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9"/>
  </bookViews>
  <sheets>
    <sheet name="UFMT_VALUE" sheetId="1" state="visible" r:id="rId1"/>
    <sheet name="UFMT_CONVERSION" sheetId="2" state="visible" r:id="rId2"/>
    <sheet name="UFMT_CONV_RULE" sheetId="3" state="visible" r:id="rId3"/>
    <sheet name="UFMT_CONDITION" sheetId="4" state="visible" r:id="rId4"/>
    <sheet name="UFMT_FIELD_FORMAT" sheetId="5" state="visible" r:id="rId5"/>
    <sheet name="UFMT_FORMAT" sheetId="6" state="visible" r:id="rId6"/>
    <sheet name="UFMT_FIELD" sheetId="7" state="visible" r:id="rId7"/>
    <sheet name="UFMT_BUILD_RULE" sheetId="8" state="visible" r:id="rId8"/>
    <sheet name="Dictionary(parsingFromCode)" sheetId="9" state="hidden" r:id="rId9"/>
    <sheet name="UFMT_FORMAT_SELECT" sheetId="10" state="visible" r:id="rId10"/>
    <sheet name="Dictionary" sheetId="11" state="visible" r:id="rId11"/>
    <sheet name="Sheet1" sheetId="12" state="visible" r:id="rId12"/>
  </sheets>
  <definedNames>
    <definedName hidden="1" localSheetId="7" name="_xlnm._FilterDatabase">UFMT_BUILD_RULE!$A$3:$O$1886</definedName>
    <definedName hidden="1" localSheetId="3" name="_xlnm._FilterDatabase">UFMT_CONDITION!$A$3:$N$89</definedName>
    <definedName hidden="1" localSheetId="2" name="_xlnm._FilterDatabase">UFMT_CONV_RULE!$A$3:$N$577</definedName>
    <definedName hidden="1" localSheetId="1" name="_xlnm._FilterDatabase">UFMT_CONVERSION!$A$3:$I$142</definedName>
    <definedName hidden="1" localSheetId="6" name="_xlnm._FilterDatabase">UFMT_FIELD!$A$3:$M$1833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9" name="_xlnm._FilterDatabase">UFMT_FORMAT_SELECT!$A$3:$U$95</definedName>
    <definedName hidden="1" localSheetId="0" name="_xlnm._FilterDatabase">UFMT_VALUE!$A$3:$L$260</definedName>
    <definedName hidden="1" localSheetId="0" name="_xlnm._FilterDatabase">UFMT_VALUE!$A$3:$L$260</definedName>
    <definedName hidden="1" localSheetId="1" name="_xlnm._FilterDatabase">UFMT_CONVERSION!$A$3:$I$142</definedName>
    <definedName hidden="1" localSheetId="2" name="_xlnm._FilterDatabase">UFMT_CONV_RULE!$A$3:$N$577</definedName>
    <definedName hidden="1" localSheetId="3" name="_xlnm._FilterDatabase">UFMT_CONDITION!$A$3:$N$89</definedName>
    <definedName hidden="1" localSheetId="4" name="_xlnm._FilterDatabase">UFMT_FIELD_FORMAT!$A$3:$P$42</definedName>
    <definedName hidden="1" localSheetId="5" name="_xlnm._FilterDatabase">UFMT_FORMAT!$A$3:$L$83</definedName>
    <definedName hidden="1" localSheetId="6" name="_xlnm._FilterDatabase">UFMT_FIELD!$A$3:$M$1833</definedName>
    <definedName hidden="1" localSheetId="7" name="_xlnm._FilterDatabase">UFMT_BUILD_RULE!$A$3:$O$1886</definedName>
    <definedName hidden="1" localSheetId="9" name="_xlnm._FilterDatabase">UFMT_FORMAT_SELECT!$A$3:$U$95</definedName>
  </definedNames>
  <calcPr calcId="124519" fullCalcOnLoad="1"/>
</workbook>
</file>

<file path=xl/sharedStrings.xml><?xml version="1.0" encoding="utf-8"?>
<sst xmlns="http://schemas.openxmlformats.org/spreadsheetml/2006/main" uniqueCount="1741">
  <si>
    <t>Next value_id</t>
  </si>
  <si>
    <t>VALUE_ID</t>
  </si>
  <si>
    <t>VALUE_TYPE</t>
  </si>
  <si>
    <t>VALUE_SUBTYPE</t>
  </si>
  <si>
    <t>VALUE</t>
  </si>
  <si>
    <t>DESCRIPTION</t>
  </si>
  <si>
    <t>Insert/Update/Delete</t>
  </si>
  <si>
    <t xml:space="preserve"> </t>
  </si>
  <si>
    <t>VALUE_TYPE DESC</t>
  </si>
  <si>
    <t>VALUE_SUBTYPE DESC</t>
  </si>
  <si>
    <t>INSERT statement</t>
  </si>
  <si>
    <t>UPDATE statement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</si>
  <si>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</si>
  <si>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</si>
  <si>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</si>
  <si>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</si>
  <si>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</si>
  <si>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</si>
  <si>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</si>
  <si>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</si>
  <si>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</si>
  <si>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</si>
  <si>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Processing code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</si>
  <si>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</si>
  <si>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</si>
  <si>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</si>
  <si>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</si>
  <si>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</si>
  <si>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</si>
  <si>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</si>
  <si>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</si>
  <si>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</si>
  <si>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</si>
  <si>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</si>
  <si>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</si>
  <si>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</si>
  <si>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</si>
  <si>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</si>
  <si>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</si>
  <si>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</si>
  <si>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</si>
  <si>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</si>
  <si>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</si>
  <si>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</si>
  <si>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</si>
  <si>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</si>
  <si>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</si>
  <si>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</si>
  <si>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</si>
  <si>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</si>
  <si>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</si>
  <si>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</si>
  <si>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</si>
  <si>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</si>
  <si>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</si>
  <si>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</si>
  <si>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</si>
  <si>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</si>
  <si>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</si>
  <si>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</si>
  <si>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</si>
  <si>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</si>
  <si>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</si>
  <si>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</si>
  <si>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</si>
  <si>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</si>
  <si>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</si>
  <si>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</si>
  <si>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</si>
  <si>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</si>
  <si>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</si>
  <si>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</si>
  <si>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</si>
  <si>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</si>
  <si>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</si>
  <si>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</si>
  <si>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</si>
  <si>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</si>
  <si>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</si>
  <si>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</si>
  <si>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</si>
  <si>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</si>
  <si>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</si>
  <si>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</si>
  <si>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</si>
  <si>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</si>
  <si>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</si>
  <si>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</si>
  <si>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</si>
  <si>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</si>
  <si>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</si>
  <si>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</si>
  <si>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</si>
  <si>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</si>
  <si>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</si>
  <si>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</si>
  <si>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</si>
  <si>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</si>
  <si>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</si>
  <si>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</si>
  <si>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</si>
  <si>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</si>
  <si>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</si>
  <si>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</si>
  <si>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</si>
  <si>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</si>
  <si>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</si>
  <si>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</si>
  <si>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</si>
  <si>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</si>
  <si>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</si>
  <si>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</si>
  <si>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</si>
  <si>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</si>
  <si>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</si>
  <si>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</si>
  <si>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</si>
  <si>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</si>
  <si>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</si>
  <si>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</si>
  <si>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</si>
  <si>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</si>
  <si>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</si>
  <si>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</si>
  <si>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</si>
  <si>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</si>
  <si>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</si>
  <si>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</si>
  <si>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</si>
  <si>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</si>
  <si>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</si>
  <si>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</si>
  <si>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</si>
  <si>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</si>
  <si>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</si>
  <si>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</si>
  <si>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</si>
  <si>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</si>
  <si>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</si>
  <si>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</si>
  <si>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</si>
  <si>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</si>
  <si>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</si>
  <si>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</si>
  <si>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</si>
  <si>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</si>
  <si>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</si>
  <si>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</si>
  <si>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</si>
  <si>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</si>
  <si>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</si>
  <si>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</si>
  <si>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</si>
  <si>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</si>
  <si>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</si>
  <si>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</si>
  <si>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</si>
  <si>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</si>
  <si>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</si>
  <si>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</si>
  <si>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</si>
  <si>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</si>
  <si>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</si>
  <si>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</si>
  <si>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</si>
  <si>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</si>
  <si>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</si>
  <si>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</si>
  <si>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</si>
  <si>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</si>
  <si>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</si>
  <si>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</si>
  <si>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</si>
  <si>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</si>
  <si>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</si>
  <si>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</si>
  <si>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</si>
  <si>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92,47,13:4,14:7,20</t>
  </si>
  <si>
    <t>Composite, DE90 Orig data element for re</t>
  </si>
  <si>
    <t>0220</t>
  </si>
  <si>
    <t>Const, Original MTI for Notification</t>
  </si>
  <si>
    <t>94,47,13:4,14:7,20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</si>
  <si>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</si>
  <si>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</si>
  <si>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</si>
  <si>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</si>
  <si>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</si>
  <si>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</si>
  <si>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</si>
  <si>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</si>
  <si>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</si>
  <si>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</si>
  <si>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</si>
  <si>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</si>
  <si>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</si>
  <si>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</si>
  <si>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</si>
  <si>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</si>
  <si>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</si>
  <si>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</si>
  <si>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</si>
  <si>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</si>
  <si>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</si>
  <si>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</si>
  <si>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</si>
  <si>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</si>
  <si>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</si>
  <si>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</si>
  <si>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</si>
  <si>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</si>
  <si>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</si>
  <si>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</si>
  <si>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</si>
  <si>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</si>
  <si>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</si>
  <si>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</si>
  <si>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</si>
  <si>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</si>
  <si>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</si>
  <si>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</si>
  <si>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</si>
  <si>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</si>
  <si>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</si>
  <si>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</si>
  <si>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</si>
  <si>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</si>
  <si>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</si>
  <si>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</si>
  <si>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</si>
  <si>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</si>
  <si>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</si>
  <si>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</si>
  <si>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</si>
  <si>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</si>
  <si>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</si>
  <si>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</si>
  <si>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</si>
  <si>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</si>
  <si>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</si>
  <si>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</si>
  <si>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</si>
  <si>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</si>
  <si>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</si>
  <si>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</si>
  <si>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</si>
  <si>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</si>
  <si>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</si>
  <si>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</si>
  <si>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</si>
  <si>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</si>
  <si>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</si>
  <si>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</si>
  <si>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</si>
  <si>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</si>
  <si>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</si>
  <si>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</si>
  <si>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</si>
  <si>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</si>
  <si>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</si>
  <si>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</si>
  <si>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</si>
  <si>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</si>
  <si>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</si>
  <si>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</si>
  <si>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</si>
  <si>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</si>
  <si>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</si>
  <si>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</si>
  <si>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</si>
  <si>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</si>
  <si>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</si>
  <si>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</si>
  <si>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</si>
  <si>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</si>
  <si>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</si>
  <si>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</si>
  <si>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</si>
  <si>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</si>
  <si>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</si>
  <si>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</si>
  <si>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</si>
  <si>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</si>
  <si>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</si>
  <si>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</si>
  <si>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</si>
  <si>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</si>
  <si>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</si>
  <si>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</si>
  <si>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</si>
  <si>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</si>
  <si>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</si>
  <si>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</si>
  <si>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</si>
  <si>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</si>
  <si>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</si>
  <si>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</si>
  <si>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</si>
  <si>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</si>
  <si>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</si>
  <si>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</si>
  <si>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</si>
  <si>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</si>
  <si>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</si>
  <si>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</si>
  <si>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</si>
  <si>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</si>
  <si>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</si>
  <si>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</si>
  <si>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</si>
  <si>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</si>
  <si>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</si>
  <si>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</si>
  <si>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</si>
  <si>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</si>
  <si>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</si>
  <si>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</si>
  <si>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</si>
  <si>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</si>
  <si>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</si>
  <si>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</si>
  <si>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</si>
  <si>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</si>
  <si>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</si>
  <si>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</si>
  <si>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</si>
  <si>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</si>
  <si>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</si>
  <si>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</si>
  <si>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</si>
  <si>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</si>
  <si>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</si>
  <si>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</si>
  <si>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</si>
  <si>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</si>
  <si>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</si>
  <si>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</si>
  <si>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</si>
  <si>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</si>
  <si>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</si>
  <si>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</si>
  <si>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</si>
  <si>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</si>
  <si>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</si>
  <si>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</si>
  <si>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</si>
  <si>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</si>
  <si>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</si>
  <si>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</si>
  <si>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</si>
  <si>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</si>
  <si>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</si>
  <si>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</si>
  <si>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</si>
  <si>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</si>
  <si>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</si>
  <si>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</si>
  <si>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</si>
  <si>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</si>
  <si>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</si>
  <si>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</si>
  <si>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</si>
  <si>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</si>
  <si>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</si>
  <si>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</si>
  <si>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</si>
  <si>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</si>
  <si>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</si>
  <si>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</si>
  <si>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</si>
  <si>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</si>
  <si>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</si>
  <si>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</si>
  <si>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</si>
  <si>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</si>
  <si>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</si>
  <si>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</si>
  <si>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</si>
  <si>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</si>
  <si>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</si>
  <si>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</si>
  <si>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</si>
  <si>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</si>
  <si>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</si>
  <si>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</si>
  <si>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</si>
  <si>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</si>
  <si>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</si>
  <si>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</si>
  <si>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</si>
  <si>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</si>
  <si>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</si>
  <si>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</si>
  <si>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</si>
  <si>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</si>
  <si>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</si>
  <si>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</si>
  <si>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</si>
  <si>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</si>
  <si>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</si>
  <si>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</si>
  <si>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</si>
  <si>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</si>
  <si>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</si>
  <si>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</si>
  <si>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</si>
  <si>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</si>
  <si>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</si>
  <si>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</si>
  <si>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</si>
  <si>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</si>
  <si>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</si>
  <si>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</si>
  <si>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</si>
  <si>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</si>
  <si>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</si>
  <si>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</si>
  <si>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</si>
  <si>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</si>
  <si>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</si>
  <si>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</si>
  <si>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</si>
  <si>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</si>
  <si>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</si>
  <si>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</si>
  <si>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</si>
  <si>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</si>
  <si>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</si>
  <si>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</si>
  <si>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</si>
  <si>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</si>
  <si>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</si>
  <si>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</si>
  <si>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</si>
  <si>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</si>
  <si>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771</t>
  </si>
  <si>
    <t>Tag, SVT_ORIG_TRANS_TYPE</t>
  </si>
  <si>
    <t>280:75,4:2,5:2</t>
  </si>
  <si>
    <t>Composite, NBC F48 for PIN verify</t>
  </si>
  <si>
    <t>794</t>
  </si>
  <si>
    <t>Const, trans_type value 794</t>
  </si>
  <si>
    <t>-1</t>
  </si>
  <si>
    <t>Const, -1</t>
  </si>
  <si>
    <t>Const, 2</t>
  </si>
  <si>
    <t>524</t>
  </si>
  <si>
    <t>Tag, SVT_ACCT1_SRC, int</t>
  </si>
  <si>
    <t>3:128,4:2,5:2</t>
  </si>
  <si>
    <t>Composite, Prcode for T24 NSS USONTHEM</t>
  </si>
  <si>
    <t>NSS</t>
  </si>
  <si>
    <t>Const, Channel ID NSS</t>
  </si>
  <si>
    <t>19</t>
  </si>
  <si>
    <t>Local, amount sign</t>
  </si>
  <si>
    <t>Format, T24 DE48 Balance info</t>
  </si>
  <si>
    <t>286</t>
  </si>
  <si>
    <t>Tag, SVT_ISS2_INST, str</t>
  </si>
  <si>
    <t>290:132,4:2,5:2</t>
  </si>
  <si>
    <t>Composite, NBC F48 (IBFT PIN)</t>
  </si>
  <si>
    <t>20</t>
  </si>
  <si>
    <t>Local, T24 Orig Trans Data</t>
  </si>
  <si>
    <t>40:52,15,20</t>
  </si>
  <si>
    <t>Comp, DE56 for T24 NSS</t>
  </si>
  <si>
    <t>BNB-</t>
  </si>
  <si>
    <t>Const, NSS T24 GL account prefix</t>
  </si>
  <si>
    <t>294,224:91</t>
  </si>
  <si>
    <t>Composite, NSS T24 IBFT GL credit acct</t>
  </si>
  <si>
    <t>294,269:91</t>
  </si>
  <si>
    <t>Composite, NSS T24 IBFT GL debit acct</t>
  </si>
  <si>
    <t>3:135,77</t>
  </si>
  <si>
    <t>Composite, Prcode for T24 NSS THEMONUS</t>
  </si>
  <si>
    <t>21</t>
  </si>
  <si>
    <t>Local, NBC Orig MTI</t>
  </si>
  <si>
    <t>Local, NBC Orig DE11</t>
  </si>
  <si>
    <t>23</t>
  </si>
  <si>
    <t>Local, NBC Orig DE7</t>
  </si>
  <si>
    <t>24</t>
  </si>
  <si>
    <t>Local, NBC Orig DE32</t>
  </si>
  <si>
    <t>Local, NBC Orig DE33</t>
  </si>
  <si>
    <t>Format, NBC DE 90 Format IN</t>
  </si>
  <si>
    <t>Format, NBC Orig Key data Format OUT</t>
  </si>
  <si>
    <t>26</t>
  </si>
  <si>
    <t>Local, NBC Orig Key data</t>
  </si>
  <si>
    <t>3:75,77</t>
  </si>
  <si>
    <t>Composite, NSS prcode (default account)</t>
  </si>
  <si>
    <t>513</t>
  </si>
  <si>
    <t>Const, trans_type value 513</t>
  </si>
  <si>
    <t>|309,310</t>
  </si>
  <si>
    <t>Composite, Acc2 open | acc2 curr</t>
  </si>
  <si>
    <t>463</t>
  </si>
  <si>
    <t>Tag, SVT_ACCT2_OPEN</t>
  </si>
  <si>
    <t>43</t>
  </si>
  <si>
    <t>Money Fields UM_ACCT2_CURR</t>
  </si>
  <si>
    <t>Next conv_key</t>
  </si>
  <si>
    <t>CONV_KEY</t>
  </si>
  <si>
    <t>CONV_TYPE</t>
  </si>
  <si>
    <t>CONV_TYPE DESC</t>
  </si>
  <si>
    <t>Insert statement</t>
  </si>
  <si>
    <t>Update statement</t>
  </si>
  <si>
    <t>Transaction to processing code</t>
  </si>
  <si>
    <t>Account From/To</t>
  </si>
  <si>
    <t>YYYYMMDD to YYMMDD</t>
  </si>
  <si>
    <t>YYYYMMDD to MMDD</t>
  </si>
  <si>
    <t>5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</si>
  <si>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</si>
  <si>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</si>
  <si>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</si>
  <si>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</si>
  <si>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</si>
  <si>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</si>
  <si>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</si>
  <si>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</si>
  <si>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</si>
  <si>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</si>
  <si>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</si>
  <si>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</si>
  <si>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</si>
  <si>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</si>
  <si>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</si>
  <si>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</si>
  <si>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</si>
  <si>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</si>
  <si>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</si>
  <si>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</si>
  <si>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</si>
  <si>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27</t>
  </si>
  <si>
    <t>Processing code Flexcube</t>
  </si>
  <si>
    <t>28</t>
  </si>
  <si>
    <t>Flexcube Private data DE60</t>
  </si>
  <si>
    <t>29</t>
  </si>
  <si>
    <t>Custom Function setup_DE28</t>
  </si>
  <si>
    <t>30</t>
  </si>
  <si>
    <t>Custom Function get_balance_DE54</t>
  </si>
  <si>
    <t>31</t>
  </si>
  <si>
    <t>Custom Function process_mini_stmt</t>
  </si>
  <si>
    <t>32</t>
  </si>
  <si>
    <t>Custom Function set_network_code_DE67</t>
  </si>
  <si>
    <t>33</t>
  </si>
  <si>
    <t>Flexcube Response code conversion</t>
  </si>
  <si>
    <t>34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</si>
  <si>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</si>
  <si>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</si>
  <si>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</si>
  <si>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</si>
  <si>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</si>
  <si>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</si>
  <si>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40</t>
  </si>
  <si>
    <t>BIN n currency -&gt; GL account</t>
  </si>
  <si>
    <t>41</t>
  </si>
  <si>
    <t>TT n SI n CC -&gt; GL account</t>
  </si>
  <si>
    <t>Service ID to processing code for TT508</t>
  </si>
  <si>
    <t>Trim to 12</t>
  </si>
  <si>
    <t>Trans_type for sending F103 as GL acct</t>
  </si>
  <si>
    <t>45</t>
  </si>
  <si>
    <t>Value_id 175 -&gt; false/true</t>
  </si>
  <si>
    <t>Currency -&gt; Credit card GL</t>
  </si>
  <si>
    <t>(iss_inst,trx_curr)-&gt;THEMONUS GL</t>
  </si>
  <si>
    <t>48</t>
  </si>
  <si>
    <t>49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</si>
  <si>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</si>
  <si>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</si>
  <si>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</si>
  <si>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</si>
  <si>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</si>
  <si>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</si>
  <si>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</si>
  <si>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</si>
  <si>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</si>
  <si>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58</t>
  </si>
  <si>
    <t>SVT_TXN_AMT_A1CUR-SVT_ISS_FEE</t>
  </si>
  <si>
    <t>59</t>
  </si>
  <si>
    <t>SVT_NTWM_MSGTYPE to F70</t>
  </si>
  <si>
    <t>60</t>
  </si>
  <si>
    <t>Epayint prcode F3 mapping</t>
  </si>
  <si>
    <t>61</t>
  </si>
  <si>
    <t>Custom function for F125 from MB</t>
  </si>
  <si>
    <t>62</t>
  </si>
  <si>
    <t>MobileBankiing Response code conversion</t>
  </si>
  <si>
    <t>63</t>
  </si>
  <si>
    <t>SVT_NTWM_MSGTYPE to F70 (for NBC)</t>
  </si>
  <si>
    <t>64</t>
  </si>
  <si>
    <t>F70 to trans_type (for NBC)</t>
  </si>
  <si>
    <t>To RC mapping (for NBC)</t>
  </si>
  <si>
    <t>From F7 (MMDDhhmmss) to date (YYYYMMDD)</t>
  </si>
  <si>
    <t>68</t>
  </si>
  <si>
    <t>MMDD to YYYYMMDD</t>
  </si>
  <si>
    <t>70</t>
  </si>
  <si>
    <t>Prcode-&gt;trans_type(NBC)(field extract)</t>
  </si>
  <si>
    <t>71</t>
  </si>
  <si>
    <t>Prcode-&gt;trans_type(NBC)(mapping)</t>
  </si>
  <si>
    <t>72</t>
  </si>
  <si>
    <t>F43 -&gt; Name (NBC)</t>
  </si>
  <si>
    <t>73</t>
  </si>
  <si>
    <t>F43 -&gt; City (NBC)</t>
  </si>
  <si>
    <t>74</t>
  </si>
  <si>
    <t>F43 -&gt; Country (NBC)</t>
  </si>
  <si>
    <t xml:space="preserve">Trans_type to prcode ( NBC) </t>
  </si>
  <si>
    <t>76</t>
  </si>
  <si>
    <t>MCC to terminal type (NBC)</t>
  </si>
  <si>
    <t>77</t>
  </si>
  <si>
    <t>TT for sending F11 T24 as SV_TRACE</t>
  </si>
  <si>
    <t>78</t>
  </si>
  <si>
    <t>Custom function build_mini_statment_nbc</t>
  </si>
  <si>
    <t>79</t>
  </si>
  <si>
    <t>Prcode-&gt;fintran(NBC)(mapping)</t>
  </si>
  <si>
    <t>80</t>
  </si>
  <si>
    <t>Prcode-&gt;fintran(NBC)(field extract)</t>
  </si>
  <si>
    <t>Currency -&gt; Cardless CWD GL</t>
  </si>
  <si>
    <t>ReceiveID -&gt; BANK_ID2</t>
  </si>
  <si>
    <t>83</t>
  </si>
  <si>
    <t>Custom function set_rout_by_bankid</t>
  </si>
  <si>
    <t>F48 -&gt; NBC IBFT BNB ACC_TP</t>
  </si>
  <si>
    <t>85</t>
  </si>
  <si>
    <t>F48 -&gt; NBC IBFT BNB BNK_CODE</t>
  </si>
  <si>
    <t>86</t>
  </si>
  <si>
    <t>F48 -&gt; NBC IBFT BNB BNK_NAME</t>
  </si>
  <si>
    <t>F48 -&gt; NBC IBFT BNB ACC_NO</t>
  </si>
  <si>
    <t>F48 -&gt; NBC IBFT BNB ACC_NAME</t>
  </si>
  <si>
    <t>F48 -&gt; NBC IBFT BNB AMOUNT</t>
  </si>
  <si>
    <t>COND CONV: NBC IBFT trans_type</t>
  </si>
  <si>
    <t>BANK_ID2-&gt;ReceiveID (NBC)</t>
  </si>
  <si>
    <t>92</t>
  </si>
  <si>
    <t>BANK_ID2-&gt;Bank name (NBC)</t>
  </si>
  <si>
    <t>NBC IBFT BNB ACC_TP-&gt;F48</t>
  </si>
  <si>
    <t>NBC IBFT BNB BNK_CODE-&gt;F48</t>
  </si>
  <si>
    <t>95</t>
  </si>
  <si>
    <t>NBC IBFT BNB BNK_NAME-&gt;F48</t>
  </si>
  <si>
    <t>96</t>
  </si>
  <si>
    <t>NBC IBFT BNB ACC_NO-&gt;F48</t>
  </si>
  <si>
    <t>NBC IBFT BNB ACC_NAME-&gt;F48</t>
  </si>
  <si>
    <t>NBC IBFT BNB AMOUNT-&gt;F48</t>
  </si>
  <si>
    <t>99</t>
  </si>
  <si>
    <t>Set TT to 621</t>
  </si>
  <si>
    <t>100</t>
  </si>
  <si>
    <t>Custom function ufmt_check_mac</t>
  </si>
  <si>
    <t>Custom function ufmt_generate_mac</t>
  </si>
  <si>
    <t>Format fee value ( add leading zeroes )</t>
  </si>
  <si>
    <t>103</t>
  </si>
  <si>
    <t>NBC Total fee calculation</t>
  </si>
  <si>
    <t>104</t>
  </si>
  <si>
    <t>NBC Total fee calculation (from local)</t>
  </si>
  <si>
    <t>NBC SET_CARD_DATA_INPUT_MODE</t>
  </si>
  <si>
    <t>106</t>
  </si>
  <si>
    <t>NBC SET_CARD_DATA_INPUT_MODE_2</t>
  </si>
  <si>
    <t>107</t>
  </si>
  <si>
    <t>NBC SET_PIN_CAPTURE_CAPABILITY</t>
  </si>
  <si>
    <t>108</t>
  </si>
  <si>
    <t>NBC SET_PIN_CAPTURE_CAPABILITY_2</t>
  </si>
  <si>
    <t>109</t>
  </si>
  <si>
    <t>NBC SET_CARDHOLDER_PRESENCE</t>
  </si>
  <si>
    <t>NBC SET_CARD_PRESENCE</t>
  </si>
  <si>
    <t>111</t>
  </si>
  <si>
    <t>NBC SET POS DATA CODE</t>
  </si>
  <si>
    <t>112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</si>
  <si>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</si>
  <si>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</si>
  <si>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</si>
  <si>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</si>
  <si>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</si>
  <si>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117</t>
  </si>
  <si>
    <t>From RC mapping (for NBC)</t>
  </si>
  <si>
    <t>Set BANK_ID to 99999</t>
  </si>
  <si>
    <t>119</t>
  </si>
  <si>
    <t>Set BANK_ID to 99998</t>
  </si>
  <si>
    <t>Set TT to 777</t>
  </si>
  <si>
    <t>NBC Orig MTI-&gt;F90</t>
  </si>
  <si>
    <t>122</t>
  </si>
  <si>
    <t>NBC Orig F11-&gt;F90</t>
  </si>
  <si>
    <t>NBC Orig F7-&gt;F90</t>
  </si>
  <si>
    <t>124</t>
  </si>
  <si>
    <t>NBC Orig F32-&gt;F90</t>
  </si>
  <si>
    <t>NBC Orig F33-&gt;F90</t>
  </si>
  <si>
    <t>126</t>
  </si>
  <si>
    <t>NBC Set Orig Data Element</t>
  </si>
  <si>
    <t>127</t>
  </si>
  <si>
    <t>Set to 0</t>
  </si>
  <si>
    <t>T24 NSS TT-&gt;prcode</t>
  </si>
  <si>
    <t>129</t>
  </si>
  <si>
    <t>T24 NSS settlement amt calculation</t>
  </si>
  <si>
    <t>sign mapping (- -&gt; -1,+ -&gt; 1)</t>
  </si>
  <si>
    <t>Multiple with local amount sign</t>
  </si>
  <si>
    <t>132</t>
  </si>
  <si>
    <t>NBC ISS2_INST-&gt;orig_prcode(IBFT PIN)</t>
  </si>
  <si>
    <t>133</t>
  </si>
  <si>
    <t>T24 NSS Set F56</t>
  </si>
  <si>
    <t>134</t>
  </si>
  <si>
    <t>Set to TT 794</t>
  </si>
  <si>
    <t>135</t>
  </si>
  <si>
    <t>T24 NSS TT-&gt;prcode (THEMONUS)</t>
  </si>
  <si>
    <t>136</t>
  </si>
  <si>
    <t>Request_amt - acq_fee</t>
  </si>
  <si>
    <t>COND CONV: TT for sending NBC F54</t>
  </si>
  <si>
    <t>Cust func set_matching_key_from_src</t>
  </si>
  <si>
    <t>Cust func find_orig_ufmt_utrnno_by_key</t>
  </si>
  <si>
    <t>140</t>
  </si>
  <si>
    <t>NBC set orig key data</t>
  </si>
  <si>
    <t>NBC set orig utrnno</t>
  </si>
  <si>
    <t>RULE_NUM</t>
  </si>
  <si>
    <t>SRC_VALUE</t>
  </si>
  <si>
    <t>DEST_VALUE</t>
  </si>
  <si>
    <t>NEXT_KEY</t>
  </si>
  <si>
    <t>IS_DEFAULT</t>
  </si>
  <si>
    <t>Insert/Update?</t>
  </si>
  <si>
    <t>CONV DESC</t>
  </si>
  <si>
    <t>774</t>
  </si>
  <si>
    <t>702</t>
  </si>
  <si>
    <t>777</t>
  </si>
  <si>
    <t>01</t>
  </si>
  <si>
    <t>680</t>
  </si>
  <si>
    <t>781</t>
  </si>
  <si>
    <t>04</t>
  </si>
  <si>
    <t>512</t>
  </si>
  <si>
    <t>431</t>
  </si>
  <si>
    <t>509</t>
  </si>
  <si>
    <t>677</t>
  </si>
  <si>
    <t>201</t>
  </si>
  <si>
    <t>202</t>
  </si>
  <si>
    <t>203</t>
  </si>
  <si>
    <t>204</t>
  </si>
  <si>
    <t>206</t>
  </si>
  <si>
    <t>207</t>
  </si>
  <si>
    <t>208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</si>
  <si>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</si>
  <si>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</si>
  <si>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</si>
  <si>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</si>
  <si>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</si>
  <si>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</si>
  <si>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</si>
  <si>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</si>
  <si>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</si>
  <si>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</si>
  <si>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005</t>
  </si>
  <si>
    <t>902</t>
  </si>
  <si>
    <t>915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</si>
  <si>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</si>
  <si>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</si>
  <si>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</si>
  <si>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</si>
  <si>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</si>
  <si>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</si>
  <si>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</si>
  <si>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</si>
  <si>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</si>
  <si>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</si>
  <si>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</si>
  <si>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</si>
  <si>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</si>
  <si>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</si>
  <si>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</si>
  <si>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</si>
  <si>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</si>
  <si>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</si>
  <si>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</si>
  <si>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</si>
  <si>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</si>
  <si>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</si>
  <si>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</si>
  <si>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</si>
  <si>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</si>
  <si>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</si>
  <si>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</si>
  <si>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</si>
  <si>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</si>
  <si>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</si>
  <si>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</si>
  <si>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</si>
  <si>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</si>
  <si>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</si>
  <si>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</si>
  <si>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</si>
  <si>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</si>
  <si>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</si>
  <si>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912</t>
  </si>
  <si>
    <t>814</t>
  </si>
  <si>
    <t>950</t>
  </si>
  <si>
    <t>914</t>
  </si>
  <si>
    <t>802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</si>
  <si>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</si>
  <si>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</si>
  <si>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</si>
  <si>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</si>
  <si>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</si>
  <si>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</si>
  <si>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</si>
  <si>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</si>
  <si>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</si>
  <si>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</si>
  <si>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</si>
  <si>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</si>
  <si>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</si>
  <si>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</si>
  <si>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</si>
  <si>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</si>
  <si>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</si>
  <si>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</si>
  <si>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</si>
  <si>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</si>
  <si>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</si>
  <si>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</si>
  <si>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</si>
  <si>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</si>
  <si>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</si>
  <si>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</si>
  <si>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</si>
  <si>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</si>
  <si>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</si>
  <si>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</si>
  <si>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</si>
  <si>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</si>
  <si>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</si>
  <si>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</si>
  <si>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</si>
  <si>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</si>
  <si>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</si>
  <si>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</si>
  <si>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</si>
  <si>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</si>
  <si>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</si>
  <si>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</si>
  <si>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</si>
  <si>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</si>
  <si>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</si>
  <si>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</si>
  <si>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</si>
  <si>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</si>
  <si>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</si>
  <si>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</si>
  <si>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</si>
  <si>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</si>
  <si>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</si>
  <si>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</si>
  <si>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</si>
  <si>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</si>
  <si>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</si>
  <si>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</si>
  <si>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</si>
  <si>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</si>
  <si>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</si>
  <si>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</si>
  <si>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</si>
  <si>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</si>
  <si>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</si>
  <si>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</si>
  <si>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</si>
  <si>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</si>
  <si>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</si>
  <si>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</si>
  <si>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</si>
  <si>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</si>
  <si>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</si>
  <si>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</si>
  <si>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</si>
  <si>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</si>
  <si>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</si>
  <si>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</si>
  <si>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</si>
  <si>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</si>
  <si>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</si>
  <si>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</si>
  <si>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</si>
  <si>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</si>
  <si>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508,6037,840</t>
  </si>
  <si>
    <t>509,6037,840</t>
  </si>
  <si>
    <t>{12:L}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</si>
  <si>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</si>
  <si>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</si>
  <si>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</si>
  <si>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</si>
  <si>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</si>
  <si>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</si>
  <si>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</si>
  <si>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</si>
  <si>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</si>
  <si>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</si>
  <si>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</si>
  <si>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</si>
  <si>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</si>
  <si>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</si>
  <si>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</si>
  <si>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</si>
  <si>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</si>
  <si>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</si>
  <si>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</si>
  <si>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</si>
  <si>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</si>
  <si>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</si>
  <si>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</si>
  <si>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</si>
  <si>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</si>
  <si>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</si>
  <si>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</si>
  <si>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</si>
  <si>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</si>
  <si>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</si>
  <si>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</si>
  <si>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</si>
  <si>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</si>
  <si>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</si>
  <si>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</si>
  <si>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</si>
  <si>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</si>
  <si>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</si>
  <si>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</si>
  <si>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</si>
  <si>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</si>
  <si>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</si>
  <si>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</si>
  <si>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</si>
  <si>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</si>
  <si>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</si>
  <si>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</si>
  <si>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</si>
  <si>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</si>
  <si>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</si>
  <si>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</si>
  <si>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</si>
  <si>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</si>
  <si>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</si>
  <si>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</si>
  <si>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</si>
  <si>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</si>
  <si>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</si>
  <si>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</si>
  <si>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</si>
  <si>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</si>
  <si>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</si>
  <si>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</si>
  <si>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</si>
  <si>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</si>
  <si>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</si>
  <si>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</si>
  <si>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</si>
  <si>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</si>
  <si>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</si>
  <si>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</si>
  <si>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</si>
  <si>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</si>
  <si>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</si>
  <si>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</si>
  <si>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</si>
  <si>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</si>
  <si>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</si>
  <si>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</si>
  <si>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</si>
  <si>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</si>
  <si>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</si>
  <si>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</si>
  <si>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</si>
  <si>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</si>
  <si>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</si>
  <si>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</si>
  <si>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</si>
  <si>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</si>
  <si>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</si>
  <si>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</si>
  <si>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</si>
  <si>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</si>
  <si>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</si>
  <si>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</si>
  <si>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</si>
  <si>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</si>
  <si>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</si>
  <si>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</si>
  <si>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</si>
  <si>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</si>
  <si>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</si>
  <si>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</si>
  <si>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</si>
  <si>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</si>
  <si>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</si>
  <si>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</si>
  <si>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</si>
  <si>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</si>
  <si>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</si>
  <si>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</si>
  <si>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</si>
  <si>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</si>
  <si>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</si>
  <si>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</si>
  <si>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</si>
  <si>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</si>
  <si>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</si>
  <si>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</si>
  <si>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</si>
  <si>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</si>
  <si>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</si>
  <si>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</si>
  <si>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</si>
  <si>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</si>
  <si>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</si>
  <si>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</si>
  <si>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</si>
  <si>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</si>
  <si>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</si>
  <si>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</si>
  <si>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</si>
  <si>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</si>
  <si>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</si>
  <si>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</si>
  <si>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</si>
  <si>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</si>
  <si>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</si>
  <si>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</si>
  <si>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</si>
  <si>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</si>
  <si>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</si>
  <si>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</si>
  <si>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</si>
  <si>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</si>
  <si>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</si>
  <si>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</si>
  <si>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</si>
  <si>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</si>
  <si>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</si>
  <si>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</si>
  <si>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</si>
  <si>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</si>
  <si>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</si>
  <si>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</si>
  <si>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</si>
  <si>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</si>
  <si>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</si>
  <si>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</si>
  <si>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</si>
  <si>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</si>
  <si>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</si>
  <si>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</si>
  <si>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</si>
  <si>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002</t>
  </si>
  <si>
    <t>162</t>
  </si>
  <si>
    <t>1011</t>
  </si>
  <si>
    <t>1017</t>
  </si>
  <si>
    <t>1071</t>
  </si>
  <si>
    <t>936</t>
  </si>
  <si>
    <t>847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</si>
  <si>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</si>
  <si>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</si>
  <si>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</si>
  <si>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</si>
  <si>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</si>
  <si>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</si>
  <si>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</si>
  <si>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</si>
  <si>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</si>
  <si>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{22:L}</t>
  </si>
  <si>
    <t>{13:L:24}</t>
  </si>
  <si>
    <t>{3:L:38}</t>
  </si>
  <si>
    <t>613</t>
  </si>
  <si>
    <t>784</t>
  </si>
  <si>
    <t>6011</t>
  </si>
  <si>
    <t>build_mini_statment_nbc</t>
  </si>
  <si>
    <t>00018199000011</t>
  </si>
  <si>
    <t>00018199000021</t>
  </si>
  <si>
    <t>99999</t>
  </si>
  <si>
    <t>9116086</t>
  </si>
  <si>
    <t>9116088</t>
  </si>
  <si>
    <t>9116036</t>
  </si>
  <si>
    <t>9116083</t>
  </si>
  <si>
    <t>9116085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</si>
  <si>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</si>
  <si>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</si>
  <si>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</si>
  <si>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</si>
  <si>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</si>
  <si>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</si>
  <si>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</si>
  <si>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</si>
  <si>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</si>
  <si>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</si>
  <si>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</si>
  <si>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</si>
  <si>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</si>
  <si>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</si>
  <si>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</si>
  <si>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</si>
  <si>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</si>
  <si>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</si>
  <si>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</si>
  <si>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</si>
  <si>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</si>
  <si>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</si>
  <si>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</si>
  <si>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{-1}%10</t>
  </si>
  <si>
    <t>{267}&amp;\\</t>
  </si>
  <si>
    <t>{-1}+{279:102}</t>
  </si>
  <si>
    <t>{-1}+{257:102}</t>
  </si>
  <si>
    <t>99998</t>
  </si>
  <si>
    <t>{4:R:0:0}</t>
  </si>
  <si>
    <t>{10:R:0:0}</t>
  </si>
  <si>
    <t>{11:R:0:0}</t>
  </si>
  <si>
    <t>{277}&amp;\\</t>
  </si>
  <si>
    <t>{7}+{7:103}</t>
  </si>
  <si>
    <t>+</t>
  </si>
  <si>
    <t>{-1}*{288}</t>
  </si>
  <si>
    <t>{293}&amp;\\</t>
  </si>
  <si>
    <t>{7}-{255}</t>
  </si>
  <si>
    <t>set_matching_key_from_src</t>
  </si>
  <si>
    <t>find_orig_ufmt_utrnno_by_key</t>
  </si>
  <si>
    <t>{304:138}&amp;\\</t>
  </si>
  <si>
    <t>{305:139}&amp;\\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</si>
  <si>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</si>
  <si>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</si>
  <si>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</si>
  <si>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</si>
  <si>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</si>
  <si>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</si>
  <si>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</si>
  <si>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</si>
  <si>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</si>
  <si>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</si>
  <si>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</si>
  <si>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</si>
  <si>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</si>
  <si>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</si>
  <si>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</si>
  <si>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</si>
  <si>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</si>
  <si>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</si>
  <si>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</si>
  <si>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</si>
  <si>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</si>
  <si>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</si>
  <si>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</si>
  <si>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</si>
  <si>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</si>
  <si>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</si>
  <si>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154</t>
  </si>
  <si>
    <t>Trans_type is 703</t>
  </si>
  <si>
    <t>157</t>
  </si>
  <si>
    <t>BIN is 472631</t>
  </si>
  <si>
    <t>Currency is 840</t>
  </si>
  <si>
    <t>VISA CREDIT BIN and CURRENCY 840</t>
  </si>
  <si>
    <t>160</t>
  </si>
  <si>
    <t>Trans_type is 689</t>
  </si>
  <si>
    <t>164</t>
  </si>
  <si>
    <t>Trans_type is 508</t>
  </si>
  <si>
    <t>169</t>
  </si>
  <si>
    <t>Trans_type is 618</t>
  </si>
  <si>
    <t>!</t>
  </si>
  <si>
    <t>Not cond 20</t>
  </si>
  <si>
    <t>170</t>
  </si>
  <si>
    <t>Trans_type is 651</t>
  </si>
  <si>
    <t>Not cond 22</t>
  </si>
  <si>
    <t>172</t>
  </si>
  <si>
    <t>Trans_type is 619</t>
  </si>
  <si>
    <t>Not cond 24</t>
  </si>
  <si>
    <t>cond 21 and cond 25</t>
  </si>
  <si>
    <t>173</t>
  </si>
  <si>
    <t>175</t>
  </si>
  <si>
    <t>Send F102=GL for Credit card trx</t>
  </si>
  <si>
    <t>180</t>
  </si>
  <si>
    <t>181</t>
  </si>
  <si>
    <t>THEMONUS trx</t>
  </si>
  <si>
    <t>&lt;</t>
  </si>
  <si>
    <t>186</t>
  </si>
  <si>
    <t>SVT_ISS_FEE &lt; 0</t>
  </si>
  <si>
    <t>191</t>
  </si>
  <si>
    <t>BIN is credit card</t>
  </si>
  <si>
    <t>192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</si>
  <si>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</si>
  <si>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</si>
  <si>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</si>
  <si>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</si>
  <si>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</si>
  <si>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</si>
  <si>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</si>
  <si>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196</t>
  </si>
  <si>
    <t>USONTHEM trx</t>
  </si>
  <si>
    <t>197</t>
  </si>
  <si>
    <t>Trans_type is POSADJ</t>
  </si>
  <si>
    <t>Send F103=GL for Credit card trx</t>
  </si>
  <si>
    <t>Trans_type is 785</t>
  </si>
  <si>
    <t>Trans_type is 700</t>
  </si>
  <si>
    <t>219</t>
  </si>
  <si>
    <t>Trans_type is 704</t>
  </si>
  <si>
    <t>165</t>
  </si>
  <si>
    <t>221</t>
  </si>
  <si>
    <t>Is Cardless CWD</t>
  </si>
  <si>
    <t>Account 1 is not empty</t>
  </si>
  <si>
    <t>NBC IBFT trans_type</t>
  </si>
  <si>
    <t>213</t>
  </si>
  <si>
    <t>PIN block is not empty</t>
  </si>
  <si>
    <t>236</t>
  </si>
  <si>
    <t>Trans_type is IBFT_INQUIRY</t>
  </si>
  <si>
    <t>cond 51 AND cond 50</t>
  </si>
  <si>
    <t>238</t>
  </si>
  <si>
    <t>Is PIN Setup (Mobilebanking)</t>
  </si>
  <si>
    <t>243</t>
  </si>
  <si>
    <t>Trans_type is 736</t>
  </si>
  <si>
    <t>244</t>
  </si>
  <si>
    <t>Trans_type is 737</t>
  </si>
  <si>
    <t>245</t>
  </si>
  <si>
    <t>Trans_type is 610</t>
  </si>
  <si>
    <t>authidresp is not empty</t>
  </si>
  <si>
    <t>268</t>
  </si>
  <si>
    <t>Trans_type is 752</t>
  </si>
  <si>
    <t>271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</si>
  <si>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</si>
  <si>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</si>
  <si>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</si>
  <si>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</si>
  <si>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</si>
  <si>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</si>
  <si>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273</t>
  </si>
  <si>
    <t>Trans_type is 751</t>
  </si>
  <si>
    <t>274</t>
  </si>
  <si>
    <t>Trans_type is 621</t>
  </si>
  <si>
    <t>174</t>
  </si>
  <si>
    <t>275</t>
  </si>
  <si>
    <t>Issuer is Cambodia</t>
  </si>
  <si>
    <t>POS USD transaction</t>
  </si>
  <si>
    <t>POS USD transaction, CAM card</t>
  </si>
  <si>
    <t>278</t>
  </si>
  <si>
    <t>Trans_type is 775</t>
  </si>
  <si>
    <t>282</t>
  </si>
  <si>
    <t>Trans_type is 794</t>
  </si>
  <si>
    <t>283</t>
  </si>
  <si>
    <t>Resp is -1</t>
  </si>
  <si>
    <t>285</t>
  </si>
  <si>
    <t>284</t>
  </si>
  <si>
    <t>SVT_ACCT1_SRC = 2</t>
  </si>
  <si>
    <t>Resp = -1 AND SVT_ACCT1_SRC = 2</t>
  </si>
  <si>
    <t>Resp = -1 AND Trans_type is 704</t>
  </si>
  <si>
    <t>280</t>
  </si>
  <si>
    <t>SVT_ORIG_TRANS_TYPE is Available</t>
  </si>
  <si>
    <t>TT 752 has SVT_ORIG_TRANS_TYPE</t>
  </si>
  <si>
    <t>SVT_ORIG_TRANS_TYPE is empty</t>
  </si>
  <si>
    <t>Normal TT 752</t>
  </si>
  <si>
    <t>NBC IBFT orig trans_type</t>
  </si>
  <si>
    <t>TT 794 for IBFT</t>
  </si>
  <si>
    <t>255</t>
  </si>
  <si>
    <t>SVT_ACQ_FEE &gt; 0</t>
  </si>
  <si>
    <t>TT for sending NBC F54</t>
  </si>
  <si>
    <t>Trans_type is NOT 621</t>
  </si>
  <si>
    <t>Trans_type is NOT 430</t>
  </si>
  <si>
    <t>TT not 430 n Acct1 not empty</t>
  </si>
  <si>
    <t>Trans_type is 513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</si>
  <si>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</si>
  <si>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</si>
  <si>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</si>
  <si>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</si>
  <si>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</si>
  <si>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</si>
  <si>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</si>
  <si>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</si>
  <si>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</si>
  <si>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</si>
  <si>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</si>
  <si>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</si>
  <si>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</si>
  <si>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</si>
  <si>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</si>
  <si>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</si>
  <si>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</si>
  <si>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</si>
  <si>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</si>
  <si>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</si>
  <si>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</si>
  <si>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</si>
  <si>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</si>
  <si>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</si>
  <si>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</si>
  <si>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</si>
  <si>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099 Var LLA</t>
  </si>
  <si>
    <t>204 Var LLLA</t>
  </si>
  <si>
    <t>035 Var LLA</t>
  </si>
  <si>
    <t>999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</si>
  <si>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</si>
  <si>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</si>
  <si>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</si>
  <si>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</si>
  <si>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</si>
  <si>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</si>
  <si>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</si>
  <si>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</si>
  <si>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</si>
  <si>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</si>
  <si>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</si>
  <si>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</si>
  <si>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</si>
  <si>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</si>
  <si>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8 Var LLLA</t>
  </si>
  <si>
    <t>009 Fix Padded L0</t>
  </si>
  <si>
    <t>017 Fix Padded L</t>
  </si>
  <si>
    <t>042 Fix Padded R0</t>
  </si>
  <si>
    <t>004 Fix</t>
  </si>
  <si>
    <t>011 Fix Padded L0</t>
  </si>
  <si>
    <t>FORMAT_ID</t>
  </si>
  <si>
    <t>FORMAT_TYPE</t>
  </si>
  <si>
    <t>BITMAP_TYPE</t>
  </si>
  <si>
    <t>Update/Insert</t>
  </si>
  <si>
    <t>FORMAT_TYPE DESC</t>
  </si>
  <si>
    <t>BITMAP_TYPE DESC</t>
  </si>
  <si>
    <t>ACL T24 CBS Format Message 1110</t>
  </si>
  <si>
    <t>ACL T24 CBS Format Message 1120</t>
  </si>
  <si>
    <t>ACL T24 CBS Format Message 1130</t>
  </si>
  <si>
    <t>ACL T24 CBS Format Message 1100</t>
  </si>
  <si>
    <t>ACL T24 CBS - US ON THEM NSS 1200</t>
  </si>
  <si>
    <t>ACL T24 CBS - US ON THEM NSS 1210</t>
  </si>
  <si>
    <t>ACL T24 CBS - US ON THEM NSS advise 1220</t>
  </si>
  <si>
    <t>ACL T24 CBS - US ON THEM NSS advise 1230</t>
  </si>
  <si>
    <t>ACL T24 CBS - THEM ON US NSS notif 1220</t>
  </si>
  <si>
    <t>ACL T24 CBS - THEM ON US NSS notif 1230</t>
  </si>
  <si>
    <t>ACL T24 CBS - US ON THEM NSS reversal 1420</t>
  </si>
  <si>
    <t>ACL T24 CBS - US ON THEM NSS reversal 1430</t>
  </si>
  <si>
    <t>ACL T24 CBS - THEM ON US NSS reversal 1420</t>
  </si>
  <si>
    <t>ACL T24 CBS - THEM ON US NSS reversal 1430</t>
  </si>
  <si>
    <t>ACL T24 CBS DE 48 Format for Balance Info</t>
  </si>
  <si>
    <t>NBC DE 90 Format IN</t>
  </si>
  <si>
    <t>NBC Orig Key data Format OUT</t>
  </si>
  <si>
    <t>TPB CBS Default Financial Transaction Response 1210</t>
  </si>
  <si>
    <t>TPB CBS Format Message 1200</t>
  </si>
  <si>
    <t>TPB CBS Format message 1804 ECHO Request OUT</t>
  </si>
  <si>
    <t>TPB CBS Format message 1814 ECHO Response IN</t>
  </si>
  <si>
    <t>TPB CBS Format message 1804 LOGON Request IN</t>
  </si>
  <si>
    <t>TPB CBS Format message 1814 LOGON Response OUT</t>
  </si>
  <si>
    <t>TPB CBS Format message  Response 1210 BI</t>
  </si>
  <si>
    <t>TPB CBS Format Reversal Message 1041</t>
  </si>
  <si>
    <t>TPB CBS Def Format Reversal Message resp 1430</t>
  </si>
  <si>
    <t>TPB CBS Format Reversal Message resp 1430</t>
  </si>
  <si>
    <t>TPB CBS Format POS purchReversal Message 1031</t>
  </si>
  <si>
    <t>TPB CBS Format Reversal Message resp 1430 POS</t>
  </si>
  <si>
    <t>TPB CBS Format Message Notification 1220</t>
  </si>
  <si>
    <t>TPB CBS Format Message Notification 1230 (51)</t>
  </si>
  <si>
    <t>TPB CBS Format Message Notification 1230</t>
  </si>
  <si>
    <t>TPB CBS Format Message Notification Rvrsl for 1220</t>
  </si>
  <si>
    <t>TPB CBS Def Format notif Rvrsl Message resp 1430</t>
  </si>
  <si>
    <t>T24 CBS Format Advice Message 1220 for 1041/0</t>
  </si>
  <si>
    <t>Flexcube 87 Message Financial Request 0200</t>
  </si>
  <si>
    <t>Flexcube 87 Message Financial Response 0210 (51)</t>
  </si>
  <si>
    <t>Flexcube 87 Financial Reversal Request 0420</t>
  </si>
  <si>
    <t>Flexcube 87 Financial Reversal Response 0430</t>
  </si>
  <si>
    <t>Flexcube 87 ECHO Request 0800</t>
  </si>
  <si>
    <t>Flexcube 87 ECHO Response 0810</t>
  </si>
  <si>
    <t>Flexcube 87 Message Financial Response 0210</t>
  </si>
  <si>
    <t>Flexcube 87 ECHO Response 0810 - TO BE REMOVED</t>
  </si>
  <si>
    <t>Flexcube 87 Financial Notification Request 0220</t>
  </si>
  <si>
    <t>Flexcube 87 Financial Notification Response 0230</t>
  </si>
  <si>
    <t>Flexcube 87 Message Notification Reversal 0420</t>
  </si>
  <si>
    <t>Flexcube 87 Message Notification Reversal 0430</t>
  </si>
  <si>
    <t>CBS ISO 8583-87 CTZ Financial Request 200</t>
  </si>
  <si>
    <t>CBS ISO 8583-87 CTZ Financial Response 210</t>
  </si>
  <si>
    <t>CBS ISO 8583-87 CTZ Financial Reversal Request 420</t>
  </si>
  <si>
    <t>CBS ISO 8583-87 CTZ Financial Reversal Response 430</t>
  </si>
  <si>
    <t>CBS ISO 8583-87 CTZ Echo request 800</t>
  </si>
  <si>
    <t>CBS ISO 8583-87 CTZ Echo response 810</t>
  </si>
  <si>
    <t>CBS ISO 8583-87 CTZ Format - TO BE REMOVED</t>
  </si>
  <si>
    <t>CBS ISO 8583-87 CTZ Notification Request 220</t>
  </si>
  <si>
    <t>209</t>
  </si>
  <si>
    <t>CBS ISO 8583-87 CTZ Notification Response 230</t>
  </si>
  <si>
    <t>500</t>
  </si>
  <si>
    <t>Bankanywhere Epayint Format message 0800 Request OUT</t>
  </si>
  <si>
    <t>501</t>
  </si>
  <si>
    <t>Bankanywhere Epayint Format message 0810 Response IN</t>
  </si>
  <si>
    <t>502</t>
  </si>
  <si>
    <t>Bankanywhere Epayint Format message 0800 Request IN</t>
  </si>
  <si>
    <t>503</t>
  </si>
  <si>
    <t>Bankanywhere Epayint Format message 0810 Response OUT</t>
  </si>
  <si>
    <t>510</t>
  </si>
  <si>
    <t>Bankanywhere Epayint Format message 0200 Request OUT</t>
  </si>
  <si>
    <t>511</t>
  </si>
  <si>
    <t>Bankanywhere Epayint Format message 0210 Response IN</t>
  </si>
  <si>
    <t>Bankanywhere Epayint Format message 0210 Response IN (2nd round)</t>
  </si>
  <si>
    <t>600</t>
  </si>
  <si>
    <t>NBC Network Format message 0800 Request OUT</t>
  </si>
  <si>
    <t>601</t>
  </si>
  <si>
    <t>NBC Network Format message 0810 Response IN</t>
  </si>
  <si>
    <t>602</t>
  </si>
  <si>
    <t>NBC Network Format message 0800 Request IN</t>
  </si>
  <si>
    <t>603</t>
  </si>
  <si>
    <t>NBC Network Format message 0810 Response OUT</t>
  </si>
  <si>
    <t>NBC Network Format message 0200 Response IN</t>
  </si>
  <si>
    <t>611</t>
  </si>
  <si>
    <t>NBC Network Format message 0210 Response OUT</t>
  </si>
  <si>
    <t>612</t>
  </si>
  <si>
    <t>NBC Network Format message 0200 Response OUT</t>
  </si>
  <si>
    <t>NBC Network Format message 0210 Response IN</t>
  </si>
  <si>
    <t>620</t>
  </si>
  <si>
    <t>NBC Network Format message 0220 Response IN</t>
  </si>
  <si>
    <t>NBC Network Format message 0230 Response OUT</t>
  </si>
  <si>
    <t>622</t>
  </si>
  <si>
    <t>NBC Network Format message 0220 Request OUT</t>
  </si>
  <si>
    <t>623</t>
  </si>
  <si>
    <t>NBC Network Format message 0230 Response IN</t>
  </si>
  <si>
    <t>630</t>
  </si>
  <si>
    <t>NBC Network Format message 0420 Response IN</t>
  </si>
  <si>
    <t>631</t>
  </si>
  <si>
    <t>NBC Network Format message 0430 Response OUT</t>
  </si>
  <si>
    <t>632</t>
  </si>
  <si>
    <t>NBC Network Format message 0420 Response OUT</t>
  </si>
  <si>
    <t>633</t>
  </si>
  <si>
    <t>NBC Network Format message 0430 Response IN</t>
  </si>
  <si>
    <t>FIELD_NO</t>
  </si>
  <si>
    <t>F_MAC</t>
  </si>
  <si>
    <t>F_KEY</t>
  </si>
  <si>
    <t>F_MANDATORY</t>
  </si>
  <si>
    <t>FORMAT_ID DESC</t>
  </si>
  <si>
    <t>PAN</t>
  </si>
  <si>
    <t>Processing Code</t>
  </si>
  <si>
    <t>Request Amount</t>
  </si>
  <si>
    <t>BIN Request Amount</t>
  </si>
  <si>
    <t>Conversion rate, reconciliation</t>
  </si>
  <si>
    <t>System Trace Audit Number</t>
  </si>
  <si>
    <t>Date and time, local transaction</t>
  </si>
  <si>
    <t>Function code</t>
  </si>
  <si>
    <t>Acquirer institution ID</t>
  </si>
  <si>
    <t>Forwarding institution ID</t>
  </si>
  <si>
    <t>Track 2 data</t>
  </si>
  <si>
    <t>Retrival reference number</t>
  </si>
  <si>
    <t>Authorization Identification Response</t>
  </si>
  <si>
    <t>Response code</t>
  </si>
  <si>
    <t>Card acceptor treminal ID</t>
  </si>
  <si>
    <t>Card acceptor ID</t>
  </si>
  <si>
    <t>Card acceptor name/location</t>
  </si>
  <si>
    <t>Fee, amount</t>
  </si>
  <si>
    <t>Additional data</t>
  </si>
  <si>
    <t>Currency code, transaction</t>
  </si>
  <si>
    <t>Currency code, reconcilliation</t>
  </si>
  <si>
    <t>BIN Currency code</t>
  </si>
  <si>
    <t>Account identification 1</t>
  </si>
  <si>
    <t>Account identification 2</t>
  </si>
  <si>
    <t>Channel ID</t>
  </si>
  <si>
    <t>Terminal type</t>
  </si>
  <si>
    <t>Mini statement data 1</t>
  </si>
  <si>
    <t>Private field</t>
  </si>
  <si>
    <t>Mini statement data 2</t>
  </si>
  <si>
    <t xml:space="preserve"> Request Amount</t>
  </si>
  <si>
    <t>BIN Currency code, transaction</t>
  </si>
  <si>
    <t>Acq_inst</t>
  </si>
  <si>
    <t>Settlement Amount</t>
  </si>
  <si>
    <t>Card Holder Billing Amount</t>
  </si>
  <si>
    <t>ACQ Fee</t>
  </si>
  <si>
    <t>ISS Fee</t>
  </si>
  <si>
    <t>NBC Fee</t>
  </si>
  <si>
    <t>BNB Fee</t>
  </si>
  <si>
    <t>Card Holder Conversion Rate</t>
  </si>
  <si>
    <t>Orig data DE56</t>
  </si>
  <si>
    <t>T24 DE48 - ledger sign</t>
  </si>
  <si>
    <t>T24 DE48 - ledger amount</t>
  </si>
  <si>
    <t>T24 DE48 - aval sign</t>
  </si>
  <si>
    <t>T24 DE48 - aval amount</t>
  </si>
  <si>
    <t>T24 DE48 - filler 1</t>
  </si>
  <si>
    <t>T24 DE48 - account currency</t>
  </si>
  <si>
    <t>NBC DE90 - Orig MTI</t>
  </si>
  <si>
    <t>NBC DE90 - Orig DE11</t>
  </si>
  <si>
    <t>NBC DE90 - Orig DE7</t>
  </si>
  <si>
    <t>NBC DE90 - Orig DE32</t>
  </si>
  <si>
    <t>NBC DE90 - Orig DE33</t>
  </si>
  <si>
    <t>NBC Orig Key data - DE7</t>
  </si>
  <si>
    <t>NBC Orig Key data - DE11</t>
  </si>
  <si>
    <t>NBC Orig Key data - DE32</t>
  </si>
  <si>
    <t>Transport data</t>
  </si>
  <si>
    <t>Transaction destination</t>
  </si>
  <si>
    <t>Transaction originator</t>
  </si>
  <si>
    <t>Card accepter name/location</t>
  </si>
  <si>
    <t>Mini statement data</t>
  </si>
  <si>
    <t>Billing Amount</t>
  </si>
  <si>
    <t>Transaction Date Time</t>
  </si>
  <si>
    <t>Time , local transaction</t>
  </si>
  <si>
    <t>Date , local transaction</t>
  </si>
  <si>
    <t>Date, Settlement</t>
  </si>
  <si>
    <t>Date, Capture</t>
  </si>
  <si>
    <t>MCC</t>
  </si>
  <si>
    <t>POS Condition Code</t>
  </si>
  <si>
    <t>Transaction Fee</t>
  </si>
  <si>
    <t>Billing Currency code</t>
  </si>
  <si>
    <t>Private, Acquirer ID</t>
  </si>
  <si>
    <t>Response Code</t>
  </si>
  <si>
    <t>Additional Amounts</t>
  </si>
  <si>
    <t>Original data elements</t>
  </si>
  <si>
    <t>Network Management Code</t>
  </si>
  <si>
    <t>Billing Currency Code</t>
  </si>
  <si>
    <t>Account Identification 1</t>
  </si>
  <si>
    <t>Account Identification 2</t>
  </si>
  <si>
    <t>Mini Statement</t>
  </si>
  <si>
    <t>Transaction Fee, Amount</t>
  </si>
  <si>
    <t>POS condition code</t>
  </si>
  <si>
    <t>Card acceptor number</t>
  </si>
  <si>
    <t>Account detail</t>
  </si>
  <si>
    <t>Card accepter number</t>
  </si>
  <si>
    <t>Primary account number</t>
  </si>
  <si>
    <t>Processing code</t>
  </si>
  <si>
    <t>Amount, Transaction</t>
  </si>
  <si>
    <t>Transmission DateTime</t>
  </si>
  <si>
    <t>Time, Local Transaction</t>
  </si>
  <si>
    <t>Date, Local Transaction</t>
  </si>
  <si>
    <t>Merchant type</t>
  </si>
  <si>
    <t>Point of service condition code</t>
  </si>
  <si>
    <t>Acquiring Institution Id Code</t>
  </si>
  <si>
    <t>Retrieval reference number</t>
  </si>
  <si>
    <t>Card Acceptor Terminal Identification</t>
  </si>
  <si>
    <t>Card Acceptor Identification Code</t>
  </si>
  <si>
    <t>Billing currency code</t>
  </si>
  <si>
    <t xml:space="preserve">Advice/reason code </t>
  </si>
  <si>
    <t>Billing amount</t>
  </si>
  <si>
    <t>Additional amounts</t>
  </si>
  <si>
    <t>Mini statement</t>
  </si>
  <si>
    <t>Transmission Date and Time</t>
  </si>
  <si>
    <t>Network Management Information Code</t>
  </si>
  <si>
    <t>Time, local transaction</t>
  </si>
  <si>
    <t>Private Data</t>
  </si>
  <si>
    <t>Additional Data - Private</t>
  </si>
  <si>
    <t>Reserved for Private Use</t>
  </si>
  <si>
    <t>Additional Data, Private</t>
  </si>
  <si>
    <t>Amount, Settlement</t>
  </si>
  <si>
    <t>Amount, Cardholder billing</t>
  </si>
  <si>
    <t>Card holder billing fee</t>
  </si>
  <si>
    <t>Settlement conversion rate</t>
  </si>
  <si>
    <t>Cardholder conversion rate</t>
  </si>
  <si>
    <t>Date, local transaction</t>
  </si>
  <si>
    <t>Date, settlement</t>
  </si>
  <si>
    <t>Acquiring Institution Country Code</t>
  </si>
  <si>
    <t>POS entry mode</t>
  </si>
  <si>
    <t>Amount, transaction fee</t>
  </si>
  <si>
    <t>Amount, settlement fee</t>
  </si>
  <si>
    <t>Card accepter terminal</t>
  </si>
  <si>
    <t>Card accepter identification code</t>
  </si>
  <si>
    <t>Card accepter Name and Location</t>
  </si>
  <si>
    <t>Transaction Currency Code</t>
  </si>
  <si>
    <t>Settlement Currency Code</t>
  </si>
  <si>
    <t>Cardholder billing Currency Code</t>
  </si>
  <si>
    <t>PIN data</t>
  </si>
  <si>
    <t>Security related control information</t>
  </si>
  <si>
    <t>ICC data</t>
  </si>
  <si>
    <t>Receiving Institution ID Code</t>
  </si>
  <si>
    <t>From Account Identifier</t>
  </si>
  <si>
    <t>To Account Identification</t>
  </si>
  <si>
    <t>Message Authentication Code</t>
  </si>
  <si>
    <t>Replacement Amount</t>
  </si>
  <si>
    <t>PRIORITY</t>
  </si>
  <si>
    <t>F_CHECK</t>
  </si>
  <si>
    <t>F_WRITE</t>
  </si>
  <si>
    <t>Insert/Update/Delete?</t>
  </si>
  <si>
    <t>Field_desc</t>
  </si>
  <si>
    <t>Cond_desc</t>
  </si>
  <si>
    <t>Value_desc</t>
  </si>
  <si>
    <t>Conv_desc</t>
  </si>
  <si>
    <t>Rule descriptions</t>
  </si>
  <si>
    <t>DELETE statement</t>
  </si>
  <si>
    <t>289</t>
  </si>
  <si>
    <t>167</t>
  </si>
  <si>
    <t>168</t>
  </si>
  <si>
    <t>199</t>
  </si>
  <si>
    <t>155</t>
  </si>
  <si>
    <t>193</t>
  </si>
  <si>
    <t>153</t>
  </si>
  <si>
    <t>152</t>
  </si>
  <si>
    <t>151</t>
  </si>
  <si>
    <t>256</t>
  </si>
  <si>
    <t>257</t>
  </si>
  <si>
    <t>296</t>
  </si>
  <si>
    <t>295</t>
  </si>
  <si>
    <t>287</t>
  </si>
  <si>
    <t>292</t>
  </si>
  <si>
    <t>178</t>
  </si>
  <si>
    <t>217</t>
  </si>
  <si>
    <t>297</t>
  </si>
  <si>
    <t>288</t>
  </si>
  <si>
    <t>298</t>
  </si>
  <si>
    <t>299</t>
  </si>
  <si>
    <t>300</t>
  </si>
  <si>
    <t>156</t>
  </si>
  <si>
    <t>194</t>
  </si>
  <si>
    <t>179</t>
  </si>
  <si>
    <t>198</t>
  </si>
  <si>
    <t>182</t>
  </si>
  <si>
    <t>276</t>
  </si>
  <si>
    <t>253</t>
  </si>
  <si>
    <t>195</t>
  </si>
  <si>
    <t>242</t>
  </si>
  <si>
    <t>241</t>
  </si>
  <si>
    <t>220</t>
  </si>
  <si>
    <t>237</t>
  </si>
  <si>
    <t>269</t>
  </si>
  <si>
    <t>224</t>
  </si>
  <si>
    <t>215</t>
  </si>
  <si>
    <t>259</t>
  </si>
  <si>
    <t>214</t>
  </si>
  <si>
    <t>210</t>
  </si>
  <si>
    <t>258</t>
  </si>
  <si>
    <t>225</t>
  </si>
  <si>
    <t>226</t>
  </si>
  <si>
    <t>227</t>
  </si>
  <si>
    <t>228</t>
  </si>
  <si>
    <t>229</t>
  </si>
  <si>
    <t>272</t>
  </si>
  <si>
    <t>250</t>
  </si>
  <si>
    <t>216</t>
  </si>
  <si>
    <t>223</t>
  </si>
  <si>
    <t>260</t>
  </si>
  <si>
    <t>261</t>
  </si>
  <si>
    <t>279</t>
  </si>
  <si>
    <t>254</t>
  </si>
  <si>
    <t>249</t>
  </si>
  <si>
    <t>222</t>
  </si>
  <si>
    <t>235</t>
  </si>
  <si>
    <t>211</t>
  </si>
  <si>
    <t>246</t>
  </si>
  <si>
    <t>247</t>
  </si>
  <si>
    <t>212</t>
  </si>
  <si>
    <t>234</t>
  </si>
  <si>
    <t>281</t>
  </si>
  <si>
    <t>291</t>
  </si>
  <si>
    <t>251</t>
  </si>
  <si>
    <t>218</t>
  </si>
  <si>
    <t>252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</si>
  <si>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</si>
  <si>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</si>
  <si>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</si>
  <si>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</si>
  <si>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</si>
  <si>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</si>
  <si>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</si>
  <si>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</si>
  <si>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</si>
  <si>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</si>
  <si>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</si>
  <si>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</si>
  <si>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</si>
  <si>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</si>
  <si>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</si>
  <si>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</si>
  <si>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</si>
  <si>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</si>
  <si>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</si>
  <si>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</si>
  <si>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</si>
  <si>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</si>
  <si>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</si>
  <si>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</si>
  <si>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</si>
  <si>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</si>
  <si>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</si>
  <si>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</si>
  <si>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</si>
  <si>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</si>
  <si>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</si>
  <si>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</si>
  <si>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</si>
  <si>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</si>
  <si>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</si>
  <si>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</si>
  <si>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</si>
  <si>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</si>
  <si>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</si>
  <si>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</si>
  <si>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</si>
  <si>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</si>
  <si>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</si>
  <si>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</si>
  <si>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</si>
  <si>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</si>
  <si>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</si>
  <si>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</si>
  <si>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</si>
  <si>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</si>
  <si>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</si>
  <si>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</si>
  <si>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</si>
  <si>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</si>
  <si>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</si>
  <si>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</si>
  <si>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</si>
  <si>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</si>
  <si>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</si>
  <si>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</si>
  <si>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</si>
  <si>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ACLT24fmt</t>
  </si>
  <si>
    <t>I</t>
  </si>
  <si>
    <t>1210</t>
  </si>
  <si>
    <t>1035</t>
  </si>
  <si>
    <t>9999</t>
  </si>
  <si>
    <t>O</t>
  </si>
  <si>
    <t>1031</t>
  </si>
  <si>
    <t>1804</t>
  </si>
  <si>
    <t>1814</t>
  </si>
  <si>
    <t>810</t>
  </si>
  <si>
    <t>1041</t>
  </si>
  <si>
    <t>1420</t>
  </si>
  <si>
    <t>1430</t>
  </si>
  <si>
    <t>2016</t>
  </si>
  <si>
    <t>1230</t>
  </si>
  <si>
    <t>2017</t>
  </si>
  <si>
    <t>2116</t>
  </si>
  <si>
    <t>2117</t>
  </si>
  <si>
    <t>1100</t>
  </si>
  <si>
    <t>9012</t>
  </si>
  <si>
    <t>1110</t>
  </si>
  <si>
    <t>9002</t>
  </si>
  <si>
    <t>9001</t>
  </si>
  <si>
    <t>1120</t>
  </si>
  <si>
    <t>9016</t>
  </si>
  <si>
    <t>Bankanywherefmt</t>
  </si>
  <si>
    <t>NBCfmt</t>
  </si>
  <si>
    <t>420</t>
  </si>
  <si>
    <t>1049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</si>
  <si>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</si>
  <si>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</si>
  <si>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</si>
  <si>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</si>
  <si>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</si>
  <si>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</si>
  <si>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</si>
  <si>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</si>
  <si>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CONV_TYPE_REPLACE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</si>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</sst>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1" xfId="0"/>
    <xf borderId="0" fillId="0" fontId="0" numFmtId="0" pivotButton="0" quotePrefix="0" xfId="0"/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60"/>
  <sheetViews>
    <sheetView workbookViewId="0">
      <pane activePane="bottomLeft" state="frozen" topLeftCell="A4" ySplit="3"/>
      <selection activeCell="G258" pane="bottomLeft" sqref="G258:G260"/>
    </sheetView>
  </sheetViews>
  <sheetFormatPr baseColWidth="8" defaultRowHeight="14.5" outlineLevelCol="0"/>
  <cols>
    <col bestFit="1" customWidth="1" max="1" min="1" style="3" width="13.453125"/>
    <col bestFit="1" customWidth="1" max="2" min="2" style="3" width="14.453125"/>
    <col bestFit="1" customWidth="1" max="3" min="3" style="3" width="18.1796875"/>
    <col bestFit="1" customWidth="1" max="4" min="4" style="3" width="31.81640625"/>
    <col bestFit="1" customWidth="1" max="5" min="5" style="3" width="38.54296875"/>
    <col customWidth="1" max="8" min="6" style="3" width="8.453125"/>
    <col bestFit="1" customWidth="1" max="9" min="9" style="3" width="19.54296875"/>
    <col customWidth="1" max="10" min="10" style="3" width="22.26953125"/>
  </cols>
  <sheetData>
    <row customHeight="1" ht="14.5" r="1" s="3" spans="1:12">
      <c r="A1" s="1" t="s">
        <v>0</v>
      </c>
      <c r="C1">
        <f>MAX(A:A)+1</f>
        <v/>
      </c>
    </row>
    <row customFormat="1" customHeight="1" ht="14.5" r="3" s="1" spans="1:1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customHeight="1" ht="14.5" r="4" s="3" spans="1:12">
      <c r="A4" t="n">
        <v>1</v>
      </c>
      <c r="B4" t="n">
        <v>0</v>
      </c>
      <c r="C4" t="n">
        <v>0</v>
      </c>
      <c r="D4" s="2" t="n"/>
      <c r="E4" s="2" t="s">
        <v>12</v>
      </c>
      <c r="F4" s="2" t="n"/>
      <c r="G4" s="2" t="n"/>
      <c r="H4" s="2" t="n"/>
      <c r="I4">
        <f>VLOOKUP(B4,Dictionary!$A$2:$B$9,2,FALSE)</f>
        <v/>
      </c>
      <c r="J4">
        <f>VLOOKUP(C4,Dictionary!$D$2:$E$8,2,FALSE)</f>
        <v/>
      </c>
      <c r="K4">
        <f>"Insert into UFMT_VALUE (VALUE_ID, VALUE_TYPE, VALUE_SUBTYPE, VALUE, DESCRIPTION) Values ('"&amp;A4&amp;"', '"&amp;B4&amp;"', '"&amp;C4&amp;"', '"&amp;D4&amp;"', '"&amp;E4&amp;"');"</f>
        <v/>
      </c>
      <c r="L4">
        <f>"Update UFMT_VALUE Set (VALUE_TYPE, VALUE_SUBTYPE, VALUE, DESCRIPTION) = ( Select '"&amp;B4&amp;"', '"&amp;C4&amp;"', '"&amp;D4&amp;"', '"&amp;E4&amp;"' from DUAL) WHERE VALUE_ID = '"&amp;A4&amp;"';"</f>
        <v/>
      </c>
    </row>
    <row customHeight="1" ht="14.5" r="5" s="3" spans="1:12">
      <c r="A5" t="n">
        <v>2</v>
      </c>
      <c r="B5" t="n">
        <v>1</v>
      </c>
      <c r="C5" t="n">
        <v>0</v>
      </c>
      <c r="D5" s="2" t="s">
        <v>13</v>
      </c>
      <c r="E5" s="2" t="s">
        <v>14</v>
      </c>
      <c r="F5" s="2" t="n"/>
      <c r="G5" s="2" t="n"/>
      <c r="H5" s="2" t="n"/>
      <c r="I5">
        <f>VLOOKUP(B5,Dictionary!$A$2:$B$9,2,FALSE)</f>
        <v/>
      </c>
      <c r="J5">
        <f>VLOOKUP(C5,Dictionary!$D$2:$E$8,2,FALSE)</f>
        <v/>
      </c>
      <c r="K5">
        <f>"Insert into UFMT_VALUE (VALUE_ID, VALUE_TYPE, VALUE_SUBTYPE, VALUE, DESCRIPTION) Values ('"&amp;A5&amp;"', '"&amp;B5&amp;"', '"&amp;C5&amp;"', '"&amp;D5&amp;"', '"&amp;E5&amp;"');"</f>
        <v/>
      </c>
      <c r="L5">
        <f>"Update UFMT_VALUE Set (VALUE_TYPE, VALUE_SUBTYPE, VALUE, DESCRIPTION) = ( Select '"&amp;B5&amp;"', '"&amp;C5&amp;"', '"&amp;D5&amp;"', '"&amp;E5&amp;"' from DUAL) WHERE VALUE_ID = '"&amp;A5&amp;"';"</f>
        <v/>
      </c>
    </row>
    <row customHeight="1" ht="14.5" r="6" s="3" spans="1:12">
      <c r="A6" t="n">
        <v>3</v>
      </c>
      <c r="B6" t="n">
        <v>1</v>
      </c>
      <c r="C6" t="n">
        <v>1</v>
      </c>
      <c r="D6" s="2" t="s">
        <v>15</v>
      </c>
      <c r="E6" s="2" t="s">
        <v>16</v>
      </c>
      <c r="F6" s="2" t="n"/>
      <c r="G6" s="2" t="n"/>
      <c r="H6" s="2" t="n"/>
      <c r="I6">
        <f>VLOOKUP(B6,Dictionary!$A$2:$B$9,2,FALSE)</f>
        <v/>
      </c>
      <c r="J6">
        <f>VLOOKUP(C6,Dictionary!$D$2:$E$8,2,FALSE)</f>
        <v/>
      </c>
      <c r="K6">
        <f>"Insert into UFMT_VALUE (VALUE_ID, VALUE_TYPE, VALUE_SUBTYPE, VALUE, DESCRIPTION) Values ('"&amp;A6&amp;"', '"&amp;B6&amp;"', '"&amp;C6&amp;"', '"&amp;D6&amp;"', '"&amp;E6&amp;"');"</f>
        <v/>
      </c>
      <c r="L6">
        <f>"Update UFMT_VALUE Set (VALUE_TYPE, VALUE_SUBTYPE, VALUE, DESCRIPTION) = ( Select '"&amp;B6&amp;"', '"&amp;C6&amp;"', '"&amp;D6&amp;"', '"&amp;E6&amp;"' from DUAL) WHERE VALUE_ID = '"&amp;A6&amp;"';"</f>
        <v/>
      </c>
    </row>
    <row customHeight="1" ht="14.5" r="7" s="3" spans="1:12">
      <c r="A7" t="n">
        <v>4</v>
      </c>
      <c r="B7" t="n">
        <v>1</v>
      </c>
      <c r="C7" t="n">
        <v>1</v>
      </c>
      <c r="D7" s="2" t="s">
        <v>17</v>
      </c>
      <c r="E7" s="2" t="s">
        <v>18</v>
      </c>
      <c r="F7" s="2" t="n"/>
      <c r="G7" s="2" t="n"/>
      <c r="H7" s="2" t="n"/>
      <c r="I7">
        <f>VLOOKUP(B7,Dictionary!$A$2:$B$9,2,FALSE)</f>
        <v/>
      </c>
      <c r="J7">
        <f>VLOOKUP(C7,Dictionary!$D$2:$E$8,2,FALSE)</f>
        <v/>
      </c>
      <c r="K7">
        <f>"Insert into UFMT_VALUE (VALUE_ID, VALUE_TYPE, VALUE_SUBTYPE, VALUE, DESCRIPTION) Values ('"&amp;A7&amp;"', '"&amp;B7&amp;"', '"&amp;C7&amp;"', '"&amp;D7&amp;"', '"&amp;E7&amp;"');"</f>
        <v/>
      </c>
      <c r="L7">
        <f>"Update UFMT_VALUE Set (VALUE_TYPE, VALUE_SUBTYPE, VALUE, DESCRIPTION) = ( Select '"&amp;B7&amp;"', '"&amp;C7&amp;"', '"&amp;D7&amp;"', '"&amp;E7&amp;"' from DUAL) WHERE VALUE_ID = '"&amp;A7&amp;"';"</f>
        <v/>
      </c>
    </row>
    <row customHeight="1" ht="14.5" r="8" s="3" spans="1:12">
      <c r="A8" t="n">
        <v>5</v>
      </c>
      <c r="B8" t="n">
        <v>1</v>
      </c>
      <c r="C8" t="n">
        <v>1</v>
      </c>
      <c r="D8" s="2" t="s">
        <v>19</v>
      </c>
      <c r="E8" s="2" t="s">
        <v>20</v>
      </c>
      <c r="F8" s="2" t="n"/>
      <c r="G8" s="2" t="n"/>
      <c r="H8" s="2" t="n"/>
      <c r="I8">
        <f>VLOOKUP(B8,Dictionary!$A$2:$B$9,2,FALSE)</f>
        <v/>
      </c>
      <c r="J8">
        <f>VLOOKUP(C8,Dictionary!$D$2:$E$8,2,FALSE)</f>
        <v/>
      </c>
      <c r="K8">
        <f>"Insert into UFMT_VALUE (VALUE_ID, VALUE_TYPE, VALUE_SUBTYPE, VALUE, DESCRIPTION) Values ('"&amp;A8&amp;"', '"&amp;B8&amp;"', '"&amp;C8&amp;"', '"&amp;D8&amp;"', '"&amp;E8&amp;"');"</f>
        <v/>
      </c>
      <c r="L8">
        <f>"Update UFMT_VALUE Set (VALUE_TYPE, VALUE_SUBTYPE, VALUE, DESCRIPTION) = ( Select '"&amp;B8&amp;"', '"&amp;C8&amp;"', '"&amp;D8&amp;"', '"&amp;E8&amp;"' from DUAL) WHERE VALUE_ID = '"&amp;A8&amp;"';"</f>
        <v/>
      </c>
    </row>
    <row customHeight="1" ht="14.5" r="9" s="3" spans="1:12">
      <c r="A9" t="n">
        <v>6</v>
      </c>
      <c r="B9" t="n">
        <v>3</v>
      </c>
      <c r="C9" t="n">
        <v>0</v>
      </c>
      <c r="D9" s="2" t="s">
        <v>21</v>
      </c>
      <c r="E9" s="2" t="s">
        <v>22</v>
      </c>
      <c r="F9" s="2" t="n"/>
      <c r="G9" s="2" t="n"/>
      <c r="H9" s="2" t="n"/>
      <c r="I9">
        <f>VLOOKUP(B9,Dictionary!$A$2:$B$9,2,FALSE)</f>
        <v/>
      </c>
      <c r="J9">
        <f>VLOOKUP(C9,Dictionary!$D$2:$E$8,2,FALSE)</f>
        <v/>
      </c>
      <c r="K9">
        <f>"Insert into UFMT_VALUE (VALUE_ID, VALUE_TYPE, VALUE_SUBTYPE, VALUE, DESCRIPTION) Values ('"&amp;A9&amp;"', '"&amp;B9&amp;"', '"&amp;C9&amp;"', '"&amp;D9&amp;"', '"&amp;E9&amp;"');"</f>
        <v/>
      </c>
      <c r="L9">
        <f>"Update UFMT_VALUE Set (VALUE_TYPE, VALUE_SUBTYPE, VALUE, DESCRIPTION) = ( Select '"&amp;B9&amp;"', '"&amp;C9&amp;"', '"&amp;D9&amp;"', '"&amp;E9&amp;"' from DUAL) WHERE VALUE_ID = '"&amp;A9&amp;"';"</f>
        <v/>
      </c>
    </row>
    <row customHeight="1" ht="14.5" r="10" s="3" spans="1:12">
      <c r="A10" t="n">
        <v>7</v>
      </c>
      <c r="B10" t="n">
        <v>1</v>
      </c>
      <c r="C10" t="n">
        <v>4</v>
      </c>
      <c r="D10" s="2" t="s">
        <v>23</v>
      </c>
      <c r="E10" s="2" t="s">
        <v>24</v>
      </c>
      <c r="F10" s="2" t="n"/>
      <c r="G10" s="2" t="n"/>
      <c r="H10" s="2" t="n"/>
      <c r="I10">
        <f>VLOOKUP(B10,Dictionary!$A$2:$B$9,2,FALSE)</f>
        <v/>
      </c>
      <c r="J10">
        <f>VLOOKUP(C10,Dictionary!$D$2:$E$8,2,FALSE)</f>
        <v/>
      </c>
      <c r="K10">
        <f>"Insert into UFMT_VALUE (VALUE_ID, VALUE_TYPE, VALUE_SUBTYPE, VALUE, DESCRIPTION) Values ('"&amp;A10&amp;"', '"&amp;B10&amp;"', '"&amp;C10&amp;"', '"&amp;D10&amp;"', '"&amp;E10&amp;"');"</f>
        <v/>
      </c>
      <c r="L10">
        <f>"Update UFMT_VALUE Set (VALUE_TYPE, VALUE_SUBTYPE, VALUE, DESCRIPTION) = ( Select '"&amp;B10&amp;"', '"&amp;C10&amp;"', '"&amp;D10&amp;"', '"&amp;E10&amp;"' from DUAL) WHERE VALUE_ID = '"&amp;A10&amp;"';"</f>
        <v/>
      </c>
    </row>
    <row customHeight="1" ht="14.5" r="11" s="3" spans="1:12">
      <c r="A11" t="n">
        <v>8</v>
      </c>
      <c r="B11" t="n">
        <v>1</v>
      </c>
      <c r="C11" t="n">
        <v>6</v>
      </c>
      <c r="D11" s="2" t="s">
        <v>25</v>
      </c>
      <c r="E11" s="2" t="s">
        <v>26</v>
      </c>
      <c r="F11" s="2" t="n"/>
      <c r="G11" s="2" t="n"/>
      <c r="H11" s="2" t="n"/>
      <c r="I11">
        <f>VLOOKUP(B11,Dictionary!$A$2:$B$9,2,FALSE)</f>
        <v/>
      </c>
      <c r="J11">
        <f>VLOOKUP(C11,Dictionary!$D$2:$E$8,2,FALSE)</f>
        <v/>
      </c>
      <c r="K11">
        <f>"Insert into UFMT_VALUE (VALUE_ID, VALUE_TYPE, VALUE_SUBTYPE, VALUE, DESCRIPTION) Values ('"&amp;A11&amp;"', '"&amp;B11&amp;"', '"&amp;C11&amp;"', '"&amp;D11&amp;"', '"&amp;E11&amp;"');"</f>
        <v/>
      </c>
      <c r="L11">
        <f>"Update UFMT_VALUE Set (VALUE_TYPE, VALUE_SUBTYPE, VALUE, DESCRIPTION) = ( Select '"&amp;B11&amp;"', '"&amp;C11&amp;"', '"&amp;D11&amp;"', '"&amp;E11&amp;"' from DUAL) WHERE VALUE_ID = '"&amp;A11&amp;"';"</f>
        <v/>
      </c>
    </row>
    <row customHeight="1" ht="14.5" r="12" s="3" spans="1:12">
      <c r="A12" t="n">
        <v>9</v>
      </c>
      <c r="B12" t="n">
        <v>1</v>
      </c>
      <c r="C12" t="n">
        <v>1</v>
      </c>
      <c r="D12" s="2" t="s">
        <v>25</v>
      </c>
      <c r="E12" s="2" t="s">
        <v>27</v>
      </c>
      <c r="F12" s="2" t="n"/>
      <c r="G12" s="2" t="n"/>
      <c r="H12" s="2" t="n"/>
      <c r="I12">
        <f>VLOOKUP(B12,Dictionary!$A$2:$B$9,2,FALSE)</f>
        <v/>
      </c>
      <c r="J12">
        <f>VLOOKUP(C12,Dictionary!$D$2:$E$8,2,FALSE)</f>
        <v/>
      </c>
      <c r="K12">
        <f>"Insert into UFMT_VALUE (VALUE_ID, VALUE_TYPE, VALUE_SUBTYPE, VALUE, DESCRIPTION) Values ('"&amp;A12&amp;"', '"&amp;B12&amp;"', '"&amp;C12&amp;"', '"&amp;D12&amp;"', '"&amp;E12&amp;"');"</f>
        <v/>
      </c>
      <c r="L12">
        <f>"Update UFMT_VALUE Set (VALUE_TYPE, VALUE_SUBTYPE, VALUE, DESCRIPTION) = ( Select '"&amp;B12&amp;"', '"&amp;C12&amp;"', '"&amp;D12&amp;"', '"&amp;E12&amp;"' from DUAL) WHERE VALUE_ID = '"&amp;A12&amp;"';"</f>
        <v/>
      </c>
    </row>
    <row customHeight="1" ht="14.5" r="13" s="3" spans="1:12">
      <c r="A13" t="n">
        <v>10</v>
      </c>
      <c r="B13" t="n">
        <v>1</v>
      </c>
      <c r="C13" t="n">
        <v>6</v>
      </c>
      <c r="D13" s="2" t="s">
        <v>28</v>
      </c>
      <c r="E13" s="2" t="s">
        <v>29</v>
      </c>
      <c r="F13" s="2" t="n"/>
      <c r="G13" s="2" t="n"/>
      <c r="H13" s="2" t="n"/>
      <c r="I13">
        <f>VLOOKUP(B13,Dictionary!$A$2:$B$9,2,FALSE)</f>
        <v/>
      </c>
      <c r="J13">
        <f>VLOOKUP(C13,Dictionary!$D$2:$E$8,2,FALSE)</f>
        <v/>
      </c>
      <c r="K13">
        <f>"Insert into UFMT_VALUE (VALUE_ID, VALUE_TYPE, VALUE_SUBTYPE, VALUE, DESCRIPTION) Values ('"&amp;A13&amp;"', '"&amp;B13&amp;"', '"&amp;C13&amp;"', '"&amp;D13&amp;"', '"&amp;E13&amp;"');"</f>
        <v/>
      </c>
      <c r="L13">
        <f>"Update UFMT_VALUE Set (VALUE_TYPE, VALUE_SUBTYPE, VALUE, DESCRIPTION) = ( Select '"&amp;B13&amp;"', '"&amp;C13&amp;"', '"&amp;D13&amp;"', '"&amp;E13&amp;"' from DUAL) WHERE VALUE_ID = '"&amp;A13&amp;"';"</f>
        <v/>
      </c>
    </row>
    <row customHeight="1" ht="14.5" r="14" s="3" spans="1:12">
      <c r="A14" t="n">
        <v>11</v>
      </c>
      <c r="B14" t="n">
        <v>1</v>
      </c>
      <c r="C14" t="n">
        <v>4</v>
      </c>
      <c r="D14" s="2" t="s">
        <v>28</v>
      </c>
      <c r="E14" s="2" t="s">
        <v>30</v>
      </c>
      <c r="F14" s="2" t="n"/>
      <c r="G14" s="2" t="n"/>
      <c r="H14" s="2" t="n"/>
      <c r="I14">
        <f>VLOOKUP(B14,Dictionary!$A$2:$B$9,2,FALSE)</f>
        <v/>
      </c>
      <c r="J14">
        <f>VLOOKUP(C14,Dictionary!$D$2:$E$8,2,FALSE)</f>
        <v/>
      </c>
      <c r="K14">
        <f>"Insert into UFMT_VALUE (VALUE_ID, VALUE_TYPE, VALUE_SUBTYPE, VALUE, DESCRIPTION) Values ('"&amp;A14&amp;"', '"&amp;B14&amp;"', '"&amp;C14&amp;"', '"&amp;D14&amp;"', '"&amp;E14&amp;"');"</f>
        <v/>
      </c>
      <c r="L14">
        <f>"Update UFMT_VALUE Set (VALUE_TYPE, VALUE_SUBTYPE, VALUE, DESCRIPTION) = ( Select '"&amp;B14&amp;"', '"&amp;C14&amp;"', '"&amp;D14&amp;"', '"&amp;E14&amp;"' from DUAL) WHERE VALUE_ID = '"&amp;A14&amp;"';"</f>
        <v/>
      </c>
    </row>
    <row customHeight="1" ht="14.5" r="15" s="3" spans="1:12">
      <c r="A15" t="n">
        <v>12</v>
      </c>
      <c r="B15" t="n">
        <v>1</v>
      </c>
      <c r="C15" t="n">
        <v>1</v>
      </c>
      <c r="D15" s="2" t="s">
        <v>31</v>
      </c>
      <c r="E15" s="2" t="s">
        <v>32</v>
      </c>
      <c r="F15" s="2" t="n"/>
      <c r="G15" s="2" t="n"/>
      <c r="H15" s="2" t="n"/>
      <c r="I15">
        <f>VLOOKUP(B15,Dictionary!$A$2:$B$9,2,FALSE)</f>
        <v/>
      </c>
      <c r="J15">
        <f>VLOOKUP(C15,Dictionary!$D$2:$E$8,2,FALSE)</f>
        <v/>
      </c>
      <c r="K15">
        <f>"Insert into UFMT_VALUE (VALUE_ID, VALUE_TYPE, VALUE_SUBTYPE, VALUE, DESCRIPTION) Values ('"&amp;A15&amp;"', '"&amp;B15&amp;"', '"&amp;C15&amp;"', '"&amp;D15&amp;"', '"&amp;E15&amp;"');"</f>
        <v/>
      </c>
      <c r="L15">
        <f>"Update UFMT_VALUE Set (VALUE_TYPE, VALUE_SUBTYPE, VALUE, DESCRIPTION) = ( Select '"&amp;B15&amp;"', '"&amp;C15&amp;"', '"&amp;D15&amp;"', '"&amp;E15&amp;"' from DUAL) WHERE VALUE_ID = '"&amp;A15&amp;"';"</f>
        <v/>
      </c>
    </row>
    <row customHeight="1" ht="14.5" r="16" s="3" spans="1:12">
      <c r="A16" t="n">
        <v>13</v>
      </c>
      <c r="B16" t="n">
        <v>1</v>
      </c>
      <c r="C16" t="n">
        <v>1</v>
      </c>
      <c r="D16" s="2" t="s">
        <v>33</v>
      </c>
      <c r="E16" s="2" t="s">
        <v>34</v>
      </c>
      <c r="F16" s="2" t="n"/>
      <c r="G16" s="2" t="n"/>
      <c r="H16" s="2" t="n"/>
      <c r="I16">
        <f>VLOOKUP(B16,Dictionary!$A$2:$B$9,2,FALSE)</f>
        <v/>
      </c>
      <c r="J16">
        <f>VLOOKUP(C16,Dictionary!$D$2:$E$8,2,FALSE)</f>
        <v/>
      </c>
      <c r="K16">
        <f>"Insert into UFMT_VALUE (VALUE_ID, VALUE_TYPE, VALUE_SUBTYPE, VALUE, DESCRIPTION) Values ('"&amp;A16&amp;"', '"&amp;B16&amp;"', '"&amp;C16&amp;"', '"&amp;D16&amp;"', '"&amp;E16&amp;"');"</f>
        <v/>
      </c>
      <c r="L16">
        <f>"Update UFMT_VALUE Set (VALUE_TYPE, VALUE_SUBTYPE, VALUE, DESCRIPTION) = ( Select '"&amp;B16&amp;"', '"&amp;C16&amp;"', '"&amp;D16&amp;"', '"&amp;E16&amp;"' from DUAL) WHERE VALUE_ID = '"&amp;A16&amp;"';"</f>
        <v/>
      </c>
    </row>
    <row customHeight="1" ht="14.5" r="17" s="3" spans="1:12">
      <c r="A17" t="n">
        <v>14</v>
      </c>
      <c r="B17" t="n">
        <v>1</v>
      </c>
      <c r="C17" t="n">
        <v>1</v>
      </c>
      <c r="D17" s="2" t="s">
        <v>35</v>
      </c>
      <c r="E17" s="2" t="s">
        <v>36</v>
      </c>
      <c r="F17" s="2" t="n"/>
      <c r="G17" s="2" t="n"/>
      <c r="H17" s="2" t="n"/>
      <c r="I17">
        <f>VLOOKUP(B17,Dictionary!$A$2:$B$9,2,FALSE)</f>
        <v/>
      </c>
      <c r="J17">
        <f>VLOOKUP(C17,Dictionary!$D$2:$E$8,2,FALSE)</f>
        <v/>
      </c>
      <c r="K17">
        <f>"Insert into UFMT_VALUE (VALUE_ID, VALUE_TYPE, VALUE_SUBTYPE, VALUE, DESCRIPTION) Values ('"&amp;A17&amp;"', '"&amp;B17&amp;"', '"&amp;C17&amp;"', '"&amp;D17&amp;"', '"&amp;E17&amp;"');"</f>
        <v/>
      </c>
      <c r="L17">
        <f>"Update UFMT_VALUE Set (VALUE_TYPE, VALUE_SUBTYPE, VALUE, DESCRIPTION) = ( Select '"&amp;B17&amp;"', '"&amp;C17&amp;"', '"&amp;D17&amp;"', '"&amp;E17&amp;"' from DUAL) WHERE VALUE_ID = '"&amp;A17&amp;"';"</f>
        <v/>
      </c>
    </row>
    <row customHeight="1" ht="14.5" r="18" s="3" spans="1:12">
      <c r="A18" t="n">
        <v>15</v>
      </c>
      <c r="B18" t="n">
        <v>3</v>
      </c>
      <c r="C18" t="n">
        <v>0</v>
      </c>
      <c r="D18" s="2" t="s">
        <v>37</v>
      </c>
      <c r="E18" s="2" t="s">
        <v>38</v>
      </c>
      <c r="F18" s="2" t="n"/>
      <c r="G18" s="2" t="n"/>
      <c r="H18" s="2" t="n"/>
      <c r="I18">
        <f>VLOOKUP(B18,Dictionary!$A$2:$B$9,2,FALSE)</f>
        <v/>
      </c>
      <c r="J18">
        <f>VLOOKUP(C18,Dictionary!$D$2:$E$8,2,FALSE)</f>
        <v/>
      </c>
      <c r="K18">
        <f>"Insert into UFMT_VALUE (VALUE_ID, VALUE_TYPE, VALUE_SUBTYPE, VALUE, DESCRIPTION) Values ('"&amp;A18&amp;"', '"&amp;B18&amp;"', '"&amp;C18&amp;"', '"&amp;D18&amp;"', '"&amp;E18&amp;"');"</f>
        <v/>
      </c>
      <c r="L18">
        <f>"Update UFMT_VALUE Set (VALUE_TYPE, VALUE_SUBTYPE, VALUE, DESCRIPTION) = ( Select '"&amp;B18&amp;"', '"&amp;C18&amp;"', '"&amp;D18&amp;"', '"&amp;E18&amp;"' from DUAL) WHERE VALUE_ID = '"&amp;A18&amp;"';"</f>
        <v/>
      </c>
    </row>
    <row r="19" spans="1:12">
      <c r="A19" t="n">
        <v>16</v>
      </c>
      <c r="B19" t="n">
        <v>1</v>
      </c>
      <c r="C19" t="n">
        <v>1</v>
      </c>
      <c r="D19" s="2" t="s">
        <v>39</v>
      </c>
      <c r="E19" s="2" t="s">
        <v>40</v>
      </c>
      <c r="F19" s="2" t="n"/>
      <c r="G19" s="2" t="n"/>
      <c r="H19" s="2" t="n"/>
      <c r="I19">
        <f>VLOOKUP(B19,Dictionary!$A$2:$B$9,2,FALSE)</f>
        <v/>
      </c>
      <c r="J19">
        <f>VLOOKUP(C19,Dictionary!$D$2:$E$8,2,FALSE)</f>
        <v/>
      </c>
      <c r="K19">
        <f>"Insert into UFMT_VALUE (VALUE_ID, VALUE_TYPE, VALUE_SUBTYPE, VALUE, DESCRIPTION) Values ('"&amp;A19&amp;"', '"&amp;B19&amp;"', '"&amp;C19&amp;"', '"&amp;D19&amp;"', '"&amp;E19&amp;"');"</f>
        <v/>
      </c>
      <c r="L19">
        <f>"Update UFMT_VALUE Set (VALUE_TYPE, VALUE_SUBTYPE, VALUE, DESCRIPTION) = ( Select '"&amp;B19&amp;"', '"&amp;C19&amp;"', '"&amp;D19&amp;"', '"&amp;E19&amp;"' from DUAL) WHERE VALUE_ID = '"&amp;A19&amp;"';"</f>
        <v/>
      </c>
    </row>
    <row r="20" spans="1:12">
      <c r="A20" t="n">
        <v>17</v>
      </c>
      <c r="B20" t="n">
        <v>1</v>
      </c>
      <c r="C20" t="n">
        <v>1</v>
      </c>
      <c r="D20" s="2" t="s">
        <v>41</v>
      </c>
      <c r="E20" s="2" t="s">
        <v>42</v>
      </c>
      <c r="F20" s="2" t="n"/>
      <c r="G20" s="2" t="n"/>
      <c r="H20" s="2" t="n"/>
      <c r="I20">
        <f>VLOOKUP(B20,Dictionary!$A$2:$B$9,2,FALSE)</f>
        <v/>
      </c>
      <c r="J20">
        <f>VLOOKUP(C20,Dictionary!$D$2:$E$8,2,FALSE)</f>
        <v/>
      </c>
      <c r="K20">
        <f>"Insert into UFMT_VALUE (VALUE_ID, VALUE_TYPE, VALUE_SUBTYPE, VALUE, DESCRIPTION) Values ('"&amp;A20&amp;"', '"&amp;B20&amp;"', '"&amp;C20&amp;"', '"&amp;D20&amp;"', '"&amp;E20&amp;"');"</f>
        <v/>
      </c>
      <c r="L20">
        <f>"Update UFMT_VALUE Set (VALUE_TYPE, VALUE_SUBTYPE, VALUE, DESCRIPTION) = ( Select '"&amp;B20&amp;"', '"&amp;C20&amp;"', '"&amp;D20&amp;"', '"&amp;E20&amp;"' from DUAL) WHERE VALUE_ID = '"&amp;A20&amp;"';"</f>
        <v/>
      </c>
    </row>
    <row r="21" spans="1:12">
      <c r="A21" t="n">
        <v>18</v>
      </c>
      <c r="B21" t="n">
        <v>1</v>
      </c>
      <c r="C21" t="n">
        <v>1</v>
      </c>
      <c r="D21" s="2" t="s">
        <v>43</v>
      </c>
      <c r="E21" s="2" t="s">
        <v>44</v>
      </c>
      <c r="F21" s="2" t="n"/>
      <c r="G21" s="2" t="n"/>
      <c r="H21" s="2" t="n"/>
      <c r="I21">
        <f>VLOOKUP(B21,Dictionary!$A$2:$B$9,2,FALSE)</f>
        <v/>
      </c>
      <c r="J21">
        <f>VLOOKUP(C21,Dictionary!$D$2:$E$8,2,FALSE)</f>
        <v/>
      </c>
      <c r="K21">
        <f>"Insert into UFMT_VALUE (VALUE_ID, VALUE_TYPE, VALUE_SUBTYPE, VALUE, DESCRIPTION) Values ('"&amp;A21&amp;"', '"&amp;B21&amp;"', '"&amp;C21&amp;"', '"&amp;D21&amp;"', '"&amp;E21&amp;"');"</f>
        <v/>
      </c>
      <c r="L21">
        <f>"Update UFMT_VALUE Set (VALUE_TYPE, VALUE_SUBTYPE, VALUE, DESCRIPTION) = ( Select '"&amp;B21&amp;"', '"&amp;C21&amp;"', '"&amp;D21&amp;"', '"&amp;E21&amp;"' from DUAL) WHERE VALUE_ID = '"&amp;A21&amp;"';"</f>
        <v/>
      </c>
    </row>
    <row r="22" spans="1:12">
      <c r="A22" t="n">
        <v>19</v>
      </c>
      <c r="B22" t="n">
        <v>0</v>
      </c>
      <c r="C22" t="n">
        <v>0</v>
      </c>
      <c r="D22" s="2" t="s">
        <v>45</v>
      </c>
      <c r="E22" s="2" t="s">
        <v>46</v>
      </c>
      <c r="F22" s="2" t="n"/>
      <c r="G22" s="2" t="n"/>
      <c r="H22" s="2" t="n"/>
      <c r="I22">
        <f>VLOOKUP(B22,Dictionary!$A$2:$B$9,2,FALSE)</f>
        <v/>
      </c>
      <c r="J22">
        <f>VLOOKUP(C22,Dictionary!$D$2:$E$8,2,FALSE)</f>
        <v/>
      </c>
      <c r="K22">
        <f>"Insert into UFMT_VALUE (VALUE_ID, VALUE_TYPE, VALUE_SUBTYPE, VALUE, DESCRIPTION) Values ('"&amp;A22&amp;"', '"&amp;B22&amp;"', '"&amp;C22&amp;"', '"&amp;D22&amp;"', '"&amp;E22&amp;"');"</f>
        <v/>
      </c>
      <c r="L22">
        <f>"Update UFMT_VALUE Set (VALUE_TYPE, VALUE_SUBTYPE, VALUE, DESCRIPTION) = ( Select '"&amp;B22&amp;"', '"&amp;C22&amp;"', '"&amp;D22&amp;"', '"&amp;E22&amp;"' from DUAL) WHERE VALUE_ID = '"&amp;A22&amp;"';"</f>
        <v/>
      </c>
    </row>
    <row r="23" spans="1:12">
      <c r="A23" t="n">
        <v>20</v>
      </c>
      <c r="B23" t="n">
        <v>1</v>
      </c>
      <c r="C23" t="n">
        <v>0</v>
      </c>
      <c r="D23" s="2" t="s">
        <v>47</v>
      </c>
      <c r="E23" s="2" t="s">
        <v>48</v>
      </c>
      <c r="F23" s="2" t="n"/>
      <c r="G23" s="2" t="n"/>
      <c r="H23" s="2" t="n"/>
      <c r="I23">
        <f>VLOOKUP(B23,Dictionary!$A$2:$B$9,2,FALSE)</f>
        <v/>
      </c>
      <c r="J23">
        <f>VLOOKUP(C23,Dictionary!$D$2:$E$8,2,FALSE)</f>
        <v/>
      </c>
      <c r="K23">
        <f>"Insert into UFMT_VALUE (VALUE_ID, VALUE_TYPE, VALUE_SUBTYPE, VALUE, DESCRIPTION) Values ('"&amp;A23&amp;"', '"&amp;B23&amp;"', '"&amp;C23&amp;"', '"&amp;D23&amp;"', '"&amp;E23&amp;"');"</f>
        <v/>
      </c>
      <c r="L23">
        <f>"Update UFMT_VALUE Set (VALUE_TYPE, VALUE_SUBTYPE, VALUE, DESCRIPTION) = ( Select '"&amp;B23&amp;"', '"&amp;C23&amp;"', '"&amp;D23&amp;"', '"&amp;E23&amp;"' from DUAL) WHERE VALUE_ID = '"&amp;A23&amp;"';"</f>
        <v/>
      </c>
    </row>
    <row r="24" spans="1:12">
      <c r="A24" t="n">
        <v>21</v>
      </c>
      <c r="B24" t="n">
        <v>1</v>
      </c>
      <c r="C24" t="n">
        <v>0</v>
      </c>
      <c r="D24" s="2" t="s">
        <v>49</v>
      </c>
      <c r="E24" s="2" t="s">
        <v>50</v>
      </c>
      <c r="F24" s="2" t="n"/>
      <c r="G24" s="2" t="n"/>
      <c r="H24" s="2" t="n"/>
      <c r="I24">
        <f>VLOOKUP(B24,Dictionary!$A$2:$B$9,2,FALSE)</f>
        <v/>
      </c>
      <c r="J24">
        <f>VLOOKUP(C24,Dictionary!$D$2:$E$8,2,FALSE)</f>
        <v/>
      </c>
      <c r="K24">
        <f>"Insert into UFMT_VALUE (VALUE_ID, VALUE_TYPE, VALUE_SUBTYPE, VALUE, DESCRIPTION) Values ('"&amp;A24&amp;"', '"&amp;B24&amp;"', '"&amp;C24&amp;"', '"&amp;D24&amp;"', '"&amp;E24&amp;"');"</f>
        <v/>
      </c>
      <c r="L24">
        <f>"Update UFMT_VALUE Set (VALUE_TYPE, VALUE_SUBTYPE, VALUE, DESCRIPTION) = ( Select '"&amp;B24&amp;"', '"&amp;C24&amp;"', '"&amp;D24&amp;"', '"&amp;E24&amp;"' from DUAL) WHERE VALUE_ID = '"&amp;A24&amp;"';"</f>
        <v/>
      </c>
    </row>
    <row r="25" spans="1:12">
      <c r="A25" t="n">
        <v>22</v>
      </c>
      <c r="B25" t="n">
        <v>1</v>
      </c>
      <c r="C25" t="n">
        <v>0</v>
      </c>
      <c r="D25" s="2" t="s">
        <v>51</v>
      </c>
      <c r="E25" s="2" t="s">
        <v>52</v>
      </c>
      <c r="F25" s="2" t="n"/>
      <c r="G25" s="2" t="n"/>
      <c r="H25" s="2" t="n"/>
      <c r="I25">
        <f>VLOOKUP(B25,Dictionary!$A$2:$B$9,2,FALSE)</f>
        <v/>
      </c>
      <c r="J25">
        <f>VLOOKUP(C25,Dictionary!$D$2:$E$8,2,FALSE)</f>
        <v/>
      </c>
      <c r="K25">
        <f>"Insert into UFMT_VALUE (VALUE_ID, VALUE_TYPE, VALUE_SUBTYPE, VALUE, DESCRIPTION) Values ('"&amp;A25&amp;"', '"&amp;B25&amp;"', '"&amp;C25&amp;"', '"&amp;D25&amp;"', '"&amp;E25&amp;"');"</f>
        <v/>
      </c>
      <c r="L25">
        <f>"Update UFMT_VALUE Set (VALUE_TYPE, VALUE_SUBTYPE, VALUE, DESCRIPTION) = ( Select '"&amp;B25&amp;"', '"&amp;C25&amp;"', '"&amp;D25&amp;"', '"&amp;E25&amp;"' from DUAL) WHERE VALUE_ID = '"&amp;A25&amp;"';"</f>
        <v/>
      </c>
    </row>
    <row r="26" spans="1:12">
      <c r="A26" t="n">
        <v>23</v>
      </c>
      <c r="B26" t="n">
        <v>1</v>
      </c>
      <c r="C26" t="n">
        <v>0</v>
      </c>
      <c r="D26" s="2" t="s">
        <v>53</v>
      </c>
      <c r="E26" s="2" t="s">
        <v>54</v>
      </c>
      <c r="F26" s="2" t="n"/>
      <c r="G26" s="2" t="n"/>
      <c r="H26" s="2" t="n"/>
      <c r="I26">
        <f>VLOOKUP(B26,Dictionary!$A$2:$B$9,2,FALSE)</f>
        <v/>
      </c>
      <c r="J26">
        <f>VLOOKUP(C26,Dictionary!$D$2:$E$8,2,FALSE)</f>
        <v/>
      </c>
      <c r="K26">
        <f>"Insert into UFMT_VALUE (VALUE_ID, VALUE_TYPE, VALUE_SUBTYPE, VALUE, DESCRIPTION) Values ('"&amp;A26&amp;"', '"&amp;B26&amp;"', '"&amp;C26&amp;"', '"&amp;D26&amp;"', '"&amp;E26&amp;"');"</f>
        <v/>
      </c>
      <c r="L26">
        <f>"Update UFMT_VALUE Set (VALUE_TYPE, VALUE_SUBTYPE, VALUE, DESCRIPTION) = ( Select '"&amp;B26&amp;"', '"&amp;C26&amp;"', '"&amp;D26&amp;"', '"&amp;E26&amp;"' from DUAL) WHERE VALUE_ID = '"&amp;A26&amp;"';"</f>
        <v/>
      </c>
    </row>
    <row r="27" spans="1:12">
      <c r="A27" t="n">
        <v>24</v>
      </c>
      <c r="B27" t="n">
        <v>1</v>
      </c>
      <c r="C27" t="n">
        <v>0</v>
      </c>
      <c r="D27" s="2" t="s">
        <v>55</v>
      </c>
      <c r="E27" s="2" t="s">
        <v>56</v>
      </c>
      <c r="F27" s="2" t="n"/>
      <c r="G27" s="2" t="n"/>
      <c r="H27" s="2" t="n"/>
      <c r="I27">
        <f>VLOOKUP(B27,Dictionary!$A$2:$B$9,2,FALSE)</f>
        <v/>
      </c>
      <c r="J27">
        <f>VLOOKUP(C27,Dictionary!$D$2:$E$8,2,FALSE)</f>
        <v/>
      </c>
      <c r="K27">
        <f>"Insert into UFMT_VALUE (VALUE_ID, VALUE_TYPE, VALUE_SUBTYPE, VALUE, DESCRIPTION) Values ('"&amp;A27&amp;"', '"&amp;B27&amp;"', '"&amp;C27&amp;"', '"&amp;D27&amp;"', '"&amp;E27&amp;"');"</f>
        <v/>
      </c>
      <c r="L27">
        <f>"Update UFMT_VALUE Set (VALUE_TYPE, VALUE_SUBTYPE, VALUE, DESCRIPTION) = ( Select '"&amp;B27&amp;"', '"&amp;C27&amp;"', '"&amp;D27&amp;"', '"&amp;E27&amp;"' from DUAL) WHERE VALUE_ID = '"&amp;A27&amp;"';"</f>
        <v/>
      </c>
    </row>
    <row r="28" spans="1:12">
      <c r="A28" t="n">
        <v>25</v>
      </c>
      <c r="B28" t="n">
        <v>1</v>
      </c>
      <c r="C28" t="n">
        <v>0</v>
      </c>
      <c r="D28" s="2" t="s">
        <v>57</v>
      </c>
      <c r="E28" s="2" t="s">
        <v>58</v>
      </c>
      <c r="F28" s="2" t="n"/>
      <c r="G28" s="2" t="n"/>
      <c r="H28" s="2" t="n"/>
      <c r="I28">
        <f>VLOOKUP(B28,Dictionary!$A$2:$B$9,2,FALSE)</f>
        <v/>
      </c>
      <c r="J28">
        <f>VLOOKUP(C28,Dictionary!$D$2:$E$8,2,FALSE)</f>
        <v/>
      </c>
      <c r="K28">
        <f>"Insert into UFMT_VALUE (VALUE_ID, VALUE_TYPE, VALUE_SUBTYPE, VALUE, DESCRIPTION) Values ('"&amp;A28&amp;"', '"&amp;B28&amp;"', '"&amp;C28&amp;"', '"&amp;D28&amp;"', '"&amp;E28&amp;"');"</f>
        <v/>
      </c>
      <c r="L28">
        <f>"Update UFMT_VALUE Set (VALUE_TYPE, VALUE_SUBTYPE, VALUE, DESCRIPTION) = ( Select '"&amp;B28&amp;"', '"&amp;C28&amp;"', '"&amp;D28&amp;"', '"&amp;E28&amp;"' from DUAL) WHERE VALUE_ID = '"&amp;A28&amp;"';"</f>
        <v/>
      </c>
    </row>
    <row r="29" spans="1:12">
      <c r="A29" t="n">
        <v>26</v>
      </c>
      <c r="B29" t="n">
        <v>1</v>
      </c>
      <c r="C29" t="n">
        <v>0</v>
      </c>
      <c r="D29" s="2" t="s">
        <v>59</v>
      </c>
      <c r="E29" s="2" t="s">
        <v>60</v>
      </c>
      <c r="F29" s="2" t="n"/>
      <c r="G29" s="2" t="n"/>
      <c r="H29" s="2" t="n"/>
      <c r="I29">
        <f>VLOOKUP(B29,Dictionary!$A$2:$B$9,2,FALSE)</f>
        <v/>
      </c>
      <c r="J29">
        <f>VLOOKUP(C29,Dictionary!$D$2:$E$8,2,FALSE)</f>
        <v/>
      </c>
      <c r="K29">
        <f>"Insert into UFMT_VALUE (VALUE_ID, VALUE_TYPE, VALUE_SUBTYPE, VALUE, DESCRIPTION) Values ('"&amp;A29&amp;"', '"&amp;B29&amp;"', '"&amp;C29&amp;"', '"&amp;D29&amp;"', '"&amp;E29&amp;"');"</f>
        <v/>
      </c>
      <c r="L29">
        <f>"Update UFMT_VALUE Set (VALUE_TYPE, VALUE_SUBTYPE, VALUE, DESCRIPTION) = ( Select '"&amp;B29&amp;"', '"&amp;C29&amp;"', '"&amp;D29&amp;"', '"&amp;E29&amp;"' from DUAL) WHERE VALUE_ID = '"&amp;A29&amp;"';"</f>
        <v/>
      </c>
    </row>
    <row r="30" spans="1:12">
      <c r="A30" t="n">
        <v>27</v>
      </c>
      <c r="B30" t="n">
        <v>1</v>
      </c>
      <c r="C30" t="n">
        <v>1</v>
      </c>
      <c r="D30" s="2" t="s">
        <v>61</v>
      </c>
      <c r="E30" s="2" t="s">
        <v>62</v>
      </c>
      <c r="F30" s="2" t="n"/>
      <c r="G30" s="2" t="n"/>
      <c r="H30" s="2" t="n"/>
      <c r="I30">
        <f>VLOOKUP(B30,Dictionary!$A$2:$B$9,2,FALSE)</f>
        <v/>
      </c>
      <c r="J30">
        <f>VLOOKUP(C30,Dictionary!$D$2:$E$8,2,FALSE)</f>
        <v/>
      </c>
      <c r="K30">
        <f>"Insert into UFMT_VALUE (VALUE_ID, VALUE_TYPE, VALUE_SUBTYPE, VALUE, DESCRIPTION) Values ('"&amp;A30&amp;"', '"&amp;B30&amp;"', '"&amp;C30&amp;"', '"&amp;D30&amp;"', '"&amp;E30&amp;"');"</f>
        <v/>
      </c>
      <c r="L30">
        <f>"Update UFMT_VALUE Set (VALUE_TYPE, VALUE_SUBTYPE, VALUE, DESCRIPTION) = ( Select '"&amp;B30&amp;"', '"&amp;C30&amp;"', '"&amp;D30&amp;"', '"&amp;E30&amp;"' from DUAL) WHERE VALUE_ID = '"&amp;A30&amp;"';"</f>
        <v/>
      </c>
    </row>
    <row r="31" spans="1:12">
      <c r="A31" t="n">
        <v>28</v>
      </c>
      <c r="B31" t="n">
        <v>0</v>
      </c>
      <c r="C31" t="n">
        <v>1</v>
      </c>
      <c r="D31" s="2" t="s">
        <v>13</v>
      </c>
      <c r="E31" s="2" t="s">
        <v>63</v>
      </c>
      <c r="F31" s="2" t="n"/>
      <c r="G31" s="2" t="n"/>
      <c r="H31" s="2" t="n"/>
      <c r="I31">
        <f>VLOOKUP(B31,Dictionary!$A$2:$B$9,2,FALSE)</f>
        <v/>
      </c>
      <c r="J31">
        <f>VLOOKUP(C31,Dictionary!$D$2:$E$8,2,FALSE)</f>
        <v/>
      </c>
      <c r="K31">
        <f>"Insert into UFMT_VALUE (VALUE_ID, VALUE_TYPE, VALUE_SUBTYPE, VALUE, DESCRIPTION) Values ('"&amp;A31&amp;"', '"&amp;B31&amp;"', '"&amp;C31&amp;"', '"&amp;D31&amp;"', '"&amp;E31&amp;"');"</f>
        <v/>
      </c>
      <c r="L31">
        <f>"Update UFMT_VALUE Set (VALUE_TYPE, VALUE_SUBTYPE, VALUE, DESCRIPTION) = ( Select '"&amp;B31&amp;"', '"&amp;C31&amp;"', '"&amp;D31&amp;"', '"&amp;E31&amp;"' from DUAL) WHERE VALUE_ID = '"&amp;A31&amp;"';"</f>
        <v/>
      </c>
    </row>
    <row r="32" spans="1:12">
      <c r="A32" t="n">
        <v>29</v>
      </c>
      <c r="B32" t="n">
        <v>0</v>
      </c>
      <c r="C32" t="n">
        <v>1</v>
      </c>
      <c r="D32" s="2" t="s">
        <v>64</v>
      </c>
      <c r="E32" s="2" t="s">
        <v>65</v>
      </c>
      <c r="F32" s="2" t="n"/>
      <c r="G32" s="2" t="n"/>
      <c r="H32" s="2" t="n"/>
      <c r="I32">
        <f>VLOOKUP(B32,Dictionary!$A$2:$B$9,2,FALSE)</f>
        <v/>
      </c>
      <c r="J32">
        <f>VLOOKUP(C32,Dictionary!$D$2:$E$8,2,FALSE)</f>
        <v/>
      </c>
      <c r="K32">
        <f>"Insert into UFMT_VALUE (VALUE_ID, VALUE_TYPE, VALUE_SUBTYPE, VALUE, DESCRIPTION) Values ('"&amp;A32&amp;"', '"&amp;B32&amp;"', '"&amp;C32&amp;"', '"&amp;D32&amp;"', '"&amp;E32&amp;"');"</f>
        <v/>
      </c>
      <c r="L32">
        <f>"Update UFMT_VALUE Set (VALUE_TYPE, VALUE_SUBTYPE, VALUE, DESCRIPTION) = ( Select '"&amp;B32&amp;"', '"&amp;C32&amp;"', '"&amp;D32&amp;"', '"&amp;E32&amp;"' from DUAL) WHERE VALUE_ID = '"&amp;A32&amp;"';"</f>
        <v/>
      </c>
    </row>
    <row r="33" spans="1:12">
      <c r="A33" t="n">
        <v>30</v>
      </c>
      <c r="B33" t="n">
        <v>1</v>
      </c>
      <c r="C33" t="n">
        <v>0</v>
      </c>
      <c r="D33" s="2" t="s">
        <v>66</v>
      </c>
      <c r="E33" s="2" t="s">
        <v>67</v>
      </c>
      <c r="F33" s="2" t="n"/>
      <c r="G33" s="2" t="n"/>
      <c r="H33" s="2" t="n"/>
      <c r="I33">
        <f>VLOOKUP(B33,Dictionary!$A$2:$B$9,2,FALSE)</f>
        <v/>
      </c>
      <c r="J33">
        <f>VLOOKUP(C33,Dictionary!$D$2:$E$8,2,FALSE)</f>
        <v/>
      </c>
      <c r="K33">
        <f>"Insert into UFMT_VALUE (VALUE_ID, VALUE_TYPE, VALUE_SUBTYPE, VALUE, DESCRIPTION) Values ('"&amp;A33&amp;"', '"&amp;B33&amp;"', '"&amp;C33&amp;"', '"&amp;D33&amp;"', '"&amp;E33&amp;"');"</f>
        <v/>
      </c>
      <c r="L33">
        <f>"Update UFMT_VALUE Set (VALUE_TYPE, VALUE_SUBTYPE, VALUE, DESCRIPTION) = ( Select '"&amp;B33&amp;"', '"&amp;C33&amp;"', '"&amp;D33&amp;"', '"&amp;E33&amp;"' from DUAL) WHERE VALUE_ID = '"&amp;A33&amp;"';"</f>
        <v/>
      </c>
    </row>
    <row r="34" spans="1:12">
      <c r="A34" t="n">
        <v>31</v>
      </c>
      <c r="B34" t="n">
        <v>1</v>
      </c>
      <c r="C34" t="n">
        <v>0</v>
      </c>
      <c r="D34" s="2" t="s">
        <v>68</v>
      </c>
      <c r="E34" s="2" t="s">
        <v>69</v>
      </c>
      <c r="F34" s="2" t="n"/>
      <c r="G34" s="2" t="n"/>
      <c r="H34" s="2" t="n"/>
      <c r="I34">
        <f>VLOOKUP(B34,Dictionary!$A$2:$B$9,2,FALSE)</f>
        <v/>
      </c>
      <c r="J34">
        <f>VLOOKUP(C34,Dictionary!$D$2:$E$8,2,FALSE)</f>
        <v/>
      </c>
      <c r="K34">
        <f>"Insert into UFMT_VALUE (VALUE_ID, VALUE_TYPE, VALUE_SUBTYPE, VALUE, DESCRIPTION) Values ('"&amp;A34&amp;"', '"&amp;B34&amp;"', '"&amp;C34&amp;"', '"&amp;D34&amp;"', '"&amp;E34&amp;"');"</f>
        <v/>
      </c>
      <c r="L34">
        <f>"Update UFMT_VALUE Set (VALUE_TYPE, VALUE_SUBTYPE, VALUE, DESCRIPTION) = ( Select '"&amp;B34&amp;"', '"&amp;C34&amp;"', '"&amp;D34&amp;"', '"&amp;E34&amp;"' from DUAL) WHERE VALUE_ID = '"&amp;A34&amp;"';"</f>
        <v/>
      </c>
    </row>
    <row r="35" spans="1:12">
      <c r="A35" t="n">
        <v>32</v>
      </c>
      <c r="B35" t="n">
        <v>1</v>
      </c>
      <c r="C35" t="n">
        <v>0</v>
      </c>
      <c r="D35" s="2" t="s">
        <v>70</v>
      </c>
      <c r="E35" s="2" t="s">
        <v>71</v>
      </c>
      <c r="F35" s="2" t="n"/>
      <c r="G35" s="2" t="n"/>
      <c r="H35" s="2" t="n"/>
      <c r="I35">
        <f>VLOOKUP(B35,Dictionary!$A$2:$B$9,2,FALSE)</f>
        <v/>
      </c>
      <c r="J35">
        <f>VLOOKUP(C35,Dictionary!$D$2:$E$8,2,FALSE)</f>
        <v/>
      </c>
      <c r="K35">
        <f>"Insert into UFMT_VALUE (VALUE_ID, VALUE_TYPE, VALUE_SUBTYPE, VALUE, DESCRIPTION) Values ('"&amp;A35&amp;"', '"&amp;B35&amp;"', '"&amp;C35&amp;"', '"&amp;D35&amp;"', '"&amp;E35&amp;"');"</f>
        <v/>
      </c>
      <c r="L35">
        <f>"Update UFMT_VALUE Set (VALUE_TYPE, VALUE_SUBTYPE, VALUE, DESCRIPTION) = ( Select '"&amp;B35&amp;"', '"&amp;C35&amp;"', '"&amp;D35&amp;"', '"&amp;E35&amp;"' from DUAL) WHERE VALUE_ID = '"&amp;A35&amp;"';"</f>
        <v/>
      </c>
    </row>
    <row r="36" spans="1:12">
      <c r="A36" t="n">
        <v>33</v>
      </c>
      <c r="B36" t="n">
        <v>1</v>
      </c>
      <c r="C36" t="n">
        <v>0</v>
      </c>
      <c r="D36" s="2" t="s">
        <v>72</v>
      </c>
      <c r="E36" s="2" t="s">
        <v>73</v>
      </c>
      <c r="F36" s="2" t="n"/>
      <c r="G36" s="2" t="n"/>
      <c r="H36" s="2" t="n"/>
      <c r="I36">
        <f>VLOOKUP(B36,Dictionary!$A$2:$B$9,2,FALSE)</f>
        <v/>
      </c>
      <c r="J36">
        <f>VLOOKUP(C36,Dictionary!$D$2:$E$8,2,FALSE)</f>
        <v/>
      </c>
      <c r="K36">
        <f>"Insert into UFMT_VALUE (VALUE_ID, VALUE_TYPE, VALUE_SUBTYPE, VALUE, DESCRIPTION) Values ('"&amp;A36&amp;"', '"&amp;B36&amp;"', '"&amp;C36&amp;"', '"&amp;D36&amp;"', '"&amp;E36&amp;"');"</f>
        <v/>
      </c>
      <c r="L36">
        <f>"Update UFMT_VALUE Set (VALUE_TYPE, VALUE_SUBTYPE, VALUE, DESCRIPTION) = ( Select '"&amp;B36&amp;"', '"&amp;C36&amp;"', '"&amp;D36&amp;"', '"&amp;E36&amp;"' from DUAL) WHERE VALUE_ID = '"&amp;A36&amp;"';"</f>
        <v/>
      </c>
    </row>
    <row r="37" spans="1:12">
      <c r="A37" t="n">
        <v>34</v>
      </c>
      <c r="B37" t="n">
        <v>1</v>
      </c>
      <c r="C37" t="n">
        <v>1</v>
      </c>
      <c r="D37" s="2" t="s">
        <v>74</v>
      </c>
      <c r="E37" s="2" t="s">
        <v>75</v>
      </c>
      <c r="F37" s="2" t="n"/>
      <c r="G37" s="2" t="n"/>
      <c r="H37" s="2" t="n"/>
      <c r="I37">
        <f>VLOOKUP(B37,Dictionary!$A$2:$B$9,2,FALSE)</f>
        <v/>
      </c>
      <c r="J37">
        <f>VLOOKUP(C37,Dictionary!$D$2:$E$8,2,FALSE)</f>
        <v/>
      </c>
      <c r="K37">
        <f>"Insert into UFMT_VALUE (VALUE_ID, VALUE_TYPE, VALUE_SUBTYPE, VALUE, DESCRIPTION) Values ('"&amp;A37&amp;"', '"&amp;B37&amp;"', '"&amp;C37&amp;"', '"&amp;D37&amp;"', '"&amp;E37&amp;"');"</f>
        <v/>
      </c>
      <c r="L37">
        <f>"Update UFMT_VALUE Set (VALUE_TYPE, VALUE_SUBTYPE, VALUE, DESCRIPTION) = ( Select '"&amp;B37&amp;"', '"&amp;C37&amp;"', '"&amp;D37&amp;"', '"&amp;E37&amp;"' from DUAL) WHERE VALUE_ID = '"&amp;A37&amp;"';"</f>
        <v/>
      </c>
    </row>
    <row r="38" spans="1:12">
      <c r="A38" t="n">
        <v>35</v>
      </c>
      <c r="B38" t="n">
        <v>1</v>
      </c>
      <c r="C38" t="n">
        <v>1</v>
      </c>
      <c r="D38" s="2" t="s">
        <v>76</v>
      </c>
      <c r="E38" s="2" t="s">
        <v>77</v>
      </c>
      <c r="F38" s="2" t="n"/>
      <c r="G38" s="2" t="n"/>
      <c r="H38" s="2" t="n"/>
      <c r="I38">
        <f>VLOOKUP(B38,Dictionary!$A$2:$B$9,2,FALSE)</f>
        <v/>
      </c>
      <c r="J38">
        <f>VLOOKUP(C38,Dictionary!$D$2:$E$8,2,FALSE)</f>
        <v/>
      </c>
      <c r="K38">
        <f>"Insert into UFMT_VALUE (VALUE_ID, VALUE_TYPE, VALUE_SUBTYPE, VALUE, DESCRIPTION) Values ('"&amp;A38&amp;"', '"&amp;B38&amp;"', '"&amp;C38&amp;"', '"&amp;D38&amp;"', '"&amp;E38&amp;"');"</f>
        <v/>
      </c>
      <c r="L38">
        <f>"Update UFMT_VALUE Set (VALUE_TYPE, VALUE_SUBTYPE, VALUE, DESCRIPTION) = ( Select '"&amp;B38&amp;"', '"&amp;C38&amp;"', '"&amp;D38&amp;"', '"&amp;E38&amp;"' from DUAL) WHERE VALUE_ID = '"&amp;A38&amp;"';"</f>
        <v/>
      </c>
    </row>
    <row r="39" spans="1:12">
      <c r="A39" t="n">
        <v>36</v>
      </c>
      <c r="B39" t="n">
        <v>1</v>
      </c>
      <c r="C39" t="n">
        <v>0</v>
      </c>
      <c r="D39" s="2" t="s">
        <v>78</v>
      </c>
      <c r="E39" s="2" t="s">
        <v>79</v>
      </c>
      <c r="F39" s="2" t="n"/>
      <c r="G39" s="2" t="n"/>
      <c r="H39" s="2" t="n"/>
      <c r="I39">
        <f>VLOOKUP(B39,Dictionary!$A$2:$B$9,2,FALSE)</f>
        <v/>
      </c>
      <c r="J39">
        <f>VLOOKUP(C39,Dictionary!$D$2:$E$8,2,FALSE)</f>
        <v/>
      </c>
      <c r="K39">
        <f>"Insert into UFMT_VALUE (VALUE_ID, VALUE_TYPE, VALUE_SUBTYPE, VALUE, DESCRIPTION) Values ('"&amp;A39&amp;"', '"&amp;B39&amp;"', '"&amp;C39&amp;"', '"&amp;D39&amp;"', '"&amp;E39&amp;"');"</f>
        <v/>
      </c>
      <c r="L39">
        <f>"Update UFMT_VALUE Set (VALUE_TYPE, VALUE_SUBTYPE, VALUE, DESCRIPTION) = ( Select '"&amp;B39&amp;"', '"&amp;C39&amp;"', '"&amp;D39&amp;"', '"&amp;E39&amp;"' from DUAL) WHERE VALUE_ID = '"&amp;A39&amp;"';"</f>
        <v/>
      </c>
    </row>
    <row r="40" spans="1:12">
      <c r="A40" t="n">
        <v>37</v>
      </c>
      <c r="B40" t="n">
        <v>1</v>
      </c>
      <c r="C40" t="n">
        <v>0</v>
      </c>
      <c r="D40" s="2" t="s">
        <v>80</v>
      </c>
      <c r="E40" s="2" t="s">
        <v>81</v>
      </c>
      <c r="F40" s="2" t="n"/>
      <c r="G40" s="2" t="n"/>
      <c r="H40" s="2" t="n"/>
      <c r="I40">
        <f>VLOOKUP(B40,Dictionary!$A$2:$B$9,2,FALSE)</f>
        <v/>
      </c>
      <c r="J40">
        <f>VLOOKUP(C40,Dictionary!$D$2:$E$8,2,FALSE)</f>
        <v/>
      </c>
      <c r="K40">
        <f>"Insert into UFMT_VALUE (VALUE_ID, VALUE_TYPE, VALUE_SUBTYPE, VALUE, DESCRIPTION) Values ('"&amp;A40&amp;"', '"&amp;B40&amp;"', '"&amp;C40&amp;"', '"&amp;D40&amp;"', '"&amp;E40&amp;"');"</f>
        <v/>
      </c>
      <c r="L40">
        <f>"Update UFMT_VALUE Set (VALUE_TYPE, VALUE_SUBTYPE, VALUE, DESCRIPTION) = ( Select '"&amp;B40&amp;"', '"&amp;C40&amp;"', '"&amp;D40&amp;"', '"&amp;E40&amp;"' from DUAL) WHERE VALUE_ID = '"&amp;A40&amp;"';"</f>
        <v/>
      </c>
    </row>
    <row r="41" spans="1:12">
      <c r="A41" t="n">
        <v>38</v>
      </c>
      <c r="B41" t="n">
        <v>0</v>
      </c>
      <c r="C41" t="n">
        <v>0</v>
      </c>
      <c r="D41" s="2" t="s">
        <v>82</v>
      </c>
      <c r="E41" s="2" t="s">
        <v>83</v>
      </c>
      <c r="F41" s="2" t="n"/>
      <c r="G41" s="2" t="n"/>
      <c r="H41" s="2" t="n"/>
      <c r="I41">
        <f>VLOOKUP(B41,Dictionary!$A$2:$B$9,2,FALSE)</f>
        <v/>
      </c>
      <c r="J41">
        <f>VLOOKUP(C41,Dictionary!$D$2:$E$8,2,FALSE)</f>
        <v/>
      </c>
      <c r="K41">
        <f>"Insert into UFMT_VALUE (VALUE_ID, VALUE_TYPE, VALUE_SUBTYPE, VALUE, DESCRIPTION) Values ('"&amp;A41&amp;"', '"&amp;B41&amp;"', '"&amp;C41&amp;"', '"&amp;D41&amp;"', '"&amp;E41&amp;"');"</f>
        <v/>
      </c>
      <c r="L41">
        <f>"Update UFMT_VALUE Set (VALUE_TYPE, VALUE_SUBTYPE, VALUE, DESCRIPTION) = ( Select '"&amp;B41&amp;"', '"&amp;C41&amp;"', '"&amp;D41&amp;"', '"&amp;E41&amp;"' from DUAL) WHERE VALUE_ID = '"&amp;A41&amp;"';"</f>
        <v/>
      </c>
    </row>
    <row r="42" spans="1:12">
      <c r="A42" t="n">
        <v>39</v>
      </c>
      <c r="B42" t="n">
        <v>0</v>
      </c>
      <c r="C42" t="n">
        <v>0</v>
      </c>
      <c r="D42" s="2" t="n"/>
      <c r="E42" s="2" t="s">
        <v>84</v>
      </c>
      <c r="F42" s="2" t="n"/>
      <c r="G42" s="2" t="n"/>
      <c r="H42" s="2" t="n"/>
      <c r="I42">
        <f>VLOOKUP(B42,Dictionary!$A$2:$B$9,2,FALSE)</f>
        <v/>
      </c>
      <c r="J42">
        <f>VLOOKUP(C42,Dictionary!$D$2:$E$8,2,FALSE)</f>
        <v/>
      </c>
      <c r="K42">
        <f>"Insert into UFMT_VALUE (VALUE_ID, VALUE_TYPE, VALUE_SUBTYPE, VALUE, DESCRIPTION) Values ('"&amp;A42&amp;"', '"&amp;B42&amp;"', '"&amp;C42&amp;"', '"&amp;D42&amp;"', '"&amp;E42&amp;"');"</f>
        <v/>
      </c>
      <c r="L42">
        <f>"Update UFMT_VALUE Set (VALUE_TYPE, VALUE_SUBTYPE, VALUE, DESCRIPTION) = ( Select '"&amp;B42&amp;"', '"&amp;C42&amp;"', '"&amp;D42&amp;"', '"&amp;E42&amp;"' from DUAL) WHERE VALUE_ID = '"&amp;A42&amp;"';"</f>
        <v/>
      </c>
    </row>
    <row r="43" spans="1:12">
      <c r="A43" t="n">
        <v>40</v>
      </c>
      <c r="B43" t="n">
        <v>1</v>
      </c>
      <c r="C43" t="n">
        <v>1</v>
      </c>
      <c r="D43" s="2" t="s">
        <v>64</v>
      </c>
      <c r="E43" s="2" t="s">
        <v>85</v>
      </c>
      <c r="F43" s="2" t="n"/>
      <c r="G43" s="2" t="n"/>
      <c r="H43" s="2" t="n"/>
      <c r="I43">
        <f>VLOOKUP(B43,Dictionary!$A$2:$B$9,2,FALSE)</f>
        <v/>
      </c>
      <c r="J43">
        <f>VLOOKUP(C43,Dictionary!$D$2:$E$8,2,FALSE)</f>
        <v/>
      </c>
      <c r="K43">
        <f>"Insert into UFMT_VALUE (VALUE_ID, VALUE_TYPE, VALUE_SUBTYPE, VALUE, DESCRIPTION) Values ('"&amp;A43&amp;"', '"&amp;B43&amp;"', '"&amp;C43&amp;"', '"&amp;D43&amp;"', '"&amp;E43&amp;"');"</f>
        <v/>
      </c>
      <c r="L43">
        <f>"Update UFMT_VALUE Set (VALUE_TYPE, VALUE_SUBTYPE, VALUE, DESCRIPTION) = ( Select '"&amp;B43&amp;"', '"&amp;C43&amp;"', '"&amp;D43&amp;"', '"&amp;E43&amp;"' from DUAL) WHERE VALUE_ID = '"&amp;A43&amp;"';"</f>
        <v/>
      </c>
    </row>
    <row r="44" spans="1:12">
      <c r="A44" t="n">
        <v>41</v>
      </c>
      <c r="B44" t="n">
        <v>0</v>
      </c>
      <c r="C44" t="n">
        <v>0</v>
      </c>
      <c r="D44" s="2" t="s">
        <v>86</v>
      </c>
      <c r="E44" s="2" t="s">
        <v>87</v>
      </c>
      <c r="F44" s="2" t="n"/>
      <c r="G44" s="2" t="n"/>
      <c r="H44" s="2" t="n"/>
      <c r="I44">
        <f>VLOOKUP(B44,Dictionary!$A$2:$B$9,2,FALSE)</f>
        <v/>
      </c>
      <c r="J44">
        <f>VLOOKUP(C44,Dictionary!$D$2:$E$8,2,FALSE)</f>
        <v/>
      </c>
      <c r="K44">
        <f>"Insert into UFMT_VALUE (VALUE_ID, VALUE_TYPE, VALUE_SUBTYPE, VALUE, DESCRIPTION) Values ('"&amp;A44&amp;"', '"&amp;B44&amp;"', '"&amp;C44&amp;"', '"&amp;D44&amp;"', '"&amp;E44&amp;"');"</f>
        <v/>
      </c>
      <c r="L44">
        <f>"Update UFMT_VALUE Set (VALUE_TYPE, VALUE_SUBTYPE, VALUE, DESCRIPTION) = ( Select '"&amp;B44&amp;"', '"&amp;C44&amp;"', '"&amp;D44&amp;"', '"&amp;E44&amp;"' from DUAL) WHERE VALUE_ID = '"&amp;A44&amp;"';"</f>
        <v/>
      </c>
    </row>
    <row r="45" spans="1:12">
      <c r="A45" t="n">
        <v>42</v>
      </c>
      <c r="B45" t="n">
        <v>0</v>
      </c>
      <c r="C45" t="n">
        <v>0</v>
      </c>
      <c r="D45" s="2" t="s">
        <v>88</v>
      </c>
      <c r="E45" s="2" t="s">
        <v>89</v>
      </c>
      <c r="F45" s="2" t="n"/>
      <c r="G45" s="2" t="n"/>
      <c r="H45" s="2" t="n"/>
      <c r="I45">
        <f>VLOOKUP(B45,Dictionary!$A$2:$B$9,2,FALSE)</f>
        <v/>
      </c>
      <c r="J45">
        <f>VLOOKUP(C45,Dictionary!$D$2:$E$8,2,FALSE)</f>
        <v/>
      </c>
      <c r="K45">
        <f>"Insert into UFMT_VALUE (VALUE_ID, VALUE_TYPE, VALUE_SUBTYPE, VALUE, DESCRIPTION) Values ('"&amp;A45&amp;"', '"&amp;B45&amp;"', '"&amp;C45&amp;"', '"&amp;D45&amp;"', '"&amp;E45&amp;"');"</f>
        <v/>
      </c>
      <c r="L45">
        <f>"Update UFMT_VALUE Set (VALUE_TYPE, VALUE_SUBTYPE, VALUE, DESCRIPTION) = ( Select '"&amp;B45&amp;"', '"&amp;C45&amp;"', '"&amp;D45&amp;"', '"&amp;E45&amp;"' from DUAL) WHERE VALUE_ID = '"&amp;A45&amp;"';"</f>
        <v/>
      </c>
    </row>
    <row r="46" spans="1:12">
      <c r="A46" t="n">
        <v>43</v>
      </c>
      <c r="B46" t="n">
        <v>0</v>
      </c>
      <c r="C46" t="n">
        <v>0</v>
      </c>
      <c r="D46" s="2" t="s">
        <v>88</v>
      </c>
      <c r="E46" s="2" t="s">
        <v>90</v>
      </c>
      <c r="F46" s="2" t="n"/>
      <c r="G46" s="2" t="n"/>
      <c r="H46" s="2" t="n"/>
      <c r="I46">
        <f>VLOOKUP(B46,Dictionary!$A$2:$B$9,2,FALSE)</f>
        <v/>
      </c>
      <c r="J46">
        <f>VLOOKUP(C46,Dictionary!$D$2:$E$8,2,FALSE)</f>
        <v/>
      </c>
      <c r="K46">
        <f>"Insert into UFMT_VALUE (VALUE_ID, VALUE_TYPE, VALUE_SUBTYPE, VALUE, DESCRIPTION) Values ('"&amp;A46&amp;"', '"&amp;B46&amp;"', '"&amp;C46&amp;"', '"&amp;D46&amp;"', '"&amp;E46&amp;"');"</f>
        <v/>
      </c>
      <c r="L46">
        <f>"Update UFMT_VALUE Set (VALUE_TYPE, VALUE_SUBTYPE, VALUE, DESCRIPTION) = ( Select '"&amp;B46&amp;"', '"&amp;C46&amp;"', '"&amp;D46&amp;"', '"&amp;E46&amp;"' from DUAL) WHERE VALUE_ID = '"&amp;A46&amp;"';"</f>
        <v/>
      </c>
    </row>
    <row r="47" spans="1:12">
      <c r="A47" t="n">
        <v>44</v>
      </c>
      <c r="B47" t="n">
        <v>1</v>
      </c>
      <c r="C47" t="n">
        <v>1</v>
      </c>
      <c r="D47" s="2" t="s">
        <v>91</v>
      </c>
      <c r="E47" s="2" t="s">
        <v>92</v>
      </c>
      <c r="F47" s="2" t="n"/>
      <c r="G47" s="2" t="n"/>
      <c r="H47" s="2" t="n"/>
      <c r="I47">
        <f>VLOOKUP(B47,Dictionary!$A$2:$B$9,2,FALSE)</f>
        <v/>
      </c>
      <c r="J47">
        <f>VLOOKUP(C47,Dictionary!$D$2:$E$8,2,FALSE)</f>
        <v/>
      </c>
      <c r="K47">
        <f>"Insert into UFMT_VALUE (VALUE_ID, VALUE_TYPE, VALUE_SUBTYPE, VALUE, DESCRIPTION) Values ('"&amp;A47&amp;"', '"&amp;B47&amp;"', '"&amp;C47&amp;"', '"&amp;D47&amp;"', '"&amp;E47&amp;"');"</f>
        <v/>
      </c>
      <c r="L47">
        <f>"Update UFMT_VALUE Set (VALUE_TYPE, VALUE_SUBTYPE, VALUE, DESCRIPTION) = ( Select '"&amp;B47&amp;"', '"&amp;C47&amp;"', '"&amp;D47&amp;"', '"&amp;E47&amp;"' from DUAL) WHERE VALUE_ID = '"&amp;A47&amp;"';"</f>
        <v/>
      </c>
    </row>
    <row r="48" spans="1:12">
      <c r="A48" t="n">
        <v>45</v>
      </c>
      <c r="B48" t="n">
        <v>0</v>
      </c>
      <c r="C48" t="n">
        <v>0</v>
      </c>
      <c r="D48" s="2" t="s">
        <v>93</v>
      </c>
      <c r="E48" s="2" t="s">
        <v>94</v>
      </c>
      <c r="F48" s="2" t="n"/>
      <c r="G48" s="2" t="n"/>
      <c r="H48" s="2" t="n"/>
      <c r="I48">
        <f>VLOOKUP(B48,Dictionary!$A$2:$B$9,2,FALSE)</f>
        <v/>
      </c>
      <c r="J48">
        <f>VLOOKUP(C48,Dictionary!$D$2:$E$8,2,FALSE)</f>
        <v/>
      </c>
      <c r="K48">
        <f>"Insert into UFMT_VALUE (VALUE_ID, VALUE_TYPE, VALUE_SUBTYPE, VALUE, DESCRIPTION) Values ('"&amp;A48&amp;"', '"&amp;B48&amp;"', '"&amp;C48&amp;"', '"&amp;D48&amp;"', '"&amp;E48&amp;"');"</f>
        <v/>
      </c>
      <c r="L48">
        <f>"Update UFMT_VALUE Set (VALUE_TYPE, VALUE_SUBTYPE, VALUE, DESCRIPTION) = ( Select '"&amp;B48&amp;"', '"&amp;C48&amp;"', '"&amp;D48&amp;"', '"&amp;E48&amp;"' from DUAL) WHERE VALUE_ID = '"&amp;A48&amp;"';"</f>
        <v/>
      </c>
    </row>
    <row r="49" spans="1:12">
      <c r="A49" t="n">
        <v>46</v>
      </c>
      <c r="B49" t="n">
        <v>1</v>
      </c>
      <c r="C49" t="n">
        <v>1</v>
      </c>
      <c r="D49" s="2" t="s">
        <v>95</v>
      </c>
      <c r="E49" s="2" t="s">
        <v>96</v>
      </c>
      <c r="F49" s="2" t="n"/>
      <c r="G49" s="2" t="n"/>
      <c r="H49" s="2" t="n"/>
      <c r="I49">
        <f>VLOOKUP(B49,Dictionary!$A$2:$B$9,2,FALSE)</f>
        <v/>
      </c>
      <c r="J49">
        <f>VLOOKUP(C49,Dictionary!$D$2:$E$8,2,FALSE)</f>
        <v/>
      </c>
      <c r="K49">
        <f>"Insert into UFMT_VALUE (VALUE_ID, VALUE_TYPE, VALUE_SUBTYPE, VALUE, DESCRIPTION) Values ('"&amp;A49&amp;"', '"&amp;B49&amp;"', '"&amp;C49&amp;"', '"&amp;D49&amp;"', '"&amp;E49&amp;"');"</f>
        <v/>
      </c>
      <c r="L49">
        <f>"Update UFMT_VALUE Set (VALUE_TYPE, VALUE_SUBTYPE, VALUE, DESCRIPTION) = ( Select '"&amp;B49&amp;"', '"&amp;C49&amp;"', '"&amp;D49&amp;"', '"&amp;E49&amp;"' from DUAL) WHERE VALUE_ID = '"&amp;A49&amp;"';"</f>
        <v/>
      </c>
    </row>
    <row r="50" spans="1:12">
      <c r="A50" t="n">
        <v>47</v>
      </c>
      <c r="B50" t="n">
        <v>1</v>
      </c>
      <c r="C50" t="n">
        <v>0</v>
      </c>
      <c r="D50" s="2" t="s">
        <v>97</v>
      </c>
      <c r="E50" s="2" t="s">
        <v>98</v>
      </c>
      <c r="F50" s="2" t="n"/>
      <c r="G50" s="2" t="n"/>
      <c r="H50" s="2" t="n"/>
      <c r="I50">
        <f>VLOOKUP(B50,Dictionary!$A$2:$B$9,2,FALSE)</f>
        <v/>
      </c>
      <c r="J50">
        <f>VLOOKUP(C50,Dictionary!$D$2:$E$8,2,FALSE)</f>
        <v/>
      </c>
      <c r="K50">
        <f>"Insert into UFMT_VALUE (VALUE_ID, VALUE_TYPE, VALUE_SUBTYPE, VALUE, DESCRIPTION) Values ('"&amp;A50&amp;"', '"&amp;B50&amp;"', '"&amp;C50&amp;"', '"&amp;D50&amp;"', '"&amp;E50&amp;"');"</f>
        <v/>
      </c>
      <c r="L50">
        <f>"Update UFMT_VALUE Set (VALUE_TYPE, VALUE_SUBTYPE, VALUE, DESCRIPTION) = ( Select '"&amp;B50&amp;"', '"&amp;C50&amp;"', '"&amp;D50&amp;"', '"&amp;E50&amp;"' from DUAL) WHERE VALUE_ID = '"&amp;A50&amp;"';"</f>
        <v/>
      </c>
    </row>
    <row r="51" spans="1:12">
      <c r="A51" t="n">
        <v>48</v>
      </c>
      <c r="B51" t="n">
        <v>5</v>
      </c>
      <c r="C51" t="n">
        <v>0</v>
      </c>
      <c r="D51" s="2" t="s">
        <v>13</v>
      </c>
      <c r="E51" s="2" t="s">
        <v>99</v>
      </c>
      <c r="F51" s="2" t="n"/>
      <c r="G51" s="2" t="n"/>
      <c r="H51" s="2" t="n"/>
      <c r="I51">
        <f>VLOOKUP(B51,Dictionary!$A$2:$B$9,2,FALSE)</f>
        <v/>
      </c>
      <c r="J51">
        <f>VLOOKUP(C51,Dictionary!$D$2:$E$8,2,FALSE)</f>
        <v/>
      </c>
      <c r="K51">
        <f>"Insert into UFMT_VALUE (VALUE_ID, VALUE_TYPE, VALUE_SUBTYPE, VALUE, DESCRIPTION) Values ('"&amp;A51&amp;"', '"&amp;B51&amp;"', '"&amp;C51&amp;"', '"&amp;D51&amp;"', '"&amp;E51&amp;"');"</f>
        <v/>
      </c>
      <c r="L51">
        <f>"Update UFMT_VALUE Set (VALUE_TYPE, VALUE_SUBTYPE, VALUE, DESCRIPTION) = ( Select '"&amp;B51&amp;"', '"&amp;C51&amp;"', '"&amp;D51&amp;"', '"&amp;E51&amp;"' from DUAL) WHERE VALUE_ID = '"&amp;A51&amp;"';"</f>
        <v/>
      </c>
    </row>
    <row r="52" spans="1:12">
      <c r="A52" t="n">
        <v>49</v>
      </c>
      <c r="B52" t="n">
        <v>1</v>
      </c>
      <c r="C52" t="n">
        <v>0</v>
      </c>
      <c r="D52" s="2" t="s">
        <v>100</v>
      </c>
      <c r="E52" s="2" t="s">
        <v>101</v>
      </c>
      <c r="F52" s="2" t="n"/>
      <c r="G52" s="2" t="n"/>
      <c r="H52" s="2" t="n"/>
      <c r="I52">
        <f>VLOOKUP(B52,Dictionary!$A$2:$B$9,2,FALSE)</f>
        <v/>
      </c>
      <c r="J52">
        <f>VLOOKUP(C52,Dictionary!$D$2:$E$8,2,FALSE)</f>
        <v/>
      </c>
      <c r="K52">
        <f>"Insert into UFMT_VALUE (VALUE_ID, VALUE_TYPE, VALUE_SUBTYPE, VALUE, DESCRIPTION) Values ('"&amp;A52&amp;"', '"&amp;B52&amp;"', '"&amp;C52&amp;"', '"&amp;D52&amp;"', '"&amp;E52&amp;"');"</f>
        <v/>
      </c>
      <c r="L52">
        <f>"Update UFMT_VALUE Set (VALUE_TYPE, VALUE_SUBTYPE, VALUE, DESCRIPTION) = ( Select '"&amp;B52&amp;"', '"&amp;C52&amp;"', '"&amp;D52&amp;"', '"&amp;E52&amp;"' from DUAL) WHERE VALUE_ID = '"&amp;A52&amp;"';"</f>
        <v/>
      </c>
    </row>
    <row r="53" spans="1:12">
      <c r="A53" t="n">
        <v>50</v>
      </c>
      <c r="B53" t="n">
        <v>5</v>
      </c>
      <c r="C53" t="n">
        <v>0</v>
      </c>
      <c r="D53" s="2" t="s">
        <v>64</v>
      </c>
      <c r="E53" s="2" t="s">
        <v>102</v>
      </c>
      <c r="F53" s="2" t="n"/>
      <c r="G53" s="2" t="n"/>
      <c r="H53" s="2" t="n"/>
      <c r="I53">
        <f>VLOOKUP(B53,Dictionary!$A$2:$B$9,2,FALSE)</f>
        <v/>
      </c>
      <c r="J53">
        <f>VLOOKUP(C53,Dictionary!$D$2:$E$8,2,FALSE)</f>
        <v/>
      </c>
      <c r="K53">
        <f>"Insert into UFMT_VALUE (VALUE_ID, VALUE_TYPE, VALUE_SUBTYPE, VALUE, DESCRIPTION) Values ('"&amp;A53&amp;"', '"&amp;B53&amp;"', '"&amp;C53&amp;"', '"&amp;D53&amp;"', '"&amp;E53&amp;"');"</f>
        <v/>
      </c>
      <c r="L53">
        <f>"Update UFMT_VALUE Set (VALUE_TYPE, VALUE_SUBTYPE, VALUE, DESCRIPTION) = ( Select '"&amp;B53&amp;"', '"&amp;C53&amp;"', '"&amp;D53&amp;"', '"&amp;E53&amp;"' from DUAL) WHERE VALUE_ID = '"&amp;A53&amp;"';"</f>
        <v/>
      </c>
    </row>
    <row r="54" spans="1:12">
      <c r="A54" t="n">
        <v>51</v>
      </c>
      <c r="B54" t="n">
        <v>0</v>
      </c>
      <c r="C54" t="n">
        <v>0</v>
      </c>
      <c r="D54" s="2" t="s">
        <v>103</v>
      </c>
      <c r="E54" s="2" t="s">
        <v>104</v>
      </c>
      <c r="F54" s="2" t="n"/>
      <c r="G54" s="2" t="n"/>
      <c r="H54" s="2" t="n"/>
      <c r="I54">
        <f>VLOOKUP(B54,Dictionary!$A$2:$B$9,2,FALSE)</f>
        <v/>
      </c>
      <c r="J54">
        <f>VLOOKUP(C54,Dictionary!$D$2:$E$8,2,FALSE)</f>
        <v/>
      </c>
      <c r="K54">
        <f>"Insert into UFMT_VALUE (VALUE_ID, VALUE_TYPE, VALUE_SUBTYPE, VALUE, DESCRIPTION) Values ('"&amp;A54&amp;"', '"&amp;B54&amp;"', '"&amp;C54&amp;"', '"&amp;D54&amp;"', '"&amp;E54&amp;"');"</f>
        <v/>
      </c>
      <c r="L54">
        <f>"Update UFMT_VALUE Set (VALUE_TYPE, VALUE_SUBTYPE, VALUE, DESCRIPTION) = ( Select '"&amp;B54&amp;"', '"&amp;C54&amp;"', '"&amp;D54&amp;"', '"&amp;E54&amp;"' from DUAL) WHERE VALUE_ID = '"&amp;A54&amp;"';"</f>
        <v/>
      </c>
    </row>
    <row r="55" spans="1:12">
      <c r="A55" t="n">
        <v>52</v>
      </c>
      <c r="B55" t="n">
        <v>0</v>
      </c>
      <c r="C55" t="n">
        <v>0</v>
      </c>
      <c r="D55" s="2" t="s">
        <v>105</v>
      </c>
      <c r="E55" s="2" t="s">
        <v>106</v>
      </c>
      <c r="F55" s="2" t="n"/>
      <c r="G55" s="2" t="n"/>
      <c r="H55" s="2" t="n"/>
      <c r="I55">
        <f>VLOOKUP(B55,Dictionary!$A$2:$B$9,2,FALSE)</f>
        <v/>
      </c>
      <c r="J55">
        <f>VLOOKUP(C55,Dictionary!$D$2:$E$8,2,FALSE)</f>
        <v/>
      </c>
      <c r="K55">
        <f>"Insert into UFMT_VALUE (VALUE_ID, VALUE_TYPE, VALUE_SUBTYPE, VALUE, DESCRIPTION) Values ('"&amp;A55&amp;"', '"&amp;B55&amp;"', '"&amp;C55&amp;"', '"&amp;D55&amp;"', '"&amp;E55&amp;"');"</f>
        <v/>
      </c>
      <c r="L55">
        <f>"Update UFMT_VALUE Set (VALUE_TYPE, VALUE_SUBTYPE, VALUE, DESCRIPTION) = ( Select '"&amp;B55&amp;"', '"&amp;C55&amp;"', '"&amp;D55&amp;"', '"&amp;E55&amp;"' from DUAL) WHERE VALUE_ID = '"&amp;A55&amp;"';"</f>
        <v/>
      </c>
    </row>
    <row r="56" spans="1:12">
      <c r="A56" t="n">
        <v>53</v>
      </c>
      <c r="B56" t="n">
        <v>5</v>
      </c>
      <c r="C56" t="n">
        <v>0</v>
      </c>
      <c r="D56" s="2" t="s">
        <v>107</v>
      </c>
      <c r="E56" s="2" t="s">
        <v>108</v>
      </c>
      <c r="F56" s="2" t="n"/>
      <c r="G56" s="2" t="n"/>
      <c r="H56" s="2" t="n"/>
      <c r="I56">
        <f>VLOOKUP(B56,Dictionary!$A$2:$B$9,2,FALSE)</f>
        <v/>
      </c>
      <c r="J56">
        <f>VLOOKUP(C56,Dictionary!$D$2:$E$8,2,FALSE)</f>
        <v/>
      </c>
      <c r="K56">
        <f>"Insert into UFMT_VALUE (VALUE_ID, VALUE_TYPE, VALUE_SUBTYPE, VALUE, DESCRIPTION) Values ('"&amp;A56&amp;"', '"&amp;B56&amp;"', '"&amp;C56&amp;"', '"&amp;D56&amp;"', '"&amp;E56&amp;"');"</f>
        <v/>
      </c>
      <c r="L56">
        <f>"Update UFMT_VALUE Set (VALUE_TYPE, VALUE_SUBTYPE, VALUE, DESCRIPTION) = ( Select '"&amp;B56&amp;"', '"&amp;C56&amp;"', '"&amp;D56&amp;"', '"&amp;E56&amp;"' from DUAL) WHERE VALUE_ID = '"&amp;A56&amp;"';"</f>
        <v/>
      </c>
    </row>
    <row r="57" spans="1:12">
      <c r="A57" t="n">
        <v>54</v>
      </c>
      <c r="B57" t="n">
        <v>5</v>
      </c>
      <c r="C57" t="n">
        <v>0</v>
      </c>
      <c r="D57" s="2" t="s">
        <v>31</v>
      </c>
      <c r="E57" s="2" t="s">
        <v>109</v>
      </c>
      <c r="F57" s="2" t="n"/>
      <c r="G57" s="2" t="n"/>
      <c r="H57" s="2" t="n"/>
      <c r="I57">
        <f>VLOOKUP(B57,Dictionary!$A$2:$B$9,2,FALSE)</f>
        <v/>
      </c>
      <c r="J57">
        <f>VLOOKUP(C57,Dictionary!$D$2:$E$8,2,FALSE)</f>
        <v/>
      </c>
      <c r="K57">
        <f>"Insert into UFMT_VALUE (VALUE_ID, VALUE_TYPE, VALUE_SUBTYPE, VALUE, DESCRIPTION) Values ('"&amp;A57&amp;"', '"&amp;B57&amp;"', '"&amp;C57&amp;"', '"&amp;D57&amp;"', '"&amp;E57&amp;"');"</f>
        <v/>
      </c>
      <c r="L57">
        <f>"Update UFMT_VALUE Set (VALUE_TYPE, VALUE_SUBTYPE, VALUE, DESCRIPTION) = ( Select '"&amp;B57&amp;"', '"&amp;C57&amp;"', '"&amp;D57&amp;"', '"&amp;E57&amp;"' from DUAL) WHERE VALUE_ID = '"&amp;A57&amp;"';"</f>
        <v/>
      </c>
    </row>
    <row r="58" spans="1:12">
      <c r="A58" t="n">
        <v>55</v>
      </c>
      <c r="B58" t="n">
        <v>3</v>
      </c>
      <c r="C58" t="n">
        <v>1</v>
      </c>
      <c r="D58" s="2" t="s">
        <v>110</v>
      </c>
      <c r="E58" s="2" t="s">
        <v>111</v>
      </c>
      <c r="F58" s="2" t="n"/>
      <c r="G58" s="2" t="n"/>
      <c r="H58" s="2" t="n"/>
      <c r="I58">
        <f>VLOOKUP(B58,Dictionary!$A$2:$B$9,2,FALSE)</f>
        <v/>
      </c>
      <c r="J58">
        <f>VLOOKUP(C58,Dictionary!$D$2:$E$8,2,FALSE)</f>
        <v/>
      </c>
      <c r="K58">
        <f>"Insert into UFMT_VALUE (VALUE_ID, VALUE_TYPE, VALUE_SUBTYPE, VALUE, DESCRIPTION) Values ('"&amp;A58&amp;"', '"&amp;B58&amp;"', '"&amp;C58&amp;"', '"&amp;D58&amp;"', '"&amp;E58&amp;"');"</f>
        <v/>
      </c>
      <c r="L58">
        <f>"Update UFMT_VALUE Set (VALUE_TYPE, VALUE_SUBTYPE, VALUE, DESCRIPTION) = ( Select '"&amp;B58&amp;"', '"&amp;C58&amp;"', '"&amp;D58&amp;"', '"&amp;E58&amp;"' from DUAL) WHERE VALUE_ID = '"&amp;A58&amp;"';"</f>
        <v/>
      </c>
    </row>
    <row r="59" spans="1:12">
      <c r="A59" t="n">
        <v>56</v>
      </c>
      <c r="B59" t="n">
        <v>1</v>
      </c>
      <c r="C59" t="n">
        <v>0</v>
      </c>
      <c r="D59" s="2" t="s">
        <v>112</v>
      </c>
      <c r="E59" s="2" t="s">
        <v>113</v>
      </c>
      <c r="F59" s="2" t="n"/>
      <c r="G59" s="2" t="n"/>
      <c r="H59" s="2" t="n"/>
      <c r="I59">
        <f>VLOOKUP(B59,Dictionary!$A$2:$B$9,2,FALSE)</f>
        <v/>
      </c>
      <c r="J59">
        <f>VLOOKUP(C59,Dictionary!$D$2:$E$8,2,FALSE)</f>
        <v/>
      </c>
      <c r="K59">
        <f>"Insert into UFMT_VALUE (VALUE_ID, VALUE_TYPE, VALUE_SUBTYPE, VALUE, DESCRIPTION) Values ('"&amp;A59&amp;"', '"&amp;B59&amp;"', '"&amp;C59&amp;"', '"&amp;D59&amp;"', '"&amp;E59&amp;"');"</f>
        <v/>
      </c>
      <c r="L59">
        <f>"Update UFMT_VALUE Set (VALUE_TYPE, VALUE_SUBTYPE, VALUE, DESCRIPTION) = ( Select '"&amp;B59&amp;"', '"&amp;C59&amp;"', '"&amp;D59&amp;"', '"&amp;E59&amp;"' from DUAL) WHERE VALUE_ID = '"&amp;A59&amp;"';"</f>
        <v/>
      </c>
    </row>
    <row r="60" spans="1:12">
      <c r="A60" t="n">
        <v>57</v>
      </c>
      <c r="B60" t="n">
        <v>1</v>
      </c>
      <c r="C60" t="n">
        <v>3</v>
      </c>
      <c r="D60" s="2" t="s">
        <v>114</v>
      </c>
      <c r="E60" s="2" t="s">
        <v>115</v>
      </c>
      <c r="F60" s="2" t="n"/>
      <c r="G60" s="2" t="n"/>
      <c r="H60" s="2" t="n"/>
      <c r="I60">
        <f>VLOOKUP(B60,Dictionary!$A$2:$B$9,2,FALSE)</f>
        <v/>
      </c>
      <c r="J60">
        <f>VLOOKUP(C60,Dictionary!$D$2:$E$8,2,FALSE)</f>
        <v/>
      </c>
      <c r="K60">
        <f>"Insert into UFMT_VALUE (VALUE_ID, VALUE_TYPE, VALUE_SUBTYPE, VALUE, DESCRIPTION) Values ('"&amp;A60&amp;"', '"&amp;B60&amp;"', '"&amp;C60&amp;"', '"&amp;D60&amp;"', '"&amp;E60&amp;"');"</f>
        <v/>
      </c>
      <c r="L60">
        <f>"Update UFMT_VALUE Set (VALUE_TYPE, VALUE_SUBTYPE, VALUE, DESCRIPTION) = ( Select '"&amp;B60&amp;"', '"&amp;C60&amp;"', '"&amp;D60&amp;"', '"&amp;E60&amp;"' from DUAL) WHERE VALUE_ID = '"&amp;A60&amp;"';"</f>
        <v/>
      </c>
    </row>
    <row r="61" spans="1:12">
      <c r="A61" t="n">
        <v>58</v>
      </c>
      <c r="B61" t="n">
        <v>1</v>
      </c>
      <c r="C61" t="n">
        <v>3</v>
      </c>
      <c r="D61" s="2" t="s">
        <v>116</v>
      </c>
      <c r="E61" s="2" t="s">
        <v>117</v>
      </c>
      <c r="F61" s="2" t="n"/>
      <c r="G61" s="2" t="n"/>
      <c r="H61" s="2" t="n"/>
      <c r="I61">
        <f>VLOOKUP(B61,Dictionary!$A$2:$B$9,2,FALSE)</f>
        <v/>
      </c>
      <c r="J61">
        <f>VLOOKUP(C61,Dictionary!$D$2:$E$8,2,FALSE)</f>
        <v/>
      </c>
      <c r="K61">
        <f>"Insert into UFMT_VALUE (VALUE_ID, VALUE_TYPE, VALUE_SUBTYPE, VALUE, DESCRIPTION) Values ('"&amp;A61&amp;"', '"&amp;B61&amp;"', '"&amp;C61&amp;"', '"&amp;D61&amp;"', '"&amp;E61&amp;"');"</f>
        <v/>
      </c>
      <c r="L61">
        <f>"Update UFMT_VALUE Set (VALUE_TYPE, VALUE_SUBTYPE, VALUE, DESCRIPTION) = ( Select '"&amp;B61&amp;"', '"&amp;C61&amp;"', '"&amp;D61&amp;"', '"&amp;E61&amp;"' from DUAL) WHERE VALUE_ID = '"&amp;A61&amp;"';"</f>
        <v/>
      </c>
    </row>
    <row r="62" spans="1:12">
      <c r="A62" t="n">
        <v>59</v>
      </c>
      <c r="B62" t="n">
        <v>0</v>
      </c>
      <c r="C62" t="n">
        <v>0</v>
      </c>
      <c r="D62" s="2" t="s">
        <v>118</v>
      </c>
      <c r="E62" s="2" t="s">
        <v>119</v>
      </c>
      <c r="F62" s="2" t="n"/>
      <c r="G62" s="2" t="n"/>
      <c r="H62" s="2" t="n"/>
      <c r="I62">
        <f>VLOOKUP(B62,Dictionary!$A$2:$B$9,2,FALSE)</f>
        <v/>
      </c>
      <c r="J62">
        <f>VLOOKUP(C62,Dictionary!$D$2:$E$8,2,FALSE)</f>
        <v/>
      </c>
      <c r="K62">
        <f>"Insert into UFMT_VALUE (VALUE_ID, VALUE_TYPE, VALUE_SUBTYPE, VALUE, DESCRIPTION) Values ('"&amp;A62&amp;"', '"&amp;B62&amp;"', '"&amp;C62&amp;"', '"&amp;D62&amp;"', '"&amp;E62&amp;"');"</f>
        <v/>
      </c>
      <c r="L62">
        <f>"Update UFMT_VALUE Set (VALUE_TYPE, VALUE_SUBTYPE, VALUE, DESCRIPTION) = ( Select '"&amp;B62&amp;"', '"&amp;C62&amp;"', '"&amp;D62&amp;"', '"&amp;E62&amp;"' from DUAL) WHERE VALUE_ID = '"&amp;A62&amp;"';"</f>
        <v/>
      </c>
    </row>
    <row r="63" spans="1:12">
      <c r="A63" t="n">
        <v>60</v>
      </c>
      <c r="B63" t="n">
        <v>3</v>
      </c>
      <c r="C63" t="n">
        <v>0</v>
      </c>
      <c r="D63" s="2" t="s">
        <v>120</v>
      </c>
      <c r="E63" s="2" t="s">
        <v>121</v>
      </c>
      <c r="F63" s="2" t="n"/>
      <c r="G63" s="2" t="n"/>
      <c r="H63" s="2" t="n"/>
      <c r="I63">
        <f>VLOOKUP(B63,Dictionary!$A$2:$B$9,2,FALSE)</f>
        <v/>
      </c>
      <c r="J63">
        <f>VLOOKUP(C63,Dictionary!$D$2:$E$8,2,FALSE)</f>
        <v/>
      </c>
      <c r="K63">
        <f>"Insert into UFMT_VALUE (VALUE_ID, VALUE_TYPE, VALUE_SUBTYPE, VALUE, DESCRIPTION) Values ('"&amp;A63&amp;"', '"&amp;B63&amp;"', '"&amp;C63&amp;"', '"&amp;D63&amp;"', '"&amp;E63&amp;"');"</f>
        <v/>
      </c>
      <c r="L63">
        <f>"Update UFMT_VALUE Set (VALUE_TYPE, VALUE_SUBTYPE, VALUE, DESCRIPTION) = ( Select '"&amp;B63&amp;"', '"&amp;C63&amp;"', '"&amp;D63&amp;"', '"&amp;E63&amp;"' from DUAL) WHERE VALUE_ID = '"&amp;A63&amp;"';"</f>
        <v/>
      </c>
    </row>
    <row r="64" spans="1:12">
      <c r="A64" t="n">
        <v>61</v>
      </c>
      <c r="B64" t="n">
        <v>1</v>
      </c>
      <c r="C64" t="n">
        <v>0</v>
      </c>
      <c r="D64" s="2" t="s">
        <v>122</v>
      </c>
      <c r="E64" s="2" t="s">
        <v>123</v>
      </c>
      <c r="F64" s="2" t="n"/>
      <c r="G64" s="2" t="n"/>
      <c r="H64" s="2" t="n"/>
      <c r="I64">
        <f>VLOOKUP(B64,Dictionary!$A$2:$B$9,2,FALSE)</f>
        <v/>
      </c>
      <c r="J64">
        <f>VLOOKUP(C64,Dictionary!$D$2:$E$8,2,FALSE)</f>
        <v/>
      </c>
      <c r="K64">
        <f>"Insert into UFMT_VALUE (VALUE_ID, VALUE_TYPE, VALUE_SUBTYPE, VALUE, DESCRIPTION) Values ('"&amp;A64&amp;"', '"&amp;B64&amp;"', '"&amp;C64&amp;"', '"&amp;D64&amp;"', '"&amp;E64&amp;"');"</f>
        <v/>
      </c>
      <c r="L64">
        <f>"Update UFMT_VALUE Set (VALUE_TYPE, VALUE_SUBTYPE, VALUE, DESCRIPTION) = ( Select '"&amp;B64&amp;"', '"&amp;C64&amp;"', '"&amp;D64&amp;"', '"&amp;E64&amp;"' from DUAL) WHERE VALUE_ID = '"&amp;A64&amp;"';"</f>
        <v/>
      </c>
    </row>
    <row r="65" spans="1:12">
      <c r="A65" t="n">
        <v>62</v>
      </c>
      <c r="B65" t="n">
        <v>3</v>
      </c>
      <c r="C65" t="n">
        <v>0</v>
      </c>
      <c r="D65" s="2" t="s">
        <v>124</v>
      </c>
      <c r="E65" s="2" t="s">
        <v>22</v>
      </c>
      <c r="F65" s="2" t="n"/>
      <c r="G65" s="2" t="n"/>
      <c r="H65" s="2" t="n"/>
      <c r="I65">
        <f>VLOOKUP(B65,Dictionary!$A$2:$B$9,2,FALSE)</f>
        <v/>
      </c>
      <c r="J65">
        <f>VLOOKUP(C65,Dictionary!$D$2:$E$8,2,FALSE)</f>
        <v/>
      </c>
      <c r="K65">
        <f>"Insert into UFMT_VALUE (VALUE_ID, VALUE_TYPE, VALUE_SUBTYPE, VALUE, DESCRIPTION) Values ('"&amp;A65&amp;"', '"&amp;B65&amp;"', '"&amp;C65&amp;"', '"&amp;D65&amp;"', '"&amp;E65&amp;"');"</f>
        <v/>
      </c>
      <c r="L65">
        <f>"Update UFMT_VALUE Set (VALUE_TYPE, VALUE_SUBTYPE, VALUE, DESCRIPTION) = ( Select '"&amp;B65&amp;"', '"&amp;C65&amp;"', '"&amp;D65&amp;"', '"&amp;E65&amp;"' from DUAL) WHERE VALUE_ID = '"&amp;A65&amp;"';"</f>
        <v/>
      </c>
    </row>
    <row r="66" spans="1:12">
      <c r="A66" t="n">
        <v>63</v>
      </c>
      <c r="B66" t="n">
        <v>1</v>
      </c>
      <c r="C66" t="n">
        <v>1</v>
      </c>
      <c r="D66" s="2" t="s">
        <v>107</v>
      </c>
      <c r="E66" s="2" t="s">
        <v>125</v>
      </c>
      <c r="F66" s="2" t="n"/>
      <c r="G66" s="2" t="n"/>
      <c r="H66" s="2" t="n"/>
      <c r="I66">
        <f>VLOOKUP(B66,Dictionary!$A$2:$B$9,2,FALSE)</f>
        <v/>
      </c>
      <c r="J66">
        <f>VLOOKUP(C66,Dictionary!$D$2:$E$8,2,FALSE)</f>
        <v/>
      </c>
      <c r="K66">
        <f>"Insert into UFMT_VALUE (VALUE_ID, VALUE_TYPE, VALUE_SUBTYPE, VALUE, DESCRIPTION) Values ('"&amp;A66&amp;"', '"&amp;B66&amp;"', '"&amp;C66&amp;"', '"&amp;D66&amp;"', '"&amp;E66&amp;"');"</f>
        <v/>
      </c>
      <c r="L66">
        <f>"Update UFMT_VALUE Set (VALUE_TYPE, VALUE_SUBTYPE, VALUE, DESCRIPTION) = ( Select '"&amp;B66&amp;"', '"&amp;C66&amp;"', '"&amp;D66&amp;"', '"&amp;E66&amp;"' from DUAL) WHERE VALUE_ID = '"&amp;A66&amp;"';"</f>
        <v/>
      </c>
    </row>
    <row r="67" spans="1:12">
      <c r="A67" t="n">
        <v>64</v>
      </c>
      <c r="B67" t="n">
        <v>1</v>
      </c>
      <c r="C67" t="n">
        <v>1</v>
      </c>
      <c r="D67" s="2" t="s">
        <v>126</v>
      </c>
      <c r="E67" s="2" t="s">
        <v>127</v>
      </c>
      <c r="F67" s="2" t="n"/>
      <c r="G67" s="2" t="n"/>
      <c r="H67" s="2" t="n"/>
      <c r="I67">
        <f>VLOOKUP(B67,Dictionary!$A$2:$B$9,2,FALSE)</f>
        <v/>
      </c>
      <c r="J67">
        <f>VLOOKUP(C67,Dictionary!$D$2:$E$8,2,FALSE)</f>
        <v/>
      </c>
      <c r="K67">
        <f>"Insert into UFMT_VALUE (VALUE_ID, VALUE_TYPE, VALUE_SUBTYPE, VALUE, DESCRIPTION) Values ('"&amp;A67&amp;"', '"&amp;B67&amp;"', '"&amp;C67&amp;"', '"&amp;D67&amp;"', '"&amp;E67&amp;"');"</f>
        <v/>
      </c>
      <c r="L67">
        <f>"Update UFMT_VALUE Set (VALUE_TYPE, VALUE_SUBTYPE, VALUE, DESCRIPTION) = ( Select '"&amp;B67&amp;"', '"&amp;C67&amp;"', '"&amp;D67&amp;"', '"&amp;E67&amp;"' from DUAL) WHERE VALUE_ID = '"&amp;A67&amp;"';"</f>
        <v/>
      </c>
    </row>
    <row r="68" spans="1:12">
      <c r="A68" t="n">
        <v>65</v>
      </c>
      <c r="B68" t="n">
        <v>1</v>
      </c>
      <c r="C68" t="n">
        <v>4</v>
      </c>
      <c r="D68" s="2" t="s">
        <v>128</v>
      </c>
      <c r="E68" s="2" t="s">
        <v>129</v>
      </c>
      <c r="F68" s="2" t="n"/>
      <c r="G68" s="2" t="n"/>
      <c r="H68" s="2" t="n"/>
      <c r="I68">
        <f>VLOOKUP(B68,Dictionary!$A$2:$B$9,2,FALSE)</f>
        <v/>
      </c>
      <c r="J68">
        <f>VLOOKUP(C68,Dictionary!$D$2:$E$8,2,FALSE)</f>
        <v/>
      </c>
      <c r="K68">
        <f>"Insert into UFMT_VALUE (VALUE_ID, VALUE_TYPE, VALUE_SUBTYPE, VALUE, DESCRIPTION) Values ('"&amp;A68&amp;"', '"&amp;B68&amp;"', '"&amp;C68&amp;"', '"&amp;D68&amp;"', '"&amp;E68&amp;"');"</f>
        <v/>
      </c>
      <c r="L68">
        <f>"Update UFMT_VALUE Set (VALUE_TYPE, VALUE_SUBTYPE, VALUE, DESCRIPTION) = ( Select '"&amp;B68&amp;"', '"&amp;C68&amp;"', '"&amp;D68&amp;"', '"&amp;E68&amp;"' from DUAL) WHERE VALUE_ID = '"&amp;A68&amp;"';"</f>
        <v/>
      </c>
    </row>
    <row r="69" spans="1:12">
      <c r="A69" t="n">
        <v>66</v>
      </c>
      <c r="B69" t="n">
        <v>1</v>
      </c>
      <c r="C69" t="n">
        <v>4</v>
      </c>
      <c r="D69" s="2" t="s">
        <v>130</v>
      </c>
      <c r="E69" s="2" t="s">
        <v>131</v>
      </c>
      <c r="F69" s="2" t="n"/>
      <c r="G69" s="2" t="n"/>
      <c r="H69" s="2" t="n"/>
      <c r="I69">
        <f>VLOOKUP(B69,Dictionary!$A$2:$B$9,2,FALSE)</f>
        <v/>
      </c>
      <c r="J69">
        <f>VLOOKUP(C69,Dictionary!$D$2:$E$8,2,FALSE)</f>
        <v/>
      </c>
      <c r="K69">
        <f>"Insert into UFMT_VALUE (VALUE_ID, VALUE_TYPE, VALUE_SUBTYPE, VALUE, DESCRIPTION) Values ('"&amp;A69&amp;"', '"&amp;B69&amp;"', '"&amp;C69&amp;"', '"&amp;D69&amp;"', '"&amp;E69&amp;"');"</f>
        <v/>
      </c>
      <c r="L69">
        <f>"Update UFMT_VALUE Set (VALUE_TYPE, VALUE_SUBTYPE, VALUE, DESCRIPTION) = ( Select '"&amp;B69&amp;"', '"&amp;C69&amp;"', '"&amp;D69&amp;"', '"&amp;E69&amp;"' from DUAL) WHERE VALUE_ID = '"&amp;A69&amp;"';"</f>
        <v/>
      </c>
    </row>
    <row r="70" spans="1:12">
      <c r="A70" t="n">
        <v>67</v>
      </c>
      <c r="B70" t="n">
        <v>3</v>
      </c>
      <c r="C70" t="n">
        <v>0</v>
      </c>
      <c r="D70" s="2" t="s">
        <v>132</v>
      </c>
      <c r="E70" s="2" t="s">
        <v>133</v>
      </c>
      <c r="F70" s="2" t="n"/>
      <c r="G70" s="2" t="n"/>
      <c r="H70" s="2" t="n"/>
      <c r="I70">
        <f>VLOOKUP(B70,Dictionary!$A$2:$B$9,2,FALSE)</f>
        <v/>
      </c>
      <c r="J70">
        <f>VLOOKUP(C70,Dictionary!$D$2:$E$8,2,FALSE)</f>
        <v/>
      </c>
      <c r="K70">
        <f>"Insert into UFMT_VALUE (VALUE_ID, VALUE_TYPE, VALUE_SUBTYPE, VALUE, DESCRIPTION) Values ('"&amp;A70&amp;"', '"&amp;B70&amp;"', '"&amp;C70&amp;"', '"&amp;D70&amp;"', '"&amp;E70&amp;"');"</f>
        <v/>
      </c>
      <c r="L70">
        <f>"Update UFMT_VALUE Set (VALUE_TYPE, VALUE_SUBTYPE, VALUE, DESCRIPTION) = ( Select '"&amp;B70&amp;"', '"&amp;C70&amp;"', '"&amp;D70&amp;"', '"&amp;E70&amp;"' from DUAL) WHERE VALUE_ID = '"&amp;A70&amp;"';"</f>
        <v/>
      </c>
    </row>
    <row r="71" spans="1:12">
      <c r="A71" t="n">
        <v>68</v>
      </c>
      <c r="B71" t="n">
        <v>0</v>
      </c>
      <c r="C71" t="n">
        <v>0</v>
      </c>
      <c r="D71" s="2" t="s">
        <v>134</v>
      </c>
      <c r="E71" s="2" t="s">
        <v>135</v>
      </c>
      <c r="F71" s="2" t="n"/>
      <c r="G71" s="2" t="n"/>
      <c r="H71" s="2" t="n"/>
      <c r="I71">
        <f>VLOOKUP(B71,Dictionary!$A$2:$B$9,2,FALSE)</f>
        <v/>
      </c>
      <c r="J71">
        <f>VLOOKUP(C71,Dictionary!$D$2:$E$8,2,FALSE)</f>
        <v/>
      </c>
      <c r="K71">
        <f>"Insert into UFMT_VALUE (VALUE_ID, VALUE_TYPE, VALUE_SUBTYPE, VALUE, DESCRIPTION) Values ('"&amp;A71&amp;"', '"&amp;B71&amp;"', '"&amp;C71&amp;"', '"&amp;D71&amp;"', '"&amp;E71&amp;"');"</f>
        <v/>
      </c>
      <c r="L71">
        <f>"Update UFMT_VALUE Set (VALUE_TYPE, VALUE_SUBTYPE, VALUE, DESCRIPTION) = ( Select '"&amp;B71&amp;"', '"&amp;C71&amp;"', '"&amp;D71&amp;"', '"&amp;E71&amp;"' from DUAL) WHERE VALUE_ID = '"&amp;A71&amp;"';"</f>
        <v/>
      </c>
    </row>
    <row r="72" spans="1:12">
      <c r="A72" t="n">
        <v>69</v>
      </c>
      <c r="B72" t="n">
        <v>3</v>
      </c>
      <c r="C72" t="n">
        <v>0</v>
      </c>
      <c r="D72" s="2" t="s">
        <v>136</v>
      </c>
      <c r="E72" s="2" t="s">
        <v>121</v>
      </c>
      <c r="F72" s="2" t="n"/>
      <c r="G72" s="2" t="n"/>
      <c r="H72" s="2" t="n"/>
      <c r="I72">
        <f>VLOOKUP(B72,Dictionary!$A$2:$B$9,2,FALSE)</f>
        <v/>
      </c>
      <c r="J72">
        <f>VLOOKUP(C72,Dictionary!$D$2:$E$8,2,FALSE)</f>
        <v/>
      </c>
      <c r="K72">
        <f>"Insert into UFMT_VALUE (VALUE_ID, VALUE_TYPE, VALUE_SUBTYPE, VALUE, DESCRIPTION) Values ('"&amp;A72&amp;"', '"&amp;B72&amp;"', '"&amp;C72&amp;"', '"&amp;D72&amp;"', '"&amp;E72&amp;"');"</f>
        <v/>
      </c>
      <c r="L72">
        <f>"Update UFMT_VALUE Set (VALUE_TYPE, VALUE_SUBTYPE, VALUE, DESCRIPTION) = ( Select '"&amp;B72&amp;"', '"&amp;C72&amp;"', '"&amp;D72&amp;"', '"&amp;E72&amp;"' from DUAL) WHERE VALUE_ID = '"&amp;A72&amp;"';"</f>
        <v/>
      </c>
    </row>
    <row r="73" spans="1:12">
      <c r="A73" t="n">
        <v>70</v>
      </c>
      <c r="B73" t="n">
        <v>3</v>
      </c>
      <c r="C73" t="n">
        <v>0</v>
      </c>
      <c r="D73" s="2" t="s">
        <v>137</v>
      </c>
      <c r="E73" s="2" t="s">
        <v>138</v>
      </c>
      <c r="F73" s="2" t="n"/>
      <c r="G73" s="2" t="n"/>
      <c r="H73" s="2" t="n"/>
      <c r="I73">
        <f>VLOOKUP(B73,Dictionary!$A$2:$B$9,2,FALSE)</f>
        <v/>
      </c>
      <c r="J73">
        <f>VLOOKUP(C73,Dictionary!$D$2:$E$8,2,FALSE)</f>
        <v/>
      </c>
      <c r="K73">
        <f>"Insert into UFMT_VALUE (VALUE_ID, VALUE_TYPE, VALUE_SUBTYPE, VALUE, DESCRIPTION) Values ('"&amp;A73&amp;"', '"&amp;B73&amp;"', '"&amp;C73&amp;"', '"&amp;D73&amp;"', '"&amp;E73&amp;"');"</f>
        <v/>
      </c>
      <c r="L73">
        <f>"Update UFMT_VALUE Set (VALUE_TYPE, VALUE_SUBTYPE, VALUE, DESCRIPTION) = ( Select '"&amp;B73&amp;"', '"&amp;C73&amp;"', '"&amp;D73&amp;"', '"&amp;E73&amp;"' from DUAL) WHERE VALUE_ID = '"&amp;A73&amp;"';"</f>
        <v/>
      </c>
    </row>
    <row r="74" spans="1:12">
      <c r="A74" t="n">
        <v>71</v>
      </c>
      <c r="B74" t="n">
        <v>0</v>
      </c>
      <c r="C74" t="n">
        <v>0</v>
      </c>
      <c r="D74" s="2" t="s">
        <v>139</v>
      </c>
      <c r="E74" s="2" t="s">
        <v>140</v>
      </c>
      <c r="F74" s="2" t="n"/>
      <c r="G74" s="2" t="n"/>
      <c r="H74" s="2" t="n"/>
      <c r="I74">
        <f>VLOOKUP(B74,Dictionary!$A$2:$B$9,2,FALSE)</f>
        <v/>
      </c>
      <c r="J74">
        <f>VLOOKUP(C74,Dictionary!$D$2:$E$8,2,FALSE)</f>
        <v/>
      </c>
      <c r="K74">
        <f>"Insert into UFMT_VALUE (VALUE_ID, VALUE_TYPE, VALUE_SUBTYPE, VALUE, DESCRIPTION) Values ('"&amp;A74&amp;"', '"&amp;B74&amp;"', '"&amp;C74&amp;"', '"&amp;D74&amp;"', '"&amp;E74&amp;"');"</f>
        <v/>
      </c>
      <c r="L74">
        <f>"Update UFMT_VALUE Set (VALUE_TYPE, VALUE_SUBTYPE, VALUE, DESCRIPTION) = ( Select '"&amp;B74&amp;"', '"&amp;C74&amp;"', '"&amp;D74&amp;"', '"&amp;E74&amp;"' from DUAL) WHERE VALUE_ID = '"&amp;A74&amp;"';"</f>
        <v/>
      </c>
    </row>
    <row r="75" spans="1:12">
      <c r="A75" t="n">
        <v>72</v>
      </c>
      <c r="B75" t="n">
        <v>3</v>
      </c>
      <c r="C75" t="n">
        <v>0</v>
      </c>
      <c r="D75" s="2" t="s">
        <v>141</v>
      </c>
      <c r="E75" s="2" t="s">
        <v>142</v>
      </c>
      <c r="F75" s="2" t="n"/>
      <c r="G75" s="2" t="n"/>
      <c r="H75" s="2" t="n"/>
      <c r="I75">
        <f>VLOOKUP(B75,Dictionary!$A$2:$B$9,2,FALSE)</f>
        <v/>
      </c>
      <c r="J75">
        <f>VLOOKUP(C75,Dictionary!$D$2:$E$8,2,FALSE)</f>
        <v/>
      </c>
      <c r="K75">
        <f>"Insert into UFMT_VALUE (VALUE_ID, VALUE_TYPE, VALUE_SUBTYPE, VALUE, DESCRIPTION) Values ('"&amp;A75&amp;"', '"&amp;B75&amp;"', '"&amp;C75&amp;"', '"&amp;D75&amp;"', '"&amp;E75&amp;"');"</f>
        <v/>
      </c>
      <c r="L75">
        <f>"Update UFMT_VALUE Set (VALUE_TYPE, VALUE_SUBTYPE, VALUE, DESCRIPTION) = ( Select '"&amp;B75&amp;"', '"&amp;C75&amp;"', '"&amp;D75&amp;"', '"&amp;E75&amp;"' from DUAL) WHERE VALUE_ID = '"&amp;A75&amp;"';"</f>
        <v/>
      </c>
    </row>
    <row r="76" spans="1:12">
      <c r="A76" t="n">
        <v>73</v>
      </c>
      <c r="B76" t="n">
        <v>1</v>
      </c>
      <c r="C76" t="n">
        <v>1</v>
      </c>
      <c r="D76" s="2" t="s">
        <v>143</v>
      </c>
      <c r="E76" s="2" t="s">
        <v>144</v>
      </c>
      <c r="F76" s="2" t="n"/>
      <c r="G76" s="2" t="n"/>
      <c r="H76" s="2" t="n"/>
      <c r="I76">
        <f>VLOOKUP(B76,Dictionary!$A$2:$B$9,2,FALSE)</f>
        <v/>
      </c>
      <c r="J76">
        <f>VLOOKUP(C76,Dictionary!$D$2:$E$8,2,FALSE)</f>
        <v/>
      </c>
      <c r="K76">
        <f>"Insert into UFMT_VALUE (VALUE_ID, VALUE_TYPE, VALUE_SUBTYPE, VALUE, DESCRIPTION) Values ('"&amp;A76&amp;"', '"&amp;B76&amp;"', '"&amp;C76&amp;"', '"&amp;D76&amp;"', '"&amp;E76&amp;"');"</f>
        <v/>
      </c>
      <c r="L76">
        <f>"Update UFMT_VALUE Set (VALUE_TYPE, VALUE_SUBTYPE, VALUE, DESCRIPTION) = ( Select '"&amp;B76&amp;"', '"&amp;C76&amp;"', '"&amp;D76&amp;"', '"&amp;E76&amp;"' from DUAL) WHERE VALUE_ID = '"&amp;A76&amp;"';"</f>
        <v/>
      </c>
    </row>
    <row r="77" spans="1:12">
      <c r="A77" t="n">
        <v>74</v>
      </c>
      <c r="B77" t="n">
        <v>1</v>
      </c>
      <c r="C77" t="n">
        <v>0</v>
      </c>
      <c r="D77" s="2" t="s">
        <v>145</v>
      </c>
      <c r="E77" s="2" t="s">
        <v>146</v>
      </c>
      <c r="F77" s="2" t="n"/>
      <c r="G77" s="2" t="n"/>
      <c r="H77" s="2" t="n"/>
      <c r="I77">
        <f>VLOOKUP(B77,Dictionary!$A$2:$B$9,2,FALSE)</f>
        <v/>
      </c>
      <c r="J77">
        <f>VLOOKUP(C77,Dictionary!$D$2:$E$8,2,FALSE)</f>
        <v/>
      </c>
      <c r="K77">
        <f>"Insert into UFMT_VALUE (VALUE_ID, VALUE_TYPE, VALUE_SUBTYPE, VALUE, DESCRIPTION) Values ('"&amp;A77&amp;"', '"&amp;B77&amp;"', '"&amp;C77&amp;"', '"&amp;D77&amp;"', '"&amp;E77&amp;"');"</f>
        <v/>
      </c>
      <c r="L77">
        <f>"Update UFMT_VALUE Set (VALUE_TYPE, VALUE_SUBTYPE, VALUE, DESCRIPTION) = ( Select '"&amp;B77&amp;"', '"&amp;C77&amp;"', '"&amp;D77&amp;"', '"&amp;E77&amp;"' from DUAL) WHERE VALUE_ID = '"&amp;A77&amp;"';"</f>
        <v/>
      </c>
    </row>
    <row r="78" spans="1:12">
      <c r="A78" t="n">
        <v>76</v>
      </c>
      <c r="B78" t="n">
        <v>3</v>
      </c>
      <c r="C78" t="n">
        <v>0</v>
      </c>
      <c r="D78" s="2" t="s">
        <v>147</v>
      </c>
      <c r="E78" s="2" t="s">
        <v>148</v>
      </c>
      <c r="F78" s="2" t="n"/>
      <c r="G78" s="2" t="n"/>
      <c r="H78" s="2" t="n"/>
      <c r="I78">
        <f>VLOOKUP(B78,Dictionary!$A$2:$B$9,2,FALSE)</f>
        <v/>
      </c>
      <c r="J78">
        <f>VLOOKUP(C78,Dictionary!$D$2:$E$8,2,FALSE)</f>
        <v/>
      </c>
      <c r="K78">
        <f>"Insert into UFMT_VALUE (VALUE_ID, VALUE_TYPE, VALUE_SUBTYPE, VALUE, DESCRIPTION) Values ('"&amp;A78&amp;"', '"&amp;B78&amp;"', '"&amp;C78&amp;"', '"&amp;D78&amp;"', '"&amp;E78&amp;"');"</f>
        <v/>
      </c>
      <c r="L78">
        <f>"Update UFMT_VALUE Set (VALUE_TYPE, VALUE_SUBTYPE, VALUE, DESCRIPTION) = ( Select '"&amp;B78&amp;"', '"&amp;C78&amp;"', '"&amp;D78&amp;"', '"&amp;E78&amp;"' from DUAL) WHERE VALUE_ID = '"&amp;A78&amp;"';"</f>
        <v/>
      </c>
    </row>
    <row r="79" spans="1:12">
      <c r="A79" t="n">
        <v>77</v>
      </c>
      <c r="B79" t="n">
        <v>0</v>
      </c>
      <c r="C79" t="n">
        <v>0</v>
      </c>
      <c r="D79" s="2" t="s">
        <v>149</v>
      </c>
      <c r="E79" s="2" t="s">
        <v>150</v>
      </c>
      <c r="F79" s="2" t="n"/>
      <c r="G79" s="2" t="n"/>
      <c r="H79" s="2" t="n"/>
      <c r="I79">
        <f>VLOOKUP(B79,Dictionary!$A$2:$B$9,2,FALSE)</f>
        <v/>
      </c>
      <c r="J79">
        <f>VLOOKUP(C79,Dictionary!$D$2:$E$8,2,FALSE)</f>
        <v/>
      </c>
      <c r="K79">
        <f>"Insert into UFMT_VALUE (VALUE_ID, VALUE_TYPE, VALUE_SUBTYPE, VALUE, DESCRIPTION) Values ('"&amp;A79&amp;"', '"&amp;B79&amp;"', '"&amp;C79&amp;"', '"&amp;D79&amp;"', '"&amp;E79&amp;"');"</f>
        <v/>
      </c>
      <c r="L79">
        <f>"Update UFMT_VALUE Set (VALUE_TYPE, VALUE_SUBTYPE, VALUE, DESCRIPTION) = ( Select '"&amp;B79&amp;"', '"&amp;C79&amp;"', '"&amp;D79&amp;"', '"&amp;E79&amp;"' from DUAL) WHERE VALUE_ID = '"&amp;A79&amp;"';"</f>
        <v/>
      </c>
    </row>
    <row r="80" spans="1:12">
      <c r="A80" t="n">
        <v>78</v>
      </c>
      <c r="B80" t="n">
        <v>3</v>
      </c>
      <c r="C80" t="n">
        <v>0</v>
      </c>
      <c r="D80" s="2" t="s">
        <v>151</v>
      </c>
      <c r="E80" s="2" t="s">
        <v>148</v>
      </c>
      <c r="F80" s="2" t="n"/>
      <c r="G80" s="2" t="n"/>
      <c r="H80" s="2" t="n"/>
      <c r="I80">
        <f>VLOOKUP(B80,Dictionary!$A$2:$B$9,2,FALSE)</f>
        <v/>
      </c>
      <c r="J80">
        <f>VLOOKUP(C80,Dictionary!$D$2:$E$8,2,FALSE)</f>
        <v/>
      </c>
      <c r="K80">
        <f>"Insert into UFMT_VALUE (VALUE_ID, VALUE_TYPE, VALUE_SUBTYPE, VALUE, DESCRIPTION) Values ('"&amp;A80&amp;"', '"&amp;B80&amp;"', '"&amp;C80&amp;"', '"&amp;D80&amp;"', '"&amp;E80&amp;"');"</f>
        <v/>
      </c>
      <c r="L80">
        <f>"Update UFMT_VALUE Set (VALUE_TYPE, VALUE_SUBTYPE, VALUE, DESCRIPTION) = ( Select '"&amp;B80&amp;"', '"&amp;C80&amp;"', '"&amp;D80&amp;"', '"&amp;E80&amp;"' from DUAL) WHERE VALUE_ID = '"&amp;A80&amp;"';"</f>
        <v/>
      </c>
    </row>
    <row r="81" spans="1:12">
      <c r="A81" t="n">
        <v>79</v>
      </c>
      <c r="B81" t="n">
        <v>3</v>
      </c>
      <c r="C81" t="n">
        <v>0</v>
      </c>
      <c r="D81" s="2" t="s">
        <v>152</v>
      </c>
      <c r="E81" s="2" t="s">
        <v>22</v>
      </c>
      <c r="F81" s="2" t="n"/>
      <c r="G81" s="2" t="n"/>
      <c r="H81" s="2" t="n"/>
      <c r="I81">
        <f>VLOOKUP(B81,Dictionary!$A$2:$B$9,2,FALSE)</f>
        <v/>
      </c>
      <c r="J81">
        <f>VLOOKUP(C81,Dictionary!$D$2:$E$8,2,FALSE)</f>
        <v/>
      </c>
      <c r="K81">
        <f>"Insert into UFMT_VALUE (VALUE_ID, VALUE_TYPE, VALUE_SUBTYPE, VALUE, DESCRIPTION) Values ('"&amp;A81&amp;"', '"&amp;B81&amp;"', '"&amp;C81&amp;"', '"&amp;D81&amp;"', '"&amp;E81&amp;"');"</f>
        <v/>
      </c>
      <c r="L81">
        <f>"Update UFMT_VALUE Set (VALUE_TYPE, VALUE_SUBTYPE, VALUE, DESCRIPTION) = ( Select '"&amp;B81&amp;"', '"&amp;C81&amp;"', '"&amp;D81&amp;"', '"&amp;E81&amp;"' from DUAL) WHERE VALUE_ID = '"&amp;A81&amp;"';"</f>
        <v/>
      </c>
    </row>
    <row r="82" spans="1:12">
      <c r="A82" t="n">
        <v>80</v>
      </c>
      <c r="B82" t="n">
        <v>3</v>
      </c>
      <c r="C82" t="n">
        <v>0</v>
      </c>
      <c r="D82" s="2" t="s">
        <v>153</v>
      </c>
      <c r="E82" s="2" t="s">
        <v>154</v>
      </c>
      <c r="F82" s="2" t="n"/>
      <c r="G82" s="2" t="n"/>
      <c r="H82" s="2" t="n"/>
      <c r="I82">
        <f>VLOOKUP(B82,Dictionary!$A$2:$B$9,2,FALSE)</f>
        <v/>
      </c>
      <c r="J82">
        <f>VLOOKUP(C82,Dictionary!$D$2:$E$8,2,FALSE)</f>
        <v/>
      </c>
      <c r="K82">
        <f>"Insert into UFMT_VALUE (VALUE_ID, VALUE_TYPE, VALUE_SUBTYPE, VALUE, DESCRIPTION) Values ('"&amp;A82&amp;"', '"&amp;B82&amp;"', '"&amp;C82&amp;"', '"&amp;D82&amp;"', '"&amp;E82&amp;"');"</f>
        <v/>
      </c>
      <c r="L82">
        <f>"Update UFMT_VALUE Set (VALUE_TYPE, VALUE_SUBTYPE, VALUE, DESCRIPTION) = ( Select '"&amp;B82&amp;"', '"&amp;C82&amp;"', '"&amp;D82&amp;"', '"&amp;E82&amp;"' from DUAL) WHERE VALUE_ID = '"&amp;A82&amp;"';"</f>
        <v/>
      </c>
    </row>
    <row r="83" spans="1:12">
      <c r="A83" t="n">
        <v>81</v>
      </c>
      <c r="B83" t="n">
        <v>3</v>
      </c>
      <c r="C83" t="n">
        <v>0</v>
      </c>
      <c r="D83" s="2" t="s">
        <v>155</v>
      </c>
      <c r="E83" s="2" t="s">
        <v>156</v>
      </c>
      <c r="F83" s="2" t="n"/>
      <c r="G83" s="2" t="n"/>
      <c r="H83" s="2" t="n"/>
      <c r="I83">
        <f>VLOOKUP(B83,Dictionary!$A$2:$B$9,2,FALSE)</f>
        <v/>
      </c>
      <c r="J83">
        <f>VLOOKUP(C83,Dictionary!$D$2:$E$8,2,FALSE)</f>
        <v/>
      </c>
      <c r="K83">
        <f>"Insert into UFMT_VALUE (VALUE_ID, VALUE_TYPE, VALUE_SUBTYPE, VALUE, DESCRIPTION) Values ('"&amp;A83&amp;"', '"&amp;B83&amp;"', '"&amp;C83&amp;"', '"&amp;D83&amp;"', '"&amp;E83&amp;"');"</f>
        <v/>
      </c>
      <c r="L83">
        <f>"Update UFMT_VALUE Set (VALUE_TYPE, VALUE_SUBTYPE, VALUE, DESCRIPTION) = ( Select '"&amp;B83&amp;"', '"&amp;C83&amp;"', '"&amp;D83&amp;"', '"&amp;E83&amp;"' from DUAL) WHERE VALUE_ID = '"&amp;A83&amp;"';"</f>
        <v/>
      </c>
    </row>
    <row r="84" spans="1:12">
      <c r="A84" t="n">
        <v>82</v>
      </c>
      <c r="B84" t="n">
        <v>3</v>
      </c>
      <c r="C84" t="n">
        <v>0</v>
      </c>
      <c r="D84" s="2" t="s">
        <v>157</v>
      </c>
      <c r="E84" s="2" t="s">
        <v>158</v>
      </c>
      <c r="F84" s="2" t="n"/>
      <c r="G84" s="2" t="n"/>
      <c r="H84" s="2" t="n"/>
      <c r="I84">
        <f>VLOOKUP(B84,Dictionary!$A$2:$B$9,2,FALSE)</f>
        <v/>
      </c>
      <c r="J84">
        <f>VLOOKUP(C84,Dictionary!$D$2:$E$8,2,FALSE)</f>
        <v/>
      </c>
      <c r="K84">
        <f>"Insert into UFMT_VALUE (VALUE_ID, VALUE_TYPE, VALUE_SUBTYPE, VALUE, DESCRIPTION) Values ('"&amp;A84&amp;"', '"&amp;B84&amp;"', '"&amp;C84&amp;"', '"&amp;D84&amp;"', '"&amp;E84&amp;"');"</f>
        <v/>
      </c>
      <c r="L84">
        <f>"Update UFMT_VALUE Set (VALUE_TYPE, VALUE_SUBTYPE, VALUE, DESCRIPTION) = ( Select '"&amp;B84&amp;"', '"&amp;C84&amp;"', '"&amp;D84&amp;"', '"&amp;E84&amp;"' from DUAL) WHERE VALUE_ID = '"&amp;A84&amp;"';"</f>
        <v/>
      </c>
    </row>
    <row r="85" spans="1:12">
      <c r="A85" t="n">
        <v>83</v>
      </c>
      <c r="B85" t="n">
        <v>3</v>
      </c>
      <c r="C85" t="n">
        <v>0</v>
      </c>
      <c r="D85" s="2" t="s">
        <v>159</v>
      </c>
      <c r="E85" s="2" t="s">
        <v>160</v>
      </c>
      <c r="F85" s="2" t="n"/>
      <c r="G85" s="2" t="n"/>
      <c r="H85" s="2" t="n"/>
      <c r="I85">
        <f>VLOOKUP(B85,Dictionary!$A$2:$B$9,2,FALSE)</f>
        <v/>
      </c>
      <c r="J85">
        <f>VLOOKUP(C85,Dictionary!$D$2:$E$8,2,FALSE)</f>
        <v/>
      </c>
      <c r="K85">
        <f>"Insert into UFMT_VALUE (VALUE_ID, VALUE_TYPE, VALUE_SUBTYPE, VALUE, DESCRIPTION) Values ('"&amp;A85&amp;"', '"&amp;B85&amp;"', '"&amp;C85&amp;"', '"&amp;D85&amp;"', '"&amp;E85&amp;"');"</f>
        <v/>
      </c>
      <c r="L85">
        <f>"Update UFMT_VALUE Set (VALUE_TYPE, VALUE_SUBTYPE, VALUE, DESCRIPTION) = ( Select '"&amp;B85&amp;"', '"&amp;C85&amp;"', '"&amp;D85&amp;"', '"&amp;E85&amp;"' from DUAL) WHERE VALUE_ID = '"&amp;A85&amp;"';"</f>
        <v/>
      </c>
    </row>
    <row r="86" spans="1:12">
      <c r="A86" t="n">
        <v>84</v>
      </c>
      <c r="B86" t="n">
        <v>3</v>
      </c>
      <c r="C86" t="n">
        <v>0</v>
      </c>
      <c r="D86" s="2" t="s">
        <v>161</v>
      </c>
      <c r="E86" s="2" t="s">
        <v>22</v>
      </c>
      <c r="F86" s="2" t="n"/>
      <c r="G86" s="2" t="n"/>
      <c r="H86" s="2" t="n"/>
      <c r="I86">
        <f>VLOOKUP(B86,Dictionary!$A$2:$B$9,2,FALSE)</f>
        <v/>
      </c>
      <c r="J86">
        <f>VLOOKUP(C86,Dictionary!$D$2:$E$8,2,FALSE)</f>
        <v/>
      </c>
      <c r="K86">
        <f>"Insert into UFMT_VALUE (VALUE_ID, VALUE_TYPE, VALUE_SUBTYPE, VALUE, DESCRIPTION) Values ('"&amp;A86&amp;"', '"&amp;B86&amp;"', '"&amp;C86&amp;"', '"&amp;D86&amp;"', '"&amp;E86&amp;"');"</f>
        <v/>
      </c>
      <c r="L86">
        <f>"Update UFMT_VALUE Set (VALUE_TYPE, VALUE_SUBTYPE, VALUE, DESCRIPTION) = ( Select '"&amp;B86&amp;"', '"&amp;C86&amp;"', '"&amp;D86&amp;"', '"&amp;E86&amp;"' from DUAL) WHERE VALUE_ID = '"&amp;A86&amp;"';"</f>
        <v/>
      </c>
    </row>
    <row r="87" spans="1:12">
      <c r="A87" t="n">
        <v>85</v>
      </c>
      <c r="B87" t="n">
        <v>3</v>
      </c>
      <c r="C87" t="n">
        <v>0</v>
      </c>
      <c r="D87" s="2" t="s">
        <v>162</v>
      </c>
      <c r="E87" s="2" t="s">
        <v>163</v>
      </c>
      <c r="F87" s="2" t="n"/>
      <c r="G87" s="2" t="n"/>
      <c r="H87" s="2" t="n"/>
      <c r="I87">
        <f>VLOOKUP(B87,Dictionary!$A$2:$B$9,2,FALSE)</f>
        <v/>
      </c>
      <c r="J87">
        <f>VLOOKUP(C87,Dictionary!$D$2:$E$8,2,FALSE)</f>
        <v/>
      </c>
      <c r="K87">
        <f>"Insert into UFMT_VALUE (VALUE_ID, VALUE_TYPE, VALUE_SUBTYPE, VALUE, DESCRIPTION) Values ('"&amp;A87&amp;"', '"&amp;B87&amp;"', '"&amp;C87&amp;"', '"&amp;D87&amp;"', '"&amp;E87&amp;"');"</f>
        <v/>
      </c>
      <c r="L87">
        <f>"Update UFMT_VALUE Set (VALUE_TYPE, VALUE_SUBTYPE, VALUE, DESCRIPTION) = ( Select '"&amp;B87&amp;"', '"&amp;C87&amp;"', '"&amp;D87&amp;"', '"&amp;E87&amp;"' from DUAL) WHERE VALUE_ID = '"&amp;A87&amp;"';"</f>
        <v/>
      </c>
    </row>
    <row r="88" spans="1:12">
      <c r="A88" t="n">
        <v>86</v>
      </c>
      <c r="B88" t="n">
        <v>0</v>
      </c>
      <c r="C88" t="n">
        <v>0</v>
      </c>
      <c r="D88" s="2" t="s">
        <v>164</v>
      </c>
      <c r="E88" s="2" t="s">
        <v>165</v>
      </c>
      <c r="F88" s="2" t="n"/>
      <c r="G88" s="2" t="n"/>
      <c r="H88" s="2" t="n"/>
      <c r="I88">
        <f>VLOOKUP(B88,Dictionary!$A$2:$B$9,2,FALSE)</f>
        <v/>
      </c>
      <c r="J88">
        <f>VLOOKUP(C88,Dictionary!$D$2:$E$8,2,FALSE)</f>
        <v/>
      </c>
      <c r="K88">
        <f>"Insert into UFMT_VALUE (VALUE_ID, VALUE_TYPE, VALUE_SUBTYPE, VALUE, DESCRIPTION) Values ('"&amp;A88&amp;"', '"&amp;B88&amp;"', '"&amp;C88&amp;"', '"&amp;D88&amp;"', '"&amp;E88&amp;"');"</f>
        <v/>
      </c>
      <c r="L88">
        <f>"Update UFMT_VALUE Set (VALUE_TYPE, VALUE_SUBTYPE, VALUE, DESCRIPTION) = ( Select '"&amp;B88&amp;"', '"&amp;C88&amp;"', '"&amp;D88&amp;"', '"&amp;E88&amp;"' from DUAL) WHERE VALUE_ID = '"&amp;A88&amp;"';"</f>
        <v/>
      </c>
    </row>
    <row r="89" spans="1:12">
      <c r="A89" t="n">
        <v>87</v>
      </c>
      <c r="B89" t="n">
        <v>3</v>
      </c>
      <c r="C89" t="n">
        <v>0</v>
      </c>
      <c r="D89" s="2" t="s">
        <v>166</v>
      </c>
      <c r="E89" s="2" t="s">
        <v>167</v>
      </c>
      <c r="F89" s="2" t="n"/>
      <c r="G89" s="2" t="n"/>
      <c r="H89" s="2" t="n"/>
      <c r="I89">
        <f>VLOOKUP(B89,Dictionary!$A$2:$B$9,2,FALSE)</f>
        <v/>
      </c>
      <c r="J89">
        <f>VLOOKUP(C89,Dictionary!$D$2:$E$8,2,FALSE)</f>
        <v/>
      </c>
      <c r="K89">
        <f>"Insert into UFMT_VALUE (VALUE_ID, VALUE_TYPE, VALUE_SUBTYPE, VALUE, DESCRIPTION) Values ('"&amp;A89&amp;"', '"&amp;B89&amp;"', '"&amp;C89&amp;"', '"&amp;D89&amp;"', '"&amp;E89&amp;"');"</f>
        <v/>
      </c>
      <c r="L89">
        <f>"Update UFMT_VALUE Set (VALUE_TYPE, VALUE_SUBTYPE, VALUE, DESCRIPTION) = ( Select '"&amp;B89&amp;"', '"&amp;C89&amp;"', '"&amp;D89&amp;"', '"&amp;E89&amp;"' from DUAL) WHERE VALUE_ID = '"&amp;A89&amp;"';"</f>
        <v/>
      </c>
    </row>
    <row r="90" spans="1:12">
      <c r="A90" t="n">
        <v>88</v>
      </c>
      <c r="B90" t="n">
        <v>3</v>
      </c>
      <c r="C90" t="n">
        <v>0</v>
      </c>
      <c r="D90" s="2" t="s">
        <v>168</v>
      </c>
      <c r="E90" s="2" t="s">
        <v>169</v>
      </c>
      <c r="F90" s="2" t="n"/>
      <c r="G90" s="2" t="n"/>
      <c r="H90" s="2" t="n"/>
      <c r="I90">
        <f>VLOOKUP(B90,Dictionary!$A$2:$B$9,2,FALSE)</f>
        <v/>
      </c>
      <c r="J90">
        <f>VLOOKUP(C90,Dictionary!$D$2:$E$8,2,FALSE)</f>
        <v/>
      </c>
      <c r="K90">
        <f>"Insert into UFMT_VALUE (VALUE_ID, VALUE_TYPE, VALUE_SUBTYPE, VALUE, DESCRIPTION) Values ('"&amp;A90&amp;"', '"&amp;B90&amp;"', '"&amp;C90&amp;"', '"&amp;D90&amp;"', '"&amp;E90&amp;"');"</f>
        <v/>
      </c>
      <c r="L90">
        <f>"Update UFMT_VALUE Set (VALUE_TYPE, VALUE_SUBTYPE, VALUE, DESCRIPTION) = ( Select '"&amp;B90&amp;"', '"&amp;C90&amp;"', '"&amp;D90&amp;"', '"&amp;E90&amp;"' from DUAL) WHERE VALUE_ID = '"&amp;A90&amp;"';"</f>
        <v/>
      </c>
    </row>
    <row r="91" spans="1:12">
      <c r="A91" t="n">
        <v>89</v>
      </c>
      <c r="B91" t="n">
        <v>0</v>
      </c>
      <c r="C91" t="n">
        <v>0</v>
      </c>
      <c r="D91" s="2" t="s">
        <v>134</v>
      </c>
      <c r="E91" s="2" t="s">
        <v>170</v>
      </c>
      <c r="F91" s="2" t="n"/>
      <c r="G91" s="2" t="n"/>
      <c r="H91" s="2" t="n"/>
      <c r="I91">
        <f>VLOOKUP(B91,Dictionary!$A$2:$B$9,2,FALSE)</f>
        <v/>
      </c>
      <c r="J91">
        <f>VLOOKUP(C91,Dictionary!$D$2:$E$8,2,FALSE)</f>
        <v/>
      </c>
      <c r="K91">
        <f>"Insert into UFMT_VALUE (VALUE_ID, VALUE_TYPE, VALUE_SUBTYPE, VALUE, DESCRIPTION) Values ('"&amp;A91&amp;"', '"&amp;B91&amp;"', '"&amp;C91&amp;"', '"&amp;D91&amp;"', '"&amp;E91&amp;"');"</f>
        <v/>
      </c>
      <c r="L91">
        <f>"Update UFMT_VALUE Set (VALUE_TYPE, VALUE_SUBTYPE, VALUE, DESCRIPTION) = ( Select '"&amp;B91&amp;"', '"&amp;C91&amp;"', '"&amp;D91&amp;"', '"&amp;E91&amp;"' from DUAL) WHERE VALUE_ID = '"&amp;A91&amp;"';"</f>
        <v/>
      </c>
    </row>
    <row r="92" spans="1:12">
      <c r="A92" t="n">
        <v>90</v>
      </c>
      <c r="B92" t="n">
        <v>1</v>
      </c>
      <c r="C92" t="n">
        <v>1</v>
      </c>
      <c r="D92" s="2" t="s">
        <v>171</v>
      </c>
      <c r="E92" s="2" t="s">
        <v>172</v>
      </c>
      <c r="F92" s="2" t="n"/>
      <c r="G92" s="2" t="n"/>
      <c r="H92" s="2" t="n"/>
      <c r="I92">
        <f>VLOOKUP(B92,Dictionary!$A$2:$B$9,2,FALSE)</f>
        <v/>
      </c>
      <c r="J92">
        <f>VLOOKUP(C92,Dictionary!$D$2:$E$8,2,FALSE)</f>
        <v/>
      </c>
      <c r="K92">
        <f>"Insert into UFMT_VALUE (VALUE_ID, VALUE_TYPE, VALUE_SUBTYPE, VALUE, DESCRIPTION) Values ('"&amp;A92&amp;"', '"&amp;B92&amp;"', '"&amp;C92&amp;"', '"&amp;D92&amp;"', '"&amp;E92&amp;"');"</f>
        <v/>
      </c>
      <c r="L92">
        <f>"Update UFMT_VALUE Set (VALUE_TYPE, VALUE_SUBTYPE, VALUE, DESCRIPTION) = ( Select '"&amp;B92&amp;"', '"&amp;C92&amp;"', '"&amp;D92&amp;"', '"&amp;E92&amp;"' from DUAL) WHERE VALUE_ID = '"&amp;A92&amp;"';"</f>
        <v/>
      </c>
    </row>
    <row r="93" spans="1:12">
      <c r="A93" t="n">
        <v>91</v>
      </c>
      <c r="B93" t="n">
        <v>1</v>
      </c>
      <c r="C93" t="n">
        <v>0</v>
      </c>
      <c r="D93" s="2" t="s">
        <v>173</v>
      </c>
      <c r="E93" s="2" t="s">
        <v>174</v>
      </c>
      <c r="F93" s="2" t="n"/>
      <c r="G93" s="2" t="n"/>
      <c r="H93" s="2" t="n"/>
      <c r="I93">
        <f>VLOOKUP(B93,Dictionary!$A$2:$B$9,2,FALSE)</f>
        <v/>
      </c>
      <c r="J93">
        <f>VLOOKUP(C93,Dictionary!$D$2:$E$8,2,FALSE)</f>
        <v/>
      </c>
      <c r="K93">
        <f>"Insert into UFMT_VALUE (VALUE_ID, VALUE_TYPE, VALUE_SUBTYPE, VALUE, DESCRIPTION) Values ('"&amp;A93&amp;"', '"&amp;B93&amp;"', '"&amp;C93&amp;"', '"&amp;D93&amp;"', '"&amp;E93&amp;"');"</f>
        <v/>
      </c>
      <c r="L93">
        <f>"Update UFMT_VALUE Set (VALUE_TYPE, VALUE_SUBTYPE, VALUE, DESCRIPTION) = ( Select '"&amp;B93&amp;"', '"&amp;C93&amp;"', '"&amp;D93&amp;"', '"&amp;E93&amp;"' from DUAL) WHERE VALUE_ID = '"&amp;A93&amp;"';"</f>
        <v/>
      </c>
    </row>
    <row r="94" spans="1:12">
      <c r="A94" t="n">
        <v>92</v>
      </c>
      <c r="B94" t="n">
        <v>0</v>
      </c>
      <c r="C94" t="n">
        <v>0</v>
      </c>
      <c r="D94" s="2" t="s">
        <v>175</v>
      </c>
      <c r="E94" s="2" t="s">
        <v>176</v>
      </c>
      <c r="F94" s="2" t="n"/>
      <c r="G94" s="2" t="n"/>
      <c r="H94" s="2" t="n"/>
      <c r="I94">
        <f>VLOOKUP(B94,Dictionary!$A$2:$B$9,2,FALSE)</f>
        <v/>
      </c>
      <c r="J94">
        <f>VLOOKUP(C94,Dictionary!$D$2:$E$8,2,FALSE)</f>
        <v/>
      </c>
      <c r="K94">
        <f>"Insert into UFMT_VALUE (VALUE_ID, VALUE_TYPE, VALUE_SUBTYPE, VALUE, DESCRIPTION) Values ('"&amp;A94&amp;"', '"&amp;B94&amp;"', '"&amp;C94&amp;"', '"&amp;D94&amp;"', '"&amp;E94&amp;"');"</f>
        <v/>
      </c>
      <c r="L94">
        <f>"Update UFMT_VALUE Set (VALUE_TYPE, VALUE_SUBTYPE, VALUE, DESCRIPTION) = ( Select '"&amp;B94&amp;"', '"&amp;C94&amp;"', '"&amp;D94&amp;"', '"&amp;E94&amp;"' from DUAL) WHERE VALUE_ID = '"&amp;A94&amp;"';"</f>
        <v/>
      </c>
    </row>
    <row r="95" spans="1:12">
      <c r="A95" t="n">
        <v>93</v>
      </c>
      <c r="B95" t="n">
        <v>3</v>
      </c>
      <c r="C95" t="n">
        <v>0</v>
      </c>
      <c r="D95" s="2" t="s">
        <v>177</v>
      </c>
      <c r="E95" s="2" t="s">
        <v>178</v>
      </c>
      <c r="F95" s="2" t="n"/>
      <c r="G95" s="2" t="n"/>
      <c r="H95" s="2" t="n"/>
      <c r="I95">
        <f>VLOOKUP(B95,Dictionary!$A$2:$B$9,2,FALSE)</f>
        <v/>
      </c>
      <c r="J95">
        <f>VLOOKUP(C95,Dictionary!$D$2:$E$8,2,FALSE)</f>
        <v/>
      </c>
      <c r="K95">
        <f>"Insert into UFMT_VALUE (VALUE_ID, VALUE_TYPE, VALUE_SUBTYPE, VALUE, DESCRIPTION) Values ('"&amp;A95&amp;"', '"&amp;B95&amp;"', '"&amp;C95&amp;"', '"&amp;D95&amp;"', '"&amp;E95&amp;"');"</f>
        <v/>
      </c>
      <c r="L95">
        <f>"Update UFMT_VALUE Set (VALUE_TYPE, VALUE_SUBTYPE, VALUE, DESCRIPTION) = ( Select '"&amp;B95&amp;"', '"&amp;C95&amp;"', '"&amp;D95&amp;"', '"&amp;E95&amp;"' from DUAL) WHERE VALUE_ID = '"&amp;A95&amp;"';"</f>
        <v/>
      </c>
    </row>
    <row r="96" spans="1:12">
      <c r="A96" t="n">
        <v>94</v>
      </c>
      <c r="B96" t="n">
        <v>0</v>
      </c>
      <c r="C96" t="n">
        <v>0</v>
      </c>
      <c r="D96" s="2" t="s">
        <v>179</v>
      </c>
      <c r="E96" s="2" t="s">
        <v>180</v>
      </c>
      <c r="F96" s="2" t="n"/>
      <c r="G96" s="2" t="n"/>
      <c r="H96" s="2" t="n"/>
      <c r="I96">
        <f>VLOOKUP(B96,Dictionary!$A$2:$B$9,2,FALSE)</f>
        <v/>
      </c>
      <c r="J96">
        <f>VLOOKUP(C96,Dictionary!$D$2:$E$8,2,FALSE)</f>
        <v/>
      </c>
      <c r="K96">
        <f>"Insert into UFMT_VALUE (VALUE_ID, VALUE_TYPE, VALUE_SUBTYPE, VALUE, DESCRIPTION) Values ('"&amp;A96&amp;"', '"&amp;B96&amp;"', '"&amp;C96&amp;"', '"&amp;D96&amp;"', '"&amp;E96&amp;"');"</f>
        <v/>
      </c>
      <c r="L96">
        <f>"Update UFMT_VALUE Set (VALUE_TYPE, VALUE_SUBTYPE, VALUE, DESCRIPTION) = ( Select '"&amp;B96&amp;"', '"&amp;C96&amp;"', '"&amp;D96&amp;"', '"&amp;E96&amp;"' from DUAL) WHERE VALUE_ID = '"&amp;A96&amp;"';"</f>
        <v/>
      </c>
    </row>
    <row r="97" spans="1:12">
      <c r="A97" t="n">
        <v>95</v>
      </c>
      <c r="B97" t="n">
        <v>3</v>
      </c>
      <c r="C97" t="n">
        <v>0</v>
      </c>
      <c r="D97" s="2" t="s">
        <v>181</v>
      </c>
      <c r="E97" s="2" t="s">
        <v>178</v>
      </c>
      <c r="F97" s="2" t="n"/>
      <c r="G97" s="2" t="n"/>
      <c r="H97" s="2" t="n"/>
      <c r="I97">
        <f>VLOOKUP(B97,Dictionary!$A$2:$B$9,2,FALSE)</f>
        <v/>
      </c>
      <c r="J97">
        <f>VLOOKUP(C97,Dictionary!$D$2:$E$8,2,FALSE)</f>
        <v/>
      </c>
      <c r="K97">
        <f>"Insert into UFMT_VALUE (VALUE_ID, VALUE_TYPE, VALUE_SUBTYPE, VALUE, DESCRIPTION) Values ('"&amp;A97&amp;"', '"&amp;B97&amp;"', '"&amp;C97&amp;"', '"&amp;D97&amp;"', '"&amp;E97&amp;"');"</f>
        <v/>
      </c>
      <c r="L97">
        <f>"Update UFMT_VALUE Set (VALUE_TYPE, VALUE_SUBTYPE, VALUE, DESCRIPTION) = ( Select '"&amp;B97&amp;"', '"&amp;C97&amp;"', '"&amp;D97&amp;"', '"&amp;E97&amp;"' from DUAL) WHERE VALUE_ID = '"&amp;A97&amp;"';"</f>
        <v/>
      </c>
    </row>
    <row r="98" spans="1:12">
      <c r="A98" t="n">
        <v>96</v>
      </c>
      <c r="B98" t="n">
        <v>3</v>
      </c>
      <c r="C98" t="n">
        <v>0</v>
      </c>
      <c r="D98" s="2" t="s">
        <v>182</v>
      </c>
      <c r="E98" s="2" t="s">
        <v>22</v>
      </c>
      <c r="F98" s="2" t="n"/>
      <c r="G98" s="2" t="n"/>
      <c r="H98" s="2" t="n"/>
      <c r="I98">
        <f>VLOOKUP(B98,Dictionary!$A$2:$B$9,2,FALSE)</f>
        <v/>
      </c>
      <c r="J98">
        <f>VLOOKUP(C98,Dictionary!$D$2:$E$8,2,FALSE)</f>
        <v/>
      </c>
      <c r="K98">
        <f>"Insert into UFMT_VALUE (VALUE_ID, VALUE_TYPE, VALUE_SUBTYPE, VALUE, DESCRIPTION) Values ('"&amp;A98&amp;"', '"&amp;B98&amp;"', '"&amp;C98&amp;"', '"&amp;D98&amp;"', '"&amp;E98&amp;"');"</f>
        <v/>
      </c>
      <c r="L98">
        <f>"Update UFMT_VALUE Set (VALUE_TYPE, VALUE_SUBTYPE, VALUE, DESCRIPTION) = ( Select '"&amp;B98&amp;"', '"&amp;C98&amp;"', '"&amp;D98&amp;"', '"&amp;E98&amp;"' from DUAL) WHERE VALUE_ID = '"&amp;A98&amp;"';"</f>
        <v/>
      </c>
    </row>
    <row r="99" spans="1:12">
      <c r="A99" t="n">
        <v>97</v>
      </c>
      <c r="B99" t="n">
        <v>1</v>
      </c>
      <c r="C99" t="n">
        <v>0</v>
      </c>
      <c r="D99" s="2" t="s">
        <v>183</v>
      </c>
      <c r="E99" s="2" t="s">
        <v>174</v>
      </c>
      <c r="F99" s="2" t="n"/>
      <c r="G99" s="2" t="n"/>
      <c r="H99" s="2" t="n"/>
      <c r="I99">
        <f>VLOOKUP(B99,Dictionary!$A$2:$B$9,2,FALSE)</f>
        <v/>
      </c>
      <c r="J99">
        <f>VLOOKUP(C99,Dictionary!$D$2:$E$8,2,FALSE)</f>
        <v/>
      </c>
      <c r="K99">
        <f>"Insert into UFMT_VALUE (VALUE_ID, VALUE_TYPE, VALUE_SUBTYPE, VALUE, DESCRIPTION) Values ('"&amp;A99&amp;"', '"&amp;B99&amp;"', '"&amp;C99&amp;"', '"&amp;D99&amp;"', '"&amp;E99&amp;"');"</f>
        <v/>
      </c>
      <c r="L99">
        <f>"Update UFMT_VALUE Set (VALUE_TYPE, VALUE_SUBTYPE, VALUE, DESCRIPTION) = ( Select '"&amp;B99&amp;"', '"&amp;C99&amp;"', '"&amp;D99&amp;"', '"&amp;E99&amp;"' from DUAL) WHERE VALUE_ID = '"&amp;A99&amp;"';"</f>
        <v/>
      </c>
    </row>
    <row r="100" spans="1:12">
      <c r="A100" t="n">
        <v>98</v>
      </c>
      <c r="B100" t="n">
        <v>3</v>
      </c>
      <c r="C100" t="n">
        <v>0</v>
      </c>
      <c r="D100" s="2" t="s">
        <v>184</v>
      </c>
      <c r="E100" s="2" t="s">
        <v>185</v>
      </c>
      <c r="F100" s="2" t="n"/>
      <c r="G100" s="2" t="n"/>
      <c r="H100" s="2" t="n"/>
      <c r="I100">
        <f>VLOOKUP(B100,Dictionary!$A$2:$B$9,2,FALSE)</f>
        <v/>
      </c>
      <c r="J100">
        <f>VLOOKUP(C100,Dictionary!$D$2:$E$8,2,FALSE)</f>
        <v/>
      </c>
      <c r="K100">
        <f>"Insert into UFMT_VALUE (VALUE_ID, VALUE_TYPE, VALUE_SUBTYPE, VALUE, DESCRIPTION) Values ('"&amp;A100&amp;"', '"&amp;B100&amp;"', '"&amp;C100&amp;"', '"&amp;D100&amp;"', '"&amp;E100&amp;"');"</f>
        <v/>
      </c>
      <c r="L100">
        <f>"Update UFMT_VALUE Set (VALUE_TYPE, VALUE_SUBTYPE, VALUE, DESCRIPTION) = ( Select '"&amp;B100&amp;"', '"&amp;C100&amp;"', '"&amp;D100&amp;"', '"&amp;E100&amp;"' from DUAL) WHERE VALUE_ID = '"&amp;A100&amp;"';"</f>
        <v/>
      </c>
    </row>
    <row r="101" spans="1:12">
      <c r="A101" t="n">
        <v>150</v>
      </c>
      <c r="B101" t="n">
        <v>0</v>
      </c>
      <c r="C101" t="n">
        <v>0</v>
      </c>
      <c r="D101" s="2" t="s">
        <v>186</v>
      </c>
      <c r="E101" s="2" t="s">
        <v>187</v>
      </c>
      <c r="F101" s="2" t="n"/>
      <c r="G101" s="2" t="n"/>
      <c r="H101" s="2" t="n"/>
      <c r="I101">
        <f>VLOOKUP(B101,Dictionary!$A$2:$B$9,2,FALSE)</f>
        <v/>
      </c>
      <c r="J101">
        <f>VLOOKUP(C101,Dictionary!$D$2:$E$8,2,FALSE)</f>
        <v/>
      </c>
      <c r="K101">
        <f>"Insert into UFMT_VALUE (VALUE_ID, VALUE_TYPE, VALUE_SUBTYPE, VALUE, DESCRIPTION) Values ('"&amp;A101&amp;"', '"&amp;B101&amp;"', '"&amp;C101&amp;"', '"&amp;D101&amp;"', '"&amp;E101&amp;"');"</f>
        <v/>
      </c>
      <c r="L101">
        <f>"Update UFMT_VALUE Set (VALUE_TYPE, VALUE_SUBTYPE, VALUE, DESCRIPTION) = ( Select '"&amp;B101&amp;"', '"&amp;C101&amp;"', '"&amp;D101&amp;"', '"&amp;E101&amp;"' from DUAL) WHERE VALUE_ID = '"&amp;A101&amp;"';"</f>
        <v/>
      </c>
    </row>
    <row r="102" spans="1:12">
      <c r="A102" t="n">
        <v>151</v>
      </c>
      <c r="B102" t="n">
        <v>0</v>
      </c>
      <c r="C102" t="n">
        <v>0</v>
      </c>
      <c r="D102" s="2" t="s">
        <v>188</v>
      </c>
      <c r="E102" s="2" t="s">
        <v>189</v>
      </c>
      <c r="F102" s="2" t="n"/>
      <c r="G102" s="2" t="n"/>
      <c r="H102" s="2" t="n"/>
      <c r="I102">
        <f>VLOOKUP(B102,Dictionary!$A$2:$B$9,2,FALSE)</f>
        <v/>
      </c>
      <c r="J102">
        <f>VLOOKUP(C102,Dictionary!$D$2:$E$8,2,FALSE)</f>
        <v/>
      </c>
      <c r="K102">
        <f>"Insert into UFMT_VALUE (VALUE_ID, VALUE_TYPE, VALUE_SUBTYPE, VALUE, DESCRIPTION) Values ('"&amp;A102&amp;"', '"&amp;B102&amp;"', '"&amp;C102&amp;"', '"&amp;D102&amp;"', '"&amp;E102&amp;"');"</f>
        <v/>
      </c>
      <c r="L102">
        <f>"Update UFMT_VALUE Set (VALUE_TYPE, VALUE_SUBTYPE, VALUE, DESCRIPTION) = ( Select '"&amp;B102&amp;"', '"&amp;C102&amp;"', '"&amp;D102&amp;"', '"&amp;E102&amp;"' from DUAL) WHERE VALUE_ID = '"&amp;A102&amp;"';"</f>
        <v/>
      </c>
    </row>
    <row r="103" spans="1:12">
      <c r="A103" t="n">
        <v>152</v>
      </c>
      <c r="B103" t="n">
        <v>0</v>
      </c>
      <c r="C103" t="n">
        <v>0</v>
      </c>
      <c r="D103" s="2" t="s">
        <v>190</v>
      </c>
      <c r="E103" s="2" t="s">
        <v>191</v>
      </c>
      <c r="F103" s="2" t="n"/>
      <c r="G103" s="2" t="n"/>
      <c r="H103" s="2" t="n"/>
      <c r="I103">
        <f>VLOOKUP(B103,Dictionary!$A$2:$B$9,2,FALSE)</f>
        <v/>
      </c>
      <c r="J103">
        <f>VLOOKUP(C103,Dictionary!$D$2:$E$8,2,FALSE)</f>
        <v/>
      </c>
      <c r="K103">
        <f>"Insert into UFMT_VALUE (VALUE_ID, VALUE_TYPE, VALUE_SUBTYPE, VALUE, DESCRIPTION) Values ('"&amp;A103&amp;"', '"&amp;B103&amp;"', '"&amp;C103&amp;"', '"&amp;D103&amp;"', '"&amp;E103&amp;"');"</f>
        <v/>
      </c>
      <c r="L103">
        <f>"Update UFMT_VALUE Set (VALUE_TYPE, VALUE_SUBTYPE, VALUE, DESCRIPTION) = ( Select '"&amp;B103&amp;"', '"&amp;C103&amp;"', '"&amp;D103&amp;"', '"&amp;E103&amp;"' from DUAL) WHERE VALUE_ID = '"&amp;A103&amp;"';"</f>
        <v/>
      </c>
    </row>
    <row r="104" spans="1:12">
      <c r="A104" t="n">
        <v>153</v>
      </c>
      <c r="B104" t="n">
        <v>0</v>
      </c>
      <c r="C104" t="n">
        <v>0</v>
      </c>
      <c r="D104" s="2" t="s">
        <v>192</v>
      </c>
      <c r="E104" s="2" t="s">
        <v>193</v>
      </c>
      <c r="F104" s="2" t="n"/>
      <c r="G104" s="2" t="n"/>
      <c r="H104" s="2" t="n"/>
      <c r="I104">
        <f>VLOOKUP(B104,Dictionary!$A$2:$B$9,2,FALSE)</f>
        <v/>
      </c>
      <c r="J104">
        <f>VLOOKUP(C104,Dictionary!$D$2:$E$8,2,FALSE)</f>
        <v/>
      </c>
      <c r="K104">
        <f>"Insert into UFMT_VALUE (VALUE_ID, VALUE_TYPE, VALUE_SUBTYPE, VALUE, DESCRIPTION) Values ('"&amp;A104&amp;"', '"&amp;B104&amp;"', '"&amp;C104&amp;"', '"&amp;D104&amp;"', '"&amp;E104&amp;"');"</f>
        <v/>
      </c>
      <c r="L104">
        <f>"Update UFMT_VALUE Set (VALUE_TYPE, VALUE_SUBTYPE, VALUE, DESCRIPTION) = ( Select '"&amp;B104&amp;"', '"&amp;C104&amp;"', '"&amp;D104&amp;"', '"&amp;E104&amp;"' from DUAL) WHERE VALUE_ID = '"&amp;A104&amp;"';"</f>
        <v/>
      </c>
    </row>
    <row r="105" spans="1:12">
      <c r="A105" t="n">
        <v>154</v>
      </c>
      <c r="B105" t="n">
        <v>0</v>
      </c>
      <c r="C105" t="n">
        <v>0</v>
      </c>
      <c r="D105" s="2" t="s">
        <v>194</v>
      </c>
      <c r="E105" s="2" t="s">
        <v>195</v>
      </c>
      <c r="F105" s="2" t="n"/>
      <c r="G105" s="2" t="n"/>
      <c r="H105" s="2" t="n"/>
      <c r="I105">
        <f>VLOOKUP(B105,Dictionary!$A$2:$B$9,2,FALSE)</f>
        <v/>
      </c>
      <c r="J105">
        <f>VLOOKUP(C105,Dictionary!$D$2:$E$8,2,FALSE)</f>
        <v/>
      </c>
      <c r="K105">
        <f>"Insert into UFMT_VALUE (VALUE_ID, VALUE_TYPE, VALUE_SUBTYPE, VALUE, DESCRIPTION) Values ('"&amp;A105&amp;"', '"&amp;B105&amp;"', '"&amp;C105&amp;"', '"&amp;D105&amp;"', '"&amp;E105&amp;"');"</f>
        <v/>
      </c>
      <c r="L105">
        <f>"Update UFMT_VALUE Set (VALUE_TYPE, VALUE_SUBTYPE, VALUE, DESCRIPTION) = ( Select '"&amp;B105&amp;"', '"&amp;C105&amp;"', '"&amp;D105&amp;"', '"&amp;E105&amp;"' from DUAL) WHERE VALUE_ID = '"&amp;A105&amp;"';"</f>
        <v/>
      </c>
    </row>
    <row r="106" spans="1:12">
      <c r="A106" t="n">
        <v>155</v>
      </c>
      <c r="B106" t="n">
        <v>1</v>
      </c>
      <c r="C106" t="n">
        <v>1</v>
      </c>
      <c r="D106" s="2" t="s">
        <v>196</v>
      </c>
      <c r="E106" s="2" t="s">
        <v>197</v>
      </c>
      <c r="F106" s="2" t="n"/>
      <c r="G106" s="2" t="n"/>
      <c r="H106" s="2" t="n"/>
      <c r="I106">
        <f>VLOOKUP(B106,Dictionary!$A$2:$B$9,2,FALSE)</f>
        <v/>
      </c>
      <c r="J106">
        <f>VLOOKUP(C106,Dictionary!$D$2:$E$8,2,FALSE)</f>
        <v/>
      </c>
      <c r="K106">
        <f>"Insert into UFMT_VALUE (VALUE_ID, VALUE_TYPE, VALUE_SUBTYPE, VALUE, DESCRIPTION) Values ('"&amp;A106&amp;"', '"&amp;B106&amp;"', '"&amp;C106&amp;"', '"&amp;D106&amp;"', '"&amp;E106&amp;"');"</f>
        <v/>
      </c>
      <c r="L106">
        <f>"Update UFMT_VALUE Set (VALUE_TYPE, VALUE_SUBTYPE, VALUE, DESCRIPTION) = ( Select '"&amp;B106&amp;"', '"&amp;C106&amp;"', '"&amp;D106&amp;"', '"&amp;E106&amp;"' from DUAL) WHERE VALUE_ID = '"&amp;A106&amp;"';"</f>
        <v/>
      </c>
    </row>
    <row r="107" spans="1:12">
      <c r="A107" t="n">
        <v>156</v>
      </c>
      <c r="B107" t="n">
        <v>1</v>
      </c>
      <c r="C107" t="n">
        <v>4</v>
      </c>
      <c r="D107" s="2" t="s">
        <v>198</v>
      </c>
      <c r="E107" s="2" t="s">
        <v>199</v>
      </c>
      <c r="F107" s="2" t="n"/>
      <c r="G107" s="2" t="n"/>
      <c r="H107" s="2" t="n"/>
      <c r="I107">
        <f>VLOOKUP(B107,Dictionary!$A$2:$B$9,2,FALSE)</f>
        <v/>
      </c>
      <c r="J107">
        <f>VLOOKUP(C107,Dictionary!$D$2:$E$8,2,FALSE)</f>
        <v/>
      </c>
      <c r="K107">
        <f>"Insert into UFMT_VALUE (VALUE_ID, VALUE_TYPE, VALUE_SUBTYPE, VALUE, DESCRIPTION) Values ('"&amp;A107&amp;"', '"&amp;B107&amp;"', '"&amp;C107&amp;"', '"&amp;D107&amp;"', '"&amp;E107&amp;"');"</f>
        <v/>
      </c>
      <c r="L107">
        <f>"Update UFMT_VALUE Set (VALUE_TYPE, VALUE_SUBTYPE, VALUE, DESCRIPTION) = ( Select '"&amp;B107&amp;"', '"&amp;C107&amp;"', '"&amp;D107&amp;"', '"&amp;E107&amp;"' from DUAL) WHERE VALUE_ID = '"&amp;A107&amp;"';"</f>
        <v/>
      </c>
    </row>
    <row r="108" spans="1:12">
      <c r="A108" t="n">
        <v>157</v>
      </c>
      <c r="B108" t="n">
        <v>0</v>
      </c>
      <c r="C108" t="n">
        <v>0</v>
      </c>
      <c r="D108" s="2" t="s">
        <v>200</v>
      </c>
      <c r="E108" s="2" t="s">
        <v>201</v>
      </c>
      <c r="F108" s="2" t="n"/>
      <c r="G108" s="2" t="n"/>
      <c r="H108" s="2" t="n"/>
      <c r="I108">
        <f>VLOOKUP(B108,Dictionary!$A$2:$B$9,2,FALSE)</f>
        <v/>
      </c>
      <c r="J108">
        <f>VLOOKUP(C108,Dictionary!$D$2:$E$8,2,FALSE)</f>
        <v/>
      </c>
      <c r="K108">
        <f>"Insert into UFMT_VALUE (VALUE_ID, VALUE_TYPE, VALUE_SUBTYPE, VALUE, DESCRIPTION) Values ('"&amp;A108&amp;"', '"&amp;B108&amp;"', '"&amp;C108&amp;"', '"&amp;D108&amp;"', '"&amp;E108&amp;"');"</f>
        <v/>
      </c>
      <c r="L108">
        <f>"Update UFMT_VALUE Set (VALUE_TYPE, VALUE_SUBTYPE, VALUE, DESCRIPTION) = ( Select '"&amp;B108&amp;"', '"&amp;C108&amp;"', '"&amp;D108&amp;"', '"&amp;E108&amp;"' from DUAL) WHERE VALUE_ID = '"&amp;A108&amp;"';"</f>
        <v/>
      </c>
    </row>
    <row r="109" spans="1:12">
      <c r="A109" t="n">
        <v>158</v>
      </c>
      <c r="B109" t="n">
        <v>0</v>
      </c>
      <c r="C109" t="n">
        <v>0</v>
      </c>
      <c r="D109" s="2" t="s">
        <v>202</v>
      </c>
      <c r="E109" s="2" t="s">
        <v>203</v>
      </c>
      <c r="F109" s="2" t="n"/>
      <c r="G109" s="2" t="n"/>
      <c r="H109" s="2" t="n"/>
      <c r="I109">
        <f>VLOOKUP(B109,Dictionary!$A$2:$B$9,2,FALSE)</f>
        <v/>
      </c>
      <c r="J109">
        <f>VLOOKUP(C109,Dictionary!$D$2:$E$8,2,FALSE)</f>
        <v/>
      </c>
      <c r="K109">
        <f>"Insert into UFMT_VALUE (VALUE_ID, VALUE_TYPE, VALUE_SUBTYPE, VALUE, DESCRIPTION) Values ('"&amp;A109&amp;"', '"&amp;B109&amp;"', '"&amp;C109&amp;"', '"&amp;D109&amp;"', '"&amp;E109&amp;"');"</f>
        <v/>
      </c>
      <c r="L109">
        <f>"Update UFMT_VALUE Set (VALUE_TYPE, VALUE_SUBTYPE, VALUE, DESCRIPTION) = ( Select '"&amp;B109&amp;"', '"&amp;C109&amp;"', '"&amp;D109&amp;"', '"&amp;E109&amp;"' from DUAL) WHERE VALUE_ID = '"&amp;A109&amp;"';"</f>
        <v/>
      </c>
    </row>
    <row r="110" spans="1:12">
      <c r="A110" t="n">
        <v>159</v>
      </c>
      <c r="B110" t="n">
        <v>0</v>
      </c>
      <c r="C110" t="n">
        <v>0</v>
      </c>
      <c r="D110" s="2" t="s">
        <v>204</v>
      </c>
      <c r="E110" s="2" t="s">
        <v>205</v>
      </c>
      <c r="F110" s="2" t="n"/>
      <c r="G110" s="2" t="n"/>
      <c r="H110" s="2" t="n"/>
      <c r="I110">
        <f>VLOOKUP(B110,Dictionary!$A$2:$B$9,2,FALSE)</f>
        <v/>
      </c>
      <c r="J110">
        <f>VLOOKUP(C110,Dictionary!$D$2:$E$8,2,FALSE)</f>
        <v/>
      </c>
      <c r="K110">
        <f>"Insert into UFMT_VALUE (VALUE_ID, VALUE_TYPE, VALUE_SUBTYPE, VALUE, DESCRIPTION) Values ('"&amp;A110&amp;"', '"&amp;B110&amp;"', '"&amp;C110&amp;"', '"&amp;D110&amp;"', '"&amp;E110&amp;"');"</f>
        <v/>
      </c>
      <c r="L110">
        <f>"Update UFMT_VALUE Set (VALUE_TYPE, VALUE_SUBTYPE, VALUE, DESCRIPTION) = ( Select '"&amp;B110&amp;"', '"&amp;C110&amp;"', '"&amp;D110&amp;"', '"&amp;E110&amp;"' from DUAL) WHERE VALUE_ID = '"&amp;A110&amp;"';"</f>
        <v/>
      </c>
    </row>
    <row r="111" spans="1:12">
      <c r="A111" t="n">
        <v>160</v>
      </c>
      <c r="B111" t="n">
        <v>0</v>
      </c>
      <c r="C111" t="n">
        <v>0</v>
      </c>
      <c r="D111" s="2" t="s">
        <v>206</v>
      </c>
      <c r="E111" s="2" t="s">
        <v>207</v>
      </c>
      <c r="F111" s="2" t="n"/>
      <c r="G111" s="2" t="n"/>
      <c r="H111" s="2" t="n"/>
      <c r="I111">
        <f>VLOOKUP(B111,Dictionary!$A$2:$B$9,2,FALSE)</f>
        <v/>
      </c>
      <c r="J111">
        <f>VLOOKUP(C111,Dictionary!$D$2:$E$8,2,FALSE)</f>
        <v/>
      </c>
      <c r="K111">
        <f>"Insert into UFMT_VALUE (VALUE_ID, VALUE_TYPE, VALUE_SUBTYPE, VALUE, DESCRIPTION) Values ('"&amp;A111&amp;"', '"&amp;B111&amp;"', '"&amp;C111&amp;"', '"&amp;D111&amp;"', '"&amp;E111&amp;"');"</f>
        <v/>
      </c>
      <c r="L111">
        <f>"Update UFMT_VALUE Set (VALUE_TYPE, VALUE_SUBTYPE, VALUE, DESCRIPTION) = ( Select '"&amp;B111&amp;"', '"&amp;C111&amp;"', '"&amp;D111&amp;"', '"&amp;E111&amp;"' from DUAL) WHERE VALUE_ID = '"&amp;A111&amp;"';"</f>
        <v/>
      </c>
    </row>
    <row r="112" spans="1:12">
      <c r="A112" t="n">
        <v>161</v>
      </c>
      <c r="B112" t="n">
        <v>0</v>
      </c>
      <c r="C112" t="n">
        <v>0</v>
      </c>
      <c r="D112" s="2" t="s">
        <v>208</v>
      </c>
      <c r="E112" s="2" t="s">
        <v>209</v>
      </c>
      <c r="F112" s="2" t="n"/>
      <c r="G112" s="2" t="n"/>
      <c r="H112" s="2" t="n"/>
      <c r="I112">
        <f>VLOOKUP(B112,Dictionary!$A$2:$B$9,2,FALSE)</f>
        <v/>
      </c>
      <c r="J112">
        <f>VLOOKUP(C112,Dictionary!$D$2:$E$8,2,FALSE)</f>
        <v/>
      </c>
      <c r="K112">
        <f>"Insert into UFMT_VALUE (VALUE_ID, VALUE_TYPE, VALUE_SUBTYPE, VALUE, DESCRIPTION) Values ('"&amp;A112&amp;"', '"&amp;B112&amp;"', '"&amp;C112&amp;"', '"&amp;D112&amp;"', '"&amp;E112&amp;"');"</f>
        <v/>
      </c>
      <c r="L112">
        <f>"Update UFMT_VALUE Set (VALUE_TYPE, VALUE_SUBTYPE, VALUE, DESCRIPTION) = ( Select '"&amp;B112&amp;"', '"&amp;C112&amp;"', '"&amp;D112&amp;"', '"&amp;E112&amp;"' from DUAL) WHERE VALUE_ID = '"&amp;A112&amp;"';"</f>
        <v/>
      </c>
    </row>
    <row r="113" spans="1:12">
      <c r="A113" t="n">
        <v>162</v>
      </c>
      <c r="B113" t="n">
        <v>3</v>
      </c>
      <c r="C113" t="n">
        <v>0</v>
      </c>
      <c r="D113" s="2" t="s">
        <v>210</v>
      </c>
      <c r="E113" s="2" t="s">
        <v>211</v>
      </c>
      <c r="F113" s="2" t="n"/>
      <c r="G113" s="2" t="n"/>
      <c r="H113" s="2" t="n"/>
      <c r="I113">
        <f>VLOOKUP(B113,Dictionary!$A$2:$B$9,2,FALSE)</f>
        <v/>
      </c>
      <c r="J113">
        <f>VLOOKUP(C113,Dictionary!$D$2:$E$8,2,FALSE)</f>
        <v/>
      </c>
      <c r="K113">
        <f>"Insert into UFMT_VALUE (VALUE_ID, VALUE_TYPE, VALUE_SUBTYPE, VALUE, DESCRIPTION) Values ('"&amp;A113&amp;"', '"&amp;B113&amp;"', '"&amp;C113&amp;"', '"&amp;D113&amp;"', '"&amp;E113&amp;"');"</f>
        <v/>
      </c>
      <c r="L113">
        <f>"Update UFMT_VALUE Set (VALUE_TYPE, VALUE_SUBTYPE, VALUE, DESCRIPTION) = ( Select '"&amp;B113&amp;"', '"&amp;C113&amp;"', '"&amp;D113&amp;"', '"&amp;E113&amp;"' from DUAL) WHERE VALUE_ID = '"&amp;A113&amp;"';"</f>
        <v/>
      </c>
    </row>
    <row r="114" spans="1:12">
      <c r="A114" t="n">
        <v>163</v>
      </c>
      <c r="B114" t="n">
        <v>3</v>
      </c>
      <c r="C114" t="n">
        <v>0</v>
      </c>
      <c r="D114" s="2" t="s">
        <v>212</v>
      </c>
      <c r="E114" s="2" t="s">
        <v>213</v>
      </c>
      <c r="F114" s="2" t="n"/>
      <c r="G114" s="2" t="n"/>
      <c r="H114" s="2" t="n"/>
      <c r="I114">
        <f>VLOOKUP(B114,Dictionary!$A$2:$B$9,2,FALSE)</f>
        <v/>
      </c>
      <c r="J114">
        <f>VLOOKUP(C114,Dictionary!$D$2:$E$8,2,FALSE)</f>
        <v/>
      </c>
      <c r="K114">
        <f>"Insert into UFMT_VALUE (VALUE_ID, VALUE_TYPE, VALUE_SUBTYPE, VALUE, DESCRIPTION) Values ('"&amp;A114&amp;"', '"&amp;B114&amp;"', '"&amp;C114&amp;"', '"&amp;D114&amp;"', '"&amp;E114&amp;"');"</f>
        <v/>
      </c>
      <c r="L114">
        <f>"Update UFMT_VALUE Set (VALUE_TYPE, VALUE_SUBTYPE, VALUE, DESCRIPTION) = ( Select '"&amp;B114&amp;"', '"&amp;C114&amp;"', '"&amp;D114&amp;"', '"&amp;E114&amp;"' from DUAL) WHERE VALUE_ID = '"&amp;A114&amp;"';"</f>
        <v/>
      </c>
    </row>
    <row r="115" spans="1:12">
      <c r="A115" t="n">
        <v>164</v>
      </c>
      <c r="B115" t="n">
        <v>0</v>
      </c>
      <c r="C115" t="n">
        <v>0</v>
      </c>
      <c r="D115" s="2" t="s">
        <v>214</v>
      </c>
      <c r="E115" s="2" t="s">
        <v>215</v>
      </c>
      <c r="F115" s="2" t="n"/>
      <c r="G115" s="2" t="n"/>
      <c r="H115" s="2" t="n"/>
      <c r="I115">
        <f>VLOOKUP(B115,Dictionary!$A$2:$B$9,2,FALSE)</f>
        <v/>
      </c>
      <c r="J115">
        <f>VLOOKUP(C115,Dictionary!$D$2:$E$8,2,FALSE)</f>
        <v/>
      </c>
      <c r="K115">
        <f>"Insert into UFMT_VALUE (VALUE_ID, VALUE_TYPE, VALUE_SUBTYPE, VALUE, DESCRIPTION) Values ('"&amp;A115&amp;"', '"&amp;B115&amp;"', '"&amp;C115&amp;"', '"&amp;D115&amp;"', '"&amp;E115&amp;"');"</f>
        <v/>
      </c>
      <c r="L115">
        <f>"Update UFMT_VALUE Set (VALUE_TYPE, VALUE_SUBTYPE, VALUE, DESCRIPTION) = ( Select '"&amp;B115&amp;"', '"&amp;C115&amp;"', '"&amp;D115&amp;"', '"&amp;E115&amp;"' from DUAL) WHERE VALUE_ID = '"&amp;A115&amp;"';"</f>
        <v/>
      </c>
    </row>
    <row r="116" spans="1:12">
      <c r="A116" t="n">
        <v>165</v>
      </c>
      <c r="B116" t="n">
        <v>1</v>
      </c>
      <c r="C116" t="n">
        <v>0</v>
      </c>
      <c r="D116" s="2" t="s">
        <v>216</v>
      </c>
      <c r="E116" s="2" t="s">
        <v>217</v>
      </c>
      <c r="F116" s="2" t="n"/>
      <c r="G116" s="2" t="n"/>
      <c r="H116" s="2" t="n"/>
      <c r="I116">
        <f>VLOOKUP(B116,Dictionary!$A$2:$B$9,2,FALSE)</f>
        <v/>
      </c>
      <c r="J116">
        <f>VLOOKUP(C116,Dictionary!$D$2:$E$8,2,FALSE)</f>
        <v/>
      </c>
      <c r="K116">
        <f>"Insert into UFMT_VALUE (VALUE_ID, VALUE_TYPE, VALUE_SUBTYPE, VALUE, DESCRIPTION) Values ('"&amp;A116&amp;"', '"&amp;B116&amp;"', '"&amp;C116&amp;"', '"&amp;D116&amp;"', '"&amp;E116&amp;"');"</f>
        <v/>
      </c>
      <c r="L116">
        <f>"Update UFMT_VALUE Set (VALUE_TYPE, VALUE_SUBTYPE, VALUE, DESCRIPTION) = ( Select '"&amp;B116&amp;"', '"&amp;C116&amp;"', '"&amp;D116&amp;"', '"&amp;E116&amp;"' from DUAL) WHERE VALUE_ID = '"&amp;A116&amp;"';"</f>
        <v/>
      </c>
    </row>
    <row r="117" spans="1:12">
      <c r="A117" t="n">
        <v>166</v>
      </c>
      <c r="B117" t="n">
        <v>3</v>
      </c>
      <c r="C117" t="n">
        <v>0</v>
      </c>
      <c r="D117" s="2" t="s">
        <v>218</v>
      </c>
      <c r="E117" s="2" t="s">
        <v>219</v>
      </c>
      <c r="F117" s="2" t="n"/>
      <c r="G117" s="2" t="n"/>
      <c r="H117" s="2" t="n"/>
      <c r="I117">
        <f>VLOOKUP(B117,Dictionary!$A$2:$B$9,2,FALSE)</f>
        <v/>
      </c>
      <c r="J117">
        <f>VLOOKUP(C117,Dictionary!$D$2:$E$8,2,FALSE)</f>
        <v/>
      </c>
      <c r="K117">
        <f>"Insert into UFMT_VALUE (VALUE_ID, VALUE_TYPE, VALUE_SUBTYPE, VALUE, DESCRIPTION) Values ('"&amp;A117&amp;"', '"&amp;B117&amp;"', '"&amp;C117&amp;"', '"&amp;D117&amp;"', '"&amp;E117&amp;"');"</f>
        <v/>
      </c>
      <c r="L117">
        <f>"Update UFMT_VALUE Set (VALUE_TYPE, VALUE_SUBTYPE, VALUE, DESCRIPTION) = ( Select '"&amp;B117&amp;"', '"&amp;C117&amp;"', '"&amp;D117&amp;"', '"&amp;E117&amp;"' from DUAL) WHERE VALUE_ID = '"&amp;A117&amp;"';"</f>
        <v/>
      </c>
    </row>
    <row r="118" spans="1:12">
      <c r="A118" t="n">
        <v>167</v>
      </c>
      <c r="B118" t="n">
        <v>3</v>
      </c>
      <c r="C118" t="n">
        <v>0</v>
      </c>
      <c r="D118" s="2" t="s">
        <v>220</v>
      </c>
      <c r="E118" s="2" t="s">
        <v>221</v>
      </c>
      <c r="F118" s="2" t="n"/>
      <c r="G118" s="2" t="n"/>
      <c r="H118" s="2" t="n"/>
      <c r="I118">
        <f>VLOOKUP(B118,Dictionary!$A$2:$B$9,2,FALSE)</f>
        <v/>
      </c>
      <c r="J118">
        <f>VLOOKUP(C118,Dictionary!$D$2:$E$8,2,FALSE)</f>
        <v/>
      </c>
      <c r="K118">
        <f>"Insert into UFMT_VALUE (VALUE_ID, VALUE_TYPE, VALUE_SUBTYPE, VALUE, DESCRIPTION) Values ('"&amp;A118&amp;"', '"&amp;B118&amp;"', '"&amp;C118&amp;"', '"&amp;D118&amp;"', '"&amp;E118&amp;"');"</f>
        <v/>
      </c>
      <c r="L118">
        <f>"Update UFMT_VALUE Set (VALUE_TYPE, VALUE_SUBTYPE, VALUE, DESCRIPTION) = ( Select '"&amp;B118&amp;"', '"&amp;C118&amp;"', '"&amp;D118&amp;"', '"&amp;E118&amp;"' from DUAL) WHERE VALUE_ID = '"&amp;A118&amp;"';"</f>
        <v/>
      </c>
    </row>
    <row r="119" spans="1:12">
      <c r="A119" t="n">
        <v>168</v>
      </c>
      <c r="B119" t="n">
        <v>3</v>
      </c>
      <c r="C119" t="n">
        <v>0</v>
      </c>
      <c r="D119" s="2" t="s">
        <v>222</v>
      </c>
      <c r="E119" s="2" t="s">
        <v>223</v>
      </c>
      <c r="F119" s="2" t="n"/>
      <c r="G119" s="2" t="n"/>
      <c r="H119" s="2" t="n"/>
      <c r="I119">
        <f>VLOOKUP(B119,Dictionary!$A$2:$B$9,2,FALSE)</f>
        <v/>
      </c>
      <c r="J119">
        <f>VLOOKUP(C119,Dictionary!$D$2:$E$8,2,FALSE)</f>
        <v/>
      </c>
      <c r="K119">
        <f>"Insert into UFMT_VALUE (VALUE_ID, VALUE_TYPE, VALUE_SUBTYPE, VALUE, DESCRIPTION) Values ('"&amp;A119&amp;"', '"&amp;B119&amp;"', '"&amp;C119&amp;"', '"&amp;D119&amp;"', '"&amp;E119&amp;"');"</f>
        <v/>
      </c>
      <c r="L119">
        <f>"Update UFMT_VALUE Set (VALUE_TYPE, VALUE_SUBTYPE, VALUE, DESCRIPTION) = ( Select '"&amp;B119&amp;"', '"&amp;C119&amp;"', '"&amp;D119&amp;"', '"&amp;E119&amp;"' from DUAL) WHERE VALUE_ID = '"&amp;A119&amp;"';"</f>
        <v/>
      </c>
    </row>
    <row r="120" spans="1:12">
      <c r="A120" t="n">
        <v>169</v>
      </c>
      <c r="B120" t="n">
        <v>0</v>
      </c>
      <c r="C120" t="n">
        <v>0</v>
      </c>
      <c r="D120" s="2" t="s">
        <v>224</v>
      </c>
      <c r="E120" s="2" t="s">
        <v>225</v>
      </c>
      <c r="F120" s="2" t="n"/>
      <c r="G120" s="2" t="n"/>
      <c r="H120" s="2" t="n"/>
      <c r="I120">
        <f>VLOOKUP(B120,Dictionary!$A$2:$B$9,2,FALSE)</f>
        <v/>
      </c>
      <c r="J120">
        <f>VLOOKUP(C120,Dictionary!$D$2:$E$8,2,FALSE)</f>
        <v/>
      </c>
      <c r="K120">
        <f>"Insert into UFMT_VALUE (VALUE_ID, VALUE_TYPE, VALUE_SUBTYPE, VALUE, DESCRIPTION) Values ('"&amp;A120&amp;"', '"&amp;B120&amp;"', '"&amp;C120&amp;"', '"&amp;D120&amp;"', '"&amp;E120&amp;"');"</f>
        <v/>
      </c>
      <c r="L120">
        <f>"Update UFMT_VALUE Set (VALUE_TYPE, VALUE_SUBTYPE, VALUE, DESCRIPTION) = ( Select '"&amp;B120&amp;"', '"&amp;C120&amp;"', '"&amp;D120&amp;"', '"&amp;E120&amp;"' from DUAL) WHERE VALUE_ID = '"&amp;A120&amp;"';"</f>
        <v/>
      </c>
    </row>
    <row r="121" spans="1:12">
      <c r="A121" t="n">
        <v>170</v>
      </c>
      <c r="B121" t="n">
        <v>0</v>
      </c>
      <c r="C121" t="n">
        <v>0</v>
      </c>
      <c r="D121" s="2" t="s">
        <v>226</v>
      </c>
      <c r="E121" s="2" t="s">
        <v>227</v>
      </c>
      <c r="F121" s="2" t="n"/>
      <c r="G121" s="2" t="n"/>
      <c r="H121" s="2" t="n"/>
      <c r="I121">
        <f>VLOOKUP(B121,Dictionary!$A$2:$B$9,2,FALSE)</f>
        <v/>
      </c>
      <c r="J121">
        <f>VLOOKUP(C121,Dictionary!$D$2:$E$8,2,FALSE)</f>
        <v/>
      </c>
      <c r="K121">
        <f>"Insert into UFMT_VALUE (VALUE_ID, VALUE_TYPE, VALUE_SUBTYPE, VALUE, DESCRIPTION) Values ('"&amp;A121&amp;"', '"&amp;B121&amp;"', '"&amp;C121&amp;"', '"&amp;D121&amp;"', '"&amp;E121&amp;"');"</f>
        <v/>
      </c>
      <c r="L121">
        <f>"Update UFMT_VALUE Set (VALUE_TYPE, VALUE_SUBTYPE, VALUE, DESCRIPTION) = ( Select '"&amp;B121&amp;"', '"&amp;C121&amp;"', '"&amp;D121&amp;"', '"&amp;E121&amp;"' from DUAL) WHERE VALUE_ID = '"&amp;A121&amp;"';"</f>
        <v/>
      </c>
    </row>
    <row r="122" spans="1:12">
      <c r="A122" t="n">
        <v>171</v>
      </c>
      <c r="B122" t="n">
        <v>1</v>
      </c>
      <c r="C122" t="n">
        <v>0</v>
      </c>
      <c r="D122" s="2" t="s">
        <v>228</v>
      </c>
      <c r="E122" s="2" t="s">
        <v>229</v>
      </c>
      <c r="F122" s="2" t="n"/>
      <c r="G122" s="2" t="n"/>
      <c r="H122" s="2" t="n"/>
      <c r="I122">
        <f>VLOOKUP(B122,Dictionary!$A$2:$B$9,2,FALSE)</f>
        <v/>
      </c>
      <c r="J122">
        <f>VLOOKUP(C122,Dictionary!$D$2:$E$8,2,FALSE)</f>
        <v/>
      </c>
      <c r="K122">
        <f>"Insert into UFMT_VALUE (VALUE_ID, VALUE_TYPE, VALUE_SUBTYPE, VALUE, DESCRIPTION) Values ('"&amp;A122&amp;"', '"&amp;B122&amp;"', '"&amp;C122&amp;"', '"&amp;D122&amp;"', '"&amp;E122&amp;"');"</f>
        <v/>
      </c>
      <c r="L122">
        <f>"Update UFMT_VALUE Set (VALUE_TYPE, VALUE_SUBTYPE, VALUE, DESCRIPTION) = ( Select '"&amp;B122&amp;"', '"&amp;C122&amp;"', '"&amp;D122&amp;"', '"&amp;E122&amp;"' from DUAL) WHERE VALUE_ID = '"&amp;A122&amp;"';"</f>
        <v/>
      </c>
    </row>
    <row r="123" spans="1:12">
      <c r="A123" t="n">
        <v>172</v>
      </c>
      <c r="B123" t="n">
        <v>0</v>
      </c>
      <c r="C123" t="n">
        <v>0</v>
      </c>
      <c r="D123" s="2" t="s">
        <v>230</v>
      </c>
      <c r="E123" s="2" t="s">
        <v>231</v>
      </c>
      <c r="F123" s="2" t="n"/>
      <c r="G123" s="2" t="n"/>
      <c r="H123" s="2" t="n"/>
      <c r="I123">
        <f>VLOOKUP(B123,Dictionary!$A$2:$B$9,2,FALSE)</f>
        <v/>
      </c>
      <c r="J123">
        <f>VLOOKUP(C123,Dictionary!$D$2:$E$8,2,FALSE)</f>
        <v/>
      </c>
      <c r="K123">
        <f>"Insert into UFMT_VALUE (VALUE_ID, VALUE_TYPE, VALUE_SUBTYPE, VALUE, DESCRIPTION) Values ('"&amp;A123&amp;"', '"&amp;B123&amp;"', '"&amp;C123&amp;"', '"&amp;D123&amp;"', '"&amp;E123&amp;"');"</f>
        <v/>
      </c>
      <c r="L123">
        <f>"Update UFMT_VALUE Set (VALUE_TYPE, VALUE_SUBTYPE, VALUE, DESCRIPTION) = ( Select '"&amp;B123&amp;"', '"&amp;C123&amp;"', '"&amp;D123&amp;"', '"&amp;E123&amp;"' from DUAL) WHERE VALUE_ID = '"&amp;A123&amp;"';"</f>
        <v/>
      </c>
    </row>
    <row r="124" spans="1:12">
      <c r="A124" t="n">
        <v>173</v>
      </c>
      <c r="B124" t="n">
        <v>0</v>
      </c>
      <c r="C124" t="n">
        <v>0</v>
      </c>
      <c r="D124" s="2" t="s">
        <v>13</v>
      </c>
      <c r="E124" s="2" t="s">
        <v>232</v>
      </c>
      <c r="F124" s="2" t="n"/>
      <c r="G124" s="2" t="n"/>
      <c r="H124" s="2" t="n"/>
      <c r="I124">
        <f>VLOOKUP(B124,Dictionary!$A$2:$B$9,2,FALSE)</f>
        <v/>
      </c>
      <c r="J124">
        <f>VLOOKUP(C124,Dictionary!$D$2:$E$8,2,FALSE)</f>
        <v/>
      </c>
      <c r="K124">
        <f>"Insert into UFMT_VALUE (VALUE_ID, VALUE_TYPE, VALUE_SUBTYPE, VALUE, DESCRIPTION) Values ('"&amp;A124&amp;"', '"&amp;B124&amp;"', '"&amp;C124&amp;"', '"&amp;D124&amp;"', '"&amp;E124&amp;"');"</f>
        <v/>
      </c>
      <c r="L124">
        <f>"Update UFMT_VALUE Set (VALUE_TYPE, VALUE_SUBTYPE, VALUE, DESCRIPTION) = ( Select '"&amp;B124&amp;"', '"&amp;C124&amp;"', '"&amp;D124&amp;"', '"&amp;E124&amp;"' from DUAL) WHERE VALUE_ID = '"&amp;A124&amp;"';"</f>
        <v/>
      </c>
    </row>
    <row r="125" spans="1:12">
      <c r="A125" t="n">
        <v>174</v>
      </c>
      <c r="B125" t="n">
        <v>1</v>
      </c>
      <c r="C125" t="n">
        <v>0</v>
      </c>
      <c r="D125" s="2" t="s">
        <v>233</v>
      </c>
      <c r="E125" s="2" t="s">
        <v>234</v>
      </c>
      <c r="F125" s="2" t="n"/>
      <c r="G125" s="2" t="n"/>
      <c r="H125" s="2" t="n"/>
      <c r="I125">
        <f>VLOOKUP(B125,Dictionary!$A$2:$B$9,2,FALSE)</f>
        <v/>
      </c>
      <c r="J125">
        <f>VLOOKUP(C125,Dictionary!$D$2:$E$8,2,FALSE)</f>
        <v/>
      </c>
      <c r="K125">
        <f>"Insert into UFMT_VALUE (VALUE_ID, VALUE_TYPE, VALUE_SUBTYPE, VALUE, DESCRIPTION) Values ('"&amp;A125&amp;"', '"&amp;B125&amp;"', '"&amp;C125&amp;"', '"&amp;D125&amp;"', '"&amp;E125&amp;"');"</f>
        <v/>
      </c>
      <c r="L125">
        <f>"Update UFMT_VALUE Set (VALUE_TYPE, VALUE_SUBTYPE, VALUE, DESCRIPTION) = ( Select '"&amp;B125&amp;"', '"&amp;C125&amp;"', '"&amp;D125&amp;"', '"&amp;E125&amp;"' from DUAL) WHERE VALUE_ID = '"&amp;A125&amp;"';"</f>
        <v/>
      </c>
    </row>
    <row r="126" spans="1:12">
      <c r="A126" t="n">
        <v>175</v>
      </c>
      <c r="B126" t="n">
        <v>3</v>
      </c>
      <c r="C126" t="n">
        <v>0</v>
      </c>
      <c r="D126" s="2" t="s">
        <v>235</v>
      </c>
      <c r="E126" s="2" t="s">
        <v>236</v>
      </c>
      <c r="F126" s="2" t="n"/>
      <c r="G126" s="2" t="n"/>
      <c r="H126" s="2" t="n"/>
      <c r="I126">
        <f>VLOOKUP(B126,Dictionary!$A$2:$B$9,2,FALSE)</f>
        <v/>
      </c>
      <c r="J126">
        <f>VLOOKUP(C126,Dictionary!$D$2:$E$8,2,FALSE)</f>
        <v/>
      </c>
      <c r="K126">
        <f>"Insert into UFMT_VALUE (VALUE_ID, VALUE_TYPE, VALUE_SUBTYPE, VALUE, DESCRIPTION) Values ('"&amp;A126&amp;"', '"&amp;B126&amp;"', '"&amp;C126&amp;"', '"&amp;D126&amp;"', '"&amp;E126&amp;"');"</f>
        <v/>
      </c>
      <c r="L126">
        <f>"Update UFMT_VALUE Set (VALUE_TYPE, VALUE_SUBTYPE, VALUE, DESCRIPTION) = ( Select '"&amp;B126&amp;"', '"&amp;C126&amp;"', '"&amp;D126&amp;"', '"&amp;E126&amp;"' from DUAL) WHERE VALUE_ID = '"&amp;A126&amp;"';"</f>
        <v/>
      </c>
    </row>
    <row r="127" spans="1:12">
      <c r="A127" t="n">
        <v>176</v>
      </c>
      <c r="B127" t="n">
        <v>3</v>
      </c>
      <c r="C127" t="n">
        <v>0</v>
      </c>
      <c r="D127" s="2" t="s">
        <v>237</v>
      </c>
      <c r="E127" s="2" t="s">
        <v>238</v>
      </c>
      <c r="F127" s="2" t="n"/>
      <c r="G127" s="2" t="n"/>
      <c r="H127" s="2" t="n"/>
      <c r="I127">
        <f>VLOOKUP(B127,Dictionary!$A$2:$B$9,2,FALSE)</f>
        <v/>
      </c>
      <c r="J127">
        <f>VLOOKUP(C127,Dictionary!$D$2:$E$8,2,FALSE)</f>
        <v/>
      </c>
      <c r="K127">
        <f>"Insert into UFMT_VALUE (VALUE_ID, VALUE_TYPE, VALUE_SUBTYPE, VALUE, DESCRIPTION) Values ('"&amp;A127&amp;"', '"&amp;B127&amp;"', '"&amp;C127&amp;"', '"&amp;D127&amp;"', '"&amp;E127&amp;"');"</f>
        <v/>
      </c>
      <c r="L127">
        <f>"Update UFMT_VALUE Set (VALUE_TYPE, VALUE_SUBTYPE, VALUE, DESCRIPTION) = ( Select '"&amp;B127&amp;"', '"&amp;C127&amp;"', '"&amp;D127&amp;"', '"&amp;E127&amp;"' from DUAL) WHERE VALUE_ID = '"&amp;A127&amp;"';"</f>
        <v/>
      </c>
    </row>
    <row r="128" spans="1:12">
      <c r="A128" t="n">
        <v>177</v>
      </c>
      <c r="B128" t="n">
        <v>7</v>
      </c>
      <c r="C128" t="n">
        <v>0</v>
      </c>
      <c r="D128" s="2" t="s">
        <v>239</v>
      </c>
      <c r="E128" s="2" t="s">
        <v>240</v>
      </c>
      <c r="F128" s="2" t="n"/>
      <c r="G128" s="2" t="n"/>
      <c r="H128" s="2" t="n"/>
      <c r="I128">
        <f>VLOOKUP(B128,Dictionary!$A$2:$B$9,2,FALSE)</f>
        <v/>
      </c>
      <c r="J128">
        <f>VLOOKUP(C128,Dictionary!$D$2:$E$8,2,FALSE)</f>
        <v/>
      </c>
      <c r="K128">
        <f>"Insert into UFMT_VALUE (VALUE_ID, VALUE_TYPE, VALUE_SUBTYPE, VALUE, DESCRIPTION) Values ('"&amp;A128&amp;"', '"&amp;B128&amp;"', '"&amp;C128&amp;"', '"&amp;D128&amp;"', '"&amp;E128&amp;"');"</f>
        <v/>
      </c>
      <c r="L128">
        <f>"Update UFMT_VALUE Set (VALUE_TYPE, VALUE_SUBTYPE, VALUE, DESCRIPTION) = ( Select '"&amp;B128&amp;"', '"&amp;C128&amp;"', '"&amp;D128&amp;"', '"&amp;E128&amp;"' from DUAL) WHERE VALUE_ID = '"&amp;A128&amp;"';"</f>
        <v/>
      </c>
    </row>
    <row r="129" spans="1:12">
      <c r="A129" t="n">
        <v>178</v>
      </c>
      <c r="B129" t="n">
        <v>3</v>
      </c>
      <c r="C129" t="n">
        <v>0</v>
      </c>
      <c r="D129" s="2" t="s">
        <v>241</v>
      </c>
      <c r="E129" s="2" t="s">
        <v>238</v>
      </c>
      <c r="F129" s="2" t="n"/>
      <c r="G129" s="2" t="n"/>
      <c r="H129" s="2" t="n"/>
      <c r="I129">
        <f>VLOOKUP(B129,Dictionary!$A$2:$B$9,2,FALSE)</f>
        <v/>
      </c>
      <c r="J129">
        <f>VLOOKUP(C129,Dictionary!$D$2:$E$8,2,FALSE)</f>
        <v/>
      </c>
      <c r="K129">
        <f>"Insert into UFMT_VALUE (VALUE_ID, VALUE_TYPE, VALUE_SUBTYPE, VALUE, DESCRIPTION) Values ('"&amp;A129&amp;"', '"&amp;B129&amp;"', '"&amp;C129&amp;"', '"&amp;D129&amp;"', '"&amp;E129&amp;"');"</f>
        <v/>
      </c>
      <c r="L129">
        <f>"Update UFMT_VALUE Set (VALUE_TYPE, VALUE_SUBTYPE, VALUE, DESCRIPTION) = ( Select '"&amp;B129&amp;"', '"&amp;C129&amp;"', '"&amp;D129&amp;"', '"&amp;E129&amp;"' from DUAL) WHERE VALUE_ID = '"&amp;A129&amp;"';"</f>
        <v/>
      </c>
    </row>
    <row r="130" spans="1:12">
      <c r="A130" t="n">
        <v>179</v>
      </c>
      <c r="B130" t="n">
        <v>3</v>
      </c>
      <c r="C130" t="n">
        <v>0</v>
      </c>
      <c r="D130" s="2" t="s">
        <v>242</v>
      </c>
      <c r="E130" s="2" t="s">
        <v>243</v>
      </c>
      <c r="F130" s="2" t="n"/>
      <c r="G130" s="2" t="n"/>
      <c r="H130" s="2" t="n"/>
      <c r="I130">
        <f>VLOOKUP(B130,Dictionary!$A$2:$B$9,2,FALSE)</f>
        <v/>
      </c>
      <c r="J130">
        <f>VLOOKUP(C130,Dictionary!$D$2:$E$8,2,FALSE)</f>
        <v/>
      </c>
      <c r="K130">
        <f>"Insert into UFMT_VALUE (VALUE_ID, VALUE_TYPE, VALUE_SUBTYPE, VALUE, DESCRIPTION) Values ('"&amp;A130&amp;"', '"&amp;B130&amp;"', '"&amp;C130&amp;"', '"&amp;D130&amp;"', '"&amp;E130&amp;"');"</f>
        <v/>
      </c>
      <c r="L130">
        <f>"Update UFMT_VALUE Set (VALUE_TYPE, VALUE_SUBTYPE, VALUE, DESCRIPTION) = ( Select '"&amp;B130&amp;"', '"&amp;C130&amp;"', '"&amp;D130&amp;"', '"&amp;E130&amp;"' from DUAL) WHERE VALUE_ID = '"&amp;A130&amp;"';"</f>
        <v/>
      </c>
    </row>
    <row r="131" spans="1:12">
      <c r="A131" t="n">
        <v>180</v>
      </c>
      <c r="B131" t="n">
        <v>1</v>
      </c>
      <c r="C131" t="n">
        <v>1</v>
      </c>
      <c r="D131" s="2" t="s">
        <v>244</v>
      </c>
      <c r="E131" s="2" t="s">
        <v>245</v>
      </c>
      <c r="F131" s="2" t="n"/>
      <c r="G131" s="2" t="n"/>
      <c r="H131" s="2" t="n"/>
      <c r="I131">
        <f>VLOOKUP(B131,Dictionary!$A$2:$B$9,2,FALSE)</f>
        <v/>
      </c>
      <c r="J131">
        <f>VLOOKUP(C131,Dictionary!$D$2:$E$8,2,FALSE)</f>
        <v/>
      </c>
      <c r="K131">
        <f>"Insert into UFMT_VALUE (VALUE_ID, VALUE_TYPE, VALUE_SUBTYPE, VALUE, DESCRIPTION) Values ('"&amp;A131&amp;"', '"&amp;B131&amp;"', '"&amp;C131&amp;"', '"&amp;D131&amp;"', '"&amp;E131&amp;"');"</f>
        <v/>
      </c>
      <c r="L131">
        <f>"Update UFMT_VALUE Set (VALUE_TYPE, VALUE_SUBTYPE, VALUE, DESCRIPTION) = ( Select '"&amp;B131&amp;"', '"&amp;C131&amp;"', '"&amp;D131&amp;"', '"&amp;E131&amp;"' from DUAL) WHERE VALUE_ID = '"&amp;A131&amp;"';"</f>
        <v/>
      </c>
    </row>
    <row r="132" spans="1:12">
      <c r="A132" t="n">
        <v>181</v>
      </c>
      <c r="B132" t="n">
        <v>0</v>
      </c>
      <c r="C132" t="n">
        <v>1</v>
      </c>
      <c r="D132" s="2" t="s">
        <v>64</v>
      </c>
      <c r="E132" s="2" t="s">
        <v>246</v>
      </c>
      <c r="F132" s="2" t="n"/>
      <c r="G132" s="2" t="n"/>
      <c r="H132" s="2" t="n"/>
      <c r="I132">
        <f>VLOOKUP(B132,Dictionary!$A$2:$B$9,2,FALSE)</f>
        <v/>
      </c>
      <c r="J132">
        <f>VLOOKUP(C132,Dictionary!$D$2:$E$8,2,FALSE)</f>
        <v/>
      </c>
      <c r="K132">
        <f>"Insert into UFMT_VALUE (VALUE_ID, VALUE_TYPE, VALUE_SUBTYPE, VALUE, DESCRIPTION) Values ('"&amp;A132&amp;"', '"&amp;B132&amp;"', '"&amp;C132&amp;"', '"&amp;D132&amp;"', '"&amp;E132&amp;"');"</f>
        <v/>
      </c>
      <c r="L132">
        <f>"Update UFMT_VALUE Set (VALUE_TYPE, VALUE_SUBTYPE, VALUE, DESCRIPTION) = ( Select '"&amp;B132&amp;"', '"&amp;C132&amp;"', '"&amp;D132&amp;"', '"&amp;E132&amp;"' from DUAL) WHERE VALUE_ID = '"&amp;A132&amp;"';"</f>
        <v/>
      </c>
    </row>
    <row r="133" spans="1:12">
      <c r="A133" t="n">
        <v>182</v>
      </c>
      <c r="B133" t="n">
        <v>0</v>
      </c>
      <c r="C133" t="n">
        <v>0</v>
      </c>
      <c r="D133" s="2" t="s">
        <v>247</v>
      </c>
      <c r="E133" s="2" t="s">
        <v>248</v>
      </c>
      <c r="F133" s="2" t="n"/>
      <c r="G133" s="2" t="n"/>
      <c r="H133" s="2" t="n"/>
      <c r="I133">
        <f>VLOOKUP(B133,Dictionary!$A$2:$B$9,2,FALSE)</f>
        <v/>
      </c>
      <c r="J133">
        <f>VLOOKUP(C133,Dictionary!$D$2:$E$8,2,FALSE)</f>
        <v/>
      </c>
      <c r="K133">
        <f>"Insert into UFMT_VALUE (VALUE_ID, VALUE_TYPE, VALUE_SUBTYPE, VALUE, DESCRIPTION) Values ('"&amp;A133&amp;"', '"&amp;B133&amp;"', '"&amp;C133&amp;"', '"&amp;D133&amp;"', '"&amp;E133&amp;"');"</f>
        <v/>
      </c>
      <c r="L133">
        <f>"Update UFMT_VALUE Set (VALUE_TYPE, VALUE_SUBTYPE, VALUE, DESCRIPTION) = ( Select '"&amp;B133&amp;"', '"&amp;C133&amp;"', '"&amp;D133&amp;"', '"&amp;E133&amp;"' from DUAL) WHERE VALUE_ID = '"&amp;A133&amp;"';"</f>
        <v/>
      </c>
    </row>
    <row r="134" spans="1:12">
      <c r="A134" t="n">
        <v>183</v>
      </c>
      <c r="B134" t="n">
        <v>0</v>
      </c>
      <c r="C134" t="n">
        <v>0</v>
      </c>
      <c r="D134" s="2" t="s">
        <v>249</v>
      </c>
      <c r="E134" s="2" t="s">
        <v>250</v>
      </c>
      <c r="F134" s="2" t="n"/>
      <c r="G134" s="2" t="n"/>
      <c r="H134" s="2" t="n"/>
      <c r="I134">
        <f>VLOOKUP(B134,Dictionary!$A$2:$B$9,2,FALSE)</f>
        <v/>
      </c>
      <c r="J134">
        <f>VLOOKUP(C134,Dictionary!$D$2:$E$8,2,FALSE)</f>
        <v/>
      </c>
      <c r="K134">
        <f>"Insert into UFMT_VALUE (VALUE_ID, VALUE_TYPE, VALUE_SUBTYPE, VALUE, DESCRIPTION) Values ('"&amp;A134&amp;"', '"&amp;B134&amp;"', '"&amp;C134&amp;"', '"&amp;D134&amp;"', '"&amp;E134&amp;"');"</f>
        <v/>
      </c>
      <c r="L134">
        <f>"Update UFMT_VALUE Set (VALUE_TYPE, VALUE_SUBTYPE, VALUE, DESCRIPTION) = ( Select '"&amp;B134&amp;"', '"&amp;C134&amp;"', '"&amp;D134&amp;"', '"&amp;E134&amp;"' from DUAL) WHERE VALUE_ID = '"&amp;A134&amp;"';"</f>
        <v/>
      </c>
    </row>
    <row r="135" spans="1:12">
      <c r="A135" t="n">
        <v>184</v>
      </c>
      <c r="B135" t="n">
        <v>0</v>
      </c>
      <c r="C135" t="n">
        <v>0</v>
      </c>
      <c r="D135" s="2" t="s">
        <v>251</v>
      </c>
      <c r="E135" s="2" t="s">
        <v>252</v>
      </c>
      <c r="F135" s="2" t="n"/>
      <c r="G135" s="2" t="n"/>
      <c r="H135" s="2" t="n"/>
      <c r="I135">
        <f>VLOOKUP(B135,Dictionary!$A$2:$B$9,2,FALSE)</f>
        <v/>
      </c>
      <c r="J135">
        <f>VLOOKUP(C135,Dictionary!$D$2:$E$8,2,FALSE)</f>
        <v/>
      </c>
      <c r="K135">
        <f>"Insert into UFMT_VALUE (VALUE_ID, VALUE_TYPE, VALUE_SUBTYPE, VALUE, DESCRIPTION) Values ('"&amp;A135&amp;"', '"&amp;B135&amp;"', '"&amp;C135&amp;"', '"&amp;D135&amp;"', '"&amp;E135&amp;"');"</f>
        <v/>
      </c>
      <c r="L135">
        <f>"Update UFMT_VALUE Set (VALUE_TYPE, VALUE_SUBTYPE, VALUE, DESCRIPTION) = ( Select '"&amp;B135&amp;"', '"&amp;C135&amp;"', '"&amp;D135&amp;"', '"&amp;E135&amp;"' from DUAL) WHERE VALUE_ID = '"&amp;A135&amp;"';"</f>
        <v/>
      </c>
    </row>
    <row r="136" spans="1:12">
      <c r="A136" t="n">
        <v>185</v>
      </c>
      <c r="B136" t="n">
        <v>0</v>
      </c>
      <c r="C136" t="n">
        <v>0</v>
      </c>
      <c r="D136" s="2" t="s">
        <v>253</v>
      </c>
      <c r="E136" s="2" t="s">
        <v>254</v>
      </c>
      <c r="F136" s="2" t="n"/>
      <c r="G136" s="2" t="n"/>
      <c r="H136" s="2" t="n"/>
      <c r="I136">
        <f>VLOOKUP(B136,Dictionary!$A$2:$B$9,2,FALSE)</f>
        <v/>
      </c>
      <c r="J136">
        <f>VLOOKUP(C136,Dictionary!$D$2:$E$8,2,FALSE)</f>
        <v/>
      </c>
      <c r="K136">
        <f>"Insert into UFMT_VALUE (VALUE_ID, VALUE_TYPE, VALUE_SUBTYPE, VALUE, DESCRIPTION) Values ('"&amp;A136&amp;"', '"&amp;B136&amp;"', '"&amp;C136&amp;"', '"&amp;D136&amp;"', '"&amp;E136&amp;"');"</f>
        <v/>
      </c>
      <c r="L136">
        <f>"Update UFMT_VALUE Set (VALUE_TYPE, VALUE_SUBTYPE, VALUE, DESCRIPTION) = ( Select '"&amp;B136&amp;"', '"&amp;C136&amp;"', '"&amp;D136&amp;"', '"&amp;E136&amp;"' from DUAL) WHERE VALUE_ID = '"&amp;A136&amp;"';"</f>
        <v/>
      </c>
    </row>
    <row r="137" spans="1:12">
      <c r="A137" t="n">
        <v>186</v>
      </c>
      <c r="B137" t="n">
        <v>0</v>
      </c>
      <c r="C137" t="n">
        <v>0</v>
      </c>
      <c r="D137" s="2" t="s">
        <v>255</v>
      </c>
      <c r="E137" s="2" t="s">
        <v>256</v>
      </c>
      <c r="F137" s="2" t="n"/>
      <c r="G137" s="2" t="n"/>
      <c r="H137" s="2" t="n"/>
      <c r="I137">
        <f>VLOOKUP(B137,Dictionary!$A$2:$B$9,2,FALSE)</f>
        <v/>
      </c>
      <c r="J137">
        <f>VLOOKUP(C137,Dictionary!$D$2:$E$8,2,FALSE)</f>
        <v/>
      </c>
      <c r="K137">
        <f>"Insert into UFMT_VALUE (VALUE_ID, VALUE_TYPE, VALUE_SUBTYPE, VALUE, DESCRIPTION) Values ('"&amp;A137&amp;"', '"&amp;B137&amp;"', '"&amp;C137&amp;"', '"&amp;D137&amp;"', '"&amp;E137&amp;"');"</f>
        <v/>
      </c>
      <c r="L137">
        <f>"Update UFMT_VALUE Set (VALUE_TYPE, VALUE_SUBTYPE, VALUE, DESCRIPTION) = ( Select '"&amp;B137&amp;"', '"&amp;C137&amp;"', '"&amp;D137&amp;"', '"&amp;E137&amp;"' from DUAL) WHERE VALUE_ID = '"&amp;A137&amp;"';"</f>
        <v/>
      </c>
    </row>
    <row r="138" spans="1:12">
      <c r="A138" t="n">
        <v>188</v>
      </c>
      <c r="B138" t="n">
        <v>3</v>
      </c>
      <c r="C138" t="n">
        <v>0</v>
      </c>
      <c r="D138" s="2" t="s">
        <v>257</v>
      </c>
      <c r="E138" s="2" t="s">
        <v>258</v>
      </c>
      <c r="F138" s="2" t="n"/>
      <c r="G138" s="2" t="n"/>
      <c r="H138" s="2" t="n"/>
      <c r="I138">
        <f>VLOOKUP(B138,Dictionary!$A$2:$B$9,2,FALSE)</f>
        <v/>
      </c>
      <c r="J138">
        <f>VLOOKUP(C138,Dictionary!$D$2:$E$8,2,FALSE)</f>
        <v/>
      </c>
      <c r="K138">
        <f>"Insert into UFMT_VALUE (VALUE_ID, VALUE_TYPE, VALUE_SUBTYPE, VALUE, DESCRIPTION) Values ('"&amp;A138&amp;"', '"&amp;B138&amp;"', '"&amp;C138&amp;"', '"&amp;D138&amp;"', '"&amp;E138&amp;"');"</f>
        <v/>
      </c>
      <c r="L138">
        <f>"Update UFMT_VALUE Set (VALUE_TYPE, VALUE_SUBTYPE, VALUE, DESCRIPTION) = ( Select '"&amp;B138&amp;"', '"&amp;C138&amp;"', '"&amp;D138&amp;"', '"&amp;E138&amp;"' from DUAL) WHERE VALUE_ID = '"&amp;A138&amp;"';"</f>
        <v/>
      </c>
    </row>
    <row r="139" spans="1:12">
      <c r="A139" t="n">
        <v>189</v>
      </c>
      <c r="B139" t="n">
        <v>3</v>
      </c>
      <c r="C139" t="n">
        <v>0</v>
      </c>
      <c r="D139" s="2" t="s">
        <v>259</v>
      </c>
      <c r="E139" s="2" t="s">
        <v>260</v>
      </c>
      <c r="F139" s="2" t="n"/>
      <c r="G139" s="2" t="n"/>
      <c r="H139" s="2" t="n"/>
      <c r="I139">
        <f>VLOOKUP(B139,Dictionary!$A$2:$B$9,2,FALSE)</f>
        <v/>
      </c>
      <c r="J139">
        <f>VLOOKUP(C139,Dictionary!$D$2:$E$8,2,FALSE)</f>
        <v/>
      </c>
      <c r="K139">
        <f>"Insert into UFMT_VALUE (VALUE_ID, VALUE_TYPE, VALUE_SUBTYPE, VALUE, DESCRIPTION) Values ('"&amp;A139&amp;"', '"&amp;B139&amp;"', '"&amp;C139&amp;"', '"&amp;D139&amp;"', '"&amp;E139&amp;"');"</f>
        <v/>
      </c>
      <c r="L139">
        <f>"Update UFMT_VALUE Set (VALUE_TYPE, VALUE_SUBTYPE, VALUE, DESCRIPTION) = ( Select '"&amp;B139&amp;"', '"&amp;C139&amp;"', '"&amp;D139&amp;"', '"&amp;E139&amp;"' from DUAL) WHERE VALUE_ID = '"&amp;A139&amp;"';"</f>
        <v/>
      </c>
    </row>
    <row r="140" spans="1:12">
      <c r="A140" t="n">
        <v>190</v>
      </c>
      <c r="B140" t="n">
        <v>3</v>
      </c>
      <c r="C140" t="n">
        <v>0</v>
      </c>
      <c r="D140" s="2" t="s">
        <v>261</v>
      </c>
      <c r="E140" s="2" t="s">
        <v>262</v>
      </c>
      <c r="F140" s="2" t="n"/>
      <c r="G140" s="2" t="n"/>
      <c r="H140" s="2" t="n"/>
      <c r="I140">
        <f>VLOOKUP(B140,Dictionary!$A$2:$B$9,2,FALSE)</f>
        <v/>
      </c>
      <c r="J140">
        <f>VLOOKUP(C140,Dictionary!$D$2:$E$8,2,FALSE)</f>
        <v/>
      </c>
      <c r="K140">
        <f>"Insert into UFMT_VALUE (VALUE_ID, VALUE_TYPE, VALUE_SUBTYPE, VALUE, DESCRIPTION) Values ('"&amp;A140&amp;"', '"&amp;B140&amp;"', '"&amp;C140&amp;"', '"&amp;D140&amp;"', '"&amp;E140&amp;"');"</f>
        <v/>
      </c>
      <c r="L140">
        <f>"Update UFMT_VALUE Set (VALUE_TYPE, VALUE_SUBTYPE, VALUE, DESCRIPTION) = ( Select '"&amp;B140&amp;"', '"&amp;C140&amp;"', '"&amp;D140&amp;"', '"&amp;E140&amp;"' from DUAL) WHERE VALUE_ID = '"&amp;A140&amp;"';"</f>
        <v/>
      </c>
    </row>
    <row r="141" spans="1:12">
      <c r="A141" t="n">
        <v>191</v>
      </c>
      <c r="B141" t="n">
        <v>3</v>
      </c>
      <c r="C141" t="n">
        <v>0</v>
      </c>
      <c r="D141" s="2" t="s">
        <v>263</v>
      </c>
      <c r="E141" s="2" t="s">
        <v>264</v>
      </c>
      <c r="F141" s="2" t="n"/>
      <c r="G141" s="2" t="n"/>
      <c r="H141" s="2" t="n"/>
      <c r="I141">
        <f>VLOOKUP(B141,Dictionary!$A$2:$B$9,2,FALSE)</f>
        <v/>
      </c>
      <c r="J141">
        <f>VLOOKUP(C141,Dictionary!$D$2:$E$8,2,FALSE)</f>
        <v/>
      </c>
      <c r="K141">
        <f>"Insert into UFMT_VALUE (VALUE_ID, VALUE_TYPE, VALUE_SUBTYPE, VALUE, DESCRIPTION) Values ('"&amp;A141&amp;"', '"&amp;B141&amp;"', '"&amp;C141&amp;"', '"&amp;D141&amp;"', '"&amp;E141&amp;"');"</f>
        <v/>
      </c>
      <c r="L141">
        <f>"Update UFMT_VALUE Set (VALUE_TYPE, VALUE_SUBTYPE, VALUE, DESCRIPTION) = ( Select '"&amp;B141&amp;"', '"&amp;C141&amp;"', '"&amp;D141&amp;"', '"&amp;E141&amp;"' from DUAL) WHERE VALUE_ID = '"&amp;A141&amp;"';"</f>
        <v/>
      </c>
    </row>
    <row r="142" spans="1:12">
      <c r="A142" t="n">
        <v>192</v>
      </c>
      <c r="B142" t="n">
        <v>3</v>
      </c>
      <c r="C142" t="n">
        <v>0</v>
      </c>
      <c r="D142" s="2" t="s">
        <v>265</v>
      </c>
      <c r="E142" s="2" t="s">
        <v>266</v>
      </c>
      <c r="F142" s="2" t="n"/>
      <c r="G142" s="2" t="n"/>
      <c r="H142" s="2" t="n"/>
      <c r="I142">
        <f>VLOOKUP(B142,Dictionary!$A$2:$B$9,2,FALSE)</f>
        <v/>
      </c>
      <c r="J142">
        <f>VLOOKUP(C142,Dictionary!$D$2:$E$8,2,FALSE)</f>
        <v/>
      </c>
      <c r="K142">
        <f>"Insert into UFMT_VALUE (VALUE_ID, VALUE_TYPE, VALUE_SUBTYPE, VALUE, DESCRIPTION) Values ('"&amp;A142&amp;"', '"&amp;B142&amp;"', '"&amp;C142&amp;"', '"&amp;D142&amp;"', '"&amp;E142&amp;"');"</f>
        <v/>
      </c>
      <c r="L142">
        <f>"Update UFMT_VALUE Set (VALUE_TYPE, VALUE_SUBTYPE, VALUE, DESCRIPTION) = ( Select '"&amp;B142&amp;"', '"&amp;C142&amp;"', '"&amp;D142&amp;"', '"&amp;E142&amp;"' from DUAL) WHERE VALUE_ID = '"&amp;A142&amp;"';"</f>
        <v/>
      </c>
    </row>
    <row r="143" spans="1:12">
      <c r="A143" t="n">
        <v>193</v>
      </c>
      <c r="B143" t="n">
        <v>3</v>
      </c>
      <c r="C143" t="n">
        <v>0</v>
      </c>
      <c r="D143" s="2" t="s">
        <v>267</v>
      </c>
      <c r="E143" s="2" t="s">
        <v>268</v>
      </c>
      <c r="F143" s="2" t="n"/>
      <c r="G143" s="2" t="n"/>
      <c r="H143" s="2" t="n"/>
      <c r="I143">
        <f>VLOOKUP(B143,Dictionary!$A$2:$B$9,2,FALSE)</f>
        <v/>
      </c>
      <c r="J143">
        <f>VLOOKUP(C143,Dictionary!$D$2:$E$8,2,FALSE)</f>
        <v/>
      </c>
      <c r="K143">
        <f>"Insert into UFMT_VALUE (VALUE_ID, VALUE_TYPE, VALUE_SUBTYPE, VALUE, DESCRIPTION) Values ('"&amp;A143&amp;"', '"&amp;B143&amp;"', '"&amp;C143&amp;"', '"&amp;D143&amp;"', '"&amp;E143&amp;"');"</f>
        <v/>
      </c>
      <c r="L143">
        <f>"Update UFMT_VALUE Set (VALUE_TYPE, VALUE_SUBTYPE, VALUE, DESCRIPTION) = ( Select '"&amp;B143&amp;"', '"&amp;C143&amp;"', '"&amp;D143&amp;"', '"&amp;E143&amp;"' from DUAL) WHERE VALUE_ID = '"&amp;A143&amp;"';"</f>
        <v/>
      </c>
    </row>
    <row r="144" spans="1:12">
      <c r="A144" t="n">
        <v>194</v>
      </c>
      <c r="B144" t="n">
        <v>0</v>
      </c>
      <c r="C144" t="n">
        <v>0</v>
      </c>
      <c r="D144" s="2" t="s">
        <v>269</v>
      </c>
      <c r="E144" s="2" t="s">
        <v>270</v>
      </c>
      <c r="F144" s="2" t="n"/>
      <c r="G144" s="2" t="n"/>
      <c r="H144" s="2" t="n"/>
      <c r="I144">
        <f>VLOOKUP(B144,Dictionary!$A$2:$B$9,2,FALSE)</f>
        <v/>
      </c>
      <c r="J144">
        <f>VLOOKUP(C144,Dictionary!$D$2:$E$8,2,FALSE)</f>
        <v/>
      </c>
      <c r="K144">
        <f>"Insert into UFMT_VALUE (VALUE_ID, VALUE_TYPE, VALUE_SUBTYPE, VALUE, DESCRIPTION) Values ('"&amp;A144&amp;"', '"&amp;B144&amp;"', '"&amp;C144&amp;"', '"&amp;D144&amp;"', '"&amp;E144&amp;"');"</f>
        <v/>
      </c>
      <c r="L144">
        <f>"Update UFMT_VALUE Set (VALUE_TYPE, VALUE_SUBTYPE, VALUE, DESCRIPTION) = ( Select '"&amp;B144&amp;"', '"&amp;C144&amp;"', '"&amp;D144&amp;"', '"&amp;E144&amp;"' from DUAL) WHERE VALUE_ID = '"&amp;A144&amp;"';"</f>
        <v/>
      </c>
    </row>
    <row r="145" spans="1:12">
      <c r="A145" t="n">
        <v>195</v>
      </c>
      <c r="B145" t="n">
        <v>3</v>
      </c>
      <c r="C145" t="n">
        <v>0</v>
      </c>
      <c r="D145" s="2" t="s">
        <v>271</v>
      </c>
      <c r="E145" s="2" t="s">
        <v>272</v>
      </c>
      <c r="F145" s="2" t="n"/>
      <c r="G145" s="2" t="n"/>
      <c r="H145" s="2" t="n"/>
      <c r="I145">
        <f>VLOOKUP(B145,Dictionary!$A$2:$B$9,2,FALSE)</f>
        <v/>
      </c>
      <c r="J145">
        <f>VLOOKUP(C145,Dictionary!$D$2:$E$8,2,FALSE)</f>
        <v/>
      </c>
      <c r="K145">
        <f>"Insert into UFMT_VALUE (VALUE_ID, VALUE_TYPE, VALUE_SUBTYPE, VALUE, DESCRIPTION) Values ('"&amp;A145&amp;"', '"&amp;B145&amp;"', '"&amp;C145&amp;"', '"&amp;D145&amp;"', '"&amp;E145&amp;"');"</f>
        <v/>
      </c>
      <c r="L145">
        <f>"Update UFMT_VALUE Set (VALUE_TYPE, VALUE_SUBTYPE, VALUE, DESCRIPTION) = ( Select '"&amp;B145&amp;"', '"&amp;C145&amp;"', '"&amp;D145&amp;"', '"&amp;E145&amp;"' from DUAL) WHERE VALUE_ID = '"&amp;A145&amp;"';"</f>
        <v/>
      </c>
    </row>
    <row r="146" spans="1:12">
      <c r="A146" t="n">
        <v>196</v>
      </c>
      <c r="B146" t="n">
        <v>0</v>
      </c>
      <c r="C146" t="n">
        <v>1</v>
      </c>
      <c r="D146" s="2" t="s">
        <v>107</v>
      </c>
      <c r="E146" s="2" t="s">
        <v>273</v>
      </c>
      <c r="F146" s="2" t="n"/>
      <c r="G146" s="2" t="n"/>
      <c r="H146" s="2" t="n"/>
      <c r="I146">
        <f>VLOOKUP(B146,Dictionary!$A$2:$B$9,2,FALSE)</f>
        <v/>
      </c>
      <c r="J146">
        <f>VLOOKUP(C146,Dictionary!$D$2:$E$8,2,FALSE)</f>
        <v/>
      </c>
      <c r="K146">
        <f>"Insert into UFMT_VALUE (VALUE_ID, VALUE_TYPE, VALUE_SUBTYPE, VALUE, DESCRIPTION) Values ('"&amp;A146&amp;"', '"&amp;B146&amp;"', '"&amp;C146&amp;"', '"&amp;D146&amp;"', '"&amp;E146&amp;"');"</f>
        <v/>
      </c>
      <c r="L146">
        <f>"Update UFMT_VALUE Set (VALUE_TYPE, VALUE_SUBTYPE, VALUE, DESCRIPTION) = ( Select '"&amp;B146&amp;"', '"&amp;C146&amp;"', '"&amp;D146&amp;"', '"&amp;E146&amp;"' from DUAL) WHERE VALUE_ID = '"&amp;A146&amp;"';"</f>
        <v/>
      </c>
    </row>
    <row r="147" spans="1:12">
      <c r="A147" t="n">
        <v>197</v>
      </c>
      <c r="B147" t="n">
        <v>0</v>
      </c>
      <c r="C147" t="n">
        <v>0</v>
      </c>
      <c r="D147" s="2" t="s">
        <v>274</v>
      </c>
      <c r="E147" s="2" t="s">
        <v>275</v>
      </c>
      <c r="F147" s="2" t="n"/>
      <c r="G147" s="2" t="n"/>
      <c r="H147" s="2" t="n"/>
      <c r="I147">
        <f>VLOOKUP(B147,Dictionary!$A$2:$B$9,2,FALSE)</f>
        <v/>
      </c>
      <c r="J147">
        <f>VLOOKUP(C147,Dictionary!$D$2:$E$8,2,FALSE)</f>
        <v/>
      </c>
      <c r="K147">
        <f>"Insert into UFMT_VALUE (VALUE_ID, VALUE_TYPE, VALUE_SUBTYPE, VALUE, DESCRIPTION) Values ('"&amp;A147&amp;"', '"&amp;B147&amp;"', '"&amp;C147&amp;"', '"&amp;D147&amp;"', '"&amp;E147&amp;"');"</f>
        <v/>
      </c>
      <c r="L147">
        <f>"Update UFMT_VALUE Set (VALUE_TYPE, VALUE_SUBTYPE, VALUE, DESCRIPTION) = ( Select '"&amp;B147&amp;"', '"&amp;C147&amp;"', '"&amp;D147&amp;"', '"&amp;E147&amp;"' from DUAL) WHERE VALUE_ID = '"&amp;A147&amp;"';"</f>
        <v/>
      </c>
    </row>
    <row r="148" spans="1:12">
      <c r="A148" t="n">
        <v>198</v>
      </c>
      <c r="B148" t="n">
        <v>1</v>
      </c>
      <c r="C148" t="n">
        <v>4</v>
      </c>
      <c r="D148" s="2" t="s">
        <v>276</v>
      </c>
      <c r="E148" s="2" t="s">
        <v>277</v>
      </c>
      <c r="F148" s="2" t="n"/>
      <c r="G148" s="2" t="n"/>
      <c r="H148" s="2" t="n"/>
      <c r="I148">
        <f>VLOOKUP(B148,Dictionary!$A$2:$B$9,2,FALSE)</f>
        <v/>
      </c>
      <c r="J148">
        <f>VLOOKUP(C148,Dictionary!$D$2:$E$8,2,FALSE)</f>
        <v/>
      </c>
      <c r="K148">
        <f>"Insert into UFMT_VALUE (VALUE_ID, VALUE_TYPE, VALUE_SUBTYPE, VALUE, DESCRIPTION) Values ('"&amp;A148&amp;"', '"&amp;B148&amp;"', '"&amp;C148&amp;"', '"&amp;D148&amp;"', '"&amp;E148&amp;"');"</f>
        <v/>
      </c>
      <c r="L148">
        <f>"Update UFMT_VALUE Set (VALUE_TYPE, VALUE_SUBTYPE, VALUE, DESCRIPTION) = ( Select '"&amp;B148&amp;"', '"&amp;C148&amp;"', '"&amp;D148&amp;"', '"&amp;E148&amp;"' from DUAL) WHERE VALUE_ID = '"&amp;A148&amp;"';"</f>
        <v/>
      </c>
    </row>
    <row r="149" spans="1:12">
      <c r="A149" t="n">
        <v>199</v>
      </c>
      <c r="B149" t="n">
        <v>1</v>
      </c>
      <c r="C149" t="n">
        <v>4</v>
      </c>
      <c r="D149" s="2" t="s">
        <v>25</v>
      </c>
      <c r="E149" s="2" t="s">
        <v>278</v>
      </c>
      <c r="F149" s="2" t="n"/>
      <c r="G149" s="2" t="n"/>
      <c r="H149" s="2" t="n"/>
      <c r="I149">
        <f>VLOOKUP(B149,Dictionary!$A$2:$B$9,2,FALSE)</f>
        <v/>
      </c>
      <c r="J149">
        <f>VLOOKUP(C149,Dictionary!$D$2:$E$8,2,FALSE)</f>
        <v/>
      </c>
      <c r="K149">
        <f>"Insert into UFMT_VALUE (VALUE_ID, VALUE_TYPE, VALUE_SUBTYPE, VALUE, DESCRIPTION) Values ('"&amp;A149&amp;"', '"&amp;B149&amp;"', '"&amp;C149&amp;"', '"&amp;D149&amp;"', '"&amp;E149&amp;"');"</f>
        <v/>
      </c>
      <c r="L149">
        <f>"Update UFMT_VALUE Set (VALUE_TYPE, VALUE_SUBTYPE, VALUE, DESCRIPTION) = ( Select '"&amp;B149&amp;"', '"&amp;C149&amp;"', '"&amp;D149&amp;"', '"&amp;E149&amp;"' from DUAL) WHERE VALUE_ID = '"&amp;A149&amp;"';"</f>
        <v/>
      </c>
    </row>
    <row r="150" spans="1:12">
      <c r="A150" t="n">
        <v>200</v>
      </c>
      <c r="B150" t="n">
        <v>0</v>
      </c>
      <c r="C150" t="n">
        <v>0</v>
      </c>
      <c r="D150" s="2" t="s">
        <v>279</v>
      </c>
      <c r="E150" s="2" t="s">
        <v>280</v>
      </c>
      <c r="F150" s="2" t="n"/>
      <c r="G150" s="2" t="n"/>
      <c r="H150" s="2" t="n"/>
      <c r="I150">
        <f>VLOOKUP(B150,Dictionary!$A$2:$B$9,2,FALSE)</f>
        <v/>
      </c>
      <c r="J150">
        <f>VLOOKUP(C150,Dictionary!$D$2:$E$8,2,FALSE)</f>
        <v/>
      </c>
      <c r="K150">
        <f>"Insert into UFMT_VALUE (VALUE_ID, VALUE_TYPE, VALUE_SUBTYPE, VALUE, DESCRIPTION) Values ('"&amp;A150&amp;"', '"&amp;B150&amp;"', '"&amp;C150&amp;"', '"&amp;D150&amp;"', '"&amp;E150&amp;"');"</f>
        <v/>
      </c>
      <c r="L150">
        <f>"Update UFMT_VALUE Set (VALUE_TYPE, VALUE_SUBTYPE, VALUE, DESCRIPTION) = ( Select '"&amp;B150&amp;"', '"&amp;C150&amp;"', '"&amp;D150&amp;"', '"&amp;E150&amp;"' from DUAL) WHERE VALUE_ID = '"&amp;A150&amp;"';"</f>
        <v/>
      </c>
    </row>
    <row r="151" spans="1:12">
      <c r="A151" t="n">
        <v>201</v>
      </c>
      <c r="B151" t="n">
        <v>1</v>
      </c>
      <c r="C151" t="n">
        <v>0</v>
      </c>
      <c r="D151" s="2" t="s">
        <v>281</v>
      </c>
      <c r="E151" s="2" t="s">
        <v>282</v>
      </c>
      <c r="F151" s="2" t="n"/>
      <c r="G151" s="2" t="n"/>
      <c r="H151" s="2" t="n"/>
      <c r="I151">
        <f>VLOOKUP(B151,Dictionary!$A$2:$B$9,2,FALSE)</f>
        <v/>
      </c>
      <c r="J151">
        <f>VLOOKUP(C151,Dictionary!$D$2:$E$8,2,FALSE)</f>
        <v/>
      </c>
      <c r="K151">
        <f>"Insert into UFMT_VALUE (VALUE_ID, VALUE_TYPE, VALUE_SUBTYPE, VALUE, DESCRIPTION) Values ('"&amp;A151&amp;"', '"&amp;B151&amp;"', '"&amp;C151&amp;"', '"&amp;D151&amp;"', '"&amp;E151&amp;"');"</f>
        <v/>
      </c>
      <c r="L151">
        <f>"Update UFMT_VALUE Set (VALUE_TYPE, VALUE_SUBTYPE, VALUE, DESCRIPTION) = ( Select '"&amp;B151&amp;"', '"&amp;C151&amp;"', '"&amp;D151&amp;"', '"&amp;E151&amp;"' from DUAL) WHERE VALUE_ID = '"&amp;A151&amp;"';"</f>
        <v/>
      </c>
    </row>
    <row r="152" spans="1:12">
      <c r="A152" t="n">
        <v>202</v>
      </c>
      <c r="B152" t="n">
        <v>2</v>
      </c>
      <c r="C152" t="n">
        <v>0</v>
      </c>
      <c r="D152" s="2" t="s">
        <v>283</v>
      </c>
      <c r="E152" s="2" t="s">
        <v>284</v>
      </c>
      <c r="F152" s="2" t="n"/>
      <c r="G152" s="2" t="n"/>
      <c r="H152" s="2" t="n"/>
      <c r="I152">
        <f>VLOOKUP(B152,Dictionary!$A$2:$B$9,2,FALSE)</f>
        <v/>
      </c>
      <c r="J152">
        <f>VLOOKUP(C152,Dictionary!$D$2:$E$8,2,FALSE)</f>
        <v/>
      </c>
      <c r="K152">
        <f>"Insert into UFMT_VALUE (VALUE_ID, VALUE_TYPE, VALUE_SUBTYPE, VALUE, DESCRIPTION) Values ('"&amp;A152&amp;"', '"&amp;B152&amp;"', '"&amp;C152&amp;"', '"&amp;D152&amp;"', '"&amp;E152&amp;"');"</f>
        <v/>
      </c>
      <c r="L152">
        <f>"Update UFMT_VALUE Set (VALUE_TYPE, VALUE_SUBTYPE, VALUE, DESCRIPTION) = ( Select '"&amp;B152&amp;"', '"&amp;C152&amp;"', '"&amp;D152&amp;"', '"&amp;E152&amp;"' from DUAL) WHERE VALUE_ID = '"&amp;A152&amp;"';"</f>
        <v/>
      </c>
    </row>
    <row r="153" spans="1:12">
      <c r="A153" t="n">
        <v>203</v>
      </c>
      <c r="B153" t="n">
        <v>0</v>
      </c>
      <c r="C153" t="n">
        <v>0</v>
      </c>
      <c r="D153" s="2" t="s">
        <v>285</v>
      </c>
      <c r="E153" s="2" t="s">
        <v>286</v>
      </c>
      <c r="F153" s="2" t="n"/>
      <c r="G153" s="2" t="n"/>
      <c r="H153" s="2" t="n"/>
      <c r="I153">
        <f>VLOOKUP(B153,Dictionary!$A$2:$B$9,2,FALSE)</f>
        <v/>
      </c>
      <c r="J153">
        <f>VLOOKUP(C153,Dictionary!$D$2:$E$8,2,FALSE)</f>
        <v/>
      </c>
      <c r="K153">
        <f>"Insert into UFMT_VALUE (VALUE_ID, VALUE_TYPE, VALUE_SUBTYPE, VALUE, DESCRIPTION) Values ('"&amp;A153&amp;"', '"&amp;B153&amp;"', '"&amp;C153&amp;"', '"&amp;D153&amp;"', '"&amp;E153&amp;"');"</f>
        <v/>
      </c>
      <c r="L153">
        <f>"Update UFMT_VALUE Set (VALUE_TYPE, VALUE_SUBTYPE, VALUE, DESCRIPTION) = ( Select '"&amp;B153&amp;"', '"&amp;C153&amp;"', '"&amp;D153&amp;"', '"&amp;E153&amp;"' from DUAL) WHERE VALUE_ID = '"&amp;A153&amp;"';"</f>
        <v/>
      </c>
    </row>
    <row r="154" spans="1:12">
      <c r="A154" t="n">
        <v>204</v>
      </c>
      <c r="B154" t="n">
        <v>2</v>
      </c>
      <c r="C154" t="n">
        <v>0</v>
      </c>
      <c r="D154" s="2" t="s">
        <v>287</v>
      </c>
      <c r="E154" s="2" t="s">
        <v>288</v>
      </c>
      <c r="F154" s="2" t="n"/>
      <c r="G154" s="2" t="n"/>
      <c r="H154" s="2" t="n"/>
      <c r="I154">
        <f>VLOOKUP(B154,Dictionary!$A$2:$B$9,2,FALSE)</f>
        <v/>
      </c>
      <c r="J154">
        <f>VLOOKUP(C154,Dictionary!$D$2:$E$8,2,FALSE)</f>
        <v/>
      </c>
      <c r="K154">
        <f>"Insert into UFMT_VALUE (VALUE_ID, VALUE_TYPE, VALUE_SUBTYPE, VALUE, DESCRIPTION) Values ('"&amp;A154&amp;"', '"&amp;B154&amp;"', '"&amp;C154&amp;"', '"&amp;D154&amp;"', '"&amp;E154&amp;"');"</f>
        <v/>
      </c>
      <c r="L154">
        <f>"Update UFMT_VALUE Set (VALUE_TYPE, VALUE_SUBTYPE, VALUE, DESCRIPTION) = ( Select '"&amp;B154&amp;"', '"&amp;C154&amp;"', '"&amp;D154&amp;"', '"&amp;E154&amp;"' from DUAL) WHERE VALUE_ID = '"&amp;A154&amp;"';"</f>
        <v/>
      </c>
    </row>
    <row r="155" spans="1:12">
      <c r="A155" t="n">
        <v>205</v>
      </c>
      <c r="B155" t="n">
        <v>3</v>
      </c>
      <c r="C155" t="n">
        <v>0</v>
      </c>
      <c r="D155" s="2" t="s">
        <v>289</v>
      </c>
      <c r="E155" s="2" t="s">
        <v>290</v>
      </c>
      <c r="F155" s="2" t="n"/>
      <c r="G155" s="2" t="n"/>
      <c r="H155" s="2" t="n"/>
      <c r="I155">
        <f>VLOOKUP(B155,Dictionary!$A$2:$B$9,2,FALSE)</f>
        <v/>
      </c>
      <c r="J155">
        <f>VLOOKUP(C155,Dictionary!$D$2:$E$8,2,FALSE)</f>
        <v/>
      </c>
      <c r="K155">
        <f>"Insert into UFMT_VALUE (VALUE_ID, VALUE_TYPE, VALUE_SUBTYPE, VALUE, DESCRIPTION) Values ('"&amp;A155&amp;"', '"&amp;B155&amp;"', '"&amp;C155&amp;"', '"&amp;D155&amp;"', '"&amp;E155&amp;"');"</f>
        <v/>
      </c>
      <c r="L155">
        <f>"Update UFMT_VALUE Set (VALUE_TYPE, VALUE_SUBTYPE, VALUE, DESCRIPTION) = ( Select '"&amp;B155&amp;"', '"&amp;C155&amp;"', '"&amp;D155&amp;"', '"&amp;E155&amp;"' from DUAL) WHERE VALUE_ID = '"&amp;A155&amp;"';"</f>
        <v/>
      </c>
    </row>
    <row r="156" spans="1:12">
      <c r="A156" t="n">
        <v>206</v>
      </c>
      <c r="B156" t="n">
        <v>1</v>
      </c>
      <c r="C156" t="n">
        <v>1</v>
      </c>
      <c r="D156" s="2" t="s">
        <v>291</v>
      </c>
      <c r="E156" t="s">
        <v>292</v>
      </c>
      <c r="I156">
        <f>VLOOKUP(B156,Dictionary!$A$2:$B$9,2,FALSE)</f>
        <v/>
      </c>
      <c r="J156">
        <f>VLOOKUP(C156,Dictionary!$D$2:$E$8,2,FALSE)</f>
        <v/>
      </c>
      <c r="K156">
        <f>"Insert into UFMT_VALUE (VALUE_ID, VALUE_TYPE, VALUE_SUBTYPE, VALUE, DESCRIPTION) Values ('"&amp;A156&amp;"', '"&amp;B156&amp;"', '"&amp;C156&amp;"', '"&amp;D156&amp;"', '"&amp;E156&amp;"');"</f>
        <v/>
      </c>
      <c r="L156">
        <f>"Update UFMT_VALUE Set (VALUE_TYPE, VALUE_SUBTYPE, VALUE, DESCRIPTION) = ( Select '"&amp;B156&amp;"', '"&amp;C156&amp;"', '"&amp;D156&amp;"', '"&amp;E156&amp;"' from DUAL) WHERE VALUE_ID = '"&amp;A156&amp;"';"</f>
        <v/>
      </c>
    </row>
    <row r="157" spans="1:12">
      <c r="A157" t="n">
        <v>207</v>
      </c>
      <c r="B157" t="n">
        <v>1</v>
      </c>
      <c r="C157" t="n">
        <v>1</v>
      </c>
      <c r="D157" s="2" t="s">
        <v>293</v>
      </c>
      <c r="E157" t="s">
        <v>294</v>
      </c>
      <c r="I157">
        <f>VLOOKUP(B157,Dictionary!$A$2:$B$9,2,FALSE)</f>
        <v/>
      </c>
      <c r="J157">
        <f>VLOOKUP(C157,Dictionary!$D$2:$E$8,2,FALSE)</f>
        <v/>
      </c>
      <c r="K157">
        <f>"Insert into UFMT_VALUE (VALUE_ID, VALUE_TYPE, VALUE_SUBTYPE, VALUE, DESCRIPTION) Values ('"&amp;A157&amp;"', '"&amp;B157&amp;"', '"&amp;C157&amp;"', '"&amp;D157&amp;"', '"&amp;E157&amp;"');"</f>
        <v/>
      </c>
      <c r="L157">
        <f>"Update UFMT_VALUE Set (VALUE_TYPE, VALUE_SUBTYPE, VALUE, DESCRIPTION) = ( Select '"&amp;B157&amp;"', '"&amp;C157&amp;"', '"&amp;D157&amp;"', '"&amp;E157&amp;"' from DUAL) WHERE VALUE_ID = '"&amp;A157&amp;"';"</f>
        <v/>
      </c>
    </row>
    <row r="158" spans="1:12">
      <c r="A158" t="n">
        <v>208</v>
      </c>
      <c r="B158" t="n">
        <v>1</v>
      </c>
      <c r="C158" t="n">
        <v>0</v>
      </c>
      <c r="D158" s="2" t="s">
        <v>295</v>
      </c>
      <c r="E158" t="s">
        <v>296</v>
      </c>
      <c r="I158">
        <f>VLOOKUP(B158,Dictionary!$A$2:$B$9,2,FALSE)</f>
        <v/>
      </c>
      <c r="J158">
        <f>VLOOKUP(C158,Dictionary!$D$2:$E$8,2,FALSE)</f>
        <v/>
      </c>
      <c r="K158">
        <f>"Insert into UFMT_VALUE (VALUE_ID, VALUE_TYPE, VALUE_SUBTYPE, VALUE, DESCRIPTION) Values ('"&amp;A158&amp;"', '"&amp;B158&amp;"', '"&amp;C158&amp;"', '"&amp;D158&amp;"', '"&amp;E158&amp;"');"</f>
        <v/>
      </c>
      <c r="L158">
        <f>"Update UFMT_VALUE Set (VALUE_TYPE, VALUE_SUBTYPE, VALUE, DESCRIPTION) = ( Select '"&amp;B158&amp;"', '"&amp;C158&amp;"', '"&amp;D158&amp;"', '"&amp;E158&amp;"' from DUAL) WHERE VALUE_ID = '"&amp;A158&amp;"';"</f>
        <v/>
      </c>
    </row>
    <row r="159" spans="1:12">
      <c r="A159" t="n">
        <v>209</v>
      </c>
      <c r="B159" t="n">
        <v>1</v>
      </c>
      <c r="C159" t="n">
        <v>1</v>
      </c>
      <c r="D159" s="2" t="s">
        <v>297</v>
      </c>
      <c r="E159" t="s">
        <v>298</v>
      </c>
      <c r="I159">
        <f>VLOOKUP(B159,Dictionary!$A$2:$B$9,2,FALSE)</f>
        <v/>
      </c>
      <c r="J159">
        <f>VLOOKUP(C159,Dictionary!$D$2:$E$8,2,FALSE)</f>
        <v/>
      </c>
      <c r="K159">
        <f>"Insert into UFMT_VALUE (VALUE_ID, VALUE_TYPE, VALUE_SUBTYPE, VALUE, DESCRIPTION) Values ('"&amp;A159&amp;"', '"&amp;B159&amp;"', '"&amp;C159&amp;"', '"&amp;D159&amp;"', '"&amp;E159&amp;"');"</f>
        <v/>
      </c>
      <c r="L159">
        <f>"Update UFMT_VALUE Set (VALUE_TYPE, VALUE_SUBTYPE, VALUE, DESCRIPTION) = ( Select '"&amp;B159&amp;"', '"&amp;C159&amp;"', '"&amp;D159&amp;"', '"&amp;E159&amp;"' from DUAL) WHERE VALUE_ID = '"&amp;A159&amp;"';"</f>
        <v/>
      </c>
    </row>
    <row r="160" spans="1:12">
      <c r="A160" t="n">
        <v>210</v>
      </c>
      <c r="B160" t="n">
        <v>1</v>
      </c>
      <c r="C160" t="n">
        <v>1</v>
      </c>
      <c r="D160" s="2" t="s">
        <v>299</v>
      </c>
      <c r="E160" t="s">
        <v>300</v>
      </c>
      <c r="I160">
        <f>VLOOKUP(B160,Dictionary!$A$2:$B$9,2,FALSE)</f>
        <v/>
      </c>
      <c r="J160">
        <f>VLOOKUP(C160,Dictionary!$D$2:$E$8,2,FALSE)</f>
        <v/>
      </c>
      <c r="K160">
        <f>"Insert into UFMT_VALUE (VALUE_ID, VALUE_TYPE, VALUE_SUBTYPE, VALUE, DESCRIPTION) Values ('"&amp;A160&amp;"', '"&amp;B160&amp;"', '"&amp;C160&amp;"', '"&amp;D160&amp;"', '"&amp;E160&amp;"');"</f>
        <v/>
      </c>
      <c r="L160">
        <f>"Update UFMT_VALUE Set (VALUE_TYPE, VALUE_SUBTYPE, VALUE, DESCRIPTION) = ( Select '"&amp;B160&amp;"', '"&amp;C160&amp;"', '"&amp;D160&amp;"', '"&amp;E160&amp;"' from DUAL) WHERE VALUE_ID = '"&amp;A160&amp;"';"</f>
        <v/>
      </c>
    </row>
    <row r="161" spans="1:12">
      <c r="A161" t="n">
        <v>211</v>
      </c>
      <c r="B161" t="n">
        <v>3</v>
      </c>
      <c r="C161" t="n">
        <v>0</v>
      </c>
      <c r="D161" s="2" t="s">
        <v>301</v>
      </c>
      <c r="E161" s="2" t="s">
        <v>302</v>
      </c>
      <c r="F161" s="2" t="n"/>
      <c r="G161" s="2" t="n"/>
      <c r="H161" s="2" t="n"/>
      <c r="I161">
        <f>VLOOKUP(B161,Dictionary!$A$2:$B$9,2,FALSE)</f>
        <v/>
      </c>
      <c r="J161">
        <f>VLOOKUP(C161,Dictionary!$D$2:$E$8,2,FALSE)</f>
        <v/>
      </c>
      <c r="K161">
        <f>"Insert into UFMT_VALUE (VALUE_ID, VALUE_TYPE, VALUE_SUBTYPE, VALUE, DESCRIPTION) Values ('"&amp;A161&amp;"', '"&amp;B161&amp;"', '"&amp;C161&amp;"', '"&amp;D161&amp;"', '"&amp;E161&amp;"');"</f>
        <v/>
      </c>
      <c r="L161">
        <f>"Update UFMT_VALUE Set (VALUE_TYPE, VALUE_SUBTYPE, VALUE, DESCRIPTION) = ( Select '"&amp;B161&amp;"', '"&amp;C161&amp;"', '"&amp;D161&amp;"', '"&amp;E161&amp;"' from DUAL) WHERE VALUE_ID = '"&amp;A161&amp;"';"</f>
        <v/>
      </c>
    </row>
    <row r="162" spans="1:12">
      <c r="A162" t="n">
        <v>212</v>
      </c>
      <c r="B162" t="n">
        <v>0</v>
      </c>
      <c r="C162" t="n">
        <v>0</v>
      </c>
      <c r="D162" t="s">
        <v>303</v>
      </c>
      <c r="E162" t="s">
        <v>304</v>
      </c>
      <c r="I162">
        <f>VLOOKUP(B162,Dictionary!$A$2:$B$9,2,FALSE)</f>
        <v/>
      </c>
      <c r="J162">
        <f>VLOOKUP(C162,Dictionary!$D$2:$E$8,2,FALSE)</f>
        <v/>
      </c>
      <c r="K162">
        <f>"Insert into UFMT_VALUE (VALUE_ID, VALUE_TYPE, VALUE_SUBTYPE, VALUE, DESCRIPTION) Values ('"&amp;A162&amp;"', '"&amp;B162&amp;"', '"&amp;C162&amp;"', '"&amp;D162&amp;"', '"&amp;E162&amp;"');"</f>
        <v/>
      </c>
      <c r="L162">
        <f>"Update UFMT_VALUE Set (VALUE_TYPE, VALUE_SUBTYPE, VALUE, DESCRIPTION) = ( Select '"&amp;B162&amp;"', '"&amp;C162&amp;"', '"&amp;D162&amp;"', '"&amp;E162&amp;"' from DUAL) WHERE VALUE_ID = '"&amp;A162&amp;"';"</f>
        <v/>
      </c>
    </row>
    <row r="163" spans="1:12">
      <c r="A163" t="n">
        <v>213</v>
      </c>
      <c r="B163" t="n">
        <v>1</v>
      </c>
      <c r="C163" t="n">
        <v>0</v>
      </c>
      <c r="D163" s="2" t="s">
        <v>305</v>
      </c>
      <c r="E163" t="s">
        <v>306</v>
      </c>
      <c r="I163">
        <f>VLOOKUP(B163,Dictionary!$A$2:$B$9,2,FALSE)</f>
        <v/>
      </c>
      <c r="J163">
        <f>VLOOKUP(C163,Dictionary!$D$2:$E$8,2,FALSE)</f>
        <v/>
      </c>
      <c r="K163">
        <f>"Insert into UFMT_VALUE (VALUE_ID, VALUE_TYPE, VALUE_SUBTYPE, VALUE, DESCRIPTION) Values ('"&amp;A163&amp;"', '"&amp;B163&amp;"', '"&amp;C163&amp;"', '"&amp;D163&amp;"', '"&amp;E163&amp;"');"</f>
        <v/>
      </c>
      <c r="L163">
        <f>"Update UFMT_VALUE Set (VALUE_TYPE, VALUE_SUBTYPE, VALUE, DESCRIPTION) = ( Select '"&amp;B163&amp;"', '"&amp;C163&amp;"', '"&amp;D163&amp;"', '"&amp;E163&amp;"' from DUAL) WHERE VALUE_ID = '"&amp;A163&amp;"';"</f>
        <v/>
      </c>
    </row>
    <row r="164" spans="1:12">
      <c r="A164" t="n">
        <v>214</v>
      </c>
      <c r="B164" t="n">
        <v>1</v>
      </c>
      <c r="C164" t="n">
        <v>1</v>
      </c>
      <c r="D164" s="2" t="s">
        <v>307</v>
      </c>
      <c r="E164" t="s">
        <v>308</v>
      </c>
      <c r="I164">
        <f>VLOOKUP(B164,Dictionary!$A$2:$B$9,2,FALSE)</f>
        <v/>
      </c>
      <c r="J164">
        <f>VLOOKUP(C164,Dictionary!$D$2:$E$8,2,FALSE)</f>
        <v/>
      </c>
      <c r="K164">
        <f>"Insert into UFMT_VALUE (VALUE_ID, VALUE_TYPE, VALUE_SUBTYPE, VALUE, DESCRIPTION) Values ('"&amp;A164&amp;"', '"&amp;B164&amp;"', '"&amp;C164&amp;"', '"&amp;D164&amp;"', '"&amp;E164&amp;"');"</f>
        <v/>
      </c>
      <c r="L164">
        <f>"Update UFMT_VALUE Set (VALUE_TYPE, VALUE_SUBTYPE, VALUE, DESCRIPTION) = ( Select '"&amp;B164&amp;"', '"&amp;C164&amp;"', '"&amp;D164&amp;"', '"&amp;E164&amp;"' from DUAL) WHERE VALUE_ID = '"&amp;A164&amp;"';"</f>
        <v/>
      </c>
    </row>
    <row r="165" spans="1:12">
      <c r="A165" t="n">
        <v>215</v>
      </c>
      <c r="B165" t="n">
        <v>7</v>
      </c>
      <c r="C165" t="n">
        <v>0</v>
      </c>
      <c r="D165" s="2" t="s">
        <v>64</v>
      </c>
      <c r="E165" t="s">
        <v>309</v>
      </c>
      <c r="I165">
        <f>VLOOKUP(B165,Dictionary!$A$2:$B$9,2,FALSE)</f>
        <v/>
      </c>
      <c r="J165">
        <f>VLOOKUP(C165,Dictionary!$D$2:$E$8,2,FALSE)</f>
        <v/>
      </c>
      <c r="K165">
        <f>"Insert into UFMT_VALUE (VALUE_ID, VALUE_TYPE, VALUE_SUBTYPE, VALUE, DESCRIPTION) Values ('"&amp;A165&amp;"', '"&amp;B165&amp;"', '"&amp;C165&amp;"', '"&amp;D165&amp;"', '"&amp;E165&amp;"');"</f>
        <v/>
      </c>
      <c r="L165">
        <f>"Update UFMT_VALUE Set (VALUE_TYPE, VALUE_SUBTYPE, VALUE, DESCRIPTION) = ( Select '"&amp;B165&amp;"', '"&amp;C165&amp;"', '"&amp;D165&amp;"', '"&amp;E165&amp;"' from DUAL) WHERE VALUE_ID = '"&amp;A165&amp;"';"</f>
        <v/>
      </c>
    </row>
    <row r="166" spans="1:12">
      <c r="A166" t="n">
        <v>216</v>
      </c>
      <c r="B166" t="n">
        <v>7</v>
      </c>
      <c r="C166" t="n">
        <v>0</v>
      </c>
      <c r="D166" s="2" t="s">
        <v>310</v>
      </c>
      <c r="E166" t="s">
        <v>311</v>
      </c>
      <c r="I166">
        <f>VLOOKUP(B166,Dictionary!$A$2:$B$9,2,FALSE)</f>
        <v/>
      </c>
      <c r="J166">
        <f>VLOOKUP(C166,Dictionary!$D$2:$E$8,2,FALSE)</f>
        <v/>
      </c>
      <c r="K166">
        <f>"Insert into UFMT_VALUE (VALUE_ID, VALUE_TYPE, VALUE_SUBTYPE, VALUE, DESCRIPTION) Values ('"&amp;A166&amp;"', '"&amp;B166&amp;"', '"&amp;C166&amp;"', '"&amp;D166&amp;"', '"&amp;E166&amp;"');"</f>
        <v/>
      </c>
      <c r="L166">
        <f>"Update UFMT_VALUE Set (VALUE_TYPE, VALUE_SUBTYPE, VALUE, DESCRIPTION) = ( Select '"&amp;B166&amp;"', '"&amp;C166&amp;"', '"&amp;D166&amp;"', '"&amp;E166&amp;"' from DUAL) WHERE VALUE_ID = '"&amp;A166&amp;"';"</f>
        <v/>
      </c>
    </row>
    <row r="167" spans="1:12">
      <c r="A167" t="n">
        <v>217</v>
      </c>
      <c r="B167" t="n">
        <v>1</v>
      </c>
      <c r="C167" t="n">
        <v>0</v>
      </c>
      <c r="D167" s="2" t="s">
        <v>312</v>
      </c>
      <c r="E167" t="s">
        <v>313</v>
      </c>
      <c r="I167">
        <f>VLOOKUP(B167,Dictionary!$A$2:$B$9,2,FALSE)</f>
        <v/>
      </c>
      <c r="J167">
        <f>VLOOKUP(C167,Dictionary!$D$2:$E$8,2,FALSE)</f>
        <v/>
      </c>
      <c r="K167">
        <f>"Insert into UFMT_VALUE (VALUE_ID, VALUE_TYPE, VALUE_SUBTYPE, VALUE, DESCRIPTION) Values ('"&amp;A167&amp;"', '"&amp;B167&amp;"', '"&amp;C167&amp;"', '"&amp;D167&amp;"', '"&amp;E167&amp;"');"</f>
        <v/>
      </c>
      <c r="L167">
        <f>"Update UFMT_VALUE Set (VALUE_TYPE, VALUE_SUBTYPE, VALUE, DESCRIPTION) = ( Select '"&amp;B167&amp;"', '"&amp;C167&amp;"', '"&amp;D167&amp;"', '"&amp;E167&amp;"' from DUAL) WHERE VALUE_ID = '"&amp;A167&amp;"';"</f>
        <v/>
      </c>
    </row>
    <row r="168" spans="1:12">
      <c r="A168" t="n">
        <v>218</v>
      </c>
      <c r="B168" t="n">
        <v>1</v>
      </c>
      <c r="C168" t="n">
        <v>0</v>
      </c>
      <c r="D168" s="2" t="s">
        <v>314</v>
      </c>
      <c r="E168" t="s">
        <v>315</v>
      </c>
      <c r="I168">
        <f>VLOOKUP(B168,Dictionary!$A$2:$B$9,2,FALSE)</f>
        <v/>
      </c>
      <c r="J168">
        <f>VLOOKUP(C168,Dictionary!$D$2:$E$8,2,FALSE)</f>
        <v/>
      </c>
      <c r="K168">
        <f>"Insert into UFMT_VALUE (VALUE_ID, VALUE_TYPE, VALUE_SUBTYPE, VALUE, DESCRIPTION) Values ('"&amp;A168&amp;"', '"&amp;B168&amp;"', '"&amp;C168&amp;"', '"&amp;D168&amp;"', '"&amp;E168&amp;"');"</f>
        <v/>
      </c>
      <c r="L168">
        <f>"Update UFMT_VALUE Set (VALUE_TYPE, VALUE_SUBTYPE, VALUE, DESCRIPTION) = ( Select '"&amp;B168&amp;"', '"&amp;C168&amp;"', '"&amp;D168&amp;"', '"&amp;E168&amp;"' from DUAL) WHERE VALUE_ID = '"&amp;A168&amp;"';"</f>
        <v/>
      </c>
    </row>
    <row r="169" spans="1:12">
      <c r="A169" t="n">
        <v>219</v>
      </c>
      <c r="B169" t="n">
        <v>0</v>
      </c>
      <c r="C169" t="n">
        <v>0</v>
      </c>
      <c r="D169" s="2" t="s">
        <v>316</v>
      </c>
      <c r="E169" s="2" t="s">
        <v>317</v>
      </c>
      <c r="F169" s="2" t="n"/>
      <c r="G169" s="2" t="n"/>
      <c r="H169" s="2" t="n"/>
      <c r="I169">
        <f>VLOOKUP(B169,Dictionary!$A$2:$B$9,2,FALSE)</f>
        <v/>
      </c>
      <c r="J169">
        <f>VLOOKUP(C169,Dictionary!$D$2:$E$8,2,FALSE)</f>
        <v/>
      </c>
      <c r="K169">
        <f>"Insert into UFMT_VALUE (VALUE_ID, VALUE_TYPE, VALUE_SUBTYPE, VALUE, DESCRIPTION) Values ('"&amp;A169&amp;"', '"&amp;B169&amp;"', '"&amp;C169&amp;"', '"&amp;D169&amp;"', '"&amp;E169&amp;"');"</f>
        <v/>
      </c>
      <c r="L169">
        <f>"Update UFMT_VALUE Set (VALUE_TYPE, VALUE_SUBTYPE, VALUE, DESCRIPTION) = ( Select '"&amp;B169&amp;"', '"&amp;C169&amp;"', '"&amp;D169&amp;"', '"&amp;E169&amp;"' from DUAL) WHERE VALUE_ID = '"&amp;A169&amp;"';"</f>
        <v/>
      </c>
    </row>
    <row r="170" spans="1:12">
      <c r="A170" t="n">
        <v>220</v>
      </c>
      <c r="B170" t="n">
        <v>1</v>
      </c>
      <c r="C170" t="n">
        <v>1</v>
      </c>
      <c r="D170" s="2" t="s">
        <v>318</v>
      </c>
      <c r="E170" t="s">
        <v>319</v>
      </c>
      <c r="I170">
        <f>VLOOKUP(B170,Dictionary!$A$2:$B$9,2,FALSE)</f>
        <v/>
      </c>
      <c r="J170">
        <f>VLOOKUP(C170,Dictionary!$D$2:$E$8,2,FALSE)</f>
        <v/>
      </c>
      <c r="K170">
        <f>"Insert into UFMT_VALUE (VALUE_ID, VALUE_TYPE, VALUE_SUBTYPE, VALUE, DESCRIPTION) Values ('"&amp;A170&amp;"', '"&amp;B170&amp;"', '"&amp;C170&amp;"', '"&amp;D170&amp;"', '"&amp;E170&amp;"');"</f>
        <v/>
      </c>
      <c r="L170">
        <f>"Update UFMT_VALUE Set (VALUE_TYPE, VALUE_SUBTYPE, VALUE, DESCRIPTION) = ( Select '"&amp;B170&amp;"', '"&amp;C170&amp;"', '"&amp;D170&amp;"', '"&amp;E170&amp;"' from DUAL) WHERE VALUE_ID = '"&amp;A170&amp;"';"</f>
        <v/>
      </c>
    </row>
    <row r="171" spans="1:12">
      <c r="A171" t="n">
        <v>221</v>
      </c>
      <c r="B171" t="n">
        <v>0</v>
      </c>
      <c r="C171" t="n">
        <v>0</v>
      </c>
      <c r="D171" s="2" t="s">
        <v>320</v>
      </c>
      <c r="E171" s="2" t="s">
        <v>321</v>
      </c>
      <c r="F171" s="2" t="n"/>
      <c r="G171" s="2" t="n"/>
      <c r="H171" s="2" t="n"/>
      <c r="I171">
        <f>VLOOKUP(B171,Dictionary!$A$2:$B$9,2,FALSE)</f>
        <v/>
      </c>
      <c r="J171">
        <f>VLOOKUP(C171,Dictionary!$D$2:$E$8,2,FALSE)</f>
        <v/>
      </c>
      <c r="K171">
        <f>"Insert into UFMT_VALUE (VALUE_ID, VALUE_TYPE, VALUE_SUBTYPE, VALUE, DESCRIPTION) Values ('"&amp;A171&amp;"', '"&amp;B171&amp;"', '"&amp;C171&amp;"', '"&amp;D171&amp;"', '"&amp;E171&amp;"');"</f>
        <v/>
      </c>
      <c r="L171">
        <f>"Update UFMT_VALUE Set (VALUE_TYPE, VALUE_SUBTYPE, VALUE, DESCRIPTION) = ( Select '"&amp;B171&amp;"', '"&amp;C171&amp;"', '"&amp;D171&amp;"', '"&amp;E171&amp;"' from DUAL) WHERE VALUE_ID = '"&amp;A171&amp;"';"</f>
        <v/>
      </c>
    </row>
    <row r="172" spans="1:12">
      <c r="A172" t="n">
        <v>222</v>
      </c>
      <c r="B172" t="n">
        <v>0</v>
      </c>
      <c r="C172" t="n">
        <v>0</v>
      </c>
      <c r="D172" s="2" t="s">
        <v>322</v>
      </c>
      <c r="E172" s="2" t="s">
        <v>323</v>
      </c>
      <c r="F172" s="2" t="n"/>
      <c r="G172" s="2" t="n"/>
      <c r="H172" s="2" t="n"/>
      <c r="I172">
        <f>VLOOKUP(B172,Dictionary!$A$2:$B$9,2,FALSE)</f>
        <v/>
      </c>
      <c r="J172">
        <f>VLOOKUP(C172,Dictionary!$D$2:$E$8,2,FALSE)</f>
        <v/>
      </c>
      <c r="K172">
        <f>"Insert into UFMT_VALUE (VALUE_ID, VALUE_TYPE, VALUE_SUBTYPE, VALUE, DESCRIPTION) Values ('"&amp;A172&amp;"', '"&amp;B172&amp;"', '"&amp;C172&amp;"', '"&amp;D172&amp;"', '"&amp;E172&amp;"');"</f>
        <v/>
      </c>
      <c r="L172">
        <f>"Update UFMT_VALUE Set (VALUE_TYPE, VALUE_SUBTYPE, VALUE, DESCRIPTION) = ( Select '"&amp;B172&amp;"', '"&amp;C172&amp;"', '"&amp;D172&amp;"', '"&amp;E172&amp;"' from DUAL) WHERE VALUE_ID = '"&amp;A172&amp;"';"</f>
        <v/>
      </c>
    </row>
    <row r="173" spans="1:12">
      <c r="A173" t="n">
        <v>223</v>
      </c>
      <c r="B173" t="n">
        <v>1</v>
      </c>
      <c r="C173" t="n">
        <v>0</v>
      </c>
      <c r="D173" s="2" t="s">
        <v>324</v>
      </c>
      <c r="E173" t="s">
        <v>325</v>
      </c>
      <c r="I173">
        <f>VLOOKUP(B173,Dictionary!$A$2:$B$9,2,FALSE)</f>
        <v/>
      </c>
      <c r="J173">
        <f>VLOOKUP(C173,Dictionary!$D$2:$E$8,2,FALSE)</f>
        <v/>
      </c>
      <c r="K173">
        <f>"Insert into UFMT_VALUE (VALUE_ID, VALUE_TYPE, VALUE_SUBTYPE, VALUE, DESCRIPTION) Values ('"&amp;A173&amp;"', '"&amp;B173&amp;"', '"&amp;C173&amp;"', '"&amp;D173&amp;"', '"&amp;E173&amp;"');"</f>
        <v/>
      </c>
      <c r="L173">
        <f>"Update UFMT_VALUE Set (VALUE_TYPE, VALUE_SUBTYPE, VALUE, DESCRIPTION) = ( Select '"&amp;B173&amp;"', '"&amp;C173&amp;"', '"&amp;D173&amp;"', '"&amp;E173&amp;"' from DUAL) WHERE VALUE_ID = '"&amp;A173&amp;"';"</f>
        <v/>
      </c>
    </row>
    <row r="174" spans="1:12">
      <c r="A174" t="n">
        <v>224</v>
      </c>
      <c r="B174" t="n">
        <v>1</v>
      </c>
      <c r="C174" t="n">
        <v>1</v>
      </c>
      <c r="D174" s="2" t="s">
        <v>326</v>
      </c>
      <c r="E174" s="2" t="s">
        <v>327</v>
      </c>
      <c r="F174" s="2" t="n"/>
      <c r="G174" s="2" t="n"/>
      <c r="H174" s="2" t="n"/>
      <c r="I174">
        <f>VLOOKUP(B174,Dictionary!$A$2:$B$9,2,FALSE)</f>
        <v/>
      </c>
      <c r="J174">
        <f>VLOOKUP(C174,Dictionary!$D$2:$E$8,2,FALSE)</f>
        <v/>
      </c>
      <c r="K174">
        <f>"Insert into UFMT_VALUE (VALUE_ID, VALUE_TYPE, VALUE_SUBTYPE, VALUE, DESCRIPTION) Values ('"&amp;A174&amp;"', '"&amp;B174&amp;"', '"&amp;C174&amp;"', '"&amp;D174&amp;"', '"&amp;E174&amp;"');"</f>
        <v/>
      </c>
      <c r="L174">
        <f>"Update UFMT_VALUE Set (VALUE_TYPE, VALUE_SUBTYPE, VALUE, DESCRIPTION) = ( Select '"&amp;B174&amp;"', '"&amp;C174&amp;"', '"&amp;D174&amp;"', '"&amp;E174&amp;"' from DUAL) WHERE VALUE_ID = '"&amp;A174&amp;"';"</f>
        <v/>
      </c>
    </row>
    <row r="175" spans="1:12">
      <c r="A175" t="n">
        <v>225</v>
      </c>
      <c r="B175" t="n">
        <v>5</v>
      </c>
      <c r="C175" t="n">
        <v>0</v>
      </c>
      <c r="D175" s="2" t="s">
        <v>328</v>
      </c>
      <c r="E175" s="2" t="s">
        <v>329</v>
      </c>
      <c r="F175" s="2" t="n"/>
      <c r="G175" s="2" t="n"/>
      <c r="H175" s="2" t="n"/>
      <c r="I175">
        <f>VLOOKUP(B175,Dictionary!$A$2:$B$9,2,FALSE)</f>
        <v/>
      </c>
      <c r="J175">
        <f>VLOOKUP(C175,Dictionary!$D$2:$E$8,2,FALSE)</f>
        <v/>
      </c>
      <c r="K175">
        <f>"Insert into UFMT_VALUE (VALUE_ID, VALUE_TYPE, VALUE_SUBTYPE, VALUE, DESCRIPTION) Values ('"&amp;A175&amp;"', '"&amp;B175&amp;"', '"&amp;C175&amp;"', '"&amp;D175&amp;"', '"&amp;E175&amp;"');"</f>
        <v/>
      </c>
      <c r="L175">
        <f>"Update UFMT_VALUE Set (VALUE_TYPE, VALUE_SUBTYPE, VALUE, DESCRIPTION) = ( Select '"&amp;B175&amp;"', '"&amp;C175&amp;"', '"&amp;D175&amp;"', '"&amp;E175&amp;"' from DUAL) WHERE VALUE_ID = '"&amp;A175&amp;"';"</f>
        <v/>
      </c>
    </row>
    <row r="176" spans="1:12">
      <c r="A176" t="n">
        <v>226</v>
      </c>
      <c r="B176" t="n">
        <v>5</v>
      </c>
      <c r="C176" t="n">
        <v>0</v>
      </c>
      <c r="D176" s="2" t="s">
        <v>330</v>
      </c>
      <c r="E176" s="2" t="s">
        <v>331</v>
      </c>
      <c r="F176" s="2" t="n"/>
      <c r="G176" s="2" t="n"/>
      <c r="H176" s="2" t="n"/>
      <c r="I176">
        <f>VLOOKUP(B176,Dictionary!$A$2:$B$9,2,FALSE)</f>
        <v/>
      </c>
      <c r="J176">
        <f>VLOOKUP(C176,Dictionary!$D$2:$E$8,2,FALSE)</f>
        <v/>
      </c>
      <c r="K176">
        <f>"Insert into UFMT_VALUE (VALUE_ID, VALUE_TYPE, VALUE_SUBTYPE, VALUE, DESCRIPTION) Values ('"&amp;A176&amp;"', '"&amp;B176&amp;"', '"&amp;C176&amp;"', '"&amp;D176&amp;"', '"&amp;E176&amp;"');"</f>
        <v/>
      </c>
      <c r="L176">
        <f>"Update UFMT_VALUE Set (VALUE_TYPE, VALUE_SUBTYPE, VALUE, DESCRIPTION) = ( Select '"&amp;B176&amp;"', '"&amp;C176&amp;"', '"&amp;D176&amp;"', '"&amp;E176&amp;"' from DUAL) WHERE VALUE_ID = '"&amp;A176&amp;"';"</f>
        <v/>
      </c>
    </row>
    <row r="177" spans="1:12">
      <c r="A177" t="n">
        <v>227</v>
      </c>
      <c r="B177" t="n">
        <v>5</v>
      </c>
      <c r="C177" t="n">
        <v>0</v>
      </c>
      <c r="D177" s="2" t="s">
        <v>318</v>
      </c>
      <c r="E177" s="2" t="s">
        <v>332</v>
      </c>
      <c r="F177" s="2" t="n"/>
      <c r="G177" s="2" t="n"/>
      <c r="H177" s="2" t="n"/>
      <c r="I177">
        <f>VLOOKUP(B177,Dictionary!$A$2:$B$9,2,FALSE)</f>
        <v/>
      </c>
      <c r="J177">
        <f>VLOOKUP(C177,Dictionary!$D$2:$E$8,2,FALSE)</f>
        <v/>
      </c>
      <c r="K177">
        <f>"Insert into UFMT_VALUE (VALUE_ID, VALUE_TYPE, VALUE_SUBTYPE, VALUE, DESCRIPTION) Values ('"&amp;A177&amp;"', '"&amp;B177&amp;"', '"&amp;C177&amp;"', '"&amp;D177&amp;"', '"&amp;E177&amp;"');"</f>
        <v/>
      </c>
      <c r="L177">
        <f>"Update UFMT_VALUE Set (VALUE_TYPE, VALUE_SUBTYPE, VALUE, DESCRIPTION) = ( Select '"&amp;B177&amp;"', '"&amp;C177&amp;"', '"&amp;D177&amp;"', '"&amp;E177&amp;"' from DUAL) WHERE VALUE_ID = '"&amp;A177&amp;"';"</f>
        <v/>
      </c>
    </row>
    <row r="178" spans="1:12">
      <c r="A178" t="n">
        <v>228</v>
      </c>
      <c r="B178" t="n">
        <v>5</v>
      </c>
      <c r="C178" t="n">
        <v>0</v>
      </c>
      <c r="D178" s="2" t="s">
        <v>333</v>
      </c>
      <c r="E178" s="2" t="s">
        <v>334</v>
      </c>
      <c r="F178" s="2" t="n"/>
      <c r="G178" s="2" t="n"/>
      <c r="H178" s="2" t="n"/>
      <c r="I178">
        <f>VLOOKUP(B178,Dictionary!$A$2:$B$9,2,FALSE)</f>
        <v/>
      </c>
      <c r="J178">
        <f>VLOOKUP(C178,Dictionary!$D$2:$E$8,2,FALSE)</f>
        <v/>
      </c>
      <c r="K178">
        <f>"Insert into UFMT_VALUE (VALUE_ID, VALUE_TYPE, VALUE_SUBTYPE, VALUE, DESCRIPTION) Values ('"&amp;A178&amp;"', '"&amp;B178&amp;"', '"&amp;C178&amp;"', '"&amp;D178&amp;"', '"&amp;E178&amp;"');"</f>
        <v/>
      </c>
      <c r="L178">
        <f>"Update UFMT_VALUE Set (VALUE_TYPE, VALUE_SUBTYPE, VALUE, DESCRIPTION) = ( Select '"&amp;B178&amp;"', '"&amp;C178&amp;"', '"&amp;D178&amp;"', '"&amp;E178&amp;"' from DUAL) WHERE VALUE_ID = '"&amp;A178&amp;"';"</f>
        <v/>
      </c>
    </row>
    <row r="179" spans="1:12">
      <c r="A179" t="n">
        <v>229</v>
      </c>
      <c r="B179" t="n">
        <v>5</v>
      </c>
      <c r="C179" t="n">
        <v>0</v>
      </c>
      <c r="D179" s="2" t="s">
        <v>335</v>
      </c>
      <c r="E179" s="2" t="s">
        <v>336</v>
      </c>
      <c r="F179" s="2" t="n"/>
      <c r="G179" s="2" t="n"/>
      <c r="H179" s="2" t="n"/>
      <c r="I179">
        <f>VLOOKUP(B179,Dictionary!$A$2:$B$9,2,FALSE)</f>
        <v/>
      </c>
      <c r="J179">
        <f>VLOOKUP(C179,Dictionary!$D$2:$E$8,2,FALSE)</f>
        <v/>
      </c>
      <c r="K179">
        <f>"Insert into UFMT_VALUE (VALUE_ID, VALUE_TYPE, VALUE_SUBTYPE, VALUE, DESCRIPTION) Values ('"&amp;A179&amp;"', '"&amp;B179&amp;"', '"&amp;C179&amp;"', '"&amp;D179&amp;"', '"&amp;E179&amp;"');"</f>
        <v/>
      </c>
      <c r="L179">
        <f>"Update UFMT_VALUE Set (VALUE_TYPE, VALUE_SUBTYPE, VALUE, DESCRIPTION) = ( Select '"&amp;B179&amp;"', '"&amp;C179&amp;"', '"&amp;D179&amp;"', '"&amp;E179&amp;"' from DUAL) WHERE VALUE_ID = '"&amp;A179&amp;"';"</f>
        <v/>
      </c>
    </row>
    <row r="180" spans="1:12">
      <c r="A180" t="n">
        <v>230</v>
      </c>
      <c r="B180" t="n">
        <v>5</v>
      </c>
      <c r="C180" t="n">
        <v>0</v>
      </c>
      <c r="D180" s="2" t="s">
        <v>337</v>
      </c>
      <c r="E180" s="2" t="s">
        <v>338</v>
      </c>
      <c r="F180" s="2" t="n"/>
      <c r="G180" s="2" t="n"/>
      <c r="H180" s="2" t="n"/>
      <c r="I180">
        <f>VLOOKUP(B180,Dictionary!$A$2:$B$9,2,FALSE)</f>
        <v/>
      </c>
      <c r="J180">
        <f>VLOOKUP(C180,Dictionary!$D$2:$E$8,2,FALSE)</f>
        <v/>
      </c>
      <c r="K180">
        <f>"Insert into UFMT_VALUE (VALUE_ID, VALUE_TYPE, VALUE_SUBTYPE, VALUE, DESCRIPTION) Values ('"&amp;A180&amp;"', '"&amp;B180&amp;"', '"&amp;C180&amp;"', '"&amp;D180&amp;"', '"&amp;E180&amp;"');"</f>
        <v/>
      </c>
      <c r="L180">
        <f>"Update UFMT_VALUE Set (VALUE_TYPE, VALUE_SUBTYPE, VALUE, DESCRIPTION) = ( Select '"&amp;B180&amp;"', '"&amp;C180&amp;"', '"&amp;D180&amp;"', '"&amp;E180&amp;"' from DUAL) WHERE VALUE_ID = '"&amp;A180&amp;"';"</f>
        <v/>
      </c>
    </row>
    <row r="181" spans="1:12">
      <c r="A181" t="n">
        <v>231</v>
      </c>
      <c r="B181" t="n">
        <v>0</v>
      </c>
      <c r="C181" t="n">
        <v>0</v>
      </c>
      <c r="D181" s="2" t="s">
        <v>339</v>
      </c>
      <c r="E181" s="2" t="s">
        <v>340</v>
      </c>
      <c r="F181" s="2" t="n"/>
      <c r="G181" s="2" t="n"/>
      <c r="H181" s="2" t="n"/>
      <c r="I181">
        <f>VLOOKUP(B181,Dictionary!$A$2:$B$9,2,FALSE)</f>
        <v/>
      </c>
      <c r="J181">
        <f>VLOOKUP(C181,Dictionary!$D$2:$E$8,2,FALSE)</f>
        <v/>
      </c>
      <c r="K181">
        <f>"Insert into UFMT_VALUE (VALUE_ID, VALUE_TYPE, VALUE_SUBTYPE, VALUE, DESCRIPTION) Values ('"&amp;A181&amp;"', '"&amp;B181&amp;"', '"&amp;C181&amp;"', '"&amp;D181&amp;"', '"&amp;E181&amp;"');"</f>
        <v/>
      </c>
      <c r="L181">
        <f>"Update UFMT_VALUE Set (VALUE_TYPE, VALUE_SUBTYPE, VALUE, DESCRIPTION) = ( Select '"&amp;B181&amp;"', '"&amp;C181&amp;"', '"&amp;D181&amp;"', '"&amp;E181&amp;"' from DUAL) WHERE VALUE_ID = '"&amp;A181&amp;"';"</f>
        <v/>
      </c>
    </row>
    <row r="182" spans="1:12">
      <c r="A182" t="n">
        <v>232</v>
      </c>
      <c r="B182" t="n">
        <v>3</v>
      </c>
      <c r="C182" t="n">
        <v>0</v>
      </c>
      <c r="D182" s="2" t="s">
        <v>341</v>
      </c>
      <c r="E182" s="2" t="s">
        <v>342</v>
      </c>
      <c r="F182" s="2" t="n"/>
      <c r="G182" s="2" t="n"/>
      <c r="H182" s="2" t="n"/>
      <c r="I182">
        <f>VLOOKUP(B182,Dictionary!$A$2:$B$9,2,FALSE)</f>
        <v/>
      </c>
      <c r="J182">
        <f>VLOOKUP(C182,Dictionary!$D$2:$E$8,2,FALSE)</f>
        <v/>
      </c>
      <c r="K182">
        <f>"Insert into UFMT_VALUE (VALUE_ID, VALUE_TYPE, VALUE_SUBTYPE, VALUE, DESCRIPTION) Values ('"&amp;A182&amp;"', '"&amp;B182&amp;"', '"&amp;C182&amp;"', '"&amp;D182&amp;"', '"&amp;E182&amp;"');"</f>
        <v/>
      </c>
      <c r="L182">
        <f>"Update UFMT_VALUE Set (VALUE_TYPE, VALUE_SUBTYPE, VALUE, DESCRIPTION) = ( Select '"&amp;B182&amp;"', '"&amp;C182&amp;"', '"&amp;D182&amp;"', '"&amp;E182&amp;"' from DUAL) WHERE VALUE_ID = '"&amp;A182&amp;"';"</f>
        <v/>
      </c>
    </row>
    <row r="183" spans="1:12">
      <c r="A183" t="n">
        <v>233</v>
      </c>
      <c r="B183" t="n">
        <v>3</v>
      </c>
      <c r="C183" t="n">
        <v>0</v>
      </c>
      <c r="D183" s="2" t="s">
        <v>343</v>
      </c>
      <c r="E183" s="2" t="s">
        <v>344</v>
      </c>
      <c r="F183" s="2" t="n"/>
      <c r="G183" s="2" t="n"/>
      <c r="H183" s="2" t="n"/>
      <c r="I183">
        <f>VLOOKUP(B183,Dictionary!$A$2:$B$9,2,FALSE)</f>
        <v/>
      </c>
      <c r="J183">
        <f>VLOOKUP(C183,Dictionary!$D$2:$E$8,2,FALSE)</f>
        <v/>
      </c>
      <c r="K183">
        <f>"Insert into UFMT_VALUE (VALUE_ID, VALUE_TYPE, VALUE_SUBTYPE, VALUE, DESCRIPTION) Values ('"&amp;A183&amp;"', '"&amp;B183&amp;"', '"&amp;C183&amp;"', '"&amp;D183&amp;"', '"&amp;E183&amp;"');"</f>
        <v/>
      </c>
      <c r="L183">
        <f>"Update UFMT_VALUE Set (VALUE_TYPE, VALUE_SUBTYPE, VALUE, DESCRIPTION) = ( Select '"&amp;B183&amp;"', '"&amp;C183&amp;"', '"&amp;D183&amp;"', '"&amp;E183&amp;"' from DUAL) WHERE VALUE_ID = '"&amp;A183&amp;"';"</f>
        <v/>
      </c>
    </row>
    <row r="184" spans="1:12">
      <c r="A184" t="n">
        <v>234</v>
      </c>
      <c r="B184" t="n">
        <v>3</v>
      </c>
      <c r="C184" t="n">
        <v>0</v>
      </c>
      <c r="D184" s="2" t="s">
        <v>345</v>
      </c>
      <c r="E184" s="2" t="s">
        <v>346</v>
      </c>
      <c r="F184" s="2" t="n"/>
      <c r="G184" s="2" t="n"/>
      <c r="H184" s="2" t="n"/>
      <c r="I184">
        <f>VLOOKUP(B184,Dictionary!$A$2:$B$9,2,FALSE)</f>
        <v/>
      </c>
      <c r="J184">
        <f>VLOOKUP(C184,Dictionary!$D$2:$E$8,2,FALSE)</f>
        <v/>
      </c>
      <c r="K184">
        <f>"Insert into UFMT_VALUE (VALUE_ID, VALUE_TYPE, VALUE_SUBTYPE, VALUE, DESCRIPTION) Values ('"&amp;A184&amp;"', '"&amp;B184&amp;"', '"&amp;C184&amp;"', '"&amp;D184&amp;"', '"&amp;E184&amp;"');"</f>
        <v/>
      </c>
      <c r="L184">
        <f>"Update UFMT_VALUE Set (VALUE_TYPE, VALUE_SUBTYPE, VALUE, DESCRIPTION) = ( Select '"&amp;B184&amp;"', '"&amp;C184&amp;"', '"&amp;D184&amp;"', '"&amp;E184&amp;"' from DUAL) WHERE VALUE_ID = '"&amp;A184&amp;"';"</f>
        <v/>
      </c>
    </row>
    <row r="185" spans="1:12">
      <c r="A185" t="n">
        <v>235</v>
      </c>
      <c r="B185" t="n">
        <v>0</v>
      </c>
      <c r="C185" t="n">
        <v>0</v>
      </c>
      <c r="D185" s="2" t="s">
        <v>347</v>
      </c>
      <c r="E185" s="2" t="s">
        <v>348</v>
      </c>
      <c r="I185">
        <f>VLOOKUP(B185,Dictionary!$A$2:$B$9,2,FALSE)</f>
        <v/>
      </c>
      <c r="J185">
        <f>VLOOKUP(C185,Dictionary!$D$2:$E$8,2,FALSE)</f>
        <v/>
      </c>
      <c r="K185">
        <f>"Insert into UFMT_VALUE (VALUE_ID, VALUE_TYPE, VALUE_SUBTYPE, VALUE, DESCRIPTION) Values ('"&amp;A185&amp;"', '"&amp;B185&amp;"', '"&amp;C185&amp;"', '"&amp;D185&amp;"', '"&amp;E185&amp;"');"</f>
        <v/>
      </c>
      <c r="L185">
        <f>"Update UFMT_VALUE Set (VALUE_TYPE, VALUE_SUBTYPE, VALUE, DESCRIPTION) = ( Select '"&amp;B185&amp;"', '"&amp;C185&amp;"', '"&amp;D185&amp;"', '"&amp;E185&amp;"' from DUAL) WHERE VALUE_ID = '"&amp;A185&amp;"';"</f>
        <v/>
      </c>
    </row>
    <row r="186" spans="1:12">
      <c r="A186" t="n">
        <v>236</v>
      </c>
      <c r="B186" t="n">
        <v>0</v>
      </c>
      <c r="C186" t="n">
        <v>0</v>
      </c>
      <c r="D186" s="2" t="s">
        <v>349</v>
      </c>
      <c r="E186" t="s">
        <v>350</v>
      </c>
      <c r="I186">
        <f>VLOOKUP(B186,Dictionary!$A$2:$B$9,2,FALSE)</f>
        <v/>
      </c>
      <c r="J186">
        <f>VLOOKUP(C186,Dictionary!$D$2:$E$8,2,FALSE)</f>
        <v/>
      </c>
      <c r="K186">
        <f>"Insert into UFMT_VALUE (VALUE_ID, VALUE_TYPE, VALUE_SUBTYPE, VALUE, DESCRIPTION) Values ('"&amp;A186&amp;"', '"&amp;B186&amp;"', '"&amp;C186&amp;"', '"&amp;D186&amp;"', '"&amp;E186&amp;"');"</f>
        <v/>
      </c>
      <c r="L186">
        <f>"Update UFMT_VALUE Set (VALUE_TYPE, VALUE_SUBTYPE, VALUE, DESCRIPTION) = ( Select '"&amp;B186&amp;"', '"&amp;C186&amp;"', '"&amp;D186&amp;"', '"&amp;E186&amp;"' from DUAL) WHERE VALUE_ID = '"&amp;A186&amp;"';"</f>
        <v/>
      </c>
    </row>
    <row r="187" spans="1:12">
      <c r="A187" t="n">
        <v>237</v>
      </c>
      <c r="B187" t="n">
        <v>5</v>
      </c>
      <c r="C187" t="n">
        <v>0</v>
      </c>
      <c r="D187" s="2" t="s">
        <v>351</v>
      </c>
      <c r="E187" t="s">
        <v>352</v>
      </c>
      <c r="I187">
        <f>VLOOKUP(B187,Dictionary!$A$2:$B$9,2,FALSE)</f>
        <v/>
      </c>
      <c r="J187">
        <f>VLOOKUP(C187,Dictionary!$D$2:$E$8,2,FALSE)</f>
        <v/>
      </c>
      <c r="K187">
        <f>"Insert into UFMT_VALUE (VALUE_ID, VALUE_TYPE, VALUE_SUBTYPE, VALUE, DESCRIPTION) Values ('"&amp;A187&amp;"', '"&amp;B187&amp;"', '"&amp;C187&amp;"', '"&amp;D187&amp;"', '"&amp;E187&amp;"');"</f>
        <v/>
      </c>
      <c r="L187">
        <f>"Update UFMT_VALUE Set (VALUE_TYPE, VALUE_SUBTYPE, VALUE, DESCRIPTION) = ( Select '"&amp;B187&amp;"', '"&amp;C187&amp;"', '"&amp;D187&amp;"', '"&amp;E187&amp;"' from DUAL) WHERE VALUE_ID = '"&amp;A187&amp;"';"</f>
        <v/>
      </c>
    </row>
    <row r="188" spans="1:12">
      <c r="A188" t="n">
        <v>238</v>
      </c>
      <c r="B188" t="n">
        <v>1</v>
      </c>
      <c r="C188" t="n">
        <v>1</v>
      </c>
      <c r="D188" s="2" t="s">
        <v>353</v>
      </c>
      <c r="E188" s="2" t="s">
        <v>354</v>
      </c>
      <c r="F188" s="2" t="n"/>
      <c r="G188" s="2" t="n"/>
      <c r="H188" s="2" t="n"/>
      <c r="I188">
        <f>VLOOKUP(B188,Dictionary!$A$2:$B$9,2,FALSE)</f>
        <v/>
      </c>
      <c r="J188">
        <f>VLOOKUP(C188,Dictionary!$D$2:$E$8,2,FALSE)</f>
        <v/>
      </c>
      <c r="K188">
        <f>"Insert into UFMT_VALUE (VALUE_ID, VALUE_TYPE, VALUE_SUBTYPE, VALUE, DESCRIPTION) Values ('"&amp;A188&amp;"', '"&amp;B188&amp;"', '"&amp;C188&amp;"', '"&amp;D188&amp;"', '"&amp;E188&amp;"');"</f>
        <v/>
      </c>
      <c r="L188">
        <f>"Update UFMT_VALUE Set (VALUE_TYPE, VALUE_SUBTYPE, VALUE, DESCRIPTION) = ( Select '"&amp;B188&amp;"', '"&amp;C188&amp;"', '"&amp;D188&amp;"', '"&amp;E188&amp;"' from DUAL) WHERE VALUE_ID = '"&amp;A188&amp;"';"</f>
        <v/>
      </c>
    </row>
    <row r="189" spans="1:12">
      <c r="A189" t="n">
        <v>239</v>
      </c>
      <c r="B189" t="n">
        <v>2</v>
      </c>
      <c r="C189" t="n">
        <v>0</v>
      </c>
      <c r="D189" s="2" t="s">
        <v>355</v>
      </c>
      <c r="E189" s="2" t="s">
        <v>356</v>
      </c>
      <c r="F189" s="2" t="n"/>
      <c r="G189" s="2" t="n"/>
      <c r="H189" s="2" t="n"/>
      <c r="I189">
        <f>VLOOKUP(B189,Dictionary!$A$2:$B$9,2,FALSE)</f>
        <v/>
      </c>
      <c r="J189">
        <f>VLOOKUP(C189,Dictionary!$D$2:$E$8,2,FALSE)</f>
        <v/>
      </c>
      <c r="K189">
        <f>"Insert into UFMT_VALUE (VALUE_ID, VALUE_TYPE, VALUE_SUBTYPE, VALUE, DESCRIPTION) Values ('"&amp;A189&amp;"', '"&amp;B189&amp;"', '"&amp;C189&amp;"', '"&amp;D189&amp;"', '"&amp;E189&amp;"');"</f>
        <v/>
      </c>
      <c r="L189">
        <f>"Update UFMT_VALUE Set (VALUE_TYPE, VALUE_SUBTYPE, VALUE, DESCRIPTION) = ( Select '"&amp;B189&amp;"', '"&amp;C189&amp;"', '"&amp;D189&amp;"', '"&amp;E189&amp;"' from DUAL) WHERE VALUE_ID = '"&amp;A189&amp;"';"</f>
        <v/>
      </c>
    </row>
    <row r="190" spans="1:12">
      <c r="A190" t="n">
        <v>240</v>
      </c>
      <c r="B190" t="n">
        <v>0</v>
      </c>
      <c r="C190" t="n">
        <v>0</v>
      </c>
      <c r="D190" s="2" t="s">
        <v>357</v>
      </c>
      <c r="E190" t="s">
        <v>358</v>
      </c>
      <c r="I190">
        <f>VLOOKUP(B190,Dictionary!$A$2:$B$9,2,FALSE)</f>
        <v/>
      </c>
      <c r="J190">
        <f>VLOOKUP(C190,Dictionary!$D$2:$E$8,2,FALSE)</f>
        <v/>
      </c>
      <c r="K190">
        <f>"Insert into UFMT_VALUE (VALUE_ID, VALUE_TYPE, VALUE_SUBTYPE, VALUE, DESCRIPTION) Values ('"&amp;A190&amp;"', '"&amp;B190&amp;"', '"&amp;C190&amp;"', '"&amp;D190&amp;"', '"&amp;E190&amp;"');"</f>
        <v/>
      </c>
      <c r="L190">
        <f>"Update UFMT_VALUE Set (VALUE_TYPE, VALUE_SUBTYPE, VALUE, DESCRIPTION) = ( Select '"&amp;B190&amp;"', '"&amp;C190&amp;"', '"&amp;D190&amp;"', '"&amp;E190&amp;"' from DUAL) WHERE VALUE_ID = '"&amp;A190&amp;"';"</f>
        <v/>
      </c>
    </row>
    <row r="191" spans="1:12">
      <c r="A191" t="n">
        <v>241</v>
      </c>
      <c r="B191" t="n">
        <v>3</v>
      </c>
      <c r="C191" t="n">
        <v>0</v>
      </c>
      <c r="D191" s="2" t="s">
        <v>359</v>
      </c>
      <c r="E191" s="2" t="s">
        <v>360</v>
      </c>
      <c r="F191" s="2" t="n"/>
      <c r="G191" s="2" t="n"/>
      <c r="H191" s="2" t="n"/>
      <c r="I191">
        <f>VLOOKUP(B191,Dictionary!$A$2:$B$9,2,FALSE)</f>
        <v/>
      </c>
      <c r="J191">
        <f>VLOOKUP(C191,Dictionary!$D$2:$E$8,2,FALSE)</f>
        <v/>
      </c>
      <c r="K191">
        <f>"Insert into UFMT_VALUE (VALUE_ID, VALUE_TYPE, VALUE_SUBTYPE, VALUE, DESCRIPTION) Values ('"&amp;A191&amp;"', '"&amp;B191&amp;"', '"&amp;C191&amp;"', '"&amp;D191&amp;"', '"&amp;E191&amp;"');"</f>
        <v/>
      </c>
      <c r="L191">
        <f>"Update UFMT_VALUE Set (VALUE_TYPE, VALUE_SUBTYPE, VALUE, DESCRIPTION) = ( Select '"&amp;B191&amp;"', '"&amp;C191&amp;"', '"&amp;D191&amp;"', '"&amp;E191&amp;"' from DUAL) WHERE VALUE_ID = '"&amp;A191&amp;"';"</f>
        <v/>
      </c>
    </row>
    <row r="192" spans="1:12">
      <c r="A192" t="n">
        <v>242</v>
      </c>
      <c r="B192" t="n">
        <v>0</v>
      </c>
      <c r="C192" t="n">
        <v>0</v>
      </c>
      <c r="D192" s="2" t="s">
        <v>361</v>
      </c>
      <c r="E192" t="s">
        <v>362</v>
      </c>
      <c r="I192">
        <f>VLOOKUP(B192,Dictionary!$A$2:$B$9,2,FALSE)</f>
        <v/>
      </c>
      <c r="J192">
        <f>VLOOKUP(C192,Dictionary!$D$2:$E$8,2,FALSE)</f>
        <v/>
      </c>
      <c r="K192">
        <f>"Insert into UFMT_VALUE (VALUE_ID, VALUE_TYPE, VALUE_SUBTYPE, VALUE, DESCRIPTION) Values ('"&amp;A192&amp;"', '"&amp;B192&amp;"', '"&amp;C192&amp;"', '"&amp;D192&amp;"', '"&amp;E192&amp;"');"</f>
        <v/>
      </c>
      <c r="L192">
        <f>"Update UFMT_VALUE Set (VALUE_TYPE, VALUE_SUBTYPE, VALUE, DESCRIPTION) = ( Select '"&amp;B192&amp;"', '"&amp;C192&amp;"', '"&amp;D192&amp;"', '"&amp;E192&amp;"' from DUAL) WHERE VALUE_ID = '"&amp;A192&amp;"';"</f>
        <v/>
      </c>
    </row>
    <row r="193" spans="1:12">
      <c r="A193" t="n">
        <v>243</v>
      </c>
      <c r="B193" t="n">
        <v>0</v>
      </c>
      <c r="C193" t="n">
        <v>0</v>
      </c>
      <c r="D193" s="2" t="s">
        <v>363</v>
      </c>
      <c r="E193" s="2" t="s">
        <v>364</v>
      </c>
      <c r="F193" s="2" t="n"/>
      <c r="G193" s="2" t="n"/>
      <c r="H193" s="2" t="n"/>
      <c r="I193">
        <f>VLOOKUP(B193,Dictionary!$A$2:$B$9,2,FALSE)</f>
        <v/>
      </c>
      <c r="J193">
        <f>VLOOKUP(C193,Dictionary!$D$2:$E$8,2,FALSE)</f>
        <v/>
      </c>
      <c r="K193">
        <f>"Insert into UFMT_VALUE (VALUE_ID, VALUE_TYPE, VALUE_SUBTYPE, VALUE, DESCRIPTION) Values ('"&amp;A193&amp;"', '"&amp;B193&amp;"', '"&amp;C193&amp;"', '"&amp;D193&amp;"', '"&amp;E193&amp;"');"</f>
        <v/>
      </c>
      <c r="L193">
        <f>"Update UFMT_VALUE Set (VALUE_TYPE, VALUE_SUBTYPE, VALUE, DESCRIPTION) = ( Select '"&amp;B193&amp;"', '"&amp;C193&amp;"', '"&amp;D193&amp;"', '"&amp;E193&amp;"' from DUAL) WHERE VALUE_ID = '"&amp;A193&amp;"';"</f>
        <v/>
      </c>
    </row>
    <row r="194" spans="1:12">
      <c r="A194" t="n">
        <v>244</v>
      </c>
      <c r="B194" t="n">
        <v>0</v>
      </c>
      <c r="C194" t="n">
        <v>0</v>
      </c>
      <c r="D194" s="2" t="s">
        <v>365</v>
      </c>
      <c r="E194" s="2" t="s">
        <v>366</v>
      </c>
      <c r="F194" s="2" t="n"/>
      <c r="G194" s="2" t="n"/>
      <c r="H194" s="2" t="n"/>
      <c r="I194">
        <f>VLOOKUP(B194,Dictionary!$A$2:$B$9,2,FALSE)</f>
        <v/>
      </c>
      <c r="J194">
        <f>VLOOKUP(C194,Dictionary!$D$2:$E$8,2,FALSE)</f>
        <v/>
      </c>
      <c r="K194">
        <f>"Insert into UFMT_VALUE (VALUE_ID, VALUE_TYPE, VALUE_SUBTYPE, VALUE, DESCRIPTION) Values ('"&amp;A194&amp;"', '"&amp;B194&amp;"', '"&amp;C194&amp;"', '"&amp;D194&amp;"', '"&amp;E194&amp;"');"</f>
        <v/>
      </c>
      <c r="L194">
        <f>"Update UFMT_VALUE Set (VALUE_TYPE, VALUE_SUBTYPE, VALUE, DESCRIPTION) = ( Select '"&amp;B194&amp;"', '"&amp;C194&amp;"', '"&amp;D194&amp;"', '"&amp;E194&amp;"' from DUAL) WHERE VALUE_ID = '"&amp;A194&amp;"';"</f>
        <v/>
      </c>
    </row>
    <row r="195" spans="1:12">
      <c r="A195" t="n">
        <v>245</v>
      </c>
      <c r="B195" t="n">
        <v>0</v>
      </c>
      <c r="C195" t="n">
        <v>0</v>
      </c>
      <c r="D195" s="2" t="s">
        <v>367</v>
      </c>
      <c r="E195" s="2" t="s">
        <v>368</v>
      </c>
      <c r="F195" s="2" t="n"/>
      <c r="G195" s="2" t="n"/>
      <c r="H195" s="2" t="n"/>
      <c r="I195">
        <f>VLOOKUP(B195,Dictionary!$A$2:$B$9,2,FALSE)</f>
        <v/>
      </c>
      <c r="J195">
        <f>VLOOKUP(C195,Dictionary!$D$2:$E$8,2,FALSE)</f>
        <v/>
      </c>
      <c r="K195">
        <f>"Insert into UFMT_VALUE (VALUE_ID, VALUE_TYPE, VALUE_SUBTYPE, VALUE, DESCRIPTION) Values ('"&amp;A195&amp;"', '"&amp;B195&amp;"', '"&amp;C195&amp;"', '"&amp;D195&amp;"', '"&amp;E195&amp;"');"</f>
        <v/>
      </c>
      <c r="L195">
        <f>"Update UFMT_VALUE Set (VALUE_TYPE, VALUE_SUBTYPE, VALUE, DESCRIPTION) = ( Select '"&amp;B195&amp;"', '"&amp;C195&amp;"', '"&amp;D195&amp;"', '"&amp;E195&amp;"' from DUAL) WHERE VALUE_ID = '"&amp;A195&amp;"';"</f>
        <v/>
      </c>
    </row>
    <row r="196" spans="1:12">
      <c r="A196" t="n">
        <v>246</v>
      </c>
      <c r="B196" t="n">
        <v>0</v>
      </c>
      <c r="C196" t="n">
        <v>0</v>
      </c>
      <c r="D196" s="2" t="s">
        <v>369</v>
      </c>
      <c r="E196" s="2" t="s">
        <v>370</v>
      </c>
      <c r="F196" s="2" t="n"/>
      <c r="G196" s="2" t="n"/>
      <c r="H196" s="2" t="n"/>
      <c r="I196">
        <f>VLOOKUP(B196,Dictionary!$A$2:$B$9,2,FALSE)</f>
        <v/>
      </c>
      <c r="J196">
        <f>VLOOKUP(C196,Dictionary!$D$2:$E$8,2,FALSE)</f>
        <v/>
      </c>
      <c r="K196">
        <f>"Insert into UFMT_VALUE (VALUE_ID, VALUE_TYPE, VALUE_SUBTYPE, VALUE, DESCRIPTION) Values ('"&amp;A196&amp;"', '"&amp;B196&amp;"', '"&amp;C196&amp;"', '"&amp;D196&amp;"', '"&amp;E196&amp;"');"</f>
        <v/>
      </c>
      <c r="L196">
        <f>"Update UFMT_VALUE Set (VALUE_TYPE, VALUE_SUBTYPE, VALUE, DESCRIPTION) = ( Select '"&amp;B196&amp;"', '"&amp;C196&amp;"', '"&amp;D196&amp;"', '"&amp;E196&amp;"' from DUAL) WHERE VALUE_ID = '"&amp;A196&amp;"';"</f>
        <v/>
      </c>
    </row>
    <row r="197" spans="1:12">
      <c r="A197" t="n">
        <v>247</v>
      </c>
      <c r="B197" t="n">
        <v>0</v>
      </c>
      <c r="C197" t="n">
        <v>0</v>
      </c>
      <c r="D197" s="2" t="s">
        <v>371</v>
      </c>
      <c r="E197" t="s">
        <v>372</v>
      </c>
      <c r="I197">
        <f>VLOOKUP(B197,Dictionary!$A$2:$B$9,2,FALSE)</f>
        <v/>
      </c>
      <c r="J197">
        <f>VLOOKUP(C197,Dictionary!$D$2:$E$8,2,FALSE)</f>
        <v/>
      </c>
      <c r="K197">
        <f>"Insert into UFMT_VALUE (VALUE_ID, VALUE_TYPE, VALUE_SUBTYPE, VALUE, DESCRIPTION) Values ('"&amp;A197&amp;"', '"&amp;B197&amp;"', '"&amp;C197&amp;"', '"&amp;D197&amp;"', '"&amp;E197&amp;"');"</f>
        <v/>
      </c>
      <c r="L197">
        <f>"Update UFMT_VALUE Set (VALUE_TYPE, VALUE_SUBTYPE, VALUE, DESCRIPTION) = ( Select '"&amp;B197&amp;"', '"&amp;C197&amp;"', '"&amp;D197&amp;"', '"&amp;E197&amp;"' from DUAL) WHERE VALUE_ID = '"&amp;A197&amp;"';"</f>
        <v/>
      </c>
    </row>
    <row r="198" spans="1:12">
      <c r="A198" t="n">
        <v>248</v>
      </c>
      <c r="B198" t="n">
        <v>0</v>
      </c>
      <c r="C198" t="n">
        <v>0</v>
      </c>
      <c r="D198" s="2" t="s">
        <v>373</v>
      </c>
      <c r="E198" t="s">
        <v>374</v>
      </c>
      <c r="I198">
        <f>VLOOKUP(B198,Dictionary!$A$2:$B$9,2,FALSE)</f>
        <v/>
      </c>
      <c r="J198">
        <f>VLOOKUP(C198,Dictionary!$D$2:$E$8,2,FALSE)</f>
        <v/>
      </c>
      <c r="K198">
        <f>"Insert into UFMT_VALUE (VALUE_ID, VALUE_TYPE, VALUE_SUBTYPE, VALUE, DESCRIPTION) Values ('"&amp;A198&amp;"', '"&amp;B198&amp;"', '"&amp;C198&amp;"', '"&amp;D198&amp;"', '"&amp;E198&amp;"');"</f>
        <v/>
      </c>
      <c r="L198">
        <f>"Update UFMT_VALUE Set (VALUE_TYPE, VALUE_SUBTYPE, VALUE, DESCRIPTION) = ( Select '"&amp;B198&amp;"', '"&amp;C198&amp;"', '"&amp;D198&amp;"', '"&amp;E198&amp;"' from DUAL) WHERE VALUE_ID = '"&amp;A198&amp;"';"</f>
        <v/>
      </c>
    </row>
    <row r="199" spans="1:12">
      <c r="A199" t="n">
        <v>249</v>
      </c>
      <c r="B199" t="n">
        <v>3</v>
      </c>
      <c r="C199" t="n">
        <v>0</v>
      </c>
      <c r="D199" s="2" t="s">
        <v>375</v>
      </c>
      <c r="E199" s="2" t="s">
        <v>376</v>
      </c>
      <c r="F199" s="2" t="n"/>
      <c r="G199" s="2" t="n"/>
      <c r="H199" s="2" t="n"/>
      <c r="I199">
        <f>VLOOKUP(B199,Dictionary!$A$2:$B$9,2,FALSE)</f>
        <v/>
      </c>
      <c r="J199">
        <f>VLOOKUP(C199,Dictionary!$D$2:$E$8,2,FALSE)</f>
        <v/>
      </c>
      <c r="K199">
        <f>"Insert into UFMT_VALUE (VALUE_ID, VALUE_TYPE, VALUE_SUBTYPE, VALUE, DESCRIPTION) Values ('"&amp;A199&amp;"', '"&amp;B199&amp;"', '"&amp;C199&amp;"', '"&amp;D199&amp;"', '"&amp;E199&amp;"');"</f>
        <v/>
      </c>
      <c r="L199">
        <f>"Update UFMT_VALUE Set (VALUE_TYPE, VALUE_SUBTYPE, VALUE, DESCRIPTION) = ( Select '"&amp;B199&amp;"', '"&amp;C199&amp;"', '"&amp;D199&amp;"', '"&amp;E199&amp;"' from DUAL) WHERE VALUE_ID = '"&amp;A199&amp;"';"</f>
        <v/>
      </c>
    </row>
    <row r="200" spans="1:12">
      <c r="A200" t="n">
        <v>250</v>
      </c>
      <c r="B200" t="n">
        <v>1</v>
      </c>
      <c r="C200" t="n">
        <v>0</v>
      </c>
      <c r="D200" s="2" t="s">
        <v>377</v>
      </c>
      <c r="E200" s="2" t="s">
        <v>378</v>
      </c>
      <c r="F200" s="2" t="n"/>
      <c r="G200" s="2" t="n"/>
      <c r="H200" s="2" t="n"/>
      <c r="I200">
        <f>VLOOKUP(B200,Dictionary!$A$2:$B$9,2,FALSE)</f>
        <v/>
      </c>
      <c r="J200">
        <f>VLOOKUP(C200,Dictionary!$D$2:$E$8,2,FALSE)</f>
        <v/>
      </c>
      <c r="K200">
        <f>"Insert into UFMT_VALUE (VALUE_ID, VALUE_TYPE, VALUE_SUBTYPE, VALUE, DESCRIPTION) Values ('"&amp;A200&amp;"', '"&amp;B200&amp;"', '"&amp;C200&amp;"', '"&amp;D200&amp;"', '"&amp;E200&amp;"');"</f>
        <v/>
      </c>
      <c r="L200">
        <f>"Update UFMT_VALUE Set (VALUE_TYPE, VALUE_SUBTYPE, VALUE, DESCRIPTION) = ( Select '"&amp;B200&amp;"', '"&amp;C200&amp;"', '"&amp;D200&amp;"', '"&amp;E200&amp;"' from DUAL) WHERE VALUE_ID = '"&amp;A200&amp;"';"</f>
        <v/>
      </c>
    </row>
    <row r="201" spans="1:12">
      <c r="A201" t="n">
        <v>251</v>
      </c>
      <c r="B201" t="n">
        <v>5</v>
      </c>
      <c r="C201" t="n">
        <v>0</v>
      </c>
      <c r="D201" s="2" t="s">
        <v>379</v>
      </c>
      <c r="E201" t="s">
        <v>380</v>
      </c>
      <c r="I201">
        <f>VLOOKUP(B201,Dictionary!$A$2:$B$9,2,FALSE)</f>
        <v/>
      </c>
      <c r="J201">
        <f>VLOOKUP(C201,Dictionary!$D$2:$E$8,2,FALSE)</f>
        <v/>
      </c>
      <c r="K201">
        <f>"Insert into UFMT_VALUE (VALUE_ID, VALUE_TYPE, VALUE_SUBTYPE, VALUE, DESCRIPTION) Values ('"&amp;A201&amp;"', '"&amp;B201&amp;"', '"&amp;C201&amp;"', '"&amp;D201&amp;"', '"&amp;E201&amp;"');"</f>
        <v/>
      </c>
      <c r="L201">
        <f>"Update UFMT_VALUE Set (VALUE_TYPE, VALUE_SUBTYPE, VALUE, DESCRIPTION) = ( Select '"&amp;B201&amp;"', '"&amp;C201&amp;"', '"&amp;D201&amp;"', '"&amp;E201&amp;"' from DUAL) WHERE VALUE_ID = '"&amp;A201&amp;"';"</f>
        <v/>
      </c>
    </row>
    <row r="202" spans="1:12">
      <c r="A202" t="n">
        <v>252</v>
      </c>
      <c r="B202" t="n">
        <v>3</v>
      </c>
      <c r="C202" t="n">
        <v>0</v>
      </c>
      <c r="D202" s="2" t="s">
        <v>381</v>
      </c>
      <c r="E202" s="2" t="s">
        <v>382</v>
      </c>
      <c r="F202" s="2" t="n"/>
      <c r="G202" s="2" t="n"/>
      <c r="H202" s="2" t="n"/>
      <c r="I202">
        <f>VLOOKUP(B202,Dictionary!$A$2:$B$9,2,FALSE)</f>
        <v/>
      </c>
      <c r="J202">
        <f>VLOOKUP(C202,Dictionary!$D$2:$E$8,2,FALSE)</f>
        <v/>
      </c>
      <c r="K202">
        <f>"Insert into UFMT_VALUE (VALUE_ID, VALUE_TYPE, VALUE_SUBTYPE, VALUE, DESCRIPTION) Values ('"&amp;A202&amp;"', '"&amp;B202&amp;"', '"&amp;C202&amp;"', '"&amp;D202&amp;"', '"&amp;E202&amp;"');"</f>
        <v/>
      </c>
      <c r="L202">
        <f>"Update UFMT_VALUE Set (VALUE_TYPE, VALUE_SUBTYPE, VALUE, DESCRIPTION) = ( Select '"&amp;B202&amp;"', '"&amp;C202&amp;"', '"&amp;D202&amp;"', '"&amp;E202&amp;"' from DUAL) WHERE VALUE_ID = '"&amp;A202&amp;"';"</f>
        <v/>
      </c>
    </row>
    <row r="203" spans="1:12">
      <c r="A203" t="n">
        <v>253</v>
      </c>
      <c r="B203" t="n">
        <v>3</v>
      </c>
      <c r="C203" t="n">
        <v>0</v>
      </c>
      <c r="D203" s="2" t="s">
        <v>383</v>
      </c>
      <c r="E203" s="2" t="s">
        <v>384</v>
      </c>
      <c r="F203" s="2" t="n"/>
      <c r="G203" s="2" t="n"/>
      <c r="H203" s="2" t="n"/>
      <c r="I203">
        <f>VLOOKUP(B203,Dictionary!$A$2:$B$9,2,FALSE)</f>
        <v/>
      </c>
      <c r="J203">
        <f>VLOOKUP(C203,Dictionary!$D$2:$E$8,2,FALSE)</f>
        <v/>
      </c>
      <c r="K203">
        <f>"Insert into UFMT_VALUE (VALUE_ID, VALUE_TYPE, VALUE_SUBTYPE, VALUE, DESCRIPTION) Values ('"&amp;A203&amp;"', '"&amp;B203&amp;"', '"&amp;C203&amp;"', '"&amp;D203&amp;"', '"&amp;E203&amp;"');"</f>
        <v/>
      </c>
      <c r="L203">
        <f>"Update UFMT_VALUE Set (VALUE_TYPE, VALUE_SUBTYPE, VALUE, DESCRIPTION) = ( Select '"&amp;B203&amp;"', '"&amp;C203&amp;"', '"&amp;D203&amp;"', '"&amp;E203&amp;"' from DUAL) WHERE VALUE_ID = '"&amp;A203&amp;"';"</f>
        <v/>
      </c>
    </row>
    <row r="204" spans="1:12">
      <c r="A204" t="n">
        <v>254</v>
      </c>
      <c r="B204" t="n">
        <v>5</v>
      </c>
      <c r="C204" t="n">
        <v>0</v>
      </c>
      <c r="D204" s="2" t="s">
        <v>385</v>
      </c>
      <c r="E204" t="s">
        <v>386</v>
      </c>
      <c r="I204">
        <f>VLOOKUP(B204,Dictionary!$A$2:$B$9,2,FALSE)</f>
        <v/>
      </c>
      <c r="J204">
        <f>VLOOKUP(C204,Dictionary!$D$2:$E$8,2,FALSE)</f>
        <v/>
      </c>
      <c r="K204">
        <f>"Insert into UFMT_VALUE (VALUE_ID, VALUE_TYPE, VALUE_SUBTYPE, VALUE, DESCRIPTION) Values ('"&amp;A204&amp;"', '"&amp;B204&amp;"', '"&amp;C204&amp;"', '"&amp;D204&amp;"', '"&amp;E204&amp;"');"</f>
        <v/>
      </c>
      <c r="L204">
        <f>"Update UFMT_VALUE Set (VALUE_TYPE, VALUE_SUBTYPE, VALUE, DESCRIPTION) = ( Select '"&amp;B204&amp;"', '"&amp;C204&amp;"', '"&amp;D204&amp;"', '"&amp;E204&amp;"' from DUAL) WHERE VALUE_ID = '"&amp;A204&amp;"';"</f>
        <v/>
      </c>
    </row>
    <row r="205" spans="1:12">
      <c r="A205" t="n">
        <v>255</v>
      </c>
      <c r="B205" t="n">
        <v>1</v>
      </c>
      <c r="C205" t="n">
        <v>4</v>
      </c>
      <c r="D205" s="2" t="s">
        <v>387</v>
      </c>
      <c r="E205" s="2" t="s">
        <v>388</v>
      </c>
      <c r="F205" s="2" t="n"/>
      <c r="G205" s="2" t="n"/>
      <c r="H205" s="2" t="n"/>
      <c r="I205">
        <f>VLOOKUP(B205,Dictionary!$A$2:$B$9,2,FALSE)</f>
        <v/>
      </c>
      <c r="J205">
        <f>VLOOKUP(C205,Dictionary!$D$2:$E$8,2,FALSE)</f>
        <v/>
      </c>
      <c r="K205">
        <f>"Insert into UFMT_VALUE (VALUE_ID, VALUE_TYPE, VALUE_SUBTYPE, VALUE, DESCRIPTION) Values ('"&amp;A205&amp;"', '"&amp;B205&amp;"', '"&amp;C205&amp;"', '"&amp;D205&amp;"', '"&amp;E205&amp;"');"</f>
        <v/>
      </c>
      <c r="L205">
        <f>"Update UFMT_VALUE Set (VALUE_TYPE, VALUE_SUBTYPE, VALUE, DESCRIPTION) = ( Select '"&amp;B205&amp;"', '"&amp;C205&amp;"', '"&amp;D205&amp;"', '"&amp;E205&amp;"' from DUAL) WHERE VALUE_ID = '"&amp;A205&amp;"';"</f>
        <v/>
      </c>
    </row>
    <row r="206" spans="1:12">
      <c r="A206" t="n">
        <v>256</v>
      </c>
      <c r="B206" t="n">
        <v>1</v>
      </c>
      <c r="C206" t="n">
        <v>4</v>
      </c>
      <c r="D206" s="2" t="s">
        <v>389</v>
      </c>
      <c r="E206" s="2" t="s">
        <v>390</v>
      </c>
      <c r="F206" s="2" t="n"/>
      <c r="G206" s="2" t="n"/>
      <c r="H206" s="2" t="n"/>
      <c r="I206">
        <f>VLOOKUP(B206,Dictionary!$A$2:$B$9,2,FALSE)</f>
        <v/>
      </c>
      <c r="J206">
        <f>VLOOKUP(C206,Dictionary!$D$2:$E$8,2,FALSE)</f>
        <v/>
      </c>
      <c r="K206">
        <f>"Insert into UFMT_VALUE (VALUE_ID, VALUE_TYPE, VALUE_SUBTYPE, VALUE, DESCRIPTION) Values ('"&amp;A206&amp;"', '"&amp;B206&amp;"', '"&amp;C206&amp;"', '"&amp;D206&amp;"', '"&amp;E206&amp;"');"</f>
        <v/>
      </c>
      <c r="L206">
        <f>"Update UFMT_VALUE Set (VALUE_TYPE, VALUE_SUBTYPE, VALUE, DESCRIPTION) = ( Select '"&amp;B206&amp;"', '"&amp;C206&amp;"', '"&amp;D206&amp;"', '"&amp;E206&amp;"' from DUAL) WHERE VALUE_ID = '"&amp;A206&amp;"';"</f>
        <v/>
      </c>
    </row>
    <row r="207" spans="1:12">
      <c r="A207" t="n">
        <v>257</v>
      </c>
      <c r="B207" t="n">
        <v>1</v>
      </c>
      <c r="C207" t="n">
        <v>4</v>
      </c>
      <c r="D207" s="2" t="s">
        <v>391</v>
      </c>
      <c r="E207" s="2" t="s">
        <v>392</v>
      </c>
      <c r="F207" s="2" t="n"/>
      <c r="G207" s="2" t="n"/>
      <c r="H207" s="2" t="n"/>
      <c r="I207">
        <f>VLOOKUP(B207,Dictionary!$A$2:$B$9,2,FALSE)</f>
        <v/>
      </c>
      <c r="J207">
        <f>VLOOKUP(C207,Dictionary!$D$2:$E$8,2,FALSE)</f>
        <v/>
      </c>
      <c r="K207">
        <f>"Insert into UFMT_VALUE (VALUE_ID, VALUE_TYPE, VALUE_SUBTYPE, VALUE, DESCRIPTION) Values ('"&amp;A207&amp;"', '"&amp;B207&amp;"', '"&amp;C207&amp;"', '"&amp;D207&amp;"', '"&amp;E207&amp;"');"</f>
        <v/>
      </c>
      <c r="L207">
        <f>"Update UFMT_VALUE Set (VALUE_TYPE, VALUE_SUBTYPE, VALUE, DESCRIPTION) = ( Select '"&amp;B207&amp;"', '"&amp;C207&amp;"', '"&amp;D207&amp;"', '"&amp;E207&amp;"' from DUAL) WHERE VALUE_ID = '"&amp;A207&amp;"';"</f>
        <v/>
      </c>
    </row>
    <row r="208" spans="1:12">
      <c r="A208" t="n">
        <v>258</v>
      </c>
      <c r="B208" t="n">
        <v>5</v>
      </c>
      <c r="C208" t="n">
        <v>4</v>
      </c>
      <c r="D208" s="2" t="s">
        <v>393</v>
      </c>
      <c r="E208" t="s">
        <v>394</v>
      </c>
      <c r="I208">
        <f>VLOOKUP(B208,Dictionary!$A$2:$B$9,2,FALSE)</f>
        <v/>
      </c>
      <c r="J208">
        <f>VLOOKUP(C208,Dictionary!$D$2:$E$8,2,FALSE)</f>
        <v/>
      </c>
      <c r="K208">
        <f>"Insert into UFMT_VALUE (VALUE_ID, VALUE_TYPE, VALUE_SUBTYPE, VALUE, DESCRIPTION) Values ('"&amp;A208&amp;"', '"&amp;B208&amp;"', '"&amp;C208&amp;"', '"&amp;D208&amp;"', '"&amp;E208&amp;"');"</f>
        <v/>
      </c>
      <c r="L208">
        <f>"Update UFMT_VALUE Set (VALUE_TYPE, VALUE_SUBTYPE, VALUE, DESCRIPTION) = ( Select '"&amp;B208&amp;"', '"&amp;C208&amp;"', '"&amp;D208&amp;"', '"&amp;E208&amp;"' from DUAL) WHERE VALUE_ID = '"&amp;A208&amp;"';"</f>
        <v/>
      </c>
    </row>
    <row r="209" spans="1:12">
      <c r="A209" t="n">
        <v>259</v>
      </c>
      <c r="B209" t="n">
        <v>5</v>
      </c>
      <c r="C209" t="n">
        <v>4</v>
      </c>
      <c r="D209" s="2" t="s">
        <v>395</v>
      </c>
      <c r="E209" t="s">
        <v>396</v>
      </c>
      <c r="I209">
        <f>VLOOKUP(B209,Dictionary!$A$2:$B$9,2,FALSE)</f>
        <v/>
      </c>
      <c r="J209">
        <f>VLOOKUP(C209,Dictionary!$D$2:$E$8,2,FALSE)</f>
        <v/>
      </c>
      <c r="K209">
        <f>"Insert into UFMT_VALUE (VALUE_ID, VALUE_TYPE, VALUE_SUBTYPE, VALUE, DESCRIPTION) Values ('"&amp;A209&amp;"', '"&amp;B209&amp;"', '"&amp;C209&amp;"', '"&amp;D209&amp;"', '"&amp;E209&amp;"');"</f>
        <v/>
      </c>
      <c r="L209">
        <f>"Update UFMT_VALUE Set (VALUE_TYPE, VALUE_SUBTYPE, VALUE, DESCRIPTION) = ( Select '"&amp;B209&amp;"', '"&amp;C209&amp;"', '"&amp;D209&amp;"', '"&amp;E209&amp;"' from DUAL) WHERE VALUE_ID = '"&amp;A209&amp;"';"</f>
        <v/>
      </c>
    </row>
    <row r="210" spans="1:12">
      <c r="A210" t="n">
        <v>260</v>
      </c>
      <c r="B210" t="n">
        <v>5</v>
      </c>
      <c r="C210" t="n">
        <v>4</v>
      </c>
      <c r="D210" s="2" t="s">
        <v>305</v>
      </c>
      <c r="E210" t="s">
        <v>397</v>
      </c>
      <c r="I210">
        <f>VLOOKUP(B210,Dictionary!$A$2:$B$9,2,FALSE)</f>
        <v/>
      </c>
      <c r="J210">
        <f>VLOOKUP(C210,Dictionary!$D$2:$E$8,2,FALSE)</f>
        <v/>
      </c>
      <c r="K210">
        <f>"Insert into UFMT_VALUE (VALUE_ID, VALUE_TYPE, VALUE_SUBTYPE, VALUE, DESCRIPTION) Values ('"&amp;A210&amp;"', '"&amp;B210&amp;"', '"&amp;C210&amp;"', '"&amp;D210&amp;"', '"&amp;E210&amp;"');"</f>
        <v/>
      </c>
      <c r="L210">
        <f>"Update UFMT_VALUE Set (VALUE_TYPE, VALUE_SUBTYPE, VALUE, DESCRIPTION) = ( Select '"&amp;B210&amp;"', '"&amp;C210&amp;"', '"&amp;D210&amp;"', '"&amp;E210&amp;"' from DUAL) WHERE VALUE_ID = '"&amp;A210&amp;"';"</f>
        <v/>
      </c>
    </row>
    <row r="211" spans="1:12">
      <c r="A211" t="n">
        <v>261</v>
      </c>
      <c r="B211" t="n">
        <v>5</v>
      </c>
      <c r="C211" t="n">
        <v>4</v>
      </c>
      <c r="D211" s="2" t="s">
        <v>398</v>
      </c>
      <c r="E211" t="s">
        <v>399</v>
      </c>
      <c r="I211">
        <f>VLOOKUP(B211,Dictionary!$A$2:$B$9,2,FALSE)</f>
        <v/>
      </c>
      <c r="J211">
        <f>VLOOKUP(C211,Dictionary!$D$2:$E$8,2,FALSE)</f>
        <v/>
      </c>
      <c r="K211">
        <f>"Insert into UFMT_VALUE (VALUE_ID, VALUE_TYPE, VALUE_SUBTYPE, VALUE, DESCRIPTION) Values ('"&amp;A211&amp;"', '"&amp;B211&amp;"', '"&amp;C211&amp;"', '"&amp;D211&amp;"', '"&amp;E211&amp;"');"</f>
        <v/>
      </c>
      <c r="L211">
        <f>"Update UFMT_VALUE Set (VALUE_TYPE, VALUE_SUBTYPE, VALUE, DESCRIPTION) = ( Select '"&amp;B211&amp;"', '"&amp;C211&amp;"', '"&amp;D211&amp;"', '"&amp;E211&amp;"' from DUAL) WHERE VALUE_ID = '"&amp;A211&amp;"';"</f>
        <v/>
      </c>
    </row>
    <row r="212" spans="1:12">
      <c r="A212" t="n">
        <v>262</v>
      </c>
      <c r="B212" t="n">
        <v>3</v>
      </c>
      <c r="C212" t="n">
        <v>0</v>
      </c>
      <c r="D212" s="2" t="s">
        <v>400</v>
      </c>
      <c r="E212" s="2" t="s">
        <v>401</v>
      </c>
      <c r="F212" s="2" t="n"/>
      <c r="G212" s="2" t="n"/>
      <c r="H212" s="2" t="n"/>
      <c r="I212">
        <f>VLOOKUP(B212,Dictionary!$A$2:$B$9,2,FALSE)</f>
        <v/>
      </c>
      <c r="J212">
        <f>VLOOKUP(C212,Dictionary!$D$2:$E$8,2,FALSE)</f>
        <v/>
      </c>
      <c r="K212">
        <f>"Insert into UFMT_VALUE (VALUE_ID, VALUE_TYPE, VALUE_SUBTYPE, VALUE, DESCRIPTION) Values ('"&amp;A212&amp;"', '"&amp;B212&amp;"', '"&amp;C212&amp;"', '"&amp;D212&amp;"', '"&amp;E212&amp;"');"</f>
        <v/>
      </c>
      <c r="L212">
        <f>"Update UFMT_VALUE Set (VALUE_TYPE, VALUE_SUBTYPE, VALUE, DESCRIPTION) = ( Select '"&amp;B212&amp;"', '"&amp;C212&amp;"', '"&amp;D212&amp;"', '"&amp;E212&amp;"' from DUAL) WHERE VALUE_ID = '"&amp;A212&amp;"';"</f>
        <v/>
      </c>
    </row>
    <row r="213" spans="1:12">
      <c r="A213" t="n">
        <v>263</v>
      </c>
      <c r="B213" t="n">
        <v>3</v>
      </c>
      <c r="C213" t="n">
        <v>0</v>
      </c>
      <c r="D213" s="2" t="s">
        <v>402</v>
      </c>
      <c r="E213" s="2" t="s">
        <v>403</v>
      </c>
      <c r="F213" s="2" t="n"/>
      <c r="G213" s="2" t="n"/>
      <c r="H213" s="2" t="n"/>
      <c r="I213">
        <f>VLOOKUP(B213,Dictionary!$A$2:$B$9,2,FALSE)</f>
        <v/>
      </c>
      <c r="J213">
        <f>VLOOKUP(C213,Dictionary!$D$2:$E$8,2,FALSE)</f>
        <v/>
      </c>
      <c r="K213">
        <f>"Insert into UFMT_VALUE (VALUE_ID, VALUE_TYPE, VALUE_SUBTYPE, VALUE, DESCRIPTION) Values ('"&amp;A213&amp;"', '"&amp;B213&amp;"', '"&amp;C213&amp;"', '"&amp;D213&amp;"', '"&amp;E213&amp;"');"</f>
        <v/>
      </c>
      <c r="L213">
        <f>"Update UFMT_VALUE Set (VALUE_TYPE, VALUE_SUBTYPE, VALUE, DESCRIPTION) = ( Select '"&amp;B213&amp;"', '"&amp;C213&amp;"', '"&amp;D213&amp;"', '"&amp;E213&amp;"' from DUAL) WHERE VALUE_ID = '"&amp;A213&amp;"';"</f>
        <v/>
      </c>
    </row>
    <row r="214" spans="1:12">
      <c r="A214" t="n">
        <v>264</v>
      </c>
      <c r="B214" t="n">
        <v>3</v>
      </c>
      <c r="C214" t="n">
        <v>0</v>
      </c>
      <c r="D214" s="2" t="s">
        <v>404</v>
      </c>
      <c r="E214" s="2" t="s">
        <v>405</v>
      </c>
      <c r="F214" s="2" t="n"/>
      <c r="G214" s="2" t="n"/>
      <c r="H214" s="2" t="n"/>
      <c r="I214">
        <f>VLOOKUP(B214,Dictionary!$A$2:$B$9,2,FALSE)</f>
        <v/>
      </c>
      <c r="J214">
        <f>VLOOKUP(C214,Dictionary!$D$2:$E$8,2,FALSE)</f>
        <v/>
      </c>
      <c r="K214">
        <f>"Insert into UFMT_VALUE (VALUE_ID, VALUE_TYPE, VALUE_SUBTYPE, VALUE, DESCRIPTION) Values ('"&amp;A214&amp;"', '"&amp;B214&amp;"', '"&amp;C214&amp;"', '"&amp;D214&amp;"', '"&amp;E214&amp;"');"</f>
        <v/>
      </c>
      <c r="L214">
        <f>"Update UFMT_VALUE Set (VALUE_TYPE, VALUE_SUBTYPE, VALUE, DESCRIPTION) = ( Select '"&amp;B214&amp;"', '"&amp;C214&amp;"', '"&amp;D214&amp;"', '"&amp;E214&amp;"' from DUAL) WHERE VALUE_ID = '"&amp;A214&amp;"';"</f>
        <v/>
      </c>
    </row>
    <row r="215" spans="1:12">
      <c r="A215" t="n">
        <v>265</v>
      </c>
      <c r="B215" t="n">
        <v>3</v>
      </c>
      <c r="C215" t="n">
        <v>0</v>
      </c>
      <c r="D215" s="2" t="s">
        <v>406</v>
      </c>
      <c r="E215" s="2" t="s">
        <v>407</v>
      </c>
      <c r="F215" s="2" t="n"/>
      <c r="G215" s="2" t="n"/>
      <c r="H215" s="2" t="n"/>
      <c r="I215">
        <f>VLOOKUP(B215,Dictionary!$A$2:$B$9,2,FALSE)</f>
        <v/>
      </c>
      <c r="J215">
        <f>VLOOKUP(C215,Dictionary!$D$2:$E$8,2,FALSE)</f>
        <v/>
      </c>
      <c r="K215">
        <f>"Insert into UFMT_VALUE (VALUE_ID, VALUE_TYPE, VALUE_SUBTYPE, VALUE, DESCRIPTION) Values ('"&amp;A215&amp;"', '"&amp;B215&amp;"', '"&amp;C215&amp;"', '"&amp;D215&amp;"', '"&amp;E215&amp;"');"</f>
        <v/>
      </c>
      <c r="L215">
        <f>"Update UFMT_VALUE Set (VALUE_TYPE, VALUE_SUBTYPE, VALUE, DESCRIPTION) = ( Select '"&amp;B215&amp;"', '"&amp;C215&amp;"', '"&amp;D215&amp;"', '"&amp;E215&amp;"' from DUAL) WHERE VALUE_ID = '"&amp;A215&amp;"';"</f>
        <v/>
      </c>
    </row>
    <row r="216" spans="1:12">
      <c r="A216" t="n">
        <v>266</v>
      </c>
      <c r="B216" t="n">
        <v>0</v>
      </c>
      <c r="C216" t="n">
        <v>0</v>
      </c>
      <c r="D216" s="2" t="s">
        <v>408</v>
      </c>
      <c r="E216" t="s">
        <v>409</v>
      </c>
      <c r="I216">
        <f>VLOOKUP(B216,Dictionary!$A$2:$B$9,2,FALSE)</f>
        <v/>
      </c>
      <c r="J216">
        <f>VLOOKUP(C216,Dictionary!$D$2:$E$8,2,FALSE)</f>
        <v/>
      </c>
      <c r="K216">
        <f>"Insert into UFMT_VALUE (VALUE_ID, VALUE_TYPE, VALUE_SUBTYPE, VALUE, DESCRIPTION) Values ('"&amp;A216&amp;"', '"&amp;B216&amp;"', '"&amp;C216&amp;"', '"&amp;D216&amp;"', '"&amp;E216&amp;"');"</f>
        <v/>
      </c>
      <c r="L216">
        <f>"Update UFMT_VALUE Set (VALUE_TYPE, VALUE_SUBTYPE, VALUE, DESCRIPTION) = ( Select '"&amp;B216&amp;"', '"&amp;C216&amp;"', '"&amp;D216&amp;"', '"&amp;E216&amp;"' from DUAL) WHERE VALUE_ID = '"&amp;A216&amp;"';"</f>
        <v/>
      </c>
    </row>
    <row r="217" spans="1:12">
      <c r="A217" t="n">
        <v>267</v>
      </c>
      <c r="B217" t="n">
        <v>3</v>
      </c>
      <c r="C217" t="n">
        <v>0</v>
      </c>
      <c r="D217" s="2" t="s">
        <v>410</v>
      </c>
      <c r="E217" s="2" t="s">
        <v>411</v>
      </c>
      <c r="F217" s="2" t="n"/>
      <c r="G217" s="2" t="n"/>
      <c r="H217" s="2" t="n"/>
      <c r="I217">
        <f>VLOOKUP(B217,Dictionary!$A$2:$B$9,2,FALSE)</f>
        <v/>
      </c>
      <c r="J217">
        <f>VLOOKUP(C217,Dictionary!$D$2:$E$8,2,FALSE)</f>
        <v/>
      </c>
      <c r="K217">
        <f>"Insert into UFMT_VALUE (VALUE_ID, VALUE_TYPE, VALUE_SUBTYPE, VALUE, DESCRIPTION) Values ('"&amp;A217&amp;"', '"&amp;B217&amp;"', '"&amp;C217&amp;"', '"&amp;D217&amp;"', '"&amp;E217&amp;"');"</f>
        <v/>
      </c>
      <c r="L217">
        <f>"Update UFMT_VALUE Set (VALUE_TYPE, VALUE_SUBTYPE, VALUE, DESCRIPTION) = ( Select '"&amp;B217&amp;"', '"&amp;C217&amp;"', '"&amp;D217&amp;"', '"&amp;E217&amp;"' from DUAL) WHERE VALUE_ID = '"&amp;A217&amp;"';"</f>
        <v/>
      </c>
    </row>
    <row r="218" spans="1:12">
      <c r="A218" t="n">
        <v>268</v>
      </c>
      <c r="B218" t="n">
        <v>0</v>
      </c>
      <c r="C218" t="n">
        <v>0</v>
      </c>
      <c r="D218" s="2" t="s">
        <v>412</v>
      </c>
      <c r="E218" s="2" t="s">
        <v>413</v>
      </c>
      <c r="F218" s="2" t="n"/>
      <c r="G218" s="2" t="n"/>
      <c r="H218" s="2" t="n"/>
      <c r="I218">
        <f>VLOOKUP(B218,Dictionary!$A$2:$B$9,2,FALSE)</f>
        <v/>
      </c>
      <c r="J218">
        <f>VLOOKUP(C218,Dictionary!$D$2:$E$8,2,FALSE)</f>
        <v/>
      </c>
      <c r="K218">
        <f>"Insert into UFMT_VALUE (VALUE_ID, VALUE_TYPE, VALUE_SUBTYPE, VALUE, DESCRIPTION) Values ('"&amp;A218&amp;"', '"&amp;B218&amp;"', '"&amp;C218&amp;"', '"&amp;D218&amp;"', '"&amp;E218&amp;"');"</f>
        <v/>
      </c>
      <c r="L218">
        <f>"Update UFMT_VALUE Set (VALUE_TYPE, VALUE_SUBTYPE, VALUE, DESCRIPTION) = ( Select '"&amp;B218&amp;"', '"&amp;C218&amp;"', '"&amp;D218&amp;"', '"&amp;E218&amp;"' from DUAL) WHERE VALUE_ID = '"&amp;A218&amp;"';"</f>
        <v/>
      </c>
    </row>
    <row r="219" spans="1:12">
      <c r="A219" t="n">
        <v>269</v>
      </c>
      <c r="B219" t="n">
        <v>1</v>
      </c>
      <c r="C219" t="n">
        <v>1</v>
      </c>
      <c r="D219" s="2" t="s">
        <v>414</v>
      </c>
      <c r="E219" s="2" t="s">
        <v>415</v>
      </c>
      <c r="F219" s="2" t="n"/>
      <c r="G219" s="2" t="n"/>
      <c r="H219" s="2" t="n"/>
      <c r="I219">
        <f>VLOOKUP(B219,Dictionary!$A$2:$B$9,2,FALSE)</f>
        <v/>
      </c>
      <c r="J219">
        <f>VLOOKUP(C219,Dictionary!$D$2:$E$8,2,FALSE)</f>
        <v/>
      </c>
      <c r="K219">
        <f>"Insert into UFMT_VALUE (VALUE_ID, VALUE_TYPE, VALUE_SUBTYPE, VALUE, DESCRIPTION) Values ('"&amp;A219&amp;"', '"&amp;B219&amp;"', '"&amp;C219&amp;"', '"&amp;D219&amp;"', '"&amp;E219&amp;"');"</f>
        <v/>
      </c>
      <c r="L219">
        <f>"Update UFMT_VALUE Set (VALUE_TYPE, VALUE_SUBTYPE, VALUE, DESCRIPTION) = ( Select '"&amp;B219&amp;"', '"&amp;C219&amp;"', '"&amp;D219&amp;"', '"&amp;E219&amp;"' from DUAL) WHERE VALUE_ID = '"&amp;A219&amp;"';"</f>
        <v/>
      </c>
    </row>
    <row r="220" spans="1:12">
      <c r="A220" t="n">
        <v>270</v>
      </c>
      <c r="B220" t="n">
        <v>3</v>
      </c>
      <c r="C220" t="n">
        <v>0</v>
      </c>
      <c r="D220" s="2" t="s">
        <v>375</v>
      </c>
      <c r="E220" s="2" t="s">
        <v>416</v>
      </c>
      <c r="F220" s="2" t="n"/>
      <c r="G220" s="2" t="n"/>
      <c r="H220" s="2" t="n"/>
      <c r="I220">
        <f>VLOOKUP(B220,Dictionary!$A$2:$B$9,2,FALSE)</f>
        <v/>
      </c>
      <c r="J220">
        <f>VLOOKUP(C220,Dictionary!$D$2:$E$8,2,FALSE)</f>
        <v/>
      </c>
      <c r="K220">
        <f>"Insert into UFMT_VALUE (VALUE_ID, VALUE_TYPE, VALUE_SUBTYPE, VALUE, DESCRIPTION) Values ('"&amp;A220&amp;"', '"&amp;B220&amp;"', '"&amp;C220&amp;"', '"&amp;D220&amp;"', '"&amp;E220&amp;"');"</f>
        <v/>
      </c>
      <c r="L220">
        <f>"Update UFMT_VALUE Set (VALUE_TYPE, VALUE_SUBTYPE, VALUE, DESCRIPTION) = ( Select '"&amp;B220&amp;"', '"&amp;C220&amp;"', '"&amp;D220&amp;"', '"&amp;E220&amp;"' from DUAL) WHERE VALUE_ID = '"&amp;A220&amp;"';"</f>
        <v/>
      </c>
    </row>
    <row r="221" spans="1:12">
      <c r="A221" t="n">
        <v>271</v>
      </c>
      <c r="B221" t="n">
        <v>0</v>
      </c>
      <c r="C221" t="n">
        <v>0</v>
      </c>
      <c r="D221" s="2" t="s">
        <v>349</v>
      </c>
      <c r="E221" s="2" t="s">
        <v>417</v>
      </c>
      <c r="F221" s="2" t="n"/>
      <c r="G221" s="2" t="n"/>
      <c r="H221" s="2" t="n"/>
      <c r="I221">
        <f>VLOOKUP(B221,Dictionary!$A$2:$B$9,2,FALSE)</f>
        <v/>
      </c>
      <c r="J221">
        <f>VLOOKUP(C221,Dictionary!$D$2:$E$8,2,FALSE)</f>
        <v/>
      </c>
      <c r="K221">
        <f>"Insert into UFMT_VALUE (VALUE_ID, VALUE_TYPE, VALUE_SUBTYPE, VALUE, DESCRIPTION) Values ('"&amp;A221&amp;"', '"&amp;B221&amp;"', '"&amp;C221&amp;"', '"&amp;D221&amp;"', '"&amp;E221&amp;"');"</f>
        <v/>
      </c>
      <c r="L221">
        <f>"Update UFMT_VALUE Set (VALUE_TYPE, VALUE_SUBTYPE, VALUE, DESCRIPTION) = ( Select '"&amp;B221&amp;"', '"&amp;C221&amp;"', '"&amp;D221&amp;"', '"&amp;E221&amp;"' from DUAL) WHERE VALUE_ID = '"&amp;A221&amp;"';"</f>
        <v/>
      </c>
    </row>
    <row r="222" spans="1:12">
      <c r="A222" t="n">
        <v>272</v>
      </c>
      <c r="B222" t="n">
        <v>1</v>
      </c>
      <c r="C222" t="n">
        <v>0</v>
      </c>
      <c r="D222" s="2" t="s">
        <v>418</v>
      </c>
      <c r="E222" t="s">
        <v>419</v>
      </c>
      <c r="I222">
        <f>VLOOKUP(B222,Dictionary!$A$2:$B$9,2,FALSE)</f>
        <v/>
      </c>
      <c r="J222">
        <f>VLOOKUP(C222,Dictionary!$D$2:$E$8,2,FALSE)</f>
        <v/>
      </c>
      <c r="K222">
        <f>"Insert into UFMT_VALUE (VALUE_ID, VALUE_TYPE, VALUE_SUBTYPE, VALUE, DESCRIPTION) Values ('"&amp;A222&amp;"', '"&amp;B222&amp;"', '"&amp;C222&amp;"', '"&amp;D222&amp;"', '"&amp;E222&amp;"');"</f>
        <v/>
      </c>
      <c r="L222">
        <f>"Update UFMT_VALUE Set (VALUE_TYPE, VALUE_SUBTYPE, VALUE, DESCRIPTION) = ( Select '"&amp;B222&amp;"', '"&amp;C222&amp;"', '"&amp;D222&amp;"', '"&amp;E222&amp;"' from DUAL) WHERE VALUE_ID = '"&amp;A222&amp;"';"</f>
        <v/>
      </c>
    </row>
    <row r="223" spans="1:12">
      <c r="A223" t="n">
        <v>273</v>
      </c>
      <c r="B223" t="n">
        <v>0</v>
      </c>
      <c r="C223" t="n">
        <v>0</v>
      </c>
      <c r="D223" s="2" t="s">
        <v>420</v>
      </c>
      <c r="E223" s="2" t="s">
        <v>421</v>
      </c>
      <c r="F223" s="2" t="n"/>
      <c r="G223" s="2" t="n"/>
      <c r="H223" s="2" t="n"/>
      <c r="I223">
        <f>VLOOKUP(B223,Dictionary!$A$2:$B$9,2,FALSE)</f>
        <v/>
      </c>
      <c r="J223">
        <f>VLOOKUP(C223,Dictionary!$D$2:$E$8,2,FALSE)</f>
        <v/>
      </c>
      <c r="K223">
        <f>"Insert into UFMT_VALUE (VALUE_ID, VALUE_TYPE, VALUE_SUBTYPE, VALUE, DESCRIPTION) Values ('"&amp;A223&amp;"', '"&amp;B223&amp;"', '"&amp;C223&amp;"', '"&amp;D223&amp;"', '"&amp;E223&amp;"');"</f>
        <v/>
      </c>
      <c r="L223">
        <f>"Update UFMT_VALUE Set (VALUE_TYPE, VALUE_SUBTYPE, VALUE, DESCRIPTION) = ( Select '"&amp;B223&amp;"', '"&amp;C223&amp;"', '"&amp;D223&amp;"', '"&amp;E223&amp;"' from DUAL) WHERE VALUE_ID = '"&amp;A223&amp;"';"</f>
        <v/>
      </c>
    </row>
    <row r="224" spans="1:12">
      <c r="A224" t="n">
        <v>274</v>
      </c>
      <c r="B224" t="n">
        <v>0</v>
      </c>
      <c r="C224" t="n">
        <v>0</v>
      </c>
      <c r="D224" s="2" t="s">
        <v>422</v>
      </c>
      <c r="E224" s="2" t="s">
        <v>423</v>
      </c>
      <c r="F224" s="2" t="n"/>
      <c r="G224" s="2" t="n"/>
      <c r="H224" s="2" t="n"/>
      <c r="I224">
        <f>VLOOKUP(B224,Dictionary!$A$2:$B$9,2,FALSE)</f>
        <v/>
      </c>
      <c r="J224">
        <f>VLOOKUP(C224,Dictionary!$D$2:$E$8,2,FALSE)</f>
        <v/>
      </c>
      <c r="K224">
        <f>"Insert into UFMT_VALUE (VALUE_ID, VALUE_TYPE, VALUE_SUBTYPE, VALUE, DESCRIPTION) Values ('"&amp;A224&amp;"', '"&amp;B224&amp;"', '"&amp;C224&amp;"', '"&amp;D224&amp;"', '"&amp;E224&amp;"');"</f>
        <v/>
      </c>
      <c r="L224">
        <f>"Update UFMT_VALUE Set (VALUE_TYPE, VALUE_SUBTYPE, VALUE, DESCRIPTION) = ( Select '"&amp;B224&amp;"', '"&amp;C224&amp;"', '"&amp;D224&amp;"', '"&amp;E224&amp;"' from DUAL) WHERE VALUE_ID = '"&amp;A224&amp;"';"</f>
        <v/>
      </c>
    </row>
    <row r="225" spans="1:12">
      <c r="A225" t="n">
        <v>275</v>
      </c>
      <c r="B225" t="n">
        <v>0</v>
      </c>
      <c r="C225" t="n">
        <v>0</v>
      </c>
      <c r="D225" s="2" t="s">
        <v>424</v>
      </c>
      <c r="E225" s="2" t="s">
        <v>425</v>
      </c>
      <c r="I225">
        <f>VLOOKUP(B225,Dictionary!$A$2:$B$9,2,FALSE)</f>
        <v/>
      </c>
      <c r="J225">
        <f>VLOOKUP(C225,Dictionary!$D$2:$E$8,2,FALSE)</f>
        <v/>
      </c>
      <c r="K225">
        <f>"Insert into UFMT_VALUE (VALUE_ID, VALUE_TYPE, VALUE_SUBTYPE, VALUE, DESCRIPTION) Values ('"&amp;A225&amp;"', '"&amp;B225&amp;"', '"&amp;C225&amp;"', '"&amp;D225&amp;"', '"&amp;E225&amp;"');"</f>
        <v/>
      </c>
      <c r="L225">
        <f>"Update UFMT_VALUE Set (VALUE_TYPE, VALUE_SUBTYPE, VALUE, DESCRIPTION) = ( Select '"&amp;B225&amp;"', '"&amp;C225&amp;"', '"&amp;D225&amp;"', '"&amp;E225&amp;"' from DUAL) WHERE VALUE_ID = '"&amp;A225&amp;"';"</f>
        <v/>
      </c>
    </row>
    <row r="226" spans="1:12">
      <c r="A226" t="n">
        <v>276</v>
      </c>
      <c r="B226" t="n">
        <v>0</v>
      </c>
      <c r="C226" t="n">
        <v>0</v>
      </c>
      <c r="D226" s="2" t="s">
        <v>426</v>
      </c>
      <c r="E226" s="2" t="s">
        <v>427</v>
      </c>
      <c r="I226">
        <f>VLOOKUP(B226,Dictionary!$A$2:$B$9,2,FALSE)</f>
        <v/>
      </c>
      <c r="J226">
        <f>VLOOKUP(C226,Dictionary!$D$2:$E$8,2,FALSE)</f>
        <v/>
      </c>
      <c r="K226">
        <f>"Insert into UFMT_VALUE (VALUE_ID, VALUE_TYPE, VALUE_SUBTYPE, VALUE, DESCRIPTION) Values ('"&amp;A226&amp;"', '"&amp;B226&amp;"', '"&amp;C226&amp;"', '"&amp;D226&amp;"', '"&amp;E226&amp;"');"</f>
        <v/>
      </c>
      <c r="L226">
        <f>"Update UFMT_VALUE Set (VALUE_TYPE, VALUE_SUBTYPE, VALUE, DESCRIPTION) = ( Select '"&amp;B226&amp;"', '"&amp;C226&amp;"', '"&amp;D226&amp;"', '"&amp;E226&amp;"' from DUAL) WHERE VALUE_ID = '"&amp;A226&amp;"';"</f>
        <v/>
      </c>
    </row>
    <row r="227" spans="1:12">
      <c r="A227" t="n">
        <v>277</v>
      </c>
      <c r="B227" t="n">
        <v>3</v>
      </c>
      <c r="C227" t="n">
        <v>0</v>
      </c>
      <c r="D227" s="2" t="s">
        <v>428</v>
      </c>
      <c r="E227" s="2" t="s">
        <v>429</v>
      </c>
      <c r="F227" s="2" t="n"/>
      <c r="G227" s="2" t="n"/>
      <c r="H227" s="2" t="n"/>
      <c r="I227">
        <f>VLOOKUP(B227,Dictionary!$A$2:$B$9,2,FALSE)</f>
        <v/>
      </c>
      <c r="J227">
        <f>VLOOKUP(C227,Dictionary!$D$2:$E$8,2,FALSE)</f>
        <v/>
      </c>
      <c r="K227">
        <f>"Insert into UFMT_VALUE (VALUE_ID, VALUE_TYPE, VALUE_SUBTYPE, VALUE, DESCRIPTION) Values ('"&amp;A227&amp;"', '"&amp;B227&amp;"', '"&amp;C227&amp;"', '"&amp;D227&amp;"', '"&amp;E227&amp;"');"</f>
        <v/>
      </c>
      <c r="L227">
        <f>"Update UFMT_VALUE Set (VALUE_TYPE, VALUE_SUBTYPE, VALUE, DESCRIPTION) = ( Select '"&amp;B227&amp;"', '"&amp;C227&amp;"', '"&amp;D227&amp;"', '"&amp;E227&amp;"' from DUAL) WHERE VALUE_ID = '"&amp;A227&amp;"';"</f>
        <v/>
      </c>
    </row>
    <row r="228" spans="1:12">
      <c r="A228" t="n">
        <v>278</v>
      </c>
      <c r="B228" t="n">
        <v>0</v>
      </c>
      <c r="C228" t="n">
        <v>0</v>
      </c>
      <c r="D228" s="2" t="s">
        <v>430</v>
      </c>
      <c r="E228" s="2" t="s">
        <v>431</v>
      </c>
      <c r="F228" s="2" t="n"/>
      <c r="G228" s="2" t="n"/>
      <c r="H228" s="2" t="n"/>
      <c r="I228">
        <f>VLOOKUP(B228,Dictionary!$A$2:$B$9,2,FALSE)</f>
        <v/>
      </c>
      <c r="J228">
        <f>VLOOKUP(C228,Dictionary!$D$2:$E$8,2,FALSE)</f>
        <v/>
      </c>
      <c r="K228">
        <f>"Insert into UFMT_VALUE (VALUE_ID, VALUE_TYPE, VALUE_SUBTYPE, VALUE, DESCRIPTION) Values ('"&amp;A228&amp;"', '"&amp;B228&amp;"', '"&amp;C228&amp;"', '"&amp;D228&amp;"', '"&amp;E228&amp;"');"</f>
        <v/>
      </c>
      <c r="L228">
        <f>"Update UFMT_VALUE Set (VALUE_TYPE, VALUE_SUBTYPE, VALUE, DESCRIPTION) = ( Select '"&amp;B228&amp;"', '"&amp;C228&amp;"', '"&amp;D228&amp;"', '"&amp;E228&amp;"' from DUAL) WHERE VALUE_ID = '"&amp;A228&amp;"';"</f>
        <v/>
      </c>
    </row>
    <row r="229" spans="1:12">
      <c r="A229" t="n">
        <v>279</v>
      </c>
      <c r="B229" t="n">
        <v>1</v>
      </c>
      <c r="C229" t="n">
        <v>4</v>
      </c>
      <c r="D229" s="2" t="s">
        <v>432</v>
      </c>
      <c r="E229" s="2" t="s">
        <v>433</v>
      </c>
      <c r="F229" s="2" t="n"/>
      <c r="G229" s="2" t="n"/>
      <c r="H229" s="2" t="n"/>
      <c r="I229">
        <f>VLOOKUP(B229,Dictionary!$A$2:$B$9,2,FALSE)</f>
        <v/>
      </c>
      <c r="J229">
        <f>VLOOKUP(C229,Dictionary!$D$2:$E$8,2,FALSE)</f>
        <v/>
      </c>
      <c r="K229">
        <f>"Insert into UFMT_VALUE (VALUE_ID, VALUE_TYPE, VALUE_SUBTYPE, VALUE, DESCRIPTION) Values ('"&amp;A229&amp;"', '"&amp;B229&amp;"', '"&amp;C229&amp;"', '"&amp;D229&amp;"', '"&amp;E229&amp;"');"</f>
        <v/>
      </c>
      <c r="L229">
        <f>"Update UFMT_VALUE Set (VALUE_TYPE, VALUE_SUBTYPE, VALUE, DESCRIPTION) = ( Select '"&amp;B229&amp;"', '"&amp;C229&amp;"', '"&amp;D229&amp;"', '"&amp;E229&amp;"' from DUAL) WHERE VALUE_ID = '"&amp;A229&amp;"';"</f>
        <v/>
      </c>
    </row>
    <row r="230" spans="1:12">
      <c r="A230" t="n">
        <v>280</v>
      </c>
      <c r="B230" t="n">
        <v>1</v>
      </c>
      <c r="C230" t="n">
        <v>1</v>
      </c>
      <c r="D230" s="2" t="s">
        <v>434</v>
      </c>
      <c r="E230" s="2" t="s">
        <v>435</v>
      </c>
      <c r="F230" s="2" t="n"/>
      <c r="G230" s="2" t="n"/>
      <c r="H230" s="2" t="n"/>
      <c r="I230">
        <f>VLOOKUP(B230,Dictionary!$A$2:$B$9,2,FALSE)</f>
        <v/>
      </c>
      <c r="J230">
        <f>VLOOKUP(C230,Dictionary!$D$2:$E$8,2,FALSE)</f>
        <v/>
      </c>
      <c r="K230">
        <f>"Insert into UFMT_VALUE (VALUE_ID, VALUE_TYPE, VALUE_SUBTYPE, VALUE, DESCRIPTION) Values ('"&amp;A230&amp;"', '"&amp;B230&amp;"', '"&amp;C230&amp;"', '"&amp;D230&amp;"', '"&amp;E230&amp;"');"</f>
        <v/>
      </c>
      <c r="L230">
        <f>"Update UFMT_VALUE Set (VALUE_TYPE, VALUE_SUBTYPE, VALUE, DESCRIPTION) = ( Select '"&amp;B230&amp;"', '"&amp;C230&amp;"', '"&amp;D230&amp;"', '"&amp;E230&amp;"' from DUAL) WHERE VALUE_ID = '"&amp;A230&amp;"';"</f>
        <v/>
      </c>
    </row>
    <row r="231" spans="1:12">
      <c r="A231" t="n">
        <v>281</v>
      </c>
      <c r="B231" t="n">
        <v>3</v>
      </c>
      <c r="C231" t="n">
        <v>0</v>
      </c>
      <c r="D231" s="2" t="s">
        <v>436</v>
      </c>
      <c r="E231" s="2" t="s">
        <v>437</v>
      </c>
      <c r="F231" s="2" t="n"/>
      <c r="G231" s="2" t="n"/>
      <c r="H231" s="2" t="n"/>
      <c r="I231">
        <f>VLOOKUP(B231,Dictionary!$A$2:$B$9,2,FALSE)</f>
        <v/>
      </c>
      <c r="J231">
        <f>VLOOKUP(C231,Dictionary!$D$2:$E$8,2,FALSE)</f>
        <v/>
      </c>
      <c r="K231">
        <f>"Insert into UFMT_VALUE (VALUE_ID, VALUE_TYPE, VALUE_SUBTYPE, VALUE, DESCRIPTION) Values ('"&amp;A231&amp;"', '"&amp;B231&amp;"', '"&amp;C231&amp;"', '"&amp;D231&amp;"', '"&amp;E231&amp;"');"</f>
        <v/>
      </c>
      <c r="L231">
        <f>"Update UFMT_VALUE Set (VALUE_TYPE, VALUE_SUBTYPE, VALUE, DESCRIPTION) = ( Select '"&amp;B231&amp;"', '"&amp;C231&amp;"', '"&amp;D231&amp;"', '"&amp;E231&amp;"' from DUAL) WHERE VALUE_ID = '"&amp;A231&amp;"';"</f>
        <v/>
      </c>
    </row>
    <row r="232" spans="1:12">
      <c r="A232" t="n">
        <v>282</v>
      </c>
      <c r="B232" t="n">
        <v>0</v>
      </c>
      <c r="C232" t="n">
        <v>0</v>
      </c>
      <c r="D232" s="2" t="s">
        <v>438</v>
      </c>
      <c r="E232" s="2" t="s">
        <v>439</v>
      </c>
      <c r="F232" s="2" t="n"/>
      <c r="G232" s="2" t="n"/>
      <c r="H232" s="2" t="n"/>
      <c r="I232">
        <f>VLOOKUP(B232,Dictionary!$A$2:$B$9,2,FALSE)</f>
        <v/>
      </c>
      <c r="J232">
        <f>VLOOKUP(C232,Dictionary!$D$2:$E$8,2,FALSE)</f>
        <v/>
      </c>
      <c r="K232">
        <f>"Insert into UFMT_VALUE (VALUE_ID, VALUE_TYPE, VALUE_SUBTYPE, VALUE, DESCRIPTION) Values ('"&amp;A232&amp;"', '"&amp;B232&amp;"', '"&amp;C232&amp;"', '"&amp;D232&amp;"', '"&amp;E232&amp;"');"</f>
        <v/>
      </c>
      <c r="L232">
        <f>"Update UFMT_VALUE Set (VALUE_TYPE, VALUE_SUBTYPE, VALUE, DESCRIPTION) = ( Select '"&amp;B232&amp;"', '"&amp;C232&amp;"', '"&amp;D232&amp;"', '"&amp;E232&amp;"' from DUAL) WHERE VALUE_ID = '"&amp;A232&amp;"';"</f>
        <v/>
      </c>
    </row>
    <row r="233" spans="1:12">
      <c r="A233" t="n">
        <v>283</v>
      </c>
      <c r="B233" t="n">
        <v>0</v>
      </c>
      <c r="C233" t="n">
        <v>1</v>
      </c>
      <c r="D233" s="2" t="s">
        <v>440</v>
      </c>
      <c r="E233" s="2" t="s">
        <v>441</v>
      </c>
      <c r="F233" s="2" t="n"/>
      <c r="G233" s="2" t="n"/>
      <c r="H233" s="2" t="n"/>
      <c r="I233">
        <f>VLOOKUP(B233,Dictionary!$A$2:$B$9,2,FALSE)</f>
        <v/>
      </c>
      <c r="J233">
        <f>VLOOKUP(C233,Dictionary!$D$2:$E$8,2,FALSE)</f>
        <v/>
      </c>
      <c r="K233">
        <f>"Insert into UFMT_VALUE (VALUE_ID, VALUE_TYPE, VALUE_SUBTYPE, VALUE, DESCRIPTION) Values ('"&amp;A233&amp;"', '"&amp;B233&amp;"', '"&amp;C233&amp;"', '"&amp;D233&amp;"', '"&amp;E233&amp;"');"</f>
        <v/>
      </c>
      <c r="L233">
        <f>"Update UFMT_VALUE Set (VALUE_TYPE, VALUE_SUBTYPE, VALUE, DESCRIPTION) = ( Select '"&amp;B233&amp;"', '"&amp;C233&amp;"', '"&amp;D233&amp;"', '"&amp;E233&amp;"' from DUAL) WHERE VALUE_ID = '"&amp;A233&amp;"';"</f>
        <v/>
      </c>
    </row>
    <row r="234" spans="1:12">
      <c r="A234" t="n">
        <v>284</v>
      </c>
      <c r="B234" t="n">
        <v>0</v>
      </c>
      <c r="C234" t="n">
        <v>1</v>
      </c>
      <c r="D234" s="2" t="s">
        <v>64</v>
      </c>
      <c r="E234" s="2" t="s">
        <v>442</v>
      </c>
      <c r="F234" s="2" t="n"/>
      <c r="G234" s="2" t="n"/>
      <c r="H234" s="2" t="n"/>
      <c r="I234">
        <f>VLOOKUP(B234,Dictionary!$A$2:$B$9,2,FALSE)</f>
        <v/>
      </c>
      <c r="J234">
        <f>VLOOKUP(C234,Dictionary!$D$2:$E$8,2,FALSE)</f>
        <v/>
      </c>
      <c r="K234">
        <f>"Insert into UFMT_VALUE (VALUE_ID, VALUE_TYPE, VALUE_SUBTYPE, VALUE, DESCRIPTION) Values ('"&amp;A234&amp;"', '"&amp;B234&amp;"', '"&amp;C234&amp;"', '"&amp;D234&amp;"', '"&amp;E234&amp;"');"</f>
        <v/>
      </c>
      <c r="L234">
        <f>"Update UFMT_VALUE Set (VALUE_TYPE, VALUE_SUBTYPE, VALUE, DESCRIPTION) = ( Select '"&amp;B234&amp;"', '"&amp;C234&amp;"', '"&amp;D234&amp;"', '"&amp;E234&amp;"' from DUAL) WHERE VALUE_ID = '"&amp;A234&amp;"';"</f>
        <v/>
      </c>
    </row>
    <row r="235" spans="1:12">
      <c r="A235" t="n">
        <v>285</v>
      </c>
      <c r="B235" t="n">
        <v>1</v>
      </c>
      <c r="C235" t="n">
        <v>1</v>
      </c>
      <c r="D235" s="2" t="s">
        <v>443</v>
      </c>
      <c r="E235" s="2" t="s">
        <v>444</v>
      </c>
      <c r="F235" s="2" t="n"/>
      <c r="G235" s="2" t="n"/>
      <c r="H235" s="2" t="n"/>
      <c r="I235">
        <f>VLOOKUP(B235,Dictionary!$A$2:$B$9,2,FALSE)</f>
        <v/>
      </c>
      <c r="J235">
        <f>VLOOKUP(C235,Dictionary!$D$2:$E$8,2,FALSE)</f>
        <v/>
      </c>
      <c r="K235">
        <f>"Insert into UFMT_VALUE (VALUE_ID, VALUE_TYPE, VALUE_SUBTYPE, VALUE, DESCRIPTION) Values ('"&amp;A235&amp;"', '"&amp;B235&amp;"', '"&amp;C235&amp;"', '"&amp;D235&amp;"', '"&amp;E235&amp;"');"</f>
        <v/>
      </c>
      <c r="L235">
        <f>"Update UFMT_VALUE Set (VALUE_TYPE, VALUE_SUBTYPE, VALUE, DESCRIPTION) = ( Select '"&amp;B235&amp;"', '"&amp;C235&amp;"', '"&amp;D235&amp;"', '"&amp;E235&amp;"' from DUAL) WHERE VALUE_ID = '"&amp;A235&amp;"';"</f>
        <v/>
      </c>
    </row>
    <row r="236" spans="1:12">
      <c r="A236" t="n">
        <v>286</v>
      </c>
      <c r="B236" t="n">
        <v>3</v>
      </c>
      <c r="C236" t="n">
        <v>0</v>
      </c>
      <c r="D236" s="2" t="s">
        <v>445</v>
      </c>
      <c r="E236" s="2" t="s">
        <v>446</v>
      </c>
      <c r="F236" s="2" t="n"/>
      <c r="G236" s="2" t="n"/>
      <c r="H236" s="2" t="n"/>
      <c r="I236">
        <f>VLOOKUP(B236,Dictionary!$A$2:$B$9,2,FALSE)</f>
        <v/>
      </c>
      <c r="J236">
        <f>VLOOKUP(C236,Dictionary!$D$2:$E$8,2,FALSE)</f>
        <v/>
      </c>
      <c r="K236">
        <f>"Insert into UFMT_VALUE (VALUE_ID, VALUE_TYPE, VALUE_SUBTYPE, VALUE, DESCRIPTION) Values ('"&amp;A236&amp;"', '"&amp;B236&amp;"', '"&amp;C236&amp;"', '"&amp;D236&amp;"', '"&amp;E236&amp;"');"</f>
        <v/>
      </c>
      <c r="L236">
        <f>"Update UFMT_VALUE Set (VALUE_TYPE, VALUE_SUBTYPE, VALUE, DESCRIPTION) = ( Select '"&amp;B236&amp;"', '"&amp;C236&amp;"', '"&amp;D236&amp;"', '"&amp;E236&amp;"' from DUAL) WHERE VALUE_ID = '"&amp;A236&amp;"';"</f>
        <v/>
      </c>
    </row>
    <row r="237" spans="1:12">
      <c r="A237" t="n">
        <v>287</v>
      </c>
      <c r="B237" t="n">
        <v>0</v>
      </c>
      <c r="C237" t="n">
        <v>0</v>
      </c>
      <c r="D237" s="2" t="s">
        <v>447</v>
      </c>
      <c r="E237" s="2" t="s">
        <v>448</v>
      </c>
      <c r="F237" s="2" t="n"/>
      <c r="G237" s="2" t="n"/>
      <c r="H237" s="2" t="n"/>
      <c r="I237">
        <f>VLOOKUP(B237,Dictionary!$A$2:$B$9,2,FALSE)</f>
        <v/>
      </c>
      <c r="J237">
        <f>VLOOKUP(C237,Dictionary!$D$2:$E$8,2,FALSE)</f>
        <v/>
      </c>
      <c r="K237">
        <f>"Insert into UFMT_VALUE (VALUE_ID, VALUE_TYPE, VALUE_SUBTYPE, VALUE, DESCRIPTION) Values ('"&amp;A237&amp;"', '"&amp;B237&amp;"', '"&amp;C237&amp;"', '"&amp;D237&amp;"', '"&amp;E237&amp;"');"</f>
        <v/>
      </c>
      <c r="L237">
        <f>"Update UFMT_VALUE Set (VALUE_TYPE, VALUE_SUBTYPE, VALUE, DESCRIPTION) = ( Select '"&amp;B237&amp;"', '"&amp;C237&amp;"', '"&amp;D237&amp;"', '"&amp;E237&amp;"' from DUAL) WHERE VALUE_ID = '"&amp;A237&amp;"';"</f>
        <v/>
      </c>
    </row>
    <row r="238" spans="1:12">
      <c r="A238" t="n">
        <v>288</v>
      </c>
      <c r="B238" t="n">
        <v>5</v>
      </c>
      <c r="C238" t="n">
        <v>1</v>
      </c>
      <c r="D238" s="2" t="s">
        <v>449</v>
      </c>
      <c r="E238" t="s">
        <v>450</v>
      </c>
      <c r="I238">
        <f>VLOOKUP(B238,Dictionary!$A$2:$B$9,2,FALSE)</f>
        <v/>
      </c>
      <c r="J238">
        <f>VLOOKUP(C238,Dictionary!$D$2:$E$8,2,FALSE)</f>
        <v/>
      </c>
      <c r="K238">
        <f>"Insert into UFMT_VALUE (VALUE_ID, VALUE_TYPE, VALUE_SUBTYPE, VALUE, DESCRIPTION) Values ('"&amp;A238&amp;"', '"&amp;B238&amp;"', '"&amp;C238&amp;"', '"&amp;D238&amp;"', '"&amp;E238&amp;"');"</f>
        <v/>
      </c>
      <c r="L238">
        <f>"Update UFMT_VALUE Set (VALUE_TYPE, VALUE_SUBTYPE, VALUE, DESCRIPTION) = ( Select '"&amp;B238&amp;"', '"&amp;C238&amp;"', '"&amp;D238&amp;"', '"&amp;E238&amp;"' from DUAL) WHERE VALUE_ID = '"&amp;A238&amp;"';"</f>
        <v/>
      </c>
    </row>
    <row r="239" spans="1:12">
      <c r="A239" t="n">
        <v>289</v>
      </c>
      <c r="B239" t="n">
        <v>4</v>
      </c>
      <c r="C239" t="n">
        <v>0</v>
      </c>
      <c r="D239" t="s">
        <v>393</v>
      </c>
      <c r="E239" t="s">
        <v>451</v>
      </c>
      <c r="I239">
        <f>VLOOKUP(B239,Dictionary!$A$2:$B$9,2,FALSE)</f>
        <v/>
      </c>
      <c r="J239">
        <f>VLOOKUP(C239,Dictionary!$D$2:$E$8,2,FALSE)</f>
        <v/>
      </c>
      <c r="K239">
        <f>"Insert into UFMT_VALUE (VALUE_ID, VALUE_TYPE, VALUE_SUBTYPE, VALUE, DESCRIPTION) Values ('"&amp;A239&amp;"', '"&amp;B239&amp;"', '"&amp;C239&amp;"', '"&amp;D239&amp;"', '"&amp;E239&amp;"');"</f>
        <v/>
      </c>
      <c r="L239">
        <f>"Update UFMT_VALUE Set (VALUE_TYPE, VALUE_SUBTYPE, VALUE, DESCRIPTION) = ( Select '"&amp;B239&amp;"', '"&amp;C239&amp;"', '"&amp;D239&amp;"', '"&amp;E239&amp;"' from DUAL) WHERE VALUE_ID = '"&amp;A239&amp;"';"</f>
        <v/>
      </c>
    </row>
    <row r="240" spans="1:12">
      <c r="A240" t="n">
        <v>290</v>
      </c>
      <c r="B240" t="n">
        <v>1</v>
      </c>
      <c r="C240" t="n">
        <v>0</v>
      </c>
      <c r="D240" s="2" t="s">
        <v>452</v>
      </c>
      <c r="E240" s="2" t="s">
        <v>453</v>
      </c>
      <c r="F240" s="2" t="n"/>
      <c r="G240" s="2" t="n"/>
      <c r="H240" s="2" t="n"/>
      <c r="I240">
        <f>VLOOKUP(B240,Dictionary!$A$2:$B$9,2,FALSE)</f>
        <v/>
      </c>
      <c r="J240">
        <f>VLOOKUP(C240,Dictionary!$D$2:$E$8,2,FALSE)</f>
        <v/>
      </c>
      <c r="K240">
        <f>"Insert into UFMT_VALUE (VALUE_ID, VALUE_TYPE, VALUE_SUBTYPE, VALUE, DESCRIPTION) Values ('"&amp;A240&amp;"', '"&amp;B240&amp;"', '"&amp;C240&amp;"', '"&amp;D240&amp;"', '"&amp;E240&amp;"');"</f>
        <v/>
      </c>
      <c r="L240">
        <f>"Update UFMT_VALUE Set (VALUE_TYPE, VALUE_SUBTYPE, VALUE, DESCRIPTION) = ( Select '"&amp;B240&amp;"', '"&amp;C240&amp;"', '"&amp;D240&amp;"', '"&amp;E240&amp;"' from DUAL) WHERE VALUE_ID = '"&amp;A240&amp;"';"</f>
        <v/>
      </c>
    </row>
    <row r="241" spans="1:12">
      <c r="A241" t="n">
        <v>291</v>
      </c>
      <c r="B241" t="n">
        <v>3</v>
      </c>
      <c r="C241" t="n">
        <v>0</v>
      </c>
      <c r="D241" s="2" t="s">
        <v>454</v>
      </c>
      <c r="E241" s="2" t="s">
        <v>455</v>
      </c>
      <c r="F241" s="2" t="n"/>
      <c r="G241" s="2" t="n"/>
      <c r="H241" s="2" t="n"/>
      <c r="I241">
        <f>VLOOKUP(B241,Dictionary!$A$2:$B$9,2,FALSE)</f>
        <v/>
      </c>
      <c r="J241">
        <f>VLOOKUP(C241,Dictionary!$D$2:$E$8,2,FALSE)</f>
        <v/>
      </c>
      <c r="K241">
        <f>"Insert into UFMT_VALUE (VALUE_ID, VALUE_TYPE, VALUE_SUBTYPE, VALUE, DESCRIPTION) Values ('"&amp;A241&amp;"', '"&amp;B241&amp;"', '"&amp;C241&amp;"', '"&amp;D241&amp;"', '"&amp;E241&amp;"');"</f>
        <v/>
      </c>
      <c r="L241">
        <f>"Update UFMT_VALUE Set (VALUE_TYPE, VALUE_SUBTYPE, VALUE, DESCRIPTION) = ( Select '"&amp;B241&amp;"', '"&amp;C241&amp;"', '"&amp;D241&amp;"', '"&amp;E241&amp;"' from DUAL) WHERE VALUE_ID = '"&amp;A241&amp;"';"</f>
        <v/>
      </c>
    </row>
    <row r="242" spans="1:12">
      <c r="A242" t="n">
        <v>292</v>
      </c>
      <c r="B242" t="n">
        <v>5</v>
      </c>
      <c r="C242" t="n">
        <v>0</v>
      </c>
      <c r="D242" s="2" t="s">
        <v>456</v>
      </c>
      <c r="E242" t="s">
        <v>457</v>
      </c>
      <c r="I242">
        <f>VLOOKUP(B242,Dictionary!$A$2:$B$9,2,FALSE)</f>
        <v/>
      </c>
      <c r="J242">
        <f>VLOOKUP(C242,Dictionary!$D$2:$E$8,2,FALSE)</f>
        <v/>
      </c>
      <c r="K242">
        <f>"Insert into UFMT_VALUE (VALUE_ID, VALUE_TYPE, VALUE_SUBTYPE, VALUE, DESCRIPTION) Values ('"&amp;A242&amp;"', '"&amp;B242&amp;"', '"&amp;C242&amp;"', '"&amp;D242&amp;"', '"&amp;E242&amp;"');"</f>
        <v/>
      </c>
      <c r="L242">
        <f>"Update UFMT_VALUE Set (VALUE_TYPE, VALUE_SUBTYPE, VALUE, DESCRIPTION) = ( Select '"&amp;B242&amp;"', '"&amp;C242&amp;"', '"&amp;D242&amp;"', '"&amp;E242&amp;"' from DUAL) WHERE VALUE_ID = '"&amp;A242&amp;"';"</f>
        <v/>
      </c>
    </row>
    <row r="243" spans="1:12">
      <c r="A243" t="n">
        <v>293</v>
      </c>
      <c r="B243" t="n">
        <v>3</v>
      </c>
      <c r="C243" t="n">
        <v>0</v>
      </c>
      <c r="D243" s="2" t="s">
        <v>458</v>
      </c>
      <c r="E243" s="2" t="s">
        <v>459</v>
      </c>
      <c r="F243" s="2" t="n"/>
      <c r="G243" s="2" t="n"/>
      <c r="H243" s="2" t="n"/>
      <c r="I243">
        <f>VLOOKUP(B243,Dictionary!$A$2:$B$9,2,FALSE)</f>
        <v/>
      </c>
      <c r="J243">
        <f>VLOOKUP(C243,Dictionary!$D$2:$E$8,2,FALSE)</f>
        <v/>
      </c>
      <c r="K243">
        <f>"Insert into UFMT_VALUE (VALUE_ID, VALUE_TYPE, VALUE_SUBTYPE, VALUE, DESCRIPTION) Values ('"&amp;A243&amp;"', '"&amp;B243&amp;"', '"&amp;C243&amp;"', '"&amp;D243&amp;"', '"&amp;E243&amp;"');"</f>
        <v/>
      </c>
      <c r="L243">
        <f>"Update UFMT_VALUE Set (VALUE_TYPE, VALUE_SUBTYPE, VALUE, DESCRIPTION) = ( Select '"&amp;B243&amp;"', '"&amp;C243&amp;"', '"&amp;D243&amp;"', '"&amp;E243&amp;"' from DUAL) WHERE VALUE_ID = '"&amp;A243&amp;"';"</f>
        <v/>
      </c>
    </row>
    <row r="244" spans="1:12">
      <c r="A244" t="n">
        <v>294</v>
      </c>
      <c r="B244" t="n">
        <v>0</v>
      </c>
      <c r="C244" t="n">
        <v>0</v>
      </c>
      <c r="D244" s="2" t="s">
        <v>460</v>
      </c>
      <c r="E244" s="2" t="s">
        <v>461</v>
      </c>
      <c r="F244" s="2" t="n"/>
      <c r="G244" s="2" t="n"/>
      <c r="H244" s="2" t="n"/>
      <c r="I244">
        <f>VLOOKUP(B244,Dictionary!$A$2:$B$9,2,FALSE)</f>
        <v/>
      </c>
      <c r="J244">
        <f>VLOOKUP(C244,Dictionary!$D$2:$E$8,2,FALSE)</f>
        <v/>
      </c>
      <c r="K244">
        <f>"Insert into UFMT_VALUE (VALUE_ID, VALUE_TYPE, VALUE_SUBTYPE, VALUE, DESCRIPTION) Values ('"&amp;A244&amp;"', '"&amp;B244&amp;"', '"&amp;C244&amp;"', '"&amp;D244&amp;"', '"&amp;E244&amp;"');"</f>
        <v/>
      </c>
      <c r="L244">
        <f>"Update UFMT_VALUE Set (VALUE_TYPE, VALUE_SUBTYPE, VALUE, DESCRIPTION) = ( Select '"&amp;B244&amp;"', '"&amp;C244&amp;"', '"&amp;D244&amp;"', '"&amp;E244&amp;"' from DUAL) WHERE VALUE_ID = '"&amp;A244&amp;"';"</f>
        <v/>
      </c>
    </row>
    <row r="245" spans="1:12">
      <c r="A245" t="n">
        <v>295</v>
      </c>
      <c r="B245" t="n">
        <v>3</v>
      </c>
      <c r="C245" t="n">
        <v>0</v>
      </c>
      <c r="D245" s="2" t="s">
        <v>462</v>
      </c>
      <c r="E245" s="2" t="s">
        <v>463</v>
      </c>
      <c r="F245" s="2" t="n"/>
      <c r="G245" s="2" t="n"/>
      <c r="H245" s="2" t="n"/>
      <c r="I245">
        <f>VLOOKUP(B245,Dictionary!$A$2:$B$9,2,FALSE)</f>
        <v/>
      </c>
      <c r="J245">
        <f>VLOOKUP(C245,Dictionary!$D$2:$E$8,2,FALSE)</f>
        <v/>
      </c>
      <c r="K245">
        <f>"Insert into UFMT_VALUE (VALUE_ID, VALUE_TYPE, VALUE_SUBTYPE, VALUE, DESCRIPTION) Values ('"&amp;A245&amp;"', '"&amp;B245&amp;"', '"&amp;C245&amp;"', '"&amp;D245&amp;"', '"&amp;E245&amp;"');"</f>
        <v/>
      </c>
      <c r="L245">
        <f>"Update UFMT_VALUE Set (VALUE_TYPE, VALUE_SUBTYPE, VALUE, DESCRIPTION) = ( Select '"&amp;B245&amp;"', '"&amp;C245&amp;"', '"&amp;D245&amp;"', '"&amp;E245&amp;"' from DUAL) WHERE VALUE_ID = '"&amp;A245&amp;"';"</f>
        <v/>
      </c>
    </row>
    <row r="246" spans="1:12">
      <c r="A246" t="n">
        <v>296</v>
      </c>
      <c r="B246" t="n">
        <v>3</v>
      </c>
      <c r="C246" t="n">
        <v>0</v>
      </c>
      <c r="D246" s="2" t="s">
        <v>464</v>
      </c>
      <c r="E246" s="2" t="s">
        <v>465</v>
      </c>
      <c r="F246" s="2" t="n"/>
      <c r="G246" s="2" t="n"/>
      <c r="H246" s="2" t="n"/>
      <c r="I246">
        <f>VLOOKUP(B246,Dictionary!$A$2:$B$9,2,FALSE)</f>
        <v/>
      </c>
      <c r="J246">
        <f>VLOOKUP(C246,Dictionary!$D$2:$E$8,2,FALSE)</f>
        <v/>
      </c>
      <c r="K246">
        <f>"Insert into UFMT_VALUE (VALUE_ID, VALUE_TYPE, VALUE_SUBTYPE, VALUE, DESCRIPTION) Values ('"&amp;A246&amp;"', '"&amp;B246&amp;"', '"&amp;C246&amp;"', '"&amp;D246&amp;"', '"&amp;E246&amp;"');"</f>
        <v/>
      </c>
      <c r="L246">
        <f>"Update UFMT_VALUE Set (VALUE_TYPE, VALUE_SUBTYPE, VALUE, DESCRIPTION) = ( Select '"&amp;B246&amp;"', '"&amp;C246&amp;"', '"&amp;D246&amp;"', '"&amp;E246&amp;"' from DUAL) WHERE VALUE_ID = '"&amp;A246&amp;"';"</f>
        <v/>
      </c>
    </row>
    <row r="247" spans="1:12">
      <c r="A247" t="n">
        <v>297</v>
      </c>
      <c r="B247" t="n">
        <v>3</v>
      </c>
      <c r="C247" t="n">
        <v>0</v>
      </c>
      <c r="D247" s="2" t="s">
        <v>466</v>
      </c>
      <c r="E247" s="2" t="s">
        <v>467</v>
      </c>
      <c r="F247" s="2" t="n"/>
      <c r="G247" s="2" t="n"/>
      <c r="H247" s="2" t="n"/>
      <c r="I247">
        <f>VLOOKUP(B247,Dictionary!$A$2:$B$9,2,FALSE)</f>
        <v/>
      </c>
      <c r="J247">
        <f>VLOOKUP(C247,Dictionary!$D$2:$E$8,2,FALSE)</f>
        <v/>
      </c>
      <c r="K247">
        <f>"Insert into UFMT_VALUE (VALUE_ID, VALUE_TYPE, VALUE_SUBTYPE, VALUE, DESCRIPTION) Values ('"&amp;A247&amp;"', '"&amp;B247&amp;"', '"&amp;C247&amp;"', '"&amp;D247&amp;"', '"&amp;E247&amp;"');"</f>
        <v/>
      </c>
      <c r="L247">
        <f>"Update UFMT_VALUE Set (VALUE_TYPE, VALUE_SUBTYPE, VALUE, DESCRIPTION) = ( Select '"&amp;B247&amp;"', '"&amp;C247&amp;"', '"&amp;D247&amp;"', '"&amp;E247&amp;"' from DUAL) WHERE VALUE_ID = '"&amp;A247&amp;"';"</f>
        <v/>
      </c>
    </row>
    <row r="248" spans="1:12">
      <c r="A248" t="n">
        <v>298</v>
      </c>
      <c r="B248" t="n">
        <v>5</v>
      </c>
      <c r="C248" t="n">
        <v>0</v>
      </c>
      <c r="D248" s="2" t="s">
        <v>468</v>
      </c>
      <c r="E248" t="s">
        <v>469</v>
      </c>
      <c r="I248">
        <f>VLOOKUP(B248,Dictionary!$A$2:$B$9,2,FALSE)</f>
        <v/>
      </c>
      <c r="J248">
        <f>VLOOKUP(C248,Dictionary!$D$2:$E$8,2,FALSE)</f>
        <v/>
      </c>
      <c r="K248">
        <f>"Insert into UFMT_VALUE (VALUE_ID, VALUE_TYPE, VALUE_SUBTYPE, VALUE, DESCRIPTION) Values ('"&amp;A248&amp;"', '"&amp;B248&amp;"', '"&amp;C248&amp;"', '"&amp;D248&amp;"', '"&amp;E248&amp;"');"</f>
        <v/>
      </c>
      <c r="L248">
        <f>"Update UFMT_VALUE Set (VALUE_TYPE, VALUE_SUBTYPE, VALUE, DESCRIPTION) = ( Select '"&amp;B248&amp;"', '"&amp;C248&amp;"', '"&amp;D248&amp;"', '"&amp;E248&amp;"' from DUAL) WHERE VALUE_ID = '"&amp;A248&amp;"';"</f>
        <v/>
      </c>
    </row>
    <row r="249" spans="1:12">
      <c r="A249" t="n">
        <v>299</v>
      </c>
      <c r="B249" t="n">
        <v>5</v>
      </c>
      <c r="C249" t="n">
        <v>0</v>
      </c>
      <c r="D249" s="2" t="s">
        <v>233</v>
      </c>
      <c r="E249" t="s">
        <v>470</v>
      </c>
      <c r="I249">
        <f>VLOOKUP(B249,Dictionary!$A$2:$B$9,2,FALSE)</f>
        <v/>
      </c>
      <c r="J249">
        <f>VLOOKUP(C249,Dictionary!$D$2:$E$8,2,FALSE)</f>
        <v/>
      </c>
      <c r="K249">
        <f>"Insert into UFMT_VALUE (VALUE_ID, VALUE_TYPE, VALUE_SUBTYPE, VALUE, DESCRIPTION) Values ('"&amp;A249&amp;"', '"&amp;B249&amp;"', '"&amp;C249&amp;"', '"&amp;D249&amp;"', '"&amp;E249&amp;"');"</f>
        <v/>
      </c>
      <c r="L249">
        <f>"Update UFMT_VALUE Set (VALUE_TYPE, VALUE_SUBTYPE, VALUE, DESCRIPTION) = ( Select '"&amp;B249&amp;"', '"&amp;C249&amp;"', '"&amp;D249&amp;"', '"&amp;E249&amp;"' from DUAL) WHERE VALUE_ID = '"&amp;A249&amp;"';"</f>
        <v/>
      </c>
    </row>
    <row r="250" spans="1:12">
      <c r="A250" t="n">
        <v>300</v>
      </c>
      <c r="B250" t="n">
        <v>5</v>
      </c>
      <c r="C250" t="n">
        <v>0</v>
      </c>
      <c r="D250" s="2" t="s">
        <v>471</v>
      </c>
      <c r="E250" t="s">
        <v>472</v>
      </c>
      <c r="I250">
        <f>VLOOKUP(B250,Dictionary!$A$2:$B$9,2,FALSE)</f>
        <v/>
      </c>
      <c r="J250">
        <f>VLOOKUP(C250,Dictionary!$D$2:$E$8,2,FALSE)</f>
        <v/>
      </c>
      <c r="K250">
        <f>"Insert into UFMT_VALUE (VALUE_ID, VALUE_TYPE, VALUE_SUBTYPE, VALUE, DESCRIPTION) Values ('"&amp;A250&amp;"', '"&amp;B250&amp;"', '"&amp;C250&amp;"', '"&amp;D250&amp;"', '"&amp;E250&amp;"');"</f>
        <v/>
      </c>
      <c r="L250">
        <f>"Update UFMT_VALUE Set (VALUE_TYPE, VALUE_SUBTYPE, VALUE, DESCRIPTION) = ( Select '"&amp;B250&amp;"', '"&amp;C250&amp;"', '"&amp;D250&amp;"', '"&amp;E250&amp;"' from DUAL) WHERE VALUE_ID = '"&amp;A250&amp;"';"</f>
        <v/>
      </c>
    </row>
    <row r="251" spans="1:12">
      <c r="A251" t="n">
        <v>301</v>
      </c>
      <c r="B251" t="n">
        <v>5</v>
      </c>
      <c r="C251" t="n">
        <v>0</v>
      </c>
      <c r="D251" s="2" t="s">
        <v>473</v>
      </c>
      <c r="E251" t="s">
        <v>474</v>
      </c>
      <c r="I251">
        <f>VLOOKUP(B251,Dictionary!$A$2:$B$9,2,FALSE)</f>
        <v/>
      </c>
      <c r="J251">
        <f>VLOOKUP(C251,Dictionary!$D$2:$E$8,2,FALSE)</f>
        <v/>
      </c>
      <c r="K251">
        <f>"Insert into UFMT_VALUE (VALUE_ID, VALUE_TYPE, VALUE_SUBTYPE, VALUE, DESCRIPTION) Values ('"&amp;A251&amp;"', '"&amp;B251&amp;"', '"&amp;C251&amp;"', '"&amp;D251&amp;"', '"&amp;E251&amp;"');"</f>
        <v/>
      </c>
      <c r="L251">
        <f>"Update UFMT_VALUE Set (VALUE_TYPE, VALUE_SUBTYPE, VALUE, DESCRIPTION) = ( Select '"&amp;B251&amp;"', '"&amp;C251&amp;"', '"&amp;D251&amp;"', '"&amp;E251&amp;"' from DUAL) WHERE VALUE_ID = '"&amp;A251&amp;"';"</f>
        <v/>
      </c>
    </row>
    <row r="252" spans="1:12">
      <c r="A252" t="n">
        <v>302</v>
      </c>
      <c r="B252" t="n">
        <v>5</v>
      </c>
      <c r="C252" t="n">
        <v>0</v>
      </c>
      <c r="D252" s="2" t="s">
        <v>51</v>
      </c>
      <c r="E252" t="s">
        <v>475</v>
      </c>
      <c r="I252">
        <f>VLOOKUP(B252,Dictionary!$A$2:$B$9,2,FALSE)</f>
        <v/>
      </c>
      <c r="J252">
        <f>VLOOKUP(C252,Dictionary!$D$2:$E$8,2,FALSE)</f>
        <v/>
      </c>
      <c r="K252">
        <f>"Insert into UFMT_VALUE (VALUE_ID, VALUE_TYPE, VALUE_SUBTYPE, VALUE, DESCRIPTION) Values ('"&amp;A252&amp;"', '"&amp;B252&amp;"', '"&amp;C252&amp;"', '"&amp;D252&amp;"', '"&amp;E252&amp;"');"</f>
        <v/>
      </c>
      <c r="L252">
        <f>"Update UFMT_VALUE Set (VALUE_TYPE, VALUE_SUBTYPE, VALUE, DESCRIPTION) = ( Select '"&amp;B252&amp;"', '"&amp;C252&amp;"', '"&amp;D252&amp;"', '"&amp;E252&amp;"' from DUAL) WHERE VALUE_ID = '"&amp;A252&amp;"';"</f>
        <v/>
      </c>
    </row>
    <row r="253" spans="1:12">
      <c r="A253" t="n">
        <v>303</v>
      </c>
      <c r="B253" t="n">
        <v>4</v>
      </c>
      <c r="C253" t="n">
        <v>0</v>
      </c>
      <c r="D253" t="s">
        <v>395</v>
      </c>
      <c r="E253" t="s">
        <v>476</v>
      </c>
      <c r="I253">
        <f>VLOOKUP(B253,Dictionary!$A$2:$B$9,2,FALSE)</f>
        <v/>
      </c>
      <c r="J253">
        <f>VLOOKUP(C253,Dictionary!$D$2:$E$8,2,FALSE)</f>
        <v/>
      </c>
      <c r="K253">
        <f>"Insert into UFMT_VALUE (VALUE_ID, VALUE_TYPE, VALUE_SUBTYPE, VALUE, DESCRIPTION) Values ('"&amp;A253&amp;"', '"&amp;B253&amp;"', '"&amp;C253&amp;"', '"&amp;D253&amp;"', '"&amp;E253&amp;"');"</f>
        <v/>
      </c>
      <c r="L253">
        <f>"Update UFMT_VALUE Set (VALUE_TYPE, VALUE_SUBTYPE, VALUE, DESCRIPTION) = ( Select '"&amp;B253&amp;"', '"&amp;C253&amp;"', '"&amp;D253&amp;"', '"&amp;E253&amp;"' from DUAL) WHERE VALUE_ID = '"&amp;A253&amp;"';"</f>
        <v/>
      </c>
    </row>
    <row r="254" spans="1:12">
      <c r="A254" t="n">
        <v>304</v>
      </c>
      <c r="B254" t="n">
        <v>4</v>
      </c>
      <c r="C254" t="n">
        <v>0</v>
      </c>
      <c r="D254" t="s">
        <v>305</v>
      </c>
      <c r="E254" t="s">
        <v>477</v>
      </c>
      <c r="I254">
        <f>VLOOKUP(B254,Dictionary!$A$2:$B$9,2,FALSE)</f>
        <v/>
      </c>
      <c r="J254">
        <f>VLOOKUP(C254,Dictionary!$D$2:$E$8,2,FALSE)</f>
        <v/>
      </c>
      <c r="K254">
        <f>"Insert into UFMT_VALUE (VALUE_ID, VALUE_TYPE, VALUE_SUBTYPE, VALUE, DESCRIPTION) Values ('"&amp;A254&amp;"', '"&amp;B254&amp;"', '"&amp;C254&amp;"', '"&amp;D254&amp;"', '"&amp;E254&amp;"');"</f>
        <v/>
      </c>
      <c r="L254">
        <f>"Update UFMT_VALUE Set (VALUE_TYPE, VALUE_SUBTYPE, VALUE, DESCRIPTION) = ( Select '"&amp;B254&amp;"', '"&amp;C254&amp;"', '"&amp;D254&amp;"', '"&amp;E254&amp;"' from DUAL) WHERE VALUE_ID = '"&amp;A254&amp;"';"</f>
        <v/>
      </c>
    </row>
    <row r="255" spans="1:12">
      <c r="A255" t="n">
        <v>305</v>
      </c>
      <c r="B255" t="n">
        <v>5</v>
      </c>
      <c r="C255" t="n">
        <v>0</v>
      </c>
      <c r="D255" s="2" t="s">
        <v>478</v>
      </c>
      <c r="E255" t="s">
        <v>479</v>
      </c>
      <c r="I255">
        <f>VLOOKUP(B255,Dictionary!$A$2:$B$9,2,FALSE)</f>
        <v/>
      </c>
      <c r="J255">
        <f>VLOOKUP(C255,Dictionary!$D$2:$E$8,2,FALSE)</f>
        <v/>
      </c>
      <c r="K255">
        <f>"Insert into UFMT_VALUE (VALUE_ID, VALUE_TYPE, VALUE_SUBTYPE, VALUE, DESCRIPTION) Values ('"&amp;A255&amp;"', '"&amp;B255&amp;"', '"&amp;C255&amp;"', '"&amp;D255&amp;"', '"&amp;E255&amp;"');"</f>
        <v/>
      </c>
      <c r="L255">
        <f>"Update UFMT_VALUE Set (VALUE_TYPE, VALUE_SUBTYPE, VALUE, DESCRIPTION) = ( Select '"&amp;B255&amp;"', '"&amp;C255&amp;"', '"&amp;D255&amp;"', '"&amp;E255&amp;"' from DUAL) WHERE VALUE_ID = '"&amp;A255&amp;"';"</f>
        <v/>
      </c>
    </row>
    <row r="256" spans="1:12">
      <c r="A256" t="n">
        <v>306</v>
      </c>
      <c r="B256" t="n">
        <v>3</v>
      </c>
      <c r="C256" t="n">
        <v>0</v>
      </c>
      <c r="D256" s="2" t="s">
        <v>480</v>
      </c>
      <c r="E256" s="2" t="s">
        <v>481</v>
      </c>
      <c r="F256" s="2" t="n"/>
      <c r="G256" s="2" t="n"/>
      <c r="H256" s="2" t="n"/>
      <c r="I256">
        <f>VLOOKUP(B256,Dictionary!$A$2:$B$9,2,FALSE)</f>
        <v/>
      </c>
      <c r="J256">
        <f>VLOOKUP(C256,Dictionary!$D$2:$E$8,2,FALSE)</f>
        <v/>
      </c>
      <c r="K256">
        <f>"Insert into UFMT_VALUE (VALUE_ID, VALUE_TYPE, VALUE_SUBTYPE, VALUE, DESCRIPTION) Values ('"&amp;A256&amp;"', '"&amp;B256&amp;"', '"&amp;C256&amp;"', '"&amp;D256&amp;"', '"&amp;E256&amp;"');"</f>
        <v/>
      </c>
      <c r="L256">
        <f>"Update UFMT_VALUE Set (VALUE_TYPE, VALUE_SUBTYPE, VALUE, DESCRIPTION) = ( Select '"&amp;B256&amp;"', '"&amp;C256&amp;"', '"&amp;D256&amp;"', '"&amp;E256&amp;"' from DUAL) WHERE VALUE_ID = '"&amp;A256&amp;"';"</f>
        <v/>
      </c>
    </row>
    <row r="257" spans="1:12">
      <c r="A257" t="n">
        <v>307</v>
      </c>
      <c r="B257" t="n">
        <v>0</v>
      </c>
      <c r="C257" t="n">
        <v>0</v>
      </c>
      <c r="D257" t="s">
        <v>482</v>
      </c>
      <c r="E257" t="s">
        <v>483</v>
      </c>
      <c r="I257">
        <f>VLOOKUP(B257,Dictionary!$A$2:$B$9,2,FALSE)</f>
        <v/>
      </c>
      <c r="J257">
        <f>VLOOKUP(C257,Dictionary!$D$2:$E$8,2,FALSE)</f>
        <v/>
      </c>
      <c r="K257">
        <f>"Insert into UFMT_VALUE (VALUE_ID, VALUE_TYPE, VALUE_SUBTYPE, VALUE, DESCRIPTION) Values ('"&amp;A257&amp;"', '"&amp;B257&amp;"', '"&amp;C257&amp;"', '"&amp;D257&amp;"', '"&amp;E257&amp;"');"</f>
        <v/>
      </c>
      <c r="L257">
        <f>"Update UFMT_VALUE Set (VALUE_TYPE, VALUE_SUBTYPE, VALUE, DESCRIPTION) = ( Select '"&amp;B257&amp;"', '"&amp;C257&amp;"', '"&amp;D257&amp;"', '"&amp;E257&amp;"' from DUAL) WHERE VALUE_ID = '"&amp;A257&amp;"';"</f>
        <v/>
      </c>
    </row>
    <row r="258" spans="1:12">
      <c r="A258" s="2" t="n">
        <v>308</v>
      </c>
      <c r="B258" t="n">
        <v>3</v>
      </c>
      <c r="C258" t="n">
        <v>0</v>
      </c>
      <c r="D258" s="2" t="s">
        <v>484</v>
      </c>
      <c r="E258" s="2" t="s">
        <v>485</v>
      </c>
      <c r="F258" s="2" t="n"/>
      <c r="G258" s="2" t="n"/>
      <c r="H258" s="2" t="n"/>
      <c r="I258">
        <f>VLOOKUP(B258,Dictionary!$A$2:$B$9,2,FALSE)</f>
        <v/>
      </c>
      <c r="J258">
        <f>VLOOKUP(C258,Dictionary!$D$2:$E$8,2,FALSE)</f>
        <v/>
      </c>
      <c r="K258">
        <f>"Insert into UFMT_VALUE (VALUE_ID, VALUE_TYPE, VALUE_SUBTYPE, VALUE, DESCRIPTION) Values ('"&amp;A258&amp;"', '"&amp;B258&amp;"', '"&amp;C258&amp;"', '"&amp;D258&amp;"', '"&amp;E258&amp;"');"</f>
        <v/>
      </c>
      <c r="L258">
        <f>"Update UFMT_VALUE Set (VALUE_TYPE, VALUE_SUBTYPE, VALUE, DESCRIPTION) = ( Select '"&amp;B258&amp;"', '"&amp;C258&amp;"', '"&amp;D258&amp;"', '"&amp;E258&amp;"' from DUAL) WHERE VALUE_ID = '"&amp;A258&amp;"';"</f>
        <v/>
      </c>
    </row>
    <row r="259" spans="1:12">
      <c r="A259" s="2" t="n">
        <v>309</v>
      </c>
      <c r="B259" t="n">
        <v>1</v>
      </c>
      <c r="C259" t="n">
        <v>0</v>
      </c>
      <c r="D259" s="2" t="s">
        <v>486</v>
      </c>
      <c r="E259" s="2" t="s">
        <v>487</v>
      </c>
      <c r="F259" s="2" t="n"/>
      <c r="G259" s="2" t="n"/>
      <c r="H259" s="2" t="n"/>
      <c r="I259">
        <f>VLOOKUP(B259,Dictionary!$A$2:$B$9,2,FALSE)</f>
        <v/>
      </c>
      <c r="J259">
        <f>VLOOKUP(C259,Dictionary!$D$2:$E$8,2,FALSE)</f>
        <v/>
      </c>
      <c r="K259">
        <f>"Insert into UFMT_VALUE (VALUE_ID, VALUE_TYPE, VALUE_SUBTYPE, VALUE, DESCRIPTION) Values ('"&amp;A259&amp;"', '"&amp;B259&amp;"', '"&amp;C259&amp;"', '"&amp;D259&amp;"', '"&amp;E259&amp;"');"</f>
        <v/>
      </c>
      <c r="L259">
        <f>"Update UFMT_VALUE Set (VALUE_TYPE, VALUE_SUBTYPE, VALUE, DESCRIPTION) = ( Select '"&amp;B259&amp;"', '"&amp;C259&amp;"', '"&amp;D259&amp;"', '"&amp;E259&amp;"' from DUAL) WHERE VALUE_ID = '"&amp;A259&amp;"';"</f>
        <v/>
      </c>
    </row>
    <row r="260" spans="1:12">
      <c r="A260" s="2" t="n">
        <v>310</v>
      </c>
      <c r="B260" t="n">
        <v>7</v>
      </c>
      <c r="C260" t="n">
        <v>0</v>
      </c>
      <c r="D260" s="2" t="s">
        <v>488</v>
      </c>
      <c r="E260" s="2" t="s">
        <v>489</v>
      </c>
      <c r="F260" s="2" t="n"/>
      <c r="G260" s="2" t="n"/>
      <c r="H260" s="2" t="n"/>
      <c r="I260">
        <f>VLOOKUP(B260,Dictionary!$A$2:$B$9,2,FALSE)</f>
        <v/>
      </c>
      <c r="J260">
        <f>VLOOKUP(C260,Dictionary!$D$2:$E$8,2,FALSE)</f>
        <v/>
      </c>
      <c r="K260">
        <f>"Insert into UFMT_VALUE (VALUE_ID, VALUE_TYPE, VALUE_SUBTYPE, VALUE, DESCRIPTION) Values ('"&amp;A260&amp;"', '"&amp;B260&amp;"', '"&amp;C260&amp;"', '"&amp;D260&amp;"', '"&amp;E260&amp;"');"</f>
        <v/>
      </c>
      <c r="L260">
        <f>"Update UFMT_VALUE Set (VALUE_TYPE, VALUE_SUBTYPE, VALUE, DESCRIPTION) = ( Select '"&amp;B260&amp;"', '"&amp;C260&amp;"', '"&amp;D260&amp;"', '"&amp;E260&amp;"' from DUAL) WHERE VALUE_ID = '"&amp;A260&amp;"';"</f>
        <v/>
      </c>
    </row>
  </sheetData>
  <autoFilter ref="A3:L260"/>
  <sortState ref="A4:G247">
    <sortCondition ref="A4:A247"/>
  </sortState>
  <pageMargins bottom="0.75" footer="0.3" header="0.3" left="0.7" right="0.7" top="0.75"/>
  <pageSetup horizontalDpi="0"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95"/>
  <sheetViews>
    <sheetView tabSelected="1" topLeftCell="I1" workbookViewId="0">
      <pane activePane="bottomLeft" state="frozen" topLeftCell="A4" ySplit="3"/>
      <selection activeCell="P12" pane="bottomLeft" sqref="P12"/>
    </sheetView>
  </sheetViews>
  <sheetFormatPr baseColWidth="8" defaultRowHeight="14.5" outlineLevelCol="0"/>
  <cols>
    <col bestFit="1" customWidth="1" max="1" min="1" style="3" width="17.54296875"/>
    <col bestFit="1" customWidth="1" max="2" min="2" style="3" width="11.1796875"/>
    <col bestFit="1" customWidth="1" max="3" min="3" style="3" width="12.26953125"/>
    <col bestFit="1" customWidth="1" max="4" min="4" style="3" width="14.1796875"/>
    <col bestFit="1" customWidth="1" max="5" min="5" style="3" width="15.26953125"/>
    <col bestFit="1" customWidth="1" max="6" min="6" style="3" width="13.7265625"/>
    <col bestFit="1" customWidth="1" max="7" min="7" style="3" width="12.7265625"/>
    <col bestFit="1" customWidth="1" max="8" min="8" style="3" width="6.7265625"/>
    <col bestFit="1" customWidth="1" max="9" min="9" style="3" width="13.81640625"/>
    <col bestFit="1" customWidth="1" max="10" min="10" style="3" width="19.54296875"/>
    <col bestFit="1" customWidth="1" max="11" min="11" style="3" width="17.81640625"/>
    <col bestFit="1" customWidth="1" max="12" min="12" style="3" width="17"/>
    <col bestFit="1" customWidth="1" max="13" min="13" style="3" width="11.81640625"/>
    <col bestFit="1" customWidth="1" max="14" min="14" style="3" width="12.81640625"/>
    <col bestFit="1" customWidth="1" max="15" min="15" style="3" width="11.54296875"/>
    <col bestFit="1" customWidth="1" max="16" min="16" style="3" width="16.54296875"/>
    <col customWidth="1" max="17" min="17" style="3" width="8.7265625"/>
    <col customWidth="1" max="19" min="18" style="3" width="9.54296875"/>
  </cols>
  <sheetData>
    <row customFormat="1" customHeight="1" ht="14.5" r="3" s="1" spans="1:21">
      <c r="A3" s="1" t="s">
        <v>1651</v>
      </c>
      <c r="B3" s="1" t="s">
        <v>694</v>
      </c>
      <c r="C3" s="1" t="s">
        <v>1652</v>
      </c>
      <c r="D3" s="1" t="s">
        <v>1653</v>
      </c>
      <c r="E3" s="1" t="s">
        <v>1654</v>
      </c>
      <c r="F3" s="1" t="s">
        <v>1655</v>
      </c>
      <c r="G3" s="1" t="s">
        <v>1656</v>
      </c>
      <c r="H3" s="1" t="s">
        <v>1657</v>
      </c>
      <c r="I3" s="1" t="s">
        <v>1285</v>
      </c>
      <c r="J3" s="1" t="s">
        <v>1658</v>
      </c>
      <c r="K3" s="1" t="s">
        <v>1659</v>
      </c>
      <c r="L3" s="1" t="s">
        <v>1660</v>
      </c>
      <c r="M3" s="1" t="s">
        <v>1661</v>
      </c>
      <c r="N3" s="1" t="s">
        <v>1662</v>
      </c>
      <c r="O3" s="1" t="s">
        <v>1663</v>
      </c>
      <c r="P3" s="1" t="s">
        <v>1664</v>
      </c>
      <c r="R3" s="1" t="s">
        <v>699</v>
      </c>
      <c r="T3" s="1" t="s">
        <v>10</v>
      </c>
      <c r="U3" s="1" t="s">
        <v>11</v>
      </c>
    </row>
    <row customHeight="1" ht="14.5" r="4" s="3" spans="1:21">
      <c r="A4" s="2" t="s">
        <v>1665</v>
      </c>
      <c r="B4" t="s">
        <v>13</v>
      </c>
      <c r="C4" s="2" t="s">
        <v>1666</v>
      </c>
      <c r="D4" s="2" t="s">
        <v>440</v>
      </c>
      <c r="E4" t="s">
        <v>1264</v>
      </c>
      <c r="F4" t="s">
        <v>244</v>
      </c>
      <c r="G4" t="s">
        <v>333</v>
      </c>
      <c r="H4" t="s">
        <v>1667</v>
      </c>
      <c r="I4" t="s">
        <v>583</v>
      </c>
      <c r="J4" t="s">
        <v>1264</v>
      </c>
      <c r="K4" t="s">
        <v>1668</v>
      </c>
      <c r="L4" t="s">
        <v>255</v>
      </c>
      <c r="M4" t="s">
        <v>333</v>
      </c>
      <c r="N4" s="2" t="s">
        <v>1669</v>
      </c>
      <c r="O4" s="2" t="s">
        <v>1669</v>
      </c>
      <c r="P4" s="2" t="s">
        <v>440</v>
      </c>
      <c r="Q4" s="2" t="n"/>
      <c r="T4">
        <f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/>
      </c>
      <c r="U4">
        <f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/>
      </c>
    </row>
    <row customHeight="1" ht="14.5" r="5" s="3" spans="1:21">
      <c r="A5" s="2" t="s">
        <v>1665</v>
      </c>
      <c r="B5" t="s">
        <v>64</v>
      </c>
      <c r="C5" s="2" t="s">
        <v>1670</v>
      </c>
      <c r="D5" s="2" t="s">
        <v>440</v>
      </c>
      <c r="E5" t="s">
        <v>1264</v>
      </c>
      <c r="F5" t="s">
        <v>1671</v>
      </c>
      <c r="G5" t="s">
        <v>255</v>
      </c>
      <c r="H5" t="s">
        <v>739</v>
      </c>
      <c r="I5" t="s">
        <v>587</v>
      </c>
      <c r="J5" t="s">
        <v>1264</v>
      </c>
      <c r="K5" t="s">
        <v>440</v>
      </c>
      <c r="L5" t="s">
        <v>333</v>
      </c>
      <c r="M5" t="s">
        <v>333</v>
      </c>
      <c r="N5" s="2" t="s">
        <v>1669</v>
      </c>
      <c r="O5" s="2" t="s">
        <v>1669</v>
      </c>
      <c r="P5" s="2" t="s">
        <v>440</v>
      </c>
      <c r="Q5" s="2" t="n"/>
      <c r="T5">
        <f>"Insert into UFMT_FORMAT_SELECT (FORMATTER, RULE_NUM, ROUTE_TYPE, SERVICE_ID_IN, TRANS_TYPE_IN,  MSG_TYPE_IN, REVERSAL_IN, MTI, FORMAT_ID, TRANS_TYPE_OUT,  MSG_TYPE_OUT, REVERSAL_OUT, FINTRAN_IN, ACQ_INST_IN, ISS_INST_IN, SERVICE_TYPE_IN) Values ('"&amp;A5&amp;"', '"&amp;B5&amp;"', '"&amp;C5&amp;"', '"&amp;D5&amp;"', '"&amp;E5&amp;"', '"&amp;F5&amp;"', '"&amp;G5&amp;"', '"&amp;H5&amp;"', '"&amp;I5&amp;"', '"&amp;J5&amp;"', '"&amp;K5&amp;"', '"&amp;L5&amp;"', '"&amp;M5&amp;"', '"&amp;N5&amp;"', '"&amp;O5&amp;"', '"&amp;P5&amp;"');"</f>
        <v/>
      </c>
      <c r="U5">
        <f>"UPDATE UFMT_FORMAT_SELECT SET (ROUTE_TYPE, SERVICE_ID_IN, TRANS_TYPE_IN, MSG_TYPE_IN, REVERSAL_IN, MTI, FORMAT_ID, TRANS_TYPE_OUT,  MSG_TYPE_OUT, REVERSAL_OUT, FINTRAN_IN, ACQ_INST_IN, ISS_INST_IN,  SERVICE_TYPE_IN)= (SELECT '"&amp;C5&amp;"', '"&amp;D5&amp;"', '"&amp;E5&amp;"', '"&amp;F5&amp;"', '"&amp;G5&amp;"', '"&amp;H5&amp;"', '"&amp;I5&amp;"', '"&amp;J5&amp;"', '"&amp;K5&amp;"', '"&amp;L5&amp;"', '"&amp;M5&amp;"', '"&amp;N5&amp;"', '"&amp;O5&amp;"', '"&amp;P5&amp;"' FROM DUAL) WHERE FORMATTER = '"&amp;A5&amp;"' AND RULE_NUM = '"&amp;B5&amp;"';"</f>
        <v/>
      </c>
    </row>
    <row customHeight="1" ht="14.5" r="6" s="3" spans="1:21">
      <c r="A6" s="2" t="s">
        <v>1665</v>
      </c>
      <c r="B6" t="s">
        <v>107</v>
      </c>
      <c r="C6" s="2" t="s">
        <v>1670</v>
      </c>
      <c r="D6" s="2" t="s">
        <v>440</v>
      </c>
      <c r="E6" t="s">
        <v>1264</v>
      </c>
      <c r="F6" t="s">
        <v>424</v>
      </c>
      <c r="G6" t="s">
        <v>255</v>
      </c>
      <c r="H6" t="s">
        <v>1672</v>
      </c>
      <c r="I6" t="s">
        <v>589</v>
      </c>
      <c r="J6" t="s">
        <v>1264</v>
      </c>
      <c r="K6" t="s">
        <v>440</v>
      </c>
      <c r="L6" t="s">
        <v>333</v>
      </c>
      <c r="M6" t="s">
        <v>333</v>
      </c>
      <c r="N6" s="2" t="s">
        <v>1669</v>
      </c>
      <c r="O6" s="2" t="s">
        <v>1669</v>
      </c>
      <c r="P6" s="2" t="s">
        <v>440</v>
      </c>
      <c r="Q6" s="2" t="n"/>
      <c r="T6">
        <f>"Insert into UFMT_FORMAT_SELECT (FORMATTER, RULE_NUM, ROUTE_TYPE, SERVICE_ID_IN, TRANS_TYPE_IN,  MSG_TYPE_IN, REVERSAL_IN, MTI, FORMAT_ID, TRANS_TYPE_OUT,  MSG_TYPE_OUT, REVERSAL_OUT, FINTRAN_IN, ACQ_INST_IN, ISS_INST_IN, SERVICE_TYPE_IN) Values ('"&amp;A6&amp;"', '"&amp;B6&amp;"', '"&amp;C6&amp;"', '"&amp;D6&amp;"', '"&amp;E6&amp;"', '"&amp;F6&amp;"', '"&amp;G6&amp;"', '"&amp;H6&amp;"', '"&amp;I6&amp;"', '"&amp;J6&amp;"', '"&amp;K6&amp;"', '"&amp;L6&amp;"', '"&amp;M6&amp;"', '"&amp;N6&amp;"', '"&amp;O6&amp;"', '"&amp;P6&amp;"');"</f>
        <v/>
      </c>
      <c r="U6">
        <f>"UPDATE UFMT_FORMAT_SELECT SET (ROUTE_TYPE, SERVICE_ID_IN, TRANS_TYPE_IN, MSG_TYPE_IN, REVERSAL_IN, MTI, FORMAT_ID, TRANS_TYPE_OUT,  MSG_TYPE_OUT, REVERSAL_OUT, FINTRAN_IN, ACQ_INST_IN, ISS_INST_IN,  SERVICE_TYPE_IN)= (SELECT '"&amp;C6&amp;"', '"&amp;D6&amp;"', '"&amp;E6&amp;"', '"&amp;F6&amp;"', '"&amp;G6&amp;"', '"&amp;H6&amp;"', '"&amp;I6&amp;"', '"&amp;J6&amp;"', '"&amp;K6&amp;"', '"&amp;L6&amp;"', '"&amp;M6&amp;"', '"&amp;N6&amp;"', '"&amp;O6&amp;"', '"&amp;P6&amp;"' FROM DUAL) WHERE FORMATTER = '"&amp;A6&amp;"' AND RULE_NUM = '"&amp;B6&amp;"';"</f>
        <v/>
      </c>
    </row>
    <row customHeight="1" ht="14.5" r="7" s="3" spans="1:21">
      <c r="A7" s="2" t="s">
        <v>1665</v>
      </c>
      <c r="B7" t="s">
        <v>31</v>
      </c>
      <c r="C7" s="2" t="s">
        <v>1666</v>
      </c>
      <c r="D7" s="2" t="s">
        <v>440</v>
      </c>
      <c r="E7" t="s">
        <v>1264</v>
      </c>
      <c r="F7" t="s">
        <v>244</v>
      </c>
      <c r="G7" t="s">
        <v>255</v>
      </c>
      <c r="H7" t="s">
        <v>1673</v>
      </c>
      <c r="I7" t="s">
        <v>591</v>
      </c>
      <c r="J7" t="s">
        <v>1264</v>
      </c>
      <c r="K7" t="s">
        <v>1674</v>
      </c>
      <c r="L7" t="s">
        <v>333</v>
      </c>
      <c r="M7" t="s">
        <v>333</v>
      </c>
      <c r="N7" s="2" t="s">
        <v>1669</v>
      </c>
      <c r="O7" s="2" t="s">
        <v>1669</v>
      </c>
      <c r="P7" s="2" t="s">
        <v>440</v>
      </c>
      <c r="Q7" s="2" t="n"/>
      <c r="T7">
        <f>"Insert into UFMT_FORMAT_SELECT (FORMATTER, RULE_NUM, ROUTE_TYPE, SERVICE_ID_IN, TRANS_TYPE_IN,  MSG_TYPE_IN, REVERSAL_IN, MTI, FORMAT_ID, TRANS_TYPE_OUT,  MSG_TYPE_OUT, REVERSAL_OUT, FINTRAN_IN, ACQ_INST_IN, ISS_INST_IN, SERVICE_TYPE_IN) Values ('"&amp;A7&amp;"', '"&amp;B7&amp;"', '"&amp;C7&amp;"', '"&amp;D7&amp;"', '"&amp;E7&amp;"', '"&amp;F7&amp;"', '"&amp;G7&amp;"', '"&amp;H7&amp;"', '"&amp;I7&amp;"', '"&amp;J7&amp;"', '"&amp;K7&amp;"', '"&amp;L7&amp;"', '"&amp;M7&amp;"', '"&amp;N7&amp;"', '"&amp;O7&amp;"', '"&amp;P7&amp;"');"</f>
        <v/>
      </c>
      <c r="U7">
        <f>"UPDATE UFMT_FORMAT_SELECT SET (ROUTE_TYPE, SERVICE_ID_IN, TRANS_TYPE_IN, MSG_TYPE_IN, REVERSAL_IN, MTI, FORMAT_ID, TRANS_TYPE_OUT,  MSG_TYPE_OUT, REVERSAL_OUT, FINTRAN_IN, ACQ_INST_IN, ISS_INST_IN,  SERVICE_TYPE_IN)= (SELECT '"&amp;C7&amp;"', '"&amp;D7&amp;"', '"&amp;E7&amp;"', '"&amp;F7&amp;"', '"&amp;G7&amp;"', '"&amp;H7&amp;"', '"&amp;I7&amp;"', '"&amp;J7&amp;"', '"&amp;K7&amp;"', '"&amp;L7&amp;"', '"&amp;M7&amp;"', '"&amp;N7&amp;"', '"&amp;O7&amp;"', '"&amp;P7&amp;"' FROM DUAL) WHERE FORMATTER = '"&amp;A7&amp;"' AND RULE_NUM = '"&amp;B7&amp;"';"</f>
        <v/>
      </c>
    </row>
    <row customHeight="1" ht="14.5" r="8" s="3" spans="1:21">
      <c r="A8" s="2" t="s">
        <v>1665</v>
      </c>
      <c r="B8" t="s">
        <v>500</v>
      </c>
      <c r="C8" s="2" t="s">
        <v>1666</v>
      </c>
      <c r="D8" s="2" t="s">
        <v>440</v>
      </c>
      <c r="E8" t="s">
        <v>1264</v>
      </c>
      <c r="F8" t="s">
        <v>244</v>
      </c>
      <c r="G8" t="s">
        <v>255</v>
      </c>
      <c r="H8" t="s">
        <v>1672</v>
      </c>
      <c r="I8" t="s">
        <v>41</v>
      </c>
      <c r="J8" t="s">
        <v>1264</v>
      </c>
      <c r="K8" t="s">
        <v>105</v>
      </c>
      <c r="L8" t="s">
        <v>333</v>
      </c>
      <c r="M8" t="s">
        <v>333</v>
      </c>
      <c r="N8" s="2" t="s">
        <v>1669</v>
      </c>
      <c r="O8" s="2" t="s">
        <v>1669</v>
      </c>
      <c r="P8" s="2" t="s">
        <v>440</v>
      </c>
      <c r="Q8" s="2" t="n"/>
      <c r="T8">
        <f>"Insert into UFMT_FORMAT_SELECT (FORMATTER, RULE_NUM, ROUTE_TYPE, SERVICE_ID_IN, TRANS_TYPE_IN,  MSG_TYPE_IN, REVERSAL_IN, MTI, FORMAT_ID, TRANS_TYPE_OUT,  MSG_TYPE_OUT, REVERSAL_OUT, FINTRAN_IN, ACQ_INST_IN, ISS_INST_IN, SERVICE_TYPE_IN) Values ('"&amp;A8&amp;"', '"&amp;B8&amp;"', '"&amp;C8&amp;"', '"&amp;D8&amp;"', '"&amp;E8&amp;"', '"&amp;F8&amp;"', '"&amp;G8&amp;"', '"&amp;H8&amp;"', '"&amp;I8&amp;"', '"&amp;J8&amp;"', '"&amp;K8&amp;"', '"&amp;L8&amp;"', '"&amp;M8&amp;"', '"&amp;N8&amp;"', '"&amp;O8&amp;"', '"&amp;P8&amp;"');"</f>
        <v/>
      </c>
      <c r="U8">
        <f>"UPDATE UFMT_FORMAT_SELECT SET (ROUTE_TYPE, SERVICE_ID_IN, TRANS_TYPE_IN, MSG_TYPE_IN, REVERSAL_IN, MTI, FORMAT_ID, TRANS_TYPE_OUT,  MSG_TYPE_OUT, REVERSAL_OUT, FINTRAN_IN, ACQ_INST_IN, ISS_INST_IN,  SERVICE_TYPE_IN)= (SELECT '"&amp;C8&amp;"', '"&amp;D8&amp;"', '"&amp;E8&amp;"', '"&amp;F8&amp;"', '"&amp;G8&amp;"', '"&amp;H8&amp;"', '"&amp;I8&amp;"', '"&amp;J8&amp;"', '"&amp;K8&amp;"', '"&amp;L8&amp;"', '"&amp;M8&amp;"', '"&amp;N8&amp;"', '"&amp;O8&amp;"', '"&amp;P8&amp;"' FROM DUAL) WHERE FORMATTER = '"&amp;A8&amp;"' AND RULE_NUM = '"&amp;B8&amp;"';"</f>
        <v/>
      </c>
    </row>
    <row customHeight="1" ht="14.5" r="9" s="3" spans="1:21">
      <c r="A9" s="2" t="s">
        <v>1665</v>
      </c>
      <c r="B9" t="s">
        <v>328</v>
      </c>
      <c r="C9" s="2" t="s">
        <v>1670</v>
      </c>
      <c r="D9" s="2" t="s">
        <v>440</v>
      </c>
      <c r="E9" t="s">
        <v>1264</v>
      </c>
      <c r="F9" t="s">
        <v>1674</v>
      </c>
      <c r="G9" t="s">
        <v>255</v>
      </c>
      <c r="H9" t="s">
        <v>1673</v>
      </c>
      <c r="I9" t="s">
        <v>594</v>
      </c>
      <c r="J9" t="s">
        <v>1264</v>
      </c>
      <c r="K9" t="s">
        <v>440</v>
      </c>
      <c r="L9" t="s">
        <v>333</v>
      </c>
      <c r="M9" t="s">
        <v>333</v>
      </c>
      <c r="N9" s="2" t="s">
        <v>1669</v>
      </c>
      <c r="O9" s="2" t="s">
        <v>1669</v>
      </c>
      <c r="P9" s="2" t="s">
        <v>440</v>
      </c>
      <c r="Q9" s="2" t="n"/>
      <c r="T9">
        <f>"Insert into UFMT_FORMAT_SELECT (FORMATTER, RULE_NUM, ROUTE_TYPE, SERVICE_ID_IN, TRANS_TYPE_IN,  MSG_TYPE_IN, REVERSAL_IN, MTI, FORMAT_ID, TRANS_TYPE_OUT,  MSG_TYPE_OUT, REVERSAL_OUT, FINTRAN_IN, ACQ_INST_IN, ISS_INST_IN, SERVICE_TYPE_IN) Values ('"&amp;A9&amp;"', '"&amp;B9&amp;"', '"&amp;C9&amp;"', '"&amp;D9&amp;"', '"&amp;E9&amp;"', '"&amp;F9&amp;"', '"&amp;G9&amp;"', '"&amp;H9&amp;"', '"&amp;I9&amp;"', '"&amp;J9&amp;"', '"&amp;K9&amp;"', '"&amp;L9&amp;"', '"&amp;M9&amp;"', '"&amp;N9&amp;"', '"&amp;O9&amp;"', '"&amp;P9&amp;"');"</f>
        <v/>
      </c>
      <c r="U9">
        <f>"UPDATE UFMT_FORMAT_SELECT SET (ROUTE_TYPE, SERVICE_ID_IN, TRANS_TYPE_IN, MSG_TYPE_IN, REVERSAL_IN, MTI, FORMAT_ID, TRANS_TYPE_OUT,  MSG_TYPE_OUT, REVERSAL_OUT, FINTRAN_IN, ACQ_INST_IN, ISS_INST_IN,  SERVICE_TYPE_IN)= (SELECT '"&amp;C9&amp;"', '"&amp;D9&amp;"', '"&amp;E9&amp;"', '"&amp;F9&amp;"', '"&amp;G9&amp;"', '"&amp;H9&amp;"', '"&amp;I9&amp;"', '"&amp;J9&amp;"', '"&amp;K9&amp;"', '"&amp;L9&amp;"', '"&amp;M9&amp;"', '"&amp;N9&amp;"', '"&amp;O9&amp;"', '"&amp;P9&amp;"' FROM DUAL) WHERE FORMATTER = '"&amp;A9&amp;"' AND RULE_NUM = '"&amp;B9&amp;"';"</f>
        <v/>
      </c>
    </row>
    <row customHeight="1" ht="14.5" r="10" s="3" spans="1:21">
      <c r="A10" s="2" t="s">
        <v>1665</v>
      </c>
      <c r="B10" t="s">
        <v>330</v>
      </c>
      <c r="C10" s="2" t="s">
        <v>1666</v>
      </c>
      <c r="D10" s="2" t="s">
        <v>440</v>
      </c>
      <c r="E10" t="s">
        <v>1264</v>
      </c>
      <c r="F10" t="s">
        <v>1671</v>
      </c>
      <c r="G10" t="s">
        <v>333</v>
      </c>
      <c r="H10" t="s">
        <v>1667</v>
      </c>
      <c r="I10" t="s">
        <v>596</v>
      </c>
      <c r="J10" t="s">
        <v>1264</v>
      </c>
      <c r="K10" t="s">
        <v>1668</v>
      </c>
      <c r="L10" t="s">
        <v>255</v>
      </c>
      <c r="M10" t="s">
        <v>333</v>
      </c>
      <c r="N10" s="2" t="s">
        <v>1669</v>
      </c>
      <c r="O10" s="2" t="s">
        <v>1669</v>
      </c>
      <c r="P10" s="2" t="s">
        <v>440</v>
      </c>
      <c r="Q10" s="2" t="n"/>
      <c r="T10">
        <f>"Insert into UFMT_FORMAT_SELECT (FORMATTER, RULE_NUM, ROUTE_TYPE, SERVICE_ID_IN, TRANS_TYPE_IN,  MSG_TYPE_IN, REVERSAL_IN, MTI, FORMAT_ID, TRANS_TYPE_OUT,  MSG_TYPE_OUT, REVERSAL_OUT, FINTRAN_IN, ACQ_INST_IN, ISS_INST_IN, SERVICE_TYPE_IN) Values ('"&amp;A10&amp;"', '"&amp;B10&amp;"', '"&amp;C10&amp;"', '"&amp;D10&amp;"', '"&amp;E10&amp;"', '"&amp;F10&amp;"', '"&amp;G10&amp;"', '"&amp;H10&amp;"', '"&amp;I10&amp;"', '"&amp;J10&amp;"', '"&amp;K10&amp;"', '"&amp;L10&amp;"', '"&amp;M10&amp;"', '"&amp;N10&amp;"', '"&amp;O10&amp;"', '"&amp;P10&amp;"');"</f>
        <v/>
      </c>
      <c r="U10">
        <f>"UPDATE UFMT_FORMAT_SELECT SET (ROUTE_TYPE, SERVICE_ID_IN, TRANS_TYPE_IN, MSG_TYPE_IN, REVERSAL_IN, MTI, FORMAT_ID, TRANS_TYPE_OUT,  MSG_TYPE_OUT, REVERSAL_OUT, FINTRAN_IN, ACQ_INST_IN, ISS_INST_IN,  SERVICE_TYPE_IN)= (SELECT '"&amp;C10&amp;"', '"&amp;D10&amp;"', '"&amp;E10&amp;"', '"&amp;F10&amp;"', '"&amp;G10&amp;"', '"&amp;H10&amp;"', '"&amp;I10&amp;"', '"&amp;J10&amp;"', '"&amp;K10&amp;"', '"&amp;L10&amp;"', '"&amp;M10&amp;"', '"&amp;N10&amp;"', '"&amp;O10&amp;"', '"&amp;P10&amp;"' FROM DUAL) WHERE FORMATTER = '"&amp;A10&amp;"' AND RULE_NUM = '"&amp;B10&amp;"';"</f>
        <v/>
      </c>
    </row>
    <row customHeight="1" ht="14.5" r="11" s="3" spans="1:21">
      <c r="A11" s="2" t="s">
        <v>1665</v>
      </c>
      <c r="B11" t="s">
        <v>318</v>
      </c>
      <c r="C11" s="2" t="s">
        <v>1670</v>
      </c>
      <c r="D11" s="2" t="s">
        <v>440</v>
      </c>
      <c r="E11" t="s">
        <v>1264</v>
      </c>
      <c r="F11" t="s">
        <v>1675</v>
      </c>
      <c r="G11" t="s">
        <v>13</v>
      </c>
      <c r="H11" t="s">
        <v>1676</v>
      </c>
      <c r="I11" t="s">
        <v>598</v>
      </c>
      <c r="J11" t="s">
        <v>1264</v>
      </c>
      <c r="K11" t="s">
        <v>440</v>
      </c>
      <c r="L11" t="s">
        <v>13</v>
      </c>
      <c r="M11" t="s">
        <v>333</v>
      </c>
      <c r="N11" s="2" t="s">
        <v>1669</v>
      </c>
      <c r="O11" s="2" t="s">
        <v>1669</v>
      </c>
      <c r="P11" s="2" t="s">
        <v>440</v>
      </c>
      <c r="Q11" s="2" t="n"/>
      <c r="T11">
        <f>"Insert into UFMT_FORMAT_SELECT (FORMATTER, RULE_NUM, ROUTE_TYPE, SERVICE_ID_IN, TRANS_TYPE_IN,  MSG_TYPE_IN, REVERSAL_IN, MTI, FORMAT_ID, TRANS_TYPE_OUT,  MSG_TYPE_OUT, REVERSAL_OUT, FINTRAN_IN, ACQ_INST_IN, ISS_INST_IN, SERVICE_TYPE_IN) Values ('"&amp;A11&amp;"', '"&amp;B11&amp;"', '"&amp;C11&amp;"', '"&amp;D11&amp;"', '"&amp;E11&amp;"', '"&amp;F11&amp;"', '"&amp;G11&amp;"', '"&amp;H11&amp;"', '"&amp;I11&amp;"', '"&amp;J11&amp;"', '"&amp;K11&amp;"', '"&amp;L11&amp;"', '"&amp;M11&amp;"', '"&amp;N11&amp;"', '"&amp;O11&amp;"', '"&amp;P11&amp;"');"</f>
        <v/>
      </c>
      <c r="U11">
        <f>"UPDATE UFMT_FORMAT_SELECT SET (ROUTE_TYPE, SERVICE_ID_IN, TRANS_TYPE_IN, MSG_TYPE_IN, REVERSAL_IN, MTI, FORMAT_ID, TRANS_TYPE_OUT,  MSG_TYPE_OUT, REVERSAL_OUT, FINTRAN_IN, ACQ_INST_IN, ISS_INST_IN,  SERVICE_TYPE_IN)= (SELECT '"&amp;C11&amp;"', '"&amp;D11&amp;"', '"&amp;E11&amp;"', '"&amp;F11&amp;"', '"&amp;G11&amp;"', '"&amp;H11&amp;"', '"&amp;I11&amp;"', '"&amp;J11&amp;"', '"&amp;K11&amp;"', '"&amp;L11&amp;"', '"&amp;M11&amp;"', '"&amp;N11&amp;"', '"&amp;O11&amp;"', '"&amp;P11&amp;"' FROM DUAL) WHERE FORMATTER = '"&amp;A11&amp;"' AND RULE_NUM = '"&amp;B11&amp;"';"</f>
        <v/>
      </c>
    </row>
    <row customHeight="1" ht="14.5" r="12" s="3" spans="1:21">
      <c r="A12" s="2" t="s">
        <v>1665</v>
      </c>
      <c r="B12" t="s">
        <v>333</v>
      </c>
      <c r="C12" s="2" t="s">
        <v>1666</v>
      </c>
      <c r="D12" s="2" t="s">
        <v>440</v>
      </c>
      <c r="E12" t="s">
        <v>1264</v>
      </c>
      <c r="F12" t="s">
        <v>244</v>
      </c>
      <c r="G12" t="s">
        <v>333</v>
      </c>
      <c r="H12" t="s">
        <v>1677</v>
      </c>
      <c r="I12" t="s">
        <v>600</v>
      </c>
      <c r="J12" t="s">
        <v>1264</v>
      </c>
      <c r="K12" t="s">
        <v>440</v>
      </c>
      <c r="L12" t="s">
        <v>255</v>
      </c>
      <c r="M12" t="s">
        <v>333</v>
      </c>
      <c r="N12" s="2" t="s">
        <v>1669</v>
      </c>
      <c r="O12" s="2" t="s">
        <v>1669</v>
      </c>
      <c r="P12" s="2" t="s">
        <v>440</v>
      </c>
      <c r="Q12" s="2" t="n"/>
      <c r="T12">
        <f>"Insert into UFMT_FORMAT_SELECT (FORMATTER, RULE_NUM, ROUTE_TYPE, SERVICE_ID_IN, TRANS_TYPE_IN,  MSG_TYPE_IN, REVERSAL_IN, MTI, FORMAT_ID, TRANS_TYPE_OUT,  MSG_TYPE_OUT, REVERSAL_OUT, FINTRAN_IN, ACQ_INST_IN, ISS_INST_IN, SERVICE_TYPE_IN) Values ('"&amp;A12&amp;"', '"&amp;B12&amp;"', '"&amp;C12&amp;"', '"&amp;D12&amp;"', '"&amp;E12&amp;"', '"&amp;F12&amp;"', '"&amp;G12&amp;"', '"&amp;H12&amp;"', '"&amp;I12&amp;"', '"&amp;J12&amp;"', '"&amp;K12&amp;"', '"&amp;L12&amp;"', '"&amp;M12&amp;"', '"&amp;N12&amp;"', '"&amp;O12&amp;"', '"&amp;P12&amp;"');"</f>
        <v/>
      </c>
      <c r="U12">
        <f>"UPDATE UFMT_FORMAT_SELECT SET (ROUTE_TYPE, SERVICE_ID_IN, TRANS_TYPE_IN, MSG_TYPE_IN, REVERSAL_IN, MTI, FORMAT_ID, TRANS_TYPE_OUT,  MSG_TYPE_OUT, REVERSAL_OUT, FINTRAN_IN, ACQ_INST_IN, ISS_INST_IN,  SERVICE_TYPE_IN)= (SELECT '"&amp;C12&amp;"', '"&amp;D12&amp;"', '"&amp;E12&amp;"', '"&amp;F12&amp;"', '"&amp;G12&amp;"', '"&amp;H12&amp;"', '"&amp;I12&amp;"', '"&amp;J12&amp;"', '"&amp;K12&amp;"', '"&amp;L12&amp;"', '"&amp;M12&amp;"', '"&amp;N12&amp;"', '"&amp;O12&amp;"', '"&amp;P12&amp;"' FROM DUAL) WHERE FORMATTER = '"&amp;A12&amp;"' AND RULE_NUM = '"&amp;B12&amp;"';"</f>
        <v/>
      </c>
    </row>
    <row customHeight="1" ht="14.5" r="13" s="3" spans="1:21">
      <c r="A13" s="2" t="s">
        <v>1665</v>
      </c>
      <c r="B13" t="s">
        <v>335</v>
      </c>
      <c r="C13" s="2" t="s">
        <v>1666</v>
      </c>
      <c r="D13" s="2" t="s">
        <v>440</v>
      </c>
      <c r="E13" t="s">
        <v>1264</v>
      </c>
      <c r="F13" t="s">
        <v>1675</v>
      </c>
      <c r="G13" t="s">
        <v>13</v>
      </c>
      <c r="H13" t="s">
        <v>1677</v>
      </c>
      <c r="I13" t="s">
        <v>602</v>
      </c>
      <c r="J13" t="s">
        <v>1264</v>
      </c>
      <c r="K13" t="s">
        <v>589</v>
      </c>
      <c r="L13" t="s">
        <v>13</v>
      </c>
      <c r="M13" t="s">
        <v>333</v>
      </c>
      <c r="N13" s="2" t="s">
        <v>1669</v>
      </c>
      <c r="O13" s="2" t="s">
        <v>1669</v>
      </c>
      <c r="P13" s="2" t="s">
        <v>440</v>
      </c>
      <c r="Q13" s="2" t="n"/>
      <c r="T13">
        <f>"Insert into UFMT_FORMAT_SELECT (FORMATTER, RULE_NUM, ROUTE_TYPE, SERVICE_ID_IN, TRANS_TYPE_IN,  MSG_TYPE_IN, REVERSAL_IN, MTI, FORMAT_ID, TRANS_TYPE_OUT,  MSG_TYPE_OUT, REVERSAL_OUT, FINTRAN_IN, ACQ_INST_IN, ISS_INST_IN, SERVICE_TYPE_IN) Values ('"&amp;A13&amp;"', '"&amp;B13&amp;"', '"&amp;C13&amp;"', '"&amp;D13&amp;"', '"&amp;E13&amp;"', '"&amp;F13&amp;"', '"&amp;G13&amp;"', '"&amp;H13&amp;"', '"&amp;I13&amp;"', '"&amp;J13&amp;"', '"&amp;K13&amp;"', '"&amp;L13&amp;"', '"&amp;M13&amp;"', '"&amp;N13&amp;"', '"&amp;O13&amp;"', '"&amp;P13&amp;"');"</f>
        <v/>
      </c>
      <c r="U13">
        <f>"UPDATE UFMT_FORMAT_SELECT SET (ROUTE_TYPE, SERVICE_ID_IN, TRANS_TYPE_IN, MSG_TYPE_IN, REVERSAL_IN, MTI, FORMAT_ID, TRANS_TYPE_OUT,  MSG_TYPE_OUT, REVERSAL_OUT, FINTRAN_IN, ACQ_INST_IN, ISS_INST_IN,  SERVICE_TYPE_IN)= (SELECT '"&amp;C13&amp;"', '"&amp;D13&amp;"', '"&amp;E13&amp;"', '"&amp;F13&amp;"', '"&amp;G13&amp;"', '"&amp;H13&amp;"', '"&amp;I13&amp;"', '"&amp;J13&amp;"', '"&amp;K13&amp;"', '"&amp;L13&amp;"', '"&amp;M13&amp;"', '"&amp;N13&amp;"', '"&amp;O13&amp;"', '"&amp;P13&amp;"' FROM DUAL) WHERE FORMATTER = '"&amp;A13&amp;"' AND RULE_NUM = '"&amp;B13&amp;"';"</f>
        <v/>
      </c>
    </row>
    <row customHeight="1" ht="14.5" r="14" s="3" spans="1:21">
      <c r="A14" s="2" t="s">
        <v>1665</v>
      </c>
      <c r="B14" t="s">
        <v>337</v>
      </c>
      <c r="C14" s="2" t="s">
        <v>1670</v>
      </c>
      <c r="D14" s="2" t="s">
        <v>440</v>
      </c>
      <c r="E14" t="s">
        <v>1264</v>
      </c>
      <c r="F14" t="s">
        <v>1671</v>
      </c>
      <c r="G14" t="s">
        <v>13</v>
      </c>
      <c r="H14" t="s">
        <v>1676</v>
      </c>
      <c r="I14" t="s">
        <v>122</v>
      </c>
      <c r="J14" t="s">
        <v>1264</v>
      </c>
      <c r="K14" t="s">
        <v>440</v>
      </c>
      <c r="L14" t="s">
        <v>13</v>
      </c>
      <c r="M14" t="s">
        <v>333</v>
      </c>
      <c r="N14" s="2" t="s">
        <v>1669</v>
      </c>
      <c r="O14" s="2" t="s">
        <v>1669</v>
      </c>
      <c r="P14" s="2" t="s">
        <v>440</v>
      </c>
      <c r="Q14" s="2" t="n"/>
      <c r="T14">
        <f>"Insert into UFMT_FORMAT_SELECT (FORMATTER, RULE_NUM, ROUTE_TYPE, SERVICE_ID_IN, TRANS_TYPE_IN,  MSG_TYPE_IN, REVERSAL_IN, MTI, FORMAT_ID, TRANS_TYPE_OUT,  MSG_TYPE_OUT, REVERSAL_OUT, FINTRAN_IN, ACQ_INST_IN, ISS_INST_IN, SERVICE_TYPE_IN) Values ('"&amp;A14&amp;"', '"&amp;B14&amp;"', '"&amp;C14&amp;"', '"&amp;D14&amp;"', '"&amp;E14&amp;"', '"&amp;F14&amp;"', '"&amp;G14&amp;"', '"&amp;H14&amp;"', '"&amp;I14&amp;"', '"&amp;J14&amp;"', '"&amp;K14&amp;"', '"&amp;L14&amp;"', '"&amp;M14&amp;"', '"&amp;N14&amp;"', '"&amp;O14&amp;"', '"&amp;P14&amp;"');"</f>
        <v/>
      </c>
      <c r="U14">
        <f>"UPDATE UFMT_FORMAT_SELECT SET (ROUTE_TYPE, SERVICE_ID_IN, TRANS_TYPE_IN, MSG_TYPE_IN, REVERSAL_IN, MTI, FORMAT_ID, TRANS_TYPE_OUT,  MSG_TYPE_OUT, REVERSAL_OUT, FINTRAN_IN, ACQ_INST_IN, ISS_INST_IN,  SERVICE_TYPE_IN)= (SELECT '"&amp;C14&amp;"', '"&amp;D14&amp;"', '"&amp;E14&amp;"', '"&amp;F14&amp;"', '"&amp;G14&amp;"', '"&amp;H14&amp;"', '"&amp;I14&amp;"', '"&amp;J14&amp;"', '"&amp;K14&amp;"', '"&amp;L14&amp;"', '"&amp;M14&amp;"', '"&amp;N14&amp;"', '"&amp;O14&amp;"', '"&amp;P14&amp;"' FROM DUAL) WHERE FORMATTER = '"&amp;A14&amp;"' AND RULE_NUM = '"&amp;B14&amp;"';"</f>
        <v/>
      </c>
    </row>
    <row customHeight="1" ht="14.5" r="15" s="3" spans="1:21">
      <c r="A15" s="2" t="s">
        <v>1665</v>
      </c>
      <c r="B15" t="s">
        <v>351</v>
      </c>
      <c r="C15" s="2" t="s">
        <v>1666</v>
      </c>
      <c r="D15" s="2" t="s">
        <v>440</v>
      </c>
      <c r="E15" t="s">
        <v>1264</v>
      </c>
      <c r="F15" t="s">
        <v>1671</v>
      </c>
      <c r="G15" t="s">
        <v>13</v>
      </c>
      <c r="H15" t="s">
        <v>1677</v>
      </c>
      <c r="I15" t="s">
        <v>23</v>
      </c>
      <c r="J15" t="s">
        <v>1264</v>
      </c>
      <c r="K15" t="s">
        <v>1668</v>
      </c>
      <c r="L15" t="s">
        <v>13</v>
      </c>
      <c r="M15" t="s">
        <v>333</v>
      </c>
      <c r="N15" s="2" t="s">
        <v>1669</v>
      </c>
      <c r="O15" s="2" t="s">
        <v>1669</v>
      </c>
      <c r="P15" s="2" t="s">
        <v>440</v>
      </c>
      <c r="Q15" s="2" t="n"/>
      <c r="T15">
        <f>"Insert into UFMT_FORMAT_SELECT (FORMATTER, RULE_NUM, ROUTE_TYPE, SERVICE_ID_IN, TRANS_TYPE_IN,  MSG_TYPE_IN, REVERSAL_IN, MTI, FORMAT_ID, TRANS_TYPE_OUT,  MSG_TYPE_OUT, REVERSAL_OUT, FINTRAN_IN, ACQ_INST_IN, ISS_INST_IN, SERVICE_TYPE_IN) Values ('"&amp;A15&amp;"', '"&amp;B15&amp;"', '"&amp;C15&amp;"', '"&amp;D15&amp;"', '"&amp;E15&amp;"', '"&amp;F15&amp;"', '"&amp;G15&amp;"', '"&amp;H15&amp;"', '"&amp;I15&amp;"', '"&amp;J15&amp;"', '"&amp;K15&amp;"', '"&amp;L15&amp;"', '"&amp;M15&amp;"', '"&amp;N15&amp;"', '"&amp;O15&amp;"', '"&amp;P15&amp;"');"</f>
        <v/>
      </c>
      <c r="U15">
        <f>"UPDATE UFMT_FORMAT_SELECT SET (ROUTE_TYPE, SERVICE_ID_IN, TRANS_TYPE_IN, MSG_TYPE_IN, REVERSAL_IN, MTI, FORMAT_ID, TRANS_TYPE_OUT,  MSG_TYPE_OUT, REVERSAL_OUT, FINTRAN_IN, ACQ_INST_IN, ISS_INST_IN,  SERVICE_TYPE_IN)= (SELECT '"&amp;C15&amp;"', '"&amp;D15&amp;"', '"&amp;E15&amp;"', '"&amp;F15&amp;"', '"&amp;G15&amp;"', '"&amp;H15&amp;"', '"&amp;I15&amp;"', '"&amp;J15&amp;"', '"&amp;K15&amp;"', '"&amp;L15&amp;"', '"&amp;M15&amp;"', '"&amp;N15&amp;"', '"&amp;O15&amp;"', '"&amp;P15&amp;"' FROM DUAL) WHERE FORMATTER = '"&amp;A15&amp;"' AND RULE_NUM = '"&amp;B15&amp;"';"</f>
        <v/>
      </c>
    </row>
    <row customHeight="1" ht="14.5" r="16" s="3" spans="1:21">
      <c r="A16" s="2" t="s">
        <v>1665</v>
      </c>
      <c r="B16" t="s">
        <v>379</v>
      </c>
      <c r="C16" s="2" t="s">
        <v>1670</v>
      </c>
      <c r="D16" s="2" t="s">
        <v>440</v>
      </c>
      <c r="E16" t="s">
        <v>1264</v>
      </c>
      <c r="F16" t="s">
        <v>1678</v>
      </c>
      <c r="G16" t="s">
        <v>255</v>
      </c>
      <c r="H16" t="s">
        <v>139</v>
      </c>
      <c r="I16" t="s">
        <v>198</v>
      </c>
      <c r="J16" t="s">
        <v>1264</v>
      </c>
      <c r="K16" t="s">
        <v>440</v>
      </c>
      <c r="L16" t="s">
        <v>333</v>
      </c>
      <c r="M16" t="s">
        <v>333</v>
      </c>
      <c r="N16" s="2" t="s">
        <v>1669</v>
      </c>
      <c r="O16" s="2" t="s">
        <v>1669</v>
      </c>
      <c r="P16" s="2" t="s">
        <v>440</v>
      </c>
      <c r="Q16" s="2" t="n"/>
      <c r="T16">
        <f>"Insert into UFMT_FORMAT_SELECT (FORMATTER, RULE_NUM, ROUTE_TYPE, SERVICE_ID_IN, TRANS_TYPE_IN,  MSG_TYPE_IN, REVERSAL_IN, MTI, FORMAT_ID, TRANS_TYPE_OUT,  MSG_TYPE_OUT, REVERSAL_OUT, FINTRAN_IN, ACQ_INST_IN, ISS_INST_IN, SERVICE_TYPE_IN) Values ('"&amp;A16&amp;"', '"&amp;B16&amp;"', '"&amp;C16&amp;"', '"&amp;D16&amp;"', '"&amp;E16&amp;"', '"&amp;F16&amp;"', '"&amp;G16&amp;"', '"&amp;H16&amp;"', '"&amp;I16&amp;"', '"&amp;J16&amp;"', '"&amp;K16&amp;"', '"&amp;L16&amp;"', '"&amp;M16&amp;"', '"&amp;N16&amp;"', '"&amp;O16&amp;"', '"&amp;P16&amp;"');"</f>
        <v/>
      </c>
      <c r="U16">
        <f>"UPDATE UFMT_FORMAT_SELECT SET (ROUTE_TYPE, SERVICE_ID_IN, TRANS_TYPE_IN, MSG_TYPE_IN, REVERSAL_IN, MTI, FORMAT_ID, TRANS_TYPE_OUT,  MSG_TYPE_OUT, REVERSAL_OUT, FINTRAN_IN, ACQ_INST_IN, ISS_INST_IN,  SERVICE_TYPE_IN)= (SELECT '"&amp;C16&amp;"', '"&amp;D16&amp;"', '"&amp;E16&amp;"', '"&amp;F16&amp;"', '"&amp;G16&amp;"', '"&amp;H16&amp;"', '"&amp;I16&amp;"', '"&amp;J16&amp;"', '"&amp;K16&amp;"', '"&amp;L16&amp;"', '"&amp;M16&amp;"', '"&amp;N16&amp;"', '"&amp;O16&amp;"', '"&amp;P16&amp;"' FROM DUAL) WHERE FORMATTER = '"&amp;A16&amp;"' AND RULE_NUM = '"&amp;B16&amp;"';"</f>
        <v/>
      </c>
    </row>
    <row customHeight="1" ht="14.5" r="17" s="3" spans="1:21">
      <c r="A17" s="2" t="s">
        <v>1665</v>
      </c>
      <c r="B17" t="s">
        <v>385</v>
      </c>
      <c r="C17" s="2" t="s">
        <v>1666</v>
      </c>
      <c r="D17" s="2" t="s">
        <v>440</v>
      </c>
      <c r="E17" t="s">
        <v>1264</v>
      </c>
      <c r="F17" t="s">
        <v>244</v>
      </c>
      <c r="G17" t="s">
        <v>333</v>
      </c>
      <c r="H17" t="s">
        <v>1679</v>
      </c>
      <c r="I17" t="s">
        <v>128</v>
      </c>
      <c r="J17" t="s">
        <v>1264</v>
      </c>
      <c r="K17" t="s">
        <v>440</v>
      </c>
      <c r="L17" t="s">
        <v>255</v>
      </c>
      <c r="M17" t="s">
        <v>333</v>
      </c>
      <c r="N17" s="2" t="s">
        <v>1669</v>
      </c>
      <c r="O17" s="2" t="s">
        <v>1669</v>
      </c>
      <c r="P17" s="2" t="s">
        <v>440</v>
      </c>
      <c r="Q17" s="2" t="n"/>
      <c r="T17">
        <f>"Insert into UFMT_FORMAT_SELECT (FORMATTER, RULE_NUM, ROUTE_TYPE, SERVICE_ID_IN, TRANS_TYPE_IN,  MSG_TYPE_IN, REVERSAL_IN, MTI, FORMAT_ID, TRANS_TYPE_OUT,  MSG_TYPE_OUT, REVERSAL_OUT, FINTRAN_IN, ACQ_INST_IN, ISS_INST_IN, SERVICE_TYPE_IN) Values ('"&amp;A17&amp;"', '"&amp;B17&amp;"', '"&amp;C17&amp;"', '"&amp;D17&amp;"', '"&amp;E17&amp;"', '"&amp;F17&amp;"', '"&amp;G17&amp;"', '"&amp;H17&amp;"', '"&amp;I17&amp;"', '"&amp;J17&amp;"', '"&amp;K17&amp;"', '"&amp;L17&amp;"', '"&amp;M17&amp;"', '"&amp;N17&amp;"', '"&amp;O17&amp;"', '"&amp;P17&amp;"');"</f>
        <v/>
      </c>
      <c r="U17">
        <f>"UPDATE UFMT_FORMAT_SELECT SET (ROUTE_TYPE, SERVICE_ID_IN, TRANS_TYPE_IN, MSG_TYPE_IN, REVERSAL_IN, MTI, FORMAT_ID, TRANS_TYPE_OUT,  MSG_TYPE_OUT, REVERSAL_OUT, FINTRAN_IN, ACQ_INST_IN, ISS_INST_IN,  SERVICE_TYPE_IN)= (SELECT '"&amp;C17&amp;"', '"&amp;D17&amp;"', '"&amp;E17&amp;"', '"&amp;F17&amp;"', '"&amp;G17&amp;"', '"&amp;H17&amp;"', '"&amp;I17&amp;"', '"&amp;J17&amp;"', '"&amp;K17&amp;"', '"&amp;L17&amp;"', '"&amp;M17&amp;"', '"&amp;N17&amp;"', '"&amp;O17&amp;"', '"&amp;P17&amp;"' FROM DUAL) WHERE FORMATTER = '"&amp;A17&amp;"' AND RULE_NUM = '"&amp;B17&amp;"';"</f>
        <v/>
      </c>
    </row>
    <row customHeight="1" ht="14.5" r="18" s="3" spans="1:21">
      <c r="A18" s="2" t="s">
        <v>1665</v>
      </c>
      <c r="B18" t="s">
        <v>393</v>
      </c>
      <c r="C18" s="2" t="s">
        <v>1666</v>
      </c>
      <c r="D18" s="2" t="s">
        <v>440</v>
      </c>
      <c r="E18" t="s">
        <v>1264</v>
      </c>
      <c r="F18" t="s">
        <v>1678</v>
      </c>
      <c r="G18" t="s">
        <v>333</v>
      </c>
      <c r="H18" t="s">
        <v>1679</v>
      </c>
      <c r="I18" t="s">
        <v>609</v>
      </c>
      <c r="J18" t="s">
        <v>1264</v>
      </c>
      <c r="K18" t="s">
        <v>1680</v>
      </c>
      <c r="L18" t="s">
        <v>255</v>
      </c>
      <c r="M18" t="s">
        <v>333</v>
      </c>
      <c r="N18" s="2" t="s">
        <v>1669</v>
      </c>
      <c r="O18" s="2" t="s">
        <v>1669</v>
      </c>
      <c r="P18" s="2" t="s">
        <v>440</v>
      </c>
      <c r="Q18" s="2" t="n"/>
      <c r="T18">
        <f>"Insert into UFMT_FORMAT_SELECT (FORMATTER, RULE_NUM, ROUTE_TYPE, SERVICE_ID_IN, TRANS_TYPE_IN,  MSG_TYPE_IN, REVERSAL_IN, MTI, FORMAT_ID, TRANS_TYPE_OUT,  MSG_TYPE_OUT, REVERSAL_OUT, FINTRAN_IN, ACQ_INST_IN, ISS_INST_IN, SERVICE_TYPE_IN) Values ('"&amp;A18&amp;"', '"&amp;B18&amp;"', '"&amp;C18&amp;"', '"&amp;D18&amp;"', '"&amp;E18&amp;"', '"&amp;F18&amp;"', '"&amp;G18&amp;"', '"&amp;H18&amp;"', '"&amp;I18&amp;"', '"&amp;J18&amp;"', '"&amp;K18&amp;"', '"&amp;L18&amp;"', '"&amp;M18&amp;"', '"&amp;N18&amp;"', '"&amp;O18&amp;"', '"&amp;P18&amp;"');"</f>
        <v/>
      </c>
      <c r="U18">
        <f>"UPDATE UFMT_FORMAT_SELECT SET (ROUTE_TYPE, SERVICE_ID_IN, TRANS_TYPE_IN, MSG_TYPE_IN, REVERSAL_IN, MTI, FORMAT_ID, TRANS_TYPE_OUT,  MSG_TYPE_OUT, REVERSAL_OUT, FINTRAN_IN, ACQ_INST_IN, ISS_INST_IN,  SERVICE_TYPE_IN)= (SELECT '"&amp;C18&amp;"', '"&amp;D18&amp;"', '"&amp;E18&amp;"', '"&amp;F18&amp;"', '"&amp;G18&amp;"', '"&amp;H18&amp;"', '"&amp;I18&amp;"', '"&amp;J18&amp;"', '"&amp;K18&amp;"', '"&amp;L18&amp;"', '"&amp;M18&amp;"', '"&amp;N18&amp;"', '"&amp;O18&amp;"', '"&amp;P18&amp;"' FROM DUAL) WHERE FORMATTER = '"&amp;A18&amp;"' AND RULE_NUM = '"&amp;B18&amp;"';"</f>
        <v/>
      </c>
    </row>
    <row customHeight="1" ht="14.5" r="19" s="3" spans="1:21">
      <c r="A19" s="2" t="s">
        <v>1665</v>
      </c>
      <c r="B19" t="s">
        <v>395</v>
      </c>
      <c r="C19" s="2" t="s">
        <v>1670</v>
      </c>
      <c r="D19" s="2" t="s">
        <v>440</v>
      </c>
      <c r="E19" t="s">
        <v>1264</v>
      </c>
      <c r="F19" t="s">
        <v>1678</v>
      </c>
      <c r="G19" t="s">
        <v>13</v>
      </c>
      <c r="H19" t="s">
        <v>1676</v>
      </c>
      <c r="I19" t="s">
        <v>598</v>
      </c>
      <c r="J19" t="s">
        <v>1264</v>
      </c>
      <c r="K19" t="s">
        <v>440</v>
      </c>
      <c r="L19" t="s">
        <v>333</v>
      </c>
      <c r="M19" t="s">
        <v>333</v>
      </c>
      <c r="N19" s="2" t="s">
        <v>1669</v>
      </c>
      <c r="O19" s="2" t="s">
        <v>1669</v>
      </c>
      <c r="P19" s="2" t="s">
        <v>440</v>
      </c>
      <c r="Q19" s="2" t="n"/>
      <c r="T19">
        <f>"Insert into UFMT_FORMAT_SELECT (FORMATTER, RULE_NUM, ROUTE_TYPE, SERVICE_ID_IN, TRANS_TYPE_IN,  MSG_TYPE_IN, REVERSAL_IN, MTI, FORMAT_ID, TRANS_TYPE_OUT,  MSG_TYPE_OUT, REVERSAL_OUT, FINTRAN_IN, ACQ_INST_IN, ISS_INST_IN, SERVICE_TYPE_IN) Values ('"&amp;A19&amp;"', '"&amp;B19&amp;"', '"&amp;C19&amp;"', '"&amp;D19&amp;"', '"&amp;E19&amp;"', '"&amp;F19&amp;"', '"&amp;G19&amp;"', '"&amp;H19&amp;"', '"&amp;I19&amp;"', '"&amp;J19&amp;"', '"&amp;K19&amp;"', '"&amp;L19&amp;"', '"&amp;M19&amp;"', '"&amp;N19&amp;"', '"&amp;O19&amp;"', '"&amp;P19&amp;"');"</f>
        <v/>
      </c>
      <c r="U19">
        <f>"UPDATE UFMT_FORMAT_SELECT SET (ROUTE_TYPE, SERVICE_ID_IN, TRANS_TYPE_IN, MSG_TYPE_IN, REVERSAL_IN, MTI, FORMAT_ID, TRANS_TYPE_OUT,  MSG_TYPE_OUT, REVERSAL_OUT, FINTRAN_IN, ACQ_INST_IN, ISS_INST_IN,  SERVICE_TYPE_IN)= (SELECT '"&amp;C19&amp;"', '"&amp;D19&amp;"', '"&amp;E19&amp;"', '"&amp;F19&amp;"', '"&amp;G19&amp;"', '"&amp;H19&amp;"', '"&amp;I19&amp;"', '"&amp;J19&amp;"', '"&amp;K19&amp;"', '"&amp;L19&amp;"', '"&amp;M19&amp;"', '"&amp;N19&amp;"', '"&amp;O19&amp;"', '"&amp;P19&amp;"' FROM DUAL) WHERE FORMATTER = '"&amp;A19&amp;"' AND RULE_NUM = '"&amp;B19&amp;"';"</f>
        <v/>
      </c>
    </row>
    <row customHeight="1" ht="14.5" r="20" s="3" spans="1:21">
      <c r="A20" s="2" t="s">
        <v>1665</v>
      </c>
      <c r="B20" t="s">
        <v>305</v>
      </c>
      <c r="C20" s="2" t="s">
        <v>1666</v>
      </c>
      <c r="D20" s="2" t="s">
        <v>440</v>
      </c>
      <c r="E20" t="s">
        <v>1264</v>
      </c>
      <c r="F20" t="s">
        <v>1678</v>
      </c>
      <c r="G20" t="s">
        <v>13</v>
      </c>
      <c r="H20" t="s">
        <v>1677</v>
      </c>
      <c r="I20" t="s">
        <v>25</v>
      </c>
      <c r="J20" t="s">
        <v>1264</v>
      </c>
      <c r="K20" t="s">
        <v>1680</v>
      </c>
      <c r="L20" t="s">
        <v>13</v>
      </c>
      <c r="M20" t="s">
        <v>333</v>
      </c>
      <c r="N20" s="2" t="s">
        <v>1669</v>
      </c>
      <c r="O20" s="2" t="s">
        <v>1669</v>
      </c>
      <c r="P20" s="2" t="s">
        <v>440</v>
      </c>
      <c r="Q20" s="2" t="n"/>
      <c r="T20">
        <f>"Insert into UFMT_FORMAT_SELECT (FORMATTER, RULE_NUM, ROUTE_TYPE, SERVICE_ID_IN, TRANS_TYPE_IN,  MSG_TYPE_IN, REVERSAL_IN, MTI, FORMAT_ID, TRANS_TYPE_OUT,  MSG_TYPE_OUT, REVERSAL_OUT, FINTRAN_IN, ACQ_INST_IN, ISS_INST_IN, SERVICE_TYPE_IN) Values ('"&amp;A20&amp;"', '"&amp;B20&amp;"', '"&amp;C20&amp;"', '"&amp;D20&amp;"', '"&amp;E20&amp;"', '"&amp;F20&amp;"', '"&amp;G20&amp;"', '"&amp;H20&amp;"', '"&amp;I20&amp;"', '"&amp;J20&amp;"', '"&amp;K20&amp;"', '"&amp;L20&amp;"', '"&amp;M20&amp;"', '"&amp;N20&amp;"', '"&amp;O20&amp;"', '"&amp;P20&amp;"');"</f>
        <v/>
      </c>
      <c r="U20">
        <f>"UPDATE UFMT_FORMAT_SELECT SET (ROUTE_TYPE, SERVICE_ID_IN, TRANS_TYPE_IN, MSG_TYPE_IN, REVERSAL_IN, MTI, FORMAT_ID, TRANS_TYPE_OUT,  MSG_TYPE_OUT, REVERSAL_OUT, FINTRAN_IN, ACQ_INST_IN, ISS_INST_IN,  SERVICE_TYPE_IN)= (SELECT '"&amp;C20&amp;"', '"&amp;D20&amp;"', '"&amp;E20&amp;"', '"&amp;F20&amp;"', '"&amp;G20&amp;"', '"&amp;H20&amp;"', '"&amp;I20&amp;"', '"&amp;J20&amp;"', '"&amp;K20&amp;"', '"&amp;L20&amp;"', '"&amp;M20&amp;"', '"&amp;N20&amp;"', '"&amp;O20&amp;"', '"&amp;P20&amp;"' FROM DUAL) WHERE FORMATTER = '"&amp;A20&amp;"' AND RULE_NUM = '"&amp;B20&amp;"';"</f>
        <v/>
      </c>
    </row>
    <row customHeight="1" ht="14.5" r="21" s="3" spans="1:21">
      <c r="A21" s="2" t="s">
        <v>1665</v>
      </c>
      <c r="B21" t="s">
        <v>398</v>
      </c>
      <c r="C21" s="2" t="s">
        <v>1670</v>
      </c>
      <c r="D21" s="2" t="s">
        <v>440</v>
      </c>
      <c r="E21" t="s">
        <v>1264</v>
      </c>
      <c r="F21" t="s">
        <v>105</v>
      </c>
      <c r="G21" t="s">
        <v>255</v>
      </c>
      <c r="H21" t="s">
        <v>1672</v>
      </c>
      <c r="I21" t="s">
        <v>589</v>
      </c>
      <c r="J21" t="s">
        <v>1264</v>
      </c>
      <c r="K21" t="s">
        <v>440</v>
      </c>
      <c r="L21" t="s">
        <v>333</v>
      </c>
      <c r="M21" t="s">
        <v>333</v>
      </c>
      <c r="N21" s="2" t="s">
        <v>1669</v>
      </c>
      <c r="O21" s="2" t="s">
        <v>1669</v>
      </c>
      <c r="P21" s="2" t="s">
        <v>440</v>
      </c>
      <c r="Q21" s="2" t="n"/>
      <c r="T21">
        <f>"Insert into UFMT_FORMAT_SELECT (FORMATTER, RULE_NUM, ROUTE_TYPE, SERVICE_ID_IN, TRANS_TYPE_IN,  MSG_TYPE_IN, REVERSAL_IN, MTI, FORMAT_ID, TRANS_TYPE_OUT,  MSG_TYPE_OUT, REVERSAL_OUT, FINTRAN_IN, ACQ_INST_IN, ISS_INST_IN, SERVICE_TYPE_IN) Values ('"&amp;A21&amp;"', '"&amp;B21&amp;"', '"&amp;C21&amp;"', '"&amp;D21&amp;"', '"&amp;E21&amp;"', '"&amp;F21&amp;"', '"&amp;G21&amp;"', '"&amp;H21&amp;"', '"&amp;I21&amp;"', '"&amp;J21&amp;"', '"&amp;K21&amp;"', '"&amp;L21&amp;"', '"&amp;M21&amp;"', '"&amp;N21&amp;"', '"&amp;O21&amp;"', '"&amp;P21&amp;"');"</f>
        <v/>
      </c>
      <c r="U21">
        <f>"UPDATE UFMT_FORMAT_SELECT SET (ROUTE_TYPE, SERVICE_ID_IN, TRANS_TYPE_IN, MSG_TYPE_IN, REVERSAL_IN, MTI, FORMAT_ID, TRANS_TYPE_OUT,  MSG_TYPE_OUT, REVERSAL_OUT, FINTRAN_IN, ACQ_INST_IN, ISS_INST_IN,  SERVICE_TYPE_IN)= (SELECT '"&amp;C21&amp;"', '"&amp;D21&amp;"', '"&amp;E21&amp;"', '"&amp;F21&amp;"', '"&amp;G21&amp;"', '"&amp;H21&amp;"', '"&amp;I21&amp;"', '"&amp;J21&amp;"', '"&amp;K21&amp;"', '"&amp;L21&amp;"', '"&amp;M21&amp;"', '"&amp;N21&amp;"', '"&amp;O21&amp;"', '"&amp;P21&amp;"' FROM DUAL) WHERE FORMATTER = '"&amp;A21&amp;"' AND RULE_NUM = '"&amp;B21&amp;"';"</f>
        <v/>
      </c>
    </row>
    <row customHeight="1" ht="14.5" r="22" s="3" spans="1:21">
      <c r="A22" s="2" t="s">
        <v>1665</v>
      </c>
      <c r="B22" t="s">
        <v>449</v>
      </c>
      <c r="C22" s="2" t="s">
        <v>1670</v>
      </c>
      <c r="D22" s="2" t="s">
        <v>440</v>
      </c>
      <c r="E22" t="s">
        <v>1264</v>
      </c>
      <c r="F22" t="s">
        <v>1675</v>
      </c>
      <c r="G22" t="s">
        <v>255</v>
      </c>
      <c r="H22" t="s">
        <v>139</v>
      </c>
      <c r="I22" t="s">
        <v>198</v>
      </c>
      <c r="J22" t="s">
        <v>1264</v>
      </c>
      <c r="K22" t="s">
        <v>440</v>
      </c>
      <c r="L22" t="s">
        <v>333</v>
      </c>
      <c r="M22" t="s">
        <v>333</v>
      </c>
      <c r="N22" s="2" t="s">
        <v>1669</v>
      </c>
      <c r="O22" s="2" t="s">
        <v>1669</v>
      </c>
      <c r="P22" s="2" t="s">
        <v>440</v>
      </c>
      <c r="Q22" s="2" t="n"/>
      <c r="T22">
        <f>"Insert into UFMT_FORMAT_SELECT (FORMATTER, RULE_NUM, ROUTE_TYPE, SERVICE_ID_IN, TRANS_TYPE_IN,  MSG_TYPE_IN, REVERSAL_IN, MTI, FORMAT_ID, TRANS_TYPE_OUT,  MSG_TYPE_OUT, REVERSAL_OUT, FINTRAN_IN, ACQ_INST_IN, ISS_INST_IN, SERVICE_TYPE_IN) Values ('"&amp;A22&amp;"', '"&amp;B22&amp;"', '"&amp;C22&amp;"', '"&amp;D22&amp;"', '"&amp;E22&amp;"', '"&amp;F22&amp;"', '"&amp;G22&amp;"', '"&amp;H22&amp;"', '"&amp;I22&amp;"', '"&amp;J22&amp;"', '"&amp;K22&amp;"', '"&amp;L22&amp;"', '"&amp;M22&amp;"', '"&amp;N22&amp;"', '"&amp;O22&amp;"', '"&amp;P22&amp;"');"</f>
        <v/>
      </c>
      <c r="U22">
        <f>"UPDATE UFMT_FORMAT_SELECT SET (ROUTE_TYPE, SERVICE_ID_IN, TRANS_TYPE_IN, MSG_TYPE_IN, REVERSAL_IN, MTI, FORMAT_ID, TRANS_TYPE_OUT,  MSG_TYPE_OUT, REVERSAL_OUT, FINTRAN_IN, ACQ_INST_IN, ISS_INST_IN,  SERVICE_TYPE_IN)= (SELECT '"&amp;C22&amp;"', '"&amp;D22&amp;"', '"&amp;E22&amp;"', '"&amp;F22&amp;"', '"&amp;G22&amp;"', '"&amp;H22&amp;"', '"&amp;I22&amp;"', '"&amp;J22&amp;"', '"&amp;K22&amp;"', '"&amp;L22&amp;"', '"&amp;M22&amp;"', '"&amp;N22&amp;"', '"&amp;O22&amp;"', '"&amp;P22&amp;"' FROM DUAL) WHERE FORMATTER = '"&amp;A22&amp;"' AND RULE_NUM = '"&amp;B22&amp;"';"</f>
        <v/>
      </c>
    </row>
    <row r="23" spans="1:21">
      <c r="A23" s="2" t="s">
        <v>1665</v>
      </c>
      <c r="B23" t="s">
        <v>456</v>
      </c>
      <c r="C23" s="2" t="s">
        <v>1666</v>
      </c>
      <c r="D23" s="2" t="s">
        <v>440</v>
      </c>
      <c r="E23" t="s">
        <v>1264</v>
      </c>
      <c r="F23" t="s">
        <v>1675</v>
      </c>
      <c r="G23" t="s">
        <v>333</v>
      </c>
      <c r="H23" t="s">
        <v>1679</v>
      </c>
      <c r="I23" t="s">
        <v>609</v>
      </c>
      <c r="J23" t="s">
        <v>1264</v>
      </c>
      <c r="K23" t="s">
        <v>589</v>
      </c>
      <c r="L23" t="s">
        <v>255</v>
      </c>
      <c r="M23" t="s">
        <v>333</v>
      </c>
      <c r="N23" s="2" t="s">
        <v>1669</v>
      </c>
      <c r="O23" s="2" t="s">
        <v>1669</v>
      </c>
      <c r="P23" s="2" t="s">
        <v>440</v>
      </c>
      <c r="Q23" s="2" t="n"/>
      <c r="T23">
        <f>"Insert into UFMT_FORMAT_SELECT (FORMATTER, RULE_NUM, ROUTE_TYPE, SERVICE_ID_IN, TRANS_TYPE_IN,  MSG_TYPE_IN, REVERSAL_IN, MTI, FORMAT_ID, TRANS_TYPE_OUT,  MSG_TYPE_OUT, REVERSAL_OUT, FINTRAN_IN, ACQ_INST_IN, ISS_INST_IN, SERVICE_TYPE_IN) Values ('"&amp;A23&amp;"', '"&amp;B23&amp;"', '"&amp;C23&amp;"', '"&amp;D23&amp;"', '"&amp;E23&amp;"', '"&amp;F23&amp;"', '"&amp;G23&amp;"', '"&amp;H23&amp;"', '"&amp;I23&amp;"', '"&amp;J23&amp;"', '"&amp;K23&amp;"', '"&amp;L23&amp;"', '"&amp;M23&amp;"', '"&amp;N23&amp;"', '"&amp;O23&amp;"', '"&amp;P23&amp;"');"</f>
        <v/>
      </c>
      <c r="U23">
        <f>"UPDATE UFMT_FORMAT_SELECT SET (ROUTE_TYPE, SERVICE_ID_IN, TRANS_TYPE_IN, MSG_TYPE_IN, REVERSAL_IN, MTI, FORMAT_ID, TRANS_TYPE_OUT,  MSG_TYPE_OUT, REVERSAL_OUT, FINTRAN_IN, ACQ_INST_IN, ISS_INST_IN,  SERVICE_TYPE_IN)= (SELECT '"&amp;C23&amp;"', '"&amp;D23&amp;"', '"&amp;E23&amp;"', '"&amp;F23&amp;"', '"&amp;G23&amp;"', '"&amp;H23&amp;"', '"&amp;I23&amp;"', '"&amp;J23&amp;"', '"&amp;K23&amp;"', '"&amp;L23&amp;"', '"&amp;M23&amp;"', '"&amp;N23&amp;"', '"&amp;O23&amp;"', '"&amp;P23&amp;"' FROM DUAL) WHERE FORMATTER = '"&amp;A23&amp;"' AND RULE_NUM = '"&amp;B23&amp;"';"</f>
        <v/>
      </c>
    </row>
    <row r="24" spans="1:21">
      <c r="A24" s="2" t="s">
        <v>1665</v>
      </c>
      <c r="B24" t="s">
        <v>468</v>
      </c>
      <c r="C24" s="2" t="s">
        <v>1670</v>
      </c>
      <c r="D24" s="2" t="s">
        <v>440</v>
      </c>
      <c r="E24" t="s">
        <v>1264</v>
      </c>
      <c r="F24" t="s">
        <v>1681</v>
      </c>
      <c r="G24" t="s">
        <v>255</v>
      </c>
      <c r="H24" t="s">
        <v>139</v>
      </c>
      <c r="I24" t="s">
        <v>606</v>
      </c>
      <c r="J24" t="s">
        <v>1264</v>
      </c>
      <c r="K24" t="s">
        <v>440</v>
      </c>
      <c r="L24" t="s">
        <v>333</v>
      </c>
      <c r="M24" t="s">
        <v>333</v>
      </c>
      <c r="N24" s="2" t="s">
        <v>1669</v>
      </c>
      <c r="O24" s="2" t="s">
        <v>1669</v>
      </c>
      <c r="P24" s="2" t="s">
        <v>440</v>
      </c>
      <c r="Q24" s="2" t="n"/>
      <c r="T24">
        <f>"Insert into UFMT_FORMAT_SELECT (FORMATTER, RULE_NUM, ROUTE_TYPE, SERVICE_ID_IN, TRANS_TYPE_IN,  MSG_TYPE_IN, REVERSAL_IN, MTI, FORMAT_ID, TRANS_TYPE_OUT,  MSG_TYPE_OUT, REVERSAL_OUT, FINTRAN_IN, ACQ_INST_IN, ISS_INST_IN, SERVICE_TYPE_IN) Values ('"&amp;A24&amp;"', '"&amp;B24&amp;"', '"&amp;C24&amp;"', '"&amp;D24&amp;"', '"&amp;E24&amp;"', '"&amp;F24&amp;"', '"&amp;G24&amp;"', '"&amp;H24&amp;"', '"&amp;I24&amp;"', '"&amp;J24&amp;"', '"&amp;K24&amp;"', '"&amp;L24&amp;"', '"&amp;M24&amp;"', '"&amp;N24&amp;"', '"&amp;O24&amp;"', '"&amp;P24&amp;"');"</f>
        <v/>
      </c>
      <c r="U24">
        <f>"UPDATE UFMT_FORMAT_SELECT SET (ROUTE_TYPE, SERVICE_ID_IN, TRANS_TYPE_IN, MSG_TYPE_IN, REVERSAL_IN, MTI, FORMAT_ID, TRANS_TYPE_OUT,  MSG_TYPE_OUT, REVERSAL_OUT, FINTRAN_IN, ACQ_INST_IN, ISS_INST_IN,  SERVICE_TYPE_IN)= (SELECT '"&amp;C24&amp;"', '"&amp;D24&amp;"', '"&amp;E24&amp;"', '"&amp;F24&amp;"', '"&amp;G24&amp;"', '"&amp;H24&amp;"', '"&amp;I24&amp;"', '"&amp;J24&amp;"', '"&amp;K24&amp;"', '"&amp;L24&amp;"', '"&amp;M24&amp;"', '"&amp;N24&amp;"', '"&amp;O24&amp;"', '"&amp;P24&amp;"' FROM DUAL) WHERE FORMATTER = '"&amp;A24&amp;"' AND RULE_NUM = '"&amp;B24&amp;"';"</f>
        <v/>
      </c>
    </row>
    <row r="25" spans="1:21">
      <c r="A25" s="2" t="s">
        <v>1665</v>
      </c>
      <c r="B25" t="s">
        <v>233</v>
      </c>
      <c r="C25" s="2" t="s">
        <v>1666</v>
      </c>
      <c r="D25" s="2" t="s">
        <v>440</v>
      </c>
      <c r="E25" t="s">
        <v>1264</v>
      </c>
      <c r="F25" t="s">
        <v>1681</v>
      </c>
      <c r="G25" t="s">
        <v>255</v>
      </c>
      <c r="H25" t="s">
        <v>1679</v>
      </c>
      <c r="I25" t="s">
        <v>609</v>
      </c>
      <c r="J25" t="s">
        <v>1264</v>
      </c>
      <c r="K25" t="s">
        <v>1682</v>
      </c>
      <c r="L25" t="s">
        <v>255</v>
      </c>
      <c r="M25" t="s">
        <v>333</v>
      </c>
      <c r="N25" s="2" t="s">
        <v>1669</v>
      </c>
      <c r="O25" s="2" t="s">
        <v>1669</v>
      </c>
      <c r="P25" s="2" t="s">
        <v>440</v>
      </c>
      <c r="Q25" s="2" t="n"/>
      <c r="T25">
        <f>"Insert into UFMT_FORMAT_SELECT (FORMATTER, RULE_NUM, ROUTE_TYPE, SERVICE_ID_IN, TRANS_TYPE_IN,  MSG_TYPE_IN, REVERSAL_IN, MTI, FORMAT_ID, TRANS_TYPE_OUT,  MSG_TYPE_OUT, REVERSAL_OUT, FINTRAN_IN, ACQ_INST_IN, ISS_INST_IN, SERVICE_TYPE_IN) Values ('"&amp;A25&amp;"', '"&amp;B25&amp;"', '"&amp;C25&amp;"', '"&amp;D25&amp;"', '"&amp;E25&amp;"', '"&amp;F25&amp;"', '"&amp;G25&amp;"', '"&amp;H25&amp;"', '"&amp;I25&amp;"', '"&amp;J25&amp;"', '"&amp;K25&amp;"', '"&amp;L25&amp;"', '"&amp;M25&amp;"', '"&amp;N25&amp;"', '"&amp;O25&amp;"', '"&amp;P25&amp;"');"</f>
        <v/>
      </c>
      <c r="U25">
        <f>"UPDATE UFMT_FORMAT_SELECT SET (ROUTE_TYPE, SERVICE_ID_IN, TRANS_TYPE_IN, MSG_TYPE_IN, REVERSAL_IN, MTI, FORMAT_ID, TRANS_TYPE_OUT,  MSG_TYPE_OUT, REVERSAL_OUT, FINTRAN_IN, ACQ_INST_IN, ISS_INST_IN,  SERVICE_TYPE_IN)= (SELECT '"&amp;C25&amp;"', '"&amp;D25&amp;"', '"&amp;E25&amp;"', '"&amp;F25&amp;"', '"&amp;G25&amp;"', '"&amp;H25&amp;"', '"&amp;I25&amp;"', '"&amp;J25&amp;"', '"&amp;K25&amp;"', '"&amp;L25&amp;"', '"&amp;M25&amp;"', '"&amp;N25&amp;"', '"&amp;O25&amp;"', '"&amp;P25&amp;"' FROM DUAL) WHERE FORMATTER = '"&amp;A25&amp;"' AND RULE_NUM = '"&amp;B25&amp;"';"</f>
        <v/>
      </c>
    </row>
    <row r="26" spans="1:21">
      <c r="A26" s="2" t="s">
        <v>1665</v>
      </c>
      <c r="B26" t="s">
        <v>471</v>
      </c>
      <c r="C26" s="2" t="s">
        <v>1670</v>
      </c>
      <c r="D26" s="2" t="s">
        <v>440</v>
      </c>
      <c r="E26" t="s">
        <v>1264</v>
      </c>
      <c r="F26" t="s">
        <v>1671</v>
      </c>
      <c r="G26" t="s">
        <v>255</v>
      </c>
      <c r="H26" t="s">
        <v>1683</v>
      </c>
      <c r="I26" t="s">
        <v>31</v>
      </c>
      <c r="J26" t="s">
        <v>1264</v>
      </c>
      <c r="K26" t="s">
        <v>440</v>
      </c>
      <c r="L26" t="s">
        <v>333</v>
      </c>
      <c r="M26" t="s">
        <v>333</v>
      </c>
      <c r="N26" s="2" t="s">
        <v>1684</v>
      </c>
      <c r="O26" s="2" t="s">
        <v>424</v>
      </c>
      <c r="P26" s="2" t="s">
        <v>440</v>
      </c>
      <c r="Q26" s="2" t="n"/>
      <c r="T26">
        <f>"Insert into UFMT_FORMAT_SELECT (FORMATTER, RULE_NUM, ROUTE_TYPE, SERVICE_ID_IN, TRANS_TYPE_IN,  MSG_TYPE_IN, REVERSAL_IN, MTI, FORMAT_ID, TRANS_TYPE_OUT,  MSG_TYPE_OUT, REVERSAL_OUT, FINTRAN_IN, ACQ_INST_IN, ISS_INST_IN, SERVICE_TYPE_IN) Values ('"&amp;A26&amp;"', '"&amp;B26&amp;"', '"&amp;C26&amp;"', '"&amp;D26&amp;"', '"&amp;E26&amp;"', '"&amp;F26&amp;"', '"&amp;G26&amp;"', '"&amp;H26&amp;"', '"&amp;I26&amp;"', '"&amp;J26&amp;"', '"&amp;K26&amp;"', '"&amp;L26&amp;"', '"&amp;M26&amp;"', '"&amp;N26&amp;"', '"&amp;O26&amp;"', '"&amp;P26&amp;"');"</f>
        <v/>
      </c>
      <c r="U26">
        <f>"UPDATE UFMT_FORMAT_SELECT SET (ROUTE_TYPE, SERVICE_ID_IN, TRANS_TYPE_IN, MSG_TYPE_IN, REVERSAL_IN, MTI, FORMAT_ID, TRANS_TYPE_OUT,  MSG_TYPE_OUT, REVERSAL_OUT, FINTRAN_IN, ACQ_INST_IN, ISS_INST_IN,  SERVICE_TYPE_IN)= (SELECT '"&amp;C26&amp;"', '"&amp;D26&amp;"', '"&amp;E26&amp;"', '"&amp;F26&amp;"', '"&amp;G26&amp;"', '"&amp;H26&amp;"', '"&amp;I26&amp;"', '"&amp;J26&amp;"', '"&amp;K26&amp;"', '"&amp;L26&amp;"', '"&amp;M26&amp;"', '"&amp;N26&amp;"', '"&amp;O26&amp;"', '"&amp;P26&amp;"' FROM DUAL) WHERE FORMATTER = '"&amp;A26&amp;"' AND RULE_NUM = '"&amp;B26&amp;"';"</f>
        <v/>
      </c>
    </row>
    <row r="27" spans="1:21">
      <c r="A27" s="2" t="s">
        <v>1665</v>
      </c>
      <c r="B27" t="s">
        <v>473</v>
      </c>
      <c r="C27" s="2" t="s">
        <v>1666</v>
      </c>
      <c r="D27" s="2" t="s">
        <v>440</v>
      </c>
      <c r="E27" t="s">
        <v>1264</v>
      </c>
      <c r="F27" t="s">
        <v>244</v>
      </c>
      <c r="G27" t="s">
        <v>333</v>
      </c>
      <c r="H27" t="s">
        <v>1685</v>
      </c>
      <c r="I27" t="s">
        <v>13</v>
      </c>
      <c r="J27" t="s">
        <v>1264</v>
      </c>
      <c r="K27" t="s">
        <v>1668</v>
      </c>
      <c r="L27" t="s">
        <v>255</v>
      </c>
      <c r="M27" t="s">
        <v>333</v>
      </c>
      <c r="N27" s="2" t="s">
        <v>1669</v>
      </c>
      <c r="O27" s="2" t="s">
        <v>1669</v>
      </c>
      <c r="P27" s="2" t="s">
        <v>440</v>
      </c>
      <c r="Q27" s="2" t="n"/>
      <c r="T27">
        <f>"Insert into UFMT_FORMAT_SELECT (FORMATTER, RULE_NUM, ROUTE_TYPE, SERVICE_ID_IN, TRANS_TYPE_IN,  MSG_TYPE_IN, REVERSAL_IN, MTI, FORMAT_ID, TRANS_TYPE_OUT,  MSG_TYPE_OUT, REVERSAL_OUT, FINTRAN_IN, ACQ_INST_IN, ISS_INST_IN, SERVICE_TYPE_IN) Values ('"&amp;A27&amp;"', '"&amp;B27&amp;"', '"&amp;C27&amp;"', '"&amp;D27&amp;"', '"&amp;E27&amp;"', '"&amp;F27&amp;"', '"&amp;G27&amp;"', '"&amp;H27&amp;"', '"&amp;I27&amp;"', '"&amp;J27&amp;"', '"&amp;K27&amp;"', '"&amp;L27&amp;"', '"&amp;M27&amp;"', '"&amp;N27&amp;"', '"&amp;O27&amp;"', '"&amp;P27&amp;"');"</f>
        <v/>
      </c>
      <c r="U27">
        <f>"UPDATE UFMT_FORMAT_SELECT SET (ROUTE_TYPE, SERVICE_ID_IN, TRANS_TYPE_IN, MSG_TYPE_IN, REVERSAL_IN, MTI, FORMAT_ID, TRANS_TYPE_OUT,  MSG_TYPE_OUT, REVERSAL_OUT, FINTRAN_IN, ACQ_INST_IN, ISS_INST_IN,  SERVICE_TYPE_IN)= (SELECT '"&amp;C27&amp;"', '"&amp;D27&amp;"', '"&amp;E27&amp;"', '"&amp;F27&amp;"', '"&amp;G27&amp;"', '"&amp;H27&amp;"', '"&amp;I27&amp;"', '"&amp;J27&amp;"', '"&amp;K27&amp;"', '"&amp;L27&amp;"', '"&amp;M27&amp;"', '"&amp;N27&amp;"', '"&amp;O27&amp;"', '"&amp;P27&amp;"' FROM DUAL) WHERE FORMATTER = '"&amp;A27&amp;"' AND RULE_NUM = '"&amp;B27&amp;"';"</f>
        <v/>
      </c>
    </row>
    <row r="28" spans="1:21">
      <c r="A28" s="2" t="s">
        <v>1665</v>
      </c>
      <c r="B28" t="s">
        <v>51</v>
      </c>
      <c r="C28" s="2" t="s">
        <v>1666</v>
      </c>
      <c r="D28" s="2" t="s">
        <v>440</v>
      </c>
      <c r="E28" t="s">
        <v>1264</v>
      </c>
      <c r="F28" t="s">
        <v>1671</v>
      </c>
      <c r="G28" t="s">
        <v>333</v>
      </c>
      <c r="H28" t="s">
        <v>1685</v>
      </c>
      <c r="I28" t="s">
        <v>13</v>
      </c>
      <c r="J28" t="s">
        <v>1264</v>
      </c>
      <c r="K28" t="s">
        <v>1668</v>
      </c>
      <c r="L28" t="s">
        <v>255</v>
      </c>
      <c r="M28" t="s">
        <v>333</v>
      </c>
      <c r="N28" s="2" t="s">
        <v>1669</v>
      </c>
      <c r="O28" s="2" t="s">
        <v>1669</v>
      </c>
      <c r="P28" s="2" t="s">
        <v>440</v>
      </c>
      <c r="Q28" s="2" t="n"/>
      <c r="T28">
        <f>"Insert into UFMT_FORMAT_SELECT (FORMATTER, RULE_NUM, ROUTE_TYPE, SERVICE_ID_IN, TRANS_TYPE_IN,  MSG_TYPE_IN, REVERSAL_IN, MTI, FORMAT_ID, TRANS_TYPE_OUT,  MSG_TYPE_OUT, REVERSAL_OUT, FINTRAN_IN, ACQ_INST_IN, ISS_INST_IN, SERVICE_TYPE_IN) Values ('"&amp;A28&amp;"', '"&amp;B28&amp;"', '"&amp;C28&amp;"', '"&amp;D28&amp;"', '"&amp;E28&amp;"', '"&amp;F28&amp;"', '"&amp;G28&amp;"', '"&amp;H28&amp;"', '"&amp;I28&amp;"', '"&amp;J28&amp;"', '"&amp;K28&amp;"', '"&amp;L28&amp;"', '"&amp;M28&amp;"', '"&amp;N28&amp;"', '"&amp;O28&amp;"', '"&amp;P28&amp;"');"</f>
        <v/>
      </c>
      <c r="U28">
        <f>"UPDATE UFMT_FORMAT_SELECT SET (ROUTE_TYPE, SERVICE_ID_IN, TRANS_TYPE_IN, MSG_TYPE_IN, REVERSAL_IN, MTI, FORMAT_ID, TRANS_TYPE_OUT,  MSG_TYPE_OUT, REVERSAL_OUT, FINTRAN_IN, ACQ_INST_IN, ISS_INST_IN,  SERVICE_TYPE_IN)= (SELECT '"&amp;C28&amp;"', '"&amp;D28&amp;"', '"&amp;E28&amp;"', '"&amp;F28&amp;"', '"&amp;G28&amp;"', '"&amp;H28&amp;"', '"&amp;I28&amp;"', '"&amp;J28&amp;"', '"&amp;K28&amp;"', '"&amp;L28&amp;"', '"&amp;M28&amp;"', '"&amp;N28&amp;"', '"&amp;O28&amp;"', '"&amp;P28&amp;"' FROM DUAL) WHERE FORMATTER = '"&amp;A28&amp;"' AND RULE_NUM = '"&amp;B28&amp;"';"</f>
        <v/>
      </c>
    </row>
    <row r="29" spans="1:21">
      <c r="A29" s="2" t="s">
        <v>1665</v>
      </c>
      <c r="B29" t="s">
        <v>478</v>
      </c>
      <c r="C29" s="2" t="s">
        <v>1666</v>
      </c>
      <c r="D29" s="2" t="s">
        <v>440</v>
      </c>
      <c r="E29" t="s">
        <v>1264</v>
      </c>
      <c r="F29" t="s">
        <v>1681</v>
      </c>
      <c r="G29" t="s">
        <v>13</v>
      </c>
      <c r="H29" t="s">
        <v>1677</v>
      </c>
      <c r="I29" t="s">
        <v>25</v>
      </c>
      <c r="J29" t="s">
        <v>1264</v>
      </c>
      <c r="K29" t="s">
        <v>1682</v>
      </c>
      <c r="L29" t="s">
        <v>13</v>
      </c>
      <c r="M29" t="s">
        <v>333</v>
      </c>
      <c r="N29" s="2" t="s">
        <v>1669</v>
      </c>
      <c r="O29" s="2" t="s">
        <v>1669</v>
      </c>
      <c r="P29" s="2" t="s">
        <v>440</v>
      </c>
      <c r="Q29" s="2" t="n"/>
      <c r="T29">
        <f>"Insert into UFMT_FORMAT_SELECT (FORMATTER, RULE_NUM, ROUTE_TYPE, SERVICE_ID_IN, TRANS_TYPE_IN,  MSG_TYPE_IN, REVERSAL_IN, MTI, FORMAT_ID, TRANS_TYPE_OUT,  MSG_TYPE_OUT, REVERSAL_OUT, FINTRAN_IN, ACQ_INST_IN, ISS_INST_IN, SERVICE_TYPE_IN) Values ('"&amp;A29&amp;"', '"&amp;B29&amp;"', '"&amp;C29&amp;"', '"&amp;D29&amp;"', '"&amp;E29&amp;"', '"&amp;F29&amp;"', '"&amp;G29&amp;"', '"&amp;H29&amp;"', '"&amp;I29&amp;"', '"&amp;J29&amp;"', '"&amp;K29&amp;"', '"&amp;L29&amp;"', '"&amp;M29&amp;"', '"&amp;N29&amp;"', '"&amp;O29&amp;"', '"&amp;P29&amp;"');"</f>
        <v/>
      </c>
      <c r="U29">
        <f>"UPDATE UFMT_FORMAT_SELECT SET (ROUTE_TYPE, SERVICE_ID_IN, TRANS_TYPE_IN, MSG_TYPE_IN, REVERSAL_IN, MTI, FORMAT_ID, TRANS_TYPE_OUT,  MSG_TYPE_OUT, REVERSAL_OUT, FINTRAN_IN, ACQ_INST_IN, ISS_INST_IN,  SERVICE_TYPE_IN)= (SELECT '"&amp;C29&amp;"', '"&amp;D29&amp;"', '"&amp;E29&amp;"', '"&amp;F29&amp;"', '"&amp;G29&amp;"', '"&amp;H29&amp;"', '"&amp;I29&amp;"', '"&amp;J29&amp;"', '"&amp;K29&amp;"', '"&amp;L29&amp;"', '"&amp;M29&amp;"', '"&amp;N29&amp;"', '"&amp;O29&amp;"', '"&amp;P29&amp;"' FROM DUAL) WHERE FORMATTER = '"&amp;A29&amp;"' AND RULE_NUM = '"&amp;B29&amp;"';"</f>
        <v/>
      </c>
    </row>
    <row r="30" spans="1:21">
      <c r="A30" s="2" t="s">
        <v>1665</v>
      </c>
      <c r="B30" t="s">
        <v>522</v>
      </c>
      <c r="C30" s="2" t="s">
        <v>1670</v>
      </c>
      <c r="D30" s="2" t="s">
        <v>440</v>
      </c>
      <c r="E30" t="s">
        <v>1264</v>
      </c>
      <c r="F30" t="s">
        <v>1681</v>
      </c>
      <c r="G30" t="s">
        <v>13</v>
      </c>
      <c r="H30" t="s">
        <v>1676</v>
      </c>
      <c r="I30" t="s">
        <v>611</v>
      </c>
      <c r="J30" t="s">
        <v>1264</v>
      </c>
      <c r="K30" t="s">
        <v>440</v>
      </c>
      <c r="L30" t="s">
        <v>333</v>
      </c>
      <c r="M30" t="s">
        <v>333</v>
      </c>
      <c r="N30" s="2" t="s">
        <v>1669</v>
      </c>
      <c r="O30" s="2" t="s">
        <v>1669</v>
      </c>
      <c r="P30" s="2" t="s">
        <v>440</v>
      </c>
      <c r="Q30" s="2" t="n"/>
      <c r="T30">
        <f>"Insert into UFMT_FORMAT_SELECT (FORMATTER, RULE_NUM, ROUTE_TYPE, SERVICE_ID_IN, TRANS_TYPE_IN,  MSG_TYPE_IN, REVERSAL_IN, MTI, FORMAT_ID, TRANS_TYPE_OUT,  MSG_TYPE_OUT, REVERSAL_OUT, FINTRAN_IN, ACQ_INST_IN, ISS_INST_IN, SERVICE_TYPE_IN) Values ('"&amp;A30&amp;"', '"&amp;B30&amp;"', '"&amp;C30&amp;"', '"&amp;D30&amp;"', '"&amp;E30&amp;"', '"&amp;F30&amp;"', '"&amp;G30&amp;"', '"&amp;H30&amp;"', '"&amp;I30&amp;"', '"&amp;J30&amp;"', '"&amp;K30&amp;"', '"&amp;L30&amp;"', '"&amp;M30&amp;"', '"&amp;N30&amp;"', '"&amp;O30&amp;"', '"&amp;P30&amp;"');"</f>
        <v/>
      </c>
      <c r="U30">
        <f>"UPDATE UFMT_FORMAT_SELECT SET (ROUTE_TYPE, SERVICE_ID_IN, TRANS_TYPE_IN, MSG_TYPE_IN, REVERSAL_IN, MTI, FORMAT_ID, TRANS_TYPE_OUT,  MSG_TYPE_OUT, REVERSAL_OUT, FINTRAN_IN, ACQ_INST_IN, ISS_INST_IN,  SERVICE_TYPE_IN)= (SELECT '"&amp;C30&amp;"', '"&amp;D30&amp;"', '"&amp;E30&amp;"', '"&amp;F30&amp;"', '"&amp;G30&amp;"', '"&amp;H30&amp;"', '"&amp;I30&amp;"', '"&amp;J30&amp;"', '"&amp;K30&amp;"', '"&amp;L30&amp;"', '"&amp;M30&amp;"', '"&amp;N30&amp;"', '"&amp;O30&amp;"', '"&amp;P30&amp;"' FROM DUAL) WHERE FORMATTER = '"&amp;A30&amp;"' AND RULE_NUM = '"&amp;B30&amp;"';"</f>
        <v/>
      </c>
    </row>
    <row r="31" spans="1:21">
      <c r="A31" s="2" t="s">
        <v>1665</v>
      </c>
      <c r="B31" t="s">
        <v>524</v>
      </c>
      <c r="C31" s="2" t="s">
        <v>1670</v>
      </c>
      <c r="D31" s="2" t="s">
        <v>440</v>
      </c>
      <c r="E31" t="s">
        <v>1264</v>
      </c>
      <c r="F31" t="s">
        <v>1671</v>
      </c>
      <c r="G31" t="s">
        <v>255</v>
      </c>
      <c r="H31" t="s">
        <v>1683</v>
      </c>
      <c r="I31" t="s">
        <v>31</v>
      </c>
      <c r="J31" t="s">
        <v>1264</v>
      </c>
      <c r="K31" t="s">
        <v>440</v>
      </c>
      <c r="L31" t="s">
        <v>333</v>
      </c>
      <c r="M31" t="s">
        <v>333</v>
      </c>
      <c r="N31" s="2" t="s">
        <v>1686</v>
      </c>
      <c r="O31" s="2" t="s">
        <v>424</v>
      </c>
      <c r="P31" s="2" t="s">
        <v>440</v>
      </c>
      <c r="Q31" s="2" t="n"/>
      <c r="T31">
        <f>"Insert into UFMT_FORMAT_SELECT (FORMATTER, RULE_NUM, ROUTE_TYPE, SERVICE_ID_IN, TRANS_TYPE_IN,  MSG_TYPE_IN, REVERSAL_IN, MTI, FORMAT_ID, TRANS_TYPE_OUT,  MSG_TYPE_OUT, REVERSAL_OUT, FINTRAN_IN, ACQ_INST_IN, ISS_INST_IN, SERVICE_TYPE_IN) Values ('"&amp;A31&amp;"', '"&amp;B31&amp;"', '"&amp;C31&amp;"', '"&amp;D31&amp;"', '"&amp;E31&amp;"', '"&amp;F31&amp;"', '"&amp;G31&amp;"', '"&amp;H31&amp;"', '"&amp;I31&amp;"', '"&amp;J31&amp;"', '"&amp;K31&amp;"', '"&amp;L31&amp;"', '"&amp;M31&amp;"', '"&amp;N31&amp;"', '"&amp;O31&amp;"', '"&amp;P31&amp;"');"</f>
        <v/>
      </c>
      <c r="U31">
        <f>"UPDATE UFMT_FORMAT_SELECT SET (ROUTE_TYPE, SERVICE_ID_IN, TRANS_TYPE_IN, MSG_TYPE_IN, REVERSAL_IN, MTI, FORMAT_ID, TRANS_TYPE_OUT,  MSG_TYPE_OUT, REVERSAL_OUT, FINTRAN_IN, ACQ_INST_IN, ISS_INST_IN,  SERVICE_TYPE_IN)= (SELECT '"&amp;C31&amp;"', '"&amp;D31&amp;"', '"&amp;E31&amp;"', '"&amp;F31&amp;"', '"&amp;G31&amp;"', '"&amp;H31&amp;"', '"&amp;I31&amp;"', '"&amp;J31&amp;"', '"&amp;K31&amp;"', '"&amp;L31&amp;"', '"&amp;M31&amp;"', '"&amp;N31&amp;"', '"&amp;O31&amp;"', '"&amp;P31&amp;"' FROM DUAL) WHERE FORMATTER = '"&amp;A31&amp;"' AND RULE_NUM = '"&amp;B31&amp;"';"</f>
        <v/>
      </c>
    </row>
    <row r="32" spans="1:21">
      <c r="A32" s="2" t="s">
        <v>1665</v>
      </c>
      <c r="B32" t="s">
        <v>526</v>
      </c>
      <c r="C32" s="2" t="s">
        <v>1670</v>
      </c>
      <c r="D32" s="2" t="s">
        <v>440</v>
      </c>
      <c r="E32" t="s">
        <v>1264</v>
      </c>
      <c r="F32" t="s">
        <v>1671</v>
      </c>
      <c r="G32" t="s">
        <v>255</v>
      </c>
      <c r="H32" t="s">
        <v>1683</v>
      </c>
      <c r="I32" t="s">
        <v>31</v>
      </c>
      <c r="J32" t="s">
        <v>1264</v>
      </c>
      <c r="K32" t="s">
        <v>440</v>
      </c>
      <c r="L32" t="s">
        <v>333</v>
      </c>
      <c r="M32" t="s">
        <v>333</v>
      </c>
      <c r="N32" s="2" t="s">
        <v>1687</v>
      </c>
      <c r="O32" s="2" t="s">
        <v>424</v>
      </c>
      <c r="P32" s="2" t="s">
        <v>440</v>
      </c>
      <c r="Q32" s="2" t="n"/>
      <c r="T32">
        <f>"Insert into UFMT_FORMAT_SELECT (FORMATTER, RULE_NUM, ROUTE_TYPE, SERVICE_ID_IN, TRANS_TYPE_IN,  MSG_TYPE_IN, REVERSAL_IN, MTI, FORMAT_ID, TRANS_TYPE_OUT,  MSG_TYPE_OUT, REVERSAL_OUT, FINTRAN_IN, ACQ_INST_IN, ISS_INST_IN, SERVICE_TYPE_IN) Values ('"&amp;A32&amp;"', '"&amp;B32&amp;"', '"&amp;C32&amp;"', '"&amp;D32&amp;"', '"&amp;E32&amp;"', '"&amp;F32&amp;"', '"&amp;G32&amp;"', '"&amp;H32&amp;"', '"&amp;I32&amp;"', '"&amp;J32&amp;"', '"&amp;K32&amp;"', '"&amp;L32&amp;"', '"&amp;M32&amp;"', '"&amp;N32&amp;"', '"&amp;O32&amp;"', '"&amp;P32&amp;"');"</f>
        <v/>
      </c>
      <c r="U32">
        <f>"UPDATE UFMT_FORMAT_SELECT SET (ROUTE_TYPE, SERVICE_ID_IN, TRANS_TYPE_IN, MSG_TYPE_IN, REVERSAL_IN, MTI, FORMAT_ID, TRANS_TYPE_OUT,  MSG_TYPE_OUT, REVERSAL_OUT, FINTRAN_IN, ACQ_INST_IN, ISS_INST_IN,  SERVICE_TYPE_IN)= (SELECT '"&amp;C32&amp;"', '"&amp;D32&amp;"', '"&amp;E32&amp;"', '"&amp;F32&amp;"', '"&amp;G32&amp;"', '"&amp;H32&amp;"', '"&amp;I32&amp;"', '"&amp;J32&amp;"', '"&amp;K32&amp;"', '"&amp;L32&amp;"', '"&amp;M32&amp;"', '"&amp;N32&amp;"', '"&amp;O32&amp;"', '"&amp;P32&amp;"' FROM DUAL) WHERE FORMATTER = '"&amp;A32&amp;"' AND RULE_NUM = '"&amp;B32&amp;"';"</f>
        <v/>
      </c>
    </row>
    <row r="33" spans="1:21">
      <c r="A33" s="2" t="s">
        <v>1665</v>
      </c>
      <c r="B33" t="s">
        <v>528</v>
      </c>
      <c r="C33" s="2" t="s">
        <v>1670</v>
      </c>
      <c r="D33" s="2" t="s">
        <v>440</v>
      </c>
      <c r="E33" t="s">
        <v>365</v>
      </c>
      <c r="F33" t="s">
        <v>1675</v>
      </c>
      <c r="G33" t="s">
        <v>255</v>
      </c>
      <c r="H33" t="s">
        <v>739</v>
      </c>
      <c r="I33" t="s">
        <v>587</v>
      </c>
      <c r="J33" t="s">
        <v>1264</v>
      </c>
      <c r="K33" t="s">
        <v>440</v>
      </c>
      <c r="L33" t="s">
        <v>333</v>
      </c>
      <c r="M33" t="s">
        <v>333</v>
      </c>
      <c r="N33" s="2" t="s">
        <v>424</v>
      </c>
      <c r="O33" s="2" t="s">
        <v>424</v>
      </c>
      <c r="P33" s="2" t="s">
        <v>440</v>
      </c>
      <c r="Q33" s="2" t="n"/>
      <c r="T33">
        <f>"Insert into UFMT_FORMAT_SELECT (FORMATTER, RULE_NUM, ROUTE_TYPE, SERVICE_ID_IN, TRANS_TYPE_IN,  MSG_TYPE_IN, REVERSAL_IN, MTI, FORMAT_ID, TRANS_TYPE_OUT,  MSG_TYPE_OUT, REVERSAL_OUT, FINTRAN_IN, ACQ_INST_IN, ISS_INST_IN, SERVICE_TYPE_IN) Values ('"&amp;A33&amp;"', '"&amp;B33&amp;"', '"&amp;C33&amp;"', '"&amp;D33&amp;"', '"&amp;E33&amp;"', '"&amp;F33&amp;"', '"&amp;G33&amp;"', '"&amp;H33&amp;"', '"&amp;I33&amp;"', '"&amp;J33&amp;"', '"&amp;K33&amp;"', '"&amp;L33&amp;"', '"&amp;M33&amp;"', '"&amp;N33&amp;"', '"&amp;O33&amp;"', '"&amp;P33&amp;"');"</f>
        <v/>
      </c>
      <c r="U33">
        <f>"UPDATE UFMT_FORMAT_SELECT SET (ROUTE_TYPE, SERVICE_ID_IN, TRANS_TYPE_IN, MSG_TYPE_IN, REVERSAL_IN, MTI, FORMAT_ID, TRANS_TYPE_OUT,  MSG_TYPE_OUT, REVERSAL_OUT, FINTRAN_IN, ACQ_INST_IN, ISS_INST_IN,  SERVICE_TYPE_IN)= (SELECT '"&amp;C33&amp;"', '"&amp;D33&amp;"', '"&amp;E33&amp;"', '"&amp;F33&amp;"', '"&amp;G33&amp;"', '"&amp;H33&amp;"', '"&amp;I33&amp;"', '"&amp;J33&amp;"', '"&amp;K33&amp;"', '"&amp;L33&amp;"', '"&amp;M33&amp;"', '"&amp;N33&amp;"', '"&amp;O33&amp;"', '"&amp;P33&amp;"' FROM DUAL) WHERE FORMATTER = '"&amp;A33&amp;"' AND RULE_NUM = '"&amp;B33&amp;"';"</f>
        <v/>
      </c>
    </row>
    <row r="34" spans="1:21">
      <c r="A34" s="2" t="s">
        <v>1665</v>
      </c>
      <c r="B34" t="s">
        <v>530</v>
      </c>
      <c r="C34" s="2" t="s">
        <v>1666</v>
      </c>
      <c r="D34" s="2" t="s">
        <v>440</v>
      </c>
      <c r="E34" t="s">
        <v>1264</v>
      </c>
      <c r="F34" t="s">
        <v>244</v>
      </c>
      <c r="G34" t="s">
        <v>333</v>
      </c>
      <c r="H34" t="s">
        <v>1667</v>
      </c>
      <c r="I34" t="s">
        <v>583</v>
      </c>
      <c r="J34" t="s">
        <v>1264</v>
      </c>
      <c r="K34" t="s">
        <v>1668</v>
      </c>
      <c r="L34" t="s">
        <v>255</v>
      </c>
      <c r="M34" t="s">
        <v>333</v>
      </c>
      <c r="N34" s="2" t="s">
        <v>1669</v>
      </c>
      <c r="O34" s="2" t="s">
        <v>1669</v>
      </c>
      <c r="P34" s="2" t="s">
        <v>440</v>
      </c>
      <c r="Q34" s="2" t="n"/>
      <c r="T34">
        <f>"Insert into UFMT_FORMAT_SELECT (FORMATTER, RULE_NUM, ROUTE_TYPE, SERVICE_ID_IN, TRANS_TYPE_IN,  MSG_TYPE_IN, REVERSAL_IN, MTI, FORMAT_ID, TRANS_TYPE_OUT,  MSG_TYPE_OUT, REVERSAL_OUT, FINTRAN_IN, ACQ_INST_IN, ISS_INST_IN, SERVICE_TYPE_IN) Values ('"&amp;A34&amp;"', '"&amp;B34&amp;"', '"&amp;C34&amp;"', '"&amp;D34&amp;"', '"&amp;E34&amp;"', '"&amp;F34&amp;"', '"&amp;G34&amp;"', '"&amp;H34&amp;"', '"&amp;I34&amp;"', '"&amp;J34&amp;"', '"&amp;K34&amp;"', '"&amp;L34&amp;"', '"&amp;M34&amp;"', '"&amp;N34&amp;"', '"&amp;O34&amp;"', '"&amp;P34&amp;"');"</f>
        <v/>
      </c>
      <c r="U34">
        <f>"UPDATE UFMT_FORMAT_SELECT SET (ROUTE_TYPE, SERVICE_ID_IN, TRANS_TYPE_IN, MSG_TYPE_IN, REVERSAL_IN, MTI, FORMAT_ID, TRANS_TYPE_OUT,  MSG_TYPE_OUT, REVERSAL_OUT, FINTRAN_IN, ACQ_INST_IN, ISS_INST_IN,  SERVICE_TYPE_IN)= (SELECT '"&amp;C34&amp;"', '"&amp;D34&amp;"', '"&amp;E34&amp;"', '"&amp;F34&amp;"', '"&amp;G34&amp;"', '"&amp;H34&amp;"', '"&amp;I34&amp;"', '"&amp;J34&amp;"', '"&amp;K34&amp;"', '"&amp;L34&amp;"', '"&amp;M34&amp;"', '"&amp;N34&amp;"', '"&amp;O34&amp;"', '"&amp;P34&amp;"' FROM DUAL) WHERE FORMATTER = '"&amp;A34&amp;"' AND RULE_NUM = '"&amp;B34&amp;"';"</f>
        <v/>
      </c>
    </row>
    <row r="35" spans="1:21">
      <c r="A35" s="2" t="s">
        <v>1665</v>
      </c>
      <c r="B35" t="s">
        <v>532</v>
      </c>
      <c r="C35" s="2" t="s">
        <v>1666</v>
      </c>
      <c r="D35" s="2" t="s">
        <v>440</v>
      </c>
      <c r="E35" t="s">
        <v>365</v>
      </c>
      <c r="F35" t="s">
        <v>1675</v>
      </c>
      <c r="G35" t="s">
        <v>333</v>
      </c>
      <c r="H35" t="s">
        <v>1667</v>
      </c>
      <c r="I35" t="s">
        <v>596</v>
      </c>
      <c r="J35" t="s">
        <v>1264</v>
      </c>
      <c r="K35" t="s">
        <v>589</v>
      </c>
      <c r="L35" t="s">
        <v>255</v>
      </c>
      <c r="M35" t="s">
        <v>333</v>
      </c>
      <c r="N35" s="2" t="s">
        <v>424</v>
      </c>
      <c r="O35" s="2" t="s">
        <v>424</v>
      </c>
      <c r="P35" s="2" t="s">
        <v>440</v>
      </c>
      <c r="Q35" s="2" t="n"/>
      <c r="T35">
        <f>"Insert into UFMT_FORMAT_SELECT (FORMATTER, RULE_NUM, ROUTE_TYPE, SERVICE_ID_IN, TRANS_TYPE_IN,  MSG_TYPE_IN, REVERSAL_IN, MTI, FORMAT_ID, TRANS_TYPE_OUT,  MSG_TYPE_OUT, REVERSAL_OUT, FINTRAN_IN, ACQ_INST_IN, ISS_INST_IN, SERVICE_TYPE_IN) Values ('"&amp;A35&amp;"', '"&amp;B35&amp;"', '"&amp;C35&amp;"', '"&amp;D35&amp;"', '"&amp;E35&amp;"', '"&amp;F35&amp;"', '"&amp;G35&amp;"', '"&amp;H35&amp;"', '"&amp;I35&amp;"', '"&amp;J35&amp;"', '"&amp;K35&amp;"', '"&amp;L35&amp;"', '"&amp;M35&amp;"', '"&amp;N35&amp;"', '"&amp;O35&amp;"', '"&amp;P35&amp;"');"</f>
        <v/>
      </c>
      <c r="U35">
        <f>"UPDATE UFMT_FORMAT_SELECT SET (ROUTE_TYPE, SERVICE_ID_IN, TRANS_TYPE_IN, MSG_TYPE_IN, REVERSAL_IN, MTI, FORMAT_ID, TRANS_TYPE_OUT,  MSG_TYPE_OUT, REVERSAL_OUT, FINTRAN_IN, ACQ_INST_IN, ISS_INST_IN,  SERVICE_TYPE_IN)= (SELECT '"&amp;C35&amp;"', '"&amp;D35&amp;"', '"&amp;E35&amp;"', '"&amp;F35&amp;"', '"&amp;G35&amp;"', '"&amp;H35&amp;"', '"&amp;I35&amp;"', '"&amp;J35&amp;"', '"&amp;K35&amp;"', '"&amp;L35&amp;"', '"&amp;M35&amp;"', '"&amp;N35&amp;"', '"&amp;O35&amp;"', '"&amp;P35&amp;"' FROM DUAL) WHERE FORMATTER = '"&amp;A35&amp;"' AND RULE_NUM = '"&amp;B35&amp;"';"</f>
        <v/>
      </c>
    </row>
    <row r="36" spans="1:21">
      <c r="A36" s="2" t="s">
        <v>1665</v>
      </c>
      <c r="B36" t="s">
        <v>534</v>
      </c>
      <c r="C36" s="2" t="s">
        <v>1670</v>
      </c>
      <c r="D36" s="2" t="s">
        <v>440</v>
      </c>
      <c r="E36" t="s">
        <v>1264</v>
      </c>
      <c r="F36" t="s">
        <v>1678</v>
      </c>
      <c r="G36" t="s">
        <v>255</v>
      </c>
      <c r="H36" t="s">
        <v>1688</v>
      </c>
      <c r="I36" t="s">
        <v>198</v>
      </c>
      <c r="J36" t="s">
        <v>1264</v>
      </c>
      <c r="K36" t="s">
        <v>440</v>
      </c>
      <c r="L36" t="s">
        <v>333</v>
      </c>
      <c r="M36" t="s">
        <v>333</v>
      </c>
      <c r="N36" s="2" t="s">
        <v>1684</v>
      </c>
      <c r="O36" s="2" t="s">
        <v>424</v>
      </c>
      <c r="P36" s="2" t="s">
        <v>440</v>
      </c>
      <c r="Q36" s="2" t="n"/>
      <c r="T36">
        <f>"Insert into UFMT_FORMAT_SELECT (FORMATTER, RULE_NUM, ROUTE_TYPE, SERVICE_ID_IN, TRANS_TYPE_IN,  MSG_TYPE_IN, REVERSAL_IN, MTI, FORMAT_ID, TRANS_TYPE_OUT,  MSG_TYPE_OUT, REVERSAL_OUT, FINTRAN_IN, ACQ_INST_IN, ISS_INST_IN, SERVICE_TYPE_IN) Values ('"&amp;A36&amp;"', '"&amp;B36&amp;"', '"&amp;C36&amp;"', '"&amp;D36&amp;"', '"&amp;E36&amp;"', '"&amp;F36&amp;"', '"&amp;G36&amp;"', '"&amp;H36&amp;"', '"&amp;I36&amp;"', '"&amp;J36&amp;"', '"&amp;K36&amp;"', '"&amp;L36&amp;"', '"&amp;M36&amp;"', '"&amp;N36&amp;"', '"&amp;O36&amp;"', '"&amp;P36&amp;"');"</f>
        <v/>
      </c>
      <c r="U36">
        <f>"UPDATE UFMT_FORMAT_SELECT SET (ROUTE_TYPE, SERVICE_ID_IN, TRANS_TYPE_IN, MSG_TYPE_IN, REVERSAL_IN, MTI, FORMAT_ID, TRANS_TYPE_OUT,  MSG_TYPE_OUT, REVERSAL_OUT, FINTRAN_IN, ACQ_INST_IN, ISS_INST_IN,  SERVICE_TYPE_IN)= (SELECT '"&amp;C36&amp;"', '"&amp;D36&amp;"', '"&amp;E36&amp;"', '"&amp;F36&amp;"', '"&amp;G36&amp;"', '"&amp;H36&amp;"', '"&amp;I36&amp;"', '"&amp;J36&amp;"', '"&amp;K36&amp;"', '"&amp;L36&amp;"', '"&amp;M36&amp;"', '"&amp;N36&amp;"', '"&amp;O36&amp;"', '"&amp;P36&amp;"' FROM DUAL) WHERE FORMATTER = '"&amp;A36&amp;"' AND RULE_NUM = '"&amp;B36&amp;"';"</f>
        <v/>
      </c>
    </row>
    <row r="37" spans="1:21">
      <c r="A37" s="2" t="s">
        <v>1665</v>
      </c>
      <c r="B37" t="s">
        <v>536</v>
      </c>
      <c r="C37" s="2" t="s">
        <v>1666</v>
      </c>
      <c r="D37" s="2" t="s">
        <v>440</v>
      </c>
      <c r="E37" t="s">
        <v>1264</v>
      </c>
      <c r="F37" t="s">
        <v>244</v>
      </c>
      <c r="G37" t="s">
        <v>333</v>
      </c>
      <c r="H37" t="s">
        <v>432</v>
      </c>
      <c r="I37" t="s">
        <v>128</v>
      </c>
      <c r="J37" t="s">
        <v>1264</v>
      </c>
      <c r="K37" t="s">
        <v>440</v>
      </c>
      <c r="L37" t="s">
        <v>255</v>
      </c>
      <c r="M37" t="s">
        <v>333</v>
      </c>
      <c r="N37" s="2" t="s">
        <v>1669</v>
      </c>
      <c r="O37" s="2" t="s">
        <v>1669</v>
      </c>
      <c r="P37" s="2" t="s">
        <v>440</v>
      </c>
      <c r="Q37" s="2" t="n"/>
      <c r="T37">
        <f>"Insert into UFMT_FORMAT_SELECT (FORMATTER, RULE_NUM, ROUTE_TYPE, SERVICE_ID_IN, TRANS_TYPE_IN,  MSG_TYPE_IN, REVERSAL_IN, MTI, FORMAT_ID, TRANS_TYPE_OUT,  MSG_TYPE_OUT, REVERSAL_OUT, FINTRAN_IN, ACQ_INST_IN, ISS_INST_IN, SERVICE_TYPE_IN) Values ('"&amp;A37&amp;"', '"&amp;B37&amp;"', '"&amp;C37&amp;"', '"&amp;D37&amp;"', '"&amp;E37&amp;"', '"&amp;F37&amp;"', '"&amp;G37&amp;"', '"&amp;H37&amp;"', '"&amp;I37&amp;"', '"&amp;J37&amp;"', '"&amp;K37&amp;"', '"&amp;L37&amp;"', '"&amp;M37&amp;"', '"&amp;N37&amp;"', '"&amp;O37&amp;"', '"&amp;P37&amp;"');"</f>
        <v/>
      </c>
      <c r="U37">
        <f>"UPDATE UFMT_FORMAT_SELECT SET (ROUTE_TYPE, SERVICE_ID_IN, TRANS_TYPE_IN, MSG_TYPE_IN, REVERSAL_IN, MTI, FORMAT_ID, TRANS_TYPE_OUT,  MSG_TYPE_OUT, REVERSAL_OUT, FINTRAN_IN, ACQ_INST_IN, ISS_INST_IN,  SERVICE_TYPE_IN)= (SELECT '"&amp;C37&amp;"', '"&amp;D37&amp;"', '"&amp;E37&amp;"', '"&amp;F37&amp;"', '"&amp;G37&amp;"', '"&amp;H37&amp;"', '"&amp;I37&amp;"', '"&amp;J37&amp;"', '"&amp;K37&amp;"', '"&amp;L37&amp;"', '"&amp;M37&amp;"', '"&amp;N37&amp;"', '"&amp;O37&amp;"', '"&amp;P37&amp;"' FROM DUAL) WHERE FORMATTER = '"&amp;A37&amp;"' AND RULE_NUM = '"&amp;B37&amp;"';"</f>
        <v/>
      </c>
    </row>
    <row r="38" spans="1:21">
      <c r="A38" s="2" t="s">
        <v>1665</v>
      </c>
      <c r="B38" t="s">
        <v>66</v>
      </c>
      <c r="C38" s="2" t="s">
        <v>1666</v>
      </c>
      <c r="D38" s="2" t="s">
        <v>440</v>
      </c>
      <c r="E38" t="s">
        <v>1264</v>
      </c>
      <c r="F38" t="s">
        <v>1678</v>
      </c>
      <c r="G38" t="s">
        <v>333</v>
      </c>
      <c r="H38" t="s">
        <v>432</v>
      </c>
      <c r="I38" t="s">
        <v>609</v>
      </c>
      <c r="J38" t="s">
        <v>1264</v>
      </c>
      <c r="K38" t="s">
        <v>1680</v>
      </c>
      <c r="L38" t="s">
        <v>255</v>
      </c>
      <c r="M38" t="s">
        <v>333</v>
      </c>
      <c r="N38" s="2" t="s">
        <v>1669</v>
      </c>
      <c r="O38" s="2" t="s">
        <v>1669</v>
      </c>
      <c r="P38" s="2" t="s">
        <v>440</v>
      </c>
      <c r="Q38" s="2" t="n"/>
      <c r="T38">
        <f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/>
      </c>
      <c r="U38">
        <f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/>
      </c>
    </row>
    <row r="39" spans="1:21">
      <c r="A39" s="2" t="s">
        <v>1665</v>
      </c>
      <c r="B39" t="s">
        <v>68</v>
      </c>
      <c r="C39" s="2" t="s">
        <v>1670</v>
      </c>
      <c r="D39" s="2" t="s">
        <v>440</v>
      </c>
      <c r="E39" t="s">
        <v>1264</v>
      </c>
      <c r="F39" t="s">
        <v>1678</v>
      </c>
      <c r="G39" t="s">
        <v>255</v>
      </c>
      <c r="H39" t="s">
        <v>1688</v>
      </c>
      <c r="I39" t="s">
        <v>198</v>
      </c>
      <c r="J39" t="s">
        <v>1264</v>
      </c>
      <c r="K39" t="s">
        <v>440</v>
      </c>
      <c r="L39" t="s">
        <v>333</v>
      </c>
      <c r="M39" t="s">
        <v>333</v>
      </c>
      <c r="N39" s="2" t="s">
        <v>1686</v>
      </c>
      <c r="O39" s="2" t="s">
        <v>424</v>
      </c>
      <c r="P39" s="2" t="s">
        <v>440</v>
      </c>
      <c r="Q39" s="2" t="n"/>
      <c r="T39">
        <f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/>
      </c>
      <c r="U39">
        <f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/>
      </c>
    </row>
    <row r="40" spans="1:21">
      <c r="A40" s="2" t="s">
        <v>1665</v>
      </c>
      <c r="B40" t="s">
        <v>70</v>
      </c>
      <c r="C40" s="2" t="s">
        <v>1670</v>
      </c>
      <c r="D40" s="2" t="s">
        <v>440</v>
      </c>
      <c r="E40" t="s">
        <v>1264</v>
      </c>
      <c r="F40" t="s">
        <v>1678</v>
      </c>
      <c r="G40" t="s">
        <v>255</v>
      </c>
      <c r="H40" t="s">
        <v>1688</v>
      </c>
      <c r="I40" t="s">
        <v>198</v>
      </c>
      <c r="J40" t="s">
        <v>1264</v>
      </c>
      <c r="K40" t="s">
        <v>440</v>
      </c>
      <c r="L40" t="s">
        <v>333</v>
      </c>
      <c r="M40" t="s">
        <v>333</v>
      </c>
      <c r="N40" s="2" t="s">
        <v>1687</v>
      </c>
      <c r="O40" s="2" t="s">
        <v>424</v>
      </c>
      <c r="P40" s="2" t="s">
        <v>440</v>
      </c>
      <c r="Q40" s="2" t="n"/>
      <c r="T40">
        <f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/>
      </c>
      <c r="U40">
        <f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/>
      </c>
    </row>
    <row r="41" spans="1:21">
      <c r="A41" s="2" t="s">
        <v>1665</v>
      </c>
      <c r="B41" t="s">
        <v>310</v>
      </c>
      <c r="C41" s="2" t="s">
        <v>1670</v>
      </c>
      <c r="D41" s="2" t="s">
        <v>440</v>
      </c>
      <c r="E41" t="s">
        <v>1264</v>
      </c>
      <c r="F41" t="s">
        <v>1681</v>
      </c>
      <c r="G41" t="s">
        <v>255</v>
      </c>
      <c r="H41" t="s">
        <v>1688</v>
      </c>
      <c r="I41" t="s">
        <v>606</v>
      </c>
      <c r="J41" t="s">
        <v>1264</v>
      </c>
      <c r="K41" t="s">
        <v>440</v>
      </c>
      <c r="L41" t="s">
        <v>333</v>
      </c>
      <c r="M41" t="s">
        <v>333</v>
      </c>
      <c r="N41" s="2" t="s">
        <v>1684</v>
      </c>
      <c r="O41" s="2" t="s">
        <v>424</v>
      </c>
      <c r="P41" s="2" t="s">
        <v>440</v>
      </c>
      <c r="Q41" s="2" t="n"/>
      <c r="T41">
        <f>"Insert into UFMT_FORMAT_SELECT (FORMATTER, RULE_NUM, ROUTE_TYPE, SERVICE_ID_IN, TRANS_TYPE_IN,  MSG_TYPE_IN, REVERSAL_IN, MTI, FORMAT_ID, TRANS_TYPE_OUT,  MSG_TYPE_OUT, REVERSAL_OUT, FINTRAN_IN, ACQ_INST_IN, ISS_INST_IN, SERVICE_TYPE_IN) Values ('"&amp;A41&amp;"', '"&amp;B41&amp;"', '"&amp;C41&amp;"', '"&amp;D41&amp;"', '"&amp;E41&amp;"', '"&amp;F41&amp;"', '"&amp;G41&amp;"', '"&amp;H41&amp;"', '"&amp;I41&amp;"', '"&amp;J41&amp;"', '"&amp;K41&amp;"', '"&amp;L41&amp;"', '"&amp;M41&amp;"', '"&amp;N41&amp;"', '"&amp;O41&amp;"', '"&amp;P41&amp;"');"</f>
        <v/>
      </c>
      <c r="U41">
        <f>"UPDATE UFMT_FORMAT_SELECT SET (ROUTE_TYPE, SERVICE_ID_IN, TRANS_TYPE_IN, MSG_TYPE_IN, REVERSAL_IN, MTI, FORMAT_ID, TRANS_TYPE_OUT,  MSG_TYPE_OUT, REVERSAL_OUT, FINTRAN_IN, ACQ_INST_IN, ISS_INST_IN,  SERVICE_TYPE_IN)= (SELECT '"&amp;C41&amp;"', '"&amp;D41&amp;"', '"&amp;E41&amp;"', '"&amp;F41&amp;"', '"&amp;G41&amp;"', '"&amp;H41&amp;"', '"&amp;I41&amp;"', '"&amp;J41&amp;"', '"&amp;K41&amp;"', '"&amp;L41&amp;"', '"&amp;M41&amp;"', '"&amp;N41&amp;"', '"&amp;O41&amp;"', '"&amp;P41&amp;"' FROM DUAL) WHERE FORMATTER = '"&amp;A41&amp;"' AND RULE_NUM = '"&amp;B41&amp;"';"</f>
        <v/>
      </c>
    </row>
    <row r="42" spans="1:21">
      <c r="A42" s="2" t="s">
        <v>1665</v>
      </c>
      <c r="B42" t="s">
        <v>72</v>
      </c>
      <c r="C42" s="2" t="s">
        <v>1666</v>
      </c>
      <c r="D42" s="2" t="s">
        <v>440</v>
      </c>
      <c r="E42" t="s">
        <v>1264</v>
      </c>
      <c r="F42" t="s">
        <v>1681</v>
      </c>
      <c r="G42" t="s">
        <v>333</v>
      </c>
      <c r="H42" t="s">
        <v>432</v>
      </c>
      <c r="I42" t="s">
        <v>609</v>
      </c>
      <c r="J42" t="s">
        <v>1264</v>
      </c>
      <c r="K42" t="s">
        <v>1682</v>
      </c>
      <c r="L42" t="s">
        <v>255</v>
      </c>
      <c r="M42" t="s">
        <v>333</v>
      </c>
      <c r="N42" s="2" t="s">
        <v>1669</v>
      </c>
      <c r="O42" s="2" t="s">
        <v>1669</v>
      </c>
      <c r="P42" s="2" t="s">
        <v>440</v>
      </c>
      <c r="Q42" s="2" t="n"/>
      <c r="T42">
        <f>"Insert into UFMT_FORMAT_SELECT (FORMATTER, RULE_NUM, ROUTE_TYPE, SERVICE_ID_IN, TRANS_TYPE_IN,  MSG_TYPE_IN, REVERSAL_IN, MTI, FORMAT_ID, TRANS_TYPE_OUT,  MSG_TYPE_OUT, REVERSAL_OUT, FINTRAN_IN, ACQ_INST_IN, ISS_INST_IN, SERVICE_TYPE_IN) Values ('"&amp;A42&amp;"', '"&amp;B42&amp;"', '"&amp;C42&amp;"', '"&amp;D42&amp;"', '"&amp;E42&amp;"', '"&amp;F42&amp;"', '"&amp;G42&amp;"', '"&amp;H42&amp;"', '"&amp;I42&amp;"', '"&amp;J42&amp;"', '"&amp;K42&amp;"', '"&amp;L42&amp;"', '"&amp;M42&amp;"', '"&amp;N42&amp;"', '"&amp;O42&amp;"', '"&amp;P42&amp;"');"</f>
        <v/>
      </c>
      <c r="U42">
        <f>"UPDATE UFMT_FORMAT_SELECT SET (ROUTE_TYPE, SERVICE_ID_IN, TRANS_TYPE_IN, MSG_TYPE_IN, REVERSAL_IN, MTI, FORMAT_ID, TRANS_TYPE_OUT,  MSG_TYPE_OUT, REVERSAL_OUT, FINTRAN_IN, ACQ_INST_IN, ISS_INST_IN,  SERVICE_TYPE_IN)= (SELECT '"&amp;C42&amp;"', '"&amp;D42&amp;"', '"&amp;E42&amp;"', '"&amp;F42&amp;"', '"&amp;G42&amp;"', '"&amp;H42&amp;"', '"&amp;I42&amp;"', '"&amp;J42&amp;"', '"&amp;K42&amp;"', '"&amp;L42&amp;"', '"&amp;M42&amp;"', '"&amp;N42&amp;"', '"&amp;O42&amp;"', '"&amp;P42&amp;"' FROM DUAL) WHERE FORMATTER = '"&amp;A42&amp;"' AND RULE_NUM = '"&amp;B42&amp;"';"</f>
        <v/>
      </c>
    </row>
    <row r="43" spans="1:21">
      <c r="A43" s="2" t="s">
        <v>1665</v>
      </c>
      <c r="B43" t="s">
        <v>543</v>
      </c>
      <c r="C43" s="2" t="s">
        <v>1670</v>
      </c>
      <c r="D43" s="2" t="s">
        <v>440</v>
      </c>
      <c r="E43" t="s">
        <v>1264</v>
      </c>
      <c r="F43" t="s">
        <v>1681</v>
      </c>
      <c r="G43" t="s">
        <v>255</v>
      </c>
      <c r="H43" t="s">
        <v>1688</v>
      </c>
      <c r="I43" t="s">
        <v>606</v>
      </c>
      <c r="J43" t="s">
        <v>1264</v>
      </c>
      <c r="K43" t="s">
        <v>440</v>
      </c>
      <c r="L43" t="s">
        <v>333</v>
      </c>
      <c r="M43" t="s">
        <v>333</v>
      </c>
      <c r="N43" s="2" t="s">
        <v>1686</v>
      </c>
      <c r="O43" s="2" t="s">
        <v>424</v>
      </c>
      <c r="P43" s="2" t="s">
        <v>440</v>
      </c>
      <c r="Q43" s="2" t="n"/>
      <c r="T43">
        <f>"Insert into UFMT_FORMAT_SELECT (FORMATTER, RULE_NUM, ROUTE_TYPE, SERVICE_ID_IN, TRANS_TYPE_IN,  MSG_TYPE_IN, REVERSAL_IN, MTI, FORMAT_ID, TRANS_TYPE_OUT,  MSG_TYPE_OUT, REVERSAL_OUT, FINTRAN_IN, ACQ_INST_IN, ISS_INST_IN, SERVICE_TYPE_IN) Values ('"&amp;A43&amp;"', '"&amp;B43&amp;"', '"&amp;C43&amp;"', '"&amp;D43&amp;"', '"&amp;E43&amp;"', '"&amp;F43&amp;"', '"&amp;G43&amp;"', '"&amp;H43&amp;"', '"&amp;I43&amp;"', '"&amp;J43&amp;"', '"&amp;K43&amp;"', '"&amp;L43&amp;"', '"&amp;M43&amp;"', '"&amp;N43&amp;"', '"&amp;O43&amp;"', '"&amp;P43&amp;"');"</f>
        <v/>
      </c>
      <c r="U43">
        <f>"UPDATE UFMT_FORMAT_SELECT SET (ROUTE_TYPE, SERVICE_ID_IN, TRANS_TYPE_IN, MSG_TYPE_IN, REVERSAL_IN, MTI, FORMAT_ID, TRANS_TYPE_OUT,  MSG_TYPE_OUT, REVERSAL_OUT, FINTRAN_IN, ACQ_INST_IN, ISS_INST_IN,  SERVICE_TYPE_IN)= (SELECT '"&amp;C43&amp;"', '"&amp;D43&amp;"', '"&amp;E43&amp;"', '"&amp;F43&amp;"', '"&amp;G43&amp;"', '"&amp;H43&amp;"', '"&amp;I43&amp;"', '"&amp;J43&amp;"', '"&amp;K43&amp;"', '"&amp;L43&amp;"', '"&amp;M43&amp;"', '"&amp;N43&amp;"', '"&amp;O43&amp;"', '"&amp;P43&amp;"' FROM DUAL) WHERE FORMATTER = '"&amp;A43&amp;"' AND RULE_NUM = '"&amp;B43&amp;"';"</f>
        <v/>
      </c>
    </row>
    <row r="44" spans="1:21">
      <c r="A44" s="2" t="s">
        <v>1665</v>
      </c>
      <c r="B44" t="s">
        <v>545</v>
      </c>
      <c r="C44" s="2" t="s">
        <v>1670</v>
      </c>
      <c r="D44" s="2" t="s">
        <v>440</v>
      </c>
      <c r="E44" t="s">
        <v>1264</v>
      </c>
      <c r="F44" t="s">
        <v>1681</v>
      </c>
      <c r="G44" t="s">
        <v>255</v>
      </c>
      <c r="H44" t="s">
        <v>1688</v>
      </c>
      <c r="I44" t="s">
        <v>606</v>
      </c>
      <c r="J44" t="s">
        <v>1264</v>
      </c>
      <c r="K44" t="s">
        <v>440</v>
      </c>
      <c r="L44" t="s">
        <v>333</v>
      </c>
      <c r="M44" t="s">
        <v>333</v>
      </c>
      <c r="N44" s="2" t="s">
        <v>1687</v>
      </c>
      <c r="O44" s="2" t="s">
        <v>424</v>
      </c>
      <c r="P44" s="2" t="s">
        <v>440</v>
      </c>
      <c r="Q44" s="2" t="n"/>
      <c r="T44">
        <f>"Insert into UFMT_FORMAT_SELECT (FORMATTER, RULE_NUM, ROUTE_TYPE, SERVICE_ID_IN, TRANS_TYPE_IN,  MSG_TYPE_IN, REVERSAL_IN, MTI, FORMAT_ID, TRANS_TYPE_OUT,  MSG_TYPE_OUT, REVERSAL_OUT, FINTRAN_IN, ACQ_INST_IN, ISS_INST_IN, SERVICE_TYPE_IN) Values ('"&amp;A44&amp;"', '"&amp;B44&amp;"', '"&amp;C44&amp;"', '"&amp;D44&amp;"', '"&amp;E44&amp;"', '"&amp;F44&amp;"', '"&amp;G44&amp;"', '"&amp;H44&amp;"', '"&amp;I44&amp;"', '"&amp;J44&amp;"', '"&amp;K44&amp;"', '"&amp;L44&amp;"', '"&amp;M44&amp;"', '"&amp;N44&amp;"', '"&amp;O44&amp;"', '"&amp;P44&amp;"');"</f>
        <v/>
      </c>
      <c r="U44">
        <f>"UPDATE UFMT_FORMAT_SELECT SET (ROUTE_TYPE, SERVICE_ID_IN, TRANS_TYPE_IN, MSG_TYPE_IN, REVERSAL_IN, MTI, FORMAT_ID, TRANS_TYPE_OUT,  MSG_TYPE_OUT, REVERSAL_OUT, FINTRAN_IN, ACQ_INST_IN, ISS_INST_IN,  SERVICE_TYPE_IN)= (SELECT '"&amp;C44&amp;"', '"&amp;D44&amp;"', '"&amp;E44&amp;"', '"&amp;F44&amp;"', '"&amp;G44&amp;"', '"&amp;H44&amp;"', '"&amp;I44&amp;"', '"&amp;J44&amp;"', '"&amp;K44&amp;"', '"&amp;L44&amp;"', '"&amp;M44&amp;"', '"&amp;N44&amp;"', '"&amp;O44&amp;"', '"&amp;P44&amp;"' FROM DUAL) WHERE FORMATTER = '"&amp;A44&amp;"' AND RULE_NUM = '"&amp;B44&amp;"';"</f>
        <v/>
      </c>
    </row>
    <row r="45" spans="1:21">
      <c r="A45" s="2" t="s">
        <v>1665</v>
      </c>
      <c r="B45" t="s">
        <v>239</v>
      </c>
      <c r="C45" s="2" t="s">
        <v>1670</v>
      </c>
      <c r="D45" s="2" t="s">
        <v>440</v>
      </c>
      <c r="E45" t="s">
        <v>1264</v>
      </c>
      <c r="F45" t="s">
        <v>1671</v>
      </c>
      <c r="G45" t="s">
        <v>255</v>
      </c>
      <c r="H45" t="s">
        <v>739</v>
      </c>
      <c r="I45" t="s">
        <v>500</v>
      </c>
      <c r="J45" t="s">
        <v>1264</v>
      </c>
      <c r="K45" t="s">
        <v>440</v>
      </c>
      <c r="L45" t="s">
        <v>333</v>
      </c>
      <c r="M45" t="s">
        <v>333</v>
      </c>
      <c r="N45" s="2" t="s">
        <v>1689</v>
      </c>
      <c r="O45" s="2" t="s">
        <v>424</v>
      </c>
      <c r="P45" s="2" t="s">
        <v>440</v>
      </c>
      <c r="Q45" s="2" t="n"/>
      <c r="T45">
        <f>"Insert into UFMT_FORMAT_SELECT (FORMATTER, RULE_NUM, ROUTE_TYPE, SERVICE_ID_IN, TRANS_TYPE_IN,  MSG_TYPE_IN, REVERSAL_IN, MTI, FORMAT_ID, TRANS_TYPE_OUT,  MSG_TYPE_OUT, REVERSAL_OUT, FINTRAN_IN, ACQ_INST_IN, ISS_INST_IN, SERVICE_TYPE_IN) Values ('"&amp;A45&amp;"', '"&amp;B45&amp;"', '"&amp;C45&amp;"', '"&amp;D45&amp;"', '"&amp;E45&amp;"', '"&amp;F45&amp;"', '"&amp;G45&amp;"', '"&amp;H45&amp;"', '"&amp;I45&amp;"', '"&amp;J45&amp;"', '"&amp;K45&amp;"', '"&amp;L45&amp;"', '"&amp;M45&amp;"', '"&amp;N45&amp;"', '"&amp;O45&amp;"', '"&amp;P45&amp;"');"</f>
        <v/>
      </c>
      <c r="U45">
        <f>"UPDATE UFMT_FORMAT_SELECT SET (ROUTE_TYPE, SERVICE_ID_IN, TRANS_TYPE_IN, MSG_TYPE_IN, REVERSAL_IN, MTI, FORMAT_ID, TRANS_TYPE_OUT,  MSG_TYPE_OUT, REVERSAL_OUT, FINTRAN_IN, ACQ_INST_IN, ISS_INST_IN,  SERVICE_TYPE_IN)= (SELECT '"&amp;C45&amp;"', '"&amp;D45&amp;"', '"&amp;E45&amp;"', '"&amp;F45&amp;"', '"&amp;G45&amp;"', '"&amp;H45&amp;"', '"&amp;I45&amp;"', '"&amp;J45&amp;"', '"&amp;K45&amp;"', '"&amp;L45&amp;"', '"&amp;M45&amp;"', '"&amp;N45&amp;"', '"&amp;O45&amp;"', '"&amp;P45&amp;"' FROM DUAL) WHERE FORMATTER = '"&amp;A45&amp;"' AND RULE_NUM = '"&amp;B45&amp;"';"</f>
        <v/>
      </c>
    </row>
    <row r="46" spans="1:21">
      <c r="A46" s="2" t="s">
        <v>1665</v>
      </c>
      <c r="B46" t="s">
        <v>488</v>
      </c>
      <c r="C46" s="2" t="s">
        <v>1666</v>
      </c>
      <c r="D46" s="2" t="s">
        <v>440</v>
      </c>
      <c r="E46" t="s">
        <v>1264</v>
      </c>
      <c r="F46" t="s">
        <v>1671</v>
      </c>
      <c r="G46" t="s">
        <v>333</v>
      </c>
      <c r="H46" t="s">
        <v>1667</v>
      </c>
      <c r="I46" t="s">
        <v>328</v>
      </c>
      <c r="J46" t="s">
        <v>1264</v>
      </c>
      <c r="K46" t="s">
        <v>1668</v>
      </c>
      <c r="L46" t="s">
        <v>255</v>
      </c>
      <c r="M46" t="s">
        <v>333</v>
      </c>
      <c r="N46" s="2" t="s">
        <v>1689</v>
      </c>
      <c r="O46" s="2" t="s">
        <v>424</v>
      </c>
      <c r="P46" s="2" t="s">
        <v>440</v>
      </c>
      <c r="Q46" s="2" t="n"/>
      <c r="T46">
        <f>"Insert into UFMT_FORMAT_SELECT (FORMATTER, RULE_NUM, ROUTE_TYPE, SERVICE_ID_IN, TRANS_TYPE_IN,  MSG_TYPE_IN, REVERSAL_IN, MTI, FORMAT_ID, TRANS_TYPE_OUT,  MSG_TYPE_OUT, REVERSAL_OUT, FINTRAN_IN, ACQ_INST_IN, ISS_INST_IN, SERVICE_TYPE_IN) Values ('"&amp;A46&amp;"', '"&amp;B46&amp;"', '"&amp;C46&amp;"', '"&amp;D46&amp;"', '"&amp;E46&amp;"', '"&amp;F46&amp;"', '"&amp;G46&amp;"', '"&amp;H46&amp;"', '"&amp;I46&amp;"', '"&amp;J46&amp;"', '"&amp;K46&amp;"', '"&amp;L46&amp;"', '"&amp;M46&amp;"', '"&amp;N46&amp;"', '"&amp;O46&amp;"', '"&amp;P46&amp;"');"</f>
        <v/>
      </c>
      <c r="U46">
        <f>"UPDATE UFMT_FORMAT_SELECT SET (ROUTE_TYPE, SERVICE_ID_IN, TRANS_TYPE_IN, MSG_TYPE_IN, REVERSAL_IN, MTI, FORMAT_ID, TRANS_TYPE_OUT,  MSG_TYPE_OUT, REVERSAL_OUT, FINTRAN_IN, ACQ_INST_IN, ISS_INST_IN,  SERVICE_TYPE_IN)= (SELECT '"&amp;C46&amp;"', '"&amp;D46&amp;"', '"&amp;E46&amp;"', '"&amp;F46&amp;"', '"&amp;G46&amp;"', '"&amp;H46&amp;"', '"&amp;I46&amp;"', '"&amp;J46&amp;"', '"&amp;K46&amp;"', '"&amp;L46&amp;"', '"&amp;M46&amp;"', '"&amp;N46&amp;"', '"&amp;O46&amp;"', '"&amp;P46&amp;"' FROM DUAL) WHERE FORMATTER = '"&amp;A46&amp;"' AND RULE_NUM = '"&amp;B46&amp;"';"</f>
        <v/>
      </c>
    </row>
    <row r="47" spans="1:21">
      <c r="A47" s="2" t="s">
        <v>1665</v>
      </c>
      <c r="B47" t="s">
        <v>43</v>
      </c>
      <c r="C47" s="2" t="s">
        <v>1670</v>
      </c>
      <c r="D47" s="2" t="s">
        <v>440</v>
      </c>
      <c r="E47" t="s">
        <v>1264</v>
      </c>
      <c r="F47" t="s">
        <v>1671</v>
      </c>
      <c r="G47" t="s">
        <v>13</v>
      </c>
      <c r="H47" t="s">
        <v>1676</v>
      </c>
      <c r="I47" t="s">
        <v>337</v>
      </c>
      <c r="J47" t="s">
        <v>1264</v>
      </c>
      <c r="K47" t="s">
        <v>440</v>
      </c>
      <c r="L47" t="s">
        <v>333</v>
      </c>
      <c r="M47" t="s">
        <v>333</v>
      </c>
      <c r="N47" s="2" t="s">
        <v>1689</v>
      </c>
      <c r="O47" s="2" t="s">
        <v>424</v>
      </c>
      <c r="P47" s="2" t="s">
        <v>440</v>
      </c>
      <c r="Q47" s="2" t="n"/>
      <c r="T47">
        <f>"Insert into UFMT_FORMAT_SELECT (FORMATTER, RULE_NUM, ROUTE_TYPE, SERVICE_ID_IN, TRANS_TYPE_IN,  MSG_TYPE_IN, REVERSAL_IN, MTI, FORMAT_ID, TRANS_TYPE_OUT,  MSG_TYPE_OUT, REVERSAL_OUT, FINTRAN_IN, ACQ_INST_IN, ISS_INST_IN, SERVICE_TYPE_IN) Values ('"&amp;A47&amp;"', '"&amp;B47&amp;"', '"&amp;C47&amp;"', '"&amp;D47&amp;"', '"&amp;E47&amp;"', '"&amp;F47&amp;"', '"&amp;G47&amp;"', '"&amp;H47&amp;"', '"&amp;I47&amp;"', '"&amp;J47&amp;"', '"&amp;K47&amp;"', '"&amp;L47&amp;"', '"&amp;M47&amp;"', '"&amp;N47&amp;"', '"&amp;O47&amp;"', '"&amp;P47&amp;"');"</f>
        <v/>
      </c>
      <c r="U47">
        <f>"UPDATE UFMT_FORMAT_SELECT SET (ROUTE_TYPE, SERVICE_ID_IN, TRANS_TYPE_IN, MSG_TYPE_IN, REVERSAL_IN, MTI, FORMAT_ID, TRANS_TYPE_OUT,  MSG_TYPE_OUT, REVERSAL_OUT, FINTRAN_IN, ACQ_INST_IN, ISS_INST_IN,  SERVICE_TYPE_IN)= (SELECT '"&amp;C47&amp;"', '"&amp;D47&amp;"', '"&amp;E47&amp;"', '"&amp;F47&amp;"', '"&amp;G47&amp;"', '"&amp;H47&amp;"', '"&amp;I47&amp;"', '"&amp;J47&amp;"', '"&amp;K47&amp;"', '"&amp;L47&amp;"', '"&amp;M47&amp;"', '"&amp;N47&amp;"', '"&amp;O47&amp;"', '"&amp;P47&amp;"' FROM DUAL) WHERE FORMATTER = '"&amp;A47&amp;"' AND RULE_NUM = '"&amp;B47&amp;"';"</f>
        <v/>
      </c>
    </row>
    <row r="48" spans="1:21">
      <c r="A48" s="2" t="s">
        <v>1665</v>
      </c>
      <c r="B48" t="s">
        <v>550</v>
      </c>
      <c r="C48" s="2" t="s">
        <v>1666</v>
      </c>
      <c r="D48" s="2" t="s">
        <v>440</v>
      </c>
      <c r="E48" t="s">
        <v>1264</v>
      </c>
      <c r="F48" t="s">
        <v>1671</v>
      </c>
      <c r="G48" t="s">
        <v>13</v>
      </c>
      <c r="H48" t="s">
        <v>1677</v>
      </c>
      <c r="I48" t="s">
        <v>351</v>
      </c>
      <c r="J48" t="s">
        <v>1264</v>
      </c>
      <c r="K48" t="s">
        <v>1668</v>
      </c>
      <c r="L48" t="s">
        <v>13</v>
      </c>
      <c r="M48" t="s">
        <v>333</v>
      </c>
      <c r="N48" s="2" t="s">
        <v>1689</v>
      </c>
      <c r="O48" s="2" t="s">
        <v>424</v>
      </c>
      <c r="P48" s="2" t="s">
        <v>440</v>
      </c>
      <c r="Q48" s="2" t="n"/>
      <c r="T48">
        <f>"Insert into UFMT_FORMAT_SELECT (FORMATTER, RULE_NUM, ROUTE_TYPE, SERVICE_ID_IN, TRANS_TYPE_IN,  MSG_TYPE_IN, REVERSAL_IN, MTI, FORMAT_ID, TRANS_TYPE_OUT,  MSG_TYPE_OUT, REVERSAL_OUT, FINTRAN_IN, ACQ_INST_IN, ISS_INST_IN, SERVICE_TYPE_IN) Values ('"&amp;A48&amp;"', '"&amp;B48&amp;"', '"&amp;C48&amp;"', '"&amp;D48&amp;"', '"&amp;E48&amp;"', '"&amp;F48&amp;"', '"&amp;G48&amp;"', '"&amp;H48&amp;"', '"&amp;I48&amp;"', '"&amp;J48&amp;"', '"&amp;K48&amp;"', '"&amp;L48&amp;"', '"&amp;M48&amp;"', '"&amp;N48&amp;"', '"&amp;O48&amp;"', '"&amp;P48&amp;"');"</f>
        <v/>
      </c>
      <c r="U48">
        <f>"UPDATE UFMT_FORMAT_SELECT SET (ROUTE_TYPE, SERVICE_ID_IN, TRANS_TYPE_IN, MSG_TYPE_IN, REVERSAL_IN, MTI, FORMAT_ID, TRANS_TYPE_OUT,  MSG_TYPE_OUT, REVERSAL_OUT, FINTRAN_IN, ACQ_INST_IN, ISS_INST_IN,  SERVICE_TYPE_IN)= (SELECT '"&amp;C48&amp;"', '"&amp;D48&amp;"', '"&amp;E48&amp;"', '"&amp;F48&amp;"', '"&amp;G48&amp;"', '"&amp;H48&amp;"', '"&amp;I48&amp;"', '"&amp;J48&amp;"', '"&amp;K48&amp;"', '"&amp;L48&amp;"', '"&amp;M48&amp;"', '"&amp;N48&amp;"', '"&amp;O48&amp;"', '"&amp;P48&amp;"' FROM DUAL) WHERE FORMATTER = '"&amp;A48&amp;"' AND RULE_NUM = '"&amp;B48&amp;"';"</f>
        <v/>
      </c>
    </row>
    <row r="49" spans="1:21">
      <c r="A49" s="2" t="s">
        <v>1665</v>
      </c>
      <c r="B49" t="s">
        <v>33</v>
      </c>
      <c r="C49" s="2" t="s">
        <v>1670</v>
      </c>
      <c r="D49" s="2" t="s">
        <v>440</v>
      </c>
      <c r="E49" t="s">
        <v>1264</v>
      </c>
      <c r="F49" t="s">
        <v>1675</v>
      </c>
      <c r="G49" t="s">
        <v>13</v>
      </c>
      <c r="H49" t="s">
        <v>1676</v>
      </c>
      <c r="I49" t="s">
        <v>337</v>
      </c>
      <c r="J49" t="s">
        <v>1264</v>
      </c>
      <c r="K49" t="s">
        <v>440</v>
      </c>
      <c r="L49" t="s">
        <v>333</v>
      </c>
      <c r="M49" t="s">
        <v>333</v>
      </c>
      <c r="N49" s="2" t="s">
        <v>1689</v>
      </c>
      <c r="O49" s="2" t="s">
        <v>424</v>
      </c>
      <c r="P49" s="2" t="s">
        <v>440</v>
      </c>
      <c r="Q49" s="2" t="n"/>
      <c r="T49">
        <f>"Insert into UFMT_FORMAT_SELECT (FORMATTER, RULE_NUM, ROUTE_TYPE, SERVICE_ID_IN, TRANS_TYPE_IN,  MSG_TYPE_IN, REVERSAL_IN, MTI, FORMAT_ID, TRANS_TYPE_OUT,  MSG_TYPE_OUT, REVERSAL_OUT, FINTRAN_IN, ACQ_INST_IN, ISS_INST_IN, SERVICE_TYPE_IN) Values ('"&amp;A49&amp;"', '"&amp;B49&amp;"', '"&amp;C49&amp;"', '"&amp;D49&amp;"', '"&amp;E49&amp;"', '"&amp;F49&amp;"', '"&amp;G49&amp;"', '"&amp;H49&amp;"', '"&amp;I49&amp;"', '"&amp;J49&amp;"', '"&amp;K49&amp;"', '"&amp;L49&amp;"', '"&amp;M49&amp;"', '"&amp;N49&amp;"', '"&amp;O49&amp;"', '"&amp;P49&amp;"');"</f>
        <v/>
      </c>
      <c r="U49">
        <f>"UPDATE UFMT_FORMAT_SELECT SET (ROUTE_TYPE, SERVICE_ID_IN, TRANS_TYPE_IN, MSG_TYPE_IN, REVERSAL_IN, MTI, FORMAT_ID, TRANS_TYPE_OUT,  MSG_TYPE_OUT, REVERSAL_OUT, FINTRAN_IN, ACQ_INST_IN, ISS_INST_IN,  SERVICE_TYPE_IN)= (SELECT '"&amp;C49&amp;"', '"&amp;D49&amp;"', '"&amp;E49&amp;"', '"&amp;F49&amp;"', '"&amp;G49&amp;"', '"&amp;H49&amp;"', '"&amp;I49&amp;"', '"&amp;J49&amp;"', '"&amp;K49&amp;"', '"&amp;L49&amp;"', '"&amp;M49&amp;"', '"&amp;N49&amp;"', '"&amp;O49&amp;"', '"&amp;P49&amp;"' FROM DUAL) WHERE FORMATTER = '"&amp;A49&amp;"' AND RULE_NUM = '"&amp;B49&amp;"';"</f>
        <v/>
      </c>
    </row>
    <row r="50" spans="1:21">
      <c r="A50" s="2" t="s">
        <v>1665</v>
      </c>
      <c r="B50" t="s">
        <v>35</v>
      </c>
      <c r="C50" s="2" t="s">
        <v>1666</v>
      </c>
      <c r="D50" s="2" t="s">
        <v>440</v>
      </c>
      <c r="E50" t="s">
        <v>1264</v>
      </c>
      <c r="F50" t="s">
        <v>1675</v>
      </c>
      <c r="G50" t="s">
        <v>13</v>
      </c>
      <c r="H50" t="s">
        <v>1677</v>
      </c>
      <c r="I50" t="s">
        <v>351</v>
      </c>
      <c r="J50" t="s">
        <v>1264</v>
      </c>
      <c r="K50" t="s">
        <v>589</v>
      </c>
      <c r="L50" t="s">
        <v>13</v>
      </c>
      <c r="M50" t="s">
        <v>333</v>
      </c>
      <c r="N50" s="2" t="s">
        <v>1689</v>
      </c>
      <c r="O50" s="2" t="s">
        <v>424</v>
      </c>
      <c r="P50" s="2" t="s">
        <v>440</v>
      </c>
      <c r="Q50" s="2" t="n"/>
      <c r="T50">
        <f>"Insert into UFMT_FORMAT_SELECT (FORMATTER, RULE_NUM, ROUTE_TYPE, SERVICE_ID_IN, TRANS_TYPE_IN,  MSG_TYPE_IN, REVERSAL_IN, MTI, FORMAT_ID, TRANS_TYPE_OUT,  MSG_TYPE_OUT, REVERSAL_OUT, FINTRAN_IN, ACQ_INST_IN, ISS_INST_IN, SERVICE_TYPE_IN) Values ('"&amp;A50&amp;"', '"&amp;B50&amp;"', '"&amp;C50&amp;"', '"&amp;D50&amp;"', '"&amp;E50&amp;"', '"&amp;F50&amp;"', '"&amp;G50&amp;"', '"&amp;H50&amp;"', '"&amp;I50&amp;"', '"&amp;J50&amp;"', '"&amp;K50&amp;"', '"&amp;L50&amp;"', '"&amp;M50&amp;"', '"&amp;N50&amp;"', '"&amp;O50&amp;"', '"&amp;P50&amp;"');"</f>
        <v/>
      </c>
      <c r="U50">
        <f>"UPDATE UFMT_FORMAT_SELECT SET (ROUTE_TYPE, SERVICE_ID_IN, TRANS_TYPE_IN, MSG_TYPE_IN, REVERSAL_IN, MTI, FORMAT_ID, TRANS_TYPE_OUT,  MSG_TYPE_OUT, REVERSAL_OUT, FINTRAN_IN, ACQ_INST_IN, ISS_INST_IN,  SERVICE_TYPE_IN)= (SELECT '"&amp;C50&amp;"', '"&amp;D50&amp;"', '"&amp;E50&amp;"', '"&amp;F50&amp;"', '"&amp;G50&amp;"', '"&amp;H50&amp;"', '"&amp;I50&amp;"', '"&amp;J50&amp;"', '"&amp;K50&amp;"', '"&amp;L50&amp;"', '"&amp;M50&amp;"', '"&amp;N50&amp;"', '"&amp;O50&amp;"', '"&amp;P50&amp;"' FROM DUAL) WHERE FORMATTER = '"&amp;A50&amp;"' AND RULE_NUM = '"&amp;B50&amp;"';"</f>
        <v/>
      </c>
    </row>
    <row r="51" spans="1:21">
      <c r="A51" s="2" t="s">
        <v>1665</v>
      </c>
      <c r="B51" t="s">
        <v>554</v>
      </c>
      <c r="C51" s="2" t="s">
        <v>1670</v>
      </c>
      <c r="D51" s="2" t="s">
        <v>440</v>
      </c>
      <c r="E51" t="s">
        <v>430</v>
      </c>
      <c r="F51" t="s">
        <v>1671</v>
      </c>
      <c r="G51" t="s">
        <v>255</v>
      </c>
      <c r="H51" t="s">
        <v>139</v>
      </c>
      <c r="I51" t="s">
        <v>330</v>
      </c>
      <c r="J51" t="s">
        <v>1264</v>
      </c>
      <c r="K51" t="s">
        <v>440</v>
      </c>
      <c r="L51" t="s">
        <v>333</v>
      </c>
      <c r="M51" t="s">
        <v>333</v>
      </c>
      <c r="N51" s="2" t="s">
        <v>1689</v>
      </c>
      <c r="O51" s="2" t="s">
        <v>424</v>
      </c>
      <c r="P51" s="2" t="s">
        <v>440</v>
      </c>
      <c r="Q51" s="2" t="n"/>
      <c r="T51">
        <f>"Insert into UFMT_FORMAT_SELECT (FORMATTER, RULE_NUM, ROUTE_TYPE, SERVICE_ID_IN, TRANS_TYPE_IN,  MSG_TYPE_IN, REVERSAL_IN, MTI, FORMAT_ID, TRANS_TYPE_OUT,  MSG_TYPE_OUT, REVERSAL_OUT, FINTRAN_IN, ACQ_INST_IN, ISS_INST_IN, SERVICE_TYPE_IN) Values ('"&amp;A51&amp;"', '"&amp;B51&amp;"', '"&amp;C51&amp;"', '"&amp;D51&amp;"', '"&amp;E51&amp;"', '"&amp;F51&amp;"', '"&amp;G51&amp;"', '"&amp;H51&amp;"', '"&amp;I51&amp;"', '"&amp;J51&amp;"', '"&amp;K51&amp;"', '"&amp;L51&amp;"', '"&amp;M51&amp;"', '"&amp;N51&amp;"', '"&amp;O51&amp;"', '"&amp;P51&amp;"');"</f>
        <v/>
      </c>
      <c r="U51">
        <f>"UPDATE UFMT_FORMAT_SELECT SET (ROUTE_TYPE, SERVICE_ID_IN, TRANS_TYPE_IN, MSG_TYPE_IN, REVERSAL_IN, MTI, FORMAT_ID, TRANS_TYPE_OUT,  MSG_TYPE_OUT, REVERSAL_OUT, FINTRAN_IN, ACQ_INST_IN, ISS_INST_IN,  SERVICE_TYPE_IN)= (SELECT '"&amp;C51&amp;"', '"&amp;D51&amp;"', '"&amp;E51&amp;"', '"&amp;F51&amp;"', '"&amp;G51&amp;"', '"&amp;H51&amp;"', '"&amp;I51&amp;"', '"&amp;J51&amp;"', '"&amp;K51&amp;"', '"&amp;L51&amp;"', '"&amp;M51&amp;"', '"&amp;N51&amp;"', '"&amp;O51&amp;"', '"&amp;P51&amp;"' FROM DUAL) WHERE FORMATTER = '"&amp;A51&amp;"' AND RULE_NUM = '"&amp;B51&amp;"';"</f>
        <v/>
      </c>
    </row>
    <row r="52" spans="1:21">
      <c r="A52" s="2" t="s">
        <v>1665</v>
      </c>
      <c r="B52" t="s">
        <v>555</v>
      </c>
      <c r="C52" s="2" t="s">
        <v>1666</v>
      </c>
      <c r="D52" s="2" t="s">
        <v>440</v>
      </c>
      <c r="E52" t="s">
        <v>430</v>
      </c>
      <c r="F52" t="s">
        <v>1671</v>
      </c>
      <c r="G52" t="s">
        <v>333</v>
      </c>
      <c r="H52" t="s">
        <v>1679</v>
      </c>
      <c r="I52" t="s">
        <v>318</v>
      </c>
      <c r="J52" t="s">
        <v>1264</v>
      </c>
      <c r="K52" t="s">
        <v>1668</v>
      </c>
      <c r="L52" t="s">
        <v>255</v>
      </c>
      <c r="M52" t="s">
        <v>333</v>
      </c>
      <c r="N52" s="2" t="s">
        <v>1689</v>
      </c>
      <c r="O52" s="2" t="s">
        <v>424</v>
      </c>
      <c r="P52" s="2" t="s">
        <v>440</v>
      </c>
      <c r="Q52" s="2" t="n"/>
      <c r="T52">
        <f>"Insert into UFMT_FORMAT_SELECT (FORMATTER, RULE_NUM, ROUTE_TYPE, SERVICE_ID_IN, TRANS_TYPE_IN,  MSG_TYPE_IN, REVERSAL_IN, MTI, FORMAT_ID, TRANS_TYPE_OUT,  MSG_TYPE_OUT, REVERSAL_OUT, FINTRAN_IN, ACQ_INST_IN, ISS_INST_IN, SERVICE_TYPE_IN) Values ('"&amp;A52&amp;"', '"&amp;B52&amp;"', '"&amp;C52&amp;"', '"&amp;D52&amp;"', '"&amp;E52&amp;"', '"&amp;F52&amp;"', '"&amp;G52&amp;"', '"&amp;H52&amp;"', '"&amp;I52&amp;"', '"&amp;J52&amp;"', '"&amp;K52&amp;"', '"&amp;L52&amp;"', '"&amp;M52&amp;"', '"&amp;N52&amp;"', '"&amp;O52&amp;"', '"&amp;P52&amp;"');"</f>
        <v/>
      </c>
      <c r="U52">
        <f>"UPDATE UFMT_FORMAT_SELECT SET (ROUTE_TYPE, SERVICE_ID_IN, TRANS_TYPE_IN, MSG_TYPE_IN, REVERSAL_IN, MTI, FORMAT_ID, TRANS_TYPE_OUT,  MSG_TYPE_OUT, REVERSAL_OUT, FINTRAN_IN, ACQ_INST_IN, ISS_INST_IN,  SERVICE_TYPE_IN)= (SELECT '"&amp;C52&amp;"', '"&amp;D52&amp;"', '"&amp;E52&amp;"', '"&amp;F52&amp;"', '"&amp;G52&amp;"', '"&amp;H52&amp;"', '"&amp;I52&amp;"', '"&amp;J52&amp;"', '"&amp;K52&amp;"', '"&amp;L52&amp;"', '"&amp;M52&amp;"', '"&amp;N52&amp;"', '"&amp;O52&amp;"', '"&amp;P52&amp;"' FROM DUAL) WHERE FORMATTER = '"&amp;A52&amp;"' AND RULE_NUM = '"&amp;B52&amp;"';"</f>
        <v/>
      </c>
    </row>
    <row r="53" spans="1:21">
      <c r="A53" s="2" t="s">
        <v>1665</v>
      </c>
      <c r="B53" t="s">
        <v>57</v>
      </c>
      <c r="C53" s="2" t="s">
        <v>1670</v>
      </c>
      <c r="D53" s="2" t="s">
        <v>440</v>
      </c>
      <c r="E53" t="s">
        <v>1264</v>
      </c>
      <c r="F53" t="s">
        <v>1681</v>
      </c>
      <c r="G53" t="s">
        <v>255</v>
      </c>
      <c r="H53" t="s">
        <v>139</v>
      </c>
      <c r="I53" t="s">
        <v>333</v>
      </c>
      <c r="J53" t="s">
        <v>1264</v>
      </c>
      <c r="K53" t="s">
        <v>440</v>
      </c>
      <c r="L53" t="s">
        <v>333</v>
      </c>
      <c r="M53" t="s">
        <v>333</v>
      </c>
      <c r="N53" s="2" t="s">
        <v>424</v>
      </c>
      <c r="O53" s="2" t="s">
        <v>1689</v>
      </c>
      <c r="P53" s="2" t="s">
        <v>440</v>
      </c>
      <c r="Q53" s="2" t="n"/>
      <c r="T53">
        <f>"Insert into UFMT_FORMAT_SELECT (FORMATTER, RULE_NUM, ROUTE_TYPE, SERVICE_ID_IN, TRANS_TYPE_IN,  MSG_TYPE_IN, REVERSAL_IN, MTI, FORMAT_ID, TRANS_TYPE_OUT,  MSG_TYPE_OUT, REVERSAL_OUT, FINTRAN_IN, ACQ_INST_IN, ISS_INST_IN, SERVICE_TYPE_IN) Values ('"&amp;A53&amp;"', '"&amp;B53&amp;"', '"&amp;C53&amp;"', '"&amp;D53&amp;"', '"&amp;E53&amp;"', '"&amp;F53&amp;"', '"&amp;G53&amp;"', '"&amp;H53&amp;"', '"&amp;I53&amp;"', '"&amp;J53&amp;"', '"&amp;K53&amp;"', '"&amp;L53&amp;"', '"&amp;M53&amp;"', '"&amp;N53&amp;"', '"&amp;O53&amp;"', '"&amp;P53&amp;"');"</f>
        <v/>
      </c>
      <c r="U53">
        <f>"UPDATE UFMT_FORMAT_SELECT SET (ROUTE_TYPE, SERVICE_ID_IN, TRANS_TYPE_IN, MSG_TYPE_IN, REVERSAL_IN, MTI, FORMAT_ID, TRANS_TYPE_OUT,  MSG_TYPE_OUT, REVERSAL_OUT, FINTRAN_IN, ACQ_INST_IN, ISS_INST_IN,  SERVICE_TYPE_IN)= (SELECT '"&amp;C53&amp;"', '"&amp;D53&amp;"', '"&amp;E53&amp;"', '"&amp;F53&amp;"', '"&amp;G53&amp;"', '"&amp;H53&amp;"', '"&amp;I53&amp;"', '"&amp;J53&amp;"', '"&amp;K53&amp;"', '"&amp;L53&amp;"', '"&amp;M53&amp;"', '"&amp;N53&amp;"', '"&amp;O53&amp;"', '"&amp;P53&amp;"' FROM DUAL) WHERE FORMATTER = '"&amp;A53&amp;"' AND RULE_NUM = '"&amp;B53&amp;"';"</f>
        <v/>
      </c>
    </row>
    <row r="54" spans="1:21">
      <c r="A54" s="2" t="s">
        <v>1665</v>
      </c>
      <c r="B54" t="s">
        <v>244</v>
      </c>
      <c r="C54" s="2" t="s">
        <v>1666</v>
      </c>
      <c r="D54" s="2" t="s">
        <v>440</v>
      </c>
      <c r="E54" t="s">
        <v>1264</v>
      </c>
      <c r="F54" t="s">
        <v>1681</v>
      </c>
      <c r="G54" t="s">
        <v>255</v>
      </c>
      <c r="H54" t="s">
        <v>1679</v>
      </c>
      <c r="I54" t="s">
        <v>335</v>
      </c>
      <c r="J54" t="s">
        <v>1264</v>
      </c>
      <c r="K54" t="s">
        <v>1682</v>
      </c>
      <c r="L54" t="s">
        <v>255</v>
      </c>
      <c r="M54" t="s">
        <v>333</v>
      </c>
      <c r="N54" s="2" t="s">
        <v>424</v>
      </c>
      <c r="O54" s="2" t="s">
        <v>1689</v>
      </c>
      <c r="P54" s="2" t="s">
        <v>440</v>
      </c>
      <c r="Q54" s="2" t="n"/>
      <c r="T54">
        <f>"Insert into UFMT_FORMAT_SELECT (FORMATTER, RULE_NUM, ROUTE_TYPE, SERVICE_ID_IN, TRANS_TYPE_IN,  MSG_TYPE_IN, REVERSAL_IN, MTI, FORMAT_ID, TRANS_TYPE_OUT,  MSG_TYPE_OUT, REVERSAL_OUT, FINTRAN_IN, ACQ_INST_IN, ISS_INST_IN, SERVICE_TYPE_IN) Values ('"&amp;A54&amp;"', '"&amp;B54&amp;"', '"&amp;C54&amp;"', '"&amp;D54&amp;"', '"&amp;E54&amp;"', '"&amp;F54&amp;"', '"&amp;G54&amp;"', '"&amp;H54&amp;"', '"&amp;I54&amp;"', '"&amp;J54&amp;"', '"&amp;K54&amp;"', '"&amp;L54&amp;"', '"&amp;M54&amp;"', '"&amp;N54&amp;"', '"&amp;O54&amp;"', '"&amp;P54&amp;"');"</f>
        <v/>
      </c>
      <c r="U54">
        <f>"UPDATE UFMT_FORMAT_SELECT SET (ROUTE_TYPE, SERVICE_ID_IN, TRANS_TYPE_IN, MSG_TYPE_IN, REVERSAL_IN, MTI, FORMAT_ID, TRANS_TYPE_OUT,  MSG_TYPE_OUT, REVERSAL_OUT, FINTRAN_IN, ACQ_INST_IN, ISS_INST_IN,  SERVICE_TYPE_IN)= (SELECT '"&amp;C54&amp;"', '"&amp;D54&amp;"', '"&amp;E54&amp;"', '"&amp;F54&amp;"', '"&amp;G54&amp;"', '"&amp;H54&amp;"', '"&amp;I54&amp;"', '"&amp;J54&amp;"', '"&amp;K54&amp;"', '"&amp;L54&amp;"', '"&amp;M54&amp;"', '"&amp;N54&amp;"', '"&amp;O54&amp;"', '"&amp;P54&amp;"' FROM DUAL) WHERE FORMATTER = '"&amp;A54&amp;"' AND RULE_NUM = '"&amp;B54&amp;"';"</f>
        <v/>
      </c>
    </row>
    <row r="55" spans="1:21">
      <c r="A55" s="2" t="s">
        <v>1665</v>
      </c>
      <c r="B55" t="s">
        <v>17</v>
      </c>
      <c r="C55" s="2" t="s">
        <v>1670</v>
      </c>
      <c r="D55" s="2" t="s">
        <v>440</v>
      </c>
      <c r="E55" t="s">
        <v>1264</v>
      </c>
      <c r="F55" t="s">
        <v>1681</v>
      </c>
      <c r="G55" t="s">
        <v>13</v>
      </c>
      <c r="H55" t="s">
        <v>1676</v>
      </c>
      <c r="I55" t="s">
        <v>379</v>
      </c>
      <c r="J55" t="s">
        <v>1264</v>
      </c>
      <c r="K55" t="s">
        <v>440</v>
      </c>
      <c r="L55" t="s">
        <v>333</v>
      </c>
      <c r="M55" t="s">
        <v>333</v>
      </c>
      <c r="N55" s="2" t="s">
        <v>424</v>
      </c>
      <c r="O55" s="2" t="s">
        <v>1689</v>
      </c>
      <c r="P55" s="2" t="s">
        <v>440</v>
      </c>
      <c r="Q55" s="2" t="n"/>
      <c r="T55">
        <f>"Insert into UFMT_FORMAT_SELECT (FORMATTER, RULE_NUM, ROUTE_TYPE, SERVICE_ID_IN, TRANS_TYPE_IN,  MSG_TYPE_IN, REVERSAL_IN, MTI, FORMAT_ID, TRANS_TYPE_OUT,  MSG_TYPE_OUT, REVERSAL_OUT, FINTRAN_IN, ACQ_INST_IN, ISS_INST_IN, SERVICE_TYPE_IN) Values ('"&amp;A55&amp;"', '"&amp;B55&amp;"', '"&amp;C55&amp;"', '"&amp;D55&amp;"', '"&amp;E55&amp;"', '"&amp;F55&amp;"', '"&amp;G55&amp;"', '"&amp;H55&amp;"', '"&amp;I55&amp;"', '"&amp;J55&amp;"', '"&amp;K55&amp;"', '"&amp;L55&amp;"', '"&amp;M55&amp;"', '"&amp;N55&amp;"', '"&amp;O55&amp;"', '"&amp;P55&amp;"');"</f>
        <v/>
      </c>
      <c r="U55">
        <f>"UPDATE UFMT_FORMAT_SELECT SET (ROUTE_TYPE, SERVICE_ID_IN, TRANS_TYPE_IN, MSG_TYPE_IN, REVERSAL_IN, MTI, FORMAT_ID, TRANS_TYPE_OUT,  MSG_TYPE_OUT, REVERSAL_OUT, FINTRAN_IN, ACQ_INST_IN, ISS_INST_IN,  SERVICE_TYPE_IN)= (SELECT '"&amp;C55&amp;"', '"&amp;D55&amp;"', '"&amp;E55&amp;"', '"&amp;F55&amp;"', '"&amp;G55&amp;"', '"&amp;H55&amp;"', '"&amp;I55&amp;"', '"&amp;J55&amp;"', '"&amp;K55&amp;"', '"&amp;L55&amp;"', '"&amp;M55&amp;"', '"&amp;N55&amp;"', '"&amp;O55&amp;"', '"&amp;P55&amp;"' FROM DUAL) WHERE FORMATTER = '"&amp;A55&amp;"' AND RULE_NUM = '"&amp;B55&amp;"';"</f>
        <v/>
      </c>
    </row>
    <row r="56" spans="1:21">
      <c r="A56" s="2" t="s">
        <v>1665</v>
      </c>
      <c r="B56" t="s">
        <v>19</v>
      </c>
      <c r="C56" s="2" t="s">
        <v>1666</v>
      </c>
      <c r="D56" s="2" t="s">
        <v>440</v>
      </c>
      <c r="E56" t="s">
        <v>1264</v>
      </c>
      <c r="F56" t="s">
        <v>1681</v>
      </c>
      <c r="G56" t="s">
        <v>13</v>
      </c>
      <c r="H56" t="s">
        <v>1677</v>
      </c>
      <c r="I56" t="s">
        <v>385</v>
      </c>
      <c r="J56" t="s">
        <v>1264</v>
      </c>
      <c r="K56" t="s">
        <v>1682</v>
      </c>
      <c r="L56" t="s">
        <v>13</v>
      </c>
      <c r="M56" t="s">
        <v>333</v>
      </c>
      <c r="N56" s="2" t="s">
        <v>424</v>
      </c>
      <c r="O56" s="2" t="s">
        <v>1689</v>
      </c>
      <c r="P56" s="2" t="s">
        <v>440</v>
      </c>
      <c r="Q56" s="2" t="n"/>
      <c r="T56">
        <f>"Insert into UFMT_FORMAT_SELECT (FORMATTER, RULE_NUM, ROUTE_TYPE, SERVICE_ID_IN, TRANS_TYPE_IN,  MSG_TYPE_IN, REVERSAL_IN, MTI, FORMAT_ID, TRANS_TYPE_OUT,  MSG_TYPE_OUT, REVERSAL_OUT, FINTRAN_IN, ACQ_INST_IN, ISS_INST_IN, SERVICE_TYPE_IN) Values ('"&amp;A56&amp;"', '"&amp;B56&amp;"', '"&amp;C56&amp;"', '"&amp;D56&amp;"', '"&amp;E56&amp;"', '"&amp;F56&amp;"', '"&amp;G56&amp;"', '"&amp;H56&amp;"', '"&amp;I56&amp;"', '"&amp;J56&amp;"', '"&amp;K56&amp;"', '"&amp;L56&amp;"', '"&amp;M56&amp;"', '"&amp;N56&amp;"', '"&amp;O56&amp;"', '"&amp;P56&amp;"');"</f>
        <v/>
      </c>
      <c r="U56">
        <f>"UPDATE UFMT_FORMAT_SELECT SET (ROUTE_TYPE, SERVICE_ID_IN, TRANS_TYPE_IN, MSG_TYPE_IN, REVERSAL_IN, MTI, FORMAT_ID, TRANS_TYPE_OUT,  MSG_TYPE_OUT, REVERSAL_OUT, FINTRAN_IN, ACQ_INST_IN, ISS_INST_IN,  SERVICE_TYPE_IN)= (SELECT '"&amp;C56&amp;"', '"&amp;D56&amp;"', '"&amp;E56&amp;"', '"&amp;F56&amp;"', '"&amp;G56&amp;"', '"&amp;H56&amp;"', '"&amp;I56&amp;"', '"&amp;J56&amp;"', '"&amp;K56&amp;"', '"&amp;L56&amp;"', '"&amp;M56&amp;"', '"&amp;N56&amp;"', '"&amp;O56&amp;"', '"&amp;P56&amp;"' FROM DUAL) WHERE FORMATTER = '"&amp;A56&amp;"' AND RULE_NUM = '"&amp;B56&amp;"';"</f>
        <v/>
      </c>
    </row>
    <row r="57" spans="1:21">
      <c r="A57" s="2" t="s">
        <v>1665</v>
      </c>
      <c r="B57" t="s">
        <v>78</v>
      </c>
      <c r="C57" s="2" t="s">
        <v>1670</v>
      </c>
      <c r="D57" s="2" t="s">
        <v>440</v>
      </c>
      <c r="E57" t="s">
        <v>422</v>
      </c>
      <c r="F57" t="s">
        <v>1671</v>
      </c>
      <c r="G57" t="s">
        <v>255</v>
      </c>
      <c r="H57" t="s">
        <v>139</v>
      </c>
      <c r="I57" t="s">
        <v>330</v>
      </c>
      <c r="J57" t="s">
        <v>1264</v>
      </c>
      <c r="K57" t="s">
        <v>440</v>
      </c>
      <c r="L57" t="s">
        <v>333</v>
      </c>
      <c r="M57" t="s">
        <v>333</v>
      </c>
      <c r="N57" s="2" t="s">
        <v>1669</v>
      </c>
      <c r="O57" s="2" t="s">
        <v>1689</v>
      </c>
      <c r="P57" s="2" t="s">
        <v>440</v>
      </c>
      <c r="Q57" s="2" t="n"/>
      <c r="T57">
        <f>"Insert into UFMT_FORMAT_SELECT (FORMATTER, RULE_NUM, ROUTE_TYPE, SERVICE_ID_IN, TRANS_TYPE_IN,  MSG_TYPE_IN, REVERSAL_IN, MTI, FORMAT_ID, TRANS_TYPE_OUT,  MSG_TYPE_OUT, REVERSAL_OUT, FINTRAN_IN, ACQ_INST_IN, ISS_INST_IN, SERVICE_TYPE_IN) Values ('"&amp;A57&amp;"', '"&amp;B57&amp;"', '"&amp;C57&amp;"', '"&amp;D57&amp;"', '"&amp;E57&amp;"', '"&amp;F57&amp;"', '"&amp;G57&amp;"', '"&amp;H57&amp;"', '"&amp;I57&amp;"', '"&amp;J57&amp;"', '"&amp;K57&amp;"', '"&amp;L57&amp;"', '"&amp;M57&amp;"', '"&amp;N57&amp;"', '"&amp;O57&amp;"', '"&amp;P57&amp;"');"</f>
        <v/>
      </c>
      <c r="U57">
        <f>"UPDATE UFMT_FORMAT_SELECT SET (ROUTE_TYPE, SERVICE_ID_IN, TRANS_TYPE_IN, MSG_TYPE_IN, REVERSAL_IN, MTI, FORMAT_ID, TRANS_TYPE_OUT,  MSG_TYPE_OUT, REVERSAL_OUT, FINTRAN_IN, ACQ_INST_IN, ISS_INST_IN,  SERVICE_TYPE_IN)= (SELECT '"&amp;C57&amp;"', '"&amp;D57&amp;"', '"&amp;E57&amp;"', '"&amp;F57&amp;"', '"&amp;G57&amp;"', '"&amp;H57&amp;"', '"&amp;I57&amp;"', '"&amp;J57&amp;"', '"&amp;K57&amp;"', '"&amp;L57&amp;"', '"&amp;M57&amp;"', '"&amp;N57&amp;"', '"&amp;O57&amp;"', '"&amp;P57&amp;"' FROM DUAL) WHERE FORMATTER = '"&amp;A57&amp;"' AND RULE_NUM = '"&amp;B57&amp;"';"</f>
        <v/>
      </c>
    </row>
    <row r="58" spans="1:21">
      <c r="A58" s="2" t="s">
        <v>1665</v>
      </c>
      <c r="B58" t="s">
        <v>80</v>
      </c>
      <c r="C58" s="2" t="s">
        <v>1666</v>
      </c>
      <c r="D58" s="2" t="s">
        <v>440</v>
      </c>
      <c r="E58" t="s">
        <v>422</v>
      </c>
      <c r="F58" t="s">
        <v>1671</v>
      </c>
      <c r="G58" t="s">
        <v>333</v>
      </c>
      <c r="H58" t="s">
        <v>1679</v>
      </c>
      <c r="I58" t="s">
        <v>318</v>
      </c>
      <c r="J58" t="s">
        <v>1264</v>
      </c>
      <c r="K58" t="s">
        <v>1668</v>
      </c>
      <c r="L58" t="s">
        <v>255</v>
      </c>
      <c r="M58" t="s">
        <v>333</v>
      </c>
      <c r="N58" s="2" t="s">
        <v>1669</v>
      </c>
      <c r="O58" s="2" t="s">
        <v>1689</v>
      </c>
      <c r="P58" s="2" t="s">
        <v>440</v>
      </c>
      <c r="Q58" s="2" t="n"/>
      <c r="T58">
        <f>"Insert into UFMT_FORMAT_SELECT (FORMATTER, RULE_NUM, ROUTE_TYPE, SERVICE_ID_IN, TRANS_TYPE_IN,  MSG_TYPE_IN, REVERSAL_IN, MTI, FORMAT_ID, TRANS_TYPE_OUT,  MSG_TYPE_OUT, REVERSAL_OUT, FINTRAN_IN, ACQ_INST_IN, ISS_INST_IN, SERVICE_TYPE_IN) Values ('"&amp;A58&amp;"', '"&amp;B58&amp;"', '"&amp;C58&amp;"', '"&amp;D58&amp;"', '"&amp;E58&amp;"', '"&amp;F58&amp;"', '"&amp;G58&amp;"', '"&amp;H58&amp;"', '"&amp;I58&amp;"', '"&amp;J58&amp;"', '"&amp;K58&amp;"', '"&amp;L58&amp;"', '"&amp;M58&amp;"', '"&amp;N58&amp;"', '"&amp;O58&amp;"', '"&amp;P58&amp;"');"</f>
        <v/>
      </c>
      <c r="U58">
        <f>"UPDATE UFMT_FORMAT_SELECT SET (ROUTE_TYPE, SERVICE_ID_IN, TRANS_TYPE_IN, MSG_TYPE_IN, REVERSAL_IN, MTI, FORMAT_ID, TRANS_TYPE_OUT,  MSG_TYPE_OUT, REVERSAL_OUT, FINTRAN_IN, ACQ_INST_IN, ISS_INST_IN,  SERVICE_TYPE_IN)= (SELECT '"&amp;C58&amp;"', '"&amp;D58&amp;"', '"&amp;E58&amp;"', '"&amp;F58&amp;"', '"&amp;G58&amp;"', '"&amp;H58&amp;"', '"&amp;I58&amp;"', '"&amp;J58&amp;"', '"&amp;K58&amp;"', '"&amp;L58&amp;"', '"&amp;M58&amp;"', '"&amp;N58&amp;"', '"&amp;O58&amp;"', '"&amp;P58&amp;"' FROM DUAL) WHERE FORMATTER = '"&amp;A58&amp;"' AND RULE_NUM = '"&amp;B58&amp;"';"</f>
        <v/>
      </c>
    </row>
    <row r="59" spans="1:21">
      <c r="A59" s="2" t="s">
        <v>1665</v>
      </c>
      <c r="B59" t="s">
        <v>110</v>
      </c>
      <c r="C59" s="2" t="s">
        <v>1670</v>
      </c>
      <c r="D59" s="2" t="s">
        <v>440</v>
      </c>
      <c r="E59" t="s">
        <v>367</v>
      </c>
      <c r="F59" t="s">
        <v>1671</v>
      </c>
      <c r="G59" t="s">
        <v>255</v>
      </c>
      <c r="H59" t="s">
        <v>739</v>
      </c>
      <c r="I59" t="s">
        <v>500</v>
      </c>
      <c r="J59" t="s">
        <v>1264</v>
      </c>
      <c r="K59" t="s">
        <v>440</v>
      </c>
      <c r="L59" t="s">
        <v>333</v>
      </c>
      <c r="M59" t="s">
        <v>333</v>
      </c>
      <c r="N59" s="2" t="s">
        <v>1669</v>
      </c>
      <c r="O59" s="2" t="s">
        <v>424</v>
      </c>
      <c r="P59" s="2" t="s">
        <v>440</v>
      </c>
      <c r="Q59" s="2" t="n"/>
      <c r="T59">
        <f>"Insert into UFMT_FORMAT_SELECT (FORMATTER, RULE_NUM, ROUTE_TYPE, SERVICE_ID_IN, TRANS_TYPE_IN,  MSG_TYPE_IN, REVERSAL_IN, MTI, FORMAT_ID, TRANS_TYPE_OUT,  MSG_TYPE_OUT, REVERSAL_OUT, FINTRAN_IN, ACQ_INST_IN, ISS_INST_IN, SERVICE_TYPE_IN) Values ('"&amp;A59&amp;"', '"&amp;B59&amp;"', '"&amp;C59&amp;"', '"&amp;D59&amp;"', '"&amp;E59&amp;"', '"&amp;F59&amp;"', '"&amp;G59&amp;"', '"&amp;H59&amp;"', '"&amp;I59&amp;"', '"&amp;J59&amp;"', '"&amp;K59&amp;"', '"&amp;L59&amp;"', '"&amp;M59&amp;"', '"&amp;N59&amp;"', '"&amp;O59&amp;"', '"&amp;P59&amp;"');"</f>
        <v/>
      </c>
      <c r="U59">
        <f>"UPDATE UFMT_FORMAT_SELECT SET (ROUTE_TYPE, SERVICE_ID_IN, TRANS_TYPE_IN, MSG_TYPE_IN, REVERSAL_IN, MTI, FORMAT_ID, TRANS_TYPE_OUT,  MSG_TYPE_OUT, REVERSAL_OUT, FINTRAN_IN, ACQ_INST_IN, ISS_INST_IN,  SERVICE_TYPE_IN)= (SELECT '"&amp;C59&amp;"', '"&amp;D59&amp;"', '"&amp;E59&amp;"', '"&amp;F59&amp;"', '"&amp;G59&amp;"', '"&amp;H59&amp;"', '"&amp;I59&amp;"', '"&amp;J59&amp;"', '"&amp;K59&amp;"', '"&amp;L59&amp;"', '"&amp;M59&amp;"', '"&amp;N59&amp;"', '"&amp;O59&amp;"', '"&amp;P59&amp;"' FROM DUAL) WHERE FORMATTER = '"&amp;A59&amp;"' AND RULE_NUM = '"&amp;B59&amp;"';"</f>
        <v/>
      </c>
    </row>
    <row r="60" spans="1:21">
      <c r="A60" s="2" t="s">
        <v>1665</v>
      </c>
      <c r="B60" t="s">
        <v>91</v>
      </c>
      <c r="C60" s="2" t="s">
        <v>1666</v>
      </c>
      <c r="D60" s="2" t="s">
        <v>440</v>
      </c>
      <c r="E60" t="s">
        <v>367</v>
      </c>
      <c r="F60" t="s">
        <v>1671</v>
      </c>
      <c r="G60" t="s">
        <v>333</v>
      </c>
      <c r="H60" t="s">
        <v>1667</v>
      </c>
      <c r="I60" t="s">
        <v>328</v>
      </c>
      <c r="J60" t="s">
        <v>1264</v>
      </c>
      <c r="K60" t="s">
        <v>1668</v>
      </c>
      <c r="L60" t="s">
        <v>255</v>
      </c>
      <c r="M60" t="s">
        <v>333</v>
      </c>
      <c r="N60" s="2" t="s">
        <v>1669</v>
      </c>
      <c r="O60" s="2" t="s">
        <v>424</v>
      </c>
      <c r="P60" s="2" t="s">
        <v>440</v>
      </c>
      <c r="Q60" s="2" t="n"/>
      <c r="T60">
        <f>"Insert into UFMT_FORMAT_SELECT (FORMATTER, RULE_NUM, ROUTE_TYPE, SERVICE_ID_IN, TRANS_TYPE_IN,  MSG_TYPE_IN, REVERSAL_IN, MTI, FORMAT_ID, TRANS_TYPE_OUT,  MSG_TYPE_OUT, REVERSAL_OUT, FINTRAN_IN, ACQ_INST_IN, ISS_INST_IN, SERVICE_TYPE_IN) Values ('"&amp;A60&amp;"', '"&amp;B60&amp;"', '"&amp;C60&amp;"', '"&amp;D60&amp;"', '"&amp;E60&amp;"', '"&amp;F60&amp;"', '"&amp;G60&amp;"', '"&amp;H60&amp;"', '"&amp;I60&amp;"', '"&amp;J60&amp;"', '"&amp;K60&amp;"', '"&amp;L60&amp;"', '"&amp;M60&amp;"', '"&amp;N60&amp;"', '"&amp;O60&amp;"', '"&amp;P60&amp;"');"</f>
        <v/>
      </c>
      <c r="U60">
        <f>"UPDATE UFMT_FORMAT_SELECT SET (ROUTE_TYPE, SERVICE_ID_IN, TRANS_TYPE_IN, MSG_TYPE_IN, REVERSAL_IN, MTI, FORMAT_ID, TRANS_TYPE_OUT,  MSG_TYPE_OUT, REVERSAL_OUT, FINTRAN_IN, ACQ_INST_IN, ISS_INST_IN,  SERVICE_TYPE_IN)= (SELECT '"&amp;C60&amp;"', '"&amp;D60&amp;"', '"&amp;E60&amp;"', '"&amp;F60&amp;"', '"&amp;G60&amp;"', '"&amp;H60&amp;"', '"&amp;I60&amp;"', '"&amp;J60&amp;"', '"&amp;K60&amp;"', '"&amp;L60&amp;"', '"&amp;M60&amp;"', '"&amp;N60&amp;"', '"&amp;O60&amp;"', '"&amp;P60&amp;"' FROM DUAL) WHERE FORMATTER = '"&amp;A60&amp;"' AND RULE_NUM = '"&amp;B60&amp;"';"</f>
        <v/>
      </c>
    </row>
    <row r="61" s="3" spans="1:21">
      <c r="A61" s="2" t="s">
        <v>1665</v>
      </c>
      <c r="B61" s="2" t="s">
        <v>565</v>
      </c>
      <c r="C61" s="2" t="s">
        <v>1670</v>
      </c>
      <c r="D61" s="2" t="s">
        <v>440</v>
      </c>
      <c r="E61" s="2" t="s">
        <v>349</v>
      </c>
      <c r="F61" t="s">
        <v>1671</v>
      </c>
      <c r="G61" t="s">
        <v>255</v>
      </c>
      <c r="H61" s="2" t="s">
        <v>739</v>
      </c>
      <c r="I61" s="2" t="s">
        <v>500</v>
      </c>
      <c r="J61" t="s">
        <v>1264</v>
      </c>
      <c r="K61" t="s">
        <v>440</v>
      </c>
      <c r="L61" t="s">
        <v>333</v>
      </c>
      <c r="M61" t="s">
        <v>333</v>
      </c>
      <c r="N61" s="2" t="s">
        <v>1669</v>
      </c>
      <c r="O61" s="2" t="s">
        <v>1669</v>
      </c>
      <c r="P61" s="2" t="s">
        <v>440</v>
      </c>
      <c r="Q61" s="2" t="n"/>
      <c r="T61">
        <f>"Insert into UFMT_FORMAT_SELECT (FORMATTER, RULE_NUM, ROUTE_TYPE, SERVICE_ID_IN, TRANS_TYPE_IN,  MSG_TYPE_IN, REVERSAL_IN, MTI, FORMAT_ID, TRANS_TYPE_OUT,  MSG_TYPE_OUT, REVERSAL_OUT, FINTRAN_IN, ACQ_INST_IN, ISS_INST_IN, SERVICE_TYPE_IN) Values ('"&amp;A61&amp;"', '"&amp;B61&amp;"', '"&amp;C61&amp;"', '"&amp;D61&amp;"', '"&amp;E61&amp;"', '"&amp;F61&amp;"', '"&amp;G61&amp;"', '"&amp;H61&amp;"', '"&amp;I61&amp;"', '"&amp;J61&amp;"', '"&amp;K61&amp;"', '"&amp;L61&amp;"', '"&amp;M61&amp;"', '"&amp;N61&amp;"', '"&amp;O61&amp;"', '"&amp;P61&amp;"');"</f>
        <v/>
      </c>
      <c r="U61">
        <f>"UPDATE UFMT_FORMAT_SELECT SET (ROUTE_TYPE, SERVICE_ID_IN, TRANS_TYPE_IN, MSG_TYPE_IN, REVERSAL_IN, MTI, FORMAT_ID, TRANS_TYPE_OUT,  MSG_TYPE_OUT, REVERSAL_OUT, FINTRAN_IN, ACQ_INST_IN, ISS_INST_IN,  SERVICE_TYPE_IN)= (SELECT '"&amp;C61&amp;"', '"&amp;D61&amp;"', '"&amp;E61&amp;"', '"&amp;F61&amp;"', '"&amp;G61&amp;"', '"&amp;H61&amp;"', '"&amp;I61&amp;"', '"&amp;J61&amp;"', '"&amp;K61&amp;"', '"&amp;L61&amp;"', '"&amp;M61&amp;"', '"&amp;N61&amp;"', '"&amp;O61&amp;"', '"&amp;P61&amp;"' FROM DUAL) WHERE FORMATTER = '"&amp;A61&amp;"' AND RULE_NUM = '"&amp;B61&amp;"';"</f>
        <v/>
      </c>
    </row>
    <row r="62" s="3" spans="1:21">
      <c r="A62" s="2" t="s">
        <v>1665</v>
      </c>
      <c r="B62" s="2" t="s">
        <v>567</v>
      </c>
      <c r="C62" s="2" t="s">
        <v>1666</v>
      </c>
      <c r="D62" s="2" t="s">
        <v>440</v>
      </c>
      <c r="E62" s="2" t="s">
        <v>349</v>
      </c>
      <c r="F62" t="s">
        <v>1671</v>
      </c>
      <c r="G62" t="s">
        <v>333</v>
      </c>
      <c r="H62" s="2" t="s">
        <v>1667</v>
      </c>
      <c r="I62" s="2" t="s">
        <v>328</v>
      </c>
      <c r="J62" t="s">
        <v>1264</v>
      </c>
      <c r="K62" t="s">
        <v>1668</v>
      </c>
      <c r="L62" t="s">
        <v>255</v>
      </c>
      <c r="M62" t="s">
        <v>333</v>
      </c>
      <c r="N62" s="2" t="s">
        <v>1669</v>
      </c>
      <c r="O62" s="2" t="s">
        <v>1669</v>
      </c>
      <c r="P62" s="2" t="s">
        <v>440</v>
      </c>
      <c r="Q62" s="2" t="n"/>
      <c r="T62">
        <f>"Insert into UFMT_FORMAT_SELECT (FORMATTER, RULE_NUM, ROUTE_TYPE, SERVICE_ID_IN, TRANS_TYPE_IN,  MSG_TYPE_IN, REVERSAL_IN, MTI, FORMAT_ID, TRANS_TYPE_OUT,  MSG_TYPE_OUT, REVERSAL_OUT, FINTRAN_IN, ACQ_INST_IN, ISS_INST_IN, SERVICE_TYPE_IN) Values ('"&amp;A62&amp;"', '"&amp;B62&amp;"', '"&amp;C62&amp;"', '"&amp;D62&amp;"', '"&amp;E62&amp;"', '"&amp;F62&amp;"', '"&amp;G62&amp;"', '"&amp;H62&amp;"', '"&amp;I62&amp;"', '"&amp;J62&amp;"', '"&amp;K62&amp;"', '"&amp;L62&amp;"', '"&amp;M62&amp;"', '"&amp;N62&amp;"', '"&amp;O62&amp;"', '"&amp;P62&amp;"');"</f>
        <v/>
      </c>
      <c r="U62">
        <f>"UPDATE UFMT_FORMAT_SELECT SET (ROUTE_TYPE, SERVICE_ID_IN, TRANS_TYPE_IN, MSG_TYPE_IN, REVERSAL_IN, MTI, FORMAT_ID, TRANS_TYPE_OUT,  MSG_TYPE_OUT, REVERSAL_OUT, FINTRAN_IN, ACQ_INST_IN, ISS_INST_IN,  SERVICE_TYPE_IN)= (SELECT '"&amp;C62&amp;"', '"&amp;D62&amp;"', '"&amp;E62&amp;"', '"&amp;F62&amp;"', '"&amp;G62&amp;"', '"&amp;H62&amp;"', '"&amp;I62&amp;"', '"&amp;J62&amp;"', '"&amp;K62&amp;"', '"&amp;L62&amp;"', '"&amp;M62&amp;"', '"&amp;N62&amp;"', '"&amp;O62&amp;"', '"&amp;P62&amp;"' FROM DUAL) WHERE FORMATTER = '"&amp;A62&amp;"' AND RULE_NUM = '"&amp;B62&amp;"';"</f>
        <v/>
      </c>
    </row>
    <row customHeight="1" ht="14.5" r="63" s="3" spans="1:21">
      <c r="A63" s="2" t="s">
        <v>1690</v>
      </c>
      <c r="B63" t="s">
        <v>13</v>
      </c>
      <c r="C63" s="2" t="s">
        <v>1670</v>
      </c>
      <c r="D63" s="2" t="s">
        <v>440</v>
      </c>
      <c r="E63" t="s">
        <v>1264</v>
      </c>
      <c r="F63" t="s">
        <v>424</v>
      </c>
      <c r="G63" t="s">
        <v>255</v>
      </c>
      <c r="H63" t="s">
        <v>105</v>
      </c>
      <c r="I63" t="s">
        <v>1348</v>
      </c>
      <c r="J63" t="s">
        <v>1264</v>
      </c>
      <c r="K63" t="s">
        <v>440</v>
      </c>
      <c r="L63" t="s">
        <v>333</v>
      </c>
      <c r="M63" t="s">
        <v>333</v>
      </c>
      <c r="N63" s="2" t="s">
        <v>1669</v>
      </c>
      <c r="O63" s="2" t="s">
        <v>1669</v>
      </c>
      <c r="P63" s="2" t="s">
        <v>440</v>
      </c>
      <c r="Q63" s="2" t="n"/>
      <c r="T63">
        <f>"Insert into UFMT_FORMAT_SELECT (FORMATTER, RULE_NUM, ROUTE_TYPE, SERVICE_ID_IN, TRANS_TYPE_IN,  MSG_TYPE_IN, REVERSAL_IN, MTI, FORMAT_ID, TRANS_TYPE_OUT,  MSG_TYPE_OUT, REVERSAL_OUT, FINTRAN_IN, ACQ_INST_IN, ISS_INST_IN, SERVICE_TYPE_IN) Values ('"&amp;A63&amp;"', '"&amp;B63&amp;"', '"&amp;C63&amp;"', '"&amp;D63&amp;"', '"&amp;E63&amp;"', '"&amp;F63&amp;"', '"&amp;G63&amp;"', '"&amp;H63&amp;"', '"&amp;I63&amp;"', '"&amp;J63&amp;"', '"&amp;K63&amp;"', '"&amp;L63&amp;"', '"&amp;M63&amp;"', '"&amp;N63&amp;"', '"&amp;O63&amp;"', '"&amp;P63&amp;"');"</f>
        <v/>
      </c>
      <c r="U63">
        <f>"UPDATE UFMT_FORMAT_SELECT SET (ROUTE_TYPE, SERVICE_ID_IN, TRANS_TYPE_IN, MSG_TYPE_IN, REVERSAL_IN, MTI, FORMAT_ID, TRANS_TYPE_OUT,  MSG_TYPE_OUT, REVERSAL_OUT, FINTRAN_IN, ACQ_INST_IN, ISS_INST_IN,  SERVICE_TYPE_IN)= (SELECT '"&amp;C63&amp;"', '"&amp;D63&amp;"', '"&amp;E63&amp;"', '"&amp;F63&amp;"', '"&amp;G63&amp;"', '"&amp;H63&amp;"', '"&amp;I63&amp;"', '"&amp;J63&amp;"', '"&amp;K63&amp;"', '"&amp;L63&amp;"', '"&amp;M63&amp;"', '"&amp;N63&amp;"', '"&amp;O63&amp;"', '"&amp;P63&amp;"' FROM DUAL) WHERE FORMATTER = '"&amp;A63&amp;"' AND RULE_NUM = '"&amp;B63&amp;"';"</f>
        <v/>
      </c>
    </row>
    <row customHeight="1" ht="14.5" r="64" s="3" spans="1:21">
      <c r="A64" s="2" t="s">
        <v>1690</v>
      </c>
      <c r="B64" t="s">
        <v>64</v>
      </c>
      <c r="C64" s="2" t="s">
        <v>1666</v>
      </c>
      <c r="D64" s="2" t="s">
        <v>440</v>
      </c>
      <c r="E64" t="s">
        <v>1264</v>
      </c>
      <c r="F64" t="s">
        <v>244</v>
      </c>
      <c r="G64" t="s">
        <v>255</v>
      </c>
      <c r="H64" t="s">
        <v>1674</v>
      </c>
      <c r="I64" t="s">
        <v>1350</v>
      </c>
      <c r="J64" t="s">
        <v>1264</v>
      </c>
      <c r="K64" t="s">
        <v>1674</v>
      </c>
      <c r="L64" t="s">
        <v>333</v>
      </c>
      <c r="M64" t="s">
        <v>333</v>
      </c>
      <c r="N64" s="2" t="s">
        <v>1669</v>
      </c>
      <c r="O64" s="2" t="s">
        <v>1669</v>
      </c>
      <c r="P64" s="2" t="s">
        <v>440</v>
      </c>
      <c r="Q64" s="2" t="n"/>
      <c r="T64">
        <f>"Insert into UFMT_FORMAT_SELECT (FORMATTER, RULE_NUM, ROUTE_TYPE, SERVICE_ID_IN, TRANS_TYPE_IN,  MSG_TYPE_IN, REVERSAL_IN, MTI, FORMAT_ID, TRANS_TYPE_OUT,  MSG_TYPE_OUT, REVERSAL_OUT, FINTRAN_IN, ACQ_INST_IN, ISS_INST_IN, SERVICE_TYPE_IN) Values ('"&amp;A64&amp;"', '"&amp;B64&amp;"', '"&amp;C64&amp;"', '"&amp;D64&amp;"', '"&amp;E64&amp;"', '"&amp;F64&amp;"', '"&amp;G64&amp;"', '"&amp;H64&amp;"', '"&amp;I64&amp;"', '"&amp;J64&amp;"', '"&amp;K64&amp;"', '"&amp;L64&amp;"', '"&amp;M64&amp;"', '"&amp;N64&amp;"', '"&amp;O64&amp;"', '"&amp;P64&amp;"');"</f>
        <v/>
      </c>
      <c r="U64">
        <f>"UPDATE UFMT_FORMAT_SELECT SET (ROUTE_TYPE, SERVICE_ID_IN, TRANS_TYPE_IN, MSG_TYPE_IN, REVERSAL_IN, MTI, FORMAT_ID, TRANS_TYPE_OUT,  MSG_TYPE_OUT, REVERSAL_OUT, FINTRAN_IN, ACQ_INST_IN, ISS_INST_IN,  SERVICE_TYPE_IN)= (SELECT '"&amp;C64&amp;"', '"&amp;D64&amp;"', '"&amp;E64&amp;"', '"&amp;F64&amp;"', '"&amp;G64&amp;"', '"&amp;H64&amp;"', '"&amp;I64&amp;"', '"&amp;J64&amp;"', '"&amp;K64&amp;"', '"&amp;L64&amp;"', '"&amp;M64&amp;"', '"&amp;N64&amp;"', '"&amp;O64&amp;"', '"&amp;P64&amp;"' FROM DUAL) WHERE FORMATTER = '"&amp;A64&amp;"' AND RULE_NUM = '"&amp;B64&amp;"';"</f>
        <v/>
      </c>
    </row>
    <row customHeight="1" ht="14.5" r="65" s="3" spans="1:21">
      <c r="A65" s="2" t="s">
        <v>1690</v>
      </c>
      <c r="B65" t="s">
        <v>107</v>
      </c>
      <c r="C65" s="2" t="s">
        <v>1670</v>
      </c>
      <c r="D65" s="2" t="s">
        <v>440</v>
      </c>
      <c r="E65" t="s">
        <v>1264</v>
      </c>
      <c r="F65" t="s">
        <v>1028</v>
      </c>
      <c r="G65" t="s">
        <v>255</v>
      </c>
      <c r="H65" t="s">
        <v>105</v>
      </c>
      <c r="I65" t="s">
        <v>1348</v>
      </c>
      <c r="J65" t="s">
        <v>1264</v>
      </c>
      <c r="K65" t="s">
        <v>440</v>
      </c>
      <c r="L65" t="s">
        <v>333</v>
      </c>
      <c r="M65" t="s">
        <v>333</v>
      </c>
      <c r="N65" s="2" t="s">
        <v>1669</v>
      </c>
      <c r="O65" s="2" t="s">
        <v>1669</v>
      </c>
      <c r="P65" s="2" t="s">
        <v>440</v>
      </c>
      <c r="Q65" s="2" t="n"/>
      <c r="T65">
        <f>"Insert into UFMT_FORMAT_SELECT (FORMATTER, RULE_NUM, ROUTE_TYPE, SERVICE_ID_IN, TRANS_TYPE_IN,  MSG_TYPE_IN, REVERSAL_IN, MTI, FORMAT_ID, TRANS_TYPE_OUT,  MSG_TYPE_OUT, REVERSAL_OUT, FINTRAN_IN, ACQ_INST_IN, ISS_INST_IN, SERVICE_TYPE_IN) Values ('"&amp;A65&amp;"', '"&amp;B65&amp;"', '"&amp;C65&amp;"', '"&amp;D65&amp;"', '"&amp;E65&amp;"', '"&amp;F65&amp;"', '"&amp;G65&amp;"', '"&amp;H65&amp;"', '"&amp;I65&amp;"', '"&amp;J65&amp;"', '"&amp;K65&amp;"', '"&amp;L65&amp;"', '"&amp;M65&amp;"', '"&amp;N65&amp;"', '"&amp;O65&amp;"', '"&amp;P65&amp;"');"</f>
        <v/>
      </c>
      <c r="U65">
        <f>"UPDATE UFMT_FORMAT_SELECT SET (ROUTE_TYPE, SERVICE_ID_IN, TRANS_TYPE_IN, MSG_TYPE_IN, REVERSAL_IN, MTI, FORMAT_ID, TRANS_TYPE_OUT,  MSG_TYPE_OUT, REVERSAL_OUT, FINTRAN_IN, ACQ_INST_IN, ISS_INST_IN,  SERVICE_TYPE_IN)= (SELECT '"&amp;C65&amp;"', '"&amp;D65&amp;"', '"&amp;E65&amp;"', '"&amp;F65&amp;"', '"&amp;G65&amp;"', '"&amp;H65&amp;"', '"&amp;I65&amp;"', '"&amp;J65&amp;"', '"&amp;K65&amp;"', '"&amp;L65&amp;"', '"&amp;M65&amp;"', '"&amp;N65&amp;"', '"&amp;O65&amp;"', '"&amp;P65&amp;"' FROM DUAL) WHERE FORMATTER = '"&amp;A65&amp;"' AND RULE_NUM = '"&amp;B65&amp;"';"</f>
        <v/>
      </c>
    </row>
    <row customHeight="1" ht="14.5" r="66" s="3" spans="1:21">
      <c r="A66" s="2" t="s">
        <v>1690</v>
      </c>
      <c r="B66" t="s">
        <v>31</v>
      </c>
      <c r="C66" s="2" t="s">
        <v>1670</v>
      </c>
      <c r="D66" s="2" t="s">
        <v>440</v>
      </c>
      <c r="E66" t="s">
        <v>1264</v>
      </c>
      <c r="F66" t="s">
        <v>1029</v>
      </c>
      <c r="G66" t="s">
        <v>255</v>
      </c>
      <c r="H66" t="s">
        <v>105</v>
      </c>
      <c r="I66" t="s">
        <v>1348</v>
      </c>
      <c r="J66" t="s">
        <v>1264</v>
      </c>
      <c r="K66" t="s">
        <v>440</v>
      </c>
      <c r="L66" t="s">
        <v>333</v>
      </c>
      <c r="M66" t="s">
        <v>333</v>
      </c>
      <c r="N66" s="2" t="s">
        <v>1669</v>
      </c>
      <c r="O66" s="2" t="s">
        <v>1669</v>
      </c>
      <c r="P66" s="2" t="s">
        <v>440</v>
      </c>
      <c r="Q66" s="2" t="n"/>
      <c r="T66">
        <f>"Insert into UFMT_FORMAT_SELECT (FORMATTER, RULE_NUM, ROUTE_TYPE, SERVICE_ID_IN, TRANS_TYPE_IN,  MSG_TYPE_IN, REVERSAL_IN, MTI, FORMAT_ID, TRANS_TYPE_OUT,  MSG_TYPE_OUT, REVERSAL_OUT, FINTRAN_IN, ACQ_INST_IN, ISS_INST_IN, SERVICE_TYPE_IN) Values ('"&amp;A66&amp;"', '"&amp;B66&amp;"', '"&amp;C66&amp;"', '"&amp;D66&amp;"', '"&amp;E66&amp;"', '"&amp;F66&amp;"', '"&amp;G66&amp;"', '"&amp;H66&amp;"', '"&amp;I66&amp;"', '"&amp;J66&amp;"', '"&amp;K66&amp;"', '"&amp;L66&amp;"', '"&amp;M66&amp;"', '"&amp;N66&amp;"', '"&amp;O66&amp;"', '"&amp;P66&amp;"');"</f>
        <v/>
      </c>
      <c r="U66">
        <f>"UPDATE UFMT_FORMAT_SELECT SET (ROUTE_TYPE, SERVICE_ID_IN, TRANS_TYPE_IN, MSG_TYPE_IN, REVERSAL_IN, MTI, FORMAT_ID, TRANS_TYPE_OUT,  MSG_TYPE_OUT, REVERSAL_OUT, FINTRAN_IN, ACQ_INST_IN, ISS_INST_IN,  SERVICE_TYPE_IN)= (SELECT '"&amp;C66&amp;"', '"&amp;D66&amp;"', '"&amp;E66&amp;"', '"&amp;F66&amp;"', '"&amp;G66&amp;"', '"&amp;H66&amp;"', '"&amp;I66&amp;"', '"&amp;J66&amp;"', '"&amp;K66&amp;"', '"&amp;L66&amp;"', '"&amp;M66&amp;"', '"&amp;N66&amp;"', '"&amp;O66&amp;"', '"&amp;P66&amp;"' FROM DUAL) WHERE FORMATTER = '"&amp;A66&amp;"' AND RULE_NUM = '"&amp;B66&amp;"';"</f>
        <v/>
      </c>
    </row>
    <row customHeight="1" ht="14.5" r="67" s="3" spans="1:21">
      <c r="A67" s="2" t="s">
        <v>1690</v>
      </c>
      <c r="B67" t="s">
        <v>500</v>
      </c>
      <c r="C67" s="2" t="s">
        <v>1670</v>
      </c>
      <c r="D67" s="2" t="s">
        <v>440</v>
      </c>
      <c r="E67" t="s">
        <v>1264</v>
      </c>
      <c r="F67" t="s">
        <v>1671</v>
      </c>
      <c r="G67" t="s">
        <v>255</v>
      </c>
      <c r="H67" t="s">
        <v>45</v>
      </c>
      <c r="I67" t="s">
        <v>1356</v>
      </c>
      <c r="J67" t="s">
        <v>1264</v>
      </c>
      <c r="K67" t="s">
        <v>440</v>
      </c>
      <c r="L67" t="s">
        <v>333</v>
      </c>
      <c r="M67" t="s">
        <v>333</v>
      </c>
      <c r="N67" s="2" t="s">
        <v>1669</v>
      </c>
      <c r="O67" s="2" t="s">
        <v>1669</v>
      </c>
      <c r="P67" s="2" t="s">
        <v>440</v>
      </c>
      <c r="Q67" s="2" t="n"/>
      <c r="T67">
        <f>"Insert into UFMT_FORMAT_SELECT (FORMATTER, RULE_NUM, ROUTE_TYPE, SERVICE_ID_IN, TRANS_TYPE_IN,  MSG_TYPE_IN, REVERSAL_IN, MTI, FORMAT_ID, TRANS_TYPE_OUT,  MSG_TYPE_OUT, REVERSAL_OUT, FINTRAN_IN, ACQ_INST_IN, ISS_INST_IN, SERVICE_TYPE_IN) Values ('"&amp;A67&amp;"', '"&amp;B67&amp;"', '"&amp;C67&amp;"', '"&amp;D67&amp;"', '"&amp;E67&amp;"', '"&amp;F67&amp;"', '"&amp;G67&amp;"', '"&amp;H67&amp;"', '"&amp;I67&amp;"', '"&amp;J67&amp;"', '"&amp;K67&amp;"', '"&amp;L67&amp;"', '"&amp;M67&amp;"', '"&amp;N67&amp;"', '"&amp;O67&amp;"', '"&amp;P67&amp;"');"</f>
        <v/>
      </c>
      <c r="U67">
        <f>"UPDATE UFMT_FORMAT_SELECT SET (ROUTE_TYPE, SERVICE_ID_IN, TRANS_TYPE_IN, MSG_TYPE_IN, REVERSAL_IN, MTI, FORMAT_ID, TRANS_TYPE_OUT,  MSG_TYPE_OUT, REVERSAL_OUT, FINTRAN_IN, ACQ_INST_IN, ISS_INST_IN,  SERVICE_TYPE_IN)= (SELECT '"&amp;C67&amp;"', '"&amp;D67&amp;"', '"&amp;E67&amp;"', '"&amp;F67&amp;"', '"&amp;G67&amp;"', '"&amp;H67&amp;"', '"&amp;I67&amp;"', '"&amp;J67&amp;"', '"&amp;K67&amp;"', '"&amp;L67&amp;"', '"&amp;M67&amp;"', '"&amp;N67&amp;"', '"&amp;O67&amp;"', '"&amp;P67&amp;"' FROM DUAL) WHERE FORMATTER = '"&amp;A67&amp;"' AND RULE_NUM = '"&amp;B67&amp;"';"</f>
        <v/>
      </c>
    </row>
    <row customHeight="1" ht="14.5" r="68" s="3" spans="1:21">
      <c r="A68" s="2" t="s">
        <v>1690</v>
      </c>
      <c r="B68" t="s">
        <v>328</v>
      </c>
      <c r="C68" s="2" t="s">
        <v>1666</v>
      </c>
      <c r="D68" s="2" t="s">
        <v>440</v>
      </c>
      <c r="E68" t="s">
        <v>1264</v>
      </c>
      <c r="F68" t="s">
        <v>244</v>
      </c>
      <c r="G68" t="s">
        <v>255</v>
      </c>
      <c r="H68" t="s">
        <v>1576</v>
      </c>
      <c r="I68" t="s">
        <v>1358</v>
      </c>
      <c r="J68" t="s">
        <v>1264</v>
      </c>
      <c r="K68" t="s">
        <v>440</v>
      </c>
      <c r="L68" t="s">
        <v>333</v>
      </c>
      <c r="M68" t="s">
        <v>333</v>
      </c>
      <c r="N68" s="2" t="s">
        <v>1669</v>
      </c>
      <c r="O68" s="2" t="s">
        <v>1669</v>
      </c>
      <c r="P68" s="2" t="s">
        <v>440</v>
      </c>
      <c r="Q68" s="2" t="n"/>
      <c r="T68">
        <f>"Insert into UFMT_FORMAT_SELECT (FORMATTER, RULE_NUM, ROUTE_TYPE, SERVICE_ID_IN, TRANS_TYPE_IN,  MSG_TYPE_IN, REVERSAL_IN, MTI, FORMAT_ID, TRANS_TYPE_OUT,  MSG_TYPE_OUT, REVERSAL_OUT, FINTRAN_IN, ACQ_INST_IN, ISS_INST_IN, SERVICE_TYPE_IN) Values ('"&amp;A68&amp;"', '"&amp;B68&amp;"', '"&amp;C68&amp;"', '"&amp;D68&amp;"', '"&amp;E68&amp;"', '"&amp;F68&amp;"', '"&amp;G68&amp;"', '"&amp;H68&amp;"', '"&amp;I68&amp;"', '"&amp;J68&amp;"', '"&amp;K68&amp;"', '"&amp;L68&amp;"', '"&amp;M68&amp;"', '"&amp;N68&amp;"', '"&amp;O68&amp;"', '"&amp;P68&amp;"');"</f>
        <v/>
      </c>
      <c r="U68">
        <f>"UPDATE UFMT_FORMAT_SELECT SET (ROUTE_TYPE, SERVICE_ID_IN, TRANS_TYPE_IN, MSG_TYPE_IN, REVERSAL_IN, MTI, FORMAT_ID, TRANS_TYPE_OUT,  MSG_TYPE_OUT, REVERSAL_OUT, FINTRAN_IN, ACQ_INST_IN, ISS_INST_IN,  SERVICE_TYPE_IN)= (SELECT '"&amp;C68&amp;"', '"&amp;D68&amp;"', '"&amp;E68&amp;"', '"&amp;F68&amp;"', '"&amp;G68&amp;"', '"&amp;H68&amp;"', '"&amp;I68&amp;"', '"&amp;J68&amp;"', '"&amp;K68&amp;"', '"&amp;L68&amp;"', '"&amp;M68&amp;"', '"&amp;N68&amp;"', '"&amp;O68&amp;"', '"&amp;P68&amp;"' FROM DUAL) WHERE FORMATTER = '"&amp;A68&amp;"' AND RULE_NUM = '"&amp;B68&amp;"';"</f>
        <v/>
      </c>
    </row>
    <row customHeight="1" ht="14.5" r="69" s="3" spans="1:21">
      <c r="A69" s="2" t="s">
        <v>1690</v>
      </c>
      <c r="B69" t="s">
        <v>330</v>
      </c>
      <c r="C69" s="2" t="s">
        <v>1666</v>
      </c>
      <c r="D69" s="2" t="s">
        <v>440</v>
      </c>
      <c r="E69" t="s">
        <v>1264</v>
      </c>
      <c r="F69" t="s">
        <v>1671</v>
      </c>
      <c r="G69" t="s">
        <v>255</v>
      </c>
      <c r="H69" t="s">
        <v>1576</v>
      </c>
      <c r="I69" t="s">
        <v>708</v>
      </c>
      <c r="J69" t="s">
        <v>1264</v>
      </c>
      <c r="K69" t="s">
        <v>1668</v>
      </c>
      <c r="L69" t="s">
        <v>333</v>
      </c>
      <c r="M69" t="s">
        <v>333</v>
      </c>
      <c r="N69" s="2" t="s">
        <v>1669</v>
      </c>
      <c r="O69" s="2" t="s">
        <v>1669</v>
      </c>
      <c r="P69" s="2" t="s">
        <v>440</v>
      </c>
      <c r="Q69" s="2" t="n"/>
      <c r="T69">
        <f>"Insert into UFMT_FORMAT_SELECT (FORMATTER, RULE_NUM, ROUTE_TYPE, SERVICE_ID_IN, TRANS_TYPE_IN,  MSG_TYPE_IN, REVERSAL_IN, MTI, FORMAT_ID, TRANS_TYPE_OUT,  MSG_TYPE_OUT, REVERSAL_OUT, FINTRAN_IN, ACQ_INST_IN, ISS_INST_IN, SERVICE_TYPE_IN) Values ('"&amp;A69&amp;"', '"&amp;B69&amp;"', '"&amp;C69&amp;"', '"&amp;D69&amp;"', '"&amp;E69&amp;"', '"&amp;F69&amp;"', '"&amp;G69&amp;"', '"&amp;H69&amp;"', '"&amp;I69&amp;"', '"&amp;J69&amp;"', '"&amp;K69&amp;"', '"&amp;L69&amp;"', '"&amp;M69&amp;"', '"&amp;N69&amp;"', '"&amp;O69&amp;"', '"&amp;P69&amp;"');"</f>
        <v/>
      </c>
      <c r="U69">
        <f>"UPDATE UFMT_FORMAT_SELECT SET (ROUTE_TYPE, SERVICE_ID_IN, TRANS_TYPE_IN, MSG_TYPE_IN, REVERSAL_IN, MTI, FORMAT_ID, TRANS_TYPE_OUT,  MSG_TYPE_OUT, REVERSAL_OUT, FINTRAN_IN, ACQ_INST_IN, ISS_INST_IN,  SERVICE_TYPE_IN)= (SELECT '"&amp;C69&amp;"', '"&amp;D69&amp;"', '"&amp;E69&amp;"', '"&amp;F69&amp;"', '"&amp;G69&amp;"', '"&amp;H69&amp;"', '"&amp;I69&amp;"', '"&amp;J69&amp;"', '"&amp;K69&amp;"', '"&amp;L69&amp;"', '"&amp;M69&amp;"', '"&amp;N69&amp;"', '"&amp;O69&amp;"', '"&amp;P69&amp;"' FROM DUAL) WHERE FORMATTER = '"&amp;A69&amp;"' AND RULE_NUM = '"&amp;B69&amp;"';"</f>
        <v/>
      </c>
    </row>
    <row customHeight="1" ht="14.5" r="70" s="3" spans="1:21">
      <c r="A70" s="2" t="s">
        <v>1691</v>
      </c>
      <c r="B70" t="s">
        <v>13</v>
      </c>
      <c r="C70" s="2" t="s">
        <v>1670</v>
      </c>
      <c r="D70" s="2" t="s">
        <v>440</v>
      </c>
      <c r="E70" t="s">
        <v>1264</v>
      </c>
      <c r="F70" t="s">
        <v>424</v>
      </c>
      <c r="G70" t="s">
        <v>255</v>
      </c>
      <c r="H70" t="s">
        <v>105</v>
      </c>
      <c r="I70" t="s">
        <v>1361</v>
      </c>
      <c r="J70" t="s">
        <v>1264</v>
      </c>
      <c r="K70" t="s">
        <v>440</v>
      </c>
      <c r="L70" t="s">
        <v>333</v>
      </c>
      <c r="M70" t="s">
        <v>333</v>
      </c>
      <c r="N70" s="2" t="s">
        <v>1669</v>
      </c>
      <c r="O70" s="2" t="s">
        <v>1669</v>
      </c>
      <c r="P70" s="2" t="s">
        <v>440</v>
      </c>
      <c r="Q70" s="2" t="n"/>
      <c r="T70">
        <f>"Insert into UFMT_FORMAT_SELECT (FORMATTER, RULE_NUM, ROUTE_TYPE, SERVICE_ID_IN, TRANS_TYPE_IN,  MSG_TYPE_IN, REVERSAL_IN, MTI, FORMAT_ID, TRANS_TYPE_OUT,  MSG_TYPE_OUT, REVERSAL_OUT, FINTRAN_IN, ACQ_INST_IN, ISS_INST_IN, SERVICE_TYPE_IN) Values ('"&amp;A70&amp;"', '"&amp;B70&amp;"', '"&amp;C70&amp;"', '"&amp;D70&amp;"', '"&amp;E70&amp;"', '"&amp;F70&amp;"', '"&amp;G70&amp;"', '"&amp;H70&amp;"', '"&amp;I70&amp;"', '"&amp;J70&amp;"', '"&amp;K70&amp;"', '"&amp;L70&amp;"', '"&amp;M70&amp;"', '"&amp;N70&amp;"', '"&amp;O70&amp;"', '"&amp;P70&amp;"');"</f>
        <v/>
      </c>
      <c r="U70">
        <f>"UPDATE UFMT_FORMAT_SELECT SET (ROUTE_TYPE, SERVICE_ID_IN, TRANS_TYPE_IN, MSG_TYPE_IN, REVERSAL_IN, MTI, FORMAT_ID, TRANS_TYPE_OUT,  MSG_TYPE_OUT, REVERSAL_OUT, FINTRAN_IN, ACQ_INST_IN, ISS_INST_IN,  SERVICE_TYPE_IN)= (SELECT '"&amp;C70&amp;"', '"&amp;D70&amp;"', '"&amp;E70&amp;"', '"&amp;F70&amp;"', '"&amp;G70&amp;"', '"&amp;H70&amp;"', '"&amp;I70&amp;"', '"&amp;J70&amp;"', '"&amp;K70&amp;"', '"&amp;L70&amp;"', '"&amp;M70&amp;"', '"&amp;N70&amp;"', '"&amp;O70&amp;"', '"&amp;P70&amp;"' FROM DUAL) WHERE FORMATTER = '"&amp;A70&amp;"' AND RULE_NUM = '"&amp;B70&amp;"';"</f>
        <v/>
      </c>
    </row>
    <row customHeight="1" ht="14.5" r="71" s="3" spans="1:21">
      <c r="A71" s="2" t="s">
        <v>1691</v>
      </c>
      <c r="B71" t="s">
        <v>64</v>
      </c>
      <c r="C71" s="2" t="s">
        <v>1666</v>
      </c>
      <c r="D71" s="2" t="s">
        <v>440</v>
      </c>
      <c r="E71" t="s">
        <v>1264</v>
      </c>
      <c r="F71" t="s">
        <v>244</v>
      </c>
      <c r="G71" t="s">
        <v>255</v>
      </c>
      <c r="H71" t="s">
        <v>1674</v>
      </c>
      <c r="I71" t="s">
        <v>1363</v>
      </c>
      <c r="J71" t="s">
        <v>1264</v>
      </c>
      <c r="K71" t="s">
        <v>1674</v>
      </c>
      <c r="L71" t="s">
        <v>333</v>
      </c>
      <c r="M71" t="s">
        <v>333</v>
      </c>
      <c r="N71" s="2" t="s">
        <v>1669</v>
      </c>
      <c r="O71" s="2" t="s">
        <v>1669</v>
      </c>
      <c r="P71" s="2" t="s">
        <v>440</v>
      </c>
      <c r="Q71" s="2" t="n"/>
      <c r="T71">
        <f>"Insert into UFMT_FORMAT_SELECT (FORMATTER, RULE_NUM, ROUTE_TYPE, SERVICE_ID_IN, TRANS_TYPE_IN,  MSG_TYPE_IN, REVERSAL_IN, MTI, FORMAT_ID, TRANS_TYPE_OUT,  MSG_TYPE_OUT, REVERSAL_OUT, FINTRAN_IN, ACQ_INST_IN, ISS_INST_IN, SERVICE_TYPE_IN) Values ('"&amp;A71&amp;"', '"&amp;B71&amp;"', '"&amp;C71&amp;"', '"&amp;D71&amp;"', '"&amp;E71&amp;"', '"&amp;F71&amp;"', '"&amp;G71&amp;"', '"&amp;H71&amp;"', '"&amp;I71&amp;"', '"&amp;J71&amp;"', '"&amp;K71&amp;"', '"&amp;L71&amp;"', '"&amp;M71&amp;"', '"&amp;N71&amp;"', '"&amp;O71&amp;"', '"&amp;P71&amp;"');"</f>
        <v/>
      </c>
      <c r="U71">
        <f>"UPDATE UFMT_FORMAT_SELECT SET (ROUTE_TYPE, SERVICE_ID_IN, TRANS_TYPE_IN, MSG_TYPE_IN, REVERSAL_IN, MTI, FORMAT_ID, TRANS_TYPE_OUT,  MSG_TYPE_OUT, REVERSAL_OUT, FINTRAN_IN, ACQ_INST_IN, ISS_INST_IN,  SERVICE_TYPE_IN)= (SELECT '"&amp;C71&amp;"', '"&amp;D71&amp;"', '"&amp;E71&amp;"', '"&amp;F71&amp;"', '"&amp;G71&amp;"', '"&amp;H71&amp;"', '"&amp;I71&amp;"', '"&amp;J71&amp;"', '"&amp;K71&amp;"', '"&amp;L71&amp;"', '"&amp;M71&amp;"', '"&amp;N71&amp;"', '"&amp;O71&amp;"', '"&amp;P71&amp;"' FROM DUAL) WHERE FORMATTER = '"&amp;A71&amp;"' AND RULE_NUM = '"&amp;B71&amp;"';"</f>
        <v/>
      </c>
    </row>
    <row customHeight="1" ht="14.5" r="72" s="3" spans="1:21">
      <c r="A72" s="2" t="s">
        <v>1691</v>
      </c>
      <c r="B72" t="s">
        <v>107</v>
      </c>
      <c r="C72" s="2" t="s">
        <v>1670</v>
      </c>
      <c r="D72" s="2" t="s">
        <v>440</v>
      </c>
      <c r="E72" t="s">
        <v>1264</v>
      </c>
      <c r="F72" t="s">
        <v>1028</v>
      </c>
      <c r="G72" t="s">
        <v>255</v>
      </c>
      <c r="H72" t="s">
        <v>105</v>
      </c>
      <c r="I72" t="s">
        <v>1361</v>
      </c>
      <c r="J72" t="s">
        <v>1264</v>
      </c>
      <c r="K72" t="s">
        <v>440</v>
      </c>
      <c r="L72" t="s">
        <v>333</v>
      </c>
      <c r="M72" t="s">
        <v>333</v>
      </c>
      <c r="N72" s="2" t="s">
        <v>1669</v>
      </c>
      <c r="O72" s="2" t="s">
        <v>1669</v>
      </c>
      <c r="P72" s="2" t="s">
        <v>440</v>
      </c>
      <c r="Q72" s="2" t="n"/>
      <c r="T72">
        <f>"Insert into UFMT_FORMAT_SELECT (FORMATTER, RULE_NUM, ROUTE_TYPE, SERVICE_ID_IN, TRANS_TYPE_IN,  MSG_TYPE_IN, REVERSAL_IN, MTI, FORMAT_ID, TRANS_TYPE_OUT,  MSG_TYPE_OUT, REVERSAL_OUT, FINTRAN_IN, ACQ_INST_IN, ISS_INST_IN, SERVICE_TYPE_IN) Values ('"&amp;A72&amp;"', '"&amp;B72&amp;"', '"&amp;C72&amp;"', '"&amp;D72&amp;"', '"&amp;E72&amp;"', '"&amp;F72&amp;"', '"&amp;G72&amp;"', '"&amp;H72&amp;"', '"&amp;I72&amp;"', '"&amp;J72&amp;"', '"&amp;K72&amp;"', '"&amp;L72&amp;"', '"&amp;M72&amp;"', '"&amp;N72&amp;"', '"&amp;O72&amp;"', '"&amp;P72&amp;"');"</f>
        <v/>
      </c>
      <c r="U72">
        <f>"UPDATE UFMT_FORMAT_SELECT SET (ROUTE_TYPE, SERVICE_ID_IN, TRANS_TYPE_IN, MSG_TYPE_IN, REVERSAL_IN, MTI, FORMAT_ID, TRANS_TYPE_OUT,  MSG_TYPE_OUT, REVERSAL_OUT, FINTRAN_IN, ACQ_INST_IN, ISS_INST_IN,  SERVICE_TYPE_IN)= (SELECT '"&amp;C72&amp;"', '"&amp;D72&amp;"', '"&amp;E72&amp;"', '"&amp;F72&amp;"', '"&amp;G72&amp;"', '"&amp;H72&amp;"', '"&amp;I72&amp;"', '"&amp;J72&amp;"', '"&amp;K72&amp;"', '"&amp;L72&amp;"', '"&amp;M72&amp;"', '"&amp;N72&amp;"', '"&amp;O72&amp;"', '"&amp;P72&amp;"' FROM DUAL) WHERE FORMATTER = '"&amp;A72&amp;"' AND RULE_NUM = '"&amp;B72&amp;"';"</f>
        <v/>
      </c>
    </row>
    <row customHeight="1" ht="14.5" r="73" s="3" spans="1:21">
      <c r="A73" s="2" t="s">
        <v>1691</v>
      </c>
      <c r="B73" t="s">
        <v>31</v>
      </c>
      <c r="C73" s="2" t="s">
        <v>1670</v>
      </c>
      <c r="D73" s="2" t="s">
        <v>440</v>
      </c>
      <c r="E73" t="s">
        <v>1264</v>
      </c>
      <c r="F73" t="s">
        <v>1029</v>
      </c>
      <c r="G73" t="s">
        <v>255</v>
      </c>
      <c r="H73" t="s">
        <v>105</v>
      </c>
      <c r="I73" t="s">
        <v>1361</v>
      </c>
      <c r="J73" t="s">
        <v>1264</v>
      </c>
      <c r="K73" t="s">
        <v>440</v>
      </c>
      <c r="L73" t="s">
        <v>333</v>
      </c>
      <c r="M73" t="s">
        <v>333</v>
      </c>
      <c r="N73" s="2" t="s">
        <v>1669</v>
      </c>
      <c r="O73" s="2" t="s">
        <v>1669</v>
      </c>
      <c r="P73" s="2" t="s">
        <v>440</v>
      </c>
      <c r="Q73" s="2" t="n"/>
      <c r="T73">
        <f>"Insert into UFMT_FORMAT_SELECT (FORMATTER, RULE_NUM, ROUTE_TYPE, SERVICE_ID_IN, TRANS_TYPE_IN,  MSG_TYPE_IN, REVERSAL_IN, MTI, FORMAT_ID, TRANS_TYPE_OUT,  MSG_TYPE_OUT, REVERSAL_OUT, FINTRAN_IN, ACQ_INST_IN, ISS_INST_IN, SERVICE_TYPE_IN) Values ('"&amp;A73&amp;"', '"&amp;B73&amp;"', '"&amp;C73&amp;"', '"&amp;D73&amp;"', '"&amp;E73&amp;"', '"&amp;F73&amp;"', '"&amp;G73&amp;"', '"&amp;H73&amp;"', '"&amp;I73&amp;"', '"&amp;J73&amp;"', '"&amp;K73&amp;"', '"&amp;L73&amp;"', '"&amp;M73&amp;"', '"&amp;N73&amp;"', '"&amp;O73&amp;"', '"&amp;P73&amp;"');"</f>
        <v/>
      </c>
      <c r="U73">
        <f>"UPDATE UFMT_FORMAT_SELECT SET (ROUTE_TYPE, SERVICE_ID_IN, TRANS_TYPE_IN, MSG_TYPE_IN, REVERSAL_IN, MTI, FORMAT_ID, TRANS_TYPE_OUT,  MSG_TYPE_OUT, REVERSAL_OUT, FINTRAN_IN, ACQ_INST_IN, ISS_INST_IN,  SERVICE_TYPE_IN)= (SELECT '"&amp;C73&amp;"', '"&amp;D73&amp;"', '"&amp;E73&amp;"', '"&amp;F73&amp;"', '"&amp;G73&amp;"', '"&amp;H73&amp;"', '"&amp;I73&amp;"', '"&amp;J73&amp;"', '"&amp;K73&amp;"', '"&amp;L73&amp;"', '"&amp;M73&amp;"', '"&amp;N73&amp;"', '"&amp;O73&amp;"', '"&amp;P73&amp;"' FROM DUAL) WHERE FORMATTER = '"&amp;A73&amp;"' AND RULE_NUM = '"&amp;B73&amp;"';"</f>
        <v/>
      </c>
    </row>
    <row customHeight="1" ht="14.5" r="74" s="3" spans="1:21">
      <c r="A74" s="2" t="s">
        <v>1691</v>
      </c>
      <c r="B74" t="s">
        <v>500</v>
      </c>
      <c r="C74" s="2" t="s">
        <v>1670</v>
      </c>
      <c r="D74" s="2" t="s">
        <v>440</v>
      </c>
      <c r="E74" t="s">
        <v>1264</v>
      </c>
      <c r="F74" t="s">
        <v>105</v>
      </c>
      <c r="G74" t="s">
        <v>255</v>
      </c>
      <c r="H74" t="s">
        <v>105</v>
      </c>
      <c r="I74" t="s">
        <v>1361</v>
      </c>
      <c r="J74" t="s">
        <v>1264</v>
      </c>
      <c r="K74" t="s">
        <v>440</v>
      </c>
      <c r="L74" t="s">
        <v>333</v>
      </c>
      <c r="M74" t="s">
        <v>333</v>
      </c>
      <c r="N74" s="2" t="s">
        <v>1669</v>
      </c>
      <c r="O74" s="2" t="s">
        <v>1669</v>
      </c>
      <c r="P74" s="2" t="s">
        <v>440</v>
      </c>
      <c r="Q74" s="2" t="n"/>
      <c r="T74">
        <f>"Insert into UFMT_FORMAT_SELECT (FORMATTER, RULE_NUM, ROUTE_TYPE, SERVICE_ID_IN, TRANS_TYPE_IN,  MSG_TYPE_IN, REVERSAL_IN, MTI, FORMAT_ID, TRANS_TYPE_OUT,  MSG_TYPE_OUT, REVERSAL_OUT, FINTRAN_IN, ACQ_INST_IN, ISS_INST_IN, SERVICE_TYPE_IN) Values ('"&amp;A74&amp;"', '"&amp;B74&amp;"', '"&amp;C74&amp;"', '"&amp;D74&amp;"', '"&amp;E74&amp;"', '"&amp;F74&amp;"', '"&amp;G74&amp;"', '"&amp;H74&amp;"', '"&amp;I74&amp;"', '"&amp;J74&amp;"', '"&amp;K74&amp;"', '"&amp;L74&amp;"', '"&amp;M74&amp;"', '"&amp;N74&amp;"', '"&amp;O74&amp;"', '"&amp;P74&amp;"');"</f>
        <v/>
      </c>
      <c r="U74">
        <f>"UPDATE UFMT_FORMAT_SELECT SET (ROUTE_TYPE, SERVICE_ID_IN, TRANS_TYPE_IN, MSG_TYPE_IN, REVERSAL_IN, MTI, FORMAT_ID, TRANS_TYPE_OUT,  MSG_TYPE_OUT, REVERSAL_OUT, FINTRAN_IN, ACQ_INST_IN, ISS_INST_IN,  SERVICE_TYPE_IN)= (SELECT '"&amp;C74&amp;"', '"&amp;D74&amp;"', '"&amp;E74&amp;"', '"&amp;F74&amp;"', '"&amp;G74&amp;"', '"&amp;H74&amp;"', '"&amp;I74&amp;"', '"&amp;J74&amp;"', '"&amp;K74&amp;"', '"&amp;L74&amp;"', '"&amp;M74&amp;"', '"&amp;N74&amp;"', '"&amp;O74&amp;"', '"&amp;P74&amp;"' FROM DUAL) WHERE FORMATTER = '"&amp;A74&amp;"' AND RULE_NUM = '"&amp;B74&amp;"';"</f>
        <v/>
      </c>
    </row>
    <row customHeight="1" ht="14.5" r="75" s="3" spans="1:21">
      <c r="A75" s="2" t="s">
        <v>1691</v>
      </c>
      <c r="B75" t="s">
        <v>328</v>
      </c>
      <c r="C75" s="2" t="s">
        <v>1666</v>
      </c>
      <c r="D75" s="2" t="s">
        <v>440</v>
      </c>
      <c r="E75" t="s">
        <v>1264</v>
      </c>
      <c r="F75" t="s">
        <v>244</v>
      </c>
      <c r="G75" t="s">
        <v>255</v>
      </c>
      <c r="H75" t="s">
        <v>105</v>
      </c>
      <c r="I75" t="s">
        <v>1365</v>
      </c>
      <c r="J75" t="s">
        <v>1264</v>
      </c>
      <c r="K75" t="s">
        <v>105</v>
      </c>
      <c r="L75" t="s">
        <v>333</v>
      </c>
      <c r="M75" t="s">
        <v>333</v>
      </c>
      <c r="N75" s="2" t="s">
        <v>1669</v>
      </c>
      <c r="O75" s="2" t="s">
        <v>1669</v>
      </c>
      <c r="P75" s="2" t="s">
        <v>440</v>
      </c>
      <c r="Q75" s="2" t="n"/>
      <c r="T75">
        <f>"Insert into UFMT_FORMAT_SELECT (FORMATTER, RULE_NUM, ROUTE_TYPE, SERVICE_ID_IN, TRANS_TYPE_IN,  MSG_TYPE_IN, REVERSAL_IN, MTI, FORMAT_ID, TRANS_TYPE_OUT,  MSG_TYPE_OUT, REVERSAL_OUT, FINTRAN_IN, ACQ_INST_IN, ISS_INST_IN, SERVICE_TYPE_IN) Values ('"&amp;A75&amp;"', '"&amp;B75&amp;"', '"&amp;C75&amp;"', '"&amp;D75&amp;"', '"&amp;E75&amp;"', '"&amp;F75&amp;"', '"&amp;G75&amp;"', '"&amp;H75&amp;"', '"&amp;I75&amp;"', '"&amp;J75&amp;"', '"&amp;K75&amp;"', '"&amp;L75&amp;"', '"&amp;M75&amp;"', '"&amp;N75&amp;"', '"&amp;O75&amp;"', '"&amp;P75&amp;"');"</f>
        <v/>
      </c>
      <c r="U75">
        <f>"UPDATE UFMT_FORMAT_SELECT SET (ROUTE_TYPE, SERVICE_ID_IN, TRANS_TYPE_IN, MSG_TYPE_IN, REVERSAL_IN, MTI, FORMAT_ID, TRANS_TYPE_OUT,  MSG_TYPE_OUT, REVERSAL_OUT, FINTRAN_IN, ACQ_INST_IN, ISS_INST_IN,  SERVICE_TYPE_IN)= (SELECT '"&amp;C75&amp;"', '"&amp;D75&amp;"', '"&amp;E75&amp;"', '"&amp;F75&amp;"', '"&amp;G75&amp;"', '"&amp;H75&amp;"', '"&amp;I75&amp;"', '"&amp;J75&amp;"', '"&amp;K75&amp;"', '"&amp;L75&amp;"', '"&amp;M75&amp;"', '"&amp;N75&amp;"', '"&amp;O75&amp;"', '"&amp;P75&amp;"' FROM DUAL) WHERE FORMATTER = '"&amp;A75&amp;"' AND RULE_NUM = '"&amp;B75&amp;"';"</f>
        <v/>
      </c>
    </row>
    <row customHeight="1" ht="14.5" r="76" s="3" spans="1:21">
      <c r="A76" s="2" t="s">
        <v>1691</v>
      </c>
      <c r="B76" t="s">
        <v>330</v>
      </c>
      <c r="C76" s="2" t="s">
        <v>1670</v>
      </c>
      <c r="D76" s="2" t="s">
        <v>440</v>
      </c>
      <c r="E76" t="s">
        <v>1264</v>
      </c>
      <c r="F76" t="s">
        <v>1674</v>
      </c>
      <c r="G76" t="s">
        <v>255</v>
      </c>
      <c r="H76" t="s">
        <v>1674</v>
      </c>
      <c r="I76" t="s">
        <v>1367</v>
      </c>
      <c r="J76" t="s">
        <v>1264</v>
      </c>
      <c r="K76" t="s">
        <v>440</v>
      </c>
      <c r="L76" t="s">
        <v>333</v>
      </c>
      <c r="M76" t="s">
        <v>333</v>
      </c>
      <c r="N76" s="2" t="s">
        <v>1669</v>
      </c>
      <c r="O76" s="2" t="s">
        <v>1669</v>
      </c>
      <c r="P76" s="2" t="s">
        <v>440</v>
      </c>
      <c r="Q76" s="2" t="n"/>
      <c r="T76">
        <f>"Insert into UFMT_FORMAT_SELECT (FORMATTER, RULE_NUM, ROUTE_TYPE, SERVICE_ID_IN, TRANS_TYPE_IN,  MSG_TYPE_IN, REVERSAL_IN, MTI, FORMAT_ID, TRANS_TYPE_OUT,  MSG_TYPE_OUT, REVERSAL_OUT, FINTRAN_IN, ACQ_INST_IN, ISS_INST_IN, SERVICE_TYPE_IN) Values ('"&amp;A76&amp;"', '"&amp;B76&amp;"', '"&amp;C76&amp;"', '"&amp;D76&amp;"', '"&amp;E76&amp;"', '"&amp;F76&amp;"', '"&amp;G76&amp;"', '"&amp;H76&amp;"', '"&amp;I76&amp;"', '"&amp;J76&amp;"', '"&amp;K76&amp;"', '"&amp;L76&amp;"', '"&amp;M76&amp;"', '"&amp;N76&amp;"', '"&amp;O76&amp;"', '"&amp;P76&amp;"');"</f>
        <v/>
      </c>
      <c r="U76">
        <f>"UPDATE UFMT_FORMAT_SELECT SET (ROUTE_TYPE, SERVICE_ID_IN, TRANS_TYPE_IN, MSG_TYPE_IN, REVERSAL_IN, MTI, FORMAT_ID, TRANS_TYPE_OUT,  MSG_TYPE_OUT, REVERSAL_OUT, FINTRAN_IN, ACQ_INST_IN, ISS_INST_IN,  SERVICE_TYPE_IN)= (SELECT '"&amp;C76&amp;"', '"&amp;D76&amp;"', '"&amp;E76&amp;"', '"&amp;F76&amp;"', '"&amp;G76&amp;"', '"&amp;H76&amp;"', '"&amp;I76&amp;"', '"&amp;J76&amp;"', '"&amp;K76&amp;"', '"&amp;L76&amp;"', '"&amp;M76&amp;"', '"&amp;N76&amp;"', '"&amp;O76&amp;"', '"&amp;P76&amp;"' FROM DUAL) WHERE FORMATTER = '"&amp;A76&amp;"' AND RULE_NUM = '"&amp;B76&amp;"';"</f>
        <v/>
      </c>
    </row>
    <row customHeight="1" ht="14.5" r="77" s="3" spans="1:21">
      <c r="A77" s="2" t="s">
        <v>1691</v>
      </c>
      <c r="B77" t="s">
        <v>318</v>
      </c>
      <c r="C77" s="2" t="s">
        <v>1666</v>
      </c>
      <c r="D77" s="2" t="s">
        <v>440</v>
      </c>
      <c r="E77" t="s">
        <v>1264</v>
      </c>
      <c r="F77" t="s">
        <v>244</v>
      </c>
      <c r="G77" t="s">
        <v>255</v>
      </c>
      <c r="H77" t="s">
        <v>45</v>
      </c>
      <c r="I77" t="s">
        <v>367</v>
      </c>
      <c r="J77" t="s">
        <v>1264</v>
      </c>
      <c r="K77" t="s">
        <v>1671</v>
      </c>
      <c r="L77" t="s">
        <v>333</v>
      </c>
      <c r="M77" t="s">
        <v>333</v>
      </c>
      <c r="N77" s="2" t="s">
        <v>1669</v>
      </c>
      <c r="O77" s="2" t="s">
        <v>1669</v>
      </c>
      <c r="P77" s="2" t="s">
        <v>440</v>
      </c>
      <c r="Q77" s="2" t="n"/>
      <c r="T77">
        <f>"Insert into UFMT_FORMAT_SELECT (FORMATTER, RULE_NUM, ROUTE_TYPE, SERVICE_ID_IN, TRANS_TYPE_IN,  MSG_TYPE_IN, REVERSAL_IN, MTI, FORMAT_ID, TRANS_TYPE_OUT,  MSG_TYPE_OUT, REVERSAL_OUT, FINTRAN_IN, ACQ_INST_IN, ISS_INST_IN, SERVICE_TYPE_IN) Values ('"&amp;A77&amp;"', '"&amp;B77&amp;"', '"&amp;C77&amp;"', '"&amp;D77&amp;"', '"&amp;E77&amp;"', '"&amp;F77&amp;"', '"&amp;G77&amp;"', '"&amp;H77&amp;"', '"&amp;I77&amp;"', '"&amp;J77&amp;"', '"&amp;K77&amp;"', '"&amp;L77&amp;"', '"&amp;M77&amp;"', '"&amp;N77&amp;"', '"&amp;O77&amp;"', '"&amp;P77&amp;"');"</f>
        <v/>
      </c>
      <c r="U77">
        <f>"UPDATE UFMT_FORMAT_SELECT SET (ROUTE_TYPE, SERVICE_ID_IN, TRANS_TYPE_IN, MSG_TYPE_IN, REVERSAL_IN, MTI, FORMAT_ID, TRANS_TYPE_OUT,  MSG_TYPE_OUT, REVERSAL_OUT, FINTRAN_IN, ACQ_INST_IN, ISS_INST_IN,  SERVICE_TYPE_IN)= (SELECT '"&amp;C77&amp;"', '"&amp;D77&amp;"', '"&amp;E77&amp;"', '"&amp;F77&amp;"', '"&amp;G77&amp;"', '"&amp;H77&amp;"', '"&amp;I77&amp;"', '"&amp;J77&amp;"', '"&amp;K77&amp;"', '"&amp;L77&amp;"', '"&amp;M77&amp;"', '"&amp;N77&amp;"', '"&amp;O77&amp;"', '"&amp;P77&amp;"' FROM DUAL) WHERE FORMATTER = '"&amp;A77&amp;"' AND RULE_NUM = '"&amp;B77&amp;"';"</f>
        <v/>
      </c>
    </row>
    <row customHeight="1" ht="14.5" r="78" s="3" spans="1:21">
      <c r="A78" s="2" t="s">
        <v>1691</v>
      </c>
      <c r="B78" t="s">
        <v>333</v>
      </c>
      <c r="C78" s="2" t="s">
        <v>1670</v>
      </c>
      <c r="D78" s="2" t="s">
        <v>440</v>
      </c>
      <c r="E78" t="s">
        <v>1264</v>
      </c>
      <c r="F78" t="s">
        <v>1668</v>
      </c>
      <c r="G78" t="s">
        <v>255</v>
      </c>
      <c r="H78" t="s">
        <v>1576</v>
      </c>
      <c r="I78" t="s">
        <v>1370</v>
      </c>
      <c r="J78" t="s">
        <v>1264</v>
      </c>
      <c r="K78" t="s">
        <v>440</v>
      </c>
      <c r="L78" t="s">
        <v>333</v>
      </c>
      <c r="M78" t="s">
        <v>333</v>
      </c>
      <c r="N78" s="2" t="s">
        <v>1669</v>
      </c>
      <c r="O78" s="2" t="s">
        <v>1669</v>
      </c>
      <c r="P78" s="2" t="s">
        <v>440</v>
      </c>
      <c r="Q78" s="2" t="n"/>
      <c r="T78">
        <f>"Insert into UFMT_FORMAT_SELECT (FORMATTER, RULE_NUM, ROUTE_TYPE, SERVICE_ID_IN, TRANS_TYPE_IN,  MSG_TYPE_IN, REVERSAL_IN, MTI, FORMAT_ID, TRANS_TYPE_OUT,  MSG_TYPE_OUT, REVERSAL_OUT, FINTRAN_IN, ACQ_INST_IN, ISS_INST_IN, SERVICE_TYPE_IN) Values ('"&amp;A78&amp;"', '"&amp;B78&amp;"', '"&amp;C78&amp;"', '"&amp;D78&amp;"', '"&amp;E78&amp;"', '"&amp;F78&amp;"', '"&amp;G78&amp;"', '"&amp;H78&amp;"', '"&amp;I78&amp;"', '"&amp;J78&amp;"', '"&amp;K78&amp;"', '"&amp;L78&amp;"', '"&amp;M78&amp;"', '"&amp;N78&amp;"', '"&amp;O78&amp;"', '"&amp;P78&amp;"');"</f>
        <v/>
      </c>
      <c r="U78">
        <f>"UPDATE UFMT_FORMAT_SELECT SET (ROUTE_TYPE, SERVICE_ID_IN, TRANS_TYPE_IN, MSG_TYPE_IN, REVERSAL_IN, MTI, FORMAT_ID, TRANS_TYPE_OUT,  MSG_TYPE_OUT, REVERSAL_OUT, FINTRAN_IN, ACQ_INST_IN, ISS_INST_IN,  SERVICE_TYPE_IN)= (SELECT '"&amp;C78&amp;"', '"&amp;D78&amp;"', '"&amp;E78&amp;"', '"&amp;F78&amp;"', '"&amp;G78&amp;"', '"&amp;H78&amp;"', '"&amp;I78&amp;"', '"&amp;J78&amp;"', '"&amp;K78&amp;"', '"&amp;L78&amp;"', '"&amp;M78&amp;"', '"&amp;N78&amp;"', '"&amp;O78&amp;"', '"&amp;P78&amp;"' FROM DUAL) WHERE FORMATTER = '"&amp;A78&amp;"' AND RULE_NUM = '"&amp;B78&amp;"';"</f>
        <v/>
      </c>
    </row>
    <row customHeight="1" ht="14.5" r="79" s="3" spans="1:21">
      <c r="A79" s="2" t="s">
        <v>1691</v>
      </c>
      <c r="B79" t="s">
        <v>335</v>
      </c>
      <c r="C79" s="2" t="s">
        <v>1670</v>
      </c>
      <c r="D79" s="2" t="s">
        <v>440</v>
      </c>
      <c r="E79" t="s">
        <v>1264</v>
      </c>
      <c r="F79" t="s">
        <v>1671</v>
      </c>
      <c r="G79" t="s">
        <v>255</v>
      </c>
      <c r="H79" t="s">
        <v>45</v>
      </c>
      <c r="I79" t="s">
        <v>1372</v>
      </c>
      <c r="J79" t="s">
        <v>1264</v>
      </c>
      <c r="K79" t="s">
        <v>440</v>
      </c>
      <c r="L79" t="s">
        <v>333</v>
      </c>
      <c r="M79" t="s">
        <v>333</v>
      </c>
      <c r="N79" s="2" t="s">
        <v>1669</v>
      </c>
      <c r="O79" s="2" t="s">
        <v>1669</v>
      </c>
      <c r="P79" s="2" t="s">
        <v>440</v>
      </c>
      <c r="Q79" s="2" t="n"/>
      <c r="T79">
        <f>"Insert into UFMT_FORMAT_SELECT (FORMATTER, RULE_NUM, ROUTE_TYPE, SERVICE_ID_IN, TRANS_TYPE_IN,  MSG_TYPE_IN, REVERSAL_IN, MTI, FORMAT_ID, TRANS_TYPE_OUT,  MSG_TYPE_OUT, REVERSAL_OUT, FINTRAN_IN, ACQ_INST_IN, ISS_INST_IN, SERVICE_TYPE_IN) Values ('"&amp;A79&amp;"', '"&amp;B79&amp;"', '"&amp;C79&amp;"', '"&amp;D79&amp;"', '"&amp;E79&amp;"', '"&amp;F79&amp;"', '"&amp;G79&amp;"', '"&amp;H79&amp;"', '"&amp;I79&amp;"', '"&amp;J79&amp;"', '"&amp;K79&amp;"', '"&amp;L79&amp;"', '"&amp;M79&amp;"', '"&amp;N79&amp;"', '"&amp;O79&amp;"', '"&amp;P79&amp;"');"</f>
        <v/>
      </c>
      <c r="U79">
        <f>"UPDATE UFMT_FORMAT_SELECT SET (ROUTE_TYPE, SERVICE_ID_IN, TRANS_TYPE_IN, MSG_TYPE_IN, REVERSAL_IN, MTI, FORMAT_ID, TRANS_TYPE_OUT,  MSG_TYPE_OUT, REVERSAL_OUT, FINTRAN_IN, ACQ_INST_IN, ISS_INST_IN,  SERVICE_TYPE_IN)= (SELECT '"&amp;C79&amp;"', '"&amp;D79&amp;"', '"&amp;E79&amp;"', '"&amp;F79&amp;"', '"&amp;G79&amp;"', '"&amp;H79&amp;"', '"&amp;I79&amp;"', '"&amp;J79&amp;"', '"&amp;K79&amp;"', '"&amp;L79&amp;"', '"&amp;M79&amp;"', '"&amp;N79&amp;"', '"&amp;O79&amp;"', '"&amp;P79&amp;"' FROM DUAL) WHERE FORMATTER = '"&amp;A79&amp;"' AND RULE_NUM = '"&amp;B79&amp;"';"</f>
        <v/>
      </c>
    </row>
    <row customHeight="1" ht="14.5" r="80" s="3" spans="1:21">
      <c r="A80" s="2" t="s">
        <v>1691</v>
      </c>
      <c r="B80" t="s">
        <v>337</v>
      </c>
      <c r="C80" s="2" t="s">
        <v>1666</v>
      </c>
      <c r="D80" s="2" t="s">
        <v>440</v>
      </c>
      <c r="E80" t="s">
        <v>1264</v>
      </c>
      <c r="F80" t="s">
        <v>244</v>
      </c>
      <c r="G80" t="s">
        <v>255</v>
      </c>
      <c r="H80" t="s">
        <v>1576</v>
      </c>
      <c r="I80" t="s">
        <v>1045</v>
      </c>
      <c r="J80" t="s">
        <v>1264</v>
      </c>
      <c r="K80" t="s">
        <v>1668</v>
      </c>
      <c r="L80" t="s">
        <v>333</v>
      </c>
      <c r="M80" t="s">
        <v>333</v>
      </c>
      <c r="N80" s="2" t="s">
        <v>1669</v>
      </c>
      <c r="O80" s="2" t="s">
        <v>1669</v>
      </c>
      <c r="P80" s="2" t="s">
        <v>440</v>
      </c>
      <c r="Q80" s="2" t="n"/>
      <c r="T80">
        <f>"Insert into UFMT_FORMAT_SELECT (FORMATTER, RULE_NUM, ROUTE_TYPE, SERVICE_ID_IN, TRANS_TYPE_IN,  MSG_TYPE_IN, REVERSAL_IN, MTI, FORMAT_ID, TRANS_TYPE_OUT,  MSG_TYPE_OUT, REVERSAL_OUT, FINTRAN_IN, ACQ_INST_IN, ISS_INST_IN, SERVICE_TYPE_IN) Values ('"&amp;A80&amp;"', '"&amp;B80&amp;"', '"&amp;C80&amp;"', '"&amp;D80&amp;"', '"&amp;E80&amp;"', '"&amp;F80&amp;"', '"&amp;G80&amp;"', '"&amp;H80&amp;"', '"&amp;I80&amp;"', '"&amp;J80&amp;"', '"&amp;K80&amp;"', '"&amp;L80&amp;"', '"&amp;M80&amp;"', '"&amp;N80&amp;"', '"&amp;O80&amp;"', '"&amp;P80&amp;"');"</f>
        <v/>
      </c>
      <c r="U80">
        <f>"UPDATE UFMT_FORMAT_SELECT SET (ROUTE_TYPE, SERVICE_ID_IN, TRANS_TYPE_IN, MSG_TYPE_IN, REVERSAL_IN, MTI, FORMAT_ID, TRANS_TYPE_OUT,  MSG_TYPE_OUT, REVERSAL_OUT, FINTRAN_IN, ACQ_INST_IN, ISS_INST_IN,  SERVICE_TYPE_IN)= (SELECT '"&amp;C80&amp;"', '"&amp;D80&amp;"', '"&amp;E80&amp;"', '"&amp;F80&amp;"', '"&amp;G80&amp;"', '"&amp;H80&amp;"', '"&amp;I80&amp;"', '"&amp;J80&amp;"', '"&amp;K80&amp;"', '"&amp;L80&amp;"', '"&amp;M80&amp;"', '"&amp;N80&amp;"', '"&amp;O80&amp;"', '"&amp;P80&amp;"' FROM DUAL) WHERE FORMATTER = '"&amp;A80&amp;"' AND RULE_NUM = '"&amp;B80&amp;"';"</f>
        <v/>
      </c>
    </row>
    <row customHeight="1" ht="14.5" r="81" s="3" spans="1:21">
      <c r="A81" s="2" t="s">
        <v>1691</v>
      </c>
      <c r="B81" t="s">
        <v>351</v>
      </c>
      <c r="C81" s="2" t="s">
        <v>1666</v>
      </c>
      <c r="D81" s="2" t="s">
        <v>440</v>
      </c>
      <c r="E81" t="s">
        <v>1264</v>
      </c>
      <c r="F81" t="s">
        <v>1671</v>
      </c>
      <c r="G81" t="s">
        <v>255</v>
      </c>
      <c r="H81" t="s">
        <v>1576</v>
      </c>
      <c r="I81" t="s">
        <v>1045</v>
      </c>
      <c r="J81" t="s">
        <v>1264</v>
      </c>
      <c r="K81" t="s">
        <v>1668</v>
      </c>
      <c r="L81" t="s">
        <v>333</v>
      </c>
      <c r="M81" t="s">
        <v>333</v>
      </c>
      <c r="N81" s="2" t="s">
        <v>1669</v>
      </c>
      <c r="O81" s="2" t="s">
        <v>1669</v>
      </c>
      <c r="P81" s="2" t="s">
        <v>440</v>
      </c>
      <c r="Q81" s="2" t="n"/>
      <c r="T81">
        <f>"Insert into UFMT_FORMAT_SELECT (FORMATTER, RULE_NUM, ROUTE_TYPE, SERVICE_ID_IN, TRANS_TYPE_IN,  MSG_TYPE_IN, REVERSAL_IN, MTI, FORMAT_ID, TRANS_TYPE_OUT,  MSG_TYPE_OUT, REVERSAL_OUT, FINTRAN_IN, ACQ_INST_IN, ISS_INST_IN, SERVICE_TYPE_IN) Values ('"&amp;A81&amp;"', '"&amp;B81&amp;"', '"&amp;C81&amp;"', '"&amp;D81&amp;"', '"&amp;E81&amp;"', '"&amp;F81&amp;"', '"&amp;G81&amp;"', '"&amp;H81&amp;"', '"&amp;I81&amp;"', '"&amp;J81&amp;"', '"&amp;K81&amp;"', '"&amp;L81&amp;"', '"&amp;M81&amp;"', '"&amp;N81&amp;"', '"&amp;O81&amp;"', '"&amp;P81&amp;"');"</f>
        <v/>
      </c>
      <c r="U81">
        <f>"UPDATE UFMT_FORMAT_SELECT SET (ROUTE_TYPE, SERVICE_ID_IN, TRANS_TYPE_IN, MSG_TYPE_IN, REVERSAL_IN, MTI, FORMAT_ID, TRANS_TYPE_OUT,  MSG_TYPE_OUT, REVERSAL_OUT, FINTRAN_IN, ACQ_INST_IN, ISS_INST_IN,  SERVICE_TYPE_IN)= (SELECT '"&amp;C81&amp;"', '"&amp;D81&amp;"', '"&amp;E81&amp;"', '"&amp;F81&amp;"', '"&amp;G81&amp;"', '"&amp;H81&amp;"', '"&amp;I81&amp;"', '"&amp;J81&amp;"', '"&amp;K81&amp;"', '"&amp;L81&amp;"', '"&amp;M81&amp;"', '"&amp;N81&amp;"', '"&amp;O81&amp;"', '"&amp;P81&amp;"' FROM DUAL) WHERE FORMATTER = '"&amp;A81&amp;"' AND RULE_NUM = '"&amp;B81&amp;"';"</f>
        <v/>
      </c>
    </row>
    <row customHeight="1" ht="14.5" r="82" s="3" spans="1:21">
      <c r="A82" s="2" t="s">
        <v>1691</v>
      </c>
      <c r="B82" t="s">
        <v>379</v>
      </c>
      <c r="C82" s="2" t="s">
        <v>1666</v>
      </c>
      <c r="D82" s="2" t="s">
        <v>440</v>
      </c>
      <c r="E82" t="s">
        <v>1264</v>
      </c>
      <c r="F82" t="s">
        <v>244</v>
      </c>
      <c r="G82" t="s">
        <v>333</v>
      </c>
      <c r="H82" t="s">
        <v>1692</v>
      </c>
      <c r="I82" t="s">
        <v>1382</v>
      </c>
      <c r="J82" t="s">
        <v>1264</v>
      </c>
      <c r="K82" t="s">
        <v>1671</v>
      </c>
      <c r="L82" t="s">
        <v>13</v>
      </c>
      <c r="M82" t="s">
        <v>333</v>
      </c>
      <c r="N82" s="2" t="s">
        <v>1669</v>
      </c>
      <c r="O82" s="2" t="s">
        <v>1669</v>
      </c>
      <c r="P82" s="2" t="s">
        <v>440</v>
      </c>
      <c r="Q82" s="2" t="n"/>
      <c r="T82">
        <f>"Insert into UFMT_FORMAT_SELECT (FORMATTER, RULE_NUM, ROUTE_TYPE, SERVICE_ID_IN, TRANS_TYPE_IN,  MSG_TYPE_IN, REVERSAL_IN, MTI, FORMAT_ID, TRANS_TYPE_OUT,  MSG_TYPE_OUT, REVERSAL_OUT, FINTRAN_IN, ACQ_INST_IN, ISS_INST_IN, SERVICE_TYPE_IN) Values ('"&amp;A82&amp;"', '"&amp;B82&amp;"', '"&amp;C82&amp;"', '"&amp;D82&amp;"', '"&amp;E82&amp;"', '"&amp;F82&amp;"', '"&amp;G82&amp;"', '"&amp;H82&amp;"', '"&amp;I82&amp;"', '"&amp;J82&amp;"', '"&amp;K82&amp;"', '"&amp;L82&amp;"', '"&amp;M82&amp;"', '"&amp;N82&amp;"', '"&amp;O82&amp;"', '"&amp;P82&amp;"');"</f>
        <v/>
      </c>
      <c r="U82">
        <f>"UPDATE UFMT_FORMAT_SELECT SET (ROUTE_TYPE, SERVICE_ID_IN, TRANS_TYPE_IN, MSG_TYPE_IN, REVERSAL_IN, MTI, FORMAT_ID, TRANS_TYPE_OUT,  MSG_TYPE_OUT, REVERSAL_OUT, FINTRAN_IN, ACQ_INST_IN, ISS_INST_IN,  SERVICE_TYPE_IN)= (SELECT '"&amp;C82&amp;"', '"&amp;D82&amp;"', '"&amp;E82&amp;"', '"&amp;F82&amp;"', '"&amp;G82&amp;"', '"&amp;H82&amp;"', '"&amp;I82&amp;"', '"&amp;J82&amp;"', '"&amp;K82&amp;"', '"&amp;L82&amp;"', '"&amp;M82&amp;"', '"&amp;N82&amp;"', '"&amp;O82&amp;"', '"&amp;P82&amp;"' FROM DUAL) WHERE FORMATTER = '"&amp;A82&amp;"' AND RULE_NUM = '"&amp;B82&amp;"';"</f>
        <v/>
      </c>
    </row>
    <row customHeight="1" ht="14.5" r="83" s="3" spans="1:21">
      <c r="A83" s="2" t="s">
        <v>1691</v>
      </c>
      <c r="B83" t="s">
        <v>385</v>
      </c>
      <c r="C83" s="2" t="s">
        <v>1670</v>
      </c>
      <c r="D83" s="2" t="s">
        <v>440</v>
      </c>
      <c r="E83" t="s">
        <v>1264</v>
      </c>
      <c r="F83" t="s">
        <v>1668</v>
      </c>
      <c r="G83" t="s">
        <v>13</v>
      </c>
      <c r="H83" t="s">
        <v>349</v>
      </c>
      <c r="I83" t="s">
        <v>1384</v>
      </c>
      <c r="J83" t="s">
        <v>1264</v>
      </c>
      <c r="K83" t="s">
        <v>440</v>
      </c>
      <c r="L83" t="s">
        <v>333</v>
      </c>
      <c r="M83" t="s">
        <v>333</v>
      </c>
      <c r="N83" s="2" t="s">
        <v>1669</v>
      </c>
      <c r="O83" s="2" t="s">
        <v>1669</v>
      </c>
      <c r="P83" s="2" t="s">
        <v>440</v>
      </c>
      <c r="Q83" s="2" t="n"/>
      <c r="T83">
        <f>"Insert into UFMT_FORMAT_SELECT (FORMATTER, RULE_NUM, ROUTE_TYPE, SERVICE_ID_IN, TRANS_TYPE_IN,  MSG_TYPE_IN, REVERSAL_IN, MTI, FORMAT_ID, TRANS_TYPE_OUT,  MSG_TYPE_OUT, REVERSAL_OUT, FINTRAN_IN, ACQ_INST_IN, ISS_INST_IN, SERVICE_TYPE_IN) Values ('"&amp;A83&amp;"', '"&amp;B83&amp;"', '"&amp;C83&amp;"', '"&amp;D83&amp;"', '"&amp;E83&amp;"', '"&amp;F83&amp;"', '"&amp;G83&amp;"', '"&amp;H83&amp;"', '"&amp;I83&amp;"', '"&amp;J83&amp;"', '"&amp;K83&amp;"', '"&amp;L83&amp;"', '"&amp;M83&amp;"', '"&amp;N83&amp;"', '"&amp;O83&amp;"', '"&amp;P83&amp;"');"</f>
        <v/>
      </c>
      <c r="U83">
        <f>"UPDATE UFMT_FORMAT_SELECT SET (ROUTE_TYPE, SERVICE_ID_IN, TRANS_TYPE_IN, MSG_TYPE_IN, REVERSAL_IN, MTI, FORMAT_ID, TRANS_TYPE_OUT,  MSG_TYPE_OUT, REVERSAL_OUT, FINTRAN_IN, ACQ_INST_IN, ISS_INST_IN,  SERVICE_TYPE_IN)= (SELECT '"&amp;C83&amp;"', '"&amp;D83&amp;"', '"&amp;E83&amp;"', '"&amp;F83&amp;"', '"&amp;G83&amp;"', '"&amp;H83&amp;"', '"&amp;I83&amp;"', '"&amp;J83&amp;"', '"&amp;K83&amp;"', '"&amp;L83&amp;"', '"&amp;M83&amp;"', '"&amp;N83&amp;"', '"&amp;O83&amp;"', '"&amp;P83&amp;"' FROM DUAL) WHERE FORMATTER = '"&amp;A83&amp;"' AND RULE_NUM = '"&amp;B83&amp;"';"</f>
        <v/>
      </c>
    </row>
    <row customHeight="1" ht="14.5" r="84" s="3" spans="1:21">
      <c r="A84" s="2" t="s">
        <v>1691</v>
      </c>
      <c r="B84" t="s">
        <v>393</v>
      </c>
      <c r="C84" s="2" t="s">
        <v>1670</v>
      </c>
      <c r="D84" s="2" t="s">
        <v>440</v>
      </c>
      <c r="E84" t="s">
        <v>1264</v>
      </c>
      <c r="F84" t="s">
        <v>1675</v>
      </c>
      <c r="G84" t="s">
        <v>13</v>
      </c>
      <c r="H84" t="s">
        <v>1692</v>
      </c>
      <c r="I84" t="s">
        <v>1386</v>
      </c>
      <c r="J84" t="s">
        <v>1264</v>
      </c>
      <c r="K84" t="s">
        <v>440</v>
      </c>
      <c r="L84" t="s">
        <v>333</v>
      </c>
      <c r="M84" t="s">
        <v>333</v>
      </c>
      <c r="N84" s="2" t="s">
        <v>1669</v>
      </c>
      <c r="O84" s="2" t="s">
        <v>1669</v>
      </c>
      <c r="P84" s="2" t="s">
        <v>440</v>
      </c>
      <c r="Q84" s="2" t="n"/>
      <c r="T84">
        <f>"Insert into UFMT_FORMAT_SELECT (FORMATTER, RULE_NUM, ROUTE_TYPE, SERVICE_ID_IN, TRANS_TYPE_IN,  MSG_TYPE_IN, REVERSAL_IN, MTI, FORMAT_ID, TRANS_TYPE_OUT,  MSG_TYPE_OUT, REVERSAL_OUT, FINTRAN_IN, ACQ_INST_IN, ISS_INST_IN, SERVICE_TYPE_IN) Values ('"&amp;A84&amp;"', '"&amp;B84&amp;"', '"&amp;C84&amp;"', '"&amp;D84&amp;"', '"&amp;E84&amp;"', '"&amp;F84&amp;"', '"&amp;G84&amp;"', '"&amp;H84&amp;"', '"&amp;I84&amp;"', '"&amp;J84&amp;"', '"&amp;K84&amp;"', '"&amp;L84&amp;"', '"&amp;M84&amp;"', '"&amp;N84&amp;"', '"&amp;O84&amp;"', '"&amp;P84&amp;"');"</f>
        <v/>
      </c>
      <c r="U84">
        <f>"UPDATE UFMT_FORMAT_SELECT SET (ROUTE_TYPE, SERVICE_ID_IN, TRANS_TYPE_IN, MSG_TYPE_IN, REVERSAL_IN, MTI, FORMAT_ID, TRANS_TYPE_OUT,  MSG_TYPE_OUT, REVERSAL_OUT, FINTRAN_IN, ACQ_INST_IN, ISS_INST_IN,  SERVICE_TYPE_IN)= (SELECT '"&amp;C84&amp;"', '"&amp;D84&amp;"', '"&amp;E84&amp;"', '"&amp;F84&amp;"', '"&amp;G84&amp;"', '"&amp;H84&amp;"', '"&amp;I84&amp;"', '"&amp;J84&amp;"', '"&amp;K84&amp;"', '"&amp;L84&amp;"', '"&amp;M84&amp;"', '"&amp;N84&amp;"', '"&amp;O84&amp;"', '"&amp;P84&amp;"' FROM DUAL) WHERE FORMATTER = '"&amp;A84&amp;"' AND RULE_NUM = '"&amp;B84&amp;"';"</f>
        <v/>
      </c>
    </row>
    <row customHeight="1" ht="14.5" r="85" s="3" spans="1:21">
      <c r="A85" s="2" t="s">
        <v>1691</v>
      </c>
      <c r="B85" t="s">
        <v>395</v>
      </c>
      <c r="C85" s="2" t="s">
        <v>1666</v>
      </c>
      <c r="D85" s="2" t="s">
        <v>440</v>
      </c>
      <c r="E85" t="s">
        <v>1264</v>
      </c>
      <c r="F85" t="s">
        <v>244</v>
      </c>
      <c r="G85" t="s">
        <v>333</v>
      </c>
      <c r="H85" t="s">
        <v>349</v>
      </c>
      <c r="I85" t="s">
        <v>1388</v>
      </c>
      <c r="J85" t="s">
        <v>1264</v>
      </c>
      <c r="K85" t="s">
        <v>589</v>
      </c>
      <c r="L85" t="s">
        <v>13</v>
      </c>
      <c r="M85" t="s">
        <v>333</v>
      </c>
      <c r="N85" s="2" t="s">
        <v>1669</v>
      </c>
      <c r="O85" s="2" t="s">
        <v>1669</v>
      </c>
      <c r="P85" s="2" t="s">
        <v>440</v>
      </c>
      <c r="Q85" s="2" t="n"/>
      <c r="T85">
        <f>"Insert into UFMT_FORMAT_SELECT (FORMATTER, RULE_NUM, ROUTE_TYPE, SERVICE_ID_IN, TRANS_TYPE_IN,  MSG_TYPE_IN, REVERSAL_IN, MTI, FORMAT_ID, TRANS_TYPE_OUT,  MSG_TYPE_OUT, REVERSAL_OUT, FINTRAN_IN, ACQ_INST_IN, ISS_INST_IN, SERVICE_TYPE_IN) Values ('"&amp;A85&amp;"', '"&amp;B85&amp;"', '"&amp;C85&amp;"', '"&amp;D85&amp;"', '"&amp;E85&amp;"', '"&amp;F85&amp;"', '"&amp;G85&amp;"', '"&amp;H85&amp;"', '"&amp;I85&amp;"', '"&amp;J85&amp;"', '"&amp;K85&amp;"', '"&amp;L85&amp;"', '"&amp;M85&amp;"', '"&amp;N85&amp;"', '"&amp;O85&amp;"', '"&amp;P85&amp;"');"</f>
        <v/>
      </c>
      <c r="U85">
        <f>"UPDATE UFMT_FORMAT_SELECT SET (ROUTE_TYPE, SERVICE_ID_IN, TRANS_TYPE_IN, MSG_TYPE_IN, REVERSAL_IN, MTI, FORMAT_ID, TRANS_TYPE_OUT,  MSG_TYPE_OUT, REVERSAL_OUT, FINTRAN_IN, ACQ_INST_IN, ISS_INST_IN,  SERVICE_TYPE_IN)= (SELECT '"&amp;C85&amp;"', '"&amp;D85&amp;"', '"&amp;E85&amp;"', '"&amp;F85&amp;"', '"&amp;G85&amp;"', '"&amp;H85&amp;"', '"&amp;I85&amp;"', '"&amp;J85&amp;"', '"&amp;K85&amp;"', '"&amp;L85&amp;"', '"&amp;M85&amp;"', '"&amp;N85&amp;"', '"&amp;O85&amp;"', '"&amp;P85&amp;"' FROM DUAL) WHERE FORMATTER = '"&amp;A85&amp;"' AND RULE_NUM = '"&amp;B85&amp;"';"</f>
        <v/>
      </c>
    </row>
    <row customHeight="1" ht="14.5" r="86" s="3" spans="1:21">
      <c r="A86" s="2" t="s">
        <v>1691</v>
      </c>
      <c r="B86" t="s">
        <v>305</v>
      </c>
      <c r="C86" s="2" t="s">
        <v>1666</v>
      </c>
      <c r="D86" s="2" t="s">
        <v>440</v>
      </c>
      <c r="E86" t="s">
        <v>1264</v>
      </c>
      <c r="F86" t="s">
        <v>1675</v>
      </c>
      <c r="G86" t="s">
        <v>13</v>
      </c>
      <c r="H86" t="s">
        <v>349</v>
      </c>
      <c r="I86" t="s">
        <v>1388</v>
      </c>
      <c r="J86" t="s">
        <v>1264</v>
      </c>
      <c r="K86" t="s">
        <v>589</v>
      </c>
      <c r="L86" t="s">
        <v>13</v>
      </c>
      <c r="M86" t="s">
        <v>333</v>
      </c>
      <c r="N86" s="2" t="s">
        <v>1669</v>
      </c>
      <c r="O86" s="2" t="s">
        <v>1669</v>
      </c>
      <c r="P86" s="2" t="s">
        <v>440</v>
      </c>
      <c r="Q86" s="2" t="n"/>
      <c r="T86">
        <f>"Insert into UFMT_FORMAT_SELECT (FORMATTER, RULE_NUM, ROUTE_TYPE, SERVICE_ID_IN, TRANS_TYPE_IN,  MSG_TYPE_IN, REVERSAL_IN, MTI, FORMAT_ID, TRANS_TYPE_OUT,  MSG_TYPE_OUT, REVERSAL_OUT, FINTRAN_IN, ACQ_INST_IN, ISS_INST_IN, SERVICE_TYPE_IN) Values ('"&amp;A86&amp;"', '"&amp;B86&amp;"', '"&amp;C86&amp;"', '"&amp;D86&amp;"', '"&amp;E86&amp;"', '"&amp;F86&amp;"', '"&amp;G86&amp;"', '"&amp;H86&amp;"', '"&amp;I86&amp;"', '"&amp;J86&amp;"', '"&amp;K86&amp;"', '"&amp;L86&amp;"', '"&amp;M86&amp;"', '"&amp;N86&amp;"', '"&amp;O86&amp;"', '"&amp;P86&amp;"');"</f>
        <v/>
      </c>
      <c r="U86">
        <f>"UPDATE UFMT_FORMAT_SELECT SET (ROUTE_TYPE, SERVICE_ID_IN, TRANS_TYPE_IN, MSG_TYPE_IN, REVERSAL_IN, MTI, FORMAT_ID, TRANS_TYPE_OUT,  MSG_TYPE_OUT, REVERSAL_OUT, FINTRAN_IN, ACQ_INST_IN, ISS_INST_IN,  SERVICE_TYPE_IN)= (SELECT '"&amp;C86&amp;"', '"&amp;D86&amp;"', '"&amp;E86&amp;"', '"&amp;F86&amp;"', '"&amp;G86&amp;"', '"&amp;H86&amp;"', '"&amp;I86&amp;"', '"&amp;J86&amp;"', '"&amp;K86&amp;"', '"&amp;L86&amp;"', '"&amp;M86&amp;"', '"&amp;N86&amp;"', '"&amp;O86&amp;"', '"&amp;P86&amp;"' FROM DUAL) WHERE FORMATTER = '"&amp;A86&amp;"' AND RULE_NUM = '"&amp;B86&amp;"';"</f>
        <v/>
      </c>
    </row>
    <row customHeight="1" ht="14.5" r="87" s="3" spans="1:21">
      <c r="A87" s="2" t="s">
        <v>1691</v>
      </c>
      <c r="B87" t="s">
        <v>398</v>
      </c>
      <c r="C87" s="2" t="s">
        <v>1670</v>
      </c>
      <c r="D87" s="2" t="s">
        <v>440</v>
      </c>
      <c r="E87" t="s">
        <v>1264</v>
      </c>
      <c r="F87" t="s">
        <v>1671</v>
      </c>
      <c r="G87" t="s">
        <v>13</v>
      </c>
      <c r="H87" t="s">
        <v>1692</v>
      </c>
      <c r="I87" t="s">
        <v>1386</v>
      </c>
      <c r="J87" t="s">
        <v>1264</v>
      </c>
      <c r="K87" t="s">
        <v>440</v>
      </c>
      <c r="L87" t="s">
        <v>333</v>
      </c>
      <c r="M87" t="s">
        <v>333</v>
      </c>
      <c r="N87" s="2" t="s">
        <v>1669</v>
      </c>
      <c r="O87" s="2" t="s">
        <v>1669</v>
      </c>
      <c r="P87" s="2" t="s">
        <v>440</v>
      </c>
      <c r="Q87" s="2" t="n"/>
      <c r="T87">
        <f>"Insert into UFMT_FORMAT_SELECT (FORMATTER, RULE_NUM, ROUTE_TYPE, SERVICE_ID_IN, TRANS_TYPE_IN,  MSG_TYPE_IN, REVERSAL_IN, MTI, FORMAT_ID, TRANS_TYPE_OUT,  MSG_TYPE_OUT, REVERSAL_OUT, FINTRAN_IN, ACQ_INST_IN, ISS_INST_IN, SERVICE_TYPE_IN) Values ('"&amp;A87&amp;"', '"&amp;B87&amp;"', '"&amp;C87&amp;"', '"&amp;D87&amp;"', '"&amp;E87&amp;"', '"&amp;F87&amp;"', '"&amp;G87&amp;"', '"&amp;H87&amp;"', '"&amp;I87&amp;"', '"&amp;J87&amp;"', '"&amp;K87&amp;"', '"&amp;L87&amp;"', '"&amp;M87&amp;"', '"&amp;N87&amp;"', '"&amp;O87&amp;"', '"&amp;P87&amp;"');"</f>
        <v/>
      </c>
      <c r="U87">
        <f>"UPDATE UFMT_FORMAT_SELECT SET (ROUTE_TYPE, SERVICE_ID_IN, TRANS_TYPE_IN, MSG_TYPE_IN, REVERSAL_IN, MTI, FORMAT_ID, TRANS_TYPE_OUT,  MSG_TYPE_OUT, REVERSAL_OUT, FINTRAN_IN, ACQ_INST_IN, ISS_INST_IN,  SERVICE_TYPE_IN)= (SELECT '"&amp;C87&amp;"', '"&amp;D87&amp;"', '"&amp;E87&amp;"', '"&amp;F87&amp;"', '"&amp;G87&amp;"', '"&amp;H87&amp;"', '"&amp;I87&amp;"', '"&amp;J87&amp;"', '"&amp;K87&amp;"', '"&amp;L87&amp;"', '"&amp;M87&amp;"', '"&amp;N87&amp;"', '"&amp;O87&amp;"', '"&amp;P87&amp;"' FROM DUAL) WHERE FORMATTER = '"&amp;A87&amp;"' AND RULE_NUM = '"&amp;B87&amp;"';"</f>
        <v/>
      </c>
    </row>
    <row customHeight="1" ht="14.5" r="88" s="3" spans="1:21">
      <c r="A88" s="2" t="s">
        <v>1691</v>
      </c>
      <c r="B88" t="s">
        <v>449</v>
      </c>
      <c r="C88" s="2" t="s">
        <v>1666</v>
      </c>
      <c r="D88" s="2" t="s">
        <v>440</v>
      </c>
      <c r="E88" t="s">
        <v>1264</v>
      </c>
      <c r="F88" t="s">
        <v>1671</v>
      </c>
      <c r="G88" t="s">
        <v>13</v>
      </c>
      <c r="H88" t="s">
        <v>349</v>
      </c>
      <c r="I88" t="s">
        <v>1388</v>
      </c>
      <c r="J88" t="s">
        <v>1264</v>
      </c>
      <c r="K88" t="s">
        <v>1668</v>
      </c>
      <c r="L88" t="s">
        <v>13</v>
      </c>
      <c r="M88" t="s">
        <v>333</v>
      </c>
      <c r="N88" s="2" t="s">
        <v>1669</v>
      </c>
      <c r="O88" s="2" t="s">
        <v>1669</v>
      </c>
      <c r="P88" s="2" t="s">
        <v>440</v>
      </c>
      <c r="Q88" s="2" t="n"/>
      <c r="T88">
        <f>"Insert into UFMT_FORMAT_SELECT (FORMATTER, RULE_NUM, ROUTE_TYPE, SERVICE_ID_IN, TRANS_TYPE_IN,  MSG_TYPE_IN, REVERSAL_IN, MTI, FORMAT_ID, TRANS_TYPE_OUT,  MSG_TYPE_OUT, REVERSAL_OUT, FINTRAN_IN, ACQ_INST_IN, ISS_INST_IN, SERVICE_TYPE_IN) Values ('"&amp;A88&amp;"', '"&amp;B88&amp;"', '"&amp;C88&amp;"', '"&amp;D88&amp;"', '"&amp;E88&amp;"', '"&amp;F88&amp;"', '"&amp;G88&amp;"', '"&amp;H88&amp;"', '"&amp;I88&amp;"', '"&amp;J88&amp;"', '"&amp;K88&amp;"', '"&amp;L88&amp;"', '"&amp;M88&amp;"', '"&amp;N88&amp;"', '"&amp;O88&amp;"', '"&amp;P88&amp;"');"</f>
        <v/>
      </c>
      <c r="U88">
        <f>"UPDATE UFMT_FORMAT_SELECT SET (ROUTE_TYPE, SERVICE_ID_IN, TRANS_TYPE_IN, MSG_TYPE_IN, REVERSAL_IN, MTI, FORMAT_ID, TRANS_TYPE_OUT,  MSG_TYPE_OUT, REVERSAL_OUT, FINTRAN_IN, ACQ_INST_IN, ISS_INST_IN,  SERVICE_TYPE_IN)= (SELECT '"&amp;C88&amp;"', '"&amp;D88&amp;"', '"&amp;E88&amp;"', '"&amp;F88&amp;"', '"&amp;G88&amp;"', '"&amp;H88&amp;"', '"&amp;I88&amp;"', '"&amp;J88&amp;"', '"&amp;K88&amp;"', '"&amp;L88&amp;"', '"&amp;M88&amp;"', '"&amp;N88&amp;"', '"&amp;O88&amp;"', '"&amp;P88&amp;"' FROM DUAL) WHERE FORMATTER = '"&amp;A88&amp;"' AND RULE_NUM = '"&amp;B88&amp;"';"</f>
        <v/>
      </c>
    </row>
    <row customHeight="1" ht="14.5" r="89" s="3" spans="1:21">
      <c r="A89" s="2" t="s">
        <v>1691</v>
      </c>
      <c r="B89" t="s">
        <v>456</v>
      </c>
      <c r="C89" s="2" t="s">
        <v>1670</v>
      </c>
      <c r="D89" s="2" t="s">
        <v>440</v>
      </c>
      <c r="E89" t="s">
        <v>1264</v>
      </c>
      <c r="F89" t="s">
        <v>1693</v>
      </c>
      <c r="G89" t="s">
        <v>13</v>
      </c>
      <c r="H89" t="s">
        <v>349</v>
      </c>
      <c r="I89" t="s">
        <v>1384</v>
      </c>
      <c r="J89" t="s">
        <v>1264</v>
      </c>
      <c r="K89" t="s">
        <v>440</v>
      </c>
      <c r="L89" t="s">
        <v>333</v>
      </c>
      <c r="M89" t="s">
        <v>333</v>
      </c>
      <c r="N89" s="2" t="s">
        <v>1669</v>
      </c>
      <c r="O89" s="2" t="s">
        <v>1669</v>
      </c>
      <c r="P89" s="2" t="s">
        <v>440</v>
      </c>
      <c r="Q89" s="2" t="n"/>
      <c r="T89">
        <f>"Insert into UFMT_FORMAT_SELECT (FORMATTER, RULE_NUM, ROUTE_TYPE, SERVICE_ID_IN, TRANS_TYPE_IN,  MSG_TYPE_IN, REVERSAL_IN, MTI, FORMAT_ID, TRANS_TYPE_OUT,  MSG_TYPE_OUT, REVERSAL_OUT, FINTRAN_IN, ACQ_INST_IN, ISS_INST_IN, SERVICE_TYPE_IN) Values ('"&amp;A89&amp;"', '"&amp;B89&amp;"', '"&amp;C89&amp;"', '"&amp;D89&amp;"', '"&amp;E89&amp;"', '"&amp;F89&amp;"', '"&amp;G89&amp;"', '"&amp;H89&amp;"', '"&amp;I89&amp;"', '"&amp;J89&amp;"', '"&amp;K89&amp;"', '"&amp;L89&amp;"', '"&amp;M89&amp;"', '"&amp;N89&amp;"', '"&amp;O89&amp;"', '"&amp;P89&amp;"');"</f>
        <v/>
      </c>
      <c r="U89">
        <f>"UPDATE UFMT_FORMAT_SELECT SET (ROUTE_TYPE, SERVICE_ID_IN, TRANS_TYPE_IN, MSG_TYPE_IN, REVERSAL_IN, MTI, FORMAT_ID, TRANS_TYPE_OUT,  MSG_TYPE_OUT, REVERSAL_OUT, FINTRAN_IN, ACQ_INST_IN, ISS_INST_IN,  SERVICE_TYPE_IN)= (SELECT '"&amp;C89&amp;"', '"&amp;D89&amp;"', '"&amp;E89&amp;"', '"&amp;F89&amp;"', '"&amp;G89&amp;"', '"&amp;H89&amp;"', '"&amp;I89&amp;"', '"&amp;J89&amp;"', '"&amp;K89&amp;"', '"&amp;L89&amp;"', '"&amp;M89&amp;"', '"&amp;N89&amp;"', '"&amp;O89&amp;"', '"&amp;P89&amp;"' FROM DUAL) WHERE FORMATTER = '"&amp;A89&amp;"' AND RULE_NUM = '"&amp;B89&amp;"';"</f>
        <v/>
      </c>
    </row>
    <row customHeight="1" ht="14.5" r="90" s="3" spans="1:21">
      <c r="A90" s="2" t="s">
        <v>1691</v>
      </c>
      <c r="B90" t="s">
        <v>468</v>
      </c>
      <c r="C90" s="2" t="s">
        <v>1666</v>
      </c>
      <c r="D90" s="2" t="s">
        <v>440</v>
      </c>
      <c r="E90" t="s">
        <v>1264</v>
      </c>
      <c r="F90" t="s">
        <v>244</v>
      </c>
      <c r="G90" t="s">
        <v>255</v>
      </c>
      <c r="H90" t="s">
        <v>1569</v>
      </c>
      <c r="I90" t="s">
        <v>1375</v>
      </c>
      <c r="J90" t="s">
        <v>1264</v>
      </c>
      <c r="K90" t="s">
        <v>1671</v>
      </c>
      <c r="L90" t="s">
        <v>333</v>
      </c>
      <c r="M90" t="s">
        <v>333</v>
      </c>
      <c r="N90" s="2" t="s">
        <v>1669</v>
      </c>
      <c r="O90" s="2" t="s">
        <v>1669</v>
      </c>
      <c r="P90" s="2" t="s">
        <v>440</v>
      </c>
      <c r="Q90" s="2" t="n"/>
      <c r="T90">
        <f>"Insert into UFMT_FORMAT_SELECT (FORMATTER, RULE_NUM, ROUTE_TYPE, SERVICE_ID_IN, TRANS_TYPE_IN,  MSG_TYPE_IN, REVERSAL_IN, MTI, FORMAT_ID, TRANS_TYPE_OUT,  MSG_TYPE_OUT, REVERSAL_OUT, FINTRAN_IN, ACQ_INST_IN, ISS_INST_IN, SERVICE_TYPE_IN) Values ('"&amp;A90&amp;"', '"&amp;B90&amp;"', '"&amp;C90&amp;"', '"&amp;D90&amp;"', '"&amp;E90&amp;"', '"&amp;F90&amp;"', '"&amp;G90&amp;"', '"&amp;H90&amp;"', '"&amp;I90&amp;"', '"&amp;J90&amp;"', '"&amp;K90&amp;"', '"&amp;L90&amp;"', '"&amp;M90&amp;"', '"&amp;N90&amp;"', '"&amp;O90&amp;"', '"&amp;P90&amp;"');"</f>
        <v/>
      </c>
      <c r="U90">
        <f>"UPDATE UFMT_FORMAT_SELECT SET (ROUTE_TYPE, SERVICE_ID_IN, TRANS_TYPE_IN, MSG_TYPE_IN, REVERSAL_IN, MTI, FORMAT_ID, TRANS_TYPE_OUT,  MSG_TYPE_OUT, REVERSAL_OUT, FINTRAN_IN, ACQ_INST_IN, ISS_INST_IN,  SERVICE_TYPE_IN)= (SELECT '"&amp;C90&amp;"', '"&amp;D90&amp;"', '"&amp;E90&amp;"', '"&amp;F90&amp;"', '"&amp;G90&amp;"', '"&amp;H90&amp;"', '"&amp;I90&amp;"', '"&amp;J90&amp;"', '"&amp;K90&amp;"', '"&amp;L90&amp;"', '"&amp;M90&amp;"', '"&amp;N90&amp;"', '"&amp;O90&amp;"', '"&amp;P90&amp;"' FROM DUAL) WHERE FORMATTER = '"&amp;A90&amp;"' AND RULE_NUM = '"&amp;B90&amp;"';"</f>
        <v/>
      </c>
    </row>
    <row customHeight="1" ht="14.5" r="91" s="3" spans="1:21">
      <c r="A91" s="2" t="s">
        <v>1691</v>
      </c>
      <c r="B91" t="s">
        <v>233</v>
      </c>
      <c r="C91" s="2" t="s">
        <v>1670</v>
      </c>
      <c r="D91" s="2" t="s">
        <v>440</v>
      </c>
      <c r="E91" t="s">
        <v>422</v>
      </c>
      <c r="F91" t="s">
        <v>1668</v>
      </c>
      <c r="G91" t="s">
        <v>255</v>
      </c>
      <c r="H91" t="s">
        <v>183</v>
      </c>
      <c r="I91" t="s">
        <v>422</v>
      </c>
      <c r="J91" t="s">
        <v>1264</v>
      </c>
      <c r="K91" t="s">
        <v>440</v>
      </c>
      <c r="L91" t="s">
        <v>333</v>
      </c>
      <c r="M91" t="s">
        <v>333</v>
      </c>
      <c r="N91" s="2" t="s">
        <v>1669</v>
      </c>
      <c r="O91" s="2" t="s">
        <v>1669</v>
      </c>
      <c r="P91" s="2" t="s">
        <v>440</v>
      </c>
      <c r="Q91" s="2" t="n"/>
      <c r="T91">
        <f>"Insert into UFMT_FORMAT_SELECT (FORMATTER, RULE_NUM, ROUTE_TYPE, SERVICE_ID_IN, TRANS_TYPE_IN,  MSG_TYPE_IN, REVERSAL_IN, MTI, FORMAT_ID, TRANS_TYPE_OUT,  MSG_TYPE_OUT, REVERSAL_OUT, FINTRAN_IN, ACQ_INST_IN, ISS_INST_IN, SERVICE_TYPE_IN) Values ('"&amp;A91&amp;"', '"&amp;B91&amp;"', '"&amp;C91&amp;"', '"&amp;D91&amp;"', '"&amp;E91&amp;"', '"&amp;F91&amp;"', '"&amp;G91&amp;"', '"&amp;H91&amp;"', '"&amp;I91&amp;"', '"&amp;J91&amp;"', '"&amp;K91&amp;"', '"&amp;L91&amp;"', '"&amp;M91&amp;"', '"&amp;N91&amp;"', '"&amp;O91&amp;"', '"&amp;P91&amp;"');"</f>
        <v/>
      </c>
      <c r="U91">
        <f>"UPDATE UFMT_FORMAT_SELECT SET (ROUTE_TYPE, SERVICE_ID_IN, TRANS_TYPE_IN, MSG_TYPE_IN, REVERSAL_IN, MTI, FORMAT_ID, TRANS_TYPE_OUT,  MSG_TYPE_OUT, REVERSAL_OUT, FINTRAN_IN, ACQ_INST_IN, ISS_INST_IN,  SERVICE_TYPE_IN)= (SELECT '"&amp;C91&amp;"', '"&amp;D91&amp;"', '"&amp;E91&amp;"', '"&amp;F91&amp;"', '"&amp;G91&amp;"', '"&amp;H91&amp;"', '"&amp;I91&amp;"', '"&amp;J91&amp;"', '"&amp;K91&amp;"', '"&amp;L91&amp;"', '"&amp;M91&amp;"', '"&amp;N91&amp;"', '"&amp;O91&amp;"', '"&amp;P91&amp;"' FROM DUAL) WHERE FORMATTER = '"&amp;A91&amp;"' AND RULE_NUM = '"&amp;B91&amp;"';"</f>
        <v/>
      </c>
    </row>
    <row customHeight="1" ht="14.5" r="92" s="3" spans="1:21">
      <c r="A92" s="2" t="s">
        <v>1691</v>
      </c>
      <c r="B92" t="s">
        <v>471</v>
      </c>
      <c r="C92" s="2" t="s">
        <v>1670</v>
      </c>
      <c r="D92" s="2" t="s">
        <v>440</v>
      </c>
      <c r="E92" t="s">
        <v>430</v>
      </c>
      <c r="F92" t="s">
        <v>1671</v>
      </c>
      <c r="G92" t="s">
        <v>255</v>
      </c>
      <c r="H92" t="s">
        <v>1569</v>
      </c>
      <c r="I92" t="s">
        <v>1378</v>
      </c>
      <c r="J92" t="s">
        <v>1264</v>
      </c>
      <c r="K92" t="s">
        <v>440</v>
      </c>
      <c r="L92" t="s">
        <v>333</v>
      </c>
      <c r="M92" t="s">
        <v>333</v>
      </c>
      <c r="N92" s="2" t="s">
        <v>1669</v>
      </c>
      <c r="O92" s="2" t="s">
        <v>1669</v>
      </c>
      <c r="P92" s="2" t="s">
        <v>440</v>
      </c>
      <c r="Q92" s="2" t="n"/>
      <c r="T92">
        <f>"Insert into UFMT_FORMAT_SELECT (FORMATTER, RULE_NUM, ROUTE_TYPE, SERVICE_ID_IN, TRANS_TYPE_IN,  MSG_TYPE_IN, REVERSAL_IN, MTI, FORMAT_ID, TRANS_TYPE_OUT,  MSG_TYPE_OUT, REVERSAL_OUT, FINTRAN_IN, ACQ_INST_IN, ISS_INST_IN, SERVICE_TYPE_IN) Values ('"&amp;A92&amp;"', '"&amp;B92&amp;"', '"&amp;C92&amp;"', '"&amp;D92&amp;"', '"&amp;E92&amp;"', '"&amp;F92&amp;"', '"&amp;G92&amp;"', '"&amp;H92&amp;"', '"&amp;I92&amp;"', '"&amp;J92&amp;"', '"&amp;K92&amp;"', '"&amp;L92&amp;"', '"&amp;M92&amp;"', '"&amp;N92&amp;"', '"&amp;O92&amp;"', '"&amp;P92&amp;"');"</f>
        <v/>
      </c>
      <c r="U92">
        <f>"UPDATE UFMT_FORMAT_SELECT SET (ROUTE_TYPE, SERVICE_ID_IN, TRANS_TYPE_IN, MSG_TYPE_IN, REVERSAL_IN, MTI, FORMAT_ID, TRANS_TYPE_OUT,  MSG_TYPE_OUT, REVERSAL_OUT, FINTRAN_IN, ACQ_INST_IN, ISS_INST_IN,  SERVICE_TYPE_IN)= (SELECT '"&amp;C92&amp;"', '"&amp;D92&amp;"', '"&amp;E92&amp;"', '"&amp;F92&amp;"', '"&amp;G92&amp;"', '"&amp;H92&amp;"', '"&amp;I92&amp;"', '"&amp;J92&amp;"', '"&amp;K92&amp;"', '"&amp;L92&amp;"', '"&amp;M92&amp;"', '"&amp;N92&amp;"', '"&amp;O92&amp;"', '"&amp;P92&amp;"' FROM DUAL) WHERE FORMATTER = '"&amp;A92&amp;"' AND RULE_NUM = '"&amp;B92&amp;"';"</f>
        <v/>
      </c>
    </row>
    <row customHeight="1" ht="14.5" r="93" s="3" spans="1:21">
      <c r="A93" s="2" t="s">
        <v>1691</v>
      </c>
      <c r="B93" t="s">
        <v>473</v>
      </c>
      <c r="C93" s="2" t="s">
        <v>1666</v>
      </c>
      <c r="D93" s="2" t="s">
        <v>440</v>
      </c>
      <c r="E93" t="s">
        <v>1264</v>
      </c>
      <c r="F93" t="s">
        <v>244</v>
      </c>
      <c r="G93" t="s">
        <v>255</v>
      </c>
      <c r="H93" t="s">
        <v>183</v>
      </c>
      <c r="I93" t="s">
        <v>1380</v>
      </c>
      <c r="J93" t="s">
        <v>1264</v>
      </c>
      <c r="K93" t="s">
        <v>1668</v>
      </c>
      <c r="L93" t="s">
        <v>333</v>
      </c>
      <c r="M93" t="s">
        <v>333</v>
      </c>
      <c r="N93" s="2" t="s">
        <v>1669</v>
      </c>
      <c r="O93" s="2" t="s">
        <v>1669</v>
      </c>
      <c r="P93" s="2" t="s">
        <v>440</v>
      </c>
      <c r="Q93" s="2" t="n"/>
      <c r="T93">
        <f>"Insert into UFMT_FORMAT_SELECT (FORMATTER, RULE_NUM, ROUTE_TYPE, SERVICE_ID_IN, TRANS_TYPE_IN,  MSG_TYPE_IN, REVERSAL_IN, MTI, FORMAT_ID, TRANS_TYPE_OUT,  MSG_TYPE_OUT, REVERSAL_OUT, FINTRAN_IN, ACQ_INST_IN, ISS_INST_IN, SERVICE_TYPE_IN) Values ('"&amp;A93&amp;"', '"&amp;B93&amp;"', '"&amp;C93&amp;"', '"&amp;D93&amp;"', '"&amp;E93&amp;"', '"&amp;F93&amp;"', '"&amp;G93&amp;"', '"&amp;H93&amp;"', '"&amp;I93&amp;"', '"&amp;J93&amp;"', '"&amp;K93&amp;"', '"&amp;L93&amp;"', '"&amp;M93&amp;"', '"&amp;N93&amp;"', '"&amp;O93&amp;"', '"&amp;P93&amp;"');"</f>
        <v/>
      </c>
      <c r="U93">
        <f>"UPDATE UFMT_FORMAT_SELECT SET (ROUTE_TYPE, SERVICE_ID_IN, TRANS_TYPE_IN, MSG_TYPE_IN, REVERSAL_IN, MTI, FORMAT_ID, TRANS_TYPE_OUT,  MSG_TYPE_OUT, REVERSAL_OUT, FINTRAN_IN, ACQ_INST_IN, ISS_INST_IN,  SERVICE_TYPE_IN)= (SELECT '"&amp;C93&amp;"', '"&amp;D93&amp;"', '"&amp;E93&amp;"', '"&amp;F93&amp;"', '"&amp;G93&amp;"', '"&amp;H93&amp;"', '"&amp;I93&amp;"', '"&amp;J93&amp;"', '"&amp;K93&amp;"', '"&amp;L93&amp;"', '"&amp;M93&amp;"', '"&amp;N93&amp;"', '"&amp;O93&amp;"', '"&amp;P93&amp;"' FROM DUAL) WHERE FORMATTER = '"&amp;A93&amp;"' AND RULE_NUM = '"&amp;B93&amp;"';"</f>
        <v/>
      </c>
    </row>
    <row customHeight="1" ht="14.5" r="94" s="3" spans="1:21">
      <c r="A94" s="2" t="s">
        <v>1691</v>
      </c>
      <c r="B94" t="s">
        <v>51</v>
      </c>
      <c r="C94" s="2" t="s">
        <v>1666</v>
      </c>
      <c r="D94" s="2" t="s">
        <v>440</v>
      </c>
      <c r="E94" t="s">
        <v>430</v>
      </c>
      <c r="F94" t="s">
        <v>1671</v>
      </c>
      <c r="G94" t="s">
        <v>255</v>
      </c>
      <c r="H94" t="s">
        <v>183</v>
      </c>
      <c r="I94" t="s">
        <v>1380</v>
      </c>
      <c r="J94" t="s">
        <v>1264</v>
      </c>
      <c r="K94" t="s">
        <v>1668</v>
      </c>
      <c r="L94" t="s">
        <v>333</v>
      </c>
      <c r="M94" t="s">
        <v>333</v>
      </c>
      <c r="N94" s="2" t="s">
        <v>1669</v>
      </c>
      <c r="O94" s="2" t="s">
        <v>1669</v>
      </c>
      <c r="P94" s="2" t="s">
        <v>440</v>
      </c>
      <c r="Q94" s="2" t="n"/>
      <c r="T94">
        <f>"Insert into UFMT_FORMAT_SELECT (FORMATTER, RULE_NUM, ROUTE_TYPE, SERVICE_ID_IN, TRANS_TYPE_IN,  MSG_TYPE_IN, REVERSAL_IN, MTI, FORMAT_ID, TRANS_TYPE_OUT,  MSG_TYPE_OUT, REVERSAL_OUT, FINTRAN_IN, ACQ_INST_IN, ISS_INST_IN, SERVICE_TYPE_IN) Values ('"&amp;A94&amp;"', '"&amp;B94&amp;"', '"&amp;C94&amp;"', '"&amp;D94&amp;"', '"&amp;E94&amp;"', '"&amp;F94&amp;"', '"&amp;G94&amp;"', '"&amp;H94&amp;"', '"&amp;I94&amp;"', '"&amp;J94&amp;"', '"&amp;K94&amp;"', '"&amp;L94&amp;"', '"&amp;M94&amp;"', '"&amp;N94&amp;"', '"&amp;O94&amp;"', '"&amp;P94&amp;"');"</f>
        <v/>
      </c>
      <c r="U94">
        <f>"UPDATE UFMT_FORMAT_SELECT SET (ROUTE_TYPE, SERVICE_ID_IN, TRANS_TYPE_IN, MSG_TYPE_IN, REVERSAL_IN, MTI, FORMAT_ID, TRANS_TYPE_OUT,  MSG_TYPE_OUT, REVERSAL_OUT, FINTRAN_IN, ACQ_INST_IN, ISS_INST_IN,  SERVICE_TYPE_IN)= (SELECT '"&amp;C94&amp;"', '"&amp;D94&amp;"', '"&amp;E94&amp;"', '"&amp;F94&amp;"', '"&amp;G94&amp;"', '"&amp;H94&amp;"', '"&amp;I94&amp;"', '"&amp;J94&amp;"', '"&amp;K94&amp;"', '"&amp;L94&amp;"', '"&amp;M94&amp;"', '"&amp;N94&amp;"', '"&amp;O94&amp;"', '"&amp;P94&amp;"' FROM DUAL) WHERE FORMATTER = '"&amp;A94&amp;"' AND RULE_NUM = '"&amp;B94&amp;"';"</f>
        <v/>
      </c>
    </row>
    <row customHeight="1" ht="14.5" r="95" s="3" spans="1:21">
      <c r="A95" s="2" t="s">
        <v>1691</v>
      </c>
      <c r="B95" t="s">
        <v>478</v>
      </c>
      <c r="C95" s="2" t="s">
        <v>1670</v>
      </c>
      <c r="D95" s="2" t="s">
        <v>440</v>
      </c>
      <c r="E95" t="s">
        <v>430</v>
      </c>
      <c r="F95" t="s">
        <v>1668</v>
      </c>
      <c r="G95" t="s">
        <v>255</v>
      </c>
      <c r="H95" t="s">
        <v>183</v>
      </c>
      <c r="I95" t="s">
        <v>422</v>
      </c>
      <c r="J95" t="s">
        <v>1264</v>
      </c>
      <c r="K95" t="s">
        <v>440</v>
      </c>
      <c r="L95" t="s">
        <v>333</v>
      </c>
      <c r="M95" t="s">
        <v>333</v>
      </c>
      <c r="N95" s="2" t="s">
        <v>1669</v>
      </c>
      <c r="O95" s="2" t="s">
        <v>1669</v>
      </c>
      <c r="P95" s="2" t="s">
        <v>440</v>
      </c>
      <c r="Q95" s="2" t="n"/>
      <c r="T95">
        <f>"Insert into UFMT_FORMAT_SELECT (FORMATTER, RULE_NUM, ROUTE_TYPE, SERVICE_ID_IN, TRANS_TYPE_IN,  MSG_TYPE_IN, REVERSAL_IN, MTI, FORMAT_ID, TRANS_TYPE_OUT,  MSG_TYPE_OUT, REVERSAL_OUT, FINTRAN_IN, ACQ_INST_IN, ISS_INST_IN, SERVICE_TYPE_IN) Values ('"&amp;A95&amp;"', '"&amp;B95&amp;"', '"&amp;C95&amp;"', '"&amp;D95&amp;"', '"&amp;E95&amp;"', '"&amp;F95&amp;"', '"&amp;G95&amp;"', '"&amp;H95&amp;"', '"&amp;I95&amp;"', '"&amp;J95&amp;"', '"&amp;K95&amp;"', '"&amp;L95&amp;"', '"&amp;M95&amp;"', '"&amp;N95&amp;"', '"&amp;O95&amp;"', '"&amp;P95&amp;"');"</f>
        <v/>
      </c>
      <c r="U95">
        <f>"UPDATE UFMT_FORMAT_SELECT SET (ROUTE_TYPE, SERVICE_ID_IN, TRANS_TYPE_IN, MSG_TYPE_IN, REVERSAL_IN, MTI, FORMAT_ID, TRANS_TYPE_OUT,  MSG_TYPE_OUT, REVERSAL_OUT, FINTRAN_IN, ACQ_INST_IN, ISS_INST_IN,  SERVICE_TYPE_IN)= (SELECT '"&amp;C95&amp;"', '"&amp;D95&amp;"', '"&amp;E95&amp;"', '"&amp;F95&amp;"', '"&amp;G95&amp;"', '"&amp;H95&amp;"', '"&amp;I95&amp;"', '"&amp;J95&amp;"', '"&amp;K95&amp;"', '"&amp;L95&amp;"', '"&amp;M95&amp;"', '"&amp;N95&amp;"', '"&amp;O95&amp;"', '"&amp;P95&amp;"' FROM DUAL) WHERE FORMATTER = '"&amp;A95&amp;"' AND RULE_NUM = '"&amp;B95&amp;"';"</f>
        <v/>
      </c>
    </row>
  </sheetData>
  <autoFilter ref="A3:U95"/>
  <sortState ref="A4:R91">
    <sortCondition ref="A4:A91"/>
    <sortCondition ref="B4:B91"/>
  </sortState>
  <pageMargins bottom="0.75" footer="0.3" header="0.3" left="0.7" right="0.7" top="0.75"/>
  <pageSetup orientation="portrait" paperSize="118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1"/>
  <sheetViews>
    <sheetView topLeftCell="F1" workbookViewId="0">
      <selection activeCell="R6" sqref="R6"/>
    </sheetView>
  </sheetViews>
  <sheetFormatPr baseColWidth="8" defaultRowHeight="14.5" outlineLevelCol="0"/>
  <cols>
    <col bestFit="1" customWidth="1" max="2" min="2" style="3" width="23.453125"/>
    <col customWidth="1" max="3" min="3" style="3" width="8.453125"/>
    <col bestFit="1" customWidth="1" max="5" min="5" style="3" width="26"/>
    <col bestFit="1" customWidth="1" max="8" min="8" style="3" width="24"/>
    <col bestFit="1" customWidth="1" max="11" min="11" style="3" width="18.453125"/>
  </cols>
  <sheetData>
    <row r="1" spans="1:20">
      <c r="A1" t="s">
        <v>1604</v>
      </c>
      <c r="D1" t="s">
        <v>1694</v>
      </c>
      <c r="G1" t="s">
        <v>1695</v>
      </c>
      <c r="J1" t="s">
        <v>1696</v>
      </c>
      <c r="M1" t="s">
        <v>1697</v>
      </c>
      <c r="P1" t="s">
        <v>1698</v>
      </c>
      <c r="S1" t="s">
        <v>1699</v>
      </c>
    </row>
    <row r="2" spans="1:20">
      <c r="A2" s="2" t="s">
        <v>255</v>
      </c>
      <c r="B2" t="s">
        <v>1700</v>
      </c>
      <c r="D2" s="2" t="s">
        <v>255</v>
      </c>
      <c r="E2" t="s">
        <v>1701</v>
      </c>
      <c r="G2" s="2" t="s">
        <v>255</v>
      </c>
      <c r="H2" t="s">
        <v>1702</v>
      </c>
      <c r="J2" s="2" t="s">
        <v>255</v>
      </c>
      <c r="K2" t="s">
        <v>1703</v>
      </c>
      <c r="M2" s="2" t="s">
        <v>255</v>
      </c>
      <c r="N2" t="s">
        <v>1704</v>
      </c>
      <c r="P2" s="2" t="s">
        <v>255</v>
      </c>
      <c r="Q2" s="4" t="s">
        <v>1705</v>
      </c>
      <c r="S2" s="2" t="s">
        <v>255</v>
      </c>
      <c r="T2" t="s">
        <v>1706</v>
      </c>
    </row>
    <row r="3" spans="1:20">
      <c r="A3" s="2" t="s">
        <v>13</v>
      </c>
      <c r="B3" t="s">
        <v>1707</v>
      </c>
      <c r="D3" s="2" t="s">
        <v>13</v>
      </c>
      <c r="E3" t="s">
        <v>1708</v>
      </c>
      <c r="G3" s="2" t="s">
        <v>13</v>
      </c>
      <c r="H3" t="s">
        <v>1709</v>
      </c>
      <c r="J3" s="2" t="s">
        <v>13</v>
      </c>
      <c r="K3" t="s">
        <v>1710</v>
      </c>
      <c r="M3" s="2" t="s">
        <v>13</v>
      </c>
      <c r="N3" t="s">
        <v>1711</v>
      </c>
      <c r="P3" s="2" t="s">
        <v>13</v>
      </c>
      <c r="Q3" s="4" t="s">
        <v>1712</v>
      </c>
      <c r="S3" s="2" t="s">
        <v>13</v>
      </c>
      <c r="T3" t="s">
        <v>1713</v>
      </c>
    </row>
    <row r="4" spans="1:20">
      <c r="A4" s="2" t="s">
        <v>64</v>
      </c>
      <c r="B4" t="s">
        <v>1714</v>
      </c>
      <c r="D4" s="2" t="s">
        <v>64</v>
      </c>
      <c r="E4" t="s">
        <v>1715</v>
      </c>
      <c r="G4" s="2" t="s">
        <v>64</v>
      </c>
      <c r="H4" t="s">
        <v>1716</v>
      </c>
      <c r="J4" s="2" t="s">
        <v>64</v>
      </c>
      <c r="K4" t="s">
        <v>1717</v>
      </c>
      <c r="M4" s="2" t="s">
        <v>64</v>
      </c>
      <c r="N4" t="s">
        <v>1718</v>
      </c>
      <c r="P4" s="2" t="s">
        <v>64</v>
      </c>
      <c r="Q4" s="4" t="s">
        <v>1719</v>
      </c>
    </row>
    <row r="5" spans="1:20">
      <c r="A5" s="2" t="s">
        <v>107</v>
      </c>
      <c r="B5" t="s">
        <v>1720</v>
      </c>
      <c r="D5" s="2" t="s">
        <v>107</v>
      </c>
      <c r="E5" t="s">
        <v>1721</v>
      </c>
      <c r="G5" s="2" t="s">
        <v>107</v>
      </c>
      <c r="H5" t="s">
        <v>1722</v>
      </c>
      <c r="J5" s="2" t="s">
        <v>107</v>
      </c>
      <c r="K5" t="s">
        <v>1723</v>
      </c>
      <c r="M5" s="2" t="s">
        <v>107</v>
      </c>
      <c r="N5" t="s">
        <v>1724</v>
      </c>
      <c r="P5" s="2" t="s">
        <v>107</v>
      </c>
      <c r="Q5" s="4" t="s">
        <v>1725</v>
      </c>
    </row>
    <row r="6" spans="1:20">
      <c r="A6" s="2" t="s">
        <v>31</v>
      </c>
      <c r="B6" t="s">
        <v>1726</v>
      </c>
      <c r="D6" s="2" t="s">
        <v>31</v>
      </c>
      <c r="E6" t="s">
        <v>1727</v>
      </c>
      <c r="G6" s="2" t="s">
        <v>31</v>
      </c>
      <c r="H6" t="s">
        <v>1728</v>
      </c>
      <c r="J6" s="2" t="s">
        <v>31</v>
      </c>
      <c r="K6" t="s">
        <v>1729</v>
      </c>
    </row>
    <row r="7" spans="1:20">
      <c r="A7" s="2" t="s">
        <v>500</v>
      </c>
      <c r="B7" t="s">
        <v>1730</v>
      </c>
      <c r="D7" s="2" t="s">
        <v>500</v>
      </c>
      <c r="E7" t="s">
        <v>1731</v>
      </c>
      <c r="G7" s="2" t="s">
        <v>500</v>
      </c>
      <c r="H7" t="s">
        <v>1732</v>
      </c>
      <c r="J7" s="2" t="s">
        <v>500</v>
      </c>
      <c r="K7" t="s">
        <v>1733</v>
      </c>
    </row>
    <row r="8" spans="1:20">
      <c r="A8" s="2" t="s">
        <v>328</v>
      </c>
      <c r="B8" t="s">
        <v>1734</v>
      </c>
      <c r="D8" s="2" t="s">
        <v>328</v>
      </c>
      <c r="E8" t="s">
        <v>1735</v>
      </c>
      <c r="J8" s="2" t="s">
        <v>328</v>
      </c>
      <c r="K8" t="s">
        <v>1736</v>
      </c>
    </row>
    <row r="9" spans="1:20">
      <c r="A9" s="2" t="s">
        <v>330</v>
      </c>
      <c r="B9" t="s">
        <v>1737</v>
      </c>
      <c r="J9" s="2" t="s">
        <v>330</v>
      </c>
      <c r="K9" t="s">
        <v>1738</v>
      </c>
    </row>
    <row r="10" spans="1:20">
      <c r="J10" s="2" t="s">
        <v>318</v>
      </c>
      <c r="K10" t="s">
        <v>1739</v>
      </c>
    </row>
    <row r="11" spans="1:20">
      <c r="J11" s="2" t="s">
        <v>333</v>
      </c>
      <c r="K11" t="s">
        <v>1740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selection activeCell="A12" sqref="A12"/>
    </sheetView>
  </sheetViews>
  <sheetFormatPr baseColWidth="8" defaultRowHeight="14.5" outlineLevelCol="0"/>
  <cols>
    <col bestFit="1" customWidth="1" max="1" min="1" style="3" width="12.1796875"/>
    <col bestFit="1" customWidth="1" max="2" min="2" style="3" width="15.1796875"/>
  </cols>
  <sheetData>
    <row customHeight="1" ht="14.5" r="1" s="3" spans="1:3">
      <c r="A1" s="1" t="s">
        <v>1285</v>
      </c>
      <c r="B1" s="1" t="n"/>
    </row>
    <row r="2" spans="1:3">
      <c r="A2" t="n">
        <v>1</v>
      </c>
      <c r="B2" s="2" t="n"/>
    </row>
    <row r="3" spans="1:3">
      <c r="A3" t="n">
        <v>4</v>
      </c>
      <c r="B3" s="2" t="n"/>
    </row>
    <row r="4" spans="1:3">
      <c r="A4" t="n">
        <v>70</v>
      </c>
      <c r="B4" s="2" t="n"/>
    </row>
    <row r="5" spans="1:3">
      <c r="A5" t="n">
        <v>72</v>
      </c>
      <c r="B5" s="2" t="n"/>
    </row>
    <row r="6" spans="1:3">
      <c r="A6" t="n">
        <v>73</v>
      </c>
      <c r="B6" s="2" t="n"/>
    </row>
    <row r="7" spans="1:3">
      <c r="A7" t="n">
        <v>74</v>
      </c>
      <c r="B7" s="2" t="n"/>
    </row>
    <row r="8" spans="1:3">
      <c r="A8" t="n">
        <v>75</v>
      </c>
      <c r="B8" s="2" t="n"/>
    </row>
    <row customHeight="1" ht="14.5" r="9" s="3" spans="1:3">
      <c r="A9" t="n">
        <v>76</v>
      </c>
      <c r="B9" s="2" t="n"/>
    </row>
    <row customHeight="1" ht="14.5" r="10" s="3" spans="1:3">
      <c r="A10" t="n">
        <v>77</v>
      </c>
      <c r="B10" s="2" t="n"/>
    </row>
    <row customHeight="1" ht="14.5" r="11" s="3" spans="1:3">
      <c r="A11" t="n">
        <v>78</v>
      </c>
      <c r="B11" s="2" t="n"/>
    </row>
    <row customHeight="1" ht="14.5" r="12" s="3" spans="1:3">
      <c r="A12" t="n">
        <v>79</v>
      </c>
      <c r="B12" s="2" t="n"/>
    </row>
    <row customHeight="1" ht="14.5" r="13" s="3" spans="1:3">
      <c r="A13" t="n">
        <v>80</v>
      </c>
      <c r="B13" s="2" t="n"/>
    </row>
    <row customHeight="1" ht="14.5" r="14" s="3" spans="1:3">
      <c r="A14" t="n">
        <v>81</v>
      </c>
      <c r="B14" s="2" t="n"/>
    </row>
    <row r="15" spans="1:3">
      <c r="A15" t="n">
        <v>82</v>
      </c>
      <c r="B15" s="2" t="n"/>
    </row>
    <row r="16" spans="1:3">
      <c r="A16" t="n">
        <v>83</v>
      </c>
      <c r="B16" s="2" t="n"/>
    </row>
    <row r="17" spans="1:3">
      <c r="A17" t="n">
        <v>84</v>
      </c>
      <c r="B17" s="2" t="n"/>
    </row>
    <row r="18" spans="1:3">
      <c r="A18" t="n">
        <v>85</v>
      </c>
      <c r="B18" s="2" t="n"/>
    </row>
    <row r="19" spans="1:3">
      <c r="A19" t="n">
        <v>86</v>
      </c>
      <c r="B19" s="2" t="n"/>
    </row>
    <row r="20" spans="1:3">
      <c r="A20" t="n">
        <v>87</v>
      </c>
      <c r="B20" s="2" t="n"/>
    </row>
    <row r="21" spans="1:3">
      <c r="A21" t="n">
        <v>88</v>
      </c>
      <c r="B21" s="2" t="n"/>
    </row>
    <row r="22" spans="1:3">
      <c r="B22" s="2" t="n"/>
    </row>
    <row r="23" spans="1:3">
      <c r="B23" s="2" t="n"/>
    </row>
    <row r="24" spans="1:3">
      <c r="B24" s="2" t="n"/>
    </row>
    <row r="25" spans="1:3">
      <c r="B25" s="2" t="n"/>
    </row>
    <row r="26" spans="1:3">
      <c r="B26" s="2" t="n"/>
    </row>
    <row r="27" spans="1:3">
      <c r="B27" s="2" t="n"/>
    </row>
    <row r="28" spans="1:3">
      <c r="B28" s="2" t="n"/>
    </row>
    <row r="29" spans="1:3">
      <c r="B29" s="2" t="n"/>
    </row>
    <row r="30" spans="1:3">
      <c r="B30" s="2" t="n"/>
    </row>
    <row r="31" spans="1:3">
      <c r="B31" s="2" t="n"/>
    </row>
    <row r="32" spans="1:3">
      <c r="B32" s="2" t="n"/>
    </row>
    <row r="33" spans="1:3">
      <c r="B33" s="2" t="n"/>
    </row>
    <row r="34" spans="1:3">
      <c r="B34" s="2" t="n"/>
    </row>
    <row r="35" spans="1:3">
      <c r="B35" s="2" t="n"/>
    </row>
    <row r="36" spans="1:3">
      <c r="B36" s="2" t="n"/>
    </row>
    <row r="37" spans="1:3">
      <c r="B37" s="2" t="n"/>
    </row>
    <row r="38" spans="1:3">
      <c r="B38" s="2" t="n"/>
    </row>
    <row r="39" spans="1:3">
      <c r="B39" s="2" t="n"/>
    </row>
    <row r="40" spans="1:3">
      <c r="B40" s="2" t="n"/>
    </row>
    <row r="41" spans="1:3">
      <c r="B41" s="2" t="n"/>
    </row>
    <row r="42" spans="1:3">
      <c r="B42" s="2" t="n"/>
    </row>
    <row r="43" spans="1:3">
      <c r="A43" s="2" t="n"/>
      <c r="B43" s="2" t="n"/>
    </row>
    <row r="44" spans="1:3">
      <c r="A44" s="2" t="n"/>
      <c r="B44" s="2" t="n"/>
    </row>
    <row r="45" spans="1:3">
      <c r="A45" s="2" t="n"/>
      <c r="B45" s="2" t="n"/>
    </row>
    <row r="46" spans="1:3">
      <c r="A46" s="2" t="n"/>
      <c r="B46" s="2" t="n"/>
    </row>
    <row r="47" spans="1:3">
      <c r="A47" s="2" t="n"/>
      <c r="B47" s="2" t="n"/>
    </row>
    <row r="48" spans="1:3">
      <c r="A48" s="2" t="n"/>
      <c r="B48" s="2" t="n"/>
    </row>
    <row r="49" spans="1:3">
      <c r="A49" s="2" t="n"/>
      <c r="B49" s="2" t="n"/>
    </row>
    <row r="50" spans="1:3">
      <c r="A50" s="2" t="n"/>
      <c r="B50" s="2" t="n"/>
    </row>
    <row r="51" spans="1:3">
      <c r="A51" s="2" t="n"/>
      <c r="B51" s="2" t="n"/>
    </row>
    <row r="52" spans="1:3">
      <c r="B52" s="2" t="n"/>
      <c r="C52" s="2" t="n"/>
    </row>
    <row r="53" spans="1:3">
      <c r="B53" s="2" t="n"/>
    </row>
    <row r="54" spans="1:3">
      <c r="B54" s="2" t="n"/>
    </row>
    <row r="55" spans="1:3">
      <c r="B55" s="2" t="n"/>
    </row>
    <row r="56" spans="1:3">
      <c r="B56" s="2" t="n"/>
    </row>
    <row r="57" spans="1:3">
      <c r="B57" s="2" t="n"/>
    </row>
    <row r="58" spans="1:3">
      <c r="B58" s="2" t="n"/>
    </row>
    <row r="59" spans="1:3">
      <c r="B59" s="2" t="n"/>
    </row>
    <row r="60" spans="1:3">
      <c r="B60" s="2" t="n"/>
    </row>
    <row r="61" spans="1:3">
      <c r="B61" s="2" t="n"/>
    </row>
    <row r="62" spans="1:3">
      <c r="B62" s="2" t="n"/>
    </row>
    <row r="63" spans="1:3">
      <c r="A63" s="2" t="n"/>
      <c r="B63" s="2" t="n"/>
    </row>
    <row r="64" spans="1:3">
      <c r="A64" s="2" t="n"/>
      <c r="B64" s="2" t="n"/>
    </row>
    <row r="65" spans="1:3">
      <c r="A65" s="2" t="n"/>
      <c r="B65" s="2" t="n"/>
    </row>
  </sheetData>
  <sortState ref="A2:A21">
    <sortCondition ref="A2:A21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2"/>
  <sheetViews>
    <sheetView workbookViewId="0">
      <pane activePane="bottomLeft" state="frozen" topLeftCell="A4" ySplit="3"/>
      <selection activeCell="A32" pane="bottomLeft" sqref="A32"/>
    </sheetView>
  </sheetViews>
  <sheetFormatPr baseColWidth="8" defaultRowHeight="14.5" outlineLevelCol="0"/>
  <cols>
    <col bestFit="1" customWidth="1" max="1" min="1" style="3" width="14.1796875"/>
    <col customWidth="1" max="2" min="2" style="3" width="9.453125"/>
    <col bestFit="1" customWidth="1" max="3" min="3" style="3" width="39.7265625"/>
    <col customWidth="1" max="6" min="4" style="3" width="6.81640625"/>
    <col bestFit="1" customWidth="1" max="7" min="7" style="3" width="24"/>
    <col customWidth="1" max="9" min="9" style="3" width="16.1796875"/>
  </cols>
  <sheetData>
    <row customHeight="1" ht="14.5" r="1" s="3" spans="1:9">
      <c r="A1" t="s">
        <v>490</v>
      </c>
      <c r="C1">
        <f>MAX(A:A)+1</f>
        <v/>
      </c>
    </row>
    <row customFormat="1" customHeight="1" ht="14.5" r="3" s="1" spans="1:9">
      <c r="A3" s="1" t="s">
        <v>491</v>
      </c>
      <c r="B3" s="1" t="s">
        <v>492</v>
      </c>
      <c r="C3" s="1" t="s">
        <v>5</v>
      </c>
      <c r="E3" s="1" t="s">
        <v>6</v>
      </c>
      <c r="F3" s="1" t="s">
        <v>7</v>
      </c>
      <c r="G3" s="1" t="s">
        <v>493</v>
      </c>
      <c r="H3" s="1" t="s">
        <v>494</v>
      </c>
      <c r="I3" s="1" t="s">
        <v>495</v>
      </c>
    </row>
    <row customHeight="1" ht="14.5" r="4" s="3" spans="1:9">
      <c r="A4" t="s">
        <v>13</v>
      </c>
      <c r="B4" t="s">
        <v>255</v>
      </c>
      <c r="C4" s="2" t="s">
        <v>496</v>
      </c>
      <c r="D4" s="2" t="n"/>
      <c r="E4" s="2" t="n"/>
      <c r="F4" s="2" t="n"/>
      <c r="G4">
        <f>VLOOKUP(B4,Dictionary!$G$2:$H$7,2,FALSE)</f>
        <v/>
      </c>
      <c r="H4">
        <f>"Insert into UFMT_CONVERSION (CONV_KEY, CONV_TYPE, DESCRIPTION) Values ('"&amp;A4&amp;"', '"&amp;B4&amp;"', '"&amp;C4&amp;"');"</f>
        <v/>
      </c>
      <c r="I4">
        <f>"Update UFMT_CONVERSION Set CONV_TYPE = '"&amp;B4&amp;"', DESCRIPTION = '"&amp;C4&amp;"' where CONV_KEY = '"&amp;A4&amp;"';"</f>
        <v/>
      </c>
    </row>
    <row customHeight="1" ht="14.5" r="5" s="3" spans="1:9">
      <c r="A5" t="s">
        <v>64</v>
      </c>
      <c r="B5" t="s">
        <v>255</v>
      </c>
      <c r="C5" s="2" t="s">
        <v>497</v>
      </c>
      <c r="D5" s="2" t="n"/>
      <c r="E5" s="2" t="n"/>
      <c r="F5" s="2" t="n"/>
      <c r="G5">
        <f>VLOOKUP(B5,Dictionary!$G$2:$H$7,2,FALSE)</f>
        <v/>
      </c>
      <c r="H5">
        <f>"Insert into UFMT_CONVERSION (CONV_KEY, CONV_TYPE, DESCRIPTION) Values ('"&amp;A5&amp;"', '"&amp;B5&amp;"', '"&amp;C5&amp;"');"</f>
        <v/>
      </c>
      <c r="I5">
        <f>"Update UFMT_CONVERSION Set CONV_TYPE = '"&amp;B5&amp;"', DESCRIPTION = '"&amp;C5&amp;"' where CONV_KEY = '"&amp;A5&amp;"';"</f>
        <v/>
      </c>
    </row>
    <row customHeight="1" ht="14.5" r="6" s="3" spans="1:9">
      <c r="A6" t="s">
        <v>107</v>
      </c>
      <c r="B6" t="s">
        <v>64</v>
      </c>
      <c r="C6" s="2" t="s">
        <v>498</v>
      </c>
      <c r="D6" s="2" t="n"/>
      <c r="E6" s="2" t="n"/>
      <c r="F6" s="2" t="n"/>
      <c r="G6">
        <f>VLOOKUP(B6,Dictionary!$G$2:$H$7,2,FALSE)</f>
        <v/>
      </c>
      <c r="H6">
        <f>"Insert into UFMT_CONVERSION (CONV_KEY, CONV_TYPE, DESCRIPTION) Values ('"&amp;A6&amp;"', '"&amp;B6&amp;"', '"&amp;C6&amp;"');"</f>
        <v/>
      </c>
      <c r="I6">
        <f>"Update UFMT_CONVERSION Set CONV_TYPE = '"&amp;B6&amp;"', DESCRIPTION = '"&amp;C6&amp;"' where CONV_KEY = '"&amp;A6&amp;"';"</f>
        <v/>
      </c>
    </row>
    <row customHeight="1" ht="14.5" r="7" s="3" spans="1:9">
      <c r="A7" t="s">
        <v>31</v>
      </c>
      <c r="B7" t="s">
        <v>64</v>
      </c>
      <c r="C7" s="2" t="s">
        <v>499</v>
      </c>
      <c r="D7" s="2" t="n"/>
      <c r="E7" s="2" t="n"/>
      <c r="F7" s="2" t="n"/>
      <c r="G7">
        <f>VLOOKUP(B7,Dictionary!$G$2:$H$7,2,FALSE)</f>
        <v/>
      </c>
      <c r="H7">
        <f>"Insert into UFMT_CONVERSION (CONV_KEY, CONV_TYPE, DESCRIPTION) Values ('"&amp;A7&amp;"', '"&amp;B7&amp;"', '"&amp;C7&amp;"');"</f>
        <v/>
      </c>
      <c r="I7">
        <f>"Update UFMT_CONVERSION Set CONV_TYPE = '"&amp;B7&amp;"', DESCRIPTION = '"&amp;C7&amp;"' where CONV_KEY = '"&amp;A7&amp;"';"</f>
        <v/>
      </c>
    </row>
    <row customHeight="1" ht="14.5" r="8" s="3" spans="1:9">
      <c r="A8" t="s">
        <v>500</v>
      </c>
      <c r="B8" t="s">
        <v>64</v>
      </c>
      <c r="C8" s="2" t="s">
        <v>501</v>
      </c>
      <c r="D8" s="2" t="n"/>
      <c r="E8" s="2" t="n"/>
      <c r="F8" s="2" t="n"/>
      <c r="G8">
        <f>VLOOKUP(B8,Dictionary!$G$2:$H$7,2,FALSE)</f>
        <v/>
      </c>
      <c r="H8">
        <f>"Insert into UFMT_CONVERSION (CONV_KEY, CONV_TYPE, DESCRIPTION) Values ('"&amp;A8&amp;"', '"&amp;B8&amp;"', '"&amp;C8&amp;"');"</f>
        <v/>
      </c>
      <c r="I8">
        <f>"Update UFMT_CONVERSION Set CONV_TYPE = '"&amp;B8&amp;"', DESCRIPTION = '"&amp;C8&amp;"' where CONV_KEY = '"&amp;A8&amp;"';"</f>
        <v/>
      </c>
    </row>
    <row customHeight="1" ht="14.5" r="9" s="3" spans="1:9">
      <c r="A9" t="s">
        <v>328</v>
      </c>
      <c r="B9" t="s">
        <v>255</v>
      </c>
      <c r="C9" s="2" t="s">
        <v>502</v>
      </c>
      <c r="D9" s="2" t="n"/>
      <c r="E9" s="2" t="n"/>
      <c r="F9" s="2" t="n"/>
      <c r="G9">
        <f>VLOOKUP(B9,Dictionary!$G$2:$H$7,2,FALSE)</f>
        <v/>
      </c>
      <c r="H9">
        <f>"Insert into UFMT_CONVERSION (CONV_KEY, CONV_TYPE, DESCRIPTION) Values ('"&amp;A9&amp;"', '"&amp;B9&amp;"', '"&amp;C9&amp;"');"</f>
        <v/>
      </c>
      <c r="I9">
        <f>"Update UFMT_CONVERSION Set CONV_TYPE = '"&amp;B9&amp;"', DESCRIPTION = '"&amp;C9&amp;"' where CONV_KEY = '"&amp;A9&amp;"';"</f>
        <v/>
      </c>
    </row>
    <row customHeight="1" ht="14.5" r="10" s="3" spans="1:9">
      <c r="A10" t="s">
        <v>330</v>
      </c>
      <c r="B10" t="s">
        <v>64</v>
      </c>
      <c r="C10" s="2" t="s">
        <v>503</v>
      </c>
      <c r="D10" s="2" t="n"/>
      <c r="E10" s="2" t="n"/>
      <c r="F10" s="2" t="n"/>
      <c r="G10">
        <f>VLOOKUP(B10,Dictionary!$G$2:$H$7,2,FALSE)</f>
        <v/>
      </c>
      <c r="H10">
        <f>"Insert into UFMT_CONVERSION (CONV_KEY, CONV_TYPE, DESCRIPTION) Values ('"&amp;A10&amp;"', '"&amp;B10&amp;"', '"&amp;C10&amp;"');"</f>
        <v/>
      </c>
      <c r="I10">
        <f>"Update UFMT_CONVERSION Set CONV_TYPE = '"&amp;B10&amp;"', DESCRIPTION = '"&amp;C10&amp;"' where CONV_KEY = '"&amp;A10&amp;"';"</f>
        <v/>
      </c>
    </row>
    <row customHeight="1" ht="14.5" r="11" s="3" spans="1:9">
      <c r="A11" t="s">
        <v>318</v>
      </c>
      <c r="B11" t="s">
        <v>64</v>
      </c>
      <c r="C11" s="2" t="s">
        <v>504</v>
      </c>
      <c r="D11" s="2" t="n"/>
      <c r="E11" s="2" t="n"/>
      <c r="F11" s="2" t="n"/>
      <c r="G11">
        <f>VLOOKUP(B11,Dictionary!$G$2:$H$7,2,FALSE)</f>
        <v/>
      </c>
      <c r="H11">
        <f>"Insert into UFMT_CONVERSION (CONV_KEY, CONV_TYPE, DESCRIPTION) Values ('"&amp;A11&amp;"', '"&amp;B11&amp;"', '"&amp;C11&amp;"');"</f>
        <v/>
      </c>
      <c r="I11">
        <f>"Update UFMT_CONVERSION Set CONV_TYPE = '"&amp;B11&amp;"', DESCRIPTION = '"&amp;C11&amp;"' where CONV_KEY = '"&amp;A11&amp;"';"</f>
        <v/>
      </c>
    </row>
    <row customHeight="1" ht="14.5" r="12" s="3" spans="1:9">
      <c r="A12" t="s">
        <v>333</v>
      </c>
      <c r="B12" t="s">
        <v>64</v>
      </c>
      <c r="C12" s="2" t="s">
        <v>505</v>
      </c>
      <c r="D12" s="2" t="n"/>
      <c r="E12" s="2" t="n"/>
      <c r="F12" s="2" t="n"/>
      <c r="G12">
        <f>VLOOKUP(B12,Dictionary!$G$2:$H$7,2,FALSE)</f>
        <v/>
      </c>
      <c r="H12">
        <f>"Insert into UFMT_CONVERSION (CONV_KEY, CONV_TYPE, DESCRIPTION) Values ('"&amp;A12&amp;"', '"&amp;B12&amp;"', '"&amp;C12&amp;"');"</f>
        <v/>
      </c>
      <c r="I12">
        <f>"Update UFMT_CONVERSION Set CONV_TYPE = '"&amp;B12&amp;"', DESCRIPTION = '"&amp;C12&amp;"' where CONV_KEY = '"&amp;A12&amp;"';"</f>
        <v/>
      </c>
    </row>
    <row customHeight="1" ht="14.5" r="13" s="3" spans="1:9">
      <c r="A13" t="s">
        <v>335</v>
      </c>
      <c r="B13" t="s">
        <v>64</v>
      </c>
      <c r="C13" s="2" t="s">
        <v>506</v>
      </c>
      <c r="D13" s="2" t="n"/>
      <c r="E13" s="2" t="n"/>
      <c r="F13" s="2" t="n"/>
      <c r="G13">
        <f>VLOOKUP(B13,Dictionary!$G$2:$H$7,2,FALSE)</f>
        <v/>
      </c>
      <c r="H13">
        <f>"Insert into UFMT_CONVERSION (CONV_KEY, CONV_TYPE, DESCRIPTION) Values ('"&amp;A13&amp;"', '"&amp;B13&amp;"', '"&amp;C13&amp;"');"</f>
        <v/>
      </c>
      <c r="I13">
        <f>"Update UFMT_CONVERSION Set CONV_TYPE = '"&amp;B13&amp;"', DESCRIPTION = '"&amp;C13&amp;"' where CONV_KEY = '"&amp;A13&amp;"';"</f>
        <v/>
      </c>
    </row>
    <row customHeight="1" ht="14.5" r="14" s="3" spans="1:9">
      <c r="A14" t="s">
        <v>337</v>
      </c>
      <c r="B14" t="s">
        <v>31</v>
      </c>
      <c r="C14" s="2" t="s">
        <v>507</v>
      </c>
      <c r="D14" s="2" t="n"/>
      <c r="E14" s="2" t="n"/>
      <c r="F14" s="2" t="n"/>
      <c r="G14">
        <f>VLOOKUP(B14,Dictionary!$G$2:$H$7,2,FALSE)</f>
        <v/>
      </c>
      <c r="H14">
        <f>"Insert into UFMT_CONVERSION (CONV_KEY, CONV_TYPE, DESCRIPTION) Values ('"&amp;A14&amp;"', '"&amp;B14&amp;"', '"&amp;C14&amp;"');"</f>
        <v/>
      </c>
      <c r="I14">
        <f>"Update UFMT_CONVERSION Set CONV_TYPE = '"&amp;B14&amp;"', DESCRIPTION = '"&amp;C14&amp;"' where CONV_KEY = '"&amp;A14&amp;"';"</f>
        <v/>
      </c>
    </row>
    <row customHeight="1" ht="14.5" r="15" s="3" spans="1:9">
      <c r="A15" t="s">
        <v>351</v>
      </c>
      <c r="B15" t="s">
        <v>31</v>
      </c>
      <c r="C15" s="2" t="s">
        <v>508</v>
      </c>
      <c r="D15" s="2" t="n"/>
      <c r="E15" s="2" t="n"/>
      <c r="F15" s="2" t="n"/>
      <c r="G15">
        <f>VLOOKUP(B15,Dictionary!$G$2:$H$7,2,FALSE)</f>
        <v/>
      </c>
      <c r="H15">
        <f>"Insert into UFMT_CONVERSION (CONV_KEY, CONV_TYPE, DESCRIPTION) Values ('"&amp;A15&amp;"', '"&amp;B15&amp;"', '"&amp;C15&amp;"');"</f>
        <v/>
      </c>
      <c r="I15">
        <f>"Update UFMT_CONVERSION Set CONV_TYPE = '"&amp;B15&amp;"', DESCRIPTION = '"&amp;C15&amp;"' where CONV_KEY = '"&amp;A15&amp;"';"</f>
        <v/>
      </c>
    </row>
    <row customHeight="1" ht="14.5" r="16" s="3" spans="1:9">
      <c r="A16" t="s">
        <v>379</v>
      </c>
      <c r="B16" t="s">
        <v>255</v>
      </c>
      <c r="C16" s="2" t="s">
        <v>509</v>
      </c>
      <c r="D16" s="2" t="n"/>
      <c r="E16" s="2" t="n"/>
      <c r="F16" s="2" t="n"/>
      <c r="G16">
        <f>VLOOKUP(B16,Dictionary!$G$2:$H$7,2,FALSE)</f>
        <v/>
      </c>
      <c r="H16">
        <f>"Insert into UFMT_CONVERSION (CONV_KEY, CONV_TYPE, DESCRIPTION) Values ('"&amp;A16&amp;"', '"&amp;B16&amp;"', '"&amp;C16&amp;"');"</f>
        <v/>
      </c>
      <c r="I16">
        <f>"Update UFMT_CONVERSION Set CONV_TYPE = '"&amp;B16&amp;"', DESCRIPTION = '"&amp;C16&amp;"' where CONV_KEY = '"&amp;A16&amp;"';"</f>
        <v/>
      </c>
    </row>
    <row customHeight="1" ht="14.5" r="17" s="3" spans="1:9">
      <c r="A17" t="s">
        <v>385</v>
      </c>
      <c r="B17" t="s">
        <v>255</v>
      </c>
      <c r="C17" s="2" t="s">
        <v>510</v>
      </c>
      <c r="D17" s="2" t="n"/>
      <c r="E17" s="2" t="n"/>
      <c r="F17" s="2" t="n"/>
      <c r="G17">
        <f>VLOOKUP(B17,Dictionary!$G$2:$H$7,2,FALSE)</f>
        <v/>
      </c>
      <c r="H17">
        <f>"Insert into UFMT_CONVERSION (CONV_KEY, CONV_TYPE, DESCRIPTION) Values ('"&amp;A17&amp;"', '"&amp;B17&amp;"', '"&amp;C17&amp;"');"</f>
        <v/>
      </c>
      <c r="I17">
        <f>"Update UFMT_CONVERSION Set CONV_TYPE = '"&amp;B17&amp;"', DESCRIPTION = '"&amp;C17&amp;"' where CONV_KEY = '"&amp;A17&amp;"';"</f>
        <v/>
      </c>
    </row>
    <row customHeight="1" ht="14.5" r="18" s="3" spans="1:9">
      <c r="A18" t="s">
        <v>393</v>
      </c>
      <c r="B18" t="s">
        <v>255</v>
      </c>
      <c r="C18" s="2" t="s">
        <v>511</v>
      </c>
      <c r="D18" s="2" t="n"/>
      <c r="E18" s="2" t="n"/>
      <c r="F18" s="2" t="n"/>
      <c r="G18">
        <f>VLOOKUP(B18,Dictionary!$G$2:$H$7,2,FALSE)</f>
        <v/>
      </c>
      <c r="H18">
        <f>"Insert into UFMT_CONVERSION (CONV_KEY, CONV_TYPE, DESCRIPTION) Values ('"&amp;A18&amp;"', '"&amp;B18&amp;"', '"&amp;C18&amp;"');"</f>
        <v/>
      </c>
      <c r="I18">
        <f>"Update UFMT_CONVERSION Set CONV_TYPE = '"&amp;B18&amp;"', DESCRIPTION = '"&amp;C18&amp;"' where CONV_KEY = '"&amp;A18&amp;"';"</f>
        <v/>
      </c>
    </row>
    <row r="19" spans="1:9">
      <c r="A19" t="s">
        <v>395</v>
      </c>
      <c r="B19" t="s">
        <v>255</v>
      </c>
      <c r="C19" s="2" t="s">
        <v>512</v>
      </c>
      <c r="D19" s="2" t="n"/>
      <c r="E19" s="2" t="n"/>
      <c r="F19" s="2" t="n"/>
      <c r="G19">
        <f>VLOOKUP(B19,Dictionary!$G$2:$H$7,2,FALSE)</f>
        <v/>
      </c>
      <c r="H19">
        <f>"Insert into UFMT_CONVERSION (CONV_KEY, CONV_TYPE, DESCRIPTION) Values ('"&amp;A19&amp;"', '"&amp;B19&amp;"', '"&amp;C19&amp;"');"</f>
        <v/>
      </c>
      <c r="I19">
        <f>"Update UFMT_CONVERSION Set CONV_TYPE = '"&amp;B19&amp;"', DESCRIPTION = '"&amp;C19&amp;"' where CONV_KEY = '"&amp;A19&amp;"';"</f>
        <v/>
      </c>
    </row>
    <row r="20" spans="1:9">
      <c r="A20" t="s">
        <v>305</v>
      </c>
      <c r="B20" t="s">
        <v>255</v>
      </c>
      <c r="C20" s="2" t="s">
        <v>513</v>
      </c>
      <c r="D20" s="2" t="n"/>
      <c r="E20" s="2" t="n"/>
      <c r="F20" s="2" t="n"/>
      <c r="G20">
        <f>VLOOKUP(B20,Dictionary!$G$2:$H$7,2,FALSE)</f>
        <v/>
      </c>
      <c r="H20">
        <f>"Insert into UFMT_CONVERSION (CONV_KEY, CONV_TYPE, DESCRIPTION) Values ('"&amp;A20&amp;"', '"&amp;B20&amp;"', '"&amp;C20&amp;"');"</f>
        <v/>
      </c>
      <c r="I20">
        <f>"Update UFMT_CONVERSION Set CONV_TYPE = '"&amp;B20&amp;"', DESCRIPTION = '"&amp;C20&amp;"' where CONV_KEY = '"&amp;A20&amp;"';"</f>
        <v/>
      </c>
    </row>
    <row r="21" spans="1:9">
      <c r="A21" t="s">
        <v>398</v>
      </c>
      <c r="B21" t="s">
        <v>500</v>
      </c>
      <c r="C21" s="2" t="s">
        <v>514</v>
      </c>
      <c r="D21" s="2" t="n"/>
      <c r="E21" s="2" t="n"/>
      <c r="F21" s="2" t="n"/>
      <c r="G21">
        <f>VLOOKUP(B21,Dictionary!$G$2:$H$7,2,FALSE)</f>
        <v/>
      </c>
      <c r="H21">
        <f>"Insert into UFMT_CONVERSION (CONV_KEY, CONV_TYPE, DESCRIPTION) Values ('"&amp;A21&amp;"', '"&amp;B21&amp;"', '"&amp;C21&amp;"');"</f>
        <v/>
      </c>
      <c r="I21">
        <f>"Update UFMT_CONVERSION Set CONV_TYPE = '"&amp;B21&amp;"', DESCRIPTION = '"&amp;C21&amp;"' where CONV_KEY = '"&amp;A21&amp;"';"</f>
        <v/>
      </c>
    </row>
    <row r="22" spans="1:9">
      <c r="A22" t="s">
        <v>449</v>
      </c>
      <c r="B22" t="s">
        <v>500</v>
      </c>
      <c r="C22" s="2" t="s">
        <v>515</v>
      </c>
      <c r="D22" s="2" t="n"/>
      <c r="E22" s="2" t="n"/>
      <c r="F22" s="2" t="n"/>
      <c r="G22">
        <f>VLOOKUP(B22,Dictionary!$G$2:$H$7,2,FALSE)</f>
        <v/>
      </c>
      <c r="H22">
        <f>"Insert into UFMT_CONVERSION (CONV_KEY, CONV_TYPE, DESCRIPTION) Values ('"&amp;A22&amp;"', '"&amp;B22&amp;"', '"&amp;C22&amp;"');"</f>
        <v/>
      </c>
      <c r="I22">
        <f>"Update UFMT_CONVERSION Set CONV_TYPE = '"&amp;B22&amp;"', DESCRIPTION = '"&amp;C22&amp;"' where CONV_KEY = '"&amp;A22&amp;"';"</f>
        <v/>
      </c>
    </row>
    <row r="23" spans="1:9">
      <c r="A23" t="s">
        <v>456</v>
      </c>
      <c r="B23" t="s">
        <v>255</v>
      </c>
      <c r="C23" s="2" t="s">
        <v>516</v>
      </c>
      <c r="D23" s="2" t="n"/>
      <c r="E23" s="2" t="n"/>
      <c r="F23" s="2" t="n"/>
      <c r="G23">
        <f>VLOOKUP(B23,Dictionary!$G$2:$H$7,2,FALSE)</f>
        <v/>
      </c>
      <c r="H23">
        <f>"Insert into UFMT_CONVERSION (CONV_KEY, CONV_TYPE, DESCRIPTION) Values ('"&amp;A23&amp;"', '"&amp;B23&amp;"', '"&amp;C23&amp;"');"</f>
        <v/>
      </c>
      <c r="I23">
        <f>"Update UFMT_CONVERSION Set CONV_TYPE = '"&amp;B23&amp;"', DESCRIPTION = '"&amp;C23&amp;"' where CONV_KEY = '"&amp;A23&amp;"';"</f>
        <v/>
      </c>
    </row>
    <row r="24" spans="1:9">
      <c r="A24" t="s">
        <v>468</v>
      </c>
      <c r="B24" t="s">
        <v>500</v>
      </c>
      <c r="C24" s="2" t="s">
        <v>517</v>
      </c>
      <c r="D24" s="2" t="n"/>
      <c r="E24" s="2" t="n"/>
      <c r="F24" s="2" t="n"/>
      <c r="G24">
        <f>VLOOKUP(B24,Dictionary!$G$2:$H$7,2,FALSE)</f>
        <v/>
      </c>
      <c r="H24">
        <f>"Insert into UFMT_CONVERSION (CONV_KEY, CONV_TYPE, DESCRIPTION) Values ('"&amp;A24&amp;"', '"&amp;B24&amp;"', '"&amp;C24&amp;"');"</f>
        <v/>
      </c>
      <c r="I24">
        <f>"Update UFMT_CONVERSION Set CONV_TYPE = '"&amp;B24&amp;"', DESCRIPTION = '"&amp;C24&amp;"' where CONV_KEY = '"&amp;A24&amp;"';"</f>
        <v/>
      </c>
    </row>
    <row r="25" spans="1:9">
      <c r="A25" t="s">
        <v>233</v>
      </c>
      <c r="B25" t="s">
        <v>500</v>
      </c>
      <c r="C25" s="2" t="s">
        <v>518</v>
      </c>
      <c r="D25" s="2" t="n"/>
      <c r="E25" s="2" t="n"/>
      <c r="F25" s="2" t="n"/>
      <c r="G25">
        <f>VLOOKUP(B25,Dictionary!$G$2:$H$7,2,FALSE)</f>
        <v/>
      </c>
      <c r="H25">
        <f>"Insert into UFMT_CONVERSION (CONV_KEY, CONV_TYPE, DESCRIPTION) Values ('"&amp;A25&amp;"', '"&amp;B25&amp;"', '"&amp;C25&amp;"');"</f>
        <v/>
      </c>
      <c r="I25">
        <f>"Update UFMT_CONVERSION Set CONV_TYPE = '"&amp;B25&amp;"', DESCRIPTION = '"&amp;C25&amp;"' where CONV_KEY = '"&amp;A25&amp;"';"</f>
        <v/>
      </c>
    </row>
    <row r="26" spans="1:9">
      <c r="A26" t="s">
        <v>471</v>
      </c>
      <c r="B26" t="s">
        <v>64</v>
      </c>
      <c r="C26" s="2" t="s">
        <v>519</v>
      </c>
      <c r="D26" s="2" t="n"/>
      <c r="E26" s="2" t="n"/>
      <c r="F26" s="2" t="n"/>
      <c r="G26">
        <f>VLOOKUP(B26,Dictionary!$G$2:$H$7,2,FALSE)</f>
        <v/>
      </c>
      <c r="H26">
        <f>"Insert into UFMT_CONVERSION (CONV_KEY, CONV_TYPE, DESCRIPTION) Values ('"&amp;A26&amp;"', '"&amp;B26&amp;"', '"&amp;C26&amp;"');"</f>
        <v/>
      </c>
      <c r="I26">
        <f>"Update UFMT_CONVERSION Set CONV_TYPE = '"&amp;B26&amp;"', DESCRIPTION = '"&amp;C26&amp;"' where CONV_KEY = '"&amp;A26&amp;"';"</f>
        <v/>
      </c>
    </row>
    <row r="27" spans="1:9">
      <c r="A27" t="s">
        <v>473</v>
      </c>
      <c r="B27" t="s">
        <v>64</v>
      </c>
      <c r="C27" s="2" t="s">
        <v>520</v>
      </c>
      <c r="D27" s="2" t="n"/>
      <c r="E27" s="2" t="n"/>
      <c r="F27" s="2" t="n"/>
      <c r="G27">
        <f>VLOOKUP(B27,Dictionary!$G$2:$H$7,2,FALSE)</f>
        <v/>
      </c>
      <c r="H27">
        <f>"Insert into UFMT_CONVERSION (CONV_KEY, CONV_TYPE, DESCRIPTION) Values ('"&amp;A27&amp;"', '"&amp;B27&amp;"', '"&amp;C27&amp;"');"</f>
        <v/>
      </c>
      <c r="I27">
        <f>"Update UFMT_CONVERSION Set CONV_TYPE = '"&amp;B27&amp;"', DESCRIPTION = '"&amp;C27&amp;"' where CONV_KEY = '"&amp;A27&amp;"';"</f>
        <v/>
      </c>
    </row>
    <row r="28" spans="1:9">
      <c r="A28" t="s">
        <v>51</v>
      </c>
      <c r="B28" t="s">
        <v>500</v>
      </c>
      <c r="C28" s="2" t="s">
        <v>521</v>
      </c>
      <c r="D28" s="2" t="n"/>
      <c r="E28" s="2" t="n"/>
      <c r="F28" s="2" t="n"/>
      <c r="G28">
        <f>VLOOKUP(B28,Dictionary!$G$2:$H$7,2,FALSE)</f>
        <v/>
      </c>
      <c r="H28">
        <f>"Insert into UFMT_CONVERSION (CONV_KEY, CONV_TYPE, DESCRIPTION) Values ('"&amp;A28&amp;"', '"&amp;B28&amp;"', '"&amp;C28&amp;"');"</f>
        <v/>
      </c>
      <c r="I28">
        <f>"Update UFMT_CONVERSION Set CONV_TYPE = '"&amp;B28&amp;"', DESCRIPTION = '"&amp;C28&amp;"' where CONV_KEY = '"&amp;A28&amp;"';"</f>
        <v/>
      </c>
    </row>
    <row r="29" spans="1:9">
      <c r="A29" t="s">
        <v>522</v>
      </c>
      <c r="B29" t="s">
        <v>255</v>
      </c>
      <c r="C29" s="2" t="s">
        <v>523</v>
      </c>
      <c r="D29" s="2" t="n"/>
      <c r="E29" s="2" t="n"/>
      <c r="F29" s="2" t="n"/>
      <c r="G29">
        <f>VLOOKUP(B29,Dictionary!$G$2:$H$7,2,FALSE)</f>
        <v/>
      </c>
      <c r="H29">
        <f>"Insert into UFMT_CONVERSION (CONV_KEY, CONV_TYPE, DESCRIPTION) Values ('"&amp;A29&amp;"', '"&amp;B29&amp;"', '"&amp;C29&amp;"');"</f>
        <v/>
      </c>
      <c r="I29">
        <f>"Update UFMT_CONVERSION Set CONV_TYPE = '"&amp;B29&amp;"', DESCRIPTION = '"&amp;C29&amp;"' where CONV_KEY = '"&amp;A29&amp;"';"</f>
        <v/>
      </c>
    </row>
    <row r="30" spans="1:9">
      <c r="A30" t="s">
        <v>524</v>
      </c>
      <c r="B30" t="s">
        <v>255</v>
      </c>
      <c r="C30" s="2" t="s">
        <v>525</v>
      </c>
      <c r="D30" s="2" t="n"/>
      <c r="E30" s="2" t="n"/>
      <c r="F30" s="2" t="n"/>
      <c r="G30">
        <f>VLOOKUP(B30,Dictionary!$G$2:$H$7,2,FALSE)</f>
        <v/>
      </c>
      <c r="H30">
        <f>"Insert into UFMT_CONVERSION (CONV_KEY, CONV_TYPE, DESCRIPTION) Values ('"&amp;A30&amp;"', '"&amp;B30&amp;"', '"&amp;C30&amp;"');"</f>
        <v/>
      </c>
      <c r="I30">
        <f>"Update UFMT_CONVERSION Set CONV_TYPE = '"&amp;B30&amp;"', DESCRIPTION = '"&amp;C30&amp;"' where CONV_KEY = '"&amp;A30&amp;"';"</f>
        <v/>
      </c>
    </row>
    <row r="31" spans="1:9">
      <c r="A31" t="s">
        <v>526</v>
      </c>
      <c r="B31" t="s">
        <v>500</v>
      </c>
      <c r="C31" s="2" t="s">
        <v>527</v>
      </c>
      <c r="D31" s="2" t="n"/>
      <c r="E31" s="2" t="n"/>
      <c r="F31" s="2" t="n"/>
      <c r="G31">
        <f>VLOOKUP(B31,Dictionary!$G$2:$H$7,2,FALSE)</f>
        <v/>
      </c>
      <c r="H31">
        <f>"Insert into UFMT_CONVERSION (CONV_KEY, CONV_TYPE, DESCRIPTION) Values ('"&amp;A31&amp;"', '"&amp;B31&amp;"', '"&amp;C31&amp;"');"</f>
        <v/>
      </c>
      <c r="I31">
        <f>"Update UFMT_CONVERSION Set CONV_TYPE = '"&amp;B31&amp;"', DESCRIPTION = '"&amp;C31&amp;"' where CONV_KEY = '"&amp;A31&amp;"';"</f>
        <v/>
      </c>
    </row>
    <row r="32" spans="1:9">
      <c r="A32" t="s">
        <v>528</v>
      </c>
      <c r="B32" t="s">
        <v>500</v>
      </c>
      <c r="C32" s="2" t="s">
        <v>529</v>
      </c>
      <c r="D32" s="2" t="n"/>
      <c r="E32" s="2" t="n"/>
      <c r="F32" s="2" t="n"/>
      <c r="G32">
        <f>VLOOKUP(B32,Dictionary!$G$2:$H$7,2,FALSE)</f>
        <v/>
      </c>
      <c r="H32">
        <f>"Insert into UFMT_CONVERSION (CONV_KEY, CONV_TYPE, DESCRIPTION) Values ('"&amp;A32&amp;"', '"&amp;B32&amp;"', '"&amp;C32&amp;"');"</f>
        <v/>
      </c>
      <c r="I32">
        <f>"Update UFMT_CONVERSION Set CONV_TYPE = '"&amp;B32&amp;"', DESCRIPTION = '"&amp;C32&amp;"' where CONV_KEY = '"&amp;A32&amp;"';"</f>
        <v/>
      </c>
    </row>
    <row r="33" spans="1:9">
      <c r="A33" t="s">
        <v>530</v>
      </c>
      <c r="B33" t="s">
        <v>500</v>
      </c>
      <c r="C33" s="2" t="s">
        <v>531</v>
      </c>
      <c r="D33" s="2" t="n"/>
      <c r="E33" s="2" t="n"/>
      <c r="F33" s="2" t="n"/>
      <c r="G33">
        <f>VLOOKUP(B33,Dictionary!$G$2:$H$7,2,FALSE)</f>
        <v/>
      </c>
      <c r="H33">
        <f>"Insert into UFMT_CONVERSION (CONV_KEY, CONV_TYPE, DESCRIPTION) Values ('"&amp;A33&amp;"', '"&amp;B33&amp;"', '"&amp;C33&amp;"');"</f>
        <v/>
      </c>
      <c r="I33">
        <f>"Update UFMT_CONVERSION Set CONV_TYPE = '"&amp;B33&amp;"', DESCRIPTION = '"&amp;C33&amp;"' where CONV_KEY = '"&amp;A33&amp;"';"</f>
        <v/>
      </c>
    </row>
    <row r="34" spans="1:9">
      <c r="A34" t="s">
        <v>532</v>
      </c>
      <c r="B34" t="s">
        <v>500</v>
      </c>
      <c r="C34" s="2" t="s">
        <v>533</v>
      </c>
      <c r="D34" s="2" t="n"/>
      <c r="E34" s="2" t="n"/>
      <c r="F34" s="2" t="n"/>
      <c r="G34">
        <f>VLOOKUP(B34,Dictionary!$G$2:$H$7,2,FALSE)</f>
        <v/>
      </c>
      <c r="H34">
        <f>"Insert into UFMT_CONVERSION (CONV_KEY, CONV_TYPE, DESCRIPTION) Values ('"&amp;A34&amp;"', '"&amp;B34&amp;"', '"&amp;C34&amp;"');"</f>
        <v/>
      </c>
      <c r="I34">
        <f>"Update UFMT_CONVERSION Set CONV_TYPE = '"&amp;B34&amp;"', DESCRIPTION = '"&amp;C34&amp;"' where CONV_KEY = '"&amp;A34&amp;"';"</f>
        <v/>
      </c>
    </row>
    <row r="35" spans="1:9">
      <c r="A35" t="s">
        <v>534</v>
      </c>
      <c r="B35" t="s">
        <v>255</v>
      </c>
      <c r="C35" s="2" t="s">
        <v>535</v>
      </c>
      <c r="D35" s="2" t="n"/>
      <c r="E35" s="2" t="n"/>
      <c r="F35" s="2" t="n"/>
      <c r="G35">
        <f>VLOOKUP(B35,Dictionary!$G$2:$H$7,2,FALSE)</f>
        <v/>
      </c>
      <c r="H35">
        <f>"Insert into UFMT_CONVERSION (CONV_KEY, CONV_TYPE, DESCRIPTION) Values ('"&amp;A35&amp;"', '"&amp;B35&amp;"', '"&amp;C35&amp;"');"</f>
        <v/>
      </c>
      <c r="I35">
        <f>"Update UFMT_CONVERSION Set CONV_TYPE = '"&amp;B35&amp;"', DESCRIPTION = '"&amp;C35&amp;"' where CONV_KEY = '"&amp;A35&amp;"';"</f>
        <v/>
      </c>
    </row>
    <row r="36" spans="1:9">
      <c r="A36" t="s">
        <v>536</v>
      </c>
      <c r="B36" t="s">
        <v>255</v>
      </c>
      <c r="C36" s="2" t="s">
        <v>537</v>
      </c>
      <c r="D36" s="2" t="n"/>
      <c r="E36" s="2" t="n"/>
      <c r="F36" s="2" t="n"/>
      <c r="G36">
        <f>VLOOKUP(B36,Dictionary!$G$2:$H$7,2,FALSE)</f>
        <v/>
      </c>
      <c r="H36">
        <f>"Insert into UFMT_CONVERSION (CONV_KEY, CONV_TYPE, DESCRIPTION) Values ('"&amp;A36&amp;"', '"&amp;B36&amp;"', '"&amp;C36&amp;"');"</f>
        <v/>
      </c>
      <c r="I36">
        <f>"Update UFMT_CONVERSION Set CONV_TYPE = '"&amp;B36&amp;"', DESCRIPTION = '"&amp;C36&amp;"' where CONV_KEY = '"&amp;A36&amp;"';"</f>
        <v/>
      </c>
    </row>
    <row r="37" spans="1:9">
      <c r="A37" t="s">
        <v>66</v>
      </c>
      <c r="B37" t="s">
        <v>500</v>
      </c>
      <c r="C37" s="2" t="s">
        <v>538</v>
      </c>
      <c r="D37" s="2" t="n"/>
      <c r="E37" s="2" t="n"/>
      <c r="F37" s="2" t="n"/>
      <c r="G37">
        <f>VLOOKUP(B37,Dictionary!$G$2:$H$7,2,FALSE)</f>
        <v/>
      </c>
      <c r="H37">
        <f>"Insert into UFMT_CONVERSION (CONV_KEY, CONV_TYPE, DESCRIPTION) Values ('"&amp;A37&amp;"', '"&amp;B37&amp;"', '"&amp;C37&amp;"');"</f>
        <v/>
      </c>
      <c r="I37">
        <f>"Update UFMT_CONVERSION Set CONV_TYPE = '"&amp;B37&amp;"', DESCRIPTION = '"&amp;C37&amp;"' where CONV_KEY = '"&amp;A37&amp;"';"</f>
        <v/>
      </c>
    </row>
    <row r="38" spans="1:9">
      <c r="A38" t="s">
        <v>68</v>
      </c>
      <c r="B38" t="s">
        <v>500</v>
      </c>
      <c r="C38" s="2" t="s">
        <v>539</v>
      </c>
      <c r="D38" s="2" t="n"/>
      <c r="E38" s="2" t="n"/>
      <c r="F38" s="2" t="n"/>
      <c r="G38">
        <f>VLOOKUP(B38,Dictionary!$G$2:$H$7,2,FALSE)</f>
        <v/>
      </c>
      <c r="H38">
        <f>"Insert into UFMT_CONVERSION (CONV_KEY, CONV_TYPE, DESCRIPTION) Values ('"&amp;A38&amp;"', '"&amp;B38&amp;"', '"&amp;C38&amp;"');"</f>
        <v/>
      </c>
      <c r="I38">
        <f>"Update UFMT_CONVERSION Set CONV_TYPE = '"&amp;B38&amp;"', DESCRIPTION = '"&amp;C38&amp;"' where CONV_KEY = '"&amp;A38&amp;"';"</f>
        <v/>
      </c>
    </row>
    <row r="39" spans="1:9">
      <c r="A39" t="s">
        <v>70</v>
      </c>
      <c r="B39" t="s">
        <v>500</v>
      </c>
      <c r="C39" s="2" t="s">
        <v>540</v>
      </c>
      <c r="D39" s="2" t="n"/>
      <c r="E39" s="2" t="n"/>
      <c r="F39" s="2" t="n"/>
      <c r="G39">
        <f>VLOOKUP(B39,Dictionary!$G$2:$H$7,2,FALSE)</f>
        <v/>
      </c>
      <c r="H39">
        <f>"Insert into UFMT_CONVERSION (CONV_KEY, CONV_TYPE, DESCRIPTION) Values ('"&amp;A39&amp;"', '"&amp;B39&amp;"', '"&amp;C39&amp;"');"</f>
        <v/>
      </c>
      <c r="I39">
        <f>"Update UFMT_CONVERSION Set CONV_TYPE = '"&amp;B39&amp;"', DESCRIPTION = '"&amp;C39&amp;"' where CONV_KEY = '"&amp;A39&amp;"';"</f>
        <v/>
      </c>
    </row>
    <row r="40" spans="1:9">
      <c r="A40" t="s">
        <v>310</v>
      </c>
      <c r="B40" t="s">
        <v>64</v>
      </c>
      <c r="C40" s="2" t="s">
        <v>541</v>
      </c>
      <c r="D40" s="2" t="n"/>
      <c r="E40" s="2" t="n"/>
      <c r="F40" s="2" t="n"/>
      <c r="G40">
        <f>VLOOKUP(B40,Dictionary!$G$2:$H$7,2,FALSE)</f>
        <v/>
      </c>
      <c r="H40">
        <f>"Insert into UFMT_CONVERSION (CONV_KEY, CONV_TYPE, DESCRIPTION) Values ('"&amp;A40&amp;"', '"&amp;B40&amp;"', '"&amp;C40&amp;"');"</f>
        <v/>
      </c>
      <c r="I40">
        <f>"Update UFMT_CONVERSION Set CONV_TYPE = '"&amp;B40&amp;"', DESCRIPTION = '"&amp;C40&amp;"' where CONV_KEY = '"&amp;A40&amp;"';"</f>
        <v/>
      </c>
    </row>
    <row r="41" spans="1:9">
      <c r="A41" t="s">
        <v>72</v>
      </c>
      <c r="B41" t="s">
        <v>64</v>
      </c>
      <c r="C41" s="2" t="s">
        <v>542</v>
      </c>
      <c r="D41" s="2" t="n"/>
      <c r="E41" s="2" t="n"/>
      <c r="F41" s="2" t="n"/>
      <c r="G41">
        <f>VLOOKUP(B41,Dictionary!$G$2:$H$7,2,FALSE)</f>
        <v/>
      </c>
      <c r="H41">
        <f>"Insert into UFMT_CONVERSION (CONV_KEY, CONV_TYPE, DESCRIPTION) Values ('"&amp;A41&amp;"', '"&amp;B41&amp;"', '"&amp;C41&amp;"');"</f>
        <v/>
      </c>
      <c r="I41">
        <f>"Update UFMT_CONVERSION Set CONV_TYPE = '"&amp;B41&amp;"', DESCRIPTION = '"&amp;C41&amp;"' where CONV_KEY = '"&amp;A41&amp;"';"</f>
        <v/>
      </c>
    </row>
    <row r="42" spans="1:9">
      <c r="A42" t="s">
        <v>543</v>
      </c>
      <c r="B42" t="s">
        <v>255</v>
      </c>
      <c r="C42" s="2" t="s">
        <v>544</v>
      </c>
      <c r="D42" s="2" t="n"/>
      <c r="E42" s="2" t="n"/>
      <c r="F42" s="2" t="n"/>
      <c r="G42">
        <f>VLOOKUP(B42,Dictionary!$G$2:$H$7,2,FALSE)</f>
        <v/>
      </c>
      <c r="H42">
        <f>"Insert into UFMT_CONVERSION (CONV_KEY, CONV_TYPE, DESCRIPTION) Values ('"&amp;A42&amp;"', '"&amp;B42&amp;"', '"&amp;C42&amp;"');"</f>
        <v/>
      </c>
      <c r="I42">
        <f>"Update UFMT_CONVERSION Set CONV_TYPE = '"&amp;B42&amp;"', DESCRIPTION = '"&amp;C42&amp;"' where CONV_KEY = '"&amp;A42&amp;"';"</f>
        <v/>
      </c>
    </row>
    <row r="43" spans="1:9">
      <c r="A43" t="s">
        <v>545</v>
      </c>
      <c r="B43" t="s">
        <v>255</v>
      </c>
      <c r="C43" s="2" t="s">
        <v>546</v>
      </c>
      <c r="D43" s="2" t="n"/>
      <c r="E43" s="2" t="n"/>
      <c r="F43" s="2" t="n"/>
      <c r="G43">
        <f>VLOOKUP(B43,Dictionary!$G$2:$H$7,2,FALSE)</f>
        <v/>
      </c>
      <c r="H43">
        <f>"Insert into UFMT_CONVERSION (CONV_KEY, CONV_TYPE, DESCRIPTION) Values ('"&amp;A43&amp;"', '"&amp;B43&amp;"', '"&amp;C43&amp;"');"</f>
        <v/>
      </c>
      <c r="I43">
        <f>"Update UFMT_CONVERSION Set CONV_TYPE = '"&amp;B43&amp;"', DESCRIPTION = '"&amp;C43&amp;"' where CONV_KEY = '"&amp;A43&amp;"';"</f>
        <v/>
      </c>
    </row>
    <row r="44" spans="1:9">
      <c r="A44" t="s">
        <v>239</v>
      </c>
      <c r="B44" t="s">
        <v>255</v>
      </c>
      <c r="C44" s="2" t="s">
        <v>547</v>
      </c>
      <c r="D44" s="2" t="n"/>
      <c r="E44" s="2" t="n"/>
      <c r="F44" s="2" t="n"/>
      <c r="G44">
        <f>VLOOKUP(B44,Dictionary!$G$2:$H$7,2,FALSE)</f>
        <v/>
      </c>
      <c r="H44">
        <f>"Insert into UFMT_CONVERSION (CONV_KEY, CONV_TYPE, DESCRIPTION) Values ('"&amp;A44&amp;"', '"&amp;B44&amp;"', '"&amp;C44&amp;"');"</f>
        <v/>
      </c>
      <c r="I44">
        <f>"Update UFMT_CONVERSION Set CONV_TYPE = '"&amp;B44&amp;"', DESCRIPTION = '"&amp;C44&amp;"' where CONV_KEY = '"&amp;A44&amp;"';"</f>
        <v/>
      </c>
    </row>
    <row r="45" spans="1:9">
      <c r="A45" t="s">
        <v>488</v>
      </c>
      <c r="B45" t="s">
        <v>64</v>
      </c>
      <c r="C45" s="2" t="s">
        <v>548</v>
      </c>
      <c r="D45" s="2" t="n"/>
      <c r="E45" s="2" t="n"/>
      <c r="F45" s="2" t="n"/>
      <c r="G45">
        <f>VLOOKUP(B45,Dictionary!$G$2:$H$7,2,FALSE)</f>
        <v/>
      </c>
      <c r="H45">
        <f>"Insert into UFMT_CONVERSION (CONV_KEY, CONV_TYPE, DESCRIPTION) Values ('"&amp;A45&amp;"', '"&amp;B45&amp;"', '"&amp;C45&amp;"');"</f>
        <v/>
      </c>
      <c r="I45">
        <f>"Update UFMT_CONVERSION Set CONV_TYPE = '"&amp;B45&amp;"', DESCRIPTION = '"&amp;C45&amp;"' where CONV_KEY = '"&amp;A45&amp;"';"</f>
        <v/>
      </c>
    </row>
    <row r="46" spans="1:9">
      <c r="A46" t="s">
        <v>43</v>
      </c>
      <c r="B46" t="s">
        <v>255</v>
      </c>
      <c r="C46" s="2" t="s">
        <v>549</v>
      </c>
      <c r="D46" s="2" t="n"/>
      <c r="E46" s="2" t="n"/>
      <c r="F46" s="2" t="n"/>
      <c r="G46">
        <f>VLOOKUP(B46,Dictionary!$G$2:$H$7,2,FALSE)</f>
        <v/>
      </c>
      <c r="H46">
        <f>"Insert into UFMT_CONVERSION (CONV_KEY, CONV_TYPE, DESCRIPTION) Values ('"&amp;A46&amp;"', '"&amp;B46&amp;"', '"&amp;C46&amp;"');"</f>
        <v/>
      </c>
      <c r="I46">
        <f>"Update UFMT_CONVERSION Set CONV_TYPE = '"&amp;B46&amp;"', DESCRIPTION = '"&amp;C46&amp;"' where CONV_KEY = '"&amp;A46&amp;"';"</f>
        <v/>
      </c>
    </row>
    <row r="47" spans="1:9">
      <c r="A47" t="s">
        <v>550</v>
      </c>
      <c r="B47" t="s">
        <v>255</v>
      </c>
      <c r="C47" s="2" t="s">
        <v>551</v>
      </c>
      <c r="D47" s="2" t="n"/>
      <c r="E47" s="2" t="n"/>
      <c r="F47" s="2" t="n"/>
      <c r="G47">
        <f>VLOOKUP(B47,Dictionary!$G$2:$H$7,2,FALSE)</f>
        <v/>
      </c>
      <c r="H47">
        <f>"Insert into UFMT_CONVERSION (CONV_KEY, CONV_TYPE, DESCRIPTION) Values ('"&amp;A47&amp;"', '"&amp;B47&amp;"', '"&amp;C47&amp;"');"</f>
        <v/>
      </c>
      <c r="I47">
        <f>"Update UFMT_CONVERSION Set CONV_TYPE = '"&amp;B47&amp;"', DESCRIPTION = '"&amp;C47&amp;"' where CONV_KEY = '"&amp;A47&amp;"';"</f>
        <v/>
      </c>
    </row>
    <row r="48" spans="1:9">
      <c r="A48" t="s">
        <v>33</v>
      </c>
      <c r="B48" t="s">
        <v>255</v>
      </c>
      <c r="C48" s="2" t="s">
        <v>552</v>
      </c>
      <c r="D48" s="2" t="n"/>
      <c r="E48" s="2" t="n"/>
      <c r="F48" s="2" t="n"/>
      <c r="G48">
        <f>VLOOKUP(B48,Dictionary!$G$2:$H$7,2,FALSE)</f>
        <v/>
      </c>
      <c r="H48">
        <f>"Insert into UFMT_CONVERSION (CONV_KEY, CONV_TYPE, DESCRIPTION) Values ('"&amp;A48&amp;"', '"&amp;B48&amp;"', '"&amp;C48&amp;"');"</f>
        <v/>
      </c>
      <c r="I48">
        <f>"Update UFMT_CONVERSION Set CONV_TYPE = '"&amp;B48&amp;"', DESCRIPTION = '"&amp;C48&amp;"' where CONV_KEY = '"&amp;A48&amp;"';"</f>
        <v/>
      </c>
    </row>
    <row r="49" spans="1:9">
      <c r="A49" t="s">
        <v>35</v>
      </c>
      <c r="B49" t="s">
        <v>255</v>
      </c>
      <c r="C49" s="2" t="s">
        <v>553</v>
      </c>
      <c r="D49" s="2" t="n"/>
      <c r="E49" s="2" t="n"/>
      <c r="F49" s="2" t="n"/>
      <c r="G49">
        <f>VLOOKUP(B49,Dictionary!$G$2:$H$7,2,FALSE)</f>
        <v/>
      </c>
      <c r="H49">
        <f>"Insert into UFMT_CONVERSION (CONV_KEY, CONV_TYPE, DESCRIPTION) Values ('"&amp;A49&amp;"', '"&amp;B49&amp;"', '"&amp;C49&amp;"');"</f>
        <v/>
      </c>
      <c r="I49">
        <f>"Update UFMT_CONVERSION Set CONV_TYPE = '"&amp;B49&amp;"', DESCRIPTION = '"&amp;C49&amp;"' where CONV_KEY = '"&amp;A49&amp;"';"</f>
        <v/>
      </c>
    </row>
    <row r="50" spans="1:9">
      <c r="A50" t="s">
        <v>554</v>
      </c>
      <c r="B50" t="s">
        <v>31</v>
      </c>
      <c r="C50" s="2" t="s">
        <v>507</v>
      </c>
      <c r="D50" s="2" t="n"/>
      <c r="E50" s="2" t="n"/>
      <c r="F50" s="2" t="n"/>
      <c r="G50">
        <f>VLOOKUP(B50,Dictionary!$G$2:$H$7,2,FALSE)</f>
        <v/>
      </c>
      <c r="H50">
        <f>"Insert into UFMT_CONVERSION (CONV_KEY, CONV_TYPE, DESCRIPTION) Values ('"&amp;A50&amp;"', '"&amp;B50&amp;"', '"&amp;C50&amp;"');"</f>
        <v/>
      </c>
      <c r="I50">
        <f>"Update UFMT_CONVERSION Set CONV_TYPE = '"&amp;B50&amp;"', DESCRIPTION = '"&amp;C50&amp;"' where CONV_KEY = '"&amp;A50&amp;"';"</f>
        <v/>
      </c>
    </row>
    <row r="51" spans="1:9">
      <c r="A51" t="s">
        <v>555</v>
      </c>
      <c r="B51" t="s">
        <v>64</v>
      </c>
      <c r="C51" s="2" t="s">
        <v>556</v>
      </c>
      <c r="D51" s="2" t="n"/>
      <c r="E51" s="2" t="n"/>
      <c r="F51" s="2" t="n"/>
      <c r="G51">
        <f>VLOOKUP(B51,Dictionary!$G$2:$H$7,2,FALSE)</f>
        <v/>
      </c>
      <c r="H51">
        <f>"Insert into UFMT_CONVERSION (CONV_KEY, CONV_TYPE, DESCRIPTION) Values ('"&amp;A51&amp;"', '"&amp;B51&amp;"', '"&amp;C51&amp;"');"</f>
        <v/>
      </c>
      <c r="I51">
        <f>"Update UFMT_CONVERSION Set CONV_TYPE = '"&amp;B51&amp;"', DESCRIPTION = '"&amp;C51&amp;"' where CONV_KEY = '"&amp;A51&amp;"';"</f>
        <v/>
      </c>
    </row>
    <row r="52" spans="1:9">
      <c r="A52" t="s">
        <v>57</v>
      </c>
      <c r="B52" t="s">
        <v>255</v>
      </c>
      <c r="C52" s="2" t="s">
        <v>557</v>
      </c>
      <c r="D52" s="2" t="n"/>
      <c r="E52" s="2" t="n"/>
      <c r="F52" s="2" t="n"/>
      <c r="G52">
        <f>VLOOKUP(B52,Dictionary!$G$2:$H$7,2,FALSE)</f>
        <v/>
      </c>
      <c r="H52">
        <f>"Insert into UFMT_CONVERSION (CONV_KEY, CONV_TYPE, DESCRIPTION) Values ('"&amp;A52&amp;"', '"&amp;B52&amp;"', '"&amp;C52&amp;"');"</f>
        <v/>
      </c>
      <c r="I52">
        <f>"Update UFMT_CONVERSION Set CONV_TYPE = '"&amp;B52&amp;"', DESCRIPTION = '"&amp;C52&amp;"' where CONV_KEY = '"&amp;A52&amp;"';"</f>
        <v/>
      </c>
    </row>
    <row r="53" spans="1:9">
      <c r="A53" t="s">
        <v>244</v>
      </c>
      <c r="B53" t="s">
        <v>255</v>
      </c>
      <c r="C53" s="2" t="s">
        <v>558</v>
      </c>
      <c r="D53" s="2" t="n"/>
      <c r="E53" s="2" t="n"/>
      <c r="F53" s="2" t="n"/>
      <c r="G53">
        <f>VLOOKUP(B53,Dictionary!$G$2:$H$7,2,FALSE)</f>
        <v/>
      </c>
      <c r="H53">
        <f>"Insert into UFMT_CONVERSION (CONV_KEY, CONV_TYPE, DESCRIPTION) Values ('"&amp;A53&amp;"', '"&amp;B53&amp;"', '"&amp;C53&amp;"');"</f>
        <v/>
      </c>
      <c r="I53">
        <f>"Update UFMT_CONVERSION Set CONV_TYPE = '"&amp;B53&amp;"', DESCRIPTION = '"&amp;C53&amp;"' where CONV_KEY = '"&amp;A53&amp;"';"</f>
        <v/>
      </c>
    </row>
    <row r="54" spans="1:9">
      <c r="A54" t="s">
        <v>17</v>
      </c>
      <c r="B54" t="s">
        <v>64</v>
      </c>
      <c r="C54" s="2" t="s">
        <v>559</v>
      </c>
      <c r="D54" s="2" t="n"/>
      <c r="E54" s="2" t="n"/>
      <c r="F54" s="2" t="n"/>
      <c r="G54">
        <f>VLOOKUP(B54,Dictionary!$G$2:$H$7,2,FALSE)</f>
        <v/>
      </c>
      <c r="H54">
        <f>"Insert into UFMT_CONVERSION (CONV_KEY, CONV_TYPE, DESCRIPTION) Values ('"&amp;A54&amp;"', '"&amp;B54&amp;"', '"&amp;C54&amp;"');"</f>
        <v/>
      </c>
      <c r="I54">
        <f>"Update UFMT_CONVERSION Set CONV_TYPE = '"&amp;B54&amp;"', DESCRIPTION = '"&amp;C54&amp;"' where CONV_KEY = '"&amp;A54&amp;"';"</f>
        <v/>
      </c>
    </row>
    <row r="55" spans="1:9">
      <c r="A55" t="s">
        <v>19</v>
      </c>
      <c r="B55" t="s">
        <v>255</v>
      </c>
      <c r="C55" s="2" t="s">
        <v>560</v>
      </c>
      <c r="D55" s="2" t="n"/>
      <c r="E55" s="2" t="n"/>
      <c r="F55" s="2" t="n"/>
      <c r="G55">
        <f>VLOOKUP(B55,Dictionary!$G$2:$H$7,2,FALSE)</f>
        <v/>
      </c>
      <c r="H55">
        <f>"Insert into UFMT_CONVERSION (CONV_KEY, CONV_TYPE, DESCRIPTION) Values ('"&amp;A55&amp;"', '"&amp;B55&amp;"', '"&amp;C55&amp;"');"</f>
        <v/>
      </c>
      <c r="I55">
        <f>"Update UFMT_CONVERSION Set CONV_TYPE = '"&amp;B55&amp;"', DESCRIPTION = '"&amp;C55&amp;"' where CONV_KEY = '"&amp;A55&amp;"';"</f>
        <v/>
      </c>
    </row>
    <row r="56" spans="1:9">
      <c r="A56" t="s">
        <v>78</v>
      </c>
      <c r="B56" t="s">
        <v>255</v>
      </c>
      <c r="C56" s="2" t="s">
        <v>561</v>
      </c>
      <c r="D56" s="2" t="n"/>
      <c r="E56" s="2" t="n"/>
      <c r="F56" s="2" t="n"/>
      <c r="G56">
        <f>VLOOKUP(B56,Dictionary!$G$2:$H$7,2,FALSE)</f>
        <v/>
      </c>
      <c r="H56">
        <f>"Insert into UFMT_CONVERSION (CONV_KEY, CONV_TYPE, DESCRIPTION) Values ('"&amp;A56&amp;"', '"&amp;B56&amp;"', '"&amp;C56&amp;"');"</f>
        <v/>
      </c>
      <c r="I56">
        <f>"Update UFMT_CONVERSION Set CONV_TYPE = '"&amp;B56&amp;"', DESCRIPTION = '"&amp;C56&amp;"' where CONV_KEY = '"&amp;A56&amp;"';"</f>
        <v/>
      </c>
    </row>
    <row r="57" spans="1:9">
      <c r="A57" t="s">
        <v>80</v>
      </c>
      <c r="B57" t="s">
        <v>500</v>
      </c>
      <c r="C57" s="2" t="s">
        <v>562</v>
      </c>
      <c r="D57" s="2" t="n"/>
      <c r="E57" s="2" t="n"/>
      <c r="F57" s="2" t="n"/>
      <c r="G57">
        <f>VLOOKUP(B57,Dictionary!$G$2:$H$7,2,FALSE)</f>
        <v/>
      </c>
      <c r="H57">
        <f>"Insert into UFMT_CONVERSION (CONV_KEY, CONV_TYPE, DESCRIPTION) Values ('"&amp;A57&amp;"', '"&amp;B57&amp;"', '"&amp;C57&amp;"');"</f>
        <v/>
      </c>
      <c r="I57">
        <f>"Update UFMT_CONVERSION Set CONV_TYPE = '"&amp;B57&amp;"', DESCRIPTION = '"&amp;C57&amp;"' where CONV_KEY = '"&amp;A57&amp;"';"</f>
        <v/>
      </c>
    </row>
    <row r="58" spans="1:9">
      <c r="A58" t="s">
        <v>110</v>
      </c>
      <c r="B58" t="s">
        <v>255</v>
      </c>
      <c r="C58" s="2" t="s">
        <v>563</v>
      </c>
      <c r="D58" s="2" t="n"/>
      <c r="E58" s="2" t="n"/>
      <c r="F58" s="2" t="n"/>
      <c r="G58">
        <f>VLOOKUP(B58,Dictionary!$G$2:$H$7,2,FALSE)</f>
        <v/>
      </c>
      <c r="H58">
        <f>"Insert into UFMT_CONVERSION (CONV_KEY, CONV_TYPE, DESCRIPTION) Values ('"&amp;A58&amp;"', '"&amp;B58&amp;"', '"&amp;C58&amp;"');"</f>
        <v/>
      </c>
      <c r="I58">
        <f>"Update UFMT_CONVERSION Set CONV_TYPE = '"&amp;B58&amp;"', DESCRIPTION = '"&amp;C58&amp;"' where CONV_KEY = '"&amp;A58&amp;"';"</f>
        <v/>
      </c>
    </row>
    <row r="59" spans="1:9">
      <c r="A59" t="s">
        <v>91</v>
      </c>
      <c r="B59" t="s">
        <v>255</v>
      </c>
      <c r="C59" s="2" t="s">
        <v>564</v>
      </c>
      <c r="D59" s="2" t="n"/>
      <c r="E59" s="2" t="n"/>
      <c r="F59" s="2" t="n"/>
      <c r="G59">
        <f>VLOOKUP(B59,Dictionary!$G$2:$H$7,2,FALSE)</f>
        <v/>
      </c>
      <c r="H59">
        <f>"Insert into UFMT_CONVERSION (CONV_KEY, CONV_TYPE, DESCRIPTION) Values ('"&amp;A59&amp;"', '"&amp;B59&amp;"', '"&amp;C59&amp;"');"</f>
        <v/>
      </c>
      <c r="I59">
        <f>"Update UFMT_CONVERSION Set CONV_TYPE = '"&amp;B59&amp;"', DESCRIPTION = '"&amp;C59&amp;"' where CONV_KEY = '"&amp;A59&amp;"';"</f>
        <v/>
      </c>
    </row>
    <row r="60" spans="1:9">
      <c r="A60" t="s">
        <v>565</v>
      </c>
      <c r="B60" t="s">
        <v>31</v>
      </c>
      <c r="C60" s="2" t="s">
        <v>566</v>
      </c>
      <c r="D60" s="2" t="n"/>
      <c r="E60" s="2" t="n"/>
      <c r="F60" s="2" t="n"/>
      <c r="G60">
        <f>VLOOKUP(B60,Dictionary!$G$2:$H$7,2,FALSE)</f>
        <v/>
      </c>
      <c r="H60">
        <f>"Insert into UFMT_CONVERSION (CONV_KEY, CONV_TYPE, DESCRIPTION) Values ('"&amp;A60&amp;"', '"&amp;B60&amp;"', '"&amp;C60&amp;"');"</f>
        <v/>
      </c>
      <c r="I60">
        <f>"Update UFMT_CONVERSION Set CONV_TYPE = '"&amp;B60&amp;"', DESCRIPTION = '"&amp;C60&amp;"' where CONV_KEY = '"&amp;A60&amp;"';"</f>
        <v/>
      </c>
    </row>
    <row r="61" spans="1:9">
      <c r="A61" t="s">
        <v>567</v>
      </c>
      <c r="B61" t="s">
        <v>255</v>
      </c>
      <c r="C61" s="2" t="s">
        <v>568</v>
      </c>
      <c r="D61" s="2" t="n"/>
      <c r="E61" s="2" t="n"/>
      <c r="F61" s="2" t="n"/>
      <c r="G61">
        <f>VLOOKUP(B61,Dictionary!$G$2:$H$7,2,FALSE)</f>
        <v/>
      </c>
      <c r="H61">
        <f>"Insert into UFMT_CONVERSION (CONV_KEY, CONV_TYPE, DESCRIPTION) Values ('"&amp;A61&amp;"', '"&amp;B61&amp;"', '"&amp;C61&amp;"');"</f>
        <v/>
      </c>
      <c r="I61">
        <f>"Update UFMT_CONVERSION Set CONV_TYPE = '"&amp;B61&amp;"', DESCRIPTION = '"&amp;C61&amp;"' where CONV_KEY = '"&amp;A61&amp;"';"</f>
        <v/>
      </c>
    </row>
    <row r="62" spans="1:9">
      <c r="A62" t="s">
        <v>569</v>
      </c>
      <c r="B62" t="s">
        <v>255</v>
      </c>
      <c r="C62" s="2" t="s">
        <v>570</v>
      </c>
      <c r="D62" s="2" t="n"/>
      <c r="E62" s="2" t="n"/>
      <c r="F62" s="2" t="n"/>
      <c r="G62">
        <f>VLOOKUP(B62,Dictionary!$G$2:$H$7,2,FALSE)</f>
        <v/>
      </c>
      <c r="H62">
        <f>"Insert into UFMT_CONVERSION (CONV_KEY, CONV_TYPE, DESCRIPTION) Values ('"&amp;A62&amp;"', '"&amp;B62&amp;"', '"&amp;C62&amp;"');"</f>
        <v/>
      </c>
      <c r="I62">
        <f>"Update UFMT_CONVERSION Set CONV_TYPE = '"&amp;B62&amp;"', DESCRIPTION = '"&amp;C62&amp;"' where CONV_KEY = '"&amp;A62&amp;"';"</f>
        <v/>
      </c>
    </row>
    <row r="63" spans="1:9">
      <c r="A63" t="s">
        <v>571</v>
      </c>
      <c r="B63" t="s">
        <v>500</v>
      </c>
      <c r="C63" s="2" t="s">
        <v>572</v>
      </c>
      <c r="D63" s="2" t="n"/>
      <c r="E63" s="2" t="n"/>
      <c r="F63" s="2" t="n"/>
      <c r="G63">
        <f>VLOOKUP(B63,Dictionary!$G$2:$H$7,2,FALSE)</f>
        <v/>
      </c>
      <c r="H63">
        <f>"Insert into UFMT_CONVERSION (CONV_KEY, CONV_TYPE, DESCRIPTION) Values ('"&amp;A63&amp;"', '"&amp;B63&amp;"', '"&amp;C63&amp;"');"</f>
        <v/>
      </c>
      <c r="I63">
        <f>"Update UFMT_CONVERSION Set CONV_TYPE = '"&amp;B63&amp;"', DESCRIPTION = '"&amp;C63&amp;"' where CONV_KEY = '"&amp;A63&amp;"';"</f>
        <v/>
      </c>
    </row>
    <row r="64" spans="1:9">
      <c r="A64" t="s">
        <v>573</v>
      </c>
      <c r="B64" t="s">
        <v>255</v>
      </c>
      <c r="C64" s="2" t="s">
        <v>574</v>
      </c>
      <c r="D64" s="2" t="n"/>
      <c r="E64" s="2" t="n"/>
      <c r="F64" s="2" t="n"/>
      <c r="G64">
        <f>VLOOKUP(B64,Dictionary!$G$2:$H$7,2,FALSE)</f>
        <v/>
      </c>
      <c r="H64">
        <f>"Insert into UFMT_CONVERSION (CONV_KEY, CONV_TYPE, DESCRIPTION) Values ('"&amp;A64&amp;"', '"&amp;B64&amp;"', '"&amp;C64&amp;"');"</f>
        <v/>
      </c>
      <c r="I64">
        <f>"Update UFMT_CONVERSION Set CONV_TYPE = '"&amp;B64&amp;"', DESCRIPTION = '"&amp;C64&amp;"' where CONV_KEY = '"&amp;A64&amp;"';"</f>
        <v/>
      </c>
    </row>
    <row r="65" spans="1:9">
      <c r="A65" t="s">
        <v>575</v>
      </c>
      <c r="B65" t="s">
        <v>255</v>
      </c>
      <c r="C65" s="2" t="s">
        <v>576</v>
      </c>
      <c r="D65" s="2" t="n"/>
      <c r="E65" s="2" t="n"/>
      <c r="F65" s="2" t="n"/>
      <c r="G65">
        <f>VLOOKUP(B65,Dictionary!$G$2:$H$7,2,FALSE)</f>
        <v/>
      </c>
      <c r="H65">
        <f>"Insert into UFMT_CONVERSION (CONV_KEY, CONV_TYPE, DESCRIPTION) Values ('"&amp;A65&amp;"', '"&amp;B65&amp;"', '"&amp;C65&amp;"');"</f>
        <v/>
      </c>
      <c r="I65">
        <f>"Update UFMT_CONVERSION Set CONV_TYPE = '"&amp;B65&amp;"', DESCRIPTION = '"&amp;C65&amp;"' where CONV_KEY = '"&amp;A65&amp;"';"</f>
        <v/>
      </c>
    </row>
    <row r="66" spans="1:9">
      <c r="A66" t="s">
        <v>577</v>
      </c>
      <c r="B66" t="s">
        <v>255</v>
      </c>
      <c r="C66" s="2" t="s">
        <v>578</v>
      </c>
      <c r="D66" s="2" t="n"/>
      <c r="E66" s="2" t="n"/>
      <c r="F66" s="2" t="n"/>
      <c r="G66">
        <f>VLOOKUP(B66,Dictionary!$G$2:$H$7,2,FALSE)</f>
        <v/>
      </c>
      <c r="H66">
        <f>"Insert into UFMT_CONVERSION (CONV_KEY, CONV_TYPE, DESCRIPTION) Values ('"&amp;A66&amp;"', '"&amp;B66&amp;"', '"&amp;C66&amp;"');"</f>
        <v/>
      </c>
      <c r="I66">
        <f>"Update UFMT_CONVERSION Set CONV_TYPE = '"&amp;B66&amp;"', DESCRIPTION = '"&amp;C66&amp;"' where CONV_KEY = '"&amp;A66&amp;"';"</f>
        <v/>
      </c>
    </row>
    <row r="67" spans="1:9">
      <c r="A67" t="s">
        <v>114</v>
      </c>
      <c r="B67" t="s">
        <v>255</v>
      </c>
      <c r="C67" s="2" t="s">
        <v>579</v>
      </c>
      <c r="D67" s="2" t="n"/>
      <c r="E67" s="2" t="n"/>
      <c r="F67" s="2" t="n"/>
      <c r="G67">
        <f>VLOOKUP(B67,Dictionary!$G$2:$H$7,2,FALSE)</f>
        <v/>
      </c>
      <c r="H67">
        <f>"Insert into UFMT_CONVERSION (CONV_KEY, CONV_TYPE, DESCRIPTION) Values ('"&amp;A67&amp;"', '"&amp;B67&amp;"', '"&amp;C67&amp;"');"</f>
        <v/>
      </c>
      <c r="I67">
        <f>"Update UFMT_CONVERSION Set CONV_TYPE = '"&amp;B67&amp;"', DESCRIPTION = '"&amp;C67&amp;"' where CONV_KEY = '"&amp;A67&amp;"';"</f>
        <v/>
      </c>
    </row>
    <row r="68" spans="1:9">
      <c r="A68" t="s">
        <v>116</v>
      </c>
      <c r="B68" t="s">
        <v>31</v>
      </c>
      <c r="C68" t="s">
        <v>580</v>
      </c>
      <c r="G68">
        <f>VLOOKUP(B68,Dictionary!$G$2:$H$7,2,FALSE)</f>
        <v/>
      </c>
      <c r="H68">
        <f>"Insert into UFMT_CONVERSION (CONV_KEY, CONV_TYPE, DESCRIPTION) Values ('"&amp;A68&amp;"', '"&amp;B68&amp;"', '"&amp;C68&amp;"');"</f>
        <v/>
      </c>
      <c r="I68">
        <f>"Update UFMT_CONVERSION Set CONV_TYPE = '"&amp;B68&amp;"', DESCRIPTION = '"&amp;C68&amp;"' where CONV_KEY = '"&amp;A68&amp;"';"</f>
        <v/>
      </c>
    </row>
    <row r="69" spans="1:9">
      <c r="A69" t="s">
        <v>581</v>
      </c>
      <c r="B69" t="s">
        <v>13</v>
      </c>
      <c r="C69" t="s">
        <v>582</v>
      </c>
      <c r="G69">
        <f>VLOOKUP(B69,Dictionary!$G$2:$H$7,2,FALSE)</f>
        <v/>
      </c>
      <c r="H69">
        <f>"Insert into UFMT_CONVERSION (CONV_KEY, CONV_TYPE, DESCRIPTION) Values ('"&amp;A69&amp;"', '"&amp;B69&amp;"', '"&amp;C69&amp;"');"</f>
        <v/>
      </c>
      <c r="I69">
        <f>"Update UFMT_CONVERSION Set CONV_TYPE = '"&amp;B69&amp;"', DESCRIPTION = '"&amp;C69&amp;"' where CONV_KEY = '"&amp;A69&amp;"';"</f>
        <v/>
      </c>
    </row>
    <row r="70" spans="1:9">
      <c r="A70" t="s">
        <v>143</v>
      </c>
      <c r="B70" t="s">
        <v>13</v>
      </c>
      <c r="C70" t="s">
        <v>499</v>
      </c>
      <c r="G70">
        <f>VLOOKUP(B70,Dictionary!$G$2:$H$7,2,FALSE)</f>
        <v/>
      </c>
      <c r="H70">
        <f>"Insert into UFMT_CONVERSION (CONV_KEY, CONV_TYPE, DESCRIPTION) Values ('"&amp;A70&amp;"', '"&amp;B70&amp;"', '"&amp;C70&amp;"');"</f>
        <v/>
      </c>
      <c r="I70">
        <f>"Update UFMT_CONVERSION Set CONV_TYPE = '"&amp;B70&amp;"', DESCRIPTION = '"&amp;C70&amp;"' where CONV_KEY = '"&amp;A70&amp;"';"</f>
        <v/>
      </c>
    </row>
    <row r="71" spans="1:9">
      <c r="A71" t="s">
        <v>583</v>
      </c>
      <c r="B71" t="s">
        <v>64</v>
      </c>
      <c r="C71" s="2" t="s">
        <v>584</v>
      </c>
      <c r="D71" s="2" t="n"/>
      <c r="E71" s="2" t="n"/>
      <c r="F71" s="2" t="n"/>
      <c r="G71">
        <f>VLOOKUP(B71,Dictionary!$G$2:$H$7,2,FALSE)</f>
        <v/>
      </c>
      <c r="H71">
        <f>"Insert into UFMT_CONVERSION (CONV_KEY, CONV_TYPE, DESCRIPTION) Values ('"&amp;A71&amp;"', '"&amp;B71&amp;"', '"&amp;C71&amp;"');"</f>
        <v/>
      </c>
      <c r="I71">
        <f>"Update UFMT_CONVERSION Set CONV_TYPE = '"&amp;B71&amp;"', DESCRIPTION = '"&amp;C71&amp;"' where CONV_KEY = '"&amp;A71&amp;"';"</f>
        <v/>
      </c>
    </row>
    <row r="72" spans="1:9">
      <c r="A72" t="s">
        <v>585</v>
      </c>
      <c r="B72" t="s">
        <v>255</v>
      </c>
      <c r="C72" s="2" t="s">
        <v>586</v>
      </c>
      <c r="D72" s="2" t="n"/>
      <c r="E72" s="2" t="n"/>
      <c r="F72" s="2" t="n"/>
      <c r="G72">
        <f>VLOOKUP(B72,Dictionary!$G$2:$H$7,2,FALSE)</f>
        <v/>
      </c>
      <c r="H72">
        <f>"Insert into UFMT_CONVERSION (CONV_KEY, CONV_TYPE, DESCRIPTION) Values ('"&amp;A72&amp;"', '"&amp;B72&amp;"', '"&amp;C72&amp;"');"</f>
        <v/>
      </c>
      <c r="I72">
        <f>"Update UFMT_CONVERSION Set CONV_TYPE = '"&amp;B72&amp;"', DESCRIPTION = '"&amp;C72&amp;"' where CONV_KEY = '"&amp;A72&amp;"';"</f>
        <v/>
      </c>
    </row>
    <row r="73" spans="1:9">
      <c r="A73" t="s">
        <v>587</v>
      </c>
      <c r="B73" t="s">
        <v>64</v>
      </c>
      <c r="C73" t="s">
        <v>588</v>
      </c>
      <c r="G73">
        <f>VLOOKUP(B73,Dictionary!$G$2:$H$7,2,FALSE)</f>
        <v/>
      </c>
      <c r="H73">
        <f>"Insert into UFMT_CONVERSION (CONV_KEY, CONV_TYPE, DESCRIPTION) Values ('"&amp;A73&amp;"', '"&amp;B73&amp;"', '"&amp;C73&amp;"');"</f>
        <v/>
      </c>
      <c r="I73">
        <f>"Update UFMT_CONVERSION Set CONV_TYPE = '"&amp;B73&amp;"', DESCRIPTION = '"&amp;C73&amp;"' where CONV_KEY = '"&amp;A73&amp;"';"</f>
        <v/>
      </c>
    </row>
    <row r="74" spans="1:9">
      <c r="A74" t="s">
        <v>589</v>
      </c>
      <c r="B74" t="s">
        <v>64</v>
      </c>
      <c r="C74" t="s">
        <v>590</v>
      </c>
      <c r="G74">
        <f>VLOOKUP(B74,Dictionary!$G$2:$H$7,2,FALSE)</f>
        <v/>
      </c>
      <c r="H74">
        <f>"Insert into UFMT_CONVERSION (CONV_KEY, CONV_TYPE, DESCRIPTION) Values ('"&amp;A74&amp;"', '"&amp;B74&amp;"', '"&amp;C74&amp;"');"</f>
        <v/>
      </c>
      <c r="I74">
        <f>"Update UFMT_CONVERSION Set CONV_TYPE = '"&amp;B74&amp;"', DESCRIPTION = '"&amp;C74&amp;"' where CONV_KEY = '"&amp;A74&amp;"';"</f>
        <v/>
      </c>
    </row>
    <row r="75" spans="1:9">
      <c r="A75" t="s">
        <v>591</v>
      </c>
      <c r="B75" t="s">
        <v>64</v>
      </c>
      <c r="C75" t="s">
        <v>592</v>
      </c>
      <c r="G75">
        <f>VLOOKUP(B75,Dictionary!$G$2:$H$7,2,FALSE)</f>
        <v/>
      </c>
      <c r="H75">
        <f>"Insert into UFMT_CONVERSION (CONV_KEY, CONV_TYPE, DESCRIPTION) Values ('"&amp;A75&amp;"', '"&amp;B75&amp;"', '"&amp;C75&amp;"');"</f>
        <v/>
      </c>
      <c r="I75">
        <f>"Update UFMT_CONVERSION Set CONV_TYPE = '"&amp;B75&amp;"', DESCRIPTION = '"&amp;C75&amp;"' where CONV_KEY = '"&amp;A75&amp;"';"</f>
        <v/>
      </c>
    </row>
    <row r="76" spans="1:9">
      <c r="A76" t="s">
        <v>41</v>
      </c>
      <c r="B76" t="s">
        <v>255</v>
      </c>
      <c r="C76" s="2" t="s">
        <v>593</v>
      </c>
      <c r="D76" s="2" t="n"/>
      <c r="E76" s="2" t="n"/>
      <c r="F76" s="2" t="n"/>
      <c r="G76">
        <f>VLOOKUP(B76,Dictionary!$G$2:$H$7,2,FALSE)</f>
        <v/>
      </c>
      <c r="H76">
        <f>"Insert into UFMT_CONVERSION (CONV_KEY, CONV_TYPE, DESCRIPTION) Values ('"&amp;A76&amp;"', '"&amp;B76&amp;"', '"&amp;C76&amp;"');"</f>
        <v/>
      </c>
      <c r="I76">
        <f>"Update UFMT_CONVERSION Set CONV_TYPE = '"&amp;B76&amp;"', DESCRIPTION = '"&amp;C76&amp;"' where CONV_KEY = '"&amp;A76&amp;"';"</f>
        <v/>
      </c>
    </row>
    <row r="77" spans="1:9">
      <c r="A77" t="s">
        <v>594</v>
      </c>
      <c r="B77" t="s">
        <v>255</v>
      </c>
      <c r="C77" t="s">
        <v>595</v>
      </c>
      <c r="G77">
        <f>VLOOKUP(B77,Dictionary!$G$2:$H$7,2,FALSE)</f>
        <v/>
      </c>
      <c r="H77">
        <f>"Insert into UFMT_CONVERSION (CONV_KEY, CONV_TYPE, DESCRIPTION) Values ('"&amp;A77&amp;"', '"&amp;B77&amp;"', '"&amp;C77&amp;"');"</f>
        <v/>
      </c>
      <c r="I77">
        <f>"Update UFMT_CONVERSION Set CONV_TYPE = '"&amp;B77&amp;"', DESCRIPTION = '"&amp;C77&amp;"' where CONV_KEY = '"&amp;A77&amp;"';"</f>
        <v/>
      </c>
    </row>
    <row r="78" spans="1:9">
      <c r="A78" t="s">
        <v>596</v>
      </c>
      <c r="B78" t="s">
        <v>255</v>
      </c>
      <c r="C78" s="2" t="s">
        <v>597</v>
      </c>
      <c r="D78" s="2" t="n"/>
      <c r="E78" s="2" t="n"/>
      <c r="F78" s="2" t="n"/>
      <c r="G78">
        <f>VLOOKUP(B78,Dictionary!$G$2:$H$7,2,FALSE)</f>
        <v/>
      </c>
      <c r="H78">
        <f>"Insert into UFMT_CONVERSION (CONV_KEY, CONV_TYPE, DESCRIPTION) Values ('"&amp;A78&amp;"', '"&amp;B78&amp;"', '"&amp;C78&amp;"');"</f>
        <v/>
      </c>
      <c r="I78">
        <f>"Update UFMT_CONVERSION Set CONV_TYPE = '"&amp;B78&amp;"', DESCRIPTION = '"&amp;C78&amp;"' where CONV_KEY = '"&amp;A78&amp;"';"</f>
        <v/>
      </c>
    </row>
    <row r="79" spans="1:9">
      <c r="A79" t="s">
        <v>598</v>
      </c>
      <c r="B79" t="s">
        <v>500</v>
      </c>
      <c r="C79" s="2" t="s">
        <v>599</v>
      </c>
      <c r="D79" s="2" t="n"/>
      <c r="E79" s="2" t="n"/>
      <c r="F79" s="2" t="n"/>
      <c r="G79">
        <f>VLOOKUP(B79,Dictionary!$G$2:$H$7,2,FALSE)</f>
        <v/>
      </c>
      <c r="H79">
        <f>"Insert into UFMT_CONVERSION (CONV_KEY, CONV_TYPE, DESCRIPTION) Values ('"&amp;A79&amp;"', '"&amp;B79&amp;"', '"&amp;C79&amp;"');"</f>
        <v/>
      </c>
      <c r="I79">
        <f>"Update UFMT_CONVERSION Set CONV_TYPE = '"&amp;B79&amp;"', DESCRIPTION = '"&amp;C79&amp;"' where CONV_KEY = '"&amp;A79&amp;"';"</f>
        <v/>
      </c>
    </row>
    <row r="80" spans="1:9">
      <c r="A80" t="s">
        <v>600</v>
      </c>
      <c r="B80" t="s">
        <v>255</v>
      </c>
      <c r="C80" s="2" t="s">
        <v>601</v>
      </c>
      <c r="D80" s="2" t="n"/>
      <c r="E80" s="2" t="n"/>
      <c r="F80" s="2" t="n"/>
      <c r="G80">
        <f>VLOOKUP(B80,Dictionary!$G$2:$H$7,2,FALSE)</f>
        <v/>
      </c>
      <c r="H80">
        <f>"Insert into UFMT_CONVERSION (CONV_KEY, CONV_TYPE, DESCRIPTION) Values ('"&amp;A80&amp;"', '"&amp;B80&amp;"', '"&amp;C80&amp;"');"</f>
        <v/>
      </c>
      <c r="I80">
        <f>"Update UFMT_CONVERSION Set CONV_TYPE = '"&amp;B80&amp;"', DESCRIPTION = '"&amp;C80&amp;"' where CONV_KEY = '"&amp;A80&amp;"';"</f>
        <v/>
      </c>
    </row>
    <row r="81" spans="1:9">
      <c r="A81" t="s">
        <v>602</v>
      </c>
      <c r="B81" t="s">
        <v>64</v>
      </c>
      <c r="C81" s="2" t="s">
        <v>603</v>
      </c>
      <c r="D81" s="2" t="n"/>
      <c r="E81" s="2" t="n"/>
      <c r="F81" s="2" t="n"/>
      <c r="G81">
        <f>VLOOKUP(B81,Dictionary!$G$2:$H$7,2,FALSE)</f>
        <v/>
      </c>
      <c r="H81">
        <f>"Insert into UFMT_CONVERSION (CONV_KEY, CONV_TYPE, DESCRIPTION) Values ('"&amp;A81&amp;"', '"&amp;B81&amp;"', '"&amp;C81&amp;"');"</f>
        <v/>
      </c>
      <c r="I81">
        <f>"Update UFMT_CONVERSION Set CONV_TYPE = '"&amp;B81&amp;"', DESCRIPTION = '"&amp;C81&amp;"' where CONV_KEY = '"&amp;A81&amp;"';"</f>
        <v/>
      </c>
    </row>
    <row r="82" spans="1:9">
      <c r="A82" t="s">
        <v>122</v>
      </c>
      <c r="B82" t="s">
        <v>255</v>
      </c>
      <c r="C82" s="2" t="s">
        <v>604</v>
      </c>
      <c r="D82" s="2" t="n"/>
      <c r="E82" s="2" t="n"/>
      <c r="F82" s="2" t="n"/>
      <c r="G82">
        <f>VLOOKUP(B82,Dictionary!$G$2:$H$7,2,FALSE)</f>
        <v/>
      </c>
      <c r="H82">
        <f>"Insert into UFMT_CONVERSION (CONV_KEY, CONV_TYPE, DESCRIPTION) Values ('"&amp;A82&amp;"', '"&amp;B82&amp;"', '"&amp;C82&amp;"');"</f>
        <v/>
      </c>
      <c r="I82">
        <f>"Update UFMT_CONVERSION Set CONV_TYPE = '"&amp;B82&amp;"', DESCRIPTION = '"&amp;C82&amp;"' where CONV_KEY = '"&amp;A82&amp;"';"</f>
        <v/>
      </c>
    </row>
    <row r="83" spans="1:9">
      <c r="A83" t="s">
        <v>23</v>
      </c>
      <c r="B83" t="s">
        <v>255</v>
      </c>
      <c r="C83" s="2" t="s">
        <v>605</v>
      </c>
      <c r="D83" s="2" t="n"/>
      <c r="E83" s="2" t="n"/>
      <c r="F83" s="2" t="n"/>
      <c r="G83">
        <f>VLOOKUP(B83,Dictionary!$G$2:$H$7,2,FALSE)</f>
        <v/>
      </c>
      <c r="H83">
        <f>"Insert into UFMT_CONVERSION (CONV_KEY, CONV_TYPE, DESCRIPTION) Values ('"&amp;A83&amp;"', '"&amp;B83&amp;"', '"&amp;C83&amp;"');"</f>
        <v/>
      </c>
      <c r="I83">
        <f>"Update UFMT_CONVERSION Set CONV_TYPE = '"&amp;B83&amp;"', DESCRIPTION = '"&amp;C83&amp;"' where CONV_KEY = '"&amp;A83&amp;"';"</f>
        <v/>
      </c>
    </row>
    <row r="84" spans="1:9">
      <c r="A84" t="s">
        <v>606</v>
      </c>
      <c r="B84" t="s">
        <v>500</v>
      </c>
      <c r="C84" s="2" t="s">
        <v>607</v>
      </c>
      <c r="D84" s="2" t="n"/>
      <c r="E84" s="2" t="n"/>
      <c r="F84" s="2" t="n"/>
      <c r="G84">
        <f>VLOOKUP(B84,Dictionary!$G$2:$H$7,2,FALSE)</f>
        <v/>
      </c>
      <c r="H84">
        <f>"Insert into UFMT_CONVERSION (CONV_KEY, CONV_TYPE, DESCRIPTION) Values ('"&amp;A84&amp;"', '"&amp;B84&amp;"', '"&amp;C84&amp;"');"</f>
        <v/>
      </c>
      <c r="I84">
        <f>"Update UFMT_CONVERSION Set CONV_TYPE = '"&amp;B84&amp;"', DESCRIPTION = '"&amp;C84&amp;"' where CONV_KEY = '"&amp;A84&amp;"';"</f>
        <v/>
      </c>
    </row>
    <row r="85" spans="1:9">
      <c r="A85" t="s">
        <v>128</v>
      </c>
      <c r="B85" t="s">
        <v>64</v>
      </c>
      <c r="C85" t="s">
        <v>608</v>
      </c>
      <c r="G85">
        <f>VLOOKUP(B85,Dictionary!$G$2:$H$7,2,FALSE)</f>
        <v/>
      </c>
      <c r="H85">
        <f>"Insert into UFMT_CONVERSION (CONV_KEY, CONV_TYPE, DESCRIPTION) Values ('"&amp;A85&amp;"', '"&amp;B85&amp;"', '"&amp;C85&amp;"');"</f>
        <v/>
      </c>
      <c r="I85">
        <f>"Update UFMT_CONVERSION Set CONV_TYPE = '"&amp;B85&amp;"', DESCRIPTION = '"&amp;C85&amp;"' where CONV_KEY = '"&amp;A85&amp;"';"</f>
        <v/>
      </c>
    </row>
    <row r="86" spans="1:9">
      <c r="A86" t="s">
        <v>609</v>
      </c>
      <c r="B86" t="s">
        <v>64</v>
      </c>
      <c r="C86" t="s">
        <v>610</v>
      </c>
      <c r="G86">
        <f>VLOOKUP(B86,Dictionary!$G$2:$H$7,2,FALSE)</f>
        <v/>
      </c>
      <c r="H86">
        <f>"Insert into UFMT_CONVERSION (CONV_KEY, CONV_TYPE, DESCRIPTION) Values ('"&amp;A86&amp;"', '"&amp;B86&amp;"', '"&amp;C86&amp;"');"</f>
        <v/>
      </c>
      <c r="I86">
        <f>"Update UFMT_CONVERSION Set CONV_TYPE = '"&amp;B86&amp;"', DESCRIPTION = '"&amp;C86&amp;"' where CONV_KEY = '"&amp;A86&amp;"';"</f>
        <v/>
      </c>
    </row>
    <row r="87" spans="1:9">
      <c r="A87" t="s">
        <v>611</v>
      </c>
      <c r="B87" t="s">
        <v>64</v>
      </c>
      <c r="C87" t="s">
        <v>612</v>
      </c>
      <c r="G87">
        <f>VLOOKUP(B87,Dictionary!$G$2:$H$7,2,FALSE)</f>
        <v/>
      </c>
      <c r="H87">
        <f>"Insert into UFMT_CONVERSION (CONV_KEY, CONV_TYPE, DESCRIPTION) Values ('"&amp;A87&amp;"', '"&amp;B87&amp;"', '"&amp;C87&amp;"');"</f>
        <v/>
      </c>
      <c r="I87">
        <f>"Update UFMT_CONVERSION Set CONV_TYPE = '"&amp;B87&amp;"', DESCRIPTION = '"&amp;C87&amp;"' where CONV_KEY = '"&amp;A87&amp;"';"</f>
        <v/>
      </c>
    </row>
    <row r="88" spans="1:9">
      <c r="A88" t="s">
        <v>25</v>
      </c>
      <c r="B88" t="s">
        <v>64</v>
      </c>
      <c r="C88" t="s">
        <v>613</v>
      </c>
      <c r="G88">
        <f>VLOOKUP(B88,Dictionary!$G$2:$H$7,2,FALSE)</f>
        <v/>
      </c>
      <c r="H88">
        <f>"Insert into UFMT_CONVERSION (CONV_KEY, CONV_TYPE, DESCRIPTION) Values ('"&amp;A88&amp;"', '"&amp;B88&amp;"', '"&amp;C88&amp;"');"</f>
        <v/>
      </c>
      <c r="I88">
        <f>"Update UFMT_CONVERSION Set CONV_TYPE = '"&amp;B88&amp;"', DESCRIPTION = '"&amp;C88&amp;"' where CONV_KEY = '"&amp;A88&amp;"';"</f>
        <v/>
      </c>
    </row>
    <row r="89" spans="1:9">
      <c r="A89" t="s">
        <v>198</v>
      </c>
      <c r="B89" t="s">
        <v>64</v>
      </c>
      <c r="C89" t="s">
        <v>614</v>
      </c>
      <c r="G89">
        <f>VLOOKUP(B89,Dictionary!$G$2:$H$7,2,FALSE)</f>
        <v/>
      </c>
      <c r="H89">
        <f>"Insert into UFMT_CONVERSION (CONV_KEY, CONV_TYPE, DESCRIPTION) Values ('"&amp;A89&amp;"', '"&amp;B89&amp;"', '"&amp;C89&amp;"');"</f>
        <v/>
      </c>
      <c r="I89">
        <f>"Update UFMT_CONVERSION Set CONV_TYPE = '"&amp;B89&amp;"', DESCRIPTION = '"&amp;C89&amp;"' where CONV_KEY = '"&amp;A89&amp;"';"</f>
        <v/>
      </c>
    </row>
    <row r="90" spans="1:9">
      <c r="A90" t="s">
        <v>314</v>
      </c>
      <c r="B90" t="s">
        <v>64</v>
      </c>
      <c r="C90" t="s">
        <v>615</v>
      </c>
      <c r="G90">
        <f>VLOOKUP(B90,Dictionary!$G$2:$H$7,2,FALSE)</f>
        <v/>
      </c>
      <c r="H90">
        <f>"Insert into UFMT_CONVERSION (CONV_KEY, CONV_TYPE, DESCRIPTION) Values ('"&amp;A90&amp;"', '"&amp;B90&amp;"', '"&amp;C90&amp;"');"</f>
        <v/>
      </c>
      <c r="I90">
        <f>"Update UFMT_CONVERSION Set CONV_TYPE = '"&amp;B90&amp;"', DESCRIPTION = '"&amp;C90&amp;"' where CONV_KEY = '"&amp;A90&amp;"';"</f>
        <v/>
      </c>
    </row>
    <row r="91" spans="1:9">
      <c r="A91" t="s">
        <v>283</v>
      </c>
      <c r="B91" t="s">
        <v>255</v>
      </c>
      <c r="C91" s="2" t="s">
        <v>616</v>
      </c>
      <c r="D91" s="2" t="n"/>
      <c r="E91" s="2" t="n"/>
      <c r="F91" s="2" t="n"/>
      <c r="G91">
        <f>VLOOKUP(B91,Dictionary!$G$2:$H$7,2,FALSE)</f>
        <v/>
      </c>
      <c r="H91">
        <f>"Insert into UFMT_CONVERSION (CONV_KEY, CONV_TYPE, DESCRIPTION) Values ('"&amp;A91&amp;"', '"&amp;B91&amp;"', '"&amp;C91&amp;"');"</f>
        <v/>
      </c>
      <c r="I91">
        <f>"Update UFMT_CONVERSION Set CONV_TYPE = '"&amp;B91&amp;"', DESCRIPTION = '"&amp;C91&amp;"' where CONV_KEY = '"&amp;A91&amp;"';"</f>
        <v/>
      </c>
    </row>
    <row r="92" spans="1:9">
      <c r="A92" t="s">
        <v>287</v>
      </c>
      <c r="B92" t="s">
        <v>255</v>
      </c>
      <c r="C92" s="2" t="s">
        <v>617</v>
      </c>
      <c r="D92" s="2" t="n"/>
      <c r="E92" s="2" t="n"/>
      <c r="F92" s="2" t="n"/>
      <c r="G92">
        <f>VLOOKUP(B92,Dictionary!$G$2:$H$7,2,FALSE)</f>
        <v/>
      </c>
      <c r="H92">
        <f>"Insert into UFMT_CONVERSION (CONV_KEY, CONV_TYPE, DESCRIPTION) Values ('"&amp;A92&amp;"', '"&amp;B92&amp;"', '"&amp;C92&amp;"');"</f>
        <v/>
      </c>
      <c r="I92">
        <f>"Update UFMT_CONVERSION Set CONV_TYPE = '"&amp;B92&amp;"', DESCRIPTION = '"&amp;C92&amp;"' where CONV_KEY = '"&amp;A92&amp;"';"</f>
        <v/>
      </c>
    </row>
    <row r="93" spans="1:9">
      <c r="A93" t="s">
        <v>618</v>
      </c>
      <c r="B93" t="s">
        <v>255</v>
      </c>
      <c r="C93" s="2" t="s">
        <v>619</v>
      </c>
      <c r="D93" s="2" t="n"/>
      <c r="E93" s="2" t="n"/>
      <c r="F93" s="2" t="n"/>
      <c r="G93">
        <f>VLOOKUP(B93,Dictionary!$G$2:$H$7,2,FALSE)</f>
        <v/>
      </c>
      <c r="H93">
        <f>"Insert into UFMT_CONVERSION (CONV_KEY, CONV_TYPE, DESCRIPTION) Values ('"&amp;A93&amp;"', '"&amp;B93&amp;"', '"&amp;C93&amp;"');"</f>
        <v/>
      </c>
      <c r="I93">
        <f>"Update UFMT_CONVERSION Set CONV_TYPE = '"&amp;B93&amp;"', DESCRIPTION = '"&amp;C93&amp;"' where CONV_KEY = '"&amp;A93&amp;"';"</f>
        <v/>
      </c>
    </row>
    <row r="94" spans="1:9">
      <c r="A94" t="s">
        <v>355</v>
      </c>
      <c r="B94" t="s">
        <v>64</v>
      </c>
      <c r="C94" t="s">
        <v>620</v>
      </c>
      <c r="G94">
        <f>VLOOKUP(B94,Dictionary!$G$2:$H$7,2,FALSE)</f>
        <v/>
      </c>
      <c r="H94">
        <f>"Insert into UFMT_CONVERSION (CONV_KEY, CONV_TYPE, DESCRIPTION) Values ('"&amp;A94&amp;"', '"&amp;B94&amp;"', '"&amp;C94&amp;"');"</f>
        <v/>
      </c>
      <c r="I94">
        <f>"Update UFMT_CONVERSION Set CONV_TYPE = '"&amp;B94&amp;"', DESCRIPTION = '"&amp;C94&amp;"' where CONV_KEY = '"&amp;A94&amp;"';"</f>
        <v/>
      </c>
    </row>
    <row r="95" spans="1:9">
      <c r="A95" t="s">
        <v>28</v>
      </c>
      <c r="B95" t="s">
        <v>64</v>
      </c>
      <c r="C95" t="s">
        <v>621</v>
      </c>
      <c r="G95">
        <f>VLOOKUP(B95,Dictionary!$G$2:$H$7,2,FALSE)</f>
        <v/>
      </c>
      <c r="H95">
        <f>"Insert into UFMT_CONVERSION (CONV_KEY, CONV_TYPE, DESCRIPTION) Values ('"&amp;A95&amp;"', '"&amp;B95&amp;"', '"&amp;C95&amp;"');"</f>
        <v/>
      </c>
      <c r="I95">
        <f>"Update UFMT_CONVERSION Set CONV_TYPE = '"&amp;B95&amp;"', DESCRIPTION = '"&amp;C95&amp;"' where CONV_KEY = '"&amp;A95&amp;"';"</f>
        <v/>
      </c>
    </row>
    <row r="96" spans="1:9">
      <c r="A96" t="s">
        <v>622</v>
      </c>
      <c r="B96" t="s">
        <v>64</v>
      </c>
      <c r="C96" t="s">
        <v>623</v>
      </c>
      <c r="G96">
        <f>VLOOKUP(B96,Dictionary!$G$2:$H$7,2,FALSE)</f>
        <v/>
      </c>
      <c r="H96">
        <f>"Insert into UFMT_CONVERSION (CONV_KEY, CONV_TYPE, DESCRIPTION) Values ('"&amp;A96&amp;"', '"&amp;B96&amp;"', '"&amp;C96&amp;"');"</f>
        <v/>
      </c>
      <c r="I96">
        <f>"Update UFMT_CONVERSION Set CONV_TYPE = '"&amp;B96&amp;"', DESCRIPTION = '"&amp;C96&amp;"' where CONV_KEY = '"&amp;A96&amp;"';"</f>
        <v/>
      </c>
    </row>
    <row r="97" spans="1:9">
      <c r="A97" t="s">
        <v>624</v>
      </c>
      <c r="B97" t="s">
        <v>64</v>
      </c>
      <c r="C97" t="s">
        <v>625</v>
      </c>
      <c r="G97">
        <f>VLOOKUP(B97,Dictionary!$G$2:$H$7,2,FALSE)</f>
        <v/>
      </c>
      <c r="H97">
        <f>"Insert into UFMT_CONVERSION (CONV_KEY, CONV_TYPE, DESCRIPTION) Values ('"&amp;A97&amp;"', '"&amp;B97&amp;"', '"&amp;C97&amp;"');"</f>
        <v/>
      </c>
      <c r="I97">
        <f>"Update UFMT_CONVERSION Set CONV_TYPE = '"&amp;B97&amp;"', DESCRIPTION = '"&amp;C97&amp;"' where CONV_KEY = '"&amp;A97&amp;"';"</f>
        <v/>
      </c>
    </row>
    <row r="98" spans="1:9">
      <c r="A98" t="s">
        <v>74</v>
      </c>
      <c r="B98" t="s">
        <v>64</v>
      </c>
      <c r="C98" t="s">
        <v>626</v>
      </c>
      <c r="G98">
        <f>VLOOKUP(B98,Dictionary!$G$2:$H$7,2,FALSE)</f>
        <v/>
      </c>
      <c r="H98">
        <f>"Insert into UFMT_CONVERSION (CONV_KEY, CONV_TYPE, DESCRIPTION) Values ('"&amp;A98&amp;"', '"&amp;B98&amp;"', '"&amp;C98&amp;"');"</f>
        <v/>
      </c>
      <c r="I98">
        <f>"Update UFMT_CONVERSION Set CONV_TYPE = '"&amp;B98&amp;"', DESCRIPTION = '"&amp;C98&amp;"' where CONV_KEY = '"&amp;A98&amp;"';"</f>
        <v/>
      </c>
    </row>
    <row r="99" spans="1:9">
      <c r="A99" t="s">
        <v>126</v>
      </c>
      <c r="B99" t="s">
        <v>64</v>
      </c>
      <c r="C99" t="s">
        <v>627</v>
      </c>
      <c r="G99">
        <f>VLOOKUP(B99,Dictionary!$G$2:$H$7,2,FALSE)</f>
        <v/>
      </c>
      <c r="H99">
        <f>"Insert into UFMT_CONVERSION (CONV_KEY, CONV_TYPE, DESCRIPTION) Values ('"&amp;A99&amp;"', '"&amp;B99&amp;"', '"&amp;C99&amp;"');"</f>
        <v/>
      </c>
      <c r="I99">
        <f>"Update UFMT_CONVERSION Set CONV_TYPE = '"&amp;B99&amp;"', DESCRIPTION = '"&amp;C99&amp;"' where CONV_KEY = '"&amp;A99&amp;"';"</f>
        <v/>
      </c>
    </row>
    <row r="100" spans="1:9">
      <c r="A100" t="s">
        <v>628</v>
      </c>
      <c r="B100" t="s">
        <v>255</v>
      </c>
      <c r="C100" s="2" t="s">
        <v>629</v>
      </c>
      <c r="D100" s="2" t="n"/>
      <c r="E100" s="2" t="n"/>
      <c r="F100" s="2" t="n"/>
      <c r="G100">
        <f>VLOOKUP(B100,Dictionary!$G$2:$H$7,2,FALSE)</f>
        <v/>
      </c>
      <c r="H100">
        <f>"Insert into UFMT_CONVERSION (CONV_KEY, CONV_TYPE, DESCRIPTION) Values ('"&amp;A100&amp;"', '"&amp;B100&amp;"', '"&amp;C100&amp;"');"</f>
        <v/>
      </c>
      <c r="I100">
        <f>"Update UFMT_CONVERSION Set CONV_TYPE = '"&amp;B100&amp;"', DESCRIPTION = '"&amp;C100&amp;"' where CONV_KEY = '"&amp;A100&amp;"';"</f>
        <v/>
      </c>
    </row>
    <row r="101" spans="1:9">
      <c r="A101" t="s">
        <v>630</v>
      </c>
      <c r="B101" t="s">
        <v>500</v>
      </c>
      <c r="C101" s="2" t="s">
        <v>631</v>
      </c>
      <c r="D101" s="2" t="n"/>
      <c r="E101" s="2" t="n"/>
      <c r="F101" s="2" t="n"/>
      <c r="G101">
        <f>VLOOKUP(B101,Dictionary!$G$2:$H$7,2,FALSE)</f>
        <v/>
      </c>
      <c r="H101">
        <f>"Insert into UFMT_CONVERSION (CONV_KEY, CONV_TYPE, DESCRIPTION) Values ('"&amp;A101&amp;"', '"&amp;B101&amp;"', '"&amp;C101&amp;"');"</f>
        <v/>
      </c>
      <c r="I101">
        <f>"Update UFMT_CONVERSION Set CONV_TYPE = '"&amp;B101&amp;"', DESCRIPTION = '"&amp;C101&amp;"' where CONV_KEY = '"&amp;A101&amp;"';"</f>
        <v/>
      </c>
    </row>
    <row r="102" spans="1:9">
      <c r="A102" t="s">
        <v>76</v>
      </c>
      <c r="B102" t="s">
        <v>500</v>
      </c>
      <c r="C102" s="2" t="s">
        <v>632</v>
      </c>
      <c r="D102" s="2" t="n"/>
      <c r="E102" s="2" t="n"/>
      <c r="F102" s="2" t="n"/>
      <c r="G102">
        <f>VLOOKUP(B102,Dictionary!$G$2:$H$7,2,FALSE)</f>
        <v/>
      </c>
      <c r="H102">
        <f>"Insert into UFMT_CONVERSION (CONV_KEY, CONV_TYPE, DESCRIPTION) Values ('"&amp;A102&amp;"', '"&amp;B102&amp;"', '"&amp;C102&amp;"');"</f>
        <v/>
      </c>
      <c r="I102">
        <f>"Update UFMT_CONVERSION Set CONV_TYPE = '"&amp;B102&amp;"', DESCRIPTION = '"&amp;C102&amp;"' where CONV_KEY = '"&amp;A102&amp;"';"</f>
        <v/>
      </c>
    </row>
    <row r="103" spans="1:9">
      <c r="A103" t="s">
        <v>196</v>
      </c>
      <c r="B103" t="s">
        <v>64</v>
      </c>
      <c r="C103" t="s">
        <v>633</v>
      </c>
      <c r="G103">
        <f>VLOOKUP(B103,Dictionary!$G$2:$H$7,2,FALSE)</f>
        <v/>
      </c>
      <c r="H103">
        <f>"Insert into UFMT_CONVERSION (CONV_KEY, CONV_TYPE, DESCRIPTION) Values ('"&amp;A103&amp;"', '"&amp;B103&amp;"', '"&amp;C103&amp;"');"</f>
        <v/>
      </c>
      <c r="I103">
        <f>"Update UFMT_CONVERSION Set CONV_TYPE = '"&amp;B103&amp;"', DESCRIPTION = '"&amp;C103&amp;"' where CONV_KEY = '"&amp;A103&amp;"';"</f>
        <v/>
      </c>
    </row>
    <row r="104" spans="1:9">
      <c r="A104" t="s">
        <v>634</v>
      </c>
      <c r="B104" t="s">
        <v>31</v>
      </c>
      <c r="C104" t="s">
        <v>635</v>
      </c>
      <c r="G104">
        <f>VLOOKUP(B104,Dictionary!$G$2:$H$7,2,FALSE)</f>
        <v/>
      </c>
      <c r="H104">
        <f>"Insert into UFMT_CONVERSION (CONV_KEY, CONV_TYPE, DESCRIPTION) Values ('"&amp;A104&amp;"', '"&amp;B104&amp;"', '"&amp;C104&amp;"');"</f>
        <v/>
      </c>
      <c r="I104">
        <f>"Update UFMT_CONVERSION Set CONV_TYPE = '"&amp;B104&amp;"', DESCRIPTION = '"&amp;C104&amp;"' where CONV_KEY = '"&amp;A104&amp;"';"</f>
        <v/>
      </c>
    </row>
    <row r="105" spans="1:9">
      <c r="A105" t="s">
        <v>636</v>
      </c>
      <c r="B105" t="s">
        <v>31</v>
      </c>
      <c r="C105" t="s">
        <v>637</v>
      </c>
      <c r="G105">
        <f>VLOOKUP(B105,Dictionary!$G$2:$H$7,2,FALSE)</f>
        <v/>
      </c>
      <c r="H105">
        <f>"Insert into UFMT_CONVERSION (CONV_KEY, CONV_TYPE, DESCRIPTION) Values ('"&amp;A105&amp;"', '"&amp;B105&amp;"', '"&amp;C105&amp;"');"</f>
        <v/>
      </c>
      <c r="I105">
        <f>"Update UFMT_CONVERSION Set CONV_TYPE = '"&amp;B105&amp;"', DESCRIPTION = '"&amp;C105&amp;"' where CONV_KEY = '"&amp;A105&amp;"';"</f>
        <v/>
      </c>
    </row>
    <row r="106" spans="1:9">
      <c r="A106" t="s">
        <v>39</v>
      </c>
      <c r="B106" t="s">
        <v>31</v>
      </c>
      <c r="C106" t="s">
        <v>638</v>
      </c>
      <c r="G106">
        <f>VLOOKUP(B106,Dictionary!$G$2:$H$7,2,FALSE)</f>
        <v/>
      </c>
      <c r="H106">
        <f>"Insert into UFMT_CONVERSION (CONV_KEY, CONV_TYPE, DESCRIPTION) Values ('"&amp;A106&amp;"', '"&amp;B106&amp;"', '"&amp;C106&amp;"');"</f>
        <v/>
      </c>
      <c r="I106">
        <f>"Update UFMT_CONVERSION Set CONV_TYPE = '"&amp;B106&amp;"', DESCRIPTION = '"&amp;C106&amp;"' where CONV_KEY = '"&amp;A106&amp;"';"</f>
        <v/>
      </c>
    </row>
    <row r="107" spans="1:9">
      <c r="A107" t="s">
        <v>639</v>
      </c>
      <c r="B107" t="s">
        <v>255</v>
      </c>
      <c r="C107" t="s">
        <v>640</v>
      </c>
      <c r="D107" s="2" t="n"/>
      <c r="E107" s="2" t="n"/>
      <c r="F107" s="2" t="n"/>
      <c r="G107">
        <f>VLOOKUP(B107,Dictionary!$G$2:$H$7,2,FALSE)</f>
        <v/>
      </c>
      <c r="H107">
        <f>"Insert into UFMT_CONVERSION (CONV_KEY, CONV_TYPE, DESCRIPTION) Values ('"&amp;A107&amp;"', '"&amp;B107&amp;"', '"&amp;C107&amp;"');"</f>
        <v/>
      </c>
      <c r="I107">
        <f>"Update UFMT_CONVERSION Set CONV_TYPE = '"&amp;B107&amp;"', DESCRIPTION = '"&amp;C107&amp;"' where CONV_KEY = '"&amp;A107&amp;"';"</f>
        <v/>
      </c>
    </row>
    <row r="108" spans="1:9">
      <c r="A108" t="s">
        <v>641</v>
      </c>
      <c r="B108" t="s">
        <v>31</v>
      </c>
      <c r="C108" t="s">
        <v>642</v>
      </c>
      <c r="G108">
        <f>VLOOKUP(B108,Dictionary!$G$2:$H$7,2,FALSE)</f>
        <v/>
      </c>
      <c r="H108">
        <f>"Insert into UFMT_CONVERSION (CONV_KEY, CONV_TYPE, DESCRIPTION) Values ('"&amp;A108&amp;"', '"&amp;B108&amp;"', '"&amp;C108&amp;"');"</f>
        <v/>
      </c>
      <c r="I108">
        <f>"Update UFMT_CONVERSION Set CONV_TYPE = '"&amp;B108&amp;"', DESCRIPTION = '"&amp;C108&amp;"' where CONV_KEY = '"&amp;A108&amp;"';"</f>
        <v/>
      </c>
    </row>
    <row r="109" spans="1:9">
      <c r="A109" t="s">
        <v>643</v>
      </c>
      <c r="B109" t="s">
        <v>255</v>
      </c>
      <c r="C109" t="s">
        <v>644</v>
      </c>
      <c r="D109" s="2" t="n"/>
      <c r="E109" s="2" t="n"/>
      <c r="F109" s="2" t="n"/>
      <c r="G109">
        <f>VLOOKUP(B109,Dictionary!$G$2:$H$7,2,FALSE)</f>
        <v/>
      </c>
      <c r="H109">
        <f>"Insert into UFMT_CONVERSION (CONV_KEY, CONV_TYPE, DESCRIPTION) Values ('"&amp;A109&amp;"', '"&amp;B109&amp;"', '"&amp;C109&amp;"');"</f>
        <v/>
      </c>
      <c r="I109">
        <f>"Update UFMT_CONVERSION Set CONV_TYPE = '"&amp;B109&amp;"', DESCRIPTION = '"&amp;C109&amp;"' where CONV_KEY = '"&amp;A109&amp;"';"</f>
        <v/>
      </c>
    </row>
    <row r="110" spans="1:9">
      <c r="A110" t="s">
        <v>645</v>
      </c>
      <c r="B110" t="s">
        <v>255</v>
      </c>
      <c r="C110" t="s">
        <v>646</v>
      </c>
      <c r="D110" s="2" t="n"/>
      <c r="E110" s="2" t="n"/>
      <c r="F110" s="2" t="n"/>
      <c r="G110">
        <f>VLOOKUP(B110,Dictionary!$G$2:$H$7,2,FALSE)</f>
        <v/>
      </c>
      <c r="H110">
        <f>"Insert into UFMT_CONVERSION (CONV_KEY, CONV_TYPE, DESCRIPTION) Values ('"&amp;A110&amp;"', '"&amp;B110&amp;"', '"&amp;C110&amp;"');"</f>
        <v/>
      </c>
      <c r="I110">
        <f>"Update UFMT_CONVERSION Set CONV_TYPE = '"&amp;B110&amp;"', DESCRIPTION = '"&amp;C110&amp;"' where CONV_KEY = '"&amp;A110&amp;"';"</f>
        <v/>
      </c>
    </row>
    <row r="111" spans="1:9">
      <c r="A111" t="s">
        <v>173</v>
      </c>
      <c r="B111" t="s">
        <v>255</v>
      </c>
      <c r="C111" t="s">
        <v>647</v>
      </c>
      <c r="D111" s="2" t="n"/>
      <c r="E111" s="2" t="n"/>
      <c r="F111" s="2" t="n"/>
      <c r="G111">
        <f>VLOOKUP(B111,Dictionary!$G$2:$H$7,2,FALSE)</f>
        <v/>
      </c>
      <c r="H111">
        <f>"Insert into UFMT_CONVERSION (CONV_KEY, CONV_TYPE, DESCRIPTION) Values ('"&amp;A111&amp;"', '"&amp;B111&amp;"', '"&amp;C111&amp;"');"</f>
        <v/>
      </c>
      <c r="I111">
        <f>"Update UFMT_CONVERSION Set CONV_TYPE = '"&amp;B111&amp;"', DESCRIPTION = '"&amp;C111&amp;"' where CONV_KEY = '"&amp;A111&amp;"';"</f>
        <v/>
      </c>
    </row>
    <row r="112" spans="1:9">
      <c r="A112" t="s">
        <v>648</v>
      </c>
      <c r="B112" t="s">
        <v>31</v>
      </c>
      <c r="C112" t="s">
        <v>649</v>
      </c>
      <c r="G112">
        <f>VLOOKUP(B112,Dictionary!$G$2:$H$7,2,FALSE)</f>
        <v/>
      </c>
      <c r="H112">
        <f>"Insert into UFMT_CONVERSION (CONV_KEY, CONV_TYPE, DESCRIPTION) Values ('"&amp;A112&amp;"', '"&amp;B112&amp;"', '"&amp;C112&amp;"');"</f>
        <v/>
      </c>
      <c r="I112">
        <f>"Update UFMT_CONVERSION Set CONV_TYPE = '"&amp;B112&amp;"', DESCRIPTION = '"&amp;C112&amp;"' where CONV_KEY = '"&amp;A112&amp;"';"</f>
        <v/>
      </c>
    </row>
    <row r="113" spans="1:9">
      <c r="A113" t="s">
        <v>650</v>
      </c>
      <c r="B113" t="s">
        <v>31</v>
      </c>
      <c r="C113" t="s">
        <v>651</v>
      </c>
      <c r="G113">
        <f>VLOOKUP(B113,Dictionary!$G$2:$H$7,2,FALSE)</f>
        <v/>
      </c>
      <c r="H113">
        <f>"Insert into UFMT_CONVERSION (CONV_KEY, CONV_TYPE, DESCRIPTION) Values ('"&amp;A113&amp;"', '"&amp;B113&amp;"', '"&amp;C113&amp;"');"</f>
        <v/>
      </c>
      <c r="I113">
        <f>"Update UFMT_CONVERSION Set CONV_TYPE = '"&amp;B113&amp;"', DESCRIPTION = '"&amp;C113&amp;"' where CONV_KEY = '"&amp;A113&amp;"';"</f>
        <v/>
      </c>
    </row>
    <row r="114" spans="1:9">
      <c r="A114" t="s">
        <v>47</v>
      </c>
      <c r="B114" t="s">
        <v>31</v>
      </c>
      <c r="C114" t="s">
        <v>652</v>
      </c>
      <c r="G114">
        <f>VLOOKUP(B114,Dictionary!$G$2:$H$7,2,FALSE)</f>
        <v/>
      </c>
      <c r="H114">
        <f>"Insert into UFMT_CONVERSION (CONV_KEY, CONV_TYPE, DESCRIPTION) Values ('"&amp;A114&amp;"', '"&amp;B114&amp;"', '"&amp;C114&amp;"');"</f>
        <v/>
      </c>
      <c r="I114">
        <f>"Update UFMT_CONVERSION Set CONV_TYPE = '"&amp;B114&amp;"', DESCRIPTION = '"&amp;C114&amp;"' where CONV_KEY = '"&amp;A114&amp;"';"</f>
        <v/>
      </c>
    </row>
    <row r="115" spans="1:9">
      <c r="A115" t="s">
        <v>49</v>
      </c>
      <c r="B115" t="s">
        <v>31</v>
      </c>
      <c r="C115" t="s">
        <v>653</v>
      </c>
      <c r="G115">
        <f>VLOOKUP(B115,Dictionary!$G$2:$H$7,2,FALSE)</f>
        <v/>
      </c>
      <c r="H115">
        <f>"Insert into UFMT_CONVERSION (CONV_KEY, CONV_TYPE, DESCRIPTION) Values ('"&amp;A115&amp;"', '"&amp;B115&amp;"', '"&amp;C115&amp;"');"</f>
        <v/>
      </c>
      <c r="I115">
        <f>"Update UFMT_CONVERSION Set CONV_TYPE = '"&amp;B115&amp;"', DESCRIPTION = '"&amp;C115&amp;"' where CONV_KEY = '"&amp;A115&amp;"';"</f>
        <v/>
      </c>
    </row>
    <row r="116" spans="1:9">
      <c r="A116" t="s">
        <v>295</v>
      </c>
      <c r="B116" t="s">
        <v>31</v>
      </c>
      <c r="C116" t="s">
        <v>654</v>
      </c>
      <c r="G116">
        <f>VLOOKUP(B116,Dictionary!$G$2:$H$7,2,FALSE)</f>
        <v/>
      </c>
      <c r="H116">
        <f>"Insert into UFMT_CONVERSION (CONV_KEY, CONV_TYPE, DESCRIPTION) Values ('"&amp;A116&amp;"', '"&amp;B116&amp;"', '"&amp;C116&amp;"');"</f>
        <v/>
      </c>
      <c r="I116">
        <f>"Update UFMT_CONVERSION Set CONV_TYPE = '"&amp;B116&amp;"', DESCRIPTION = '"&amp;C116&amp;"' where CONV_KEY = '"&amp;A116&amp;"';"</f>
        <v/>
      </c>
    </row>
    <row r="117" spans="1:9">
      <c r="A117" t="s">
        <v>53</v>
      </c>
      <c r="B117" t="s">
        <v>255</v>
      </c>
      <c r="C117" s="2" t="s">
        <v>655</v>
      </c>
      <c r="D117" s="2" t="n"/>
      <c r="E117" s="2" t="n"/>
      <c r="F117" s="2" t="n"/>
      <c r="G117">
        <f>VLOOKUP(B117,Dictionary!$G$2:$H$7,2,FALSE)</f>
        <v/>
      </c>
      <c r="H117">
        <f>"Insert into UFMT_CONVERSION (CONV_KEY, CONV_TYPE, DESCRIPTION) Values ('"&amp;A117&amp;"', '"&amp;B117&amp;"', '"&amp;C117&amp;"');"</f>
        <v/>
      </c>
      <c r="I117">
        <f>"Update UFMT_CONVERSION Set CONV_TYPE = '"&amp;B117&amp;"', DESCRIPTION = '"&amp;C117&amp;"' where CONV_KEY = '"&amp;A117&amp;"';"</f>
        <v/>
      </c>
    </row>
    <row r="118" spans="1:9">
      <c r="A118" t="s">
        <v>656</v>
      </c>
      <c r="B118" t="s">
        <v>255</v>
      </c>
      <c r="C118" s="2" t="s">
        <v>657</v>
      </c>
      <c r="D118" s="2" t="n"/>
      <c r="E118" s="2" t="n"/>
      <c r="F118" s="2" t="n"/>
      <c r="G118">
        <f>VLOOKUP(B118,Dictionary!$G$2:$H$7,2,FALSE)</f>
        <v/>
      </c>
      <c r="H118">
        <f>"Insert into UFMT_CONVERSION (CONV_KEY, CONV_TYPE, DESCRIPTION) Values ('"&amp;A118&amp;"', '"&amp;B118&amp;"', '"&amp;C118&amp;"');"</f>
        <v/>
      </c>
      <c r="I118">
        <f>"Update UFMT_CONVERSION Set CONV_TYPE = '"&amp;B118&amp;"', DESCRIPTION = '"&amp;C118&amp;"' where CONV_KEY = '"&amp;A118&amp;"';"</f>
        <v/>
      </c>
    </row>
    <row r="119" spans="1:9">
      <c r="A119" t="s">
        <v>100</v>
      </c>
      <c r="B119" t="s">
        <v>255</v>
      </c>
      <c r="C119" s="2" t="s">
        <v>658</v>
      </c>
      <c r="D119" s="2" t="n"/>
      <c r="E119" s="2" t="n"/>
      <c r="F119" s="2" t="n"/>
      <c r="G119">
        <f>VLOOKUP(B119,Dictionary!$G$2:$H$7,2,FALSE)</f>
        <v/>
      </c>
      <c r="H119">
        <f>"Insert into UFMT_CONVERSION (CONV_KEY, CONV_TYPE, DESCRIPTION) Values ('"&amp;A119&amp;"', '"&amp;B119&amp;"', '"&amp;C119&amp;"');"</f>
        <v/>
      </c>
      <c r="I119">
        <f>"Update UFMT_CONVERSION Set CONV_TYPE = '"&amp;B119&amp;"', DESCRIPTION = '"&amp;C119&amp;"' where CONV_KEY = '"&amp;A119&amp;"';"</f>
        <v/>
      </c>
    </row>
    <row r="120" spans="1:9">
      <c r="A120" t="s">
        <v>659</v>
      </c>
      <c r="B120" t="s">
        <v>255</v>
      </c>
      <c r="C120" s="2" t="s">
        <v>660</v>
      </c>
      <c r="D120" s="2" t="n"/>
      <c r="E120" s="2" t="n"/>
      <c r="F120" s="2" t="n"/>
      <c r="G120">
        <f>VLOOKUP(B120,Dictionary!$G$2:$H$7,2,FALSE)</f>
        <v/>
      </c>
      <c r="H120">
        <f>"Insert into UFMT_CONVERSION (CONV_KEY, CONV_TYPE, DESCRIPTION) Values ('"&amp;A120&amp;"', '"&amp;B120&amp;"', '"&amp;C120&amp;"');"</f>
        <v/>
      </c>
      <c r="I120">
        <f>"Update UFMT_CONVERSION Set CONV_TYPE = '"&amp;B120&amp;"', DESCRIPTION = '"&amp;C120&amp;"' where CONV_KEY = '"&amp;A120&amp;"';"</f>
        <v/>
      </c>
    </row>
    <row r="121" spans="1:9">
      <c r="A121" t="s">
        <v>55</v>
      </c>
      <c r="B121" t="s">
        <v>255</v>
      </c>
      <c r="C121" s="2" t="s">
        <v>661</v>
      </c>
      <c r="D121" s="2" t="n"/>
      <c r="E121" s="2" t="n"/>
      <c r="F121" s="2" t="n"/>
      <c r="G121">
        <f>VLOOKUP(B121,Dictionary!$G$2:$H$7,2,FALSE)</f>
        <v/>
      </c>
      <c r="H121">
        <f>"Insert into UFMT_CONVERSION (CONV_KEY, CONV_TYPE, DESCRIPTION) Values ('"&amp;A121&amp;"', '"&amp;B121&amp;"', '"&amp;C121&amp;"');"</f>
        <v/>
      </c>
      <c r="I121">
        <f>"Update UFMT_CONVERSION Set CONV_TYPE = '"&amp;B121&amp;"', DESCRIPTION = '"&amp;C121&amp;"' where CONV_KEY = '"&amp;A121&amp;"';"</f>
        <v/>
      </c>
    </row>
    <row r="122" spans="1:9">
      <c r="A122" t="s">
        <v>59</v>
      </c>
      <c r="B122" t="s">
        <v>64</v>
      </c>
      <c r="C122" t="s">
        <v>662</v>
      </c>
      <c r="G122">
        <f>VLOOKUP(B122,Dictionary!$G$2:$H$7,2,FALSE)</f>
        <v/>
      </c>
      <c r="H122">
        <f>"Insert into UFMT_CONVERSION (CONV_KEY, CONV_TYPE, DESCRIPTION) Values ('"&amp;A122&amp;"', '"&amp;B122&amp;"', '"&amp;C122&amp;"');"</f>
        <v/>
      </c>
      <c r="I122">
        <f>"Update UFMT_CONVERSION Set CONV_TYPE = '"&amp;B122&amp;"', DESCRIPTION = '"&amp;C122&amp;"' where CONV_KEY = '"&amp;A122&amp;"';"</f>
        <v/>
      </c>
    </row>
    <row r="123" spans="1:9">
      <c r="A123" t="s">
        <v>663</v>
      </c>
      <c r="B123" t="s">
        <v>64</v>
      </c>
      <c r="C123" t="s">
        <v>664</v>
      </c>
      <c r="G123">
        <f>VLOOKUP(B123,Dictionary!$G$2:$H$7,2,FALSE)</f>
        <v/>
      </c>
      <c r="H123">
        <f>"Insert into UFMT_CONVERSION (CONV_KEY, CONV_TYPE, DESCRIPTION) Values ('"&amp;A123&amp;"', '"&amp;B123&amp;"', '"&amp;C123&amp;"');"</f>
        <v/>
      </c>
      <c r="I123">
        <f>"Update UFMT_CONVERSION Set CONV_TYPE = '"&amp;B123&amp;"', DESCRIPTION = '"&amp;C123&amp;"' where CONV_KEY = '"&amp;A123&amp;"';"</f>
        <v/>
      </c>
    </row>
    <row r="124" spans="1:9">
      <c r="A124" t="s">
        <v>103</v>
      </c>
      <c r="B124" t="s">
        <v>64</v>
      </c>
      <c r="C124" t="s">
        <v>665</v>
      </c>
      <c r="G124">
        <f>VLOOKUP(B124,Dictionary!$G$2:$H$7,2,FALSE)</f>
        <v/>
      </c>
      <c r="H124">
        <f>"Insert into UFMT_CONVERSION (CONV_KEY, CONV_TYPE, DESCRIPTION) Values ('"&amp;A124&amp;"', '"&amp;B124&amp;"', '"&amp;C124&amp;"');"</f>
        <v/>
      </c>
      <c r="I124">
        <f>"Update UFMT_CONVERSION Set CONV_TYPE = '"&amp;B124&amp;"', DESCRIPTION = '"&amp;C124&amp;"' where CONV_KEY = '"&amp;A124&amp;"';"</f>
        <v/>
      </c>
    </row>
    <row r="125" spans="1:9">
      <c r="A125" t="s">
        <v>666</v>
      </c>
      <c r="B125" t="s">
        <v>64</v>
      </c>
      <c r="C125" t="s">
        <v>667</v>
      </c>
      <c r="G125">
        <f>VLOOKUP(B125,Dictionary!$G$2:$H$7,2,FALSE)</f>
        <v/>
      </c>
      <c r="H125">
        <f>"Insert into UFMT_CONVERSION (CONV_KEY, CONV_TYPE, DESCRIPTION) Values ('"&amp;A125&amp;"', '"&amp;B125&amp;"', '"&amp;C125&amp;"');"</f>
        <v/>
      </c>
      <c r="I125">
        <f>"Update UFMT_CONVERSION Set CONV_TYPE = '"&amp;B125&amp;"', DESCRIPTION = '"&amp;C125&amp;"' where CONV_KEY = '"&amp;A125&amp;"';"</f>
        <v/>
      </c>
    </row>
    <row r="126" spans="1:9">
      <c r="A126" t="s">
        <v>312</v>
      </c>
      <c r="B126" t="s">
        <v>64</v>
      </c>
      <c r="C126" t="s">
        <v>668</v>
      </c>
      <c r="G126">
        <f>VLOOKUP(B126,Dictionary!$G$2:$H$7,2,FALSE)</f>
        <v/>
      </c>
      <c r="H126">
        <f>"Insert into UFMT_CONVERSION (CONV_KEY, CONV_TYPE, DESCRIPTION) Values ('"&amp;A126&amp;"', '"&amp;B126&amp;"', '"&amp;C126&amp;"');"</f>
        <v/>
      </c>
      <c r="I126">
        <f>"Update UFMT_CONVERSION Set CONV_TYPE = '"&amp;B126&amp;"', DESCRIPTION = '"&amp;C126&amp;"' where CONV_KEY = '"&amp;A126&amp;"';"</f>
        <v/>
      </c>
    </row>
    <row r="127" spans="1:9">
      <c r="A127" t="s">
        <v>669</v>
      </c>
      <c r="B127" t="s">
        <v>31</v>
      </c>
      <c r="C127" t="s">
        <v>670</v>
      </c>
      <c r="G127">
        <f>VLOOKUP(B127,Dictionary!$G$2:$H$7,2,FALSE)</f>
        <v/>
      </c>
      <c r="H127">
        <f>"Insert into UFMT_CONVERSION (CONV_KEY, CONV_TYPE, DESCRIPTION) Values ('"&amp;A127&amp;"', '"&amp;B127&amp;"', '"&amp;C127&amp;"');"</f>
        <v/>
      </c>
      <c r="I127">
        <f>"Update UFMT_CONVERSION Set CONV_TYPE = '"&amp;B127&amp;"', DESCRIPTION = '"&amp;C127&amp;"' where CONV_KEY = '"&amp;A127&amp;"';"</f>
        <v/>
      </c>
    </row>
    <row r="128" spans="1:9">
      <c r="A128" t="s">
        <v>671</v>
      </c>
      <c r="B128" t="s">
        <v>255</v>
      </c>
      <c r="C128" s="2" t="s">
        <v>672</v>
      </c>
      <c r="D128" s="2" t="n"/>
      <c r="F128" s="2" t="n"/>
      <c r="G128">
        <f>VLOOKUP(B128,Dictionary!$G$2:$H$7,2,FALSE)</f>
        <v/>
      </c>
      <c r="H128">
        <f>"Insert into UFMT_CONVERSION (CONV_KEY, CONV_TYPE, DESCRIPTION) Values ('"&amp;A128&amp;"', '"&amp;B128&amp;"', '"&amp;C128&amp;"');"</f>
        <v/>
      </c>
      <c r="I128">
        <f>"Update UFMT_CONVERSION Set CONV_TYPE = '"&amp;B128&amp;"', DESCRIPTION = '"&amp;C128&amp;"' where CONV_KEY = '"&amp;A128&amp;"';"</f>
        <v/>
      </c>
    </row>
    <row r="129" spans="1:9">
      <c r="A129" t="s">
        <v>97</v>
      </c>
      <c r="B129" t="s">
        <v>255</v>
      </c>
      <c r="C129" s="2" t="s">
        <v>673</v>
      </c>
      <c r="D129" s="2" t="n"/>
      <c r="F129" s="2" t="n"/>
      <c r="G129">
        <f>VLOOKUP(B129,Dictionary!$G$2:$H$7,2,FALSE)</f>
        <v/>
      </c>
      <c r="H129">
        <f>"Insert into UFMT_CONVERSION (CONV_KEY, CONV_TYPE, DESCRIPTION) Values ('"&amp;A129&amp;"', '"&amp;B129&amp;"', '"&amp;C129&amp;"');"</f>
        <v/>
      </c>
      <c r="I129">
        <f>"Update UFMT_CONVERSION Set CONV_TYPE = '"&amp;B129&amp;"', DESCRIPTION = '"&amp;C129&amp;"' where CONV_KEY = '"&amp;A129&amp;"';"</f>
        <v/>
      </c>
    </row>
    <row r="130" spans="1:9">
      <c r="A130" t="s">
        <v>674</v>
      </c>
      <c r="B130" t="s">
        <v>31</v>
      </c>
      <c r="C130" t="s">
        <v>675</v>
      </c>
      <c r="G130">
        <f>VLOOKUP(B130,Dictionary!$G$2:$H$7,2,FALSE)</f>
        <v/>
      </c>
      <c r="H130">
        <f>"Insert into UFMT_CONVERSION (CONV_KEY, CONV_TYPE, DESCRIPTION) Values ('"&amp;A130&amp;"', '"&amp;B130&amp;"', '"&amp;C130&amp;"');"</f>
        <v/>
      </c>
      <c r="I130">
        <f>"Update UFMT_CONVERSION Set CONV_TYPE = '"&amp;B130&amp;"', DESCRIPTION = '"&amp;C130&amp;"' where CONV_KEY = '"&amp;A130&amp;"';"</f>
        <v/>
      </c>
    </row>
    <row r="131" spans="1:9">
      <c r="A131" t="s">
        <v>171</v>
      </c>
      <c r="B131" t="s">
        <v>255</v>
      </c>
      <c r="C131" s="2" t="s">
        <v>676</v>
      </c>
      <c r="D131" s="2" t="n"/>
      <c r="F131" s="2" t="n"/>
      <c r="G131">
        <f>VLOOKUP(B131,Dictionary!$G$2:$H$7,2,FALSE)</f>
        <v/>
      </c>
      <c r="H131">
        <f>"Insert into UFMT_CONVERSION (CONV_KEY, CONV_TYPE, DESCRIPTION) Values ('"&amp;A131&amp;"', '"&amp;B131&amp;"', '"&amp;C131&amp;"');"</f>
        <v/>
      </c>
      <c r="I131">
        <f>"Update UFMT_CONVERSION Set CONV_TYPE = '"&amp;B131&amp;"', DESCRIPTION = '"&amp;C131&amp;"' where CONV_KEY = '"&amp;A131&amp;"';"</f>
        <v/>
      </c>
    </row>
    <row r="132" spans="1:9">
      <c r="A132" t="s">
        <v>307</v>
      </c>
      <c r="B132" t="s">
        <v>31</v>
      </c>
      <c r="C132" t="s">
        <v>677</v>
      </c>
      <c r="G132">
        <f>VLOOKUP(B132,Dictionary!$G$2:$H$7,2,FALSE)</f>
        <v/>
      </c>
      <c r="H132">
        <f>"Insert into UFMT_CONVERSION (CONV_KEY, CONV_TYPE, DESCRIPTION) Values ('"&amp;A132&amp;"', '"&amp;B132&amp;"', '"&amp;C132&amp;"');"</f>
        <v/>
      </c>
      <c r="I132">
        <f>"Update UFMT_CONVERSION Set CONV_TYPE = '"&amp;B132&amp;"', DESCRIPTION = '"&amp;C132&amp;"' where CONV_KEY = '"&amp;A132&amp;"';"</f>
        <v/>
      </c>
    </row>
    <row r="133" spans="1:9">
      <c r="A133" t="s">
        <v>678</v>
      </c>
      <c r="B133" t="s">
        <v>255</v>
      </c>
      <c r="C133" t="s">
        <v>679</v>
      </c>
      <c r="G133">
        <f>VLOOKUP(B133,Dictionary!$G$2:$H$7,2,FALSE)</f>
        <v/>
      </c>
      <c r="H133">
        <f>"Insert into UFMT_CONVERSION (CONV_KEY, CONV_TYPE, DESCRIPTION) Values ('"&amp;A133&amp;"', '"&amp;B133&amp;"', '"&amp;C133&amp;"');"</f>
        <v/>
      </c>
      <c r="I133">
        <f>"Update UFMT_CONVERSION Set CONV_TYPE = '"&amp;B133&amp;"', DESCRIPTION = '"&amp;C133&amp;"' where CONV_KEY = '"&amp;A133&amp;"';"</f>
        <v/>
      </c>
    </row>
    <row r="134" spans="1:9">
      <c r="A134" t="s">
        <v>680</v>
      </c>
      <c r="B134" t="s">
        <v>31</v>
      </c>
      <c r="C134" t="s">
        <v>681</v>
      </c>
      <c r="G134">
        <f>VLOOKUP(B134,Dictionary!$G$2:$H$7,2,FALSE)</f>
        <v/>
      </c>
      <c r="H134">
        <f>"Insert into UFMT_CONVERSION (CONV_KEY, CONV_TYPE, DESCRIPTION) Values ('"&amp;A134&amp;"', '"&amp;B134&amp;"', '"&amp;C134&amp;"');"</f>
        <v/>
      </c>
      <c r="I134">
        <f>"Update UFMT_CONVERSION Set CONV_TYPE = '"&amp;B134&amp;"', DESCRIPTION = '"&amp;C134&amp;"' where CONV_KEY = '"&amp;A134&amp;"';"</f>
        <v/>
      </c>
    </row>
    <row r="135" spans="1:9">
      <c r="A135" t="s">
        <v>682</v>
      </c>
      <c r="B135" t="s">
        <v>255</v>
      </c>
      <c r="C135" s="2" t="s">
        <v>683</v>
      </c>
      <c r="D135" s="2" t="n"/>
      <c r="F135" s="2" t="n"/>
      <c r="G135">
        <f>VLOOKUP(B135,Dictionary!$G$2:$H$7,2,FALSE)</f>
        <v/>
      </c>
      <c r="H135">
        <f>"Insert into UFMT_CONVERSION (CONV_KEY, CONV_TYPE, DESCRIPTION) Values ('"&amp;A135&amp;"', '"&amp;B135&amp;"', '"&amp;C135&amp;"');"</f>
        <v/>
      </c>
      <c r="I135">
        <f>"Update UFMT_CONVERSION Set CONV_TYPE = '"&amp;B135&amp;"', DESCRIPTION = '"&amp;C135&amp;"' where CONV_KEY = '"&amp;A135&amp;"';"</f>
        <v/>
      </c>
    </row>
    <row r="136" spans="1:9">
      <c r="A136" t="s">
        <v>684</v>
      </c>
      <c r="B136" t="s">
        <v>255</v>
      </c>
      <c r="C136" s="2" t="s">
        <v>685</v>
      </c>
      <c r="D136" s="2" t="n"/>
      <c r="F136" s="2" t="n"/>
      <c r="G136">
        <f>VLOOKUP(B136,Dictionary!$G$2:$H$7,2,FALSE)</f>
        <v/>
      </c>
      <c r="H136">
        <f>"Insert into UFMT_CONVERSION (CONV_KEY, CONV_TYPE, DESCRIPTION) Values ('"&amp;A136&amp;"', '"&amp;B136&amp;"', '"&amp;C136&amp;"');"</f>
        <v/>
      </c>
      <c r="I136">
        <f>"Update UFMT_CONVERSION Set CONV_TYPE = '"&amp;B136&amp;"', DESCRIPTION = '"&amp;C136&amp;"' where CONV_KEY = '"&amp;A136&amp;"';"</f>
        <v/>
      </c>
    </row>
    <row r="137" spans="1:9">
      <c r="A137" t="s">
        <v>686</v>
      </c>
      <c r="B137" t="s">
        <v>31</v>
      </c>
      <c r="C137" s="2" t="s">
        <v>687</v>
      </c>
      <c r="D137" s="2" t="n"/>
      <c r="E137" s="2" t="n"/>
      <c r="F137" s="2" t="n"/>
      <c r="G137">
        <f>VLOOKUP(B137,Dictionary!$G$2:$H$7,2,FALSE)</f>
        <v/>
      </c>
      <c r="H137">
        <f>"Insert into UFMT_CONVERSION (CONV_KEY, CONV_TYPE, DESCRIPTION) Values ('"&amp;A137&amp;"', '"&amp;B137&amp;"', '"&amp;C137&amp;"');"</f>
        <v/>
      </c>
      <c r="I137">
        <f>"Update UFMT_CONVERSION Set CONV_TYPE = '"&amp;B137&amp;"', DESCRIPTION = '"&amp;C137&amp;"' where CONV_KEY = '"&amp;A137&amp;"';"</f>
        <v/>
      </c>
    </row>
    <row r="138" spans="1:9">
      <c r="A138" t="s">
        <v>324</v>
      </c>
      <c r="B138" t="s">
        <v>255</v>
      </c>
      <c r="C138" s="2" t="s">
        <v>688</v>
      </c>
      <c r="D138" s="2" t="n"/>
      <c r="E138" s="2" t="n"/>
      <c r="F138" s="2" t="n"/>
      <c r="G138">
        <f>VLOOKUP(B138,Dictionary!$G$2:$H$7,2,FALSE)</f>
        <v/>
      </c>
      <c r="H138">
        <f>"Insert into UFMT_CONVERSION (CONV_KEY, CONV_TYPE, DESCRIPTION) Values ('"&amp;A138&amp;"', '"&amp;B138&amp;"', '"&amp;C138&amp;"');"</f>
        <v/>
      </c>
      <c r="I138">
        <f>"Update UFMT_CONVERSION Set CONV_TYPE = '"&amp;B138&amp;"', DESCRIPTION = '"&amp;C138&amp;"' where CONV_KEY = '"&amp;A138&amp;"';"</f>
        <v/>
      </c>
    </row>
    <row r="139" spans="1:9">
      <c r="A139" t="s">
        <v>387</v>
      </c>
      <c r="B139" t="s">
        <v>500</v>
      </c>
      <c r="C139" s="2" t="s">
        <v>689</v>
      </c>
      <c r="D139" s="2" t="n"/>
      <c r="E139" s="2" t="n"/>
      <c r="F139" s="2" t="n"/>
      <c r="G139">
        <f>VLOOKUP(B139,Dictionary!$G$2:$H$7,2,FALSE)</f>
        <v/>
      </c>
      <c r="H139">
        <f>"Insert into UFMT_CONVERSION (CONV_KEY, CONV_TYPE, DESCRIPTION) Values ('"&amp;A139&amp;"', '"&amp;B139&amp;"', '"&amp;C139&amp;"');"</f>
        <v/>
      </c>
      <c r="I139">
        <f>"Update UFMT_CONVERSION Set CONV_TYPE = '"&amp;B139&amp;"', DESCRIPTION = '"&amp;C139&amp;"' where CONV_KEY = '"&amp;A139&amp;"';"</f>
        <v/>
      </c>
    </row>
    <row r="140" spans="1:9">
      <c r="A140" t="s">
        <v>130</v>
      </c>
      <c r="B140" t="s">
        <v>500</v>
      </c>
      <c r="C140" s="2" t="s">
        <v>690</v>
      </c>
      <c r="D140" s="2" t="n"/>
      <c r="E140" s="2" t="n"/>
      <c r="F140" s="2" t="n"/>
      <c r="G140">
        <f>VLOOKUP(B140,Dictionary!$G$2:$H$7,2,FALSE)</f>
        <v/>
      </c>
      <c r="H140">
        <f>"Insert into UFMT_CONVERSION (CONV_KEY, CONV_TYPE, DESCRIPTION) Values ('"&amp;A140&amp;"', '"&amp;B140&amp;"', '"&amp;C140&amp;"');"</f>
        <v/>
      </c>
      <c r="I140">
        <f>"Update UFMT_CONVERSION Set CONV_TYPE = '"&amp;B140&amp;"', DESCRIPTION = '"&amp;C140&amp;"' where CONV_KEY = '"&amp;A140&amp;"';"</f>
        <v/>
      </c>
    </row>
    <row r="141" spans="1:9">
      <c r="A141" t="s">
        <v>691</v>
      </c>
      <c r="B141" t="s">
        <v>31</v>
      </c>
      <c r="C141" t="s">
        <v>692</v>
      </c>
      <c r="G141">
        <f>VLOOKUP(B141,Dictionary!$G$2:$H$7,2,FALSE)</f>
        <v/>
      </c>
      <c r="H141">
        <f>"Insert into UFMT_CONVERSION (CONV_KEY, CONV_TYPE, DESCRIPTION) Values ('"&amp;A141&amp;"', '"&amp;B141&amp;"', '"&amp;C141&amp;"');"</f>
        <v/>
      </c>
      <c r="I141">
        <f>"Update UFMT_CONVERSION Set CONV_TYPE = '"&amp;B141&amp;"', DESCRIPTION = '"&amp;C141&amp;"' where CONV_KEY = '"&amp;A141&amp;"';"</f>
        <v/>
      </c>
    </row>
    <row r="142" spans="1:9">
      <c r="A142" t="s">
        <v>293</v>
      </c>
      <c r="B142" t="s">
        <v>31</v>
      </c>
      <c r="C142" t="s">
        <v>693</v>
      </c>
      <c r="G142">
        <f>VLOOKUP(B142,Dictionary!$G$2:$H$7,2,FALSE)</f>
        <v/>
      </c>
      <c r="H142">
        <f>"Insert into UFMT_CONVERSION (CONV_KEY, CONV_TYPE, DESCRIPTION) Values ('"&amp;A142&amp;"', '"&amp;B142&amp;"', '"&amp;C142&amp;"');"</f>
        <v/>
      </c>
      <c r="I142">
        <f>"Update UFMT_CONVERSION Set CONV_TYPE = '"&amp;B142&amp;"', DESCRIPTION = '"&amp;C142&amp;"' where CONV_KEY = '"&amp;A142&amp;"';"</f>
        <v/>
      </c>
    </row>
  </sheetData>
  <autoFilter ref="A3:I142"/>
  <sortState ref="A4:E138">
    <sortCondition ref="A4:A138"/>
  </sortState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M577"/>
  <sheetViews>
    <sheetView workbookViewId="0">
      <pane activePane="bottomLeft" state="frozen" topLeftCell="A4" ySplit="3"/>
      <selection activeCell="H427" pane="bottomLeft" sqref="H427:H558"/>
    </sheetView>
  </sheetViews>
  <sheetFormatPr baseColWidth="8" defaultRowHeight="14.5"/>
  <sheetData>
    <row r="3" spans="1:13">
      <c r="A3" s="1" t="s">
        <v>491</v>
      </c>
      <c r="B3" s="1" t="s">
        <v>694</v>
      </c>
      <c r="C3" s="1" t="s">
        <v>695</v>
      </c>
      <c r="D3" s="1" t="s">
        <v>696</v>
      </c>
      <c r="E3" s="1" t="s">
        <v>697</v>
      </c>
      <c r="F3" s="1" t="s">
        <v>698</v>
      </c>
      <c r="H3" s="1" t="s">
        <v>699</v>
      </c>
      <c r="I3" s="1" t="s">
        <v>7</v>
      </c>
      <c r="J3" s="1" t="s">
        <v>700</v>
      </c>
      <c r="L3" s="1" t="s">
        <v>494</v>
      </c>
      <c r="M3" s="1" t="s">
        <v>11</v>
      </c>
    </row>
    <row r="4" spans="1:13">
      <c r="A4" t="s">
        <v>13</v>
      </c>
      <c r="B4" t="s">
        <v>13</v>
      </c>
      <c r="C4" s="2" t="s">
        <v>701</v>
      </c>
      <c r="D4" s="2" t="s">
        <v>134</v>
      </c>
      <c r="F4" t="s">
        <v>255</v>
      </c>
      <c r="J4">
        <f>VLOOKUP(A4,UFMT_CONVERSION!$A:$G,3,FALSE)</f>
        <v/>
      </c>
      <c r="L4">
        <f>"Insert into UFMT_CONV_RULE (CONV_KEY, RULE_NUM, SRC_VALUE, DEST_VALUE, NEXT_KEY,  IS_DEFAULT) Values ('"&amp;A4&amp;"', '"&amp;B4&amp;"', '"&amp;C4&amp;"', '"&amp;D4&amp;"', '"&amp;E4&amp;"',  '"&amp;F4&amp;"');"</f>
        <v/>
      </c>
      <c r="M4">
        <f>"Update UFMT_CONV_RULE set (SRC_VALUE, DEST_VALUE, NEXT_KEY,  IS_DEFAULT) = (SELECT '"&amp;C4&amp;"', '"&amp;D4&amp;"', '"&amp;E4&amp;"',  '"&amp;F4&amp;"' FROM DUAL) where CONV_KEY = '"&amp;A4&amp;"' AND RULE_NUM = '"&amp;B4&amp;"';"</f>
        <v/>
      </c>
    </row>
    <row r="5" spans="1:13">
      <c r="A5" t="s">
        <v>13</v>
      </c>
      <c r="B5" t="s">
        <v>64</v>
      </c>
      <c r="C5" s="2" t="s">
        <v>285</v>
      </c>
      <c r="D5" s="2" t="s">
        <v>305</v>
      </c>
      <c r="F5" t="s">
        <v>255</v>
      </c>
      <c r="J5">
        <f>VLOOKUP(A5,UFMT_CONVERSION!$A:$G,3,FALSE)</f>
        <v/>
      </c>
      <c r="L5">
        <f>"Insert into UFMT_CONV_RULE (CONV_KEY, RULE_NUM, SRC_VALUE, DEST_VALUE, NEXT_KEY,  IS_DEFAULT) Values ('"&amp;A5&amp;"', '"&amp;B5&amp;"', '"&amp;C5&amp;"', '"&amp;D5&amp;"', '"&amp;E5&amp;"',  '"&amp;F5&amp;"');"</f>
        <v/>
      </c>
      <c r="M5">
        <f>"Update UFMT_CONV_RULE set (SRC_VALUE, DEST_VALUE, NEXT_KEY,  IS_DEFAULT) = (SELECT '"&amp;C5&amp;"', '"&amp;D5&amp;"', '"&amp;E5&amp;"',  '"&amp;F5&amp;"' FROM DUAL) where CONV_KEY = '"&amp;A5&amp;"' AND RULE_NUM = '"&amp;B5&amp;"';"</f>
        <v/>
      </c>
    </row>
    <row r="6" spans="1:13">
      <c r="A6" t="s">
        <v>13</v>
      </c>
      <c r="B6" t="s">
        <v>107</v>
      </c>
      <c r="C6" s="2" t="s">
        <v>702</v>
      </c>
      <c r="D6" s="2" t="s">
        <v>530</v>
      </c>
      <c r="F6" t="s">
        <v>255</v>
      </c>
      <c r="J6">
        <f>VLOOKUP(A6,UFMT_CONVERSION!$A:$G,3,FALSE)</f>
        <v/>
      </c>
      <c r="L6">
        <f>"Insert into UFMT_CONV_RULE (CONV_KEY, RULE_NUM, SRC_VALUE, DEST_VALUE, NEXT_KEY,  IS_DEFAULT) Values ('"&amp;A6&amp;"', '"&amp;B6&amp;"', '"&amp;C6&amp;"', '"&amp;D6&amp;"', '"&amp;E6&amp;"',  '"&amp;F6&amp;"');"</f>
        <v/>
      </c>
      <c r="M6">
        <f>"Update UFMT_CONV_RULE set (SRC_VALUE, DEST_VALUE, NEXT_KEY,  IS_DEFAULT) = (SELECT '"&amp;C6&amp;"', '"&amp;D6&amp;"', '"&amp;E6&amp;"',  '"&amp;F6&amp;"' FROM DUAL) where CONV_KEY = '"&amp;A6&amp;"' AND RULE_NUM = '"&amp;B6&amp;"';"</f>
        <v/>
      </c>
    </row>
    <row r="7" spans="1:13">
      <c r="A7" t="s">
        <v>13</v>
      </c>
      <c r="B7" t="s">
        <v>31</v>
      </c>
      <c r="C7" s="2" t="s">
        <v>703</v>
      </c>
      <c r="D7" s="2" t="s">
        <v>704</v>
      </c>
      <c r="F7" t="s">
        <v>255</v>
      </c>
      <c r="J7">
        <f>VLOOKUP(A7,UFMT_CONVERSION!$A:$G,3,FALSE)</f>
        <v/>
      </c>
      <c r="L7">
        <f>"Insert into UFMT_CONV_RULE (CONV_KEY, RULE_NUM, SRC_VALUE, DEST_VALUE, NEXT_KEY,  IS_DEFAULT) Values ('"&amp;A7&amp;"', '"&amp;B7&amp;"', '"&amp;C7&amp;"', '"&amp;D7&amp;"', '"&amp;E7&amp;"',  '"&amp;F7&amp;"');"</f>
        <v/>
      </c>
      <c r="M7">
        <f>"Update UFMT_CONV_RULE set (SRC_VALUE, DEST_VALUE, NEXT_KEY,  IS_DEFAULT) = (SELECT '"&amp;C7&amp;"', '"&amp;D7&amp;"', '"&amp;E7&amp;"',  '"&amp;F7&amp;"' FROM DUAL) where CONV_KEY = '"&amp;A7&amp;"' AND RULE_NUM = '"&amp;B7&amp;"';"</f>
        <v/>
      </c>
    </row>
    <row r="8" spans="1:13">
      <c r="A8" t="s">
        <v>13</v>
      </c>
      <c r="B8" t="s">
        <v>500</v>
      </c>
      <c r="C8" s="2" t="s">
        <v>194</v>
      </c>
      <c r="D8" s="2" t="s">
        <v>543</v>
      </c>
      <c r="F8" t="s">
        <v>255</v>
      </c>
      <c r="J8">
        <f>VLOOKUP(A8,UFMT_CONVERSION!$A:$G,3,FALSE)</f>
        <v/>
      </c>
      <c r="L8">
        <f>"Insert into UFMT_CONV_RULE (CONV_KEY, RULE_NUM, SRC_VALUE, DEST_VALUE, NEXT_KEY,  IS_DEFAULT) Values ('"&amp;A8&amp;"', '"&amp;B8&amp;"', '"&amp;C8&amp;"', '"&amp;D8&amp;"', '"&amp;E8&amp;"',  '"&amp;F8&amp;"');"</f>
        <v/>
      </c>
      <c r="M8">
        <f>"Update UFMT_CONV_RULE set (SRC_VALUE, DEST_VALUE, NEXT_KEY,  IS_DEFAULT) = (SELECT '"&amp;C8&amp;"', '"&amp;D8&amp;"', '"&amp;E8&amp;"',  '"&amp;F8&amp;"' FROM DUAL) where CONV_KEY = '"&amp;A8&amp;"' AND RULE_NUM = '"&amp;B8&amp;"';"</f>
        <v/>
      </c>
    </row>
    <row r="9" spans="1:13">
      <c r="A9" t="s">
        <v>13</v>
      </c>
      <c r="B9" t="s">
        <v>328</v>
      </c>
      <c r="C9" s="2" t="s">
        <v>316</v>
      </c>
      <c r="D9" s="2" t="s">
        <v>287</v>
      </c>
      <c r="F9" t="s">
        <v>255</v>
      </c>
      <c r="J9">
        <f>VLOOKUP(A9,UFMT_CONVERSION!$A:$G,3,FALSE)</f>
        <v/>
      </c>
      <c r="L9">
        <f>"Insert into UFMT_CONV_RULE (CONV_KEY, RULE_NUM, SRC_VALUE, DEST_VALUE, NEXT_KEY,  IS_DEFAULT) Values ('"&amp;A9&amp;"', '"&amp;B9&amp;"', '"&amp;C9&amp;"', '"&amp;D9&amp;"', '"&amp;E9&amp;"',  '"&amp;F9&amp;"');"</f>
        <v/>
      </c>
      <c r="M9">
        <f>"Update UFMT_CONV_RULE set (SRC_VALUE, DEST_VALUE, NEXT_KEY,  IS_DEFAULT) = (SELECT '"&amp;C9&amp;"', '"&amp;D9&amp;"', '"&amp;E9&amp;"',  '"&amp;F9&amp;"' FROM DUAL) where CONV_KEY = '"&amp;A9&amp;"' AND RULE_NUM = '"&amp;B9&amp;"';"</f>
        <v/>
      </c>
    </row>
    <row r="10" spans="1:13">
      <c r="A10" t="s">
        <v>13</v>
      </c>
      <c r="B10" t="s">
        <v>330</v>
      </c>
      <c r="C10" s="2" t="s">
        <v>705</v>
      </c>
      <c r="D10" s="2" t="s">
        <v>134</v>
      </c>
      <c r="F10" t="s">
        <v>255</v>
      </c>
      <c r="J10">
        <f>VLOOKUP(A10,UFMT_CONVERSION!$A:$G,3,FALSE)</f>
        <v/>
      </c>
      <c r="L10">
        <f>"Insert into UFMT_CONV_RULE (CONV_KEY, RULE_NUM, SRC_VALUE, DEST_VALUE, NEXT_KEY,  IS_DEFAULT) Values ('"&amp;A10&amp;"', '"&amp;B10&amp;"', '"&amp;C10&amp;"', '"&amp;D10&amp;"', '"&amp;E10&amp;"',  '"&amp;F10&amp;"');"</f>
        <v/>
      </c>
      <c r="M10">
        <f>"Update UFMT_CONV_RULE set (SRC_VALUE, DEST_VALUE, NEXT_KEY,  IS_DEFAULT) = (SELECT '"&amp;C10&amp;"', '"&amp;D10&amp;"', '"&amp;E10&amp;"',  '"&amp;F10&amp;"' FROM DUAL) where CONV_KEY = '"&amp;A10&amp;"' AND RULE_NUM = '"&amp;B10&amp;"';"</f>
        <v/>
      </c>
    </row>
    <row r="11" spans="1:13">
      <c r="A11" t="s">
        <v>13</v>
      </c>
      <c r="B11" t="s">
        <v>318</v>
      </c>
      <c r="C11" s="2" t="s">
        <v>206</v>
      </c>
      <c r="D11" s="2" t="s">
        <v>550</v>
      </c>
      <c r="F11" t="s">
        <v>255</v>
      </c>
      <c r="J11">
        <f>VLOOKUP(A11,UFMT_CONVERSION!$A:$G,3,FALSE)</f>
        <v/>
      </c>
      <c r="L11">
        <f>"Insert into UFMT_CONV_RULE (CONV_KEY, RULE_NUM, SRC_VALUE, DEST_VALUE, NEXT_KEY,  IS_DEFAULT) Values ('"&amp;A11&amp;"', '"&amp;B11&amp;"', '"&amp;C11&amp;"', '"&amp;D11&amp;"', '"&amp;E11&amp;"',  '"&amp;F11&amp;"');"</f>
        <v/>
      </c>
      <c r="M11">
        <f>"Update UFMT_CONV_RULE set (SRC_VALUE, DEST_VALUE, NEXT_KEY,  IS_DEFAULT) = (SELECT '"&amp;C11&amp;"', '"&amp;D11&amp;"', '"&amp;E11&amp;"',  '"&amp;F11&amp;"' FROM DUAL) where CONV_KEY = '"&amp;A11&amp;"' AND RULE_NUM = '"&amp;B11&amp;"';"</f>
        <v/>
      </c>
    </row>
    <row r="12" spans="1:13">
      <c r="A12" t="s">
        <v>13</v>
      </c>
      <c r="B12" t="s">
        <v>333</v>
      </c>
      <c r="C12" s="2" t="s">
        <v>706</v>
      </c>
      <c r="D12" s="2" t="s">
        <v>398</v>
      </c>
      <c r="F12" t="s">
        <v>255</v>
      </c>
      <c r="J12">
        <f>VLOOKUP(A12,UFMT_CONVERSION!$A:$G,3,FALSE)</f>
        <v/>
      </c>
      <c r="L12">
        <f>"Insert into UFMT_CONV_RULE (CONV_KEY, RULE_NUM, SRC_VALUE, DEST_VALUE, NEXT_KEY,  IS_DEFAULT) Values ('"&amp;A12&amp;"', '"&amp;B12&amp;"', '"&amp;C12&amp;"', '"&amp;D12&amp;"', '"&amp;E12&amp;"',  '"&amp;F12&amp;"');"</f>
        <v/>
      </c>
      <c r="M12">
        <f>"Update UFMT_CONV_RULE set (SRC_VALUE, DEST_VALUE, NEXT_KEY,  IS_DEFAULT) = (SELECT '"&amp;C12&amp;"', '"&amp;D12&amp;"', '"&amp;E12&amp;"',  '"&amp;F12&amp;"' FROM DUAL) where CONV_KEY = '"&amp;A12&amp;"' AND RULE_NUM = '"&amp;B12&amp;"';"</f>
        <v/>
      </c>
    </row>
    <row r="13" spans="1:13">
      <c r="A13" t="s">
        <v>13</v>
      </c>
      <c r="B13" t="s">
        <v>335</v>
      </c>
      <c r="C13" s="2" t="s">
        <v>224</v>
      </c>
      <c r="D13" s="2" t="s">
        <v>524</v>
      </c>
      <c r="F13" t="s">
        <v>255</v>
      </c>
      <c r="J13">
        <f>VLOOKUP(A13,UFMT_CONVERSION!$A:$G,3,FALSE)</f>
        <v/>
      </c>
      <c r="L13">
        <f>"Insert into UFMT_CONV_RULE (CONV_KEY, RULE_NUM, SRC_VALUE, DEST_VALUE, NEXT_KEY,  IS_DEFAULT) Values ('"&amp;A13&amp;"', '"&amp;B13&amp;"', '"&amp;C13&amp;"', '"&amp;D13&amp;"', '"&amp;E13&amp;"',  '"&amp;F13&amp;"');"</f>
        <v/>
      </c>
      <c r="M13">
        <f>"Update UFMT_CONV_RULE set (SRC_VALUE, DEST_VALUE, NEXT_KEY,  IS_DEFAULT) = (SELECT '"&amp;C13&amp;"', '"&amp;D13&amp;"', '"&amp;E13&amp;"',  '"&amp;F13&amp;"' FROM DUAL) where CONV_KEY = '"&amp;A13&amp;"' AND RULE_NUM = '"&amp;B13&amp;"';"</f>
        <v/>
      </c>
    </row>
    <row r="14" spans="1:13">
      <c r="A14" t="s">
        <v>13</v>
      </c>
      <c r="B14" t="s">
        <v>337</v>
      </c>
      <c r="C14" s="2" t="s">
        <v>226</v>
      </c>
      <c r="D14" s="2" t="s">
        <v>573</v>
      </c>
      <c r="F14" t="s">
        <v>255</v>
      </c>
      <c r="J14">
        <f>VLOOKUP(A14,UFMT_CONVERSION!$A:$G,3,FALSE)</f>
        <v/>
      </c>
      <c r="L14">
        <f>"Insert into UFMT_CONV_RULE (CONV_KEY, RULE_NUM, SRC_VALUE, DEST_VALUE, NEXT_KEY,  IS_DEFAULT) Values ('"&amp;A14&amp;"', '"&amp;B14&amp;"', '"&amp;C14&amp;"', '"&amp;D14&amp;"', '"&amp;E14&amp;"',  '"&amp;F14&amp;"');"</f>
        <v/>
      </c>
      <c r="M14">
        <f>"Update UFMT_CONV_RULE set (SRC_VALUE, DEST_VALUE, NEXT_KEY,  IS_DEFAULT) = (SELECT '"&amp;C14&amp;"', '"&amp;D14&amp;"', '"&amp;E14&amp;"',  '"&amp;F14&amp;"' FROM DUAL) where CONV_KEY = '"&amp;A14&amp;"' AND RULE_NUM = '"&amp;B14&amp;"';"</f>
        <v/>
      </c>
    </row>
    <row r="15" spans="1:13">
      <c r="A15" t="s">
        <v>13</v>
      </c>
      <c r="B15" t="s">
        <v>351</v>
      </c>
      <c r="C15" s="2" t="s">
        <v>430</v>
      </c>
      <c r="D15" s="2" t="s">
        <v>456</v>
      </c>
      <c r="F15" t="s">
        <v>255</v>
      </c>
      <c r="J15">
        <f>VLOOKUP(A15,UFMT_CONVERSION!$A:$G,3,FALSE)</f>
        <v/>
      </c>
      <c r="L15">
        <f>"Insert into UFMT_CONV_RULE (CONV_KEY, RULE_NUM, SRC_VALUE, DEST_VALUE, NEXT_KEY,  IS_DEFAULT) Values ('"&amp;A15&amp;"', '"&amp;B15&amp;"', '"&amp;C15&amp;"', '"&amp;D15&amp;"', '"&amp;E15&amp;"',  '"&amp;F15&amp;"');"</f>
        <v/>
      </c>
      <c r="M15">
        <f>"Update UFMT_CONV_RULE set (SRC_VALUE, DEST_VALUE, NEXT_KEY,  IS_DEFAULT) = (SELECT '"&amp;C15&amp;"', '"&amp;D15&amp;"', '"&amp;E15&amp;"',  '"&amp;F15&amp;"' FROM DUAL) where CONV_KEY = '"&amp;A15&amp;"' AND RULE_NUM = '"&amp;B15&amp;"';"</f>
        <v/>
      </c>
    </row>
    <row r="16" spans="1:13">
      <c r="A16" t="s">
        <v>13</v>
      </c>
      <c r="B16" t="s">
        <v>379</v>
      </c>
      <c r="C16" s="2" t="s">
        <v>214</v>
      </c>
      <c r="D16" s="2" t="s">
        <v>128</v>
      </c>
      <c r="F16" t="s">
        <v>255</v>
      </c>
      <c r="J16">
        <f>VLOOKUP(A16,UFMT_CONVERSION!$A:$G,3,FALSE)</f>
        <v/>
      </c>
      <c r="L16">
        <f>"Insert into UFMT_CONV_RULE (CONV_KEY, RULE_NUM, SRC_VALUE, DEST_VALUE, NEXT_KEY,  IS_DEFAULT) Values ('"&amp;A16&amp;"', '"&amp;B16&amp;"', '"&amp;C16&amp;"', '"&amp;D16&amp;"', '"&amp;E16&amp;"',  '"&amp;F16&amp;"');"</f>
        <v/>
      </c>
      <c r="M16">
        <f>"Update UFMT_CONV_RULE set (SRC_VALUE, DEST_VALUE, NEXT_KEY,  IS_DEFAULT) = (SELECT '"&amp;C16&amp;"', '"&amp;D16&amp;"', '"&amp;E16&amp;"',  '"&amp;F16&amp;"' FROM DUAL) where CONV_KEY = '"&amp;A16&amp;"' AND RULE_NUM = '"&amp;B16&amp;"';"</f>
        <v/>
      </c>
    </row>
    <row r="17" spans="1:13">
      <c r="A17" t="s">
        <v>13</v>
      </c>
      <c r="B17" t="s">
        <v>385</v>
      </c>
      <c r="C17" s="2" t="s">
        <v>363</v>
      </c>
      <c r="D17" s="2" t="s">
        <v>80</v>
      </c>
      <c r="F17" t="s">
        <v>255</v>
      </c>
      <c r="J17">
        <f>VLOOKUP(A17,UFMT_CONVERSION!$A:$G,3,FALSE)</f>
        <v/>
      </c>
      <c r="L17">
        <f>"Insert into UFMT_CONV_RULE (CONV_KEY, RULE_NUM, SRC_VALUE, DEST_VALUE, NEXT_KEY,  IS_DEFAULT) Values ('"&amp;A17&amp;"', '"&amp;B17&amp;"', '"&amp;C17&amp;"', '"&amp;D17&amp;"', '"&amp;E17&amp;"',  '"&amp;F17&amp;"');"</f>
        <v/>
      </c>
      <c r="M17">
        <f>"Update UFMT_CONV_RULE set (SRC_VALUE, DEST_VALUE, NEXT_KEY,  IS_DEFAULT) = (SELECT '"&amp;C17&amp;"', '"&amp;D17&amp;"', '"&amp;E17&amp;"',  '"&amp;F17&amp;"' FROM DUAL) where CONV_KEY = '"&amp;A17&amp;"' AND RULE_NUM = '"&amp;B17&amp;"';"</f>
        <v/>
      </c>
    </row>
    <row r="18" spans="1:13">
      <c r="A18" t="s">
        <v>13</v>
      </c>
      <c r="B18" t="s">
        <v>393</v>
      </c>
      <c r="C18" s="2" t="s">
        <v>365</v>
      </c>
      <c r="D18" s="2" t="s">
        <v>110</v>
      </c>
      <c r="F18" t="s">
        <v>255</v>
      </c>
      <c r="J18">
        <f>VLOOKUP(A18,UFMT_CONVERSION!$A:$G,3,FALSE)</f>
        <v/>
      </c>
      <c r="L18">
        <f>"Insert into UFMT_CONV_RULE (CONV_KEY, RULE_NUM, SRC_VALUE, DEST_VALUE, NEXT_KEY,  IS_DEFAULT) Values ('"&amp;A18&amp;"', '"&amp;B18&amp;"', '"&amp;C18&amp;"', '"&amp;D18&amp;"', '"&amp;E18&amp;"',  '"&amp;F18&amp;"');"</f>
        <v/>
      </c>
      <c r="M18">
        <f>"Update UFMT_CONV_RULE set (SRC_VALUE, DEST_VALUE, NEXT_KEY,  IS_DEFAULT) = (SELECT '"&amp;C18&amp;"', '"&amp;D18&amp;"', '"&amp;E18&amp;"',  '"&amp;F18&amp;"' FROM DUAL) where CONV_KEY = '"&amp;A18&amp;"' AND RULE_NUM = '"&amp;B18&amp;"';"</f>
        <v/>
      </c>
    </row>
    <row r="19" spans="1:13">
      <c r="A19" t="s">
        <v>13</v>
      </c>
      <c r="B19" t="s">
        <v>395</v>
      </c>
      <c r="C19" s="2" t="s">
        <v>274</v>
      </c>
      <c r="D19" s="2" t="s">
        <v>707</v>
      </c>
      <c r="F19" t="s">
        <v>255</v>
      </c>
      <c r="J19">
        <f>VLOOKUP(A19,UFMT_CONVERSION!$A:$G,3,FALSE)</f>
        <v/>
      </c>
      <c r="L19">
        <f>"Insert into UFMT_CONV_RULE (CONV_KEY, RULE_NUM, SRC_VALUE, DEST_VALUE, NEXT_KEY,  IS_DEFAULT) Values ('"&amp;A19&amp;"', '"&amp;B19&amp;"', '"&amp;C19&amp;"', '"&amp;D19&amp;"', '"&amp;E19&amp;"',  '"&amp;F19&amp;"');"</f>
        <v/>
      </c>
      <c r="M19">
        <f>"Update UFMT_CONV_RULE set (SRC_VALUE, DEST_VALUE, NEXT_KEY,  IS_DEFAULT) = (SELECT '"&amp;C19&amp;"', '"&amp;D19&amp;"', '"&amp;E19&amp;"',  '"&amp;F19&amp;"' FROM DUAL) where CONV_KEY = '"&amp;A19&amp;"' AND RULE_NUM = '"&amp;B19&amp;"';"</f>
        <v/>
      </c>
    </row>
    <row r="20" spans="1:13">
      <c r="A20" t="s">
        <v>13</v>
      </c>
      <c r="B20" t="s">
        <v>305</v>
      </c>
      <c r="C20" s="2" t="s">
        <v>230</v>
      </c>
      <c r="D20" s="2" t="s">
        <v>524</v>
      </c>
      <c r="F20" t="s">
        <v>255</v>
      </c>
      <c r="J20">
        <f>VLOOKUP(A20,UFMT_CONVERSION!$A:$G,3,FALSE)</f>
        <v/>
      </c>
      <c r="L20">
        <f>"Insert into UFMT_CONV_RULE (CONV_KEY, RULE_NUM, SRC_VALUE, DEST_VALUE, NEXT_KEY,  IS_DEFAULT) Values ('"&amp;A20&amp;"', '"&amp;B20&amp;"', '"&amp;C20&amp;"', '"&amp;D20&amp;"', '"&amp;E20&amp;"',  '"&amp;F20&amp;"');"</f>
        <v/>
      </c>
      <c r="M20">
        <f>"Update UFMT_CONV_RULE set (SRC_VALUE, DEST_VALUE, NEXT_KEY,  IS_DEFAULT) = (SELECT '"&amp;C20&amp;"', '"&amp;D20&amp;"', '"&amp;E20&amp;"',  '"&amp;F20&amp;"' FROM DUAL) where CONV_KEY = '"&amp;A20&amp;"' AND RULE_NUM = '"&amp;B20&amp;"';"</f>
        <v/>
      </c>
    </row>
    <row r="21" spans="1:13">
      <c r="A21" t="s">
        <v>13</v>
      </c>
      <c r="B21" t="s">
        <v>398</v>
      </c>
      <c r="C21" s="2" t="s">
        <v>708</v>
      </c>
      <c r="D21" s="2" t="s">
        <v>395</v>
      </c>
      <c r="F21" t="s">
        <v>255</v>
      </c>
      <c r="J21">
        <f>VLOOKUP(A21,UFMT_CONVERSION!$A:$G,3,FALSE)</f>
        <v/>
      </c>
      <c r="L21">
        <f>"Insert into UFMT_CONV_RULE (CONV_KEY, RULE_NUM, SRC_VALUE, DEST_VALUE, NEXT_KEY,  IS_DEFAULT) Values ('"&amp;A21&amp;"', '"&amp;B21&amp;"', '"&amp;C21&amp;"', '"&amp;D21&amp;"', '"&amp;E21&amp;"',  '"&amp;F21&amp;"');"</f>
        <v/>
      </c>
      <c r="M21">
        <f>"Update UFMT_CONV_RULE set (SRC_VALUE, DEST_VALUE, NEXT_KEY,  IS_DEFAULT) = (SELECT '"&amp;C21&amp;"', '"&amp;D21&amp;"', '"&amp;E21&amp;"',  '"&amp;F21&amp;"' FROM DUAL) where CONV_KEY = '"&amp;A21&amp;"' AND RULE_NUM = '"&amp;B21&amp;"';"</f>
        <v/>
      </c>
    </row>
    <row r="22" spans="1:13">
      <c r="A22" t="s">
        <v>13</v>
      </c>
      <c r="B22" t="s">
        <v>449</v>
      </c>
      <c r="C22" s="2" t="s">
        <v>709</v>
      </c>
      <c r="D22" s="2" t="s">
        <v>78</v>
      </c>
      <c r="F22" t="s">
        <v>255</v>
      </c>
      <c r="J22">
        <f>VLOOKUP(A22,UFMT_CONVERSION!$A:$G,3,FALSE)</f>
        <v/>
      </c>
      <c r="L22">
        <f>"Insert into UFMT_CONV_RULE (CONV_KEY, RULE_NUM, SRC_VALUE, DEST_VALUE, NEXT_KEY,  IS_DEFAULT) Values ('"&amp;A22&amp;"', '"&amp;B22&amp;"', '"&amp;C22&amp;"', '"&amp;D22&amp;"', '"&amp;E22&amp;"',  '"&amp;F22&amp;"');"</f>
        <v/>
      </c>
      <c r="M22">
        <f>"Update UFMT_CONV_RULE set (SRC_VALUE, DEST_VALUE, NEXT_KEY,  IS_DEFAULT) = (SELECT '"&amp;C22&amp;"', '"&amp;D22&amp;"', '"&amp;E22&amp;"',  '"&amp;F22&amp;"' FROM DUAL) where CONV_KEY = '"&amp;A22&amp;"' AND RULE_NUM = '"&amp;B22&amp;"';"</f>
        <v/>
      </c>
    </row>
    <row r="23" spans="1:13">
      <c r="A23" t="s">
        <v>13</v>
      </c>
      <c r="B23" t="s">
        <v>456</v>
      </c>
      <c r="C23" s="2" t="s">
        <v>710</v>
      </c>
      <c r="D23" s="2" t="s">
        <v>609</v>
      </c>
      <c r="F23" t="s">
        <v>255</v>
      </c>
      <c r="J23">
        <f>VLOOKUP(A23,UFMT_CONVERSION!$A:$G,3,FALSE)</f>
        <v/>
      </c>
      <c r="L23">
        <f>"Insert into UFMT_CONV_RULE (CONV_KEY, RULE_NUM, SRC_VALUE, DEST_VALUE, NEXT_KEY,  IS_DEFAULT) Values ('"&amp;A23&amp;"', '"&amp;B23&amp;"', '"&amp;C23&amp;"', '"&amp;D23&amp;"', '"&amp;E23&amp;"',  '"&amp;F23&amp;"');"</f>
        <v/>
      </c>
      <c r="M23">
        <f>"Update UFMT_CONV_RULE set (SRC_VALUE, DEST_VALUE, NEXT_KEY,  IS_DEFAULT) = (SELECT '"&amp;C23&amp;"', '"&amp;D23&amp;"', '"&amp;E23&amp;"',  '"&amp;F23&amp;"' FROM DUAL) where CONV_KEY = '"&amp;A23&amp;"' AND RULE_NUM = '"&amp;B23&amp;"';"</f>
        <v/>
      </c>
    </row>
    <row r="24" spans="1:13">
      <c r="A24" t="s">
        <v>13</v>
      </c>
      <c r="B24" t="s">
        <v>468</v>
      </c>
      <c r="C24" s="2" t="s">
        <v>279</v>
      </c>
      <c r="D24" s="2" t="s">
        <v>550</v>
      </c>
      <c r="F24" t="s">
        <v>255</v>
      </c>
      <c r="J24">
        <f>VLOOKUP(A24,UFMT_CONVERSION!$A:$G,3,FALSE)</f>
        <v/>
      </c>
      <c r="L24">
        <f>"Insert into UFMT_CONV_RULE (CONV_KEY, RULE_NUM, SRC_VALUE, DEST_VALUE, NEXT_KEY,  IS_DEFAULT) Values ('"&amp;A24&amp;"', '"&amp;B24&amp;"', '"&amp;C24&amp;"', '"&amp;D24&amp;"', '"&amp;E24&amp;"',  '"&amp;F24&amp;"');"</f>
        <v/>
      </c>
      <c r="M24">
        <f>"Update UFMT_CONV_RULE set (SRC_VALUE, DEST_VALUE, NEXT_KEY,  IS_DEFAULT) = (SELECT '"&amp;C24&amp;"', '"&amp;D24&amp;"', '"&amp;E24&amp;"',  '"&amp;F24&amp;"' FROM DUAL) where CONV_KEY = '"&amp;A24&amp;"' AND RULE_NUM = '"&amp;B24&amp;"';"</f>
        <v/>
      </c>
    </row>
    <row r="25" spans="1:13">
      <c r="A25" t="s">
        <v>13</v>
      </c>
      <c r="B25" t="s">
        <v>233</v>
      </c>
      <c r="C25" s="2" t="s">
        <v>482</v>
      </c>
      <c r="D25" s="2" t="s">
        <v>395</v>
      </c>
      <c r="F25" t="s">
        <v>255</v>
      </c>
      <c r="J25">
        <f>VLOOKUP(A25,UFMT_CONVERSION!$A:$G,3,FALSE)</f>
        <v/>
      </c>
      <c r="L25">
        <f>"Insert into UFMT_CONV_RULE (CONV_KEY, RULE_NUM, SRC_VALUE, DEST_VALUE, NEXT_KEY,  IS_DEFAULT) Values ('"&amp;A25&amp;"', '"&amp;B25&amp;"', '"&amp;C25&amp;"', '"&amp;D25&amp;"', '"&amp;E25&amp;"',  '"&amp;F25&amp;"');"</f>
        <v/>
      </c>
      <c r="M25">
        <f>"Update UFMT_CONV_RULE set (SRC_VALUE, DEST_VALUE, NEXT_KEY,  IS_DEFAULT) = (SELECT '"&amp;C25&amp;"', '"&amp;D25&amp;"', '"&amp;E25&amp;"',  '"&amp;F25&amp;"' FROM DUAL) where CONV_KEY = '"&amp;A25&amp;"' AND RULE_NUM = '"&amp;B25&amp;"';"</f>
        <v/>
      </c>
    </row>
    <row r="26" spans="1:13">
      <c r="A26" t="s">
        <v>13</v>
      </c>
      <c r="B26" t="s">
        <v>471</v>
      </c>
      <c r="C26" s="2" t="s">
        <v>711</v>
      </c>
      <c r="D26" s="2" t="s">
        <v>80</v>
      </c>
      <c r="F26" t="s">
        <v>255</v>
      </c>
      <c r="J26">
        <f>VLOOKUP(A26,UFMT_CONVERSION!$A:$G,3,FALSE)</f>
        <v/>
      </c>
      <c r="L26">
        <f>"Insert into UFMT_CONV_RULE (CONV_KEY, RULE_NUM, SRC_VALUE, DEST_VALUE, NEXT_KEY,  IS_DEFAULT) Values ('"&amp;A26&amp;"', '"&amp;B26&amp;"', '"&amp;C26&amp;"', '"&amp;D26&amp;"', '"&amp;E26&amp;"',  '"&amp;F26&amp;"');"</f>
        <v/>
      </c>
      <c r="M26">
        <f>"Update UFMT_CONV_RULE set (SRC_VALUE, DEST_VALUE, NEXT_KEY,  IS_DEFAULT) = (SELECT '"&amp;C26&amp;"', '"&amp;D26&amp;"', '"&amp;E26&amp;"',  '"&amp;F26&amp;"' FROM DUAL) where CONV_KEY = '"&amp;A26&amp;"' AND RULE_NUM = '"&amp;B26&amp;"';"</f>
        <v/>
      </c>
    </row>
    <row r="27" spans="1:13">
      <c r="A27" t="s">
        <v>64</v>
      </c>
      <c r="B27" t="s">
        <v>13</v>
      </c>
      <c r="C27" s="2" t="s">
        <v>64</v>
      </c>
      <c r="D27" s="2" t="s">
        <v>335</v>
      </c>
      <c r="F27" t="s">
        <v>255</v>
      </c>
      <c r="J27">
        <f>VLOOKUP(A27,UFMT_CONVERSION!$A:$G,3,FALSE)</f>
        <v/>
      </c>
      <c r="L27">
        <f>"Insert into UFMT_CONV_RULE (CONV_KEY, RULE_NUM, SRC_VALUE, DEST_VALUE, NEXT_KEY,  IS_DEFAULT) Values ('"&amp;A27&amp;"', '"&amp;B27&amp;"', '"&amp;C27&amp;"', '"&amp;D27&amp;"', '"&amp;E27&amp;"',  '"&amp;F27&amp;"');"</f>
        <v/>
      </c>
      <c r="M27">
        <f>"Update UFMT_CONV_RULE set (SRC_VALUE, DEST_VALUE, NEXT_KEY,  IS_DEFAULT) = (SELECT '"&amp;C27&amp;"', '"&amp;D27&amp;"', '"&amp;E27&amp;"',  '"&amp;F27&amp;"' FROM DUAL) where CONV_KEY = '"&amp;A27&amp;"' AND RULE_NUM = '"&amp;B27&amp;"';"</f>
        <v/>
      </c>
    </row>
    <row r="28" spans="1:13">
      <c r="A28" t="s">
        <v>64</v>
      </c>
      <c r="B28" t="s">
        <v>64</v>
      </c>
      <c r="C28" s="2" t="s">
        <v>712</v>
      </c>
      <c r="D28" s="2" t="s">
        <v>335</v>
      </c>
      <c r="F28" t="s">
        <v>255</v>
      </c>
      <c r="J28">
        <f>VLOOKUP(A28,UFMT_CONVERSION!$A:$G,3,FALSE)</f>
        <v/>
      </c>
      <c r="L28">
        <f>"Insert into UFMT_CONV_RULE (CONV_KEY, RULE_NUM, SRC_VALUE, DEST_VALUE, NEXT_KEY,  IS_DEFAULT) Values ('"&amp;A28&amp;"', '"&amp;B28&amp;"', '"&amp;C28&amp;"', '"&amp;D28&amp;"', '"&amp;E28&amp;"',  '"&amp;F28&amp;"');"</f>
        <v/>
      </c>
      <c r="M28">
        <f>"Update UFMT_CONV_RULE set (SRC_VALUE, DEST_VALUE, NEXT_KEY,  IS_DEFAULT) = (SELECT '"&amp;C28&amp;"', '"&amp;D28&amp;"', '"&amp;E28&amp;"',  '"&amp;F28&amp;"' FROM DUAL) where CONV_KEY = '"&amp;A28&amp;"' AND RULE_NUM = '"&amp;B28&amp;"';"</f>
        <v/>
      </c>
    </row>
    <row r="29" spans="1:13">
      <c r="A29" t="s">
        <v>64</v>
      </c>
      <c r="B29" t="s">
        <v>107</v>
      </c>
      <c r="C29" s="2" t="s">
        <v>713</v>
      </c>
      <c r="D29" s="2" t="s">
        <v>335</v>
      </c>
      <c r="F29" t="s">
        <v>255</v>
      </c>
      <c r="J29">
        <f>VLOOKUP(A29,UFMT_CONVERSION!$A:$G,3,FALSE)</f>
        <v/>
      </c>
      <c r="L29">
        <f>"Insert into UFMT_CONV_RULE (CONV_KEY, RULE_NUM, SRC_VALUE, DEST_VALUE, NEXT_KEY,  IS_DEFAULT) Values ('"&amp;A29&amp;"', '"&amp;B29&amp;"', '"&amp;C29&amp;"', '"&amp;D29&amp;"', '"&amp;E29&amp;"',  '"&amp;F29&amp;"');"</f>
        <v/>
      </c>
      <c r="M29">
        <f>"Update UFMT_CONV_RULE set (SRC_VALUE, DEST_VALUE, NEXT_KEY,  IS_DEFAULT) = (SELECT '"&amp;C29&amp;"', '"&amp;D29&amp;"', '"&amp;E29&amp;"',  '"&amp;F29&amp;"' FROM DUAL) where CONV_KEY = '"&amp;A29&amp;"' AND RULE_NUM = '"&amp;B29&amp;"';"</f>
        <v/>
      </c>
    </row>
    <row r="30" spans="1:13">
      <c r="A30" t="s">
        <v>64</v>
      </c>
      <c r="B30" t="s">
        <v>31</v>
      </c>
      <c r="C30" s="2" t="s">
        <v>714</v>
      </c>
      <c r="D30" s="2" t="s">
        <v>335</v>
      </c>
      <c r="F30" t="s">
        <v>255</v>
      </c>
      <c r="J30">
        <f>VLOOKUP(A30,UFMT_CONVERSION!$A:$G,3,FALSE)</f>
        <v/>
      </c>
      <c r="L30">
        <f>"Insert into UFMT_CONV_RULE (CONV_KEY, RULE_NUM, SRC_VALUE, DEST_VALUE, NEXT_KEY,  IS_DEFAULT) Values ('"&amp;A30&amp;"', '"&amp;B30&amp;"', '"&amp;C30&amp;"', '"&amp;D30&amp;"', '"&amp;E30&amp;"',  '"&amp;F30&amp;"');"</f>
        <v/>
      </c>
      <c r="M30">
        <f>"Update UFMT_CONV_RULE set (SRC_VALUE, DEST_VALUE, NEXT_KEY,  IS_DEFAULT) = (SELECT '"&amp;C30&amp;"', '"&amp;D30&amp;"', '"&amp;E30&amp;"',  '"&amp;F30&amp;"' FROM DUAL) where CONV_KEY = '"&amp;A30&amp;"' AND RULE_NUM = '"&amp;B30&amp;"';"</f>
        <v/>
      </c>
    </row>
    <row r="31" spans="1:13">
      <c r="A31" t="s">
        <v>64</v>
      </c>
      <c r="B31" t="s">
        <v>500</v>
      </c>
      <c r="C31" s="2" t="s">
        <v>715</v>
      </c>
      <c r="D31" s="2" t="s">
        <v>335</v>
      </c>
      <c r="F31" t="s">
        <v>255</v>
      </c>
      <c r="J31">
        <f>VLOOKUP(A31,UFMT_CONVERSION!$A:$G,3,FALSE)</f>
        <v/>
      </c>
      <c r="L31">
        <f>"Insert into UFMT_CONV_RULE (CONV_KEY, RULE_NUM, SRC_VALUE, DEST_VALUE, NEXT_KEY,  IS_DEFAULT) Values ('"&amp;A31&amp;"', '"&amp;B31&amp;"', '"&amp;C31&amp;"', '"&amp;D31&amp;"', '"&amp;E31&amp;"',  '"&amp;F31&amp;"');"</f>
        <v/>
      </c>
      <c r="M31">
        <f>"Update UFMT_CONV_RULE set (SRC_VALUE, DEST_VALUE, NEXT_KEY,  IS_DEFAULT) = (SELECT '"&amp;C31&amp;"', '"&amp;D31&amp;"', '"&amp;E31&amp;"',  '"&amp;F31&amp;"' FROM DUAL) where CONV_KEY = '"&amp;A31&amp;"' AND RULE_NUM = '"&amp;B31&amp;"';"</f>
        <v/>
      </c>
    </row>
    <row r="32" spans="1:13">
      <c r="A32" t="s">
        <v>64</v>
      </c>
      <c r="B32" t="s">
        <v>328</v>
      </c>
      <c r="C32" s="2" t="s">
        <v>216</v>
      </c>
      <c r="D32" s="2" t="s">
        <v>335</v>
      </c>
      <c r="F32" t="s">
        <v>255</v>
      </c>
      <c r="J32">
        <f>VLOOKUP(A32,UFMT_CONVERSION!$A:$G,3,FALSE)</f>
        <v/>
      </c>
      <c r="L32">
        <f>"Insert into UFMT_CONV_RULE (CONV_KEY, RULE_NUM, SRC_VALUE, DEST_VALUE, NEXT_KEY,  IS_DEFAULT) Values ('"&amp;A32&amp;"', '"&amp;B32&amp;"', '"&amp;C32&amp;"', '"&amp;D32&amp;"', '"&amp;E32&amp;"',  '"&amp;F32&amp;"');"</f>
        <v/>
      </c>
      <c r="M32">
        <f>"Update UFMT_CONV_RULE set (SRC_VALUE, DEST_VALUE, NEXT_KEY,  IS_DEFAULT) = (SELECT '"&amp;C32&amp;"', '"&amp;D32&amp;"', '"&amp;E32&amp;"',  '"&amp;F32&amp;"' FROM DUAL) where CONV_KEY = '"&amp;A32&amp;"' AND RULE_NUM = '"&amp;B32&amp;"';"</f>
        <v/>
      </c>
    </row>
    <row r="33" spans="1:13">
      <c r="A33" t="s">
        <v>64</v>
      </c>
      <c r="B33" t="s">
        <v>330</v>
      </c>
      <c r="C33" s="2" t="s">
        <v>716</v>
      </c>
      <c r="D33" s="2" t="s">
        <v>335</v>
      </c>
      <c r="F33" t="s">
        <v>255</v>
      </c>
      <c r="J33">
        <f>VLOOKUP(A33,UFMT_CONVERSION!$A:$G,3,FALSE)</f>
        <v/>
      </c>
      <c r="L33">
        <f>"Insert into UFMT_CONV_RULE (CONV_KEY, RULE_NUM, SRC_VALUE, DEST_VALUE, NEXT_KEY,  IS_DEFAULT) Values ('"&amp;A33&amp;"', '"&amp;B33&amp;"', '"&amp;C33&amp;"', '"&amp;D33&amp;"', '"&amp;E33&amp;"',  '"&amp;F33&amp;"');"</f>
        <v/>
      </c>
      <c r="M33">
        <f>"Update UFMT_CONV_RULE set (SRC_VALUE, DEST_VALUE, NEXT_KEY,  IS_DEFAULT) = (SELECT '"&amp;C33&amp;"', '"&amp;D33&amp;"', '"&amp;E33&amp;"',  '"&amp;F33&amp;"' FROM DUAL) where CONV_KEY = '"&amp;A33&amp;"' AND RULE_NUM = '"&amp;B33&amp;"';"</f>
        <v/>
      </c>
    </row>
    <row r="34" spans="1:13">
      <c r="A34" t="s">
        <v>64</v>
      </c>
      <c r="B34" t="s">
        <v>318</v>
      </c>
      <c r="C34" s="2" t="s">
        <v>717</v>
      </c>
      <c r="D34" s="2" t="s">
        <v>335</v>
      </c>
      <c r="F34" t="s">
        <v>255</v>
      </c>
      <c r="J34">
        <f>VLOOKUP(A34,UFMT_CONVERSION!$A:$G,3,FALSE)</f>
        <v/>
      </c>
      <c r="L34">
        <f>"Insert into UFMT_CONV_RULE (CONV_KEY, RULE_NUM, SRC_VALUE, DEST_VALUE, NEXT_KEY,  IS_DEFAULT) Values ('"&amp;A34&amp;"', '"&amp;B34&amp;"', '"&amp;C34&amp;"', '"&amp;D34&amp;"', '"&amp;E34&amp;"',  '"&amp;F34&amp;"');"</f>
        <v/>
      </c>
      <c r="M34">
        <f>"Update UFMT_CONV_RULE set (SRC_VALUE, DEST_VALUE, NEXT_KEY,  IS_DEFAULT) = (SELECT '"&amp;C34&amp;"', '"&amp;D34&amp;"', '"&amp;E34&amp;"',  '"&amp;F34&amp;"' FROM DUAL) where CONV_KEY = '"&amp;A34&amp;"' AND RULE_NUM = '"&amp;B34&amp;"';"</f>
        <v/>
      </c>
    </row>
    <row r="35" spans="1:13">
      <c r="A35" t="s">
        <v>64</v>
      </c>
      <c r="B35" t="s">
        <v>333</v>
      </c>
      <c r="C35" s="2" t="s">
        <v>718</v>
      </c>
      <c r="D35" s="2" t="s">
        <v>335</v>
      </c>
      <c r="F35" t="s">
        <v>255</v>
      </c>
      <c r="J35">
        <f>VLOOKUP(A35,UFMT_CONVERSION!$A:$G,3,FALSE)</f>
        <v/>
      </c>
      <c r="L35">
        <f>"Insert into UFMT_CONV_RULE (CONV_KEY, RULE_NUM, SRC_VALUE, DEST_VALUE, NEXT_KEY,  IS_DEFAULT) Values ('"&amp;A35&amp;"', '"&amp;B35&amp;"', '"&amp;C35&amp;"', '"&amp;D35&amp;"', '"&amp;E35&amp;"',  '"&amp;F35&amp;"');"</f>
        <v/>
      </c>
      <c r="M35">
        <f>"Update UFMT_CONV_RULE set (SRC_VALUE, DEST_VALUE, NEXT_KEY,  IS_DEFAULT) = (SELECT '"&amp;C35&amp;"', '"&amp;D35&amp;"', '"&amp;E35&amp;"',  '"&amp;F35&amp;"' FROM DUAL) where CONV_KEY = '"&amp;A35&amp;"' AND RULE_NUM = '"&amp;B35&amp;"';"</f>
        <v/>
      </c>
    </row>
    <row r="36" spans="1:13">
      <c r="A36" t="s">
        <v>64</v>
      </c>
      <c r="B36" t="s">
        <v>335</v>
      </c>
      <c r="C36" s="2" t="s">
        <v>13</v>
      </c>
      <c r="D36" s="2" t="s">
        <v>456</v>
      </c>
      <c r="F36" t="s">
        <v>255</v>
      </c>
      <c r="J36">
        <f>VLOOKUP(A36,UFMT_CONVERSION!$A:$G,3,FALSE)</f>
        <v/>
      </c>
      <c r="L36">
        <f>"Insert into UFMT_CONV_RULE (CONV_KEY, RULE_NUM, SRC_VALUE, DEST_VALUE, NEXT_KEY,  IS_DEFAULT) Values ('"&amp;A36&amp;"', '"&amp;B36&amp;"', '"&amp;C36&amp;"', '"&amp;D36&amp;"', '"&amp;E36&amp;"',  '"&amp;F36&amp;"');"</f>
        <v/>
      </c>
      <c r="M36">
        <f>"Update UFMT_CONV_RULE set (SRC_VALUE, DEST_VALUE, NEXT_KEY,  IS_DEFAULT) = (SELECT '"&amp;C36&amp;"', '"&amp;D36&amp;"', '"&amp;E36&amp;"',  '"&amp;F36&amp;"' FROM DUAL) where CONV_KEY = '"&amp;A36&amp;"' AND RULE_NUM = '"&amp;B36&amp;"';"</f>
        <v/>
      </c>
    </row>
    <row r="37" spans="1:13">
      <c r="A37" t="s">
        <v>64</v>
      </c>
      <c r="B37" t="s">
        <v>337</v>
      </c>
      <c r="C37" s="2" t="s">
        <v>76</v>
      </c>
      <c r="D37" s="2" t="s">
        <v>456</v>
      </c>
      <c r="F37" t="s">
        <v>255</v>
      </c>
      <c r="J37">
        <f>VLOOKUP(A37,UFMT_CONVERSION!$A:$G,3,FALSE)</f>
        <v/>
      </c>
      <c r="L37">
        <f>"Insert into UFMT_CONV_RULE (CONV_KEY, RULE_NUM, SRC_VALUE, DEST_VALUE, NEXT_KEY,  IS_DEFAULT) Values ('"&amp;A37&amp;"', '"&amp;B37&amp;"', '"&amp;C37&amp;"', '"&amp;D37&amp;"', '"&amp;E37&amp;"',  '"&amp;F37&amp;"');"</f>
        <v/>
      </c>
      <c r="M37">
        <f>"Update UFMT_CONV_RULE set (SRC_VALUE, DEST_VALUE, NEXT_KEY,  IS_DEFAULT) = (SELECT '"&amp;C37&amp;"', '"&amp;D37&amp;"', '"&amp;E37&amp;"',  '"&amp;F37&amp;"' FROM DUAL) where CONV_KEY = '"&amp;A37&amp;"' AND RULE_NUM = '"&amp;B37&amp;"';"</f>
        <v/>
      </c>
    </row>
    <row r="38" spans="1:13">
      <c r="A38" t="s">
        <v>64</v>
      </c>
      <c r="B38" t="s">
        <v>351</v>
      </c>
      <c r="C38" s="2" t="s">
        <v>196</v>
      </c>
      <c r="D38" s="2" t="s">
        <v>456</v>
      </c>
      <c r="F38" t="s">
        <v>255</v>
      </c>
      <c r="J38">
        <f>VLOOKUP(A38,UFMT_CONVERSION!$A:$G,3,FALSE)</f>
        <v/>
      </c>
      <c r="L38">
        <f>"Insert into UFMT_CONV_RULE (CONV_KEY, RULE_NUM, SRC_VALUE, DEST_VALUE, NEXT_KEY,  IS_DEFAULT) Values ('"&amp;A38&amp;"', '"&amp;B38&amp;"', '"&amp;C38&amp;"', '"&amp;D38&amp;"', '"&amp;E38&amp;"',  '"&amp;F38&amp;"');"</f>
        <v/>
      </c>
      <c r="M38">
        <f>"Update UFMT_CONV_RULE set (SRC_VALUE, DEST_VALUE, NEXT_KEY,  IS_DEFAULT) = (SELECT '"&amp;C38&amp;"', '"&amp;D38&amp;"', '"&amp;E38&amp;"',  '"&amp;F38&amp;"' FROM DUAL) where CONV_KEY = '"&amp;A38&amp;"' AND RULE_NUM = '"&amp;B38&amp;"';"</f>
        <v/>
      </c>
    </row>
    <row r="39" spans="1:13">
      <c r="A39" t="s">
        <v>64</v>
      </c>
      <c r="B39" t="s">
        <v>379</v>
      </c>
      <c r="C39" s="2" t="s">
        <v>634</v>
      </c>
      <c r="D39" s="2" t="s">
        <v>456</v>
      </c>
      <c r="F39" t="s">
        <v>255</v>
      </c>
      <c r="J39">
        <f>VLOOKUP(A39,UFMT_CONVERSION!$A:$G,3,FALSE)</f>
        <v/>
      </c>
      <c r="L39">
        <f>"Insert into UFMT_CONV_RULE (CONV_KEY, RULE_NUM, SRC_VALUE, DEST_VALUE, NEXT_KEY,  IS_DEFAULT) Values ('"&amp;A39&amp;"', '"&amp;B39&amp;"', '"&amp;C39&amp;"', '"&amp;D39&amp;"', '"&amp;E39&amp;"',  '"&amp;F39&amp;"');"</f>
        <v/>
      </c>
      <c r="M39">
        <f>"Update UFMT_CONV_RULE set (SRC_VALUE, DEST_VALUE, NEXT_KEY,  IS_DEFAULT) = (SELECT '"&amp;C39&amp;"', '"&amp;D39&amp;"', '"&amp;E39&amp;"',  '"&amp;F39&amp;"' FROM DUAL) where CONV_KEY = '"&amp;A39&amp;"' AND RULE_NUM = '"&amp;B39&amp;"';"</f>
        <v/>
      </c>
    </row>
    <row r="40" spans="1:13">
      <c r="A40" t="s">
        <v>64</v>
      </c>
      <c r="B40" t="s">
        <v>385</v>
      </c>
      <c r="C40" s="2" t="s">
        <v>636</v>
      </c>
      <c r="D40" s="2" t="s">
        <v>456</v>
      </c>
      <c r="F40" t="s">
        <v>255</v>
      </c>
      <c r="J40">
        <f>VLOOKUP(A40,UFMT_CONVERSION!$A:$G,3,FALSE)</f>
        <v/>
      </c>
      <c r="L40">
        <f>"Insert into UFMT_CONV_RULE (CONV_KEY, RULE_NUM, SRC_VALUE, DEST_VALUE, NEXT_KEY,  IS_DEFAULT) Values ('"&amp;A40&amp;"', '"&amp;B40&amp;"', '"&amp;C40&amp;"', '"&amp;D40&amp;"', '"&amp;E40&amp;"',  '"&amp;F40&amp;"');"</f>
        <v/>
      </c>
      <c r="M40">
        <f>"Update UFMT_CONV_RULE set (SRC_VALUE, DEST_VALUE, NEXT_KEY,  IS_DEFAULT) = (SELECT '"&amp;C40&amp;"', '"&amp;D40&amp;"', '"&amp;E40&amp;"',  '"&amp;F40&amp;"' FROM DUAL) where CONV_KEY = '"&amp;A40&amp;"' AND RULE_NUM = '"&amp;B40&amp;"';"</f>
        <v/>
      </c>
    </row>
    <row r="41" spans="1:13">
      <c r="A41" t="s">
        <v>64</v>
      </c>
      <c r="B41" t="s">
        <v>393</v>
      </c>
      <c r="C41" s="2" t="s">
        <v>39</v>
      </c>
      <c r="D41" s="2" t="s">
        <v>456</v>
      </c>
      <c r="F41" t="s">
        <v>255</v>
      </c>
      <c r="J41">
        <f>VLOOKUP(A41,UFMT_CONVERSION!$A:$G,3,FALSE)</f>
        <v/>
      </c>
      <c r="L41">
        <f>"Insert into UFMT_CONV_RULE (CONV_KEY, RULE_NUM, SRC_VALUE, DEST_VALUE, NEXT_KEY,  IS_DEFAULT) Values ('"&amp;A41&amp;"', '"&amp;B41&amp;"', '"&amp;C41&amp;"', '"&amp;D41&amp;"', '"&amp;E41&amp;"',  '"&amp;F41&amp;"');"</f>
        <v/>
      </c>
      <c r="M41">
        <f>"Update UFMT_CONV_RULE set (SRC_VALUE, DEST_VALUE, NEXT_KEY,  IS_DEFAULT) = (SELECT '"&amp;C41&amp;"', '"&amp;D41&amp;"', '"&amp;E41&amp;"',  '"&amp;F41&amp;"' FROM DUAL) where CONV_KEY = '"&amp;A41&amp;"' AND RULE_NUM = '"&amp;B41&amp;"';"</f>
        <v/>
      </c>
    </row>
    <row r="42" spans="1:13">
      <c r="A42" t="s">
        <v>64</v>
      </c>
      <c r="B42" t="s">
        <v>395</v>
      </c>
      <c r="C42" s="2" t="s">
        <v>639</v>
      </c>
      <c r="D42" s="2" t="s">
        <v>456</v>
      </c>
      <c r="F42" t="s">
        <v>255</v>
      </c>
      <c r="J42">
        <f>VLOOKUP(A42,UFMT_CONVERSION!$A:$G,3,FALSE)</f>
        <v/>
      </c>
      <c r="L42">
        <f>"Insert into UFMT_CONV_RULE (CONV_KEY, RULE_NUM, SRC_VALUE, DEST_VALUE, NEXT_KEY,  IS_DEFAULT) Values ('"&amp;A42&amp;"', '"&amp;B42&amp;"', '"&amp;C42&amp;"', '"&amp;D42&amp;"', '"&amp;E42&amp;"',  '"&amp;F42&amp;"');"</f>
        <v/>
      </c>
      <c r="M42">
        <f>"Update UFMT_CONV_RULE set (SRC_VALUE, DEST_VALUE, NEXT_KEY,  IS_DEFAULT) = (SELECT '"&amp;C42&amp;"', '"&amp;D42&amp;"', '"&amp;E42&amp;"',  '"&amp;F42&amp;"' FROM DUAL) where CONV_KEY = '"&amp;A42&amp;"' AND RULE_NUM = '"&amp;B42&amp;"';"</f>
        <v/>
      </c>
    </row>
    <row r="43" spans="1:13">
      <c r="A43" t="s">
        <v>64</v>
      </c>
      <c r="B43" t="s">
        <v>305</v>
      </c>
      <c r="C43" s="2" t="s">
        <v>641</v>
      </c>
      <c r="D43" s="2" t="s">
        <v>456</v>
      </c>
      <c r="F43" t="s">
        <v>255</v>
      </c>
      <c r="J43">
        <f>VLOOKUP(A43,UFMT_CONVERSION!$A:$G,3,FALSE)</f>
        <v/>
      </c>
      <c r="L43">
        <f>"Insert into UFMT_CONV_RULE (CONV_KEY, RULE_NUM, SRC_VALUE, DEST_VALUE, NEXT_KEY,  IS_DEFAULT) Values ('"&amp;A43&amp;"', '"&amp;B43&amp;"', '"&amp;C43&amp;"', '"&amp;D43&amp;"', '"&amp;E43&amp;"',  '"&amp;F43&amp;"');"</f>
        <v/>
      </c>
      <c r="M43">
        <f>"Update UFMT_CONV_RULE set (SRC_VALUE, DEST_VALUE, NEXT_KEY,  IS_DEFAULT) = (SELECT '"&amp;C43&amp;"', '"&amp;D43&amp;"', '"&amp;E43&amp;"',  '"&amp;F43&amp;"' FROM DUAL) where CONV_KEY = '"&amp;A43&amp;"' AND RULE_NUM = '"&amp;B43&amp;"';"</f>
        <v/>
      </c>
    </row>
    <row r="44" spans="1:13">
      <c r="A44" t="s">
        <v>64</v>
      </c>
      <c r="B44" t="s">
        <v>398</v>
      </c>
      <c r="C44" s="2" t="s">
        <v>643</v>
      </c>
      <c r="D44" s="2" t="s">
        <v>456</v>
      </c>
      <c r="F44" t="s">
        <v>255</v>
      </c>
      <c r="J44">
        <f>VLOOKUP(A44,UFMT_CONVERSION!$A:$G,3,FALSE)</f>
        <v/>
      </c>
      <c r="L44">
        <f>"Insert into UFMT_CONV_RULE (CONV_KEY, RULE_NUM, SRC_VALUE, DEST_VALUE, NEXT_KEY,  IS_DEFAULT) Values ('"&amp;A44&amp;"', '"&amp;B44&amp;"', '"&amp;C44&amp;"', '"&amp;D44&amp;"', '"&amp;E44&amp;"',  '"&amp;F44&amp;"');"</f>
        <v/>
      </c>
      <c r="M44">
        <f>"Update UFMT_CONV_RULE set (SRC_VALUE, DEST_VALUE, NEXT_KEY,  IS_DEFAULT) = (SELECT '"&amp;C44&amp;"', '"&amp;D44&amp;"', '"&amp;E44&amp;"',  '"&amp;F44&amp;"' FROM DUAL) where CONV_KEY = '"&amp;A44&amp;"' AND RULE_NUM = '"&amp;B44&amp;"';"</f>
        <v/>
      </c>
    </row>
    <row r="45" spans="1:13">
      <c r="A45" t="s">
        <v>64</v>
      </c>
      <c r="B45" t="s">
        <v>449</v>
      </c>
      <c r="C45" s="2" t="s">
        <v>107</v>
      </c>
      <c r="D45" s="2" t="s">
        <v>528</v>
      </c>
      <c r="F45" t="s">
        <v>255</v>
      </c>
      <c r="J45">
        <f>VLOOKUP(A45,UFMT_CONVERSION!$A:$G,3,FALSE)</f>
        <v/>
      </c>
      <c r="L45">
        <f>"Insert into UFMT_CONV_RULE (CONV_KEY, RULE_NUM, SRC_VALUE, DEST_VALUE, NEXT_KEY,  IS_DEFAULT) Values ('"&amp;A45&amp;"', '"&amp;B45&amp;"', '"&amp;C45&amp;"', '"&amp;D45&amp;"', '"&amp;E45&amp;"',  '"&amp;F45&amp;"');"</f>
        <v/>
      </c>
      <c r="M45">
        <f>"Update UFMT_CONV_RULE set (SRC_VALUE, DEST_VALUE, NEXT_KEY,  IS_DEFAULT) = (SELECT '"&amp;C45&amp;"', '"&amp;D45&amp;"', '"&amp;E45&amp;"',  '"&amp;F45&amp;"' FROM DUAL) where CONV_KEY = '"&amp;A45&amp;"' AND RULE_NUM = '"&amp;B45&amp;"';"</f>
        <v/>
      </c>
    </row>
    <row r="46" spans="1:13">
      <c r="A46" t="s">
        <v>64</v>
      </c>
      <c r="B46" t="s">
        <v>456</v>
      </c>
      <c r="C46" s="2" t="s">
        <v>164</v>
      </c>
      <c r="D46" s="2" t="s">
        <v>528</v>
      </c>
      <c r="F46" t="s">
        <v>255</v>
      </c>
      <c r="J46">
        <f>VLOOKUP(A46,UFMT_CONVERSION!$A:$G,3,FALSE)</f>
        <v/>
      </c>
      <c r="L46">
        <f>"Insert into UFMT_CONV_RULE (CONV_KEY, RULE_NUM, SRC_VALUE, DEST_VALUE, NEXT_KEY,  IS_DEFAULT) Values ('"&amp;A46&amp;"', '"&amp;B46&amp;"', '"&amp;C46&amp;"', '"&amp;D46&amp;"', '"&amp;E46&amp;"',  '"&amp;F46&amp;"');"</f>
        <v/>
      </c>
      <c r="M46">
        <f>"Update UFMT_CONV_RULE set (SRC_VALUE, DEST_VALUE, NEXT_KEY,  IS_DEFAULT) = (SELECT '"&amp;C46&amp;"', '"&amp;D46&amp;"', '"&amp;E46&amp;"',  '"&amp;F46&amp;"' FROM DUAL) where CONV_KEY = '"&amp;A46&amp;"' AND RULE_NUM = '"&amp;B46&amp;"';"</f>
        <v/>
      </c>
    </row>
    <row r="47" spans="1:13">
      <c r="A47" t="s">
        <v>64</v>
      </c>
      <c r="B47" t="s">
        <v>468</v>
      </c>
      <c r="C47" s="2" t="s">
        <v>719</v>
      </c>
      <c r="D47" s="2" t="s">
        <v>528</v>
      </c>
      <c r="F47" t="s">
        <v>255</v>
      </c>
      <c r="J47">
        <f>VLOOKUP(A47,UFMT_CONVERSION!$A:$G,3,FALSE)</f>
        <v/>
      </c>
      <c r="L47">
        <f>"Insert into UFMT_CONV_RULE (CONV_KEY, RULE_NUM, SRC_VALUE, DEST_VALUE, NEXT_KEY,  IS_DEFAULT) Values ('"&amp;A47&amp;"', '"&amp;B47&amp;"', '"&amp;C47&amp;"', '"&amp;D47&amp;"', '"&amp;E47&amp;"',  '"&amp;F47&amp;"');"</f>
        <v/>
      </c>
      <c r="M47">
        <f>"Update UFMT_CONV_RULE set (SRC_VALUE, DEST_VALUE, NEXT_KEY,  IS_DEFAULT) = (SELECT '"&amp;C47&amp;"', '"&amp;D47&amp;"', '"&amp;E47&amp;"',  '"&amp;F47&amp;"' FROM DUAL) where CONV_KEY = '"&amp;A47&amp;"' AND RULE_NUM = '"&amp;B47&amp;"';"</f>
        <v/>
      </c>
    </row>
    <row r="48" spans="1:13">
      <c r="A48" t="s">
        <v>64</v>
      </c>
      <c r="B48" t="s">
        <v>233</v>
      </c>
      <c r="C48" s="2" t="s">
        <v>720</v>
      </c>
      <c r="D48" s="2" t="s">
        <v>528</v>
      </c>
      <c r="F48" t="s">
        <v>255</v>
      </c>
      <c r="J48">
        <f>VLOOKUP(A48,UFMT_CONVERSION!$A:$G,3,FALSE)</f>
        <v/>
      </c>
      <c r="L48">
        <f>"Insert into UFMT_CONV_RULE (CONV_KEY, RULE_NUM, SRC_VALUE, DEST_VALUE, NEXT_KEY,  IS_DEFAULT) Values ('"&amp;A48&amp;"', '"&amp;B48&amp;"', '"&amp;C48&amp;"', '"&amp;D48&amp;"', '"&amp;E48&amp;"',  '"&amp;F48&amp;"');"</f>
        <v/>
      </c>
      <c r="M48">
        <f>"Update UFMT_CONV_RULE set (SRC_VALUE, DEST_VALUE, NEXT_KEY,  IS_DEFAULT) = (SELECT '"&amp;C48&amp;"', '"&amp;D48&amp;"', '"&amp;E48&amp;"',  '"&amp;F48&amp;"' FROM DUAL) where CONV_KEY = '"&amp;A48&amp;"' AND RULE_NUM = '"&amp;B48&amp;"';"</f>
        <v/>
      </c>
    </row>
    <row r="49" spans="1:13">
      <c r="A49" t="s">
        <v>64</v>
      </c>
      <c r="B49" t="s">
        <v>471</v>
      </c>
      <c r="C49" s="2" t="s">
        <v>721</v>
      </c>
      <c r="D49" s="2" t="s">
        <v>528</v>
      </c>
      <c r="F49" t="s">
        <v>255</v>
      </c>
      <c r="J49">
        <f>VLOOKUP(A49,UFMT_CONVERSION!$A:$G,3,FALSE)</f>
        <v/>
      </c>
      <c r="L49">
        <f>"Insert into UFMT_CONV_RULE (CONV_KEY, RULE_NUM, SRC_VALUE, DEST_VALUE, NEXT_KEY,  IS_DEFAULT) Values ('"&amp;A49&amp;"', '"&amp;B49&amp;"', '"&amp;C49&amp;"', '"&amp;D49&amp;"', '"&amp;E49&amp;"',  '"&amp;F49&amp;"');"</f>
        <v/>
      </c>
      <c r="M49">
        <f>"Update UFMT_CONV_RULE set (SRC_VALUE, DEST_VALUE, NEXT_KEY,  IS_DEFAULT) = (SELECT '"&amp;C49&amp;"', '"&amp;D49&amp;"', '"&amp;E49&amp;"',  '"&amp;F49&amp;"' FROM DUAL) where CONV_KEY = '"&amp;A49&amp;"' AND RULE_NUM = '"&amp;B49&amp;"';"</f>
        <v/>
      </c>
    </row>
    <row r="50" spans="1:13">
      <c r="A50" t="s">
        <v>64</v>
      </c>
      <c r="B50" t="s">
        <v>473</v>
      </c>
      <c r="C50" s="2" t="s">
        <v>722</v>
      </c>
      <c r="D50" s="2" t="s">
        <v>528</v>
      </c>
      <c r="F50" t="s">
        <v>255</v>
      </c>
      <c r="J50">
        <f>VLOOKUP(A50,UFMT_CONVERSION!$A:$G,3,FALSE)</f>
        <v/>
      </c>
      <c r="L50">
        <f>"Insert into UFMT_CONV_RULE (CONV_KEY, RULE_NUM, SRC_VALUE, DEST_VALUE, NEXT_KEY,  IS_DEFAULT) Values ('"&amp;A50&amp;"', '"&amp;B50&amp;"', '"&amp;C50&amp;"', '"&amp;D50&amp;"', '"&amp;E50&amp;"',  '"&amp;F50&amp;"');"</f>
        <v/>
      </c>
      <c r="M50">
        <f>"Update UFMT_CONV_RULE set (SRC_VALUE, DEST_VALUE, NEXT_KEY,  IS_DEFAULT) = (SELECT '"&amp;C50&amp;"', '"&amp;D50&amp;"', '"&amp;E50&amp;"',  '"&amp;F50&amp;"' FROM DUAL) where CONV_KEY = '"&amp;A50&amp;"' AND RULE_NUM = '"&amp;B50&amp;"';"</f>
        <v/>
      </c>
    </row>
    <row r="51" spans="1:13">
      <c r="A51" t="s">
        <v>64</v>
      </c>
      <c r="B51" t="s">
        <v>51</v>
      </c>
      <c r="C51" s="2" t="s">
        <v>723</v>
      </c>
      <c r="D51" s="2" t="s">
        <v>528</v>
      </c>
      <c r="F51" t="s">
        <v>255</v>
      </c>
      <c r="J51">
        <f>VLOOKUP(A51,UFMT_CONVERSION!$A:$G,3,FALSE)</f>
        <v/>
      </c>
      <c r="L51">
        <f>"Insert into UFMT_CONV_RULE (CONV_KEY, RULE_NUM, SRC_VALUE, DEST_VALUE, NEXT_KEY,  IS_DEFAULT) Values ('"&amp;A51&amp;"', '"&amp;B51&amp;"', '"&amp;C51&amp;"', '"&amp;D51&amp;"', '"&amp;E51&amp;"',  '"&amp;F51&amp;"');"</f>
        <v/>
      </c>
      <c r="M51">
        <f>"Update UFMT_CONV_RULE set (SRC_VALUE, DEST_VALUE, NEXT_KEY,  IS_DEFAULT) = (SELECT '"&amp;C51&amp;"', '"&amp;D51&amp;"', '"&amp;E51&amp;"',  '"&amp;F51&amp;"' FROM DUAL) where CONV_KEY = '"&amp;A51&amp;"' AND RULE_NUM = '"&amp;B51&amp;"';"</f>
        <v/>
      </c>
    </row>
    <row r="52" spans="1:13">
      <c r="A52" t="s">
        <v>64</v>
      </c>
      <c r="B52" t="s">
        <v>478</v>
      </c>
      <c r="C52" s="2" t="s">
        <v>724</v>
      </c>
      <c r="D52" s="2" t="s">
        <v>528</v>
      </c>
      <c r="F52" t="s">
        <v>255</v>
      </c>
      <c r="J52">
        <f>VLOOKUP(A52,UFMT_CONVERSION!$A:$G,3,FALSE)</f>
        <v/>
      </c>
      <c r="L52">
        <f>"Insert into UFMT_CONV_RULE (CONV_KEY, RULE_NUM, SRC_VALUE, DEST_VALUE, NEXT_KEY,  IS_DEFAULT) Values ('"&amp;A52&amp;"', '"&amp;B52&amp;"', '"&amp;C52&amp;"', '"&amp;D52&amp;"', '"&amp;E52&amp;"',  '"&amp;F52&amp;"');"</f>
        <v/>
      </c>
      <c r="M52">
        <f>"Update UFMT_CONV_RULE set (SRC_VALUE, DEST_VALUE, NEXT_KEY,  IS_DEFAULT) = (SELECT '"&amp;C52&amp;"', '"&amp;D52&amp;"', '"&amp;E52&amp;"',  '"&amp;F52&amp;"' FROM DUAL) where CONV_KEY = '"&amp;A52&amp;"' AND RULE_NUM = '"&amp;B52&amp;"';"</f>
        <v/>
      </c>
    </row>
    <row r="53" spans="1:13">
      <c r="A53" t="s">
        <v>64</v>
      </c>
      <c r="B53" t="s">
        <v>522</v>
      </c>
      <c r="C53" s="2" t="s">
        <v>725</v>
      </c>
      <c r="D53" s="2" t="s">
        <v>528</v>
      </c>
      <c r="F53" t="s">
        <v>255</v>
      </c>
      <c r="J53">
        <f>VLOOKUP(A53,UFMT_CONVERSION!$A:$G,3,FALSE)</f>
        <v/>
      </c>
      <c r="L53">
        <f>"Insert into UFMT_CONV_RULE (CONV_KEY, RULE_NUM, SRC_VALUE, DEST_VALUE, NEXT_KEY,  IS_DEFAULT) Values ('"&amp;A53&amp;"', '"&amp;B53&amp;"', '"&amp;C53&amp;"', '"&amp;D53&amp;"', '"&amp;E53&amp;"',  '"&amp;F53&amp;"');"</f>
        <v/>
      </c>
      <c r="M53">
        <f>"Update UFMT_CONV_RULE set (SRC_VALUE, DEST_VALUE, NEXT_KEY,  IS_DEFAULT) = (SELECT '"&amp;C53&amp;"', '"&amp;D53&amp;"', '"&amp;E53&amp;"',  '"&amp;F53&amp;"' FROM DUAL) where CONV_KEY = '"&amp;A53&amp;"' AND RULE_NUM = '"&amp;B53&amp;"';"</f>
        <v/>
      </c>
    </row>
    <row r="54" spans="1:13">
      <c r="A54" t="s">
        <v>64</v>
      </c>
      <c r="B54" t="s">
        <v>524</v>
      </c>
      <c r="C54" s="2" t="n"/>
      <c r="D54" s="2" t="s">
        <v>134</v>
      </c>
      <c r="F54" t="s">
        <v>13</v>
      </c>
      <c r="J54">
        <f>VLOOKUP(A54,UFMT_CONVERSION!$A:$G,3,FALSE)</f>
        <v/>
      </c>
      <c r="L54">
        <f>"Insert into UFMT_CONV_RULE (CONV_KEY, RULE_NUM, SRC_VALUE, DEST_VALUE, NEXT_KEY,  IS_DEFAULT) Values ('"&amp;A54&amp;"', '"&amp;B54&amp;"', '"&amp;C54&amp;"', '"&amp;D54&amp;"', '"&amp;E54&amp;"',  '"&amp;F54&amp;"');"</f>
        <v/>
      </c>
      <c r="M54">
        <f>"Update UFMT_CONV_RULE set (SRC_VALUE, DEST_VALUE, NEXT_KEY,  IS_DEFAULT) = (SELECT '"&amp;C54&amp;"', '"&amp;D54&amp;"', '"&amp;E54&amp;"',  '"&amp;F54&amp;"' FROM DUAL) where CONV_KEY = '"&amp;A54&amp;"' AND RULE_NUM = '"&amp;B54&amp;"';"</f>
        <v/>
      </c>
    </row>
    <row r="55" spans="1:13">
      <c r="A55" t="s">
        <v>107</v>
      </c>
      <c r="B55" t="s">
        <v>13</v>
      </c>
      <c r="C55" s="2" t="n"/>
      <c r="D55" s="2" t="s">
        <v>726</v>
      </c>
      <c r="F55" t="s">
        <v>13</v>
      </c>
      <c r="J55">
        <f>VLOOKUP(A55,UFMT_CONVERSION!$A:$G,3,FALSE)</f>
        <v/>
      </c>
      <c r="L55">
        <f>"Insert into UFMT_CONV_RULE (CONV_KEY, RULE_NUM, SRC_VALUE, DEST_VALUE, NEXT_KEY,  IS_DEFAULT) Values ('"&amp;A55&amp;"', '"&amp;B55&amp;"', '"&amp;C55&amp;"', '"&amp;D55&amp;"', '"&amp;E55&amp;"',  '"&amp;F55&amp;"');"</f>
        <v/>
      </c>
      <c r="M55">
        <f>"Update UFMT_CONV_RULE set (SRC_VALUE, DEST_VALUE, NEXT_KEY,  IS_DEFAULT) = (SELECT '"&amp;C55&amp;"', '"&amp;D55&amp;"', '"&amp;E55&amp;"',  '"&amp;F55&amp;"' FROM DUAL) where CONV_KEY = '"&amp;A55&amp;"' AND RULE_NUM = '"&amp;B55&amp;"';"</f>
        <v/>
      </c>
    </row>
    <row r="56" spans="1:13">
      <c r="A56" t="s">
        <v>31</v>
      </c>
      <c r="B56" t="s">
        <v>13</v>
      </c>
      <c r="C56" s="2" t="n"/>
      <c r="D56" s="2" t="s">
        <v>727</v>
      </c>
      <c r="F56" t="s">
        <v>13</v>
      </c>
      <c r="J56">
        <f>VLOOKUP(A56,UFMT_CONVERSION!$A:$G,3,FALSE)</f>
        <v/>
      </c>
      <c r="L56">
        <f>"Insert into UFMT_CONV_RULE (CONV_KEY, RULE_NUM, SRC_VALUE, DEST_VALUE, NEXT_KEY,  IS_DEFAULT) Values ('"&amp;A56&amp;"', '"&amp;B56&amp;"', '"&amp;C56&amp;"', '"&amp;D56&amp;"', '"&amp;E56&amp;"',  '"&amp;F56&amp;"');"</f>
        <v/>
      </c>
      <c r="M56">
        <f>"Update UFMT_CONV_RULE set (SRC_VALUE, DEST_VALUE, NEXT_KEY,  IS_DEFAULT) = (SELECT '"&amp;C56&amp;"', '"&amp;D56&amp;"', '"&amp;E56&amp;"',  '"&amp;F56&amp;"' FROM DUAL) where CONV_KEY = '"&amp;A56&amp;"' AND RULE_NUM = '"&amp;B56&amp;"';"</f>
        <v/>
      </c>
    </row>
    <row r="57" spans="1:13">
      <c r="A57" t="s">
        <v>500</v>
      </c>
      <c r="B57" t="s">
        <v>13</v>
      </c>
      <c r="C57" s="2" t="n"/>
      <c r="D57" s="2" t="s">
        <v>728</v>
      </c>
      <c r="F57" t="s">
        <v>13</v>
      </c>
      <c r="J57">
        <f>VLOOKUP(A57,UFMT_CONVERSION!$A:$G,3,FALSE)</f>
        <v/>
      </c>
      <c r="L57">
        <f>"Insert into UFMT_CONV_RULE (CONV_KEY, RULE_NUM, SRC_VALUE, DEST_VALUE, NEXT_KEY,  IS_DEFAULT) Values ('"&amp;A57&amp;"', '"&amp;B57&amp;"', '"&amp;C57&amp;"', '"&amp;D57&amp;"', '"&amp;E57&amp;"',  '"&amp;F57&amp;"');"</f>
        <v/>
      </c>
      <c r="M57">
        <f>"Update UFMT_CONV_RULE set (SRC_VALUE, DEST_VALUE, NEXT_KEY,  IS_DEFAULT) = (SELECT '"&amp;C57&amp;"', '"&amp;D57&amp;"', '"&amp;E57&amp;"',  '"&amp;F57&amp;"' FROM DUAL) where CONV_KEY = '"&amp;A57&amp;"' AND RULE_NUM = '"&amp;B57&amp;"';"</f>
        <v/>
      </c>
    </row>
    <row r="58" spans="1:13">
      <c r="A58" t="s">
        <v>328</v>
      </c>
      <c r="B58" t="s">
        <v>13</v>
      </c>
      <c r="C58" s="2" t="s">
        <v>105</v>
      </c>
      <c r="D58" s="2" t="s">
        <v>440</v>
      </c>
      <c r="F58" t="s">
        <v>255</v>
      </c>
      <c r="J58">
        <f>VLOOKUP(A58,UFMT_CONVERSION!$A:$G,3,FALSE)</f>
        <v/>
      </c>
      <c r="L58">
        <f>"Insert into UFMT_CONV_RULE (CONV_KEY, RULE_NUM, SRC_VALUE, DEST_VALUE, NEXT_KEY,  IS_DEFAULT) Values ('"&amp;A58&amp;"', '"&amp;B58&amp;"', '"&amp;C58&amp;"', '"&amp;D58&amp;"', '"&amp;E58&amp;"',  '"&amp;F58&amp;"');"</f>
        <v/>
      </c>
      <c r="M58">
        <f>"Update UFMT_CONV_RULE set (SRC_VALUE, DEST_VALUE, NEXT_KEY,  IS_DEFAULT) = (SELECT '"&amp;C58&amp;"', '"&amp;D58&amp;"', '"&amp;E58&amp;"',  '"&amp;F58&amp;"' FROM DUAL) where CONV_KEY = '"&amp;A58&amp;"' AND RULE_NUM = '"&amp;B58&amp;"';"</f>
        <v/>
      </c>
    </row>
    <row r="59" spans="1:13">
      <c r="A59" t="s">
        <v>328</v>
      </c>
      <c r="B59" t="s">
        <v>64</v>
      </c>
      <c r="C59" s="2" t="s">
        <v>255</v>
      </c>
      <c r="D59" s="2" t="s">
        <v>440</v>
      </c>
      <c r="F59" t="s">
        <v>255</v>
      </c>
      <c r="J59">
        <f>VLOOKUP(A59,UFMT_CONVERSION!$A:$G,3,FALSE)</f>
        <v/>
      </c>
      <c r="L59">
        <f>"Insert into UFMT_CONV_RULE (CONV_KEY, RULE_NUM, SRC_VALUE, DEST_VALUE, NEXT_KEY,  IS_DEFAULT) Values ('"&amp;A59&amp;"', '"&amp;B59&amp;"', '"&amp;C59&amp;"', '"&amp;D59&amp;"', '"&amp;E59&amp;"',  '"&amp;F59&amp;"');"</f>
        <v/>
      </c>
      <c r="M59">
        <f>"Update UFMT_CONV_RULE set (SRC_VALUE, DEST_VALUE, NEXT_KEY,  IS_DEFAULT) = (SELECT '"&amp;C59&amp;"', '"&amp;D59&amp;"', '"&amp;E59&amp;"',  '"&amp;F59&amp;"' FROM DUAL) where CONV_KEY = '"&amp;A59&amp;"' AND RULE_NUM = '"&amp;B59&amp;"';"</f>
        <v/>
      </c>
    </row>
    <row r="60" spans="1:13">
      <c r="A60" t="s">
        <v>328</v>
      </c>
      <c r="B60" t="s">
        <v>107</v>
      </c>
      <c r="C60" s="2" t="s">
        <v>729</v>
      </c>
      <c r="D60" s="2" t="s">
        <v>730</v>
      </c>
      <c r="F60" t="s">
        <v>255</v>
      </c>
      <c r="J60">
        <f>VLOOKUP(A60,UFMT_CONVERSION!$A:$G,3,FALSE)</f>
        <v/>
      </c>
      <c r="L60">
        <f>"Insert into UFMT_CONV_RULE (CONV_KEY, RULE_NUM, SRC_VALUE, DEST_VALUE, NEXT_KEY,  IS_DEFAULT) Values ('"&amp;A60&amp;"', '"&amp;B60&amp;"', '"&amp;C60&amp;"', '"&amp;D60&amp;"', '"&amp;E60&amp;"',  '"&amp;F60&amp;"');"</f>
        <v/>
      </c>
      <c r="M60">
        <f>"Update UFMT_CONV_RULE set (SRC_VALUE, DEST_VALUE, NEXT_KEY,  IS_DEFAULT) = (SELECT '"&amp;C60&amp;"', '"&amp;D60&amp;"', '"&amp;E60&amp;"',  '"&amp;F60&amp;"' FROM DUAL) where CONV_KEY = '"&amp;A60&amp;"' AND RULE_NUM = '"&amp;B60&amp;"';"</f>
        <v/>
      </c>
    </row>
    <row r="61" spans="1:13">
      <c r="A61" t="s">
        <v>328</v>
      </c>
      <c r="B61" t="s">
        <v>31</v>
      </c>
      <c r="C61" s="2" t="n"/>
      <c r="D61" s="2" t="s">
        <v>730</v>
      </c>
      <c r="F61" t="s">
        <v>13</v>
      </c>
      <c r="J61">
        <f>VLOOKUP(A61,UFMT_CONVERSION!$A:$G,3,FALSE)</f>
        <v/>
      </c>
      <c r="L61">
        <f>"Insert into UFMT_CONV_RULE (CONV_KEY, RULE_NUM, SRC_VALUE, DEST_VALUE, NEXT_KEY,  IS_DEFAULT) Values ('"&amp;A61&amp;"', '"&amp;B61&amp;"', '"&amp;C61&amp;"', '"&amp;D61&amp;"', '"&amp;E61&amp;"',  '"&amp;F61&amp;"');"</f>
        <v/>
      </c>
      <c r="M61">
        <f>"Update UFMT_CONV_RULE set (SRC_VALUE, DEST_VALUE, NEXT_KEY,  IS_DEFAULT) = (SELECT '"&amp;C61&amp;"', '"&amp;D61&amp;"', '"&amp;E61&amp;"',  '"&amp;F61&amp;"' FROM DUAL) where CONV_KEY = '"&amp;A61&amp;"' AND RULE_NUM = '"&amp;B61&amp;"';"</f>
        <v/>
      </c>
    </row>
    <row r="62" spans="1:13">
      <c r="A62" t="s">
        <v>328</v>
      </c>
      <c r="B62" t="s">
        <v>500</v>
      </c>
      <c r="C62" s="2" t="s">
        <v>53</v>
      </c>
      <c r="D62" s="2" t="s">
        <v>731</v>
      </c>
      <c r="F62" t="s">
        <v>255</v>
      </c>
      <c r="J62">
        <f>VLOOKUP(A62,UFMT_CONVERSION!$A:$G,3,FALSE)</f>
        <v/>
      </c>
      <c r="L62">
        <f>"Insert into UFMT_CONV_RULE (CONV_KEY, RULE_NUM, SRC_VALUE, DEST_VALUE, NEXT_KEY,  IS_DEFAULT) Values ('"&amp;A62&amp;"', '"&amp;B62&amp;"', '"&amp;C62&amp;"', '"&amp;D62&amp;"', '"&amp;E62&amp;"',  '"&amp;F62&amp;"');"</f>
        <v/>
      </c>
      <c r="M62">
        <f>"Update UFMT_CONV_RULE set (SRC_VALUE, DEST_VALUE, NEXT_KEY,  IS_DEFAULT) = (SELECT '"&amp;C62&amp;"', '"&amp;D62&amp;"', '"&amp;E62&amp;"',  '"&amp;F62&amp;"' FROM DUAL) where CONV_KEY = '"&amp;A62&amp;"' AND RULE_NUM = '"&amp;B62&amp;"';"</f>
        <v/>
      </c>
    </row>
    <row r="63" spans="1:13">
      <c r="A63" t="s">
        <v>328</v>
      </c>
      <c r="B63" t="s">
        <v>328</v>
      </c>
      <c r="C63" s="2" t="s">
        <v>630</v>
      </c>
      <c r="D63" s="2" t="s">
        <v>732</v>
      </c>
      <c r="F63" t="s">
        <v>255</v>
      </c>
      <c r="J63">
        <f>VLOOKUP(A63,UFMT_CONVERSION!$A:$G,3,FALSE)</f>
        <v/>
      </c>
      <c r="L63">
        <f>"Insert into UFMT_CONV_RULE (CONV_KEY, RULE_NUM, SRC_VALUE, DEST_VALUE, NEXT_KEY,  IS_DEFAULT) Values ('"&amp;A63&amp;"', '"&amp;B63&amp;"', '"&amp;C63&amp;"', '"&amp;D63&amp;"', '"&amp;E63&amp;"',  '"&amp;F63&amp;"');"</f>
        <v/>
      </c>
      <c r="M63">
        <f>"Update UFMT_CONV_RULE set (SRC_VALUE, DEST_VALUE, NEXT_KEY,  IS_DEFAULT) = (SELECT '"&amp;C63&amp;"', '"&amp;D63&amp;"', '"&amp;E63&amp;"',  '"&amp;F63&amp;"' FROM DUAL) where CONV_KEY = '"&amp;A63&amp;"' AND RULE_NUM = '"&amp;B63&amp;"';"</f>
        <v/>
      </c>
    </row>
    <row r="64" spans="1:13">
      <c r="A64" t="s">
        <v>328</v>
      </c>
      <c r="B64" t="s">
        <v>330</v>
      </c>
      <c r="C64" s="2" t="s">
        <v>733</v>
      </c>
      <c r="D64" s="2" t="s">
        <v>732</v>
      </c>
      <c r="F64" t="s">
        <v>255</v>
      </c>
      <c r="J64">
        <f>VLOOKUP(A64,UFMT_CONVERSION!$A:$G,3,FALSE)</f>
        <v/>
      </c>
      <c r="L64">
        <f>"Insert into UFMT_CONV_RULE (CONV_KEY, RULE_NUM, SRC_VALUE, DEST_VALUE, NEXT_KEY,  IS_DEFAULT) Values ('"&amp;A64&amp;"', '"&amp;B64&amp;"', '"&amp;C64&amp;"', '"&amp;D64&amp;"', '"&amp;E64&amp;"',  '"&amp;F64&amp;"');"</f>
        <v/>
      </c>
      <c r="M64">
        <f>"Update UFMT_CONV_RULE set (SRC_VALUE, DEST_VALUE, NEXT_KEY,  IS_DEFAULT) = (SELECT '"&amp;C64&amp;"', '"&amp;D64&amp;"', '"&amp;E64&amp;"',  '"&amp;F64&amp;"' FROM DUAL) where CONV_KEY = '"&amp;A64&amp;"' AND RULE_NUM = '"&amp;B64&amp;"';"</f>
        <v/>
      </c>
    </row>
    <row r="65" spans="1:13">
      <c r="A65" t="s">
        <v>330</v>
      </c>
      <c r="B65" t="s">
        <v>13</v>
      </c>
      <c r="C65" s="2" t="n"/>
      <c r="D65" s="2" t="s">
        <v>734</v>
      </c>
      <c r="F65" t="s">
        <v>13</v>
      </c>
      <c r="J65">
        <f>VLOOKUP(A65,UFMT_CONVERSION!$A:$G,3,FALSE)</f>
        <v/>
      </c>
      <c r="L65">
        <f>"Insert into UFMT_CONV_RULE (CONV_KEY, RULE_NUM, SRC_VALUE, DEST_VALUE, NEXT_KEY,  IS_DEFAULT) Values ('"&amp;A65&amp;"', '"&amp;B65&amp;"', '"&amp;C65&amp;"', '"&amp;D65&amp;"', '"&amp;E65&amp;"',  '"&amp;F65&amp;"');"</f>
        <v/>
      </c>
      <c r="M65">
        <f>"Update UFMT_CONV_RULE set (SRC_VALUE, DEST_VALUE, NEXT_KEY,  IS_DEFAULT) = (SELECT '"&amp;C65&amp;"', '"&amp;D65&amp;"', '"&amp;E65&amp;"',  '"&amp;F65&amp;"' FROM DUAL) where CONV_KEY = '"&amp;A65&amp;"' AND RULE_NUM = '"&amp;B65&amp;"';"</f>
        <v/>
      </c>
    </row>
    <row r="66" spans="1:13">
      <c r="A66" t="s">
        <v>318</v>
      </c>
      <c r="B66" t="s">
        <v>13</v>
      </c>
      <c r="C66" s="2" t="n"/>
      <c r="D66" s="2" t="s">
        <v>735</v>
      </c>
      <c r="F66" t="s">
        <v>13</v>
      </c>
      <c r="J66">
        <f>VLOOKUP(A66,UFMT_CONVERSION!$A:$G,3,FALSE)</f>
        <v/>
      </c>
      <c r="L66">
        <f>"Insert into UFMT_CONV_RULE (CONV_KEY, RULE_NUM, SRC_VALUE, DEST_VALUE, NEXT_KEY,  IS_DEFAULT) Values ('"&amp;A66&amp;"', '"&amp;B66&amp;"', '"&amp;C66&amp;"', '"&amp;D66&amp;"', '"&amp;E66&amp;"',  '"&amp;F66&amp;"');"</f>
        <v/>
      </c>
      <c r="M66">
        <f>"Update UFMT_CONV_RULE set (SRC_VALUE, DEST_VALUE, NEXT_KEY,  IS_DEFAULT) = (SELECT '"&amp;C66&amp;"', '"&amp;D66&amp;"', '"&amp;E66&amp;"',  '"&amp;F66&amp;"' FROM DUAL) where CONV_KEY = '"&amp;A66&amp;"' AND RULE_NUM = '"&amp;B66&amp;"';"</f>
        <v/>
      </c>
    </row>
    <row r="67" spans="1:13">
      <c r="A67" t="s">
        <v>333</v>
      </c>
      <c r="B67" t="s">
        <v>13</v>
      </c>
      <c r="C67" s="2" t="n"/>
      <c r="D67" s="2" t="s">
        <v>736</v>
      </c>
      <c r="F67" t="s">
        <v>13</v>
      </c>
      <c r="J67">
        <f>VLOOKUP(A67,UFMT_CONVERSION!$A:$G,3,FALSE)</f>
        <v/>
      </c>
      <c r="L67">
        <f>"Insert into UFMT_CONV_RULE (CONV_KEY, RULE_NUM, SRC_VALUE, DEST_VALUE, NEXT_KEY,  IS_DEFAULT) Values ('"&amp;A67&amp;"', '"&amp;B67&amp;"', '"&amp;C67&amp;"', '"&amp;D67&amp;"', '"&amp;E67&amp;"',  '"&amp;F67&amp;"');"</f>
        <v/>
      </c>
      <c r="M67">
        <f>"Update UFMT_CONV_RULE set (SRC_VALUE, DEST_VALUE, NEXT_KEY,  IS_DEFAULT) = (SELECT '"&amp;C67&amp;"', '"&amp;D67&amp;"', '"&amp;E67&amp;"',  '"&amp;F67&amp;"' FROM DUAL) where CONV_KEY = '"&amp;A67&amp;"' AND RULE_NUM = '"&amp;B67&amp;"';"</f>
        <v/>
      </c>
    </row>
    <row r="68" spans="1:13">
      <c r="A68" t="s">
        <v>335</v>
      </c>
      <c r="B68" t="s">
        <v>13</v>
      </c>
      <c r="C68" s="2" t="n"/>
      <c r="D68" s="2" t="s">
        <v>737</v>
      </c>
      <c r="F68" t="s">
        <v>13</v>
      </c>
      <c r="J68">
        <f>VLOOKUP(A68,UFMT_CONVERSION!$A:$G,3,FALSE)</f>
        <v/>
      </c>
      <c r="L68">
        <f>"Insert into UFMT_CONV_RULE (CONV_KEY, RULE_NUM, SRC_VALUE, DEST_VALUE, NEXT_KEY,  IS_DEFAULT) Values ('"&amp;A68&amp;"', '"&amp;B68&amp;"', '"&amp;C68&amp;"', '"&amp;D68&amp;"', '"&amp;E68&amp;"',  '"&amp;F68&amp;"');"</f>
        <v/>
      </c>
      <c r="M68">
        <f>"Update UFMT_CONV_RULE set (SRC_VALUE, DEST_VALUE, NEXT_KEY,  IS_DEFAULT) = (SELECT '"&amp;C68&amp;"', '"&amp;D68&amp;"', '"&amp;E68&amp;"',  '"&amp;F68&amp;"' FROM DUAL) where CONV_KEY = '"&amp;A68&amp;"' AND RULE_NUM = '"&amp;B68&amp;"';"</f>
        <v/>
      </c>
    </row>
    <row r="69" spans="1:13">
      <c r="A69" t="s">
        <v>337</v>
      </c>
      <c r="B69" t="s">
        <v>13</v>
      </c>
      <c r="C69" s="2" t="n"/>
      <c r="D69" s="2" t="s">
        <v>738</v>
      </c>
      <c r="F69" t="s">
        <v>13</v>
      </c>
      <c r="J69">
        <f>VLOOKUP(A69,UFMT_CONVERSION!$A:$G,3,FALSE)</f>
        <v/>
      </c>
      <c r="L69">
        <f>"Insert into UFMT_CONV_RULE (CONV_KEY, RULE_NUM, SRC_VALUE, DEST_VALUE, NEXT_KEY,  IS_DEFAULT) Values ('"&amp;A69&amp;"', '"&amp;B69&amp;"', '"&amp;C69&amp;"', '"&amp;D69&amp;"', '"&amp;E69&amp;"',  '"&amp;F69&amp;"');"</f>
        <v/>
      </c>
      <c r="M69">
        <f>"Update UFMT_CONV_RULE set (SRC_VALUE, DEST_VALUE, NEXT_KEY,  IS_DEFAULT) = (SELECT '"&amp;C69&amp;"', '"&amp;D69&amp;"', '"&amp;E69&amp;"',  '"&amp;F69&amp;"' FROM DUAL) where CONV_KEY = '"&amp;A69&amp;"' AND RULE_NUM = '"&amp;B69&amp;"';"</f>
        <v/>
      </c>
    </row>
    <row r="70" spans="1:13">
      <c r="A70" t="s">
        <v>379</v>
      </c>
      <c r="B70" t="s">
        <v>13</v>
      </c>
      <c r="C70" s="2" t="s">
        <v>285</v>
      </c>
      <c r="D70" s="2" t="s">
        <v>739</v>
      </c>
      <c r="F70" t="s">
        <v>255</v>
      </c>
      <c r="J70">
        <f>VLOOKUP(A70,UFMT_CONVERSION!$A:$G,3,FALSE)</f>
        <v/>
      </c>
      <c r="L70">
        <f>"Insert into UFMT_CONV_RULE (CONV_KEY, RULE_NUM, SRC_VALUE, DEST_VALUE, NEXT_KEY,  IS_DEFAULT) Values ('"&amp;A70&amp;"', '"&amp;B70&amp;"', '"&amp;C70&amp;"', '"&amp;D70&amp;"', '"&amp;E70&amp;"',  '"&amp;F70&amp;"');"</f>
        <v/>
      </c>
      <c r="M70">
        <f>"Update UFMT_CONV_RULE set (SRC_VALUE, DEST_VALUE, NEXT_KEY,  IS_DEFAULT) = (SELECT '"&amp;C70&amp;"', '"&amp;D70&amp;"', '"&amp;E70&amp;"',  '"&amp;F70&amp;"' FROM DUAL) where CONV_KEY = '"&amp;A70&amp;"' AND RULE_NUM = '"&amp;B70&amp;"';"</f>
        <v/>
      </c>
    </row>
    <row r="71" spans="1:13">
      <c r="A71" t="s">
        <v>379</v>
      </c>
      <c r="B71" t="s">
        <v>64</v>
      </c>
      <c r="C71" s="2" t="s">
        <v>701</v>
      </c>
      <c r="D71" s="2" t="s">
        <v>739</v>
      </c>
      <c r="F71" t="s">
        <v>255</v>
      </c>
      <c r="J71">
        <f>VLOOKUP(A71,UFMT_CONVERSION!$A:$G,3,FALSE)</f>
        <v/>
      </c>
      <c r="L71">
        <f>"Insert into UFMT_CONV_RULE (CONV_KEY, RULE_NUM, SRC_VALUE, DEST_VALUE, NEXT_KEY,  IS_DEFAULT) Values ('"&amp;A71&amp;"', '"&amp;B71&amp;"', '"&amp;C71&amp;"', '"&amp;D71&amp;"', '"&amp;E71&amp;"',  '"&amp;F71&amp;"');"</f>
        <v/>
      </c>
      <c r="M71">
        <f>"Update UFMT_CONV_RULE set (SRC_VALUE, DEST_VALUE, NEXT_KEY,  IS_DEFAULT) = (SELECT '"&amp;C71&amp;"', '"&amp;D71&amp;"', '"&amp;E71&amp;"',  '"&amp;F71&amp;"' FROM DUAL) where CONV_KEY = '"&amp;A71&amp;"' AND RULE_NUM = '"&amp;B71&amp;"';"</f>
        <v/>
      </c>
    </row>
    <row r="72" spans="1:13">
      <c r="A72" t="s">
        <v>379</v>
      </c>
      <c r="B72" t="s">
        <v>107</v>
      </c>
      <c r="C72" s="2" t="s">
        <v>703</v>
      </c>
      <c r="D72" s="2" t="s">
        <v>739</v>
      </c>
      <c r="F72" t="s">
        <v>255</v>
      </c>
      <c r="J72">
        <f>VLOOKUP(A72,UFMT_CONVERSION!$A:$G,3,FALSE)</f>
        <v/>
      </c>
      <c r="L72">
        <f>"Insert into UFMT_CONV_RULE (CONV_KEY, RULE_NUM, SRC_VALUE, DEST_VALUE, NEXT_KEY,  IS_DEFAULT) Values ('"&amp;A72&amp;"', '"&amp;B72&amp;"', '"&amp;C72&amp;"', '"&amp;D72&amp;"', '"&amp;E72&amp;"',  '"&amp;F72&amp;"');"</f>
        <v/>
      </c>
      <c r="M72">
        <f>"Update UFMT_CONV_RULE set (SRC_VALUE, DEST_VALUE, NEXT_KEY,  IS_DEFAULT) = (SELECT '"&amp;C72&amp;"', '"&amp;D72&amp;"', '"&amp;E72&amp;"',  '"&amp;F72&amp;"' FROM DUAL) where CONV_KEY = '"&amp;A72&amp;"' AND RULE_NUM = '"&amp;B72&amp;"';"</f>
        <v/>
      </c>
    </row>
    <row r="73" spans="1:13">
      <c r="A73" t="s">
        <v>379</v>
      </c>
      <c r="B73" t="s">
        <v>31</v>
      </c>
      <c r="C73" s="2" t="s">
        <v>224</v>
      </c>
      <c r="D73" s="2" t="s">
        <v>739</v>
      </c>
      <c r="F73" t="s">
        <v>255</v>
      </c>
      <c r="J73">
        <f>VLOOKUP(A73,UFMT_CONVERSION!$A:$G,3,FALSE)</f>
        <v/>
      </c>
      <c r="L73">
        <f>"Insert into UFMT_CONV_RULE (CONV_KEY, RULE_NUM, SRC_VALUE, DEST_VALUE, NEXT_KEY,  IS_DEFAULT) Values ('"&amp;A73&amp;"', '"&amp;B73&amp;"', '"&amp;C73&amp;"', '"&amp;D73&amp;"', '"&amp;E73&amp;"',  '"&amp;F73&amp;"');"</f>
        <v/>
      </c>
      <c r="M73">
        <f>"Update UFMT_CONV_RULE set (SRC_VALUE, DEST_VALUE, NEXT_KEY,  IS_DEFAULT) = (SELECT '"&amp;C73&amp;"', '"&amp;D73&amp;"', '"&amp;E73&amp;"',  '"&amp;F73&amp;"' FROM DUAL) where CONV_KEY = '"&amp;A73&amp;"' AND RULE_NUM = '"&amp;B73&amp;"';"</f>
        <v/>
      </c>
    </row>
    <row r="74" spans="1:13">
      <c r="A74" t="s">
        <v>379</v>
      </c>
      <c r="B74" t="s">
        <v>500</v>
      </c>
      <c r="C74" s="2" t="n"/>
      <c r="D74" s="2" t="s">
        <v>739</v>
      </c>
      <c r="F74" t="s">
        <v>13</v>
      </c>
      <c r="J74">
        <f>VLOOKUP(A74,UFMT_CONVERSION!$A:$G,3,FALSE)</f>
        <v/>
      </c>
      <c r="L74">
        <f>"Insert into UFMT_CONV_RULE (CONV_KEY, RULE_NUM, SRC_VALUE, DEST_VALUE, NEXT_KEY,  IS_DEFAULT) Values ('"&amp;A74&amp;"', '"&amp;B74&amp;"', '"&amp;C74&amp;"', '"&amp;D74&amp;"', '"&amp;E74&amp;"',  '"&amp;F74&amp;"');"</f>
        <v/>
      </c>
      <c r="M74">
        <f>"Update UFMT_CONV_RULE set (SRC_VALUE, DEST_VALUE, NEXT_KEY,  IS_DEFAULT) = (SELECT '"&amp;C74&amp;"', '"&amp;D74&amp;"', '"&amp;E74&amp;"',  '"&amp;F74&amp;"' FROM DUAL) where CONV_KEY = '"&amp;A74&amp;"' AND RULE_NUM = '"&amp;B74&amp;"';"</f>
        <v/>
      </c>
    </row>
    <row r="75" spans="1:13">
      <c r="A75" t="s">
        <v>385</v>
      </c>
      <c r="B75" t="s">
        <v>13</v>
      </c>
      <c r="C75" s="2" t="s">
        <v>740</v>
      </c>
      <c r="D75" s="2" t="s">
        <v>741</v>
      </c>
      <c r="F75" t="s">
        <v>255</v>
      </c>
      <c r="J75">
        <f>VLOOKUP(A75,UFMT_CONVERSION!$A:$G,3,FALSE)</f>
        <v/>
      </c>
      <c r="L75">
        <f>"Insert into UFMT_CONV_RULE (CONV_KEY, RULE_NUM, SRC_VALUE, DEST_VALUE, NEXT_KEY,  IS_DEFAULT) Values ('"&amp;A75&amp;"', '"&amp;B75&amp;"', '"&amp;C75&amp;"', '"&amp;D75&amp;"', '"&amp;E75&amp;"',  '"&amp;F75&amp;"');"</f>
        <v/>
      </c>
      <c r="M75">
        <f>"Update UFMT_CONV_RULE set (SRC_VALUE, DEST_VALUE, NEXT_KEY,  IS_DEFAULT) = (SELECT '"&amp;C75&amp;"', '"&amp;D75&amp;"', '"&amp;E75&amp;"',  '"&amp;F75&amp;"' FROM DUAL) where CONV_KEY = '"&amp;A75&amp;"' AND RULE_NUM = '"&amp;B75&amp;"';"</f>
        <v/>
      </c>
    </row>
    <row r="76" spans="1:13">
      <c r="A76" t="s">
        <v>393</v>
      </c>
      <c r="B76" t="s">
        <v>13</v>
      </c>
      <c r="C76" s="2" t="s">
        <v>285</v>
      </c>
      <c r="D76" s="2" t="s">
        <v>393</v>
      </c>
      <c r="F76" t="s">
        <v>255</v>
      </c>
      <c r="J76">
        <f>VLOOKUP(A76,UFMT_CONVERSION!$A:$G,3,FALSE)</f>
        <v/>
      </c>
      <c r="L76">
        <f>"Insert into UFMT_CONV_RULE (CONV_KEY, RULE_NUM, SRC_VALUE, DEST_VALUE, NEXT_KEY,  IS_DEFAULT) Values ('"&amp;A76&amp;"', '"&amp;B76&amp;"', '"&amp;C76&amp;"', '"&amp;D76&amp;"', '"&amp;E76&amp;"',  '"&amp;F76&amp;"');"</f>
        <v/>
      </c>
      <c r="M76">
        <f>"Update UFMT_CONV_RULE set (SRC_VALUE, DEST_VALUE, NEXT_KEY,  IS_DEFAULT) = (SELECT '"&amp;C76&amp;"', '"&amp;D76&amp;"', '"&amp;E76&amp;"',  '"&amp;F76&amp;"' FROM DUAL) where CONV_KEY = '"&amp;A76&amp;"' AND RULE_NUM = '"&amp;B76&amp;"';"</f>
        <v/>
      </c>
    </row>
    <row r="77" spans="1:13">
      <c r="A77" t="s">
        <v>393</v>
      </c>
      <c r="B77" t="s">
        <v>64</v>
      </c>
      <c r="C77" s="2" t="s">
        <v>701</v>
      </c>
      <c r="D77" s="2" t="s">
        <v>742</v>
      </c>
      <c r="F77" t="s">
        <v>255</v>
      </c>
      <c r="J77">
        <f>VLOOKUP(A77,UFMT_CONVERSION!$A:$G,3,FALSE)</f>
        <v/>
      </c>
      <c r="L77">
        <f>"Insert into UFMT_CONV_RULE (CONV_KEY, RULE_NUM, SRC_VALUE, DEST_VALUE, NEXT_KEY,  IS_DEFAULT) Values ('"&amp;A77&amp;"', '"&amp;B77&amp;"', '"&amp;C77&amp;"', '"&amp;D77&amp;"', '"&amp;E77&amp;"',  '"&amp;F77&amp;"');"</f>
        <v/>
      </c>
      <c r="M77">
        <f>"Update UFMT_CONV_RULE set (SRC_VALUE, DEST_VALUE, NEXT_KEY,  IS_DEFAULT) = (SELECT '"&amp;C77&amp;"', '"&amp;D77&amp;"', '"&amp;E77&amp;"',  '"&amp;F77&amp;"' FROM DUAL) where CONV_KEY = '"&amp;A77&amp;"' AND RULE_NUM = '"&amp;B77&amp;"';"</f>
        <v/>
      </c>
    </row>
    <row r="78" spans="1:13">
      <c r="A78" t="s">
        <v>395</v>
      </c>
      <c r="B78" t="s">
        <v>13</v>
      </c>
      <c r="C78" s="2" t="n"/>
      <c r="D78" s="2" t="s">
        <v>13</v>
      </c>
      <c r="F78" t="s">
        <v>13</v>
      </c>
      <c r="J78">
        <f>VLOOKUP(A78,UFMT_CONVERSION!$A:$G,3,FALSE)</f>
        <v/>
      </c>
      <c r="L78">
        <f>"Insert into UFMT_CONV_RULE (CONV_KEY, RULE_NUM, SRC_VALUE, DEST_VALUE, NEXT_KEY,  IS_DEFAULT) Values ('"&amp;A78&amp;"', '"&amp;B78&amp;"', '"&amp;C78&amp;"', '"&amp;D78&amp;"', '"&amp;E78&amp;"',  '"&amp;F78&amp;"');"</f>
        <v/>
      </c>
      <c r="M78">
        <f>"Update UFMT_CONV_RULE set (SRC_VALUE, DEST_VALUE, NEXT_KEY,  IS_DEFAULT) = (SELECT '"&amp;C78&amp;"', '"&amp;D78&amp;"', '"&amp;E78&amp;"',  '"&amp;F78&amp;"' FROM DUAL) where CONV_KEY = '"&amp;A78&amp;"' AND RULE_NUM = '"&amp;B78&amp;"';"</f>
        <v/>
      </c>
    </row>
    <row r="79" spans="1:13">
      <c r="A79" t="s">
        <v>305</v>
      </c>
      <c r="B79" t="s">
        <v>13</v>
      </c>
      <c r="C79" s="2" t="s">
        <v>424</v>
      </c>
      <c r="D79" s="2" t="s">
        <v>247</v>
      </c>
      <c r="F79" t="s">
        <v>255</v>
      </c>
      <c r="J79">
        <f>VLOOKUP(A79,UFMT_CONVERSION!$A:$G,3,FALSE)</f>
        <v/>
      </c>
      <c r="L79">
        <f>"Insert into UFMT_CONV_RULE (CONV_KEY, RULE_NUM, SRC_VALUE, DEST_VALUE, NEXT_KEY,  IS_DEFAULT) Values ('"&amp;A79&amp;"', '"&amp;B79&amp;"', '"&amp;C79&amp;"', '"&amp;D79&amp;"', '"&amp;E79&amp;"',  '"&amp;F79&amp;"');"</f>
        <v/>
      </c>
      <c r="M79">
        <f>"Update UFMT_CONV_RULE set (SRC_VALUE, DEST_VALUE, NEXT_KEY,  IS_DEFAULT) = (SELECT '"&amp;C79&amp;"', '"&amp;D79&amp;"', '"&amp;E79&amp;"',  '"&amp;F79&amp;"' FROM DUAL) where CONV_KEY = '"&amp;A79&amp;"' AND RULE_NUM = '"&amp;B79&amp;"';"</f>
        <v/>
      </c>
    </row>
    <row r="80" spans="1:13">
      <c r="A80" t="s">
        <v>305</v>
      </c>
      <c r="B80" t="s">
        <v>64</v>
      </c>
      <c r="C80" s="2" t="s">
        <v>743</v>
      </c>
      <c r="D80" s="2" t="s">
        <v>744</v>
      </c>
      <c r="F80" t="s">
        <v>255</v>
      </c>
      <c r="J80">
        <f>VLOOKUP(A80,UFMT_CONVERSION!$A:$G,3,FALSE)</f>
        <v/>
      </c>
      <c r="L80">
        <f>"Insert into UFMT_CONV_RULE (CONV_KEY, RULE_NUM, SRC_VALUE, DEST_VALUE, NEXT_KEY,  IS_DEFAULT) Values ('"&amp;A80&amp;"', '"&amp;B80&amp;"', '"&amp;C80&amp;"', '"&amp;D80&amp;"', '"&amp;E80&amp;"',  '"&amp;F80&amp;"');"</f>
        <v/>
      </c>
      <c r="M80">
        <f>"Update UFMT_CONV_RULE set (SRC_VALUE, DEST_VALUE, NEXT_KEY,  IS_DEFAULT) = (SELECT '"&amp;C80&amp;"', '"&amp;D80&amp;"', '"&amp;E80&amp;"',  '"&amp;F80&amp;"' FROM DUAL) where CONV_KEY = '"&amp;A80&amp;"' AND RULE_NUM = '"&amp;B80&amp;"';"</f>
        <v/>
      </c>
    </row>
    <row r="81" spans="1:13">
      <c r="A81" t="s">
        <v>398</v>
      </c>
      <c r="B81" t="s">
        <v>13</v>
      </c>
      <c r="C81" s="2" t="n"/>
      <c r="D81" s="2" t="s">
        <v>745</v>
      </c>
      <c r="F81" t="s">
        <v>13</v>
      </c>
      <c r="J81">
        <f>VLOOKUP(A81,UFMT_CONVERSION!$A:$G,3,FALSE)</f>
        <v/>
      </c>
      <c r="L81">
        <f>"Insert into UFMT_CONV_RULE (CONV_KEY, RULE_NUM, SRC_VALUE, DEST_VALUE, NEXT_KEY,  IS_DEFAULT) Values ('"&amp;A81&amp;"', '"&amp;B81&amp;"', '"&amp;C81&amp;"', '"&amp;D81&amp;"', '"&amp;E81&amp;"',  '"&amp;F81&amp;"');"</f>
        <v/>
      </c>
      <c r="M81">
        <f>"Update UFMT_CONV_RULE set (SRC_VALUE, DEST_VALUE, NEXT_KEY,  IS_DEFAULT) = (SELECT '"&amp;C81&amp;"', '"&amp;D81&amp;"', '"&amp;E81&amp;"',  '"&amp;F81&amp;"' FROM DUAL) where CONV_KEY = '"&amp;A81&amp;"' AND RULE_NUM = '"&amp;B81&amp;"';"</f>
        <v/>
      </c>
    </row>
    <row r="82" spans="1:13">
      <c r="A82" t="s">
        <v>449</v>
      </c>
      <c r="B82" t="s">
        <v>13</v>
      </c>
      <c r="C82" s="2" t="n"/>
      <c r="D82" s="2" t="s">
        <v>746</v>
      </c>
      <c r="F82" t="s">
        <v>13</v>
      </c>
      <c r="J82">
        <f>VLOOKUP(A82,UFMT_CONVERSION!$A:$G,3,FALSE)</f>
        <v/>
      </c>
      <c r="L82">
        <f>"Insert into UFMT_CONV_RULE (CONV_KEY, RULE_NUM, SRC_VALUE, DEST_VALUE, NEXT_KEY,  IS_DEFAULT) Values ('"&amp;A82&amp;"', '"&amp;B82&amp;"', '"&amp;C82&amp;"', '"&amp;D82&amp;"', '"&amp;E82&amp;"',  '"&amp;F82&amp;"');"</f>
        <v/>
      </c>
      <c r="M82">
        <f>"Update UFMT_CONV_RULE set (SRC_VALUE, DEST_VALUE, NEXT_KEY,  IS_DEFAULT) = (SELECT '"&amp;C82&amp;"', '"&amp;D82&amp;"', '"&amp;E82&amp;"',  '"&amp;F82&amp;"' FROM DUAL) where CONV_KEY = '"&amp;A82&amp;"' AND RULE_NUM = '"&amp;B82&amp;"';"</f>
        <v/>
      </c>
    </row>
    <row r="83" spans="1:13">
      <c r="A83" t="s">
        <v>456</v>
      </c>
      <c r="B83" t="s">
        <v>13</v>
      </c>
      <c r="C83" s="2" t="s">
        <v>747</v>
      </c>
      <c r="D83" s="2" t="s">
        <v>704</v>
      </c>
      <c r="F83" t="s">
        <v>255</v>
      </c>
      <c r="J83">
        <f>VLOOKUP(A83,UFMT_CONVERSION!$A:$G,3,FALSE)</f>
        <v/>
      </c>
      <c r="L83">
        <f>"Insert into UFMT_CONV_RULE (CONV_KEY, RULE_NUM, SRC_VALUE, DEST_VALUE, NEXT_KEY,  IS_DEFAULT) Values ('"&amp;A83&amp;"', '"&amp;B83&amp;"', '"&amp;C83&amp;"', '"&amp;D83&amp;"', '"&amp;E83&amp;"',  '"&amp;F83&amp;"');"</f>
        <v/>
      </c>
      <c r="M83">
        <f>"Update UFMT_CONV_RULE set (SRC_VALUE, DEST_VALUE, NEXT_KEY,  IS_DEFAULT) = (SELECT '"&amp;C83&amp;"', '"&amp;D83&amp;"', '"&amp;E83&amp;"',  '"&amp;F83&amp;"' FROM DUAL) where CONV_KEY = '"&amp;A83&amp;"' AND RULE_NUM = '"&amp;B83&amp;"';"</f>
        <v/>
      </c>
    </row>
    <row r="84" spans="1:13">
      <c r="A84" t="s">
        <v>456</v>
      </c>
      <c r="B84" t="s">
        <v>64</v>
      </c>
      <c r="C84" s="2" t="s">
        <v>748</v>
      </c>
      <c r="D84" s="2" t="s">
        <v>471</v>
      </c>
      <c r="F84" t="s">
        <v>255</v>
      </c>
      <c r="J84">
        <f>VLOOKUP(A84,UFMT_CONVERSION!$A:$G,3,FALSE)</f>
        <v/>
      </c>
      <c r="L84">
        <f>"Insert into UFMT_CONV_RULE (CONV_KEY, RULE_NUM, SRC_VALUE, DEST_VALUE, NEXT_KEY,  IS_DEFAULT) Values ('"&amp;A84&amp;"', '"&amp;B84&amp;"', '"&amp;C84&amp;"', '"&amp;D84&amp;"', '"&amp;E84&amp;"',  '"&amp;F84&amp;"');"</f>
        <v/>
      </c>
      <c r="M84">
        <f>"Update UFMT_CONV_RULE set (SRC_VALUE, DEST_VALUE, NEXT_KEY,  IS_DEFAULT) = (SELECT '"&amp;C84&amp;"', '"&amp;D84&amp;"', '"&amp;E84&amp;"',  '"&amp;F84&amp;"' FROM DUAL) where CONV_KEY = '"&amp;A84&amp;"' AND RULE_NUM = '"&amp;B84&amp;"';"</f>
        <v/>
      </c>
    </row>
    <row r="85" spans="1:13">
      <c r="A85" t="s">
        <v>468</v>
      </c>
      <c r="B85" t="s">
        <v>13</v>
      </c>
      <c r="C85" s="2" t="n"/>
      <c r="D85" s="2" t="s">
        <v>749</v>
      </c>
      <c r="F85" t="s">
        <v>13</v>
      </c>
      <c r="J85">
        <f>VLOOKUP(A85,UFMT_CONVERSION!$A:$G,3,FALSE)</f>
        <v/>
      </c>
      <c r="L85">
        <f>"Insert into UFMT_CONV_RULE (CONV_KEY, RULE_NUM, SRC_VALUE, DEST_VALUE, NEXT_KEY,  IS_DEFAULT) Values ('"&amp;A85&amp;"', '"&amp;B85&amp;"', '"&amp;C85&amp;"', '"&amp;D85&amp;"', '"&amp;E85&amp;"',  '"&amp;F85&amp;"');"</f>
        <v/>
      </c>
      <c r="M85">
        <f>"Update UFMT_CONV_RULE set (SRC_VALUE, DEST_VALUE, NEXT_KEY,  IS_DEFAULT) = (SELECT '"&amp;C85&amp;"', '"&amp;D85&amp;"', '"&amp;E85&amp;"',  '"&amp;F85&amp;"' FROM DUAL) where CONV_KEY = '"&amp;A85&amp;"' AND RULE_NUM = '"&amp;B85&amp;"';"</f>
        <v/>
      </c>
    </row>
    <row r="86" spans="1:13">
      <c r="A86" t="s">
        <v>233</v>
      </c>
      <c r="B86" t="s">
        <v>13</v>
      </c>
      <c r="C86" s="2" t="n"/>
      <c r="D86" s="2" t="s">
        <v>750</v>
      </c>
      <c r="F86" t="s">
        <v>13</v>
      </c>
      <c r="J86">
        <f>VLOOKUP(A86,UFMT_CONVERSION!$A:$G,3,FALSE)</f>
        <v/>
      </c>
      <c r="L86">
        <f>"Insert into UFMT_CONV_RULE (CONV_KEY, RULE_NUM, SRC_VALUE, DEST_VALUE, NEXT_KEY,  IS_DEFAULT) Values ('"&amp;A86&amp;"', '"&amp;B86&amp;"', '"&amp;C86&amp;"', '"&amp;D86&amp;"', '"&amp;E86&amp;"',  '"&amp;F86&amp;"');"</f>
        <v/>
      </c>
      <c r="M86">
        <f>"Update UFMT_CONV_RULE set (SRC_VALUE, DEST_VALUE, NEXT_KEY,  IS_DEFAULT) = (SELECT '"&amp;C86&amp;"', '"&amp;D86&amp;"', '"&amp;E86&amp;"',  '"&amp;F86&amp;"' FROM DUAL) where CONV_KEY = '"&amp;A86&amp;"' AND RULE_NUM = '"&amp;B86&amp;"';"</f>
        <v/>
      </c>
    </row>
    <row r="87" spans="1:13">
      <c r="A87" t="s">
        <v>471</v>
      </c>
      <c r="B87" t="s">
        <v>13</v>
      </c>
      <c r="C87" s="2" t="n"/>
      <c r="D87" s="2" t="s">
        <v>751</v>
      </c>
      <c r="F87" t="s">
        <v>13</v>
      </c>
      <c r="J87">
        <f>VLOOKUP(A87,UFMT_CONVERSION!$A:$G,3,FALSE)</f>
        <v/>
      </c>
      <c r="L87">
        <f>"Insert into UFMT_CONV_RULE (CONV_KEY, RULE_NUM, SRC_VALUE, DEST_VALUE, NEXT_KEY,  IS_DEFAULT) Values ('"&amp;A87&amp;"', '"&amp;B87&amp;"', '"&amp;C87&amp;"', '"&amp;D87&amp;"', '"&amp;E87&amp;"',  '"&amp;F87&amp;"');"</f>
        <v/>
      </c>
      <c r="M87">
        <f>"Update UFMT_CONV_RULE set (SRC_VALUE, DEST_VALUE, NEXT_KEY,  IS_DEFAULT) = (SELECT '"&amp;C87&amp;"', '"&amp;D87&amp;"', '"&amp;E87&amp;"',  '"&amp;F87&amp;"' FROM DUAL) where CONV_KEY = '"&amp;A87&amp;"' AND RULE_NUM = '"&amp;B87&amp;"';"</f>
        <v/>
      </c>
    </row>
    <row r="88" spans="1:13">
      <c r="A88" t="s">
        <v>473</v>
      </c>
      <c r="B88" t="s">
        <v>13</v>
      </c>
      <c r="C88" s="2" t="n"/>
      <c r="D88" s="2" t="s">
        <v>752</v>
      </c>
      <c r="F88" t="s">
        <v>13</v>
      </c>
      <c r="J88">
        <f>VLOOKUP(A88,UFMT_CONVERSION!$A:$G,3,FALSE)</f>
        <v/>
      </c>
      <c r="L88">
        <f>"Insert into UFMT_CONV_RULE (CONV_KEY, RULE_NUM, SRC_VALUE, DEST_VALUE, NEXT_KEY,  IS_DEFAULT) Values ('"&amp;A88&amp;"', '"&amp;B88&amp;"', '"&amp;C88&amp;"', '"&amp;D88&amp;"', '"&amp;E88&amp;"',  '"&amp;F88&amp;"');"</f>
        <v/>
      </c>
      <c r="M88">
        <f>"Update UFMT_CONV_RULE set (SRC_VALUE, DEST_VALUE, NEXT_KEY,  IS_DEFAULT) = (SELECT '"&amp;C88&amp;"', '"&amp;D88&amp;"', '"&amp;E88&amp;"',  '"&amp;F88&amp;"' FROM DUAL) where CONV_KEY = '"&amp;A88&amp;"' AND RULE_NUM = '"&amp;B88&amp;"';"</f>
        <v/>
      </c>
    </row>
    <row r="89" spans="1:13">
      <c r="A89" t="s">
        <v>51</v>
      </c>
      <c r="B89" t="s">
        <v>13</v>
      </c>
      <c r="C89" s="2" t="n"/>
      <c r="D89" s="2" t="s">
        <v>753</v>
      </c>
      <c r="F89" t="s">
        <v>13</v>
      </c>
      <c r="J89">
        <f>VLOOKUP(A89,UFMT_CONVERSION!$A:$G,3,FALSE)</f>
        <v/>
      </c>
      <c r="L89">
        <f>"Insert into UFMT_CONV_RULE (CONV_KEY, RULE_NUM, SRC_VALUE, DEST_VALUE, NEXT_KEY,  IS_DEFAULT) Values ('"&amp;A89&amp;"', '"&amp;B89&amp;"', '"&amp;C89&amp;"', '"&amp;D89&amp;"', '"&amp;E89&amp;"',  '"&amp;F89&amp;"');"</f>
        <v/>
      </c>
      <c r="M89">
        <f>"Update UFMT_CONV_RULE set (SRC_VALUE, DEST_VALUE, NEXT_KEY,  IS_DEFAULT) = (SELECT '"&amp;C89&amp;"', '"&amp;D89&amp;"', '"&amp;E89&amp;"',  '"&amp;F89&amp;"' FROM DUAL) where CONV_KEY = '"&amp;A89&amp;"' AND RULE_NUM = '"&amp;B89&amp;"';"</f>
        <v/>
      </c>
    </row>
    <row r="90" spans="1:13">
      <c r="A90" t="s">
        <v>522</v>
      </c>
      <c r="B90" t="s">
        <v>13</v>
      </c>
      <c r="C90" s="2" t="s">
        <v>701</v>
      </c>
      <c r="D90" s="2" t="s">
        <v>134</v>
      </c>
      <c r="F90" t="s">
        <v>255</v>
      </c>
      <c r="J90">
        <f>VLOOKUP(A90,UFMT_CONVERSION!$A:$G,3,FALSE)</f>
        <v/>
      </c>
      <c r="L90">
        <f>"Insert into UFMT_CONV_RULE (CONV_KEY, RULE_NUM, SRC_VALUE, DEST_VALUE, NEXT_KEY,  IS_DEFAULT) Values ('"&amp;A90&amp;"', '"&amp;B90&amp;"', '"&amp;C90&amp;"', '"&amp;D90&amp;"', '"&amp;E90&amp;"',  '"&amp;F90&amp;"');"</f>
        <v/>
      </c>
      <c r="M90">
        <f>"Update UFMT_CONV_RULE set (SRC_VALUE, DEST_VALUE, NEXT_KEY,  IS_DEFAULT) = (SELECT '"&amp;C90&amp;"', '"&amp;D90&amp;"', '"&amp;E90&amp;"',  '"&amp;F90&amp;"' FROM DUAL) where CONV_KEY = '"&amp;A90&amp;"' AND RULE_NUM = '"&amp;B90&amp;"';"</f>
        <v/>
      </c>
    </row>
    <row r="91" spans="1:13">
      <c r="A91" t="s">
        <v>522</v>
      </c>
      <c r="B91" t="s">
        <v>64</v>
      </c>
      <c r="C91" s="2" t="s">
        <v>285</v>
      </c>
      <c r="D91" s="2" t="s">
        <v>704</v>
      </c>
      <c r="F91" t="s">
        <v>255</v>
      </c>
      <c r="J91">
        <f>VLOOKUP(A91,UFMT_CONVERSION!$A:$G,3,FALSE)</f>
        <v/>
      </c>
      <c r="L91">
        <f>"Insert into UFMT_CONV_RULE (CONV_KEY, RULE_NUM, SRC_VALUE, DEST_VALUE, NEXT_KEY,  IS_DEFAULT) Values ('"&amp;A91&amp;"', '"&amp;B91&amp;"', '"&amp;C91&amp;"', '"&amp;D91&amp;"', '"&amp;E91&amp;"',  '"&amp;F91&amp;"');"</f>
        <v/>
      </c>
      <c r="M91">
        <f>"Update UFMT_CONV_RULE set (SRC_VALUE, DEST_VALUE, NEXT_KEY,  IS_DEFAULT) = (SELECT '"&amp;C91&amp;"', '"&amp;D91&amp;"', '"&amp;E91&amp;"',  '"&amp;F91&amp;"' FROM DUAL) where CONV_KEY = '"&amp;A91&amp;"' AND RULE_NUM = '"&amp;B91&amp;"';"</f>
        <v/>
      </c>
    </row>
    <row r="92" spans="1:13">
      <c r="A92" t="s">
        <v>522</v>
      </c>
      <c r="B92" t="s">
        <v>107</v>
      </c>
      <c r="C92" s="2" t="s">
        <v>702</v>
      </c>
      <c r="D92" s="2" t="s">
        <v>528</v>
      </c>
      <c r="F92" t="s">
        <v>255</v>
      </c>
      <c r="J92">
        <f>VLOOKUP(A92,UFMT_CONVERSION!$A:$G,3,FALSE)</f>
        <v/>
      </c>
      <c r="L92">
        <f>"Insert into UFMT_CONV_RULE (CONV_KEY, RULE_NUM, SRC_VALUE, DEST_VALUE, NEXT_KEY,  IS_DEFAULT) Values ('"&amp;A92&amp;"', '"&amp;B92&amp;"', '"&amp;C92&amp;"', '"&amp;D92&amp;"', '"&amp;E92&amp;"',  '"&amp;F92&amp;"');"</f>
        <v/>
      </c>
      <c r="M92">
        <f>"Update UFMT_CONV_RULE set (SRC_VALUE, DEST_VALUE, NEXT_KEY,  IS_DEFAULT) = (SELECT '"&amp;C92&amp;"', '"&amp;D92&amp;"', '"&amp;E92&amp;"',  '"&amp;F92&amp;"' FROM DUAL) where CONV_KEY = '"&amp;A92&amp;"' AND RULE_NUM = '"&amp;B92&amp;"';"</f>
        <v/>
      </c>
    </row>
    <row r="93" spans="1:13">
      <c r="A93" t="s">
        <v>522</v>
      </c>
      <c r="B93" t="s">
        <v>31</v>
      </c>
      <c r="C93" s="2" t="s">
        <v>316</v>
      </c>
      <c r="D93" s="2" t="s">
        <v>310</v>
      </c>
      <c r="F93" t="s">
        <v>255</v>
      </c>
      <c r="J93">
        <f>VLOOKUP(A93,UFMT_CONVERSION!$A:$G,3,FALSE)</f>
        <v/>
      </c>
      <c r="L93">
        <f>"Insert into UFMT_CONV_RULE (CONV_KEY, RULE_NUM, SRC_VALUE, DEST_VALUE, NEXT_KEY,  IS_DEFAULT) Values ('"&amp;A93&amp;"', '"&amp;B93&amp;"', '"&amp;C93&amp;"', '"&amp;D93&amp;"', '"&amp;E93&amp;"',  '"&amp;F93&amp;"');"</f>
        <v/>
      </c>
      <c r="M93">
        <f>"Update UFMT_CONV_RULE set (SRC_VALUE, DEST_VALUE, NEXT_KEY,  IS_DEFAULT) = (SELECT '"&amp;C93&amp;"', '"&amp;D93&amp;"', '"&amp;E93&amp;"',  '"&amp;F93&amp;"' FROM DUAL) where CONV_KEY = '"&amp;A93&amp;"' AND RULE_NUM = '"&amp;B93&amp;"';"</f>
        <v/>
      </c>
    </row>
    <row r="94" spans="1:13">
      <c r="A94" t="s">
        <v>522</v>
      </c>
      <c r="B94" t="s">
        <v>500</v>
      </c>
      <c r="C94" s="2" t="s">
        <v>194</v>
      </c>
      <c r="D94" s="2" t="s">
        <v>543</v>
      </c>
      <c r="F94" t="s">
        <v>255</v>
      </c>
      <c r="J94">
        <f>VLOOKUP(A94,UFMT_CONVERSION!$A:$G,3,FALSE)</f>
        <v/>
      </c>
      <c r="L94">
        <f>"Insert into UFMT_CONV_RULE (CONV_KEY, RULE_NUM, SRC_VALUE, DEST_VALUE, NEXT_KEY,  IS_DEFAULT) Values ('"&amp;A94&amp;"', '"&amp;B94&amp;"', '"&amp;C94&amp;"', '"&amp;D94&amp;"', '"&amp;E94&amp;"',  '"&amp;F94&amp;"');"</f>
        <v/>
      </c>
      <c r="M94">
        <f>"Update UFMT_CONV_RULE set (SRC_VALUE, DEST_VALUE, NEXT_KEY,  IS_DEFAULT) = (SELECT '"&amp;C94&amp;"', '"&amp;D94&amp;"', '"&amp;E94&amp;"',  '"&amp;F94&amp;"' FROM DUAL) where CONV_KEY = '"&amp;A94&amp;"' AND RULE_NUM = '"&amp;B94&amp;"';"</f>
        <v/>
      </c>
    </row>
    <row r="95" spans="1:13">
      <c r="A95" t="s">
        <v>522</v>
      </c>
      <c r="B95" t="s">
        <v>328</v>
      </c>
      <c r="C95" s="2" t="s">
        <v>705</v>
      </c>
      <c r="D95" s="2" t="s">
        <v>134</v>
      </c>
      <c r="F95" t="s">
        <v>255</v>
      </c>
      <c r="J95">
        <f>VLOOKUP(A95,UFMT_CONVERSION!$A:$G,3,FALSE)</f>
        <v/>
      </c>
      <c r="L95">
        <f>"Insert into UFMT_CONV_RULE (CONV_KEY, RULE_NUM, SRC_VALUE, DEST_VALUE, NEXT_KEY,  IS_DEFAULT) Values ('"&amp;A95&amp;"', '"&amp;B95&amp;"', '"&amp;C95&amp;"', '"&amp;D95&amp;"', '"&amp;E95&amp;"',  '"&amp;F95&amp;"');"</f>
        <v/>
      </c>
      <c r="M95">
        <f>"Update UFMT_CONV_RULE set (SRC_VALUE, DEST_VALUE, NEXT_KEY,  IS_DEFAULT) = (SELECT '"&amp;C95&amp;"', '"&amp;D95&amp;"', '"&amp;E95&amp;"',  '"&amp;F95&amp;"' FROM DUAL) where CONV_KEY = '"&amp;A95&amp;"' AND RULE_NUM = '"&amp;B95&amp;"';"</f>
        <v/>
      </c>
    </row>
    <row r="96" spans="1:13">
      <c r="A96" t="s">
        <v>522</v>
      </c>
      <c r="B96" t="s">
        <v>330</v>
      </c>
      <c r="C96" s="2" t="s">
        <v>703</v>
      </c>
      <c r="D96" s="2" t="s">
        <v>704</v>
      </c>
      <c r="F96" t="s">
        <v>255</v>
      </c>
      <c r="J96">
        <f>VLOOKUP(A96,UFMT_CONVERSION!$A:$G,3,FALSE)</f>
        <v/>
      </c>
      <c r="L96">
        <f>"Insert into UFMT_CONV_RULE (CONV_KEY, RULE_NUM, SRC_VALUE, DEST_VALUE, NEXT_KEY,  IS_DEFAULT) Values ('"&amp;A96&amp;"', '"&amp;B96&amp;"', '"&amp;C96&amp;"', '"&amp;D96&amp;"', '"&amp;E96&amp;"',  '"&amp;F96&amp;"');"</f>
        <v/>
      </c>
      <c r="M96">
        <f>"Update UFMT_CONV_RULE set (SRC_VALUE, DEST_VALUE, NEXT_KEY,  IS_DEFAULT) = (SELECT '"&amp;C96&amp;"', '"&amp;D96&amp;"', '"&amp;E96&amp;"',  '"&amp;F96&amp;"' FROM DUAL) where CONV_KEY = '"&amp;A96&amp;"' AND RULE_NUM = '"&amp;B96&amp;"';"</f>
        <v/>
      </c>
    </row>
    <row r="97" spans="1:13">
      <c r="A97" t="s">
        <v>524</v>
      </c>
      <c r="B97" t="s">
        <v>13</v>
      </c>
      <c r="C97" s="2" t="s">
        <v>424</v>
      </c>
      <c r="D97" s="2" t="s">
        <v>754</v>
      </c>
      <c r="F97" t="s">
        <v>13</v>
      </c>
      <c r="J97">
        <f>VLOOKUP(A97,UFMT_CONVERSION!$A:$G,3,FALSE)</f>
        <v/>
      </c>
      <c r="L97">
        <f>"Insert into UFMT_CONV_RULE (CONV_KEY, RULE_NUM, SRC_VALUE, DEST_VALUE, NEXT_KEY,  IS_DEFAULT) Values ('"&amp;A97&amp;"', '"&amp;B97&amp;"', '"&amp;C97&amp;"', '"&amp;D97&amp;"', '"&amp;E97&amp;"',  '"&amp;F97&amp;"');"</f>
        <v/>
      </c>
      <c r="M97">
        <f>"Update UFMT_CONV_RULE set (SRC_VALUE, DEST_VALUE, NEXT_KEY,  IS_DEFAULT) = (SELECT '"&amp;C97&amp;"', '"&amp;D97&amp;"', '"&amp;E97&amp;"',  '"&amp;F97&amp;"' FROM DUAL) where CONV_KEY = '"&amp;A97&amp;"' AND RULE_NUM = '"&amp;B97&amp;"';"</f>
        <v/>
      </c>
    </row>
    <row r="98" spans="1:13">
      <c r="A98" t="s">
        <v>524</v>
      </c>
      <c r="B98" t="s">
        <v>64</v>
      </c>
      <c r="C98" s="2" t="s">
        <v>747</v>
      </c>
      <c r="D98" s="2" t="s">
        <v>755</v>
      </c>
      <c r="F98" t="s">
        <v>255</v>
      </c>
      <c r="J98">
        <f>VLOOKUP(A98,UFMT_CONVERSION!$A:$G,3,FALSE)</f>
        <v/>
      </c>
      <c r="L98">
        <f>"Insert into UFMT_CONV_RULE (CONV_KEY, RULE_NUM, SRC_VALUE, DEST_VALUE, NEXT_KEY,  IS_DEFAULT) Values ('"&amp;A98&amp;"', '"&amp;B98&amp;"', '"&amp;C98&amp;"', '"&amp;D98&amp;"', '"&amp;E98&amp;"',  '"&amp;F98&amp;"');"</f>
        <v/>
      </c>
      <c r="M98">
        <f>"Update UFMT_CONV_RULE set (SRC_VALUE, DEST_VALUE, NEXT_KEY,  IS_DEFAULT) = (SELECT '"&amp;C98&amp;"', '"&amp;D98&amp;"', '"&amp;E98&amp;"',  '"&amp;F98&amp;"' FROM DUAL) where CONV_KEY = '"&amp;A98&amp;"' AND RULE_NUM = '"&amp;B98&amp;"';"</f>
        <v/>
      </c>
    </row>
    <row r="99" spans="1:13">
      <c r="A99" t="s">
        <v>526</v>
      </c>
      <c r="B99" t="s">
        <v>13</v>
      </c>
      <c r="C99" s="2" t="n"/>
      <c r="D99" s="2" t="s">
        <v>756</v>
      </c>
      <c r="F99" t="s">
        <v>13</v>
      </c>
      <c r="J99">
        <f>VLOOKUP(A99,UFMT_CONVERSION!$A:$G,3,FALSE)</f>
        <v/>
      </c>
      <c r="L99">
        <f>"Insert into UFMT_CONV_RULE (CONV_KEY, RULE_NUM, SRC_VALUE, DEST_VALUE, NEXT_KEY,  IS_DEFAULT) Values ('"&amp;A99&amp;"', '"&amp;B99&amp;"', '"&amp;C99&amp;"', '"&amp;D99&amp;"', '"&amp;E99&amp;"',  '"&amp;F99&amp;"');"</f>
        <v/>
      </c>
      <c r="M99">
        <f>"Update UFMT_CONV_RULE set (SRC_VALUE, DEST_VALUE, NEXT_KEY,  IS_DEFAULT) = (SELECT '"&amp;C99&amp;"', '"&amp;D99&amp;"', '"&amp;E99&amp;"',  '"&amp;F99&amp;"' FROM DUAL) where CONV_KEY = '"&amp;A99&amp;"' AND RULE_NUM = '"&amp;B99&amp;"';"</f>
        <v/>
      </c>
    </row>
    <row r="100" spans="1:13">
      <c r="A100" t="s">
        <v>528</v>
      </c>
      <c r="B100" t="s">
        <v>13</v>
      </c>
      <c r="C100" s="2" t="n"/>
      <c r="D100" s="2" t="s">
        <v>757</v>
      </c>
      <c r="F100" t="s">
        <v>13</v>
      </c>
      <c r="J100">
        <f>VLOOKUP(A100,UFMT_CONVERSION!$A:$G,3,FALSE)</f>
        <v/>
      </c>
      <c r="L100">
        <f>"Insert into UFMT_CONV_RULE (CONV_KEY, RULE_NUM, SRC_VALUE, DEST_VALUE, NEXT_KEY,  IS_DEFAULT) Values ('"&amp;A100&amp;"', '"&amp;B100&amp;"', '"&amp;C100&amp;"', '"&amp;D100&amp;"', '"&amp;E100&amp;"',  '"&amp;F100&amp;"');"</f>
        <v/>
      </c>
      <c r="M100">
        <f>"Update UFMT_CONV_RULE set (SRC_VALUE, DEST_VALUE, NEXT_KEY,  IS_DEFAULT) = (SELECT '"&amp;C100&amp;"', '"&amp;D100&amp;"', '"&amp;E100&amp;"',  '"&amp;F100&amp;"' FROM DUAL) where CONV_KEY = '"&amp;A100&amp;"' AND RULE_NUM = '"&amp;B100&amp;"';"</f>
        <v/>
      </c>
    </row>
    <row r="101" spans="1:13">
      <c r="A101" t="s">
        <v>530</v>
      </c>
      <c r="B101" t="s">
        <v>13</v>
      </c>
      <c r="C101" s="2" t="n"/>
      <c r="D101" s="2" t="s">
        <v>758</v>
      </c>
      <c r="F101" t="s">
        <v>13</v>
      </c>
      <c r="J101">
        <f>VLOOKUP(A101,UFMT_CONVERSION!$A:$G,3,FALSE)</f>
        <v/>
      </c>
      <c r="L101">
        <f>"Insert into UFMT_CONV_RULE (CONV_KEY, RULE_NUM, SRC_VALUE, DEST_VALUE, NEXT_KEY,  IS_DEFAULT) Values ('"&amp;A101&amp;"', '"&amp;B101&amp;"', '"&amp;C101&amp;"', '"&amp;D101&amp;"', '"&amp;E101&amp;"',  '"&amp;F101&amp;"');"</f>
        <v/>
      </c>
      <c r="M101">
        <f>"Update UFMT_CONV_RULE set (SRC_VALUE, DEST_VALUE, NEXT_KEY,  IS_DEFAULT) = (SELECT '"&amp;C101&amp;"', '"&amp;D101&amp;"', '"&amp;E101&amp;"',  '"&amp;F101&amp;"' FROM DUAL) where CONV_KEY = '"&amp;A101&amp;"' AND RULE_NUM = '"&amp;B101&amp;"';"</f>
        <v/>
      </c>
    </row>
    <row r="102" spans="1:13">
      <c r="A102" t="s">
        <v>532</v>
      </c>
      <c r="B102" t="s">
        <v>13</v>
      </c>
      <c r="C102" s="2" t="n"/>
      <c r="D102" s="2" t="s">
        <v>759</v>
      </c>
      <c r="F102" t="s">
        <v>13</v>
      </c>
      <c r="J102">
        <f>VLOOKUP(A102,UFMT_CONVERSION!$A:$G,3,FALSE)</f>
        <v/>
      </c>
      <c r="L102">
        <f>"Insert into UFMT_CONV_RULE (CONV_KEY, RULE_NUM, SRC_VALUE, DEST_VALUE, NEXT_KEY,  IS_DEFAULT) Values ('"&amp;A102&amp;"', '"&amp;B102&amp;"', '"&amp;C102&amp;"', '"&amp;D102&amp;"', '"&amp;E102&amp;"',  '"&amp;F102&amp;"');"</f>
        <v/>
      </c>
      <c r="M102">
        <f>"Update UFMT_CONV_RULE set (SRC_VALUE, DEST_VALUE, NEXT_KEY,  IS_DEFAULT) = (SELECT '"&amp;C102&amp;"', '"&amp;D102&amp;"', '"&amp;E102&amp;"',  '"&amp;F102&amp;"' FROM DUAL) where CONV_KEY = '"&amp;A102&amp;"' AND RULE_NUM = '"&amp;B102&amp;"';"</f>
        <v/>
      </c>
    </row>
    <row r="103" spans="1:13">
      <c r="A103" t="s">
        <v>534</v>
      </c>
      <c r="B103" t="s">
        <v>13</v>
      </c>
      <c r="C103" s="2" t="s">
        <v>255</v>
      </c>
      <c r="D103" s="2" t="s">
        <v>440</v>
      </c>
      <c r="F103" t="s">
        <v>255</v>
      </c>
      <c r="J103">
        <f>VLOOKUP(A103,UFMT_CONVERSION!$A:$G,3,FALSE)</f>
        <v/>
      </c>
      <c r="L103">
        <f>"Insert into UFMT_CONV_RULE (CONV_KEY, RULE_NUM, SRC_VALUE, DEST_VALUE, NEXT_KEY,  IS_DEFAULT) Values ('"&amp;A103&amp;"', '"&amp;B103&amp;"', '"&amp;C103&amp;"', '"&amp;D103&amp;"', '"&amp;E103&amp;"',  '"&amp;F103&amp;"');"</f>
        <v/>
      </c>
      <c r="M103">
        <f>"Update UFMT_CONV_RULE set (SRC_VALUE, DEST_VALUE, NEXT_KEY,  IS_DEFAULT) = (SELECT '"&amp;C103&amp;"', '"&amp;D103&amp;"', '"&amp;E103&amp;"',  '"&amp;F103&amp;"' FROM DUAL) where CONV_KEY = '"&amp;A103&amp;"' AND RULE_NUM = '"&amp;B103&amp;"';"</f>
        <v/>
      </c>
    </row>
    <row r="104" spans="1:13">
      <c r="A104" t="s">
        <v>534</v>
      </c>
      <c r="B104" t="s">
        <v>64</v>
      </c>
      <c r="C104" s="2" t="s">
        <v>760</v>
      </c>
      <c r="D104" s="2" t="s">
        <v>761</v>
      </c>
      <c r="F104" t="s">
        <v>255</v>
      </c>
      <c r="J104">
        <f>VLOOKUP(A104,UFMT_CONVERSION!$A:$G,3,FALSE)</f>
        <v/>
      </c>
      <c r="L104">
        <f>"Insert into UFMT_CONV_RULE (CONV_KEY, RULE_NUM, SRC_VALUE, DEST_VALUE, NEXT_KEY,  IS_DEFAULT) Values ('"&amp;A104&amp;"', '"&amp;B104&amp;"', '"&amp;C104&amp;"', '"&amp;D104&amp;"', '"&amp;E104&amp;"',  '"&amp;F104&amp;"');"</f>
        <v/>
      </c>
      <c r="M104">
        <f>"Update UFMT_CONV_RULE set (SRC_VALUE, DEST_VALUE, NEXT_KEY,  IS_DEFAULT) = (SELECT '"&amp;C104&amp;"', '"&amp;D104&amp;"', '"&amp;E104&amp;"',  '"&amp;F104&amp;"' FROM DUAL) where CONV_KEY = '"&amp;A104&amp;"' AND RULE_NUM = '"&amp;B104&amp;"';"</f>
        <v/>
      </c>
    </row>
    <row r="105" spans="1:13">
      <c r="A105" t="s">
        <v>534</v>
      </c>
      <c r="B105" t="s">
        <v>107</v>
      </c>
      <c r="C105" s="2" t="s">
        <v>762</v>
      </c>
      <c r="D105" s="2" t="s">
        <v>763</v>
      </c>
      <c r="F105" t="s">
        <v>255</v>
      </c>
      <c r="J105">
        <f>VLOOKUP(A105,UFMT_CONVERSION!$A:$G,3,FALSE)</f>
        <v/>
      </c>
      <c r="L105">
        <f>"Insert into UFMT_CONV_RULE (CONV_KEY, RULE_NUM, SRC_VALUE, DEST_VALUE, NEXT_KEY,  IS_DEFAULT) Values ('"&amp;A105&amp;"', '"&amp;B105&amp;"', '"&amp;C105&amp;"', '"&amp;D105&amp;"', '"&amp;E105&amp;"',  '"&amp;F105&amp;"');"</f>
        <v/>
      </c>
      <c r="M105">
        <f>"Update UFMT_CONV_RULE set (SRC_VALUE, DEST_VALUE, NEXT_KEY,  IS_DEFAULT) = (SELECT '"&amp;C105&amp;"', '"&amp;D105&amp;"', '"&amp;E105&amp;"',  '"&amp;F105&amp;"' FROM DUAL) where CONV_KEY = '"&amp;A105&amp;"' AND RULE_NUM = '"&amp;B105&amp;"';"</f>
        <v/>
      </c>
    </row>
    <row r="106" spans="1:13">
      <c r="A106" t="s">
        <v>534</v>
      </c>
      <c r="B106" t="s">
        <v>31</v>
      </c>
      <c r="C106" s="2" t="s">
        <v>764</v>
      </c>
      <c r="D106" s="2" t="s">
        <v>765</v>
      </c>
      <c r="F106" t="s">
        <v>255</v>
      </c>
      <c r="J106">
        <f>VLOOKUP(A106,UFMT_CONVERSION!$A:$G,3,FALSE)</f>
        <v/>
      </c>
      <c r="L106">
        <f>"Insert into UFMT_CONV_RULE (CONV_KEY, RULE_NUM, SRC_VALUE, DEST_VALUE, NEXT_KEY,  IS_DEFAULT) Values ('"&amp;A106&amp;"', '"&amp;B106&amp;"', '"&amp;C106&amp;"', '"&amp;D106&amp;"', '"&amp;E106&amp;"',  '"&amp;F106&amp;"');"</f>
        <v/>
      </c>
      <c r="M106">
        <f>"Update UFMT_CONV_RULE set (SRC_VALUE, DEST_VALUE, NEXT_KEY,  IS_DEFAULT) = (SELECT '"&amp;C106&amp;"', '"&amp;D106&amp;"', '"&amp;E106&amp;"',  '"&amp;F106&amp;"' FROM DUAL) where CONV_KEY = '"&amp;A106&amp;"' AND RULE_NUM = '"&amp;B106&amp;"';"</f>
        <v/>
      </c>
    </row>
    <row r="107" spans="1:13">
      <c r="A107" t="s">
        <v>534</v>
      </c>
      <c r="B107" t="s">
        <v>500</v>
      </c>
      <c r="C107" s="2" t="s">
        <v>379</v>
      </c>
      <c r="D107" s="2" t="s">
        <v>766</v>
      </c>
      <c r="F107" t="s">
        <v>255</v>
      </c>
      <c r="J107">
        <f>VLOOKUP(A107,UFMT_CONVERSION!$A:$G,3,FALSE)</f>
        <v/>
      </c>
      <c r="L107">
        <f>"Insert into UFMT_CONV_RULE (CONV_KEY, RULE_NUM, SRC_VALUE, DEST_VALUE, NEXT_KEY,  IS_DEFAULT) Values ('"&amp;A107&amp;"', '"&amp;B107&amp;"', '"&amp;C107&amp;"', '"&amp;D107&amp;"', '"&amp;E107&amp;"',  '"&amp;F107&amp;"');"</f>
        <v/>
      </c>
      <c r="M107">
        <f>"Update UFMT_CONV_RULE set (SRC_VALUE, DEST_VALUE, NEXT_KEY,  IS_DEFAULT) = (SELECT '"&amp;C107&amp;"', '"&amp;D107&amp;"', '"&amp;E107&amp;"',  '"&amp;F107&amp;"' FROM DUAL) where CONV_KEY = '"&amp;A107&amp;"' AND RULE_NUM = '"&amp;B107&amp;"';"</f>
        <v/>
      </c>
    </row>
    <row r="108" spans="1:13">
      <c r="A108" t="s">
        <v>534</v>
      </c>
      <c r="B108" t="s">
        <v>328</v>
      </c>
      <c r="C108" s="2" t="s">
        <v>305</v>
      </c>
      <c r="D108" s="2" t="s">
        <v>761</v>
      </c>
      <c r="F108" t="s">
        <v>13</v>
      </c>
      <c r="J108">
        <f>VLOOKUP(A108,UFMT_CONVERSION!$A:$G,3,FALSE)</f>
        <v/>
      </c>
      <c r="L108">
        <f>"Insert into UFMT_CONV_RULE (CONV_KEY, RULE_NUM, SRC_VALUE, DEST_VALUE, NEXT_KEY,  IS_DEFAULT) Values ('"&amp;A108&amp;"', '"&amp;B108&amp;"', '"&amp;C108&amp;"', '"&amp;D108&amp;"', '"&amp;E108&amp;"',  '"&amp;F108&amp;"');"</f>
        <v/>
      </c>
      <c r="M108">
        <f>"Update UFMT_CONV_RULE set (SRC_VALUE, DEST_VALUE, NEXT_KEY,  IS_DEFAULT) = (SELECT '"&amp;C108&amp;"', '"&amp;D108&amp;"', '"&amp;E108&amp;"',  '"&amp;F108&amp;"' FROM DUAL) where CONV_KEY = '"&amp;A108&amp;"' AND RULE_NUM = '"&amp;B108&amp;"';"</f>
        <v/>
      </c>
    </row>
    <row r="109" spans="1:13">
      <c r="A109" t="s">
        <v>534</v>
      </c>
      <c r="B109" t="s">
        <v>330</v>
      </c>
      <c r="C109" s="2" t="s">
        <v>449</v>
      </c>
      <c r="D109" s="2" t="s">
        <v>767</v>
      </c>
      <c r="F109" t="s">
        <v>255</v>
      </c>
      <c r="J109">
        <f>VLOOKUP(A109,UFMT_CONVERSION!$A:$G,3,FALSE)</f>
        <v/>
      </c>
      <c r="L109">
        <f>"Insert into UFMT_CONV_RULE (CONV_KEY, RULE_NUM, SRC_VALUE, DEST_VALUE, NEXT_KEY,  IS_DEFAULT) Values ('"&amp;A109&amp;"', '"&amp;B109&amp;"', '"&amp;C109&amp;"', '"&amp;D109&amp;"', '"&amp;E109&amp;"',  '"&amp;F109&amp;"');"</f>
        <v/>
      </c>
      <c r="M109">
        <f>"Update UFMT_CONV_RULE set (SRC_VALUE, DEST_VALUE, NEXT_KEY,  IS_DEFAULT) = (SELECT '"&amp;C109&amp;"', '"&amp;D109&amp;"', '"&amp;E109&amp;"',  '"&amp;F109&amp;"' FROM DUAL) where CONV_KEY = '"&amp;A109&amp;"' AND RULE_NUM = '"&amp;B109&amp;"';"</f>
        <v/>
      </c>
    </row>
    <row r="110" spans="1:13">
      <c r="A110" t="s">
        <v>534</v>
      </c>
      <c r="B110" t="s">
        <v>318</v>
      </c>
      <c r="C110" s="2" t="s">
        <v>528</v>
      </c>
      <c r="D110" s="2" t="s">
        <v>768</v>
      </c>
      <c r="F110" t="s">
        <v>255</v>
      </c>
      <c r="J110">
        <f>VLOOKUP(A110,UFMT_CONVERSION!$A:$G,3,FALSE)</f>
        <v/>
      </c>
      <c r="L110">
        <f>"Insert into UFMT_CONV_RULE (CONV_KEY, RULE_NUM, SRC_VALUE, DEST_VALUE, NEXT_KEY,  IS_DEFAULT) Values ('"&amp;A110&amp;"', '"&amp;B110&amp;"', '"&amp;C110&amp;"', '"&amp;D110&amp;"', '"&amp;E110&amp;"',  '"&amp;F110&amp;"');"</f>
        <v/>
      </c>
      <c r="M110">
        <f>"Update UFMT_CONV_RULE set (SRC_VALUE, DEST_VALUE, NEXT_KEY,  IS_DEFAULT) = (SELECT '"&amp;C110&amp;"', '"&amp;D110&amp;"', '"&amp;E110&amp;"',  '"&amp;F110&amp;"' FROM DUAL) where CONV_KEY = '"&amp;A110&amp;"' AND RULE_NUM = '"&amp;B110&amp;"';"</f>
        <v/>
      </c>
    </row>
    <row r="111" spans="1:13">
      <c r="A111" t="s">
        <v>534</v>
      </c>
      <c r="B111" t="s">
        <v>333</v>
      </c>
      <c r="C111" s="2" t="s">
        <v>72</v>
      </c>
      <c r="D111" s="2" t="s">
        <v>769</v>
      </c>
      <c r="F111" t="s">
        <v>255</v>
      </c>
      <c r="J111">
        <f>VLOOKUP(A111,UFMT_CONVERSION!$A:$G,3,FALSE)</f>
        <v/>
      </c>
      <c r="L111">
        <f>"Insert into UFMT_CONV_RULE (CONV_KEY, RULE_NUM, SRC_VALUE, DEST_VALUE, NEXT_KEY,  IS_DEFAULT) Values ('"&amp;A111&amp;"', '"&amp;B111&amp;"', '"&amp;C111&amp;"', '"&amp;D111&amp;"', '"&amp;E111&amp;"',  '"&amp;F111&amp;"');"</f>
        <v/>
      </c>
      <c r="M111">
        <f>"Update UFMT_CONV_RULE set (SRC_VALUE, DEST_VALUE, NEXT_KEY,  IS_DEFAULT) = (SELECT '"&amp;C111&amp;"', '"&amp;D111&amp;"', '"&amp;E111&amp;"',  '"&amp;F111&amp;"' FROM DUAL) where CONV_KEY = '"&amp;A111&amp;"' AND RULE_NUM = '"&amp;B111&amp;"';"</f>
        <v/>
      </c>
    </row>
    <row r="112" spans="1:13">
      <c r="A112" t="s">
        <v>534</v>
      </c>
      <c r="B112" t="s">
        <v>335</v>
      </c>
      <c r="C112" s="2" t="s">
        <v>244</v>
      </c>
      <c r="D112" s="2" t="s">
        <v>731</v>
      </c>
      <c r="F112" t="s">
        <v>255</v>
      </c>
      <c r="J112">
        <f>VLOOKUP(A112,UFMT_CONVERSION!$A:$G,3,FALSE)</f>
        <v/>
      </c>
      <c r="L112">
        <f>"Insert into UFMT_CONV_RULE (CONV_KEY, RULE_NUM, SRC_VALUE, DEST_VALUE, NEXT_KEY,  IS_DEFAULT) Values ('"&amp;A112&amp;"', '"&amp;B112&amp;"', '"&amp;C112&amp;"', '"&amp;D112&amp;"', '"&amp;E112&amp;"',  '"&amp;F112&amp;"');"</f>
        <v/>
      </c>
      <c r="M112">
        <f>"Update UFMT_CONV_RULE set (SRC_VALUE, DEST_VALUE, NEXT_KEY,  IS_DEFAULT) = (SELECT '"&amp;C112&amp;"', '"&amp;D112&amp;"', '"&amp;E112&amp;"',  '"&amp;F112&amp;"' FROM DUAL) where CONV_KEY = '"&amp;A112&amp;"' AND RULE_NUM = '"&amp;B112&amp;"';"</f>
        <v/>
      </c>
    </row>
    <row r="113" spans="1:13">
      <c r="A113" t="s">
        <v>534</v>
      </c>
      <c r="B113" t="s">
        <v>337</v>
      </c>
      <c r="C113" s="2" t="s">
        <v>91</v>
      </c>
      <c r="D113" s="2" t="s">
        <v>769</v>
      </c>
      <c r="F113" t="s">
        <v>255</v>
      </c>
      <c r="J113">
        <f>VLOOKUP(A113,UFMT_CONVERSION!$A:$G,3,FALSE)</f>
        <v/>
      </c>
      <c r="L113">
        <f>"Insert into UFMT_CONV_RULE (CONV_KEY, RULE_NUM, SRC_VALUE, DEST_VALUE, NEXT_KEY,  IS_DEFAULT) Values ('"&amp;A113&amp;"', '"&amp;B113&amp;"', '"&amp;C113&amp;"', '"&amp;D113&amp;"', '"&amp;E113&amp;"',  '"&amp;F113&amp;"');"</f>
        <v/>
      </c>
      <c r="M113">
        <f>"Update UFMT_CONV_RULE set (SRC_VALUE, DEST_VALUE, NEXT_KEY,  IS_DEFAULT) = (SELECT '"&amp;C113&amp;"', '"&amp;D113&amp;"', '"&amp;E113&amp;"',  '"&amp;F113&amp;"' FROM DUAL) where CONV_KEY = '"&amp;A113&amp;"' AND RULE_NUM = '"&amp;B113&amp;"';"</f>
        <v/>
      </c>
    </row>
    <row r="114" spans="1:13">
      <c r="A114" t="s">
        <v>534</v>
      </c>
      <c r="B114" t="s">
        <v>351</v>
      </c>
      <c r="C114" s="2" t="s">
        <v>571</v>
      </c>
      <c r="D114" s="2" t="s">
        <v>770</v>
      </c>
      <c r="F114" t="s">
        <v>255</v>
      </c>
      <c r="J114">
        <f>VLOOKUP(A114,UFMT_CONVERSION!$A:$G,3,FALSE)</f>
        <v/>
      </c>
      <c r="L114">
        <f>"Insert into UFMT_CONV_RULE (CONV_KEY, RULE_NUM, SRC_VALUE, DEST_VALUE, NEXT_KEY,  IS_DEFAULT) Values ('"&amp;A114&amp;"', '"&amp;B114&amp;"', '"&amp;C114&amp;"', '"&amp;D114&amp;"', '"&amp;E114&amp;"',  '"&amp;F114&amp;"');"</f>
        <v/>
      </c>
      <c r="M114">
        <f>"Update UFMT_CONV_RULE set (SRC_VALUE, DEST_VALUE, NEXT_KEY,  IS_DEFAULT) = (SELECT '"&amp;C114&amp;"', '"&amp;D114&amp;"', '"&amp;E114&amp;"',  '"&amp;F114&amp;"' FROM DUAL) where CONV_KEY = '"&amp;A114&amp;"' AND RULE_NUM = '"&amp;B114&amp;"';"</f>
        <v/>
      </c>
    </row>
    <row r="115" spans="1:13">
      <c r="A115" t="s">
        <v>534</v>
      </c>
      <c r="B115" t="s">
        <v>379</v>
      </c>
      <c r="C115" s="2" t="s">
        <v>114</v>
      </c>
      <c r="D115" s="2" t="s">
        <v>771</v>
      </c>
      <c r="F115" t="s">
        <v>255</v>
      </c>
      <c r="J115">
        <f>VLOOKUP(A115,UFMT_CONVERSION!$A:$G,3,FALSE)</f>
        <v/>
      </c>
      <c r="L115">
        <f>"Insert into UFMT_CONV_RULE (CONV_KEY, RULE_NUM, SRC_VALUE, DEST_VALUE, NEXT_KEY,  IS_DEFAULT) Values ('"&amp;A115&amp;"', '"&amp;B115&amp;"', '"&amp;C115&amp;"', '"&amp;D115&amp;"', '"&amp;E115&amp;"',  '"&amp;F115&amp;"');"</f>
        <v/>
      </c>
      <c r="M115">
        <f>"Update UFMT_CONV_RULE set (SRC_VALUE, DEST_VALUE, NEXT_KEY,  IS_DEFAULT) = (SELECT '"&amp;C115&amp;"', '"&amp;D115&amp;"', '"&amp;E115&amp;"',  '"&amp;F115&amp;"' FROM DUAL) where CONV_KEY = '"&amp;A115&amp;"' AND RULE_NUM = '"&amp;B115&amp;"';"</f>
        <v/>
      </c>
    </row>
    <row r="116" spans="1:13">
      <c r="A116" t="s">
        <v>534</v>
      </c>
      <c r="B116" t="s">
        <v>385</v>
      </c>
      <c r="C116" s="2" t="s">
        <v>581</v>
      </c>
      <c r="D116" s="2" t="s">
        <v>772</v>
      </c>
      <c r="F116" t="s">
        <v>255</v>
      </c>
      <c r="J116">
        <f>VLOOKUP(A116,UFMT_CONVERSION!$A:$G,3,FALSE)</f>
        <v/>
      </c>
      <c r="L116">
        <f>"Insert into UFMT_CONV_RULE (CONV_KEY, RULE_NUM, SRC_VALUE, DEST_VALUE, NEXT_KEY,  IS_DEFAULT) Values ('"&amp;A116&amp;"', '"&amp;B116&amp;"', '"&amp;C116&amp;"', '"&amp;D116&amp;"', '"&amp;E116&amp;"',  '"&amp;F116&amp;"');"</f>
        <v/>
      </c>
      <c r="M116">
        <f>"Update UFMT_CONV_RULE set (SRC_VALUE, DEST_VALUE, NEXT_KEY,  IS_DEFAULT) = (SELECT '"&amp;C116&amp;"', '"&amp;D116&amp;"', '"&amp;E116&amp;"',  '"&amp;F116&amp;"' FROM DUAL) where CONV_KEY = '"&amp;A116&amp;"' AND RULE_NUM = '"&amp;B116&amp;"';"</f>
        <v/>
      </c>
    </row>
    <row r="117" spans="1:13">
      <c r="A117" t="s">
        <v>534</v>
      </c>
      <c r="B117" t="s">
        <v>393</v>
      </c>
      <c r="C117" s="2" t="s">
        <v>594</v>
      </c>
      <c r="D117" s="2" t="s">
        <v>773</v>
      </c>
      <c r="F117" t="s">
        <v>255</v>
      </c>
      <c r="J117">
        <f>VLOOKUP(A117,UFMT_CONVERSION!$A:$G,3,FALSE)</f>
        <v/>
      </c>
      <c r="L117">
        <f>"Insert into UFMT_CONV_RULE (CONV_KEY, RULE_NUM, SRC_VALUE, DEST_VALUE, NEXT_KEY,  IS_DEFAULT) Values ('"&amp;A117&amp;"', '"&amp;B117&amp;"', '"&amp;C117&amp;"', '"&amp;D117&amp;"', '"&amp;E117&amp;"',  '"&amp;F117&amp;"');"</f>
        <v/>
      </c>
      <c r="M117">
        <f>"Update UFMT_CONV_RULE set (SRC_VALUE, DEST_VALUE, NEXT_KEY,  IS_DEFAULT) = (SELECT '"&amp;C117&amp;"', '"&amp;D117&amp;"', '"&amp;E117&amp;"',  '"&amp;F117&amp;"' FROM DUAL) where CONV_KEY = '"&amp;A117&amp;"' AND RULE_NUM = '"&amp;B117&amp;"';"</f>
        <v/>
      </c>
    </row>
    <row r="118" spans="1:13">
      <c r="A118" t="s">
        <v>534</v>
      </c>
      <c r="B118" t="s">
        <v>395</v>
      </c>
      <c r="C118" s="2" t="s">
        <v>598</v>
      </c>
      <c r="D118" s="2" t="s">
        <v>730</v>
      </c>
      <c r="F118" t="s">
        <v>255</v>
      </c>
      <c r="J118">
        <f>VLOOKUP(A118,UFMT_CONVERSION!$A:$G,3,FALSE)</f>
        <v/>
      </c>
      <c r="L118">
        <f>"Insert into UFMT_CONV_RULE (CONV_KEY, RULE_NUM, SRC_VALUE, DEST_VALUE, NEXT_KEY,  IS_DEFAULT) Values ('"&amp;A118&amp;"', '"&amp;B118&amp;"', '"&amp;C118&amp;"', '"&amp;D118&amp;"', '"&amp;E118&amp;"',  '"&amp;F118&amp;"');"</f>
        <v/>
      </c>
      <c r="M118">
        <f>"Update UFMT_CONV_RULE set (SRC_VALUE, DEST_VALUE, NEXT_KEY,  IS_DEFAULT) = (SELECT '"&amp;C118&amp;"', '"&amp;D118&amp;"', '"&amp;E118&amp;"',  '"&amp;F118&amp;"' FROM DUAL) where CONV_KEY = '"&amp;A118&amp;"' AND RULE_NUM = '"&amp;B118&amp;"';"</f>
        <v/>
      </c>
    </row>
    <row r="119" spans="1:13">
      <c r="A119" t="s">
        <v>534</v>
      </c>
      <c r="B119" t="s">
        <v>305</v>
      </c>
      <c r="C119" s="2" t="s">
        <v>128</v>
      </c>
      <c r="D119" s="2" t="s">
        <v>761</v>
      </c>
      <c r="F119" t="s">
        <v>255</v>
      </c>
      <c r="J119">
        <f>VLOOKUP(A119,UFMT_CONVERSION!$A:$G,3,FALSE)</f>
        <v/>
      </c>
      <c r="L119">
        <f>"Insert into UFMT_CONV_RULE (CONV_KEY, RULE_NUM, SRC_VALUE, DEST_VALUE, NEXT_KEY,  IS_DEFAULT) Values ('"&amp;A119&amp;"', '"&amp;B119&amp;"', '"&amp;C119&amp;"', '"&amp;D119&amp;"', '"&amp;E119&amp;"',  '"&amp;F119&amp;"');"</f>
        <v/>
      </c>
      <c r="M119">
        <f>"Update UFMT_CONV_RULE set (SRC_VALUE, DEST_VALUE, NEXT_KEY,  IS_DEFAULT) = (SELECT '"&amp;C119&amp;"', '"&amp;D119&amp;"', '"&amp;E119&amp;"',  '"&amp;F119&amp;"' FROM DUAL) where CONV_KEY = '"&amp;A119&amp;"' AND RULE_NUM = '"&amp;B119&amp;"';"</f>
        <v/>
      </c>
    </row>
    <row r="120" spans="1:13">
      <c r="A120" t="s">
        <v>534</v>
      </c>
      <c r="B120" t="s">
        <v>398</v>
      </c>
      <c r="C120" s="2" t="s">
        <v>287</v>
      </c>
      <c r="D120" s="2" t="s">
        <v>774</v>
      </c>
      <c r="F120" t="s">
        <v>255</v>
      </c>
      <c r="J120">
        <f>VLOOKUP(A120,UFMT_CONVERSION!$A:$G,3,FALSE)</f>
        <v/>
      </c>
      <c r="L120">
        <f>"Insert into UFMT_CONV_RULE (CONV_KEY, RULE_NUM, SRC_VALUE, DEST_VALUE, NEXT_KEY,  IS_DEFAULT) Values ('"&amp;A120&amp;"', '"&amp;B120&amp;"', '"&amp;C120&amp;"', '"&amp;D120&amp;"', '"&amp;E120&amp;"',  '"&amp;F120&amp;"');"</f>
        <v/>
      </c>
      <c r="M120">
        <f>"Update UFMT_CONV_RULE set (SRC_VALUE, DEST_VALUE, NEXT_KEY,  IS_DEFAULT) = (SELECT '"&amp;C120&amp;"', '"&amp;D120&amp;"', '"&amp;E120&amp;"',  '"&amp;F120&amp;"' FROM DUAL) where CONV_KEY = '"&amp;A120&amp;"' AND RULE_NUM = '"&amp;B120&amp;"';"</f>
        <v/>
      </c>
    </row>
    <row r="121" spans="1:13">
      <c r="A121" t="s">
        <v>534</v>
      </c>
      <c r="B121" t="s">
        <v>449</v>
      </c>
      <c r="C121" s="2" t="s">
        <v>618</v>
      </c>
      <c r="D121" s="2" t="s">
        <v>763</v>
      </c>
      <c r="F121" t="s">
        <v>255</v>
      </c>
      <c r="J121">
        <f>VLOOKUP(A121,UFMT_CONVERSION!$A:$G,3,FALSE)</f>
        <v/>
      </c>
      <c r="L121">
        <f>"Insert into UFMT_CONV_RULE (CONV_KEY, RULE_NUM, SRC_VALUE, DEST_VALUE, NEXT_KEY,  IS_DEFAULT) Values ('"&amp;A121&amp;"', '"&amp;B121&amp;"', '"&amp;C121&amp;"', '"&amp;D121&amp;"', '"&amp;E121&amp;"',  '"&amp;F121&amp;"');"</f>
        <v/>
      </c>
      <c r="M121">
        <f>"Update UFMT_CONV_RULE set (SRC_VALUE, DEST_VALUE, NEXT_KEY,  IS_DEFAULT) = (SELECT '"&amp;C121&amp;"', '"&amp;D121&amp;"', '"&amp;E121&amp;"',  '"&amp;F121&amp;"' FROM DUAL) where CONV_KEY = '"&amp;A121&amp;"' AND RULE_NUM = '"&amp;B121&amp;"';"</f>
        <v/>
      </c>
    </row>
    <row r="122" spans="1:13">
      <c r="A122" t="s">
        <v>534</v>
      </c>
      <c r="B122" t="s">
        <v>456</v>
      </c>
      <c r="C122" s="2" t="s">
        <v>355</v>
      </c>
      <c r="D122" s="2" t="s">
        <v>763</v>
      </c>
      <c r="F122" t="s">
        <v>255</v>
      </c>
      <c r="J122">
        <f>VLOOKUP(A122,UFMT_CONVERSION!$A:$G,3,FALSE)</f>
        <v/>
      </c>
      <c r="L122">
        <f>"Insert into UFMT_CONV_RULE (CONV_KEY, RULE_NUM, SRC_VALUE, DEST_VALUE, NEXT_KEY,  IS_DEFAULT) Values ('"&amp;A122&amp;"', '"&amp;B122&amp;"', '"&amp;C122&amp;"', '"&amp;D122&amp;"', '"&amp;E122&amp;"',  '"&amp;F122&amp;"');"</f>
        <v/>
      </c>
      <c r="M122">
        <f>"Update UFMT_CONV_RULE set (SRC_VALUE, DEST_VALUE, NEXT_KEY,  IS_DEFAULT) = (SELECT '"&amp;C122&amp;"', '"&amp;D122&amp;"', '"&amp;E122&amp;"',  '"&amp;F122&amp;"' FROM DUAL) where CONV_KEY = '"&amp;A122&amp;"' AND RULE_NUM = '"&amp;B122&amp;"';"</f>
        <v/>
      </c>
    </row>
    <row r="123" spans="1:13">
      <c r="A123" t="s">
        <v>536</v>
      </c>
      <c r="B123" t="s">
        <v>13</v>
      </c>
      <c r="C123" s="2" t="s">
        <v>701</v>
      </c>
      <c r="D123" s="2" t="s">
        <v>134</v>
      </c>
      <c r="F123" t="s">
        <v>255</v>
      </c>
      <c r="J123">
        <f>VLOOKUP(A123,UFMT_CONVERSION!$A:$G,3,FALSE)</f>
        <v/>
      </c>
      <c r="L123">
        <f>"Insert into UFMT_CONV_RULE (CONV_KEY, RULE_NUM, SRC_VALUE, DEST_VALUE, NEXT_KEY,  IS_DEFAULT) Values ('"&amp;A123&amp;"', '"&amp;B123&amp;"', '"&amp;C123&amp;"', '"&amp;D123&amp;"', '"&amp;E123&amp;"',  '"&amp;F123&amp;"');"</f>
        <v/>
      </c>
      <c r="M123">
        <f>"Update UFMT_CONV_RULE set (SRC_VALUE, DEST_VALUE, NEXT_KEY,  IS_DEFAULT) = (SELECT '"&amp;C123&amp;"', '"&amp;D123&amp;"', '"&amp;E123&amp;"',  '"&amp;F123&amp;"' FROM DUAL) where CONV_KEY = '"&amp;A123&amp;"' AND RULE_NUM = '"&amp;B123&amp;"';"</f>
        <v/>
      </c>
    </row>
    <row r="124" spans="1:13">
      <c r="A124" t="s">
        <v>536</v>
      </c>
      <c r="B124" t="s">
        <v>64</v>
      </c>
      <c r="C124" s="2" t="s">
        <v>285</v>
      </c>
      <c r="D124" s="2" t="s">
        <v>704</v>
      </c>
      <c r="F124" t="s">
        <v>255</v>
      </c>
      <c r="J124">
        <f>VLOOKUP(A124,UFMT_CONVERSION!$A:$G,3,FALSE)</f>
        <v/>
      </c>
      <c r="L124">
        <f>"Insert into UFMT_CONV_RULE (CONV_KEY, RULE_NUM, SRC_VALUE, DEST_VALUE, NEXT_KEY,  IS_DEFAULT) Values ('"&amp;A124&amp;"', '"&amp;B124&amp;"', '"&amp;C124&amp;"', '"&amp;D124&amp;"', '"&amp;E124&amp;"',  '"&amp;F124&amp;"');"</f>
        <v/>
      </c>
      <c r="M124">
        <f>"Update UFMT_CONV_RULE set (SRC_VALUE, DEST_VALUE, NEXT_KEY,  IS_DEFAULT) = (SELECT '"&amp;C124&amp;"', '"&amp;D124&amp;"', '"&amp;E124&amp;"',  '"&amp;F124&amp;"' FROM DUAL) where CONV_KEY = '"&amp;A124&amp;"' AND RULE_NUM = '"&amp;B124&amp;"';"</f>
        <v/>
      </c>
    </row>
    <row r="125" spans="1:13">
      <c r="A125" t="s">
        <v>536</v>
      </c>
      <c r="B125" t="s">
        <v>107</v>
      </c>
      <c r="C125" s="2" t="s">
        <v>702</v>
      </c>
      <c r="D125" s="2" t="s">
        <v>530</v>
      </c>
      <c r="F125" t="s">
        <v>255</v>
      </c>
      <c r="J125">
        <f>VLOOKUP(A125,UFMT_CONVERSION!$A:$G,3,FALSE)</f>
        <v/>
      </c>
      <c r="L125">
        <f>"Insert into UFMT_CONV_RULE (CONV_KEY, RULE_NUM, SRC_VALUE, DEST_VALUE, NEXT_KEY,  IS_DEFAULT) Values ('"&amp;A125&amp;"', '"&amp;B125&amp;"', '"&amp;C125&amp;"', '"&amp;D125&amp;"', '"&amp;E125&amp;"',  '"&amp;F125&amp;"');"</f>
        <v/>
      </c>
      <c r="M125">
        <f>"Update UFMT_CONV_RULE set (SRC_VALUE, DEST_VALUE, NEXT_KEY,  IS_DEFAULT) = (SELECT '"&amp;C125&amp;"', '"&amp;D125&amp;"', '"&amp;E125&amp;"',  '"&amp;F125&amp;"' FROM DUAL) where CONV_KEY = '"&amp;A125&amp;"' AND RULE_NUM = '"&amp;B125&amp;"';"</f>
        <v/>
      </c>
    </row>
    <row r="126" spans="1:13">
      <c r="A126" t="s">
        <v>536</v>
      </c>
      <c r="B126" t="s">
        <v>31</v>
      </c>
      <c r="C126" s="2" t="s">
        <v>316</v>
      </c>
      <c r="D126" s="2" t="s">
        <v>310</v>
      </c>
      <c r="F126" t="s">
        <v>255</v>
      </c>
      <c r="J126">
        <f>VLOOKUP(A126,UFMT_CONVERSION!$A:$G,3,FALSE)</f>
        <v/>
      </c>
      <c r="L126">
        <f>"Insert into UFMT_CONV_RULE (CONV_KEY, RULE_NUM, SRC_VALUE, DEST_VALUE, NEXT_KEY,  IS_DEFAULT) Values ('"&amp;A126&amp;"', '"&amp;B126&amp;"', '"&amp;C126&amp;"', '"&amp;D126&amp;"', '"&amp;E126&amp;"',  '"&amp;F126&amp;"');"</f>
        <v/>
      </c>
      <c r="M126">
        <f>"Update UFMT_CONV_RULE set (SRC_VALUE, DEST_VALUE, NEXT_KEY,  IS_DEFAULT) = (SELECT '"&amp;C126&amp;"', '"&amp;D126&amp;"', '"&amp;E126&amp;"',  '"&amp;F126&amp;"' FROM DUAL) where CONV_KEY = '"&amp;A126&amp;"' AND RULE_NUM = '"&amp;B126&amp;"';"</f>
        <v/>
      </c>
    </row>
    <row r="127" spans="1:13">
      <c r="A127" t="s">
        <v>536</v>
      </c>
      <c r="B127" t="s">
        <v>500</v>
      </c>
      <c r="C127" s="2" t="s">
        <v>194</v>
      </c>
      <c r="D127" s="2" t="s">
        <v>543</v>
      </c>
      <c r="F127" t="s">
        <v>255</v>
      </c>
      <c r="J127">
        <f>VLOOKUP(A127,UFMT_CONVERSION!$A:$G,3,FALSE)</f>
        <v/>
      </c>
      <c r="L127">
        <f>"Insert into UFMT_CONV_RULE (CONV_KEY, RULE_NUM, SRC_VALUE, DEST_VALUE, NEXT_KEY,  IS_DEFAULT) Values ('"&amp;A127&amp;"', '"&amp;B127&amp;"', '"&amp;C127&amp;"', '"&amp;D127&amp;"', '"&amp;E127&amp;"',  '"&amp;F127&amp;"');"</f>
        <v/>
      </c>
      <c r="M127">
        <f>"Update UFMT_CONV_RULE set (SRC_VALUE, DEST_VALUE, NEXT_KEY,  IS_DEFAULT) = (SELECT '"&amp;C127&amp;"', '"&amp;D127&amp;"', '"&amp;E127&amp;"',  '"&amp;F127&amp;"' FROM DUAL) where CONV_KEY = '"&amp;A127&amp;"' AND RULE_NUM = '"&amp;B127&amp;"';"</f>
        <v/>
      </c>
    </row>
    <row r="128" spans="1:13">
      <c r="A128" t="s">
        <v>536</v>
      </c>
      <c r="B128" t="s">
        <v>328</v>
      </c>
      <c r="C128" s="2" t="s">
        <v>705</v>
      </c>
      <c r="D128" s="2" t="s">
        <v>134</v>
      </c>
      <c r="F128" t="s">
        <v>255</v>
      </c>
      <c r="J128">
        <f>VLOOKUP(A128,UFMT_CONVERSION!$A:$G,3,FALSE)</f>
        <v/>
      </c>
      <c r="L128">
        <f>"Insert into UFMT_CONV_RULE (CONV_KEY, RULE_NUM, SRC_VALUE, DEST_VALUE, NEXT_KEY,  IS_DEFAULT) Values ('"&amp;A128&amp;"', '"&amp;B128&amp;"', '"&amp;C128&amp;"', '"&amp;D128&amp;"', '"&amp;E128&amp;"',  '"&amp;F128&amp;"');"</f>
        <v/>
      </c>
      <c r="M128">
        <f>"Update UFMT_CONV_RULE set (SRC_VALUE, DEST_VALUE, NEXT_KEY,  IS_DEFAULT) = (SELECT '"&amp;C128&amp;"', '"&amp;D128&amp;"', '"&amp;E128&amp;"',  '"&amp;F128&amp;"' FROM DUAL) where CONV_KEY = '"&amp;A128&amp;"' AND RULE_NUM = '"&amp;B128&amp;"';"</f>
        <v/>
      </c>
    </row>
    <row r="129" spans="1:13">
      <c r="A129" t="s">
        <v>536</v>
      </c>
      <c r="B129" t="s">
        <v>330</v>
      </c>
      <c r="C129" s="2" t="s">
        <v>703</v>
      </c>
      <c r="D129" s="2" t="s">
        <v>704</v>
      </c>
      <c r="F129" t="s">
        <v>255</v>
      </c>
      <c r="J129">
        <f>VLOOKUP(A129,UFMT_CONVERSION!$A:$G,3,FALSE)</f>
        <v/>
      </c>
      <c r="L129">
        <f>"Insert into UFMT_CONV_RULE (CONV_KEY, RULE_NUM, SRC_VALUE, DEST_VALUE, NEXT_KEY,  IS_DEFAULT) Values ('"&amp;A129&amp;"', '"&amp;B129&amp;"', '"&amp;C129&amp;"', '"&amp;D129&amp;"', '"&amp;E129&amp;"',  '"&amp;F129&amp;"');"</f>
        <v/>
      </c>
      <c r="M129">
        <f>"Update UFMT_CONV_RULE set (SRC_VALUE, DEST_VALUE, NEXT_KEY,  IS_DEFAULT) = (SELECT '"&amp;C129&amp;"', '"&amp;D129&amp;"', '"&amp;E129&amp;"',  '"&amp;F129&amp;"' FROM DUAL) where CONV_KEY = '"&amp;A129&amp;"' AND RULE_NUM = '"&amp;B129&amp;"';"</f>
        <v/>
      </c>
    </row>
    <row r="130" spans="1:13">
      <c r="A130" t="s">
        <v>536</v>
      </c>
      <c r="B130" t="s">
        <v>478</v>
      </c>
      <c r="C130" s="2" t="s">
        <v>702</v>
      </c>
      <c r="D130" s="2" t="s">
        <v>530</v>
      </c>
      <c r="F130" t="s">
        <v>255</v>
      </c>
      <c r="J130">
        <f>VLOOKUP(A130,UFMT_CONVERSION!$A:$G,3,FALSE)</f>
        <v/>
      </c>
      <c r="L130">
        <f>"Insert into UFMT_CONV_RULE (CONV_KEY, RULE_NUM, SRC_VALUE, DEST_VALUE, NEXT_KEY,  IS_DEFAULT) Values ('"&amp;A130&amp;"', '"&amp;B130&amp;"', '"&amp;C130&amp;"', '"&amp;D130&amp;"', '"&amp;E130&amp;"',  '"&amp;F130&amp;"');"</f>
        <v/>
      </c>
      <c r="M130">
        <f>"Update UFMT_CONV_RULE set (SRC_VALUE, DEST_VALUE, NEXT_KEY,  IS_DEFAULT) = (SELECT '"&amp;C130&amp;"', '"&amp;D130&amp;"', '"&amp;E130&amp;"',  '"&amp;F130&amp;"' FROM DUAL) where CONV_KEY = '"&amp;A130&amp;"' AND RULE_NUM = '"&amp;B130&amp;"';"</f>
        <v/>
      </c>
    </row>
    <row r="131" spans="1:13">
      <c r="A131" t="s">
        <v>66</v>
      </c>
      <c r="B131" t="s">
        <v>13</v>
      </c>
      <c r="C131" s="2" t="n"/>
      <c r="D131" s="2" t="s">
        <v>775</v>
      </c>
      <c r="F131" t="s">
        <v>13</v>
      </c>
      <c r="J131">
        <f>VLOOKUP(A131,UFMT_CONVERSION!$A:$G,3,FALSE)</f>
        <v/>
      </c>
      <c r="L131">
        <f>"Insert into UFMT_CONV_RULE (CONV_KEY, RULE_NUM, SRC_VALUE, DEST_VALUE, NEXT_KEY,  IS_DEFAULT) Values ('"&amp;A131&amp;"', '"&amp;B131&amp;"', '"&amp;C131&amp;"', '"&amp;D131&amp;"', '"&amp;E131&amp;"',  '"&amp;F131&amp;"');"</f>
        <v/>
      </c>
      <c r="M131">
        <f>"Update UFMT_CONV_RULE set (SRC_VALUE, DEST_VALUE, NEXT_KEY,  IS_DEFAULT) = (SELECT '"&amp;C131&amp;"', '"&amp;D131&amp;"', '"&amp;E131&amp;"',  '"&amp;F131&amp;"' FROM DUAL) where CONV_KEY = '"&amp;A131&amp;"' AND RULE_NUM = '"&amp;B131&amp;"';"</f>
        <v/>
      </c>
    </row>
    <row r="132" spans="1:13">
      <c r="A132" t="s">
        <v>68</v>
      </c>
      <c r="B132" t="s">
        <v>13</v>
      </c>
      <c r="C132" s="2" t="n"/>
      <c r="D132" s="2" t="s">
        <v>776</v>
      </c>
      <c r="F132" t="s">
        <v>13</v>
      </c>
      <c r="J132">
        <f>VLOOKUP(A132,UFMT_CONVERSION!$A:$G,3,FALSE)</f>
        <v/>
      </c>
      <c r="L132">
        <f>"Insert into UFMT_CONV_RULE (CONV_KEY, RULE_NUM, SRC_VALUE, DEST_VALUE, NEXT_KEY,  IS_DEFAULT) Values ('"&amp;A132&amp;"', '"&amp;B132&amp;"', '"&amp;C132&amp;"', '"&amp;D132&amp;"', '"&amp;E132&amp;"',  '"&amp;F132&amp;"');"</f>
        <v/>
      </c>
      <c r="M132">
        <f>"Update UFMT_CONV_RULE set (SRC_VALUE, DEST_VALUE, NEXT_KEY,  IS_DEFAULT) = (SELECT '"&amp;C132&amp;"', '"&amp;D132&amp;"', '"&amp;E132&amp;"',  '"&amp;F132&amp;"' FROM DUAL) where CONV_KEY = '"&amp;A132&amp;"' AND RULE_NUM = '"&amp;B132&amp;"';"</f>
        <v/>
      </c>
    </row>
    <row r="133" spans="1:13">
      <c r="A133" t="s">
        <v>70</v>
      </c>
      <c r="B133" t="s">
        <v>13</v>
      </c>
      <c r="C133" s="2" t="n"/>
      <c r="D133" s="2" t="s">
        <v>777</v>
      </c>
      <c r="F133" t="s">
        <v>13</v>
      </c>
      <c r="J133">
        <f>VLOOKUP(A133,UFMT_CONVERSION!$A:$G,3,FALSE)</f>
        <v/>
      </c>
      <c r="L133">
        <f>"Insert into UFMT_CONV_RULE (CONV_KEY, RULE_NUM, SRC_VALUE, DEST_VALUE, NEXT_KEY,  IS_DEFAULT) Values ('"&amp;A133&amp;"', '"&amp;B133&amp;"', '"&amp;C133&amp;"', '"&amp;D133&amp;"', '"&amp;E133&amp;"',  '"&amp;F133&amp;"');"</f>
        <v/>
      </c>
      <c r="M133">
        <f>"Update UFMT_CONV_RULE set (SRC_VALUE, DEST_VALUE, NEXT_KEY,  IS_DEFAULT) = (SELECT '"&amp;C133&amp;"', '"&amp;D133&amp;"', '"&amp;E133&amp;"',  '"&amp;F133&amp;"' FROM DUAL) where CONV_KEY = '"&amp;A133&amp;"' AND RULE_NUM = '"&amp;B133&amp;"';"</f>
        <v/>
      </c>
    </row>
    <row r="134" spans="1:13">
      <c r="A134" t="s">
        <v>310</v>
      </c>
      <c r="B134" t="s">
        <v>13</v>
      </c>
      <c r="C134" s="2" t="n"/>
      <c r="D134" s="2" t="s">
        <v>778</v>
      </c>
      <c r="F134" t="s">
        <v>13</v>
      </c>
      <c r="J134">
        <f>VLOOKUP(A134,UFMT_CONVERSION!$A:$G,3,FALSE)</f>
        <v/>
      </c>
      <c r="L134">
        <f>"Insert into UFMT_CONV_RULE (CONV_KEY, RULE_NUM, SRC_VALUE, DEST_VALUE, NEXT_KEY,  IS_DEFAULT) Values ('"&amp;A134&amp;"', '"&amp;B134&amp;"', '"&amp;C134&amp;"', '"&amp;D134&amp;"', '"&amp;E134&amp;"',  '"&amp;F134&amp;"');"</f>
        <v/>
      </c>
      <c r="M134">
        <f>"Update UFMT_CONV_RULE set (SRC_VALUE, DEST_VALUE, NEXT_KEY,  IS_DEFAULT) = (SELECT '"&amp;C134&amp;"', '"&amp;D134&amp;"', '"&amp;E134&amp;"',  '"&amp;F134&amp;"' FROM DUAL) where CONV_KEY = '"&amp;A134&amp;"' AND RULE_NUM = '"&amp;B134&amp;"';"</f>
        <v/>
      </c>
    </row>
    <row r="135" spans="1:13">
      <c r="A135" t="s">
        <v>72</v>
      </c>
      <c r="B135" t="s">
        <v>13</v>
      </c>
      <c r="C135" s="2" t="n"/>
      <c r="D135" s="2" t="s">
        <v>779</v>
      </c>
      <c r="F135" t="s">
        <v>13</v>
      </c>
      <c r="J135">
        <f>VLOOKUP(A135,UFMT_CONVERSION!$A:$G,3,FALSE)</f>
        <v/>
      </c>
      <c r="L135">
        <f>"Insert into UFMT_CONV_RULE (CONV_KEY, RULE_NUM, SRC_VALUE, DEST_VALUE, NEXT_KEY,  IS_DEFAULT) Values ('"&amp;A135&amp;"', '"&amp;B135&amp;"', '"&amp;C135&amp;"', '"&amp;D135&amp;"', '"&amp;E135&amp;"',  '"&amp;F135&amp;"');"</f>
        <v/>
      </c>
      <c r="M135">
        <f>"Update UFMT_CONV_RULE set (SRC_VALUE, DEST_VALUE, NEXT_KEY,  IS_DEFAULT) = (SELECT '"&amp;C135&amp;"', '"&amp;D135&amp;"', '"&amp;E135&amp;"',  '"&amp;F135&amp;"' FROM DUAL) where CONV_KEY = '"&amp;A135&amp;"' AND RULE_NUM = '"&amp;B135&amp;"';"</f>
        <v/>
      </c>
    </row>
    <row r="136" spans="1:13">
      <c r="A136" t="s">
        <v>543</v>
      </c>
      <c r="B136" t="s">
        <v>13</v>
      </c>
      <c r="C136" s="2" t="s">
        <v>780</v>
      </c>
      <c r="D136" s="2" t="s">
        <v>202</v>
      </c>
      <c r="F136" t="s">
        <v>255</v>
      </c>
      <c r="J136">
        <f>VLOOKUP(A136,UFMT_CONVERSION!$A:$G,3,FALSE)</f>
        <v/>
      </c>
      <c r="L136">
        <f>"Insert into UFMT_CONV_RULE (CONV_KEY, RULE_NUM, SRC_VALUE, DEST_VALUE, NEXT_KEY,  IS_DEFAULT) Values ('"&amp;A136&amp;"', '"&amp;B136&amp;"', '"&amp;C136&amp;"', '"&amp;D136&amp;"', '"&amp;E136&amp;"',  '"&amp;F136&amp;"');"</f>
        <v/>
      </c>
      <c r="M136">
        <f>"Update UFMT_CONV_RULE set (SRC_VALUE, DEST_VALUE, NEXT_KEY,  IS_DEFAULT) = (SELECT '"&amp;C136&amp;"', '"&amp;D136&amp;"', '"&amp;E136&amp;"',  '"&amp;F136&amp;"' FROM DUAL) where CONV_KEY = '"&amp;A136&amp;"' AND RULE_NUM = '"&amp;B136&amp;"';"</f>
        <v/>
      </c>
    </row>
    <row r="137" spans="1:13">
      <c r="A137" t="s">
        <v>545</v>
      </c>
      <c r="B137" t="s">
        <v>13</v>
      </c>
      <c r="C137" s="2" t="s">
        <v>781</v>
      </c>
      <c r="D137" s="2" t="s">
        <v>782</v>
      </c>
      <c r="F137" t="s">
        <v>255</v>
      </c>
      <c r="J137">
        <f>VLOOKUP(A137,UFMT_CONVERSION!$A:$G,3,FALSE)</f>
        <v/>
      </c>
      <c r="L137">
        <f>"Insert into UFMT_CONV_RULE (CONV_KEY, RULE_NUM, SRC_VALUE, DEST_VALUE, NEXT_KEY,  IS_DEFAULT) Values ('"&amp;A137&amp;"', '"&amp;B137&amp;"', '"&amp;C137&amp;"', '"&amp;D137&amp;"', '"&amp;E137&amp;"',  '"&amp;F137&amp;"');"</f>
        <v/>
      </c>
      <c r="M137">
        <f>"Update UFMT_CONV_RULE set (SRC_VALUE, DEST_VALUE, NEXT_KEY,  IS_DEFAULT) = (SELECT '"&amp;C137&amp;"', '"&amp;D137&amp;"', '"&amp;E137&amp;"',  '"&amp;F137&amp;"' FROM DUAL) where CONV_KEY = '"&amp;A137&amp;"' AND RULE_NUM = '"&amp;B137&amp;"';"</f>
        <v/>
      </c>
    </row>
    <row r="138" spans="1:13">
      <c r="A138" t="s">
        <v>545</v>
      </c>
      <c r="B138" t="s">
        <v>64</v>
      </c>
      <c r="C138" s="2" t="s">
        <v>783</v>
      </c>
      <c r="D138" s="2" t="s">
        <v>784</v>
      </c>
      <c r="F138" t="s">
        <v>255</v>
      </c>
      <c r="J138">
        <f>VLOOKUP(A138,UFMT_CONVERSION!$A:$G,3,FALSE)</f>
        <v/>
      </c>
      <c r="L138">
        <f>"Insert into UFMT_CONV_RULE (CONV_KEY, RULE_NUM, SRC_VALUE, DEST_VALUE, NEXT_KEY,  IS_DEFAULT) Values ('"&amp;A138&amp;"', '"&amp;B138&amp;"', '"&amp;C138&amp;"', '"&amp;D138&amp;"', '"&amp;E138&amp;"',  '"&amp;F138&amp;"');"</f>
        <v/>
      </c>
      <c r="M138">
        <f>"Update UFMT_CONV_RULE set (SRC_VALUE, DEST_VALUE, NEXT_KEY,  IS_DEFAULT) = (SELECT '"&amp;C138&amp;"', '"&amp;D138&amp;"', '"&amp;E138&amp;"',  '"&amp;F138&amp;"' FROM DUAL) where CONV_KEY = '"&amp;A138&amp;"' AND RULE_NUM = '"&amp;B138&amp;"';"</f>
        <v/>
      </c>
    </row>
    <row r="139" spans="1:13">
      <c r="A139" t="s">
        <v>545</v>
      </c>
      <c r="B139" t="s">
        <v>107</v>
      </c>
      <c r="C139" s="2" t="s">
        <v>785</v>
      </c>
      <c r="D139" s="2" t="s">
        <v>786</v>
      </c>
      <c r="F139" t="s">
        <v>255</v>
      </c>
      <c r="J139">
        <f>VLOOKUP(A139,UFMT_CONVERSION!$A:$G,3,FALSE)</f>
        <v/>
      </c>
      <c r="L139">
        <f>"Insert into UFMT_CONV_RULE (CONV_KEY, RULE_NUM, SRC_VALUE, DEST_VALUE, NEXT_KEY,  IS_DEFAULT) Values ('"&amp;A139&amp;"', '"&amp;B139&amp;"', '"&amp;C139&amp;"', '"&amp;D139&amp;"', '"&amp;E139&amp;"',  '"&amp;F139&amp;"');"</f>
        <v/>
      </c>
      <c r="M139">
        <f>"Update UFMT_CONV_RULE set (SRC_VALUE, DEST_VALUE, NEXT_KEY,  IS_DEFAULT) = (SELECT '"&amp;C139&amp;"', '"&amp;D139&amp;"', '"&amp;E139&amp;"',  '"&amp;F139&amp;"' FROM DUAL) where CONV_KEY = '"&amp;A139&amp;"' AND RULE_NUM = '"&amp;B139&amp;"';"</f>
        <v/>
      </c>
    </row>
    <row r="140" spans="1:13">
      <c r="A140" t="s">
        <v>545</v>
      </c>
      <c r="B140" t="s">
        <v>31</v>
      </c>
      <c r="C140" s="2" t="s">
        <v>787</v>
      </c>
      <c r="D140" s="2" t="s">
        <v>786</v>
      </c>
      <c r="F140" t="s">
        <v>255</v>
      </c>
      <c r="J140">
        <f>VLOOKUP(A140,UFMT_CONVERSION!$A:$G,3,FALSE)</f>
        <v/>
      </c>
      <c r="L140">
        <f>"Insert into UFMT_CONV_RULE (CONV_KEY, RULE_NUM, SRC_VALUE, DEST_VALUE, NEXT_KEY,  IS_DEFAULT) Values ('"&amp;A140&amp;"', '"&amp;B140&amp;"', '"&amp;C140&amp;"', '"&amp;D140&amp;"', '"&amp;E140&amp;"',  '"&amp;F140&amp;"');"</f>
        <v/>
      </c>
      <c r="M140">
        <f>"Update UFMT_CONV_RULE set (SRC_VALUE, DEST_VALUE, NEXT_KEY,  IS_DEFAULT) = (SELECT '"&amp;C140&amp;"', '"&amp;D140&amp;"', '"&amp;E140&amp;"',  '"&amp;F140&amp;"' FROM DUAL) where CONV_KEY = '"&amp;A140&amp;"' AND RULE_NUM = '"&amp;B140&amp;"';"</f>
        <v/>
      </c>
    </row>
    <row r="141" spans="1:13">
      <c r="A141" t="s">
        <v>545</v>
      </c>
      <c r="B141" t="s">
        <v>500</v>
      </c>
      <c r="C141" s="2" t="s">
        <v>788</v>
      </c>
      <c r="D141" s="2" t="s">
        <v>786</v>
      </c>
      <c r="F141" t="s">
        <v>255</v>
      </c>
      <c r="J141">
        <f>VLOOKUP(A141,UFMT_CONVERSION!$A:$G,3,FALSE)</f>
        <v/>
      </c>
      <c r="L141">
        <f>"Insert into UFMT_CONV_RULE (CONV_KEY, RULE_NUM, SRC_VALUE, DEST_VALUE, NEXT_KEY,  IS_DEFAULT) Values ('"&amp;A141&amp;"', '"&amp;B141&amp;"', '"&amp;C141&amp;"', '"&amp;D141&amp;"', '"&amp;E141&amp;"',  '"&amp;F141&amp;"');"</f>
        <v/>
      </c>
      <c r="M141">
        <f>"Update UFMT_CONV_RULE set (SRC_VALUE, DEST_VALUE, NEXT_KEY,  IS_DEFAULT) = (SELECT '"&amp;C141&amp;"', '"&amp;D141&amp;"', '"&amp;E141&amp;"',  '"&amp;F141&amp;"' FROM DUAL) where CONV_KEY = '"&amp;A141&amp;"' AND RULE_NUM = '"&amp;B141&amp;"';"</f>
        <v/>
      </c>
    </row>
    <row r="142" spans="1:13">
      <c r="A142" t="s">
        <v>545</v>
      </c>
      <c r="B142" t="s">
        <v>328</v>
      </c>
      <c r="C142" s="2" t="s">
        <v>789</v>
      </c>
      <c r="D142" s="2" t="s">
        <v>786</v>
      </c>
      <c r="F142" t="s">
        <v>255</v>
      </c>
      <c r="J142">
        <f>VLOOKUP(A142,UFMT_CONVERSION!$A:$G,3,FALSE)</f>
        <v/>
      </c>
      <c r="L142">
        <f>"Insert into UFMT_CONV_RULE (CONV_KEY, RULE_NUM, SRC_VALUE, DEST_VALUE, NEXT_KEY,  IS_DEFAULT) Values ('"&amp;A142&amp;"', '"&amp;B142&amp;"', '"&amp;C142&amp;"', '"&amp;D142&amp;"', '"&amp;E142&amp;"',  '"&amp;F142&amp;"');"</f>
        <v/>
      </c>
      <c r="M142">
        <f>"Update UFMT_CONV_RULE set (SRC_VALUE, DEST_VALUE, NEXT_KEY,  IS_DEFAULT) = (SELECT '"&amp;C142&amp;"', '"&amp;D142&amp;"', '"&amp;E142&amp;"',  '"&amp;F142&amp;"' FROM DUAL) where CONV_KEY = '"&amp;A142&amp;"' AND RULE_NUM = '"&amp;B142&amp;"';"</f>
        <v/>
      </c>
    </row>
    <row r="143" spans="1:13">
      <c r="A143" t="s">
        <v>545</v>
      </c>
      <c r="B143" t="s">
        <v>330</v>
      </c>
      <c r="C143" s="2" t="s">
        <v>790</v>
      </c>
      <c r="D143" s="2" t="s">
        <v>786</v>
      </c>
      <c r="F143" t="s">
        <v>255</v>
      </c>
      <c r="J143">
        <f>VLOOKUP(A143,UFMT_CONVERSION!$A:$G,3,FALSE)</f>
        <v/>
      </c>
      <c r="L143">
        <f>"Insert into UFMT_CONV_RULE (CONV_KEY, RULE_NUM, SRC_VALUE, DEST_VALUE, NEXT_KEY,  IS_DEFAULT) Values ('"&amp;A143&amp;"', '"&amp;B143&amp;"', '"&amp;C143&amp;"', '"&amp;D143&amp;"', '"&amp;E143&amp;"',  '"&amp;F143&amp;"');"</f>
        <v/>
      </c>
      <c r="M143">
        <f>"Update UFMT_CONV_RULE set (SRC_VALUE, DEST_VALUE, NEXT_KEY,  IS_DEFAULT) = (SELECT '"&amp;C143&amp;"', '"&amp;D143&amp;"', '"&amp;E143&amp;"',  '"&amp;F143&amp;"' FROM DUAL) where CONV_KEY = '"&amp;A143&amp;"' AND RULE_NUM = '"&amp;B143&amp;"';"</f>
        <v/>
      </c>
    </row>
    <row r="144" spans="1:13">
      <c r="A144" t="s">
        <v>545</v>
      </c>
      <c r="B144" t="s">
        <v>318</v>
      </c>
      <c r="C144" s="2" t="s">
        <v>791</v>
      </c>
      <c r="D144" s="2" t="s">
        <v>786</v>
      </c>
      <c r="F144" t="s">
        <v>255</v>
      </c>
      <c r="J144">
        <f>VLOOKUP(A144,UFMT_CONVERSION!$A:$G,3,FALSE)</f>
        <v/>
      </c>
      <c r="L144">
        <f>"Insert into UFMT_CONV_RULE (CONV_KEY, RULE_NUM, SRC_VALUE, DEST_VALUE, NEXT_KEY,  IS_DEFAULT) Values ('"&amp;A144&amp;"', '"&amp;B144&amp;"', '"&amp;C144&amp;"', '"&amp;D144&amp;"', '"&amp;E144&amp;"',  '"&amp;F144&amp;"');"</f>
        <v/>
      </c>
      <c r="M144">
        <f>"Update UFMT_CONV_RULE set (SRC_VALUE, DEST_VALUE, NEXT_KEY,  IS_DEFAULT) = (SELECT '"&amp;C144&amp;"', '"&amp;D144&amp;"', '"&amp;E144&amp;"',  '"&amp;F144&amp;"' FROM DUAL) where CONV_KEY = '"&amp;A144&amp;"' AND RULE_NUM = '"&amp;B144&amp;"';"</f>
        <v/>
      </c>
    </row>
    <row r="145" spans="1:13">
      <c r="A145" t="s">
        <v>545</v>
      </c>
      <c r="B145" t="s">
        <v>333</v>
      </c>
      <c r="C145" s="2" t="s">
        <v>792</v>
      </c>
      <c r="D145" s="2" t="s">
        <v>793</v>
      </c>
      <c r="F145" t="s">
        <v>255</v>
      </c>
      <c r="J145">
        <f>VLOOKUP(A145,UFMT_CONVERSION!$A:$G,3,FALSE)</f>
        <v/>
      </c>
      <c r="L145">
        <f>"Insert into UFMT_CONV_RULE (CONV_KEY, RULE_NUM, SRC_VALUE, DEST_VALUE, NEXT_KEY,  IS_DEFAULT) Values ('"&amp;A145&amp;"', '"&amp;B145&amp;"', '"&amp;C145&amp;"', '"&amp;D145&amp;"', '"&amp;E145&amp;"',  '"&amp;F145&amp;"');"</f>
        <v/>
      </c>
      <c r="M145">
        <f>"Update UFMT_CONV_RULE set (SRC_VALUE, DEST_VALUE, NEXT_KEY,  IS_DEFAULT) = (SELECT '"&amp;C145&amp;"', '"&amp;D145&amp;"', '"&amp;E145&amp;"',  '"&amp;F145&amp;"' FROM DUAL) where CONV_KEY = '"&amp;A145&amp;"' AND RULE_NUM = '"&amp;B145&amp;"';"</f>
        <v/>
      </c>
    </row>
    <row r="146" spans="1:13">
      <c r="A146" t="s">
        <v>545</v>
      </c>
      <c r="B146" t="s">
        <v>335</v>
      </c>
      <c r="C146" s="2" t="s">
        <v>794</v>
      </c>
      <c r="D146" s="2" t="s">
        <v>795</v>
      </c>
      <c r="F146" t="s">
        <v>255</v>
      </c>
      <c r="J146">
        <f>VLOOKUP(A146,UFMT_CONVERSION!$A:$G,3,FALSE)</f>
        <v/>
      </c>
      <c r="L146">
        <f>"Insert into UFMT_CONV_RULE (CONV_KEY, RULE_NUM, SRC_VALUE, DEST_VALUE, NEXT_KEY,  IS_DEFAULT) Values ('"&amp;A146&amp;"', '"&amp;B146&amp;"', '"&amp;C146&amp;"', '"&amp;D146&amp;"', '"&amp;E146&amp;"',  '"&amp;F146&amp;"');"</f>
        <v/>
      </c>
      <c r="M146">
        <f>"Update UFMT_CONV_RULE set (SRC_VALUE, DEST_VALUE, NEXT_KEY,  IS_DEFAULT) = (SELECT '"&amp;C146&amp;"', '"&amp;D146&amp;"', '"&amp;E146&amp;"',  '"&amp;F146&amp;"' FROM DUAL) where CONV_KEY = '"&amp;A146&amp;"' AND RULE_NUM = '"&amp;B146&amp;"';"</f>
        <v/>
      </c>
    </row>
    <row r="147" spans="1:13">
      <c r="A147" t="s">
        <v>545</v>
      </c>
      <c r="B147" t="s">
        <v>337</v>
      </c>
      <c r="C147" s="2" t="s">
        <v>796</v>
      </c>
      <c r="D147" s="2" t="s">
        <v>795</v>
      </c>
      <c r="F147" t="s">
        <v>255</v>
      </c>
      <c r="J147">
        <f>VLOOKUP(A147,UFMT_CONVERSION!$A:$G,3,FALSE)</f>
        <v/>
      </c>
      <c r="L147">
        <f>"Insert into UFMT_CONV_RULE (CONV_KEY, RULE_NUM, SRC_VALUE, DEST_VALUE, NEXT_KEY,  IS_DEFAULT) Values ('"&amp;A147&amp;"', '"&amp;B147&amp;"', '"&amp;C147&amp;"', '"&amp;D147&amp;"', '"&amp;E147&amp;"',  '"&amp;F147&amp;"');"</f>
        <v/>
      </c>
      <c r="M147">
        <f>"Update UFMT_CONV_RULE set (SRC_VALUE, DEST_VALUE, NEXT_KEY,  IS_DEFAULT) = (SELECT '"&amp;C147&amp;"', '"&amp;D147&amp;"', '"&amp;E147&amp;"',  '"&amp;F147&amp;"' FROM DUAL) where CONV_KEY = '"&amp;A147&amp;"' AND RULE_NUM = '"&amp;B147&amp;"';"</f>
        <v/>
      </c>
    </row>
    <row r="148" spans="1:13">
      <c r="A148" t="s">
        <v>545</v>
      </c>
      <c r="B148" t="s">
        <v>351</v>
      </c>
      <c r="C148" s="2" t="s">
        <v>797</v>
      </c>
      <c r="D148" s="2" t="s">
        <v>795</v>
      </c>
      <c r="F148" t="s">
        <v>255</v>
      </c>
      <c r="J148">
        <f>VLOOKUP(A148,UFMT_CONVERSION!$A:$G,3,FALSE)</f>
        <v/>
      </c>
      <c r="L148">
        <f>"Insert into UFMT_CONV_RULE (CONV_KEY, RULE_NUM, SRC_VALUE, DEST_VALUE, NEXT_KEY,  IS_DEFAULT) Values ('"&amp;A148&amp;"', '"&amp;B148&amp;"', '"&amp;C148&amp;"', '"&amp;D148&amp;"', '"&amp;E148&amp;"',  '"&amp;F148&amp;"');"</f>
        <v/>
      </c>
      <c r="M148">
        <f>"Update UFMT_CONV_RULE set (SRC_VALUE, DEST_VALUE, NEXT_KEY,  IS_DEFAULT) = (SELECT '"&amp;C148&amp;"', '"&amp;D148&amp;"', '"&amp;E148&amp;"',  '"&amp;F148&amp;"' FROM DUAL) where CONV_KEY = '"&amp;A148&amp;"' AND RULE_NUM = '"&amp;B148&amp;"';"</f>
        <v/>
      </c>
    </row>
    <row r="149" spans="1:13">
      <c r="A149" t="s">
        <v>545</v>
      </c>
      <c r="B149" t="s">
        <v>379</v>
      </c>
      <c r="C149" s="2" t="s">
        <v>798</v>
      </c>
      <c r="D149" s="2" t="s">
        <v>795</v>
      </c>
      <c r="F149" t="s">
        <v>255</v>
      </c>
      <c r="J149">
        <f>VLOOKUP(A149,UFMT_CONVERSION!$A:$G,3,FALSE)</f>
        <v/>
      </c>
      <c r="L149">
        <f>"Insert into UFMT_CONV_RULE (CONV_KEY, RULE_NUM, SRC_VALUE, DEST_VALUE, NEXT_KEY,  IS_DEFAULT) Values ('"&amp;A149&amp;"', '"&amp;B149&amp;"', '"&amp;C149&amp;"', '"&amp;D149&amp;"', '"&amp;E149&amp;"',  '"&amp;F149&amp;"');"</f>
        <v/>
      </c>
      <c r="M149">
        <f>"Update UFMT_CONV_RULE set (SRC_VALUE, DEST_VALUE, NEXT_KEY,  IS_DEFAULT) = (SELECT '"&amp;C149&amp;"', '"&amp;D149&amp;"', '"&amp;E149&amp;"',  '"&amp;F149&amp;"' FROM DUAL) where CONV_KEY = '"&amp;A149&amp;"' AND RULE_NUM = '"&amp;B149&amp;"';"</f>
        <v/>
      </c>
    </row>
    <row r="150" spans="1:13">
      <c r="A150" t="s">
        <v>545</v>
      </c>
      <c r="B150" t="s">
        <v>385</v>
      </c>
      <c r="C150" s="2" t="s">
        <v>799</v>
      </c>
      <c r="D150" s="2" t="s">
        <v>795</v>
      </c>
      <c r="F150" t="s">
        <v>255</v>
      </c>
      <c r="J150">
        <f>VLOOKUP(A150,UFMT_CONVERSION!$A:$G,3,FALSE)</f>
        <v/>
      </c>
      <c r="L150">
        <f>"Insert into UFMT_CONV_RULE (CONV_KEY, RULE_NUM, SRC_VALUE, DEST_VALUE, NEXT_KEY,  IS_DEFAULT) Values ('"&amp;A150&amp;"', '"&amp;B150&amp;"', '"&amp;C150&amp;"', '"&amp;D150&amp;"', '"&amp;E150&amp;"',  '"&amp;F150&amp;"');"</f>
        <v/>
      </c>
      <c r="M150">
        <f>"Update UFMT_CONV_RULE set (SRC_VALUE, DEST_VALUE, NEXT_KEY,  IS_DEFAULT) = (SELECT '"&amp;C150&amp;"', '"&amp;D150&amp;"', '"&amp;E150&amp;"',  '"&amp;F150&amp;"' FROM DUAL) where CONV_KEY = '"&amp;A150&amp;"' AND RULE_NUM = '"&amp;B150&amp;"';"</f>
        <v/>
      </c>
    </row>
    <row r="151" spans="1:13">
      <c r="A151" t="s">
        <v>545</v>
      </c>
      <c r="B151" t="s">
        <v>393</v>
      </c>
      <c r="C151" s="2" t="s">
        <v>800</v>
      </c>
      <c r="D151" s="2" t="s">
        <v>795</v>
      </c>
      <c r="F151" t="s">
        <v>255</v>
      </c>
      <c r="J151">
        <f>VLOOKUP(A151,UFMT_CONVERSION!$A:$G,3,FALSE)</f>
        <v/>
      </c>
      <c r="L151">
        <f>"Insert into UFMT_CONV_RULE (CONV_KEY, RULE_NUM, SRC_VALUE, DEST_VALUE, NEXT_KEY,  IS_DEFAULT) Values ('"&amp;A151&amp;"', '"&amp;B151&amp;"', '"&amp;C151&amp;"', '"&amp;D151&amp;"', '"&amp;E151&amp;"',  '"&amp;F151&amp;"');"</f>
        <v/>
      </c>
      <c r="M151">
        <f>"Update UFMT_CONV_RULE set (SRC_VALUE, DEST_VALUE, NEXT_KEY,  IS_DEFAULT) = (SELECT '"&amp;C151&amp;"', '"&amp;D151&amp;"', '"&amp;E151&amp;"',  '"&amp;F151&amp;"' FROM DUAL) where CONV_KEY = '"&amp;A151&amp;"' AND RULE_NUM = '"&amp;B151&amp;"';"</f>
        <v/>
      </c>
    </row>
    <row r="152" spans="1:13">
      <c r="A152" t="s">
        <v>545</v>
      </c>
      <c r="B152" t="s">
        <v>395</v>
      </c>
      <c r="C152" s="2" t="s">
        <v>801</v>
      </c>
      <c r="D152" s="2" t="s">
        <v>802</v>
      </c>
      <c r="F152" t="s">
        <v>255</v>
      </c>
      <c r="J152">
        <f>VLOOKUP(A152,UFMT_CONVERSION!$A:$G,3,FALSE)</f>
        <v/>
      </c>
      <c r="L152">
        <f>"Insert into UFMT_CONV_RULE (CONV_KEY, RULE_NUM, SRC_VALUE, DEST_VALUE, NEXT_KEY,  IS_DEFAULT) Values ('"&amp;A152&amp;"', '"&amp;B152&amp;"', '"&amp;C152&amp;"', '"&amp;D152&amp;"', '"&amp;E152&amp;"',  '"&amp;F152&amp;"');"</f>
        <v/>
      </c>
      <c r="M152">
        <f>"Update UFMT_CONV_RULE set (SRC_VALUE, DEST_VALUE, NEXT_KEY,  IS_DEFAULT) = (SELECT '"&amp;C152&amp;"', '"&amp;D152&amp;"', '"&amp;E152&amp;"',  '"&amp;F152&amp;"' FROM DUAL) where CONV_KEY = '"&amp;A152&amp;"' AND RULE_NUM = '"&amp;B152&amp;"';"</f>
        <v/>
      </c>
    </row>
    <row r="153" spans="1:13">
      <c r="A153" t="s">
        <v>545</v>
      </c>
      <c r="B153" t="s">
        <v>305</v>
      </c>
      <c r="C153" s="2" t="s">
        <v>803</v>
      </c>
      <c r="D153" s="2" t="s">
        <v>802</v>
      </c>
      <c r="F153" t="s">
        <v>255</v>
      </c>
      <c r="J153">
        <f>VLOOKUP(A153,UFMT_CONVERSION!$A:$G,3,FALSE)</f>
        <v/>
      </c>
      <c r="L153">
        <f>"Insert into UFMT_CONV_RULE (CONV_KEY, RULE_NUM, SRC_VALUE, DEST_VALUE, NEXT_KEY,  IS_DEFAULT) Values ('"&amp;A153&amp;"', '"&amp;B153&amp;"', '"&amp;C153&amp;"', '"&amp;D153&amp;"', '"&amp;E153&amp;"',  '"&amp;F153&amp;"');"</f>
        <v/>
      </c>
      <c r="M153">
        <f>"Update UFMT_CONV_RULE set (SRC_VALUE, DEST_VALUE, NEXT_KEY,  IS_DEFAULT) = (SELECT '"&amp;C153&amp;"', '"&amp;D153&amp;"', '"&amp;E153&amp;"',  '"&amp;F153&amp;"' FROM DUAL) where CONV_KEY = '"&amp;A153&amp;"' AND RULE_NUM = '"&amp;B153&amp;"';"</f>
        <v/>
      </c>
    </row>
    <row r="154" spans="1:13">
      <c r="A154" t="s">
        <v>545</v>
      </c>
      <c r="B154" t="s">
        <v>398</v>
      </c>
      <c r="C154" s="2" t="s">
        <v>804</v>
      </c>
      <c r="D154" s="2" t="s">
        <v>802</v>
      </c>
      <c r="F154" t="s">
        <v>255</v>
      </c>
      <c r="J154">
        <f>VLOOKUP(A154,UFMT_CONVERSION!$A:$G,3,FALSE)</f>
        <v/>
      </c>
      <c r="L154">
        <f>"Insert into UFMT_CONV_RULE (CONV_KEY, RULE_NUM, SRC_VALUE, DEST_VALUE, NEXT_KEY,  IS_DEFAULT) Values ('"&amp;A154&amp;"', '"&amp;B154&amp;"', '"&amp;C154&amp;"', '"&amp;D154&amp;"', '"&amp;E154&amp;"',  '"&amp;F154&amp;"');"</f>
        <v/>
      </c>
      <c r="M154">
        <f>"Update UFMT_CONV_RULE set (SRC_VALUE, DEST_VALUE, NEXT_KEY,  IS_DEFAULT) = (SELECT '"&amp;C154&amp;"', '"&amp;D154&amp;"', '"&amp;E154&amp;"',  '"&amp;F154&amp;"' FROM DUAL) where CONV_KEY = '"&amp;A154&amp;"' AND RULE_NUM = '"&amp;B154&amp;"';"</f>
        <v/>
      </c>
    </row>
    <row r="155" spans="1:13">
      <c r="A155" t="s">
        <v>545</v>
      </c>
      <c r="B155" t="s">
        <v>449</v>
      </c>
      <c r="C155" s="2" t="s">
        <v>805</v>
      </c>
      <c r="D155" s="2" t="s">
        <v>802</v>
      </c>
      <c r="F155" t="s">
        <v>255</v>
      </c>
      <c r="J155">
        <f>VLOOKUP(A155,UFMT_CONVERSION!$A:$G,3,FALSE)</f>
        <v/>
      </c>
      <c r="L155">
        <f>"Insert into UFMT_CONV_RULE (CONV_KEY, RULE_NUM, SRC_VALUE, DEST_VALUE, NEXT_KEY,  IS_DEFAULT) Values ('"&amp;A155&amp;"', '"&amp;B155&amp;"', '"&amp;C155&amp;"', '"&amp;D155&amp;"', '"&amp;E155&amp;"',  '"&amp;F155&amp;"');"</f>
        <v/>
      </c>
      <c r="M155">
        <f>"Update UFMT_CONV_RULE set (SRC_VALUE, DEST_VALUE, NEXT_KEY,  IS_DEFAULT) = (SELECT '"&amp;C155&amp;"', '"&amp;D155&amp;"', '"&amp;E155&amp;"',  '"&amp;F155&amp;"' FROM DUAL) where CONV_KEY = '"&amp;A155&amp;"' AND RULE_NUM = '"&amp;B155&amp;"';"</f>
        <v/>
      </c>
    </row>
    <row r="156" spans="1:13">
      <c r="A156" t="s">
        <v>545</v>
      </c>
      <c r="B156" t="s">
        <v>456</v>
      </c>
      <c r="C156" s="2" t="s">
        <v>806</v>
      </c>
      <c r="D156" s="2" t="s">
        <v>802</v>
      </c>
      <c r="F156" t="s">
        <v>255</v>
      </c>
      <c r="J156">
        <f>VLOOKUP(A156,UFMT_CONVERSION!$A:$G,3,FALSE)</f>
        <v/>
      </c>
      <c r="L156">
        <f>"Insert into UFMT_CONV_RULE (CONV_KEY, RULE_NUM, SRC_VALUE, DEST_VALUE, NEXT_KEY,  IS_DEFAULT) Values ('"&amp;A156&amp;"', '"&amp;B156&amp;"', '"&amp;C156&amp;"', '"&amp;D156&amp;"', '"&amp;E156&amp;"',  '"&amp;F156&amp;"');"</f>
        <v/>
      </c>
      <c r="M156">
        <f>"Update UFMT_CONV_RULE set (SRC_VALUE, DEST_VALUE, NEXT_KEY,  IS_DEFAULT) = (SELECT '"&amp;C156&amp;"', '"&amp;D156&amp;"', '"&amp;E156&amp;"',  '"&amp;F156&amp;"' FROM DUAL) where CONV_KEY = '"&amp;A156&amp;"' AND RULE_NUM = '"&amp;B156&amp;"';"</f>
        <v/>
      </c>
    </row>
    <row r="157" spans="1:13">
      <c r="A157" t="s">
        <v>545</v>
      </c>
      <c r="B157" t="s">
        <v>468</v>
      </c>
      <c r="C157" s="2" t="s">
        <v>807</v>
      </c>
      <c r="D157" s="2" t="s">
        <v>802</v>
      </c>
      <c r="F157" t="s">
        <v>255</v>
      </c>
      <c r="J157">
        <f>VLOOKUP(A157,UFMT_CONVERSION!$A:$G,3,FALSE)</f>
        <v/>
      </c>
      <c r="L157">
        <f>"Insert into UFMT_CONV_RULE (CONV_KEY, RULE_NUM, SRC_VALUE, DEST_VALUE, NEXT_KEY,  IS_DEFAULT) Values ('"&amp;A157&amp;"', '"&amp;B157&amp;"', '"&amp;C157&amp;"', '"&amp;D157&amp;"', '"&amp;E157&amp;"',  '"&amp;F157&amp;"');"</f>
        <v/>
      </c>
      <c r="M157">
        <f>"Update UFMT_CONV_RULE set (SRC_VALUE, DEST_VALUE, NEXT_KEY,  IS_DEFAULT) = (SELECT '"&amp;C157&amp;"', '"&amp;D157&amp;"', '"&amp;E157&amp;"',  '"&amp;F157&amp;"' FROM DUAL) where CONV_KEY = '"&amp;A157&amp;"' AND RULE_NUM = '"&amp;B157&amp;"';"</f>
        <v/>
      </c>
    </row>
    <row r="158" spans="1:13">
      <c r="A158" t="s">
        <v>545</v>
      </c>
      <c r="B158" t="s">
        <v>233</v>
      </c>
      <c r="C158" s="2" t="s">
        <v>808</v>
      </c>
      <c r="D158" s="2" t="s">
        <v>786</v>
      </c>
      <c r="F158" t="s">
        <v>255</v>
      </c>
      <c r="J158">
        <f>VLOOKUP(A158,UFMT_CONVERSION!$A:$G,3,FALSE)</f>
        <v/>
      </c>
      <c r="L158">
        <f>"Insert into UFMT_CONV_RULE (CONV_KEY, RULE_NUM, SRC_VALUE, DEST_VALUE, NEXT_KEY,  IS_DEFAULT) Values ('"&amp;A158&amp;"', '"&amp;B158&amp;"', '"&amp;C158&amp;"', '"&amp;D158&amp;"', '"&amp;E158&amp;"',  '"&amp;F158&amp;"');"</f>
        <v/>
      </c>
      <c r="M158">
        <f>"Update UFMT_CONV_RULE set (SRC_VALUE, DEST_VALUE, NEXT_KEY,  IS_DEFAULT) = (SELECT '"&amp;C158&amp;"', '"&amp;D158&amp;"', '"&amp;E158&amp;"',  '"&amp;F158&amp;"' FROM DUAL) where CONV_KEY = '"&amp;A158&amp;"' AND RULE_NUM = '"&amp;B158&amp;"';"</f>
        <v/>
      </c>
    </row>
    <row r="159" spans="1:13">
      <c r="A159" t="s">
        <v>545</v>
      </c>
      <c r="B159" t="s">
        <v>471</v>
      </c>
      <c r="C159" s="2" t="s">
        <v>809</v>
      </c>
      <c r="D159" s="2" t="s">
        <v>786</v>
      </c>
      <c r="F159" t="s">
        <v>255</v>
      </c>
      <c r="J159">
        <f>VLOOKUP(A159,UFMT_CONVERSION!$A:$G,3,FALSE)</f>
        <v/>
      </c>
      <c r="L159">
        <f>"Insert into UFMT_CONV_RULE (CONV_KEY, RULE_NUM, SRC_VALUE, DEST_VALUE, NEXT_KEY,  IS_DEFAULT) Values ('"&amp;A159&amp;"', '"&amp;B159&amp;"', '"&amp;C159&amp;"', '"&amp;D159&amp;"', '"&amp;E159&amp;"',  '"&amp;F159&amp;"');"</f>
        <v/>
      </c>
      <c r="M159">
        <f>"Update UFMT_CONV_RULE set (SRC_VALUE, DEST_VALUE, NEXT_KEY,  IS_DEFAULT) = (SELECT '"&amp;C159&amp;"', '"&amp;D159&amp;"', '"&amp;E159&amp;"',  '"&amp;F159&amp;"' FROM DUAL) where CONV_KEY = '"&amp;A159&amp;"' AND RULE_NUM = '"&amp;B159&amp;"';"</f>
        <v/>
      </c>
    </row>
    <row r="160" spans="1:13">
      <c r="A160" t="s">
        <v>545</v>
      </c>
      <c r="B160" t="s">
        <v>473</v>
      </c>
      <c r="C160" s="2" t="s">
        <v>810</v>
      </c>
      <c r="D160" s="2" t="s">
        <v>786</v>
      </c>
      <c r="F160" t="s">
        <v>255</v>
      </c>
      <c r="J160">
        <f>VLOOKUP(A160,UFMT_CONVERSION!$A:$G,3,FALSE)</f>
        <v/>
      </c>
      <c r="L160">
        <f>"Insert into UFMT_CONV_RULE (CONV_KEY, RULE_NUM, SRC_VALUE, DEST_VALUE, NEXT_KEY,  IS_DEFAULT) Values ('"&amp;A160&amp;"', '"&amp;B160&amp;"', '"&amp;C160&amp;"', '"&amp;D160&amp;"', '"&amp;E160&amp;"',  '"&amp;F160&amp;"');"</f>
        <v/>
      </c>
      <c r="M160">
        <f>"Update UFMT_CONV_RULE set (SRC_VALUE, DEST_VALUE, NEXT_KEY,  IS_DEFAULT) = (SELECT '"&amp;C160&amp;"', '"&amp;D160&amp;"', '"&amp;E160&amp;"',  '"&amp;F160&amp;"' FROM DUAL) where CONV_KEY = '"&amp;A160&amp;"' AND RULE_NUM = '"&amp;B160&amp;"';"</f>
        <v/>
      </c>
    </row>
    <row r="161" spans="1:13">
      <c r="A161" t="s">
        <v>545</v>
      </c>
      <c r="B161" t="s">
        <v>51</v>
      </c>
      <c r="C161" s="2" t="s">
        <v>811</v>
      </c>
      <c r="D161" s="2" t="s">
        <v>786</v>
      </c>
      <c r="F161" t="s">
        <v>255</v>
      </c>
      <c r="J161">
        <f>VLOOKUP(A161,UFMT_CONVERSION!$A:$G,3,FALSE)</f>
        <v/>
      </c>
      <c r="L161">
        <f>"Insert into UFMT_CONV_RULE (CONV_KEY, RULE_NUM, SRC_VALUE, DEST_VALUE, NEXT_KEY,  IS_DEFAULT) Values ('"&amp;A161&amp;"', '"&amp;B161&amp;"', '"&amp;C161&amp;"', '"&amp;D161&amp;"', '"&amp;E161&amp;"',  '"&amp;F161&amp;"');"</f>
        <v/>
      </c>
      <c r="M161">
        <f>"Update UFMT_CONV_RULE set (SRC_VALUE, DEST_VALUE, NEXT_KEY,  IS_DEFAULT) = (SELECT '"&amp;C161&amp;"', '"&amp;D161&amp;"', '"&amp;E161&amp;"',  '"&amp;F161&amp;"' FROM DUAL) where CONV_KEY = '"&amp;A161&amp;"' AND RULE_NUM = '"&amp;B161&amp;"';"</f>
        <v/>
      </c>
    </row>
    <row r="162" spans="1:13">
      <c r="A162" t="s">
        <v>545</v>
      </c>
      <c r="B162" t="s">
        <v>478</v>
      </c>
      <c r="C162" s="2" t="s">
        <v>812</v>
      </c>
      <c r="D162" s="2" t="s">
        <v>786</v>
      </c>
      <c r="F162" t="s">
        <v>255</v>
      </c>
      <c r="J162">
        <f>VLOOKUP(A162,UFMT_CONVERSION!$A:$G,3,FALSE)</f>
        <v/>
      </c>
      <c r="L162">
        <f>"Insert into UFMT_CONV_RULE (CONV_KEY, RULE_NUM, SRC_VALUE, DEST_VALUE, NEXT_KEY,  IS_DEFAULT) Values ('"&amp;A162&amp;"', '"&amp;B162&amp;"', '"&amp;C162&amp;"', '"&amp;D162&amp;"', '"&amp;E162&amp;"',  '"&amp;F162&amp;"');"</f>
        <v/>
      </c>
      <c r="M162">
        <f>"Update UFMT_CONV_RULE set (SRC_VALUE, DEST_VALUE, NEXT_KEY,  IS_DEFAULT) = (SELECT '"&amp;C162&amp;"', '"&amp;D162&amp;"', '"&amp;E162&amp;"',  '"&amp;F162&amp;"' FROM DUAL) where CONV_KEY = '"&amp;A162&amp;"' AND RULE_NUM = '"&amp;B162&amp;"';"</f>
        <v/>
      </c>
    </row>
    <row r="163" spans="1:13">
      <c r="A163" t="s">
        <v>545</v>
      </c>
      <c r="B163" t="s">
        <v>522</v>
      </c>
      <c r="C163" s="2" t="s">
        <v>813</v>
      </c>
      <c r="D163" s="2" t="s">
        <v>786</v>
      </c>
      <c r="F163" t="s">
        <v>255</v>
      </c>
      <c r="J163">
        <f>VLOOKUP(A163,UFMT_CONVERSION!$A:$G,3,FALSE)</f>
        <v/>
      </c>
      <c r="L163">
        <f>"Insert into UFMT_CONV_RULE (CONV_KEY, RULE_NUM, SRC_VALUE, DEST_VALUE, NEXT_KEY,  IS_DEFAULT) Values ('"&amp;A163&amp;"', '"&amp;B163&amp;"', '"&amp;C163&amp;"', '"&amp;D163&amp;"', '"&amp;E163&amp;"',  '"&amp;F163&amp;"');"</f>
        <v/>
      </c>
      <c r="M163">
        <f>"Update UFMT_CONV_RULE set (SRC_VALUE, DEST_VALUE, NEXT_KEY,  IS_DEFAULT) = (SELECT '"&amp;C163&amp;"', '"&amp;D163&amp;"', '"&amp;E163&amp;"',  '"&amp;F163&amp;"' FROM DUAL) where CONV_KEY = '"&amp;A163&amp;"' AND RULE_NUM = '"&amp;B163&amp;"';"</f>
        <v/>
      </c>
    </row>
    <row r="164" spans="1:13">
      <c r="A164" t="s">
        <v>545</v>
      </c>
      <c r="B164" t="s">
        <v>524</v>
      </c>
      <c r="C164" s="2" t="s">
        <v>814</v>
      </c>
      <c r="D164" s="2" t="s">
        <v>815</v>
      </c>
      <c r="F164" t="s">
        <v>255</v>
      </c>
      <c r="J164">
        <f>VLOOKUP(A164,UFMT_CONVERSION!$A:$G,3,FALSE)</f>
        <v/>
      </c>
      <c r="L164">
        <f>"Insert into UFMT_CONV_RULE (CONV_KEY, RULE_NUM, SRC_VALUE, DEST_VALUE, NEXT_KEY,  IS_DEFAULT) Values ('"&amp;A164&amp;"', '"&amp;B164&amp;"', '"&amp;C164&amp;"', '"&amp;D164&amp;"', '"&amp;E164&amp;"',  '"&amp;F164&amp;"');"</f>
        <v/>
      </c>
      <c r="M164">
        <f>"Update UFMT_CONV_RULE set (SRC_VALUE, DEST_VALUE, NEXT_KEY,  IS_DEFAULT) = (SELECT '"&amp;C164&amp;"', '"&amp;D164&amp;"', '"&amp;E164&amp;"',  '"&amp;F164&amp;"' FROM DUAL) where CONV_KEY = '"&amp;A164&amp;"' AND RULE_NUM = '"&amp;B164&amp;"';"</f>
        <v/>
      </c>
    </row>
    <row r="165" spans="1:13">
      <c r="A165" t="s">
        <v>545</v>
      </c>
      <c r="B165" t="s">
        <v>526</v>
      </c>
      <c r="C165" s="2" t="s">
        <v>816</v>
      </c>
      <c r="D165" s="2" t="s">
        <v>815</v>
      </c>
      <c r="F165" t="s">
        <v>255</v>
      </c>
      <c r="J165">
        <f>VLOOKUP(A165,UFMT_CONVERSION!$A:$G,3,FALSE)</f>
        <v/>
      </c>
      <c r="L165">
        <f>"Insert into UFMT_CONV_RULE (CONV_KEY, RULE_NUM, SRC_VALUE, DEST_VALUE, NEXT_KEY,  IS_DEFAULT) Values ('"&amp;A165&amp;"', '"&amp;B165&amp;"', '"&amp;C165&amp;"', '"&amp;D165&amp;"', '"&amp;E165&amp;"',  '"&amp;F165&amp;"');"</f>
        <v/>
      </c>
      <c r="M165">
        <f>"Update UFMT_CONV_RULE set (SRC_VALUE, DEST_VALUE, NEXT_KEY,  IS_DEFAULT) = (SELECT '"&amp;C165&amp;"', '"&amp;D165&amp;"', '"&amp;E165&amp;"',  '"&amp;F165&amp;"' FROM DUAL) where CONV_KEY = '"&amp;A165&amp;"' AND RULE_NUM = '"&amp;B165&amp;"';"</f>
        <v/>
      </c>
    </row>
    <row r="166" spans="1:13">
      <c r="A166" t="s">
        <v>545</v>
      </c>
      <c r="B166" t="s">
        <v>528</v>
      </c>
      <c r="C166" s="2" t="s">
        <v>817</v>
      </c>
      <c r="D166" s="2" t="s">
        <v>815</v>
      </c>
      <c r="F166" t="s">
        <v>255</v>
      </c>
      <c r="J166">
        <f>VLOOKUP(A166,UFMT_CONVERSION!$A:$G,3,FALSE)</f>
        <v/>
      </c>
      <c r="L166">
        <f>"Insert into UFMT_CONV_RULE (CONV_KEY, RULE_NUM, SRC_VALUE, DEST_VALUE, NEXT_KEY,  IS_DEFAULT) Values ('"&amp;A166&amp;"', '"&amp;B166&amp;"', '"&amp;C166&amp;"', '"&amp;D166&amp;"', '"&amp;E166&amp;"',  '"&amp;F166&amp;"');"</f>
        <v/>
      </c>
      <c r="M166">
        <f>"Update UFMT_CONV_RULE set (SRC_VALUE, DEST_VALUE, NEXT_KEY,  IS_DEFAULT) = (SELECT '"&amp;C166&amp;"', '"&amp;D166&amp;"', '"&amp;E166&amp;"',  '"&amp;F166&amp;"' FROM DUAL) where CONV_KEY = '"&amp;A166&amp;"' AND RULE_NUM = '"&amp;B166&amp;"';"</f>
        <v/>
      </c>
    </row>
    <row r="167" spans="1:13">
      <c r="A167" t="s">
        <v>545</v>
      </c>
      <c r="B167" t="s">
        <v>530</v>
      </c>
      <c r="C167" s="2" t="s">
        <v>818</v>
      </c>
      <c r="D167" s="2" t="s">
        <v>815</v>
      </c>
      <c r="F167" t="s">
        <v>255</v>
      </c>
      <c r="J167">
        <f>VLOOKUP(A167,UFMT_CONVERSION!$A:$G,3,FALSE)</f>
        <v/>
      </c>
      <c r="L167">
        <f>"Insert into UFMT_CONV_RULE (CONV_KEY, RULE_NUM, SRC_VALUE, DEST_VALUE, NEXT_KEY,  IS_DEFAULT) Values ('"&amp;A167&amp;"', '"&amp;B167&amp;"', '"&amp;C167&amp;"', '"&amp;D167&amp;"', '"&amp;E167&amp;"',  '"&amp;F167&amp;"');"</f>
        <v/>
      </c>
      <c r="M167">
        <f>"Update UFMT_CONV_RULE set (SRC_VALUE, DEST_VALUE, NEXT_KEY,  IS_DEFAULT) = (SELECT '"&amp;C167&amp;"', '"&amp;D167&amp;"', '"&amp;E167&amp;"',  '"&amp;F167&amp;"' FROM DUAL) where CONV_KEY = '"&amp;A167&amp;"' AND RULE_NUM = '"&amp;B167&amp;"';"</f>
        <v/>
      </c>
    </row>
    <row r="168" spans="1:13">
      <c r="A168" t="s">
        <v>545</v>
      </c>
      <c r="B168" t="s">
        <v>532</v>
      </c>
      <c r="C168" s="2" t="s">
        <v>819</v>
      </c>
      <c r="D168" s="2" t="s">
        <v>815</v>
      </c>
      <c r="F168" t="s">
        <v>255</v>
      </c>
      <c r="J168">
        <f>VLOOKUP(A168,UFMT_CONVERSION!$A:$G,3,FALSE)</f>
        <v/>
      </c>
      <c r="L168">
        <f>"Insert into UFMT_CONV_RULE (CONV_KEY, RULE_NUM, SRC_VALUE, DEST_VALUE, NEXT_KEY,  IS_DEFAULT) Values ('"&amp;A168&amp;"', '"&amp;B168&amp;"', '"&amp;C168&amp;"', '"&amp;D168&amp;"', '"&amp;E168&amp;"',  '"&amp;F168&amp;"');"</f>
        <v/>
      </c>
      <c r="M168">
        <f>"Update UFMT_CONV_RULE set (SRC_VALUE, DEST_VALUE, NEXT_KEY,  IS_DEFAULT) = (SELECT '"&amp;C168&amp;"', '"&amp;D168&amp;"', '"&amp;E168&amp;"',  '"&amp;F168&amp;"' FROM DUAL) where CONV_KEY = '"&amp;A168&amp;"' AND RULE_NUM = '"&amp;B168&amp;"';"</f>
        <v/>
      </c>
    </row>
    <row r="169" spans="1:13">
      <c r="A169" t="s">
        <v>545</v>
      </c>
      <c r="B169" t="s">
        <v>534</v>
      </c>
      <c r="C169" s="2" t="s">
        <v>820</v>
      </c>
      <c r="D169" s="2" t="s">
        <v>815</v>
      </c>
      <c r="F169" t="s">
        <v>255</v>
      </c>
      <c r="J169">
        <f>VLOOKUP(A169,UFMT_CONVERSION!$A:$G,3,FALSE)</f>
        <v/>
      </c>
      <c r="L169">
        <f>"Insert into UFMT_CONV_RULE (CONV_KEY, RULE_NUM, SRC_VALUE, DEST_VALUE, NEXT_KEY,  IS_DEFAULT) Values ('"&amp;A169&amp;"', '"&amp;B169&amp;"', '"&amp;C169&amp;"', '"&amp;D169&amp;"', '"&amp;E169&amp;"',  '"&amp;F169&amp;"');"</f>
        <v/>
      </c>
      <c r="M169">
        <f>"Update UFMT_CONV_RULE set (SRC_VALUE, DEST_VALUE, NEXT_KEY,  IS_DEFAULT) = (SELECT '"&amp;C169&amp;"', '"&amp;D169&amp;"', '"&amp;E169&amp;"',  '"&amp;F169&amp;"' FROM DUAL) where CONV_KEY = '"&amp;A169&amp;"' AND RULE_NUM = '"&amp;B169&amp;"';"</f>
        <v/>
      </c>
    </row>
    <row r="170" spans="1:13">
      <c r="A170" t="s">
        <v>545</v>
      </c>
      <c r="B170" t="s">
        <v>536</v>
      </c>
      <c r="C170" s="2" t="s">
        <v>821</v>
      </c>
      <c r="D170" s="2" t="s">
        <v>786</v>
      </c>
      <c r="F170" t="s">
        <v>255</v>
      </c>
      <c r="J170">
        <f>VLOOKUP(A170,UFMT_CONVERSION!$A:$G,3,FALSE)</f>
        <v/>
      </c>
      <c r="L170">
        <f>"Insert into UFMT_CONV_RULE (CONV_KEY, RULE_NUM, SRC_VALUE, DEST_VALUE, NEXT_KEY,  IS_DEFAULT) Values ('"&amp;A170&amp;"', '"&amp;B170&amp;"', '"&amp;C170&amp;"', '"&amp;D170&amp;"', '"&amp;E170&amp;"',  '"&amp;F170&amp;"');"</f>
        <v/>
      </c>
      <c r="M170">
        <f>"Update UFMT_CONV_RULE set (SRC_VALUE, DEST_VALUE, NEXT_KEY,  IS_DEFAULT) = (SELECT '"&amp;C170&amp;"', '"&amp;D170&amp;"', '"&amp;E170&amp;"',  '"&amp;F170&amp;"' FROM DUAL) where CONV_KEY = '"&amp;A170&amp;"' AND RULE_NUM = '"&amp;B170&amp;"';"</f>
        <v/>
      </c>
    </row>
    <row r="171" spans="1:13">
      <c r="A171" t="s">
        <v>545</v>
      </c>
      <c r="B171" t="s">
        <v>66</v>
      </c>
      <c r="C171" s="2" t="s">
        <v>822</v>
      </c>
      <c r="D171" s="2" t="s">
        <v>786</v>
      </c>
      <c r="F171" t="s">
        <v>255</v>
      </c>
      <c r="J171">
        <f>VLOOKUP(A171,UFMT_CONVERSION!$A:$G,3,FALSE)</f>
        <v/>
      </c>
      <c r="L171">
        <f>"Insert into UFMT_CONV_RULE (CONV_KEY, RULE_NUM, SRC_VALUE, DEST_VALUE, NEXT_KEY,  IS_DEFAULT) Values ('"&amp;A171&amp;"', '"&amp;B171&amp;"', '"&amp;C171&amp;"', '"&amp;D171&amp;"', '"&amp;E171&amp;"',  '"&amp;F171&amp;"');"</f>
        <v/>
      </c>
      <c r="M171">
        <f>"Update UFMT_CONV_RULE set (SRC_VALUE, DEST_VALUE, NEXT_KEY,  IS_DEFAULT) = (SELECT '"&amp;C171&amp;"', '"&amp;D171&amp;"', '"&amp;E171&amp;"',  '"&amp;F171&amp;"' FROM DUAL) where CONV_KEY = '"&amp;A171&amp;"' AND RULE_NUM = '"&amp;B171&amp;"';"</f>
        <v/>
      </c>
    </row>
    <row r="172" spans="1:13">
      <c r="A172" t="s">
        <v>545</v>
      </c>
      <c r="B172" t="s">
        <v>68</v>
      </c>
      <c r="C172" s="2" t="s">
        <v>823</v>
      </c>
      <c r="D172" s="2" t="s">
        <v>786</v>
      </c>
      <c r="F172" t="s">
        <v>255</v>
      </c>
      <c r="J172">
        <f>VLOOKUP(A172,UFMT_CONVERSION!$A:$G,3,FALSE)</f>
        <v/>
      </c>
      <c r="L172">
        <f>"Insert into UFMT_CONV_RULE (CONV_KEY, RULE_NUM, SRC_VALUE, DEST_VALUE, NEXT_KEY,  IS_DEFAULT) Values ('"&amp;A172&amp;"', '"&amp;B172&amp;"', '"&amp;C172&amp;"', '"&amp;D172&amp;"', '"&amp;E172&amp;"',  '"&amp;F172&amp;"');"</f>
        <v/>
      </c>
      <c r="M172">
        <f>"Update UFMT_CONV_RULE set (SRC_VALUE, DEST_VALUE, NEXT_KEY,  IS_DEFAULT) = (SELECT '"&amp;C172&amp;"', '"&amp;D172&amp;"', '"&amp;E172&amp;"',  '"&amp;F172&amp;"' FROM DUAL) where CONV_KEY = '"&amp;A172&amp;"' AND RULE_NUM = '"&amp;B172&amp;"';"</f>
        <v/>
      </c>
    </row>
    <row r="173" spans="1:13">
      <c r="A173" t="s">
        <v>545</v>
      </c>
      <c r="B173" t="s">
        <v>70</v>
      </c>
      <c r="C173" s="2" t="s">
        <v>824</v>
      </c>
      <c r="D173" s="2" t="s">
        <v>786</v>
      </c>
      <c r="F173" t="s">
        <v>255</v>
      </c>
      <c r="J173">
        <f>VLOOKUP(A173,UFMT_CONVERSION!$A:$G,3,FALSE)</f>
        <v/>
      </c>
      <c r="L173">
        <f>"Insert into UFMT_CONV_RULE (CONV_KEY, RULE_NUM, SRC_VALUE, DEST_VALUE, NEXT_KEY,  IS_DEFAULT) Values ('"&amp;A173&amp;"', '"&amp;B173&amp;"', '"&amp;C173&amp;"', '"&amp;D173&amp;"', '"&amp;E173&amp;"',  '"&amp;F173&amp;"');"</f>
        <v/>
      </c>
      <c r="M173">
        <f>"Update UFMT_CONV_RULE set (SRC_VALUE, DEST_VALUE, NEXT_KEY,  IS_DEFAULT) = (SELECT '"&amp;C173&amp;"', '"&amp;D173&amp;"', '"&amp;E173&amp;"',  '"&amp;F173&amp;"' FROM DUAL) where CONV_KEY = '"&amp;A173&amp;"' AND RULE_NUM = '"&amp;B173&amp;"';"</f>
        <v/>
      </c>
    </row>
    <row r="174" spans="1:13">
      <c r="A174" t="s">
        <v>545</v>
      </c>
      <c r="B174" t="s">
        <v>310</v>
      </c>
      <c r="C174" s="2" t="s">
        <v>825</v>
      </c>
      <c r="D174" s="2" t="s">
        <v>786</v>
      </c>
      <c r="F174" t="s">
        <v>255</v>
      </c>
      <c r="J174">
        <f>VLOOKUP(A174,UFMT_CONVERSION!$A:$G,3,FALSE)</f>
        <v/>
      </c>
      <c r="L174">
        <f>"Insert into UFMT_CONV_RULE (CONV_KEY, RULE_NUM, SRC_VALUE, DEST_VALUE, NEXT_KEY,  IS_DEFAULT) Values ('"&amp;A174&amp;"', '"&amp;B174&amp;"', '"&amp;C174&amp;"', '"&amp;D174&amp;"', '"&amp;E174&amp;"',  '"&amp;F174&amp;"');"</f>
        <v/>
      </c>
      <c r="M174">
        <f>"Update UFMT_CONV_RULE set (SRC_VALUE, DEST_VALUE, NEXT_KEY,  IS_DEFAULT) = (SELECT '"&amp;C174&amp;"', '"&amp;D174&amp;"', '"&amp;E174&amp;"',  '"&amp;F174&amp;"' FROM DUAL) where CONV_KEY = '"&amp;A174&amp;"' AND RULE_NUM = '"&amp;B174&amp;"';"</f>
        <v/>
      </c>
    </row>
    <row r="175" spans="1:13">
      <c r="A175" t="s">
        <v>545</v>
      </c>
      <c r="B175" t="s">
        <v>72</v>
      </c>
      <c r="C175" s="2" t="s">
        <v>826</v>
      </c>
      <c r="D175" s="2" t="s">
        <v>786</v>
      </c>
      <c r="F175" t="s">
        <v>255</v>
      </c>
      <c r="J175">
        <f>VLOOKUP(A175,UFMT_CONVERSION!$A:$G,3,FALSE)</f>
        <v/>
      </c>
      <c r="L175">
        <f>"Insert into UFMT_CONV_RULE (CONV_KEY, RULE_NUM, SRC_VALUE, DEST_VALUE, NEXT_KEY,  IS_DEFAULT) Values ('"&amp;A175&amp;"', '"&amp;B175&amp;"', '"&amp;C175&amp;"', '"&amp;D175&amp;"', '"&amp;E175&amp;"',  '"&amp;F175&amp;"');"</f>
        <v/>
      </c>
      <c r="M175">
        <f>"Update UFMT_CONV_RULE set (SRC_VALUE, DEST_VALUE, NEXT_KEY,  IS_DEFAULT) = (SELECT '"&amp;C175&amp;"', '"&amp;D175&amp;"', '"&amp;E175&amp;"',  '"&amp;F175&amp;"' FROM DUAL) where CONV_KEY = '"&amp;A175&amp;"' AND RULE_NUM = '"&amp;B175&amp;"';"</f>
        <v/>
      </c>
    </row>
    <row r="176" spans="1:13">
      <c r="A176" t="s">
        <v>545</v>
      </c>
      <c r="B176" t="s">
        <v>543</v>
      </c>
      <c r="C176" s="2" t="s">
        <v>827</v>
      </c>
      <c r="D176" s="2" t="s">
        <v>828</v>
      </c>
      <c r="F176" t="s">
        <v>255</v>
      </c>
      <c r="J176">
        <f>VLOOKUP(A176,UFMT_CONVERSION!$A:$G,3,FALSE)</f>
        <v/>
      </c>
      <c r="L176">
        <f>"Insert into UFMT_CONV_RULE (CONV_KEY, RULE_NUM, SRC_VALUE, DEST_VALUE, NEXT_KEY,  IS_DEFAULT) Values ('"&amp;A176&amp;"', '"&amp;B176&amp;"', '"&amp;C176&amp;"', '"&amp;D176&amp;"', '"&amp;E176&amp;"',  '"&amp;F176&amp;"');"</f>
        <v/>
      </c>
      <c r="M176">
        <f>"Update UFMT_CONV_RULE set (SRC_VALUE, DEST_VALUE, NEXT_KEY,  IS_DEFAULT) = (SELECT '"&amp;C176&amp;"', '"&amp;D176&amp;"', '"&amp;E176&amp;"',  '"&amp;F176&amp;"' FROM DUAL) where CONV_KEY = '"&amp;A176&amp;"' AND RULE_NUM = '"&amp;B176&amp;"';"</f>
        <v/>
      </c>
    </row>
    <row r="177" spans="1:13">
      <c r="A177" t="s">
        <v>545</v>
      </c>
      <c r="B177" t="s">
        <v>545</v>
      </c>
      <c r="C177" s="2" t="s">
        <v>829</v>
      </c>
      <c r="D177" s="2" t="s">
        <v>828</v>
      </c>
      <c r="F177" t="s">
        <v>255</v>
      </c>
      <c r="J177">
        <f>VLOOKUP(A177,UFMT_CONVERSION!$A:$G,3,FALSE)</f>
        <v/>
      </c>
      <c r="L177">
        <f>"Insert into UFMT_CONV_RULE (CONV_KEY, RULE_NUM, SRC_VALUE, DEST_VALUE, NEXT_KEY,  IS_DEFAULT) Values ('"&amp;A177&amp;"', '"&amp;B177&amp;"', '"&amp;C177&amp;"', '"&amp;D177&amp;"', '"&amp;E177&amp;"',  '"&amp;F177&amp;"');"</f>
        <v/>
      </c>
      <c r="M177">
        <f>"Update UFMT_CONV_RULE set (SRC_VALUE, DEST_VALUE, NEXT_KEY,  IS_DEFAULT) = (SELECT '"&amp;C177&amp;"', '"&amp;D177&amp;"', '"&amp;E177&amp;"',  '"&amp;F177&amp;"' FROM DUAL) where CONV_KEY = '"&amp;A177&amp;"' AND RULE_NUM = '"&amp;B177&amp;"';"</f>
        <v/>
      </c>
    </row>
    <row r="178" spans="1:13">
      <c r="A178" t="s">
        <v>545</v>
      </c>
      <c r="B178" t="s">
        <v>239</v>
      </c>
      <c r="C178" s="2" t="s">
        <v>830</v>
      </c>
      <c r="D178" s="2" t="s">
        <v>828</v>
      </c>
      <c r="F178" t="s">
        <v>255</v>
      </c>
      <c r="J178">
        <f>VLOOKUP(A178,UFMT_CONVERSION!$A:$G,3,FALSE)</f>
        <v/>
      </c>
      <c r="L178">
        <f>"Insert into UFMT_CONV_RULE (CONV_KEY, RULE_NUM, SRC_VALUE, DEST_VALUE, NEXT_KEY,  IS_DEFAULT) Values ('"&amp;A178&amp;"', '"&amp;B178&amp;"', '"&amp;C178&amp;"', '"&amp;D178&amp;"', '"&amp;E178&amp;"',  '"&amp;F178&amp;"');"</f>
        <v/>
      </c>
      <c r="M178">
        <f>"Update UFMT_CONV_RULE set (SRC_VALUE, DEST_VALUE, NEXT_KEY,  IS_DEFAULT) = (SELECT '"&amp;C178&amp;"', '"&amp;D178&amp;"', '"&amp;E178&amp;"',  '"&amp;F178&amp;"' FROM DUAL) where CONV_KEY = '"&amp;A178&amp;"' AND RULE_NUM = '"&amp;B178&amp;"';"</f>
        <v/>
      </c>
    </row>
    <row r="179" spans="1:13">
      <c r="A179" t="s">
        <v>545</v>
      </c>
      <c r="B179" t="s">
        <v>488</v>
      </c>
      <c r="C179" s="2" t="s">
        <v>831</v>
      </c>
      <c r="D179" s="2" t="s">
        <v>828</v>
      </c>
      <c r="F179" t="s">
        <v>255</v>
      </c>
      <c r="J179">
        <f>VLOOKUP(A179,UFMT_CONVERSION!$A:$G,3,FALSE)</f>
        <v/>
      </c>
      <c r="L179">
        <f>"Insert into UFMT_CONV_RULE (CONV_KEY, RULE_NUM, SRC_VALUE, DEST_VALUE, NEXT_KEY,  IS_DEFAULT) Values ('"&amp;A179&amp;"', '"&amp;B179&amp;"', '"&amp;C179&amp;"', '"&amp;D179&amp;"', '"&amp;E179&amp;"',  '"&amp;F179&amp;"');"</f>
        <v/>
      </c>
      <c r="M179">
        <f>"Update UFMT_CONV_RULE set (SRC_VALUE, DEST_VALUE, NEXT_KEY,  IS_DEFAULT) = (SELECT '"&amp;C179&amp;"', '"&amp;D179&amp;"', '"&amp;E179&amp;"',  '"&amp;F179&amp;"' FROM DUAL) where CONV_KEY = '"&amp;A179&amp;"' AND RULE_NUM = '"&amp;B179&amp;"';"</f>
        <v/>
      </c>
    </row>
    <row r="180" spans="1:13">
      <c r="A180" t="s">
        <v>545</v>
      </c>
      <c r="B180" t="s">
        <v>43</v>
      </c>
      <c r="C180" s="2" t="s">
        <v>832</v>
      </c>
      <c r="D180" s="2" t="s">
        <v>828</v>
      </c>
      <c r="F180" t="s">
        <v>255</v>
      </c>
      <c r="J180">
        <f>VLOOKUP(A180,UFMT_CONVERSION!$A:$G,3,FALSE)</f>
        <v/>
      </c>
      <c r="L180">
        <f>"Insert into UFMT_CONV_RULE (CONV_KEY, RULE_NUM, SRC_VALUE, DEST_VALUE, NEXT_KEY,  IS_DEFAULT) Values ('"&amp;A180&amp;"', '"&amp;B180&amp;"', '"&amp;C180&amp;"', '"&amp;D180&amp;"', '"&amp;E180&amp;"',  '"&amp;F180&amp;"');"</f>
        <v/>
      </c>
      <c r="M180">
        <f>"Update UFMT_CONV_RULE set (SRC_VALUE, DEST_VALUE, NEXT_KEY,  IS_DEFAULT) = (SELECT '"&amp;C180&amp;"', '"&amp;D180&amp;"', '"&amp;E180&amp;"',  '"&amp;F180&amp;"' FROM DUAL) where CONV_KEY = '"&amp;A180&amp;"' AND RULE_NUM = '"&amp;B180&amp;"';"</f>
        <v/>
      </c>
    </row>
    <row r="181" spans="1:13">
      <c r="A181" t="s">
        <v>545</v>
      </c>
      <c r="B181" t="s">
        <v>550</v>
      </c>
      <c r="C181" s="2" t="s">
        <v>833</v>
      </c>
      <c r="D181" s="2" t="s">
        <v>828</v>
      </c>
      <c r="F181" t="s">
        <v>255</v>
      </c>
      <c r="J181">
        <f>VLOOKUP(A181,UFMT_CONVERSION!$A:$G,3,FALSE)</f>
        <v/>
      </c>
      <c r="L181">
        <f>"Insert into UFMT_CONV_RULE (CONV_KEY, RULE_NUM, SRC_VALUE, DEST_VALUE, NEXT_KEY,  IS_DEFAULT) Values ('"&amp;A181&amp;"', '"&amp;B181&amp;"', '"&amp;C181&amp;"', '"&amp;D181&amp;"', '"&amp;E181&amp;"',  '"&amp;F181&amp;"');"</f>
        <v/>
      </c>
      <c r="M181">
        <f>"Update UFMT_CONV_RULE set (SRC_VALUE, DEST_VALUE, NEXT_KEY,  IS_DEFAULT) = (SELECT '"&amp;C181&amp;"', '"&amp;D181&amp;"', '"&amp;E181&amp;"',  '"&amp;F181&amp;"' FROM DUAL) where CONV_KEY = '"&amp;A181&amp;"' AND RULE_NUM = '"&amp;B181&amp;"';"</f>
        <v/>
      </c>
    </row>
    <row r="182" spans="1:13">
      <c r="A182" t="s">
        <v>545</v>
      </c>
      <c r="B182" t="s">
        <v>33</v>
      </c>
      <c r="C182" s="2" t="s">
        <v>834</v>
      </c>
      <c r="D182" s="2" t="s">
        <v>786</v>
      </c>
      <c r="F182" t="s">
        <v>255</v>
      </c>
      <c r="J182">
        <f>VLOOKUP(A182,UFMT_CONVERSION!$A:$G,3,FALSE)</f>
        <v/>
      </c>
      <c r="L182">
        <f>"Insert into UFMT_CONV_RULE (CONV_KEY, RULE_NUM, SRC_VALUE, DEST_VALUE, NEXT_KEY,  IS_DEFAULT) Values ('"&amp;A182&amp;"', '"&amp;B182&amp;"', '"&amp;C182&amp;"', '"&amp;D182&amp;"', '"&amp;E182&amp;"',  '"&amp;F182&amp;"');"</f>
        <v/>
      </c>
      <c r="M182">
        <f>"Update UFMT_CONV_RULE set (SRC_VALUE, DEST_VALUE, NEXT_KEY,  IS_DEFAULT) = (SELECT '"&amp;C182&amp;"', '"&amp;D182&amp;"', '"&amp;E182&amp;"',  '"&amp;F182&amp;"' FROM DUAL) where CONV_KEY = '"&amp;A182&amp;"' AND RULE_NUM = '"&amp;B182&amp;"';"</f>
        <v/>
      </c>
    </row>
    <row r="183" spans="1:13">
      <c r="A183" t="s">
        <v>545</v>
      </c>
      <c r="B183" t="s">
        <v>35</v>
      </c>
      <c r="C183" s="2" t="s">
        <v>835</v>
      </c>
      <c r="D183" s="2" t="s">
        <v>786</v>
      </c>
      <c r="F183" t="s">
        <v>255</v>
      </c>
      <c r="J183">
        <f>VLOOKUP(A183,UFMT_CONVERSION!$A:$G,3,FALSE)</f>
        <v/>
      </c>
      <c r="L183">
        <f>"Insert into UFMT_CONV_RULE (CONV_KEY, RULE_NUM, SRC_VALUE, DEST_VALUE, NEXT_KEY,  IS_DEFAULT) Values ('"&amp;A183&amp;"', '"&amp;B183&amp;"', '"&amp;C183&amp;"', '"&amp;D183&amp;"', '"&amp;E183&amp;"',  '"&amp;F183&amp;"');"</f>
        <v/>
      </c>
      <c r="M183">
        <f>"Update UFMT_CONV_RULE set (SRC_VALUE, DEST_VALUE, NEXT_KEY,  IS_DEFAULT) = (SELECT '"&amp;C183&amp;"', '"&amp;D183&amp;"', '"&amp;E183&amp;"',  '"&amp;F183&amp;"' FROM DUAL) where CONV_KEY = '"&amp;A183&amp;"' AND RULE_NUM = '"&amp;B183&amp;"';"</f>
        <v/>
      </c>
    </row>
    <row r="184" spans="1:13">
      <c r="A184" t="s">
        <v>545</v>
      </c>
      <c r="B184" t="s">
        <v>554</v>
      </c>
      <c r="C184" s="2" t="s">
        <v>836</v>
      </c>
      <c r="D184" s="2" t="s">
        <v>786</v>
      </c>
      <c r="F184" t="s">
        <v>255</v>
      </c>
      <c r="J184">
        <f>VLOOKUP(A184,UFMT_CONVERSION!$A:$G,3,FALSE)</f>
        <v/>
      </c>
      <c r="L184">
        <f>"Insert into UFMT_CONV_RULE (CONV_KEY, RULE_NUM, SRC_VALUE, DEST_VALUE, NEXT_KEY,  IS_DEFAULT) Values ('"&amp;A184&amp;"', '"&amp;B184&amp;"', '"&amp;C184&amp;"', '"&amp;D184&amp;"', '"&amp;E184&amp;"',  '"&amp;F184&amp;"');"</f>
        <v/>
      </c>
      <c r="M184">
        <f>"Update UFMT_CONV_RULE set (SRC_VALUE, DEST_VALUE, NEXT_KEY,  IS_DEFAULT) = (SELECT '"&amp;C184&amp;"', '"&amp;D184&amp;"', '"&amp;E184&amp;"',  '"&amp;F184&amp;"' FROM DUAL) where CONV_KEY = '"&amp;A184&amp;"' AND RULE_NUM = '"&amp;B184&amp;"';"</f>
        <v/>
      </c>
    </row>
    <row r="185" spans="1:13">
      <c r="A185" t="s">
        <v>545</v>
      </c>
      <c r="B185" t="s">
        <v>555</v>
      </c>
      <c r="C185" s="2" t="s">
        <v>837</v>
      </c>
      <c r="D185" s="2" t="s">
        <v>786</v>
      </c>
      <c r="F185" t="s">
        <v>255</v>
      </c>
      <c r="J185">
        <f>VLOOKUP(A185,UFMT_CONVERSION!$A:$G,3,FALSE)</f>
        <v/>
      </c>
      <c r="L185">
        <f>"Insert into UFMT_CONV_RULE (CONV_KEY, RULE_NUM, SRC_VALUE, DEST_VALUE, NEXT_KEY,  IS_DEFAULT) Values ('"&amp;A185&amp;"', '"&amp;B185&amp;"', '"&amp;C185&amp;"', '"&amp;D185&amp;"', '"&amp;E185&amp;"',  '"&amp;F185&amp;"');"</f>
        <v/>
      </c>
      <c r="M185">
        <f>"Update UFMT_CONV_RULE set (SRC_VALUE, DEST_VALUE, NEXT_KEY,  IS_DEFAULT) = (SELECT '"&amp;C185&amp;"', '"&amp;D185&amp;"', '"&amp;E185&amp;"',  '"&amp;F185&amp;"' FROM DUAL) where CONV_KEY = '"&amp;A185&amp;"' AND RULE_NUM = '"&amp;B185&amp;"';"</f>
        <v/>
      </c>
    </row>
    <row r="186" spans="1:13">
      <c r="A186" t="s">
        <v>545</v>
      </c>
      <c r="B186" t="s">
        <v>57</v>
      </c>
      <c r="C186" s="2" t="s">
        <v>838</v>
      </c>
      <c r="D186" s="2" t="s">
        <v>786</v>
      </c>
      <c r="F186" t="s">
        <v>255</v>
      </c>
      <c r="J186">
        <f>VLOOKUP(A186,UFMT_CONVERSION!$A:$G,3,FALSE)</f>
        <v/>
      </c>
      <c r="L186">
        <f>"Insert into UFMT_CONV_RULE (CONV_KEY, RULE_NUM, SRC_VALUE, DEST_VALUE, NEXT_KEY,  IS_DEFAULT) Values ('"&amp;A186&amp;"', '"&amp;B186&amp;"', '"&amp;C186&amp;"', '"&amp;D186&amp;"', '"&amp;E186&amp;"',  '"&amp;F186&amp;"');"</f>
        <v/>
      </c>
      <c r="M186">
        <f>"Update UFMT_CONV_RULE set (SRC_VALUE, DEST_VALUE, NEXT_KEY,  IS_DEFAULT) = (SELECT '"&amp;C186&amp;"', '"&amp;D186&amp;"', '"&amp;E186&amp;"',  '"&amp;F186&amp;"' FROM DUAL) where CONV_KEY = '"&amp;A186&amp;"' AND RULE_NUM = '"&amp;B186&amp;"';"</f>
        <v/>
      </c>
    </row>
    <row r="187" spans="1:13">
      <c r="A187" t="s">
        <v>545</v>
      </c>
      <c r="B187" t="s">
        <v>244</v>
      </c>
      <c r="C187" s="2" t="s">
        <v>839</v>
      </c>
      <c r="D187" s="2" t="s">
        <v>786</v>
      </c>
      <c r="F187" t="s">
        <v>255</v>
      </c>
      <c r="J187">
        <f>VLOOKUP(A187,UFMT_CONVERSION!$A:$G,3,FALSE)</f>
        <v/>
      </c>
      <c r="L187">
        <f>"Insert into UFMT_CONV_RULE (CONV_KEY, RULE_NUM, SRC_VALUE, DEST_VALUE, NEXT_KEY,  IS_DEFAULT) Values ('"&amp;A187&amp;"', '"&amp;B187&amp;"', '"&amp;C187&amp;"', '"&amp;D187&amp;"', '"&amp;E187&amp;"',  '"&amp;F187&amp;"');"</f>
        <v/>
      </c>
      <c r="M187">
        <f>"Update UFMT_CONV_RULE set (SRC_VALUE, DEST_VALUE, NEXT_KEY,  IS_DEFAULT) = (SELECT '"&amp;C187&amp;"', '"&amp;D187&amp;"', '"&amp;E187&amp;"',  '"&amp;F187&amp;"' FROM DUAL) where CONV_KEY = '"&amp;A187&amp;"' AND RULE_NUM = '"&amp;B187&amp;"';"</f>
        <v/>
      </c>
    </row>
    <row r="188" spans="1:13">
      <c r="A188" t="s">
        <v>545</v>
      </c>
      <c r="B188" t="s">
        <v>17</v>
      </c>
      <c r="C188" s="2" t="s">
        <v>840</v>
      </c>
      <c r="D188" s="2" t="s">
        <v>795</v>
      </c>
      <c r="F188" t="s">
        <v>255</v>
      </c>
      <c r="J188">
        <f>VLOOKUP(A188,UFMT_CONVERSION!$A:$G,3,FALSE)</f>
        <v/>
      </c>
      <c r="L188">
        <f>"Insert into UFMT_CONV_RULE (CONV_KEY, RULE_NUM, SRC_VALUE, DEST_VALUE, NEXT_KEY,  IS_DEFAULT) Values ('"&amp;A188&amp;"', '"&amp;B188&amp;"', '"&amp;C188&amp;"', '"&amp;D188&amp;"', '"&amp;E188&amp;"',  '"&amp;F188&amp;"');"</f>
        <v/>
      </c>
      <c r="M188">
        <f>"Update UFMT_CONV_RULE set (SRC_VALUE, DEST_VALUE, NEXT_KEY,  IS_DEFAULT) = (SELECT '"&amp;C188&amp;"', '"&amp;D188&amp;"', '"&amp;E188&amp;"',  '"&amp;F188&amp;"' FROM DUAL) where CONV_KEY = '"&amp;A188&amp;"' AND RULE_NUM = '"&amp;B188&amp;"';"</f>
        <v/>
      </c>
    </row>
    <row r="189" spans="1:13">
      <c r="A189" t="s">
        <v>545</v>
      </c>
      <c r="B189" t="s">
        <v>19</v>
      </c>
      <c r="C189" s="2" t="s">
        <v>841</v>
      </c>
      <c r="D189" s="2" t="s">
        <v>795</v>
      </c>
      <c r="F189" t="s">
        <v>255</v>
      </c>
      <c r="J189">
        <f>VLOOKUP(A189,UFMT_CONVERSION!$A:$G,3,FALSE)</f>
        <v/>
      </c>
      <c r="L189">
        <f>"Insert into UFMT_CONV_RULE (CONV_KEY, RULE_NUM, SRC_VALUE, DEST_VALUE, NEXT_KEY,  IS_DEFAULT) Values ('"&amp;A189&amp;"', '"&amp;B189&amp;"', '"&amp;C189&amp;"', '"&amp;D189&amp;"', '"&amp;E189&amp;"',  '"&amp;F189&amp;"');"</f>
        <v/>
      </c>
      <c r="M189">
        <f>"Update UFMT_CONV_RULE set (SRC_VALUE, DEST_VALUE, NEXT_KEY,  IS_DEFAULT) = (SELECT '"&amp;C189&amp;"', '"&amp;D189&amp;"', '"&amp;E189&amp;"',  '"&amp;F189&amp;"' FROM DUAL) where CONV_KEY = '"&amp;A189&amp;"' AND RULE_NUM = '"&amp;B189&amp;"';"</f>
        <v/>
      </c>
    </row>
    <row r="190" spans="1:13">
      <c r="A190" t="s">
        <v>545</v>
      </c>
      <c r="B190" t="s">
        <v>78</v>
      </c>
      <c r="C190" s="2" t="s">
        <v>842</v>
      </c>
      <c r="D190" s="2" t="s">
        <v>795</v>
      </c>
      <c r="F190" t="s">
        <v>255</v>
      </c>
      <c r="J190">
        <f>VLOOKUP(A190,UFMT_CONVERSION!$A:$G,3,FALSE)</f>
        <v/>
      </c>
      <c r="L190">
        <f>"Insert into UFMT_CONV_RULE (CONV_KEY, RULE_NUM, SRC_VALUE, DEST_VALUE, NEXT_KEY,  IS_DEFAULT) Values ('"&amp;A190&amp;"', '"&amp;B190&amp;"', '"&amp;C190&amp;"', '"&amp;D190&amp;"', '"&amp;E190&amp;"',  '"&amp;F190&amp;"');"</f>
        <v/>
      </c>
      <c r="M190">
        <f>"Update UFMT_CONV_RULE set (SRC_VALUE, DEST_VALUE, NEXT_KEY,  IS_DEFAULT) = (SELECT '"&amp;C190&amp;"', '"&amp;D190&amp;"', '"&amp;E190&amp;"',  '"&amp;F190&amp;"' FROM DUAL) where CONV_KEY = '"&amp;A190&amp;"' AND RULE_NUM = '"&amp;B190&amp;"';"</f>
        <v/>
      </c>
    </row>
    <row r="191" spans="1:13">
      <c r="A191" t="s">
        <v>545</v>
      </c>
      <c r="B191" t="s">
        <v>80</v>
      </c>
      <c r="C191" s="2" t="s">
        <v>843</v>
      </c>
      <c r="D191" s="2" t="s">
        <v>795</v>
      </c>
      <c r="F191" t="s">
        <v>255</v>
      </c>
      <c r="J191">
        <f>VLOOKUP(A191,UFMT_CONVERSION!$A:$G,3,FALSE)</f>
        <v/>
      </c>
      <c r="L191">
        <f>"Insert into UFMT_CONV_RULE (CONV_KEY, RULE_NUM, SRC_VALUE, DEST_VALUE, NEXT_KEY,  IS_DEFAULT) Values ('"&amp;A191&amp;"', '"&amp;B191&amp;"', '"&amp;C191&amp;"', '"&amp;D191&amp;"', '"&amp;E191&amp;"',  '"&amp;F191&amp;"');"</f>
        <v/>
      </c>
      <c r="M191">
        <f>"Update UFMT_CONV_RULE set (SRC_VALUE, DEST_VALUE, NEXT_KEY,  IS_DEFAULT) = (SELECT '"&amp;C191&amp;"', '"&amp;D191&amp;"', '"&amp;E191&amp;"',  '"&amp;F191&amp;"' FROM DUAL) where CONV_KEY = '"&amp;A191&amp;"' AND RULE_NUM = '"&amp;B191&amp;"';"</f>
        <v/>
      </c>
    </row>
    <row r="192" spans="1:13">
      <c r="A192" t="s">
        <v>545</v>
      </c>
      <c r="B192" t="s">
        <v>110</v>
      </c>
      <c r="C192" s="2" t="s">
        <v>844</v>
      </c>
      <c r="D192" s="2" t="s">
        <v>795</v>
      </c>
      <c r="F192" t="s">
        <v>255</v>
      </c>
      <c r="J192">
        <f>VLOOKUP(A192,UFMT_CONVERSION!$A:$G,3,FALSE)</f>
        <v/>
      </c>
      <c r="L192">
        <f>"Insert into UFMT_CONV_RULE (CONV_KEY, RULE_NUM, SRC_VALUE, DEST_VALUE, NEXT_KEY,  IS_DEFAULT) Values ('"&amp;A192&amp;"', '"&amp;B192&amp;"', '"&amp;C192&amp;"', '"&amp;D192&amp;"', '"&amp;E192&amp;"',  '"&amp;F192&amp;"');"</f>
        <v/>
      </c>
      <c r="M192">
        <f>"Update UFMT_CONV_RULE set (SRC_VALUE, DEST_VALUE, NEXT_KEY,  IS_DEFAULT) = (SELECT '"&amp;C192&amp;"', '"&amp;D192&amp;"', '"&amp;E192&amp;"',  '"&amp;F192&amp;"' FROM DUAL) where CONV_KEY = '"&amp;A192&amp;"' AND RULE_NUM = '"&amp;B192&amp;"';"</f>
        <v/>
      </c>
    </row>
    <row r="193" spans="1:13">
      <c r="A193" t="s">
        <v>545</v>
      </c>
      <c r="B193" t="s">
        <v>91</v>
      </c>
      <c r="C193" s="2" t="s">
        <v>845</v>
      </c>
      <c r="D193" s="2" t="s">
        <v>795</v>
      </c>
      <c r="F193" t="s">
        <v>255</v>
      </c>
      <c r="J193">
        <f>VLOOKUP(A193,UFMT_CONVERSION!$A:$G,3,FALSE)</f>
        <v/>
      </c>
      <c r="L193">
        <f>"Insert into UFMT_CONV_RULE (CONV_KEY, RULE_NUM, SRC_VALUE, DEST_VALUE, NEXT_KEY,  IS_DEFAULT) Values ('"&amp;A193&amp;"', '"&amp;B193&amp;"', '"&amp;C193&amp;"', '"&amp;D193&amp;"', '"&amp;E193&amp;"',  '"&amp;F193&amp;"');"</f>
        <v/>
      </c>
      <c r="M193">
        <f>"Update UFMT_CONV_RULE set (SRC_VALUE, DEST_VALUE, NEXT_KEY,  IS_DEFAULT) = (SELECT '"&amp;C193&amp;"', '"&amp;D193&amp;"', '"&amp;E193&amp;"',  '"&amp;F193&amp;"' FROM DUAL) where CONV_KEY = '"&amp;A193&amp;"' AND RULE_NUM = '"&amp;B193&amp;"';"</f>
        <v/>
      </c>
    </row>
    <row r="194" spans="1:13">
      <c r="A194" t="s">
        <v>545</v>
      </c>
      <c r="B194" t="s">
        <v>565</v>
      </c>
      <c r="C194" s="2" t="s">
        <v>846</v>
      </c>
      <c r="D194" s="2" t="s">
        <v>815</v>
      </c>
      <c r="F194" t="s">
        <v>255</v>
      </c>
      <c r="J194">
        <f>VLOOKUP(A194,UFMT_CONVERSION!$A:$G,3,FALSE)</f>
        <v/>
      </c>
      <c r="L194">
        <f>"Insert into UFMT_CONV_RULE (CONV_KEY, RULE_NUM, SRC_VALUE, DEST_VALUE, NEXT_KEY,  IS_DEFAULT) Values ('"&amp;A194&amp;"', '"&amp;B194&amp;"', '"&amp;C194&amp;"', '"&amp;D194&amp;"', '"&amp;E194&amp;"',  '"&amp;F194&amp;"');"</f>
        <v/>
      </c>
      <c r="M194">
        <f>"Update UFMT_CONV_RULE set (SRC_VALUE, DEST_VALUE, NEXT_KEY,  IS_DEFAULT) = (SELECT '"&amp;C194&amp;"', '"&amp;D194&amp;"', '"&amp;E194&amp;"',  '"&amp;F194&amp;"' FROM DUAL) where CONV_KEY = '"&amp;A194&amp;"' AND RULE_NUM = '"&amp;B194&amp;"';"</f>
        <v/>
      </c>
    </row>
    <row r="195" spans="1:13">
      <c r="A195" t="s">
        <v>545</v>
      </c>
      <c r="B195" t="s">
        <v>567</v>
      </c>
      <c r="C195" s="2" t="s">
        <v>847</v>
      </c>
      <c r="D195" s="2" t="s">
        <v>815</v>
      </c>
      <c r="F195" t="s">
        <v>255</v>
      </c>
      <c r="J195">
        <f>VLOOKUP(A195,UFMT_CONVERSION!$A:$G,3,FALSE)</f>
        <v/>
      </c>
      <c r="L195">
        <f>"Insert into UFMT_CONV_RULE (CONV_KEY, RULE_NUM, SRC_VALUE, DEST_VALUE, NEXT_KEY,  IS_DEFAULT) Values ('"&amp;A195&amp;"', '"&amp;B195&amp;"', '"&amp;C195&amp;"', '"&amp;D195&amp;"', '"&amp;E195&amp;"',  '"&amp;F195&amp;"');"</f>
        <v/>
      </c>
      <c r="M195">
        <f>"Update UFMT_CONV_RULE set (SRC_VALUE, DEST_VALUE, NEXT_KEY,  IS_DEFAULT) = (SELECT '"&amp;C195&amp;"', '"&amp;D195&amp;"', '"&amp;E195&amp;"',  '"&amp;F195&amp;"' FROM DUAL) where CONV_KEY = '"&amp;A195&amp;"' AND RULE_NUM = '"&amp;B195&amp;"';"</f>
        <v/>
      </c>
    </row>
    <row r="196" spans="1:13">
      <c r="A196" t="s">
        <v>545</v>
      </c>
      <c r="B196" t="s">
        <v>569</v>
      </c>
      <c r="C196" s="2" t="s">
        <v>848</v>
      </c>
      <c r="D196" s="2" t="s">
        <v>815</v>
      </c>
      <c r="F196" t="s">
        <v>255</v>
      </c>
      <c r="J196">
        <f>VLOOKUP(A196,UFMT_CONVERSION!$A:$G,3,FALSE)</f>
        <v/>
      </c>
      <c r="L196">
        <f>"Insert into UFMT_CONV_RULE (CONV_KEY, RULE_NUM, SRC_VALUE, DEST_VALUE, NEXT_KEY,  IS_DEFAULT) Values ('"&amp;A196&amp;"', '"&amp;B196&amp;"', '"&amp;C196&amp;"', '"&amp;D196&amp;"', '"&amp;E196&amp;"',  '"&amp;F196&amp;"');"</f>
        <v/>
      </c>
      <c r="M196">
        <f>"Update UFMT_CONV_RULE set (SRC_VALUE, DEST_VALUE, NEXT_KEY,  IS_DEFAULT) = (SELECT '"&amp;C196&amp;"', '"&amp;D196&amp;"', '"&amp;E196&amp;"',  '"&amp;F196&amp;"' FROM DUAL) where CONV_KEY = '"&amp;A196&amp;"' AND RULE_NUM = '"&amp;B196&amp;"';"</f>
        <v/>
      </c>
    </row>
    <row r="197" spans="1:13">
      <c r="A197" t="s">
        <v>545</v>
      </c>
      <c r="B197" t="s">
        <v>571</v>
      </c>
      <c r="C197" s="2" t="s">
        <v>849</v>
      </c>
      <c r="D197" s="2" t="s">
        <v>815</v>
      </c>
      <c r="F197" t="s">
        <v>255</v>
      </c>
      <c r="J197">
        <f>VLOOKUP(A197,UFMT_CONVERSION!$A:$G,3,FALSE)</f>
        <v/>
      </c>
      <c r="L197">
        <f>"Insert into UFMT_CONV_RULE (CONV_KEY, RULE_NUM, SRC_VALUE, DEST_VALUE, NEXT_KEY,  IS_DEFAULT) Values ('"&amp;A197&amp;"', '"&amp;B197&amp;"', '"&amp;C197&amp;"', '"&amp;D197&amp;"', '"&amp;E197&amp;"',  '"&amp;F197&amp;"');"</f>
        <v/>
      </c>
      <c r="M197">
        <f>"Update UFMT_CONV_RULE set (SRC_VALUE, DEST_VALUE, NEXT_KEY,  IS_DEFAULT) = (SELECT '"&amp;C197&amp;"', '"&amp;D197&amp;"', '"&amp;E197&amp;"',  '"&amp;F197&amp;"' FROM DUAL) where CONV_KEY = '"&amp;A197&amp;"' AND RULE_NUM = '"&amp;B197&amp;"';"</f>
        <v/>
      </c>
    </row>
    <row r="198" spans="1:13">
      <c r="A198" t="s">
        <v>545</v>
      </c>
      <c r="B198" t="s">
        <v>573</v>
      </c>
      <c r="C198" s="2" t="s">
        <v>850</v>
      </c>
      <c r="D198" s="2" t="s">
        <v>815</v>
      </c>
      <c r="F198" t="s">
        <v>255</v>
      </c>
      <c r="J198">
        <f>VLOOKUP(A198,UFMT_CONVERSION!$A:$G,3,FALSE)</f>
        <v/>
      </c>
      <c r="L198">
        <f>"Insert into UFMT_CONV_RULE (CONV_KEY, RULE_NUM, SRC_VALUE, DEST_VALUE, NEXT_KEY,  IS_DEFAULT) Values ('"&amp;A198&amp;"', '"&amp;B198&amp;"', '"&amp;C198&amp;"', '"&amp;D198&amp;"', '"&amp;E198&amp;"',  '"&amp;F198&amp;"');"</f>
        <v/>
      </c>
      <c r="M198">
        <f>"Update UFMT_CONV_RULE set (SRC_VALUE, DEST_VALUE, NEXT_KEY,  IS_DEFAULT) = (SELECT '"&amp;C198&amp;"', '"&amp;D198&amp;"', '"&amp;E198&amp;"',  '"&amp;F198&amp;"' FROM DUAL) where CONV_KEY = '"&amp;A198&amp;"' AND RULE_NUM = '"&amp;B198&amp;"';"</f>
        <v/>
      </c>
    </row>
    <row r="199" spans="1:13">
      <c r="A199" t="s">
        <v>545</v>
      </c>
      <c r="B199" t="s">
        <v>575</v>
      </c>
      <c r="C199" s="2" t="s">
        <v>851</v>
      </c>
      <c r="D199" s="2" t="s">
        <v>815</v>
      </c>
      <c r="F199" t="s">
        <v>255</v>
      </c>
      <c r="J199">
        <f>VLOOKUP(A199,UFMT_CONVERSION!$A:$G,3,FALSE)</f>
        <v/>
      </c>
      <c r="L199">
        <f>"Insert into UFMT_CONV_RULE (CONV_KEY, RULE_NUM, SRC_VALUE, DEST_VALUE, NEXT_KEY,  IS_DEFAULT) Values ('"&amp;A199&amp;"', '"&amp;B199&amp;"', '"&amp;C199&amp;"', '"&amp;D199&amp;"', '"&amp;E199&amp;"',  '"&amp;F199&amp;"');"</f>
        <v/>
      </c>
      <c r="M199">
        <f>"Update UFMT_CONV_RULE set (SRC_VALUE, DEST_VALUE, NEXT_KEY,  IS_DEFAULT) = (SELECT '"&amp;C199&amp;"', '"&amp;D199&amp;"', '"&amp;E199&amp;"',  '"&amp;F199&amp;"' FROM DUAL) where CONV_KEY = '"&amp;A199&amp;"' AND RULE_NUM = '"&amp;B199&amp;"';"</f>
        <v/>
      </c>
    </row>
    <row r="200" spans="1:13">
      <c r="A200" t="s">
        <v>545</v>
      </c>
      <c r="B200" t="s">
        <v>577</v>
      </c>
      <c r="C200" s="2" t="s">
        <v>852</v>
      </c>
      <c r="D200" s="2" t="s">
        <v>853</v>
      </c>
      <c r="F200" t="s">
        <v>255</v>
      </c>
      <c r="J200">
        <f>VLOOKUP(A200,UFMT_CONVERSION!$A:$G,3,FALSE)</f>
        <v/>
      </c>
      <c r="L200">
        <f>"Insert into UFMT_CONV_RULE (CONV_KEY, RULE_NUM, SRC_VALUE, DEST_VALUE, NEXT_KEY,  IS_DEFAULT) Values ('"&amp;A200&amp;"', '"&amp;B200&amp;"', '"&amp;C200&amp;"', '"&amp;D200&amp;"', '"&amp;E200&amp;"',  '"&amp;F200&amp;"');"</f>
        <v/>
      </c>
      <c r="M200">
        <f>"Update UFMT_CONV_RULE set (SRC_VALUE, DEST_VALUE, NEXT_KEY,  IS_DEFAULT) = (SELECT '"&amp;C200&amp;"', '"&amp;D200&amp;"', '"&amp;E200&amp;"',  '"&amp;F200&amp;"' FROM DUAL) where CONV_KEY = '"&amp;A200&amp;"' AND RULE_NUM = '"&amp;B200&amp;"';"</f>
        <v/>
      </c>
    </row>
    <row r="201" spans="1:13">
      <c r="A201" t="s">
        <v>545</v>
      </c>
      <c r="B201" t="s">
        <v>114</v>
      </c>
      <c r="C201" s="2" t="s">
        <v>854</v>
      </c>
      <c r="D201" s="2" t="s">
        <v>855</v>
      </c>
      <c r="F201" t="s">
        <v>255</v>
      </c>
      <c r="J201">
        <f>VLOOKUP(A201,UFMT_CONVERSION!$A:$G,3,FALSE)</f>
        <v/>
      </c>
      <c r="L201">
        <f>"Insert into UFMT_CONV_RULE (CONV_KEY, RULE_NUM, SRC_VALUE, DEST_VALUE, NEXT_KEY,  IS_DEFAULT) Values ('"&amp;A201&amp;"', '"&amp;B201&amp;"', '"&amp;C201&amp;"', '"&amp;D201&amp;"', '"&amp;E201&amp;"',  '"&amp;F201&amp;"');"</f>
        <v/>
      </c>
      <c r="M201">
        <f>"Update UFMT_CONV_RULE set (SRC_VALUE, DEST_VALUE, NEXT_KEY,  IS_DEFAULT) = (SELECT '"&amp;C201&amp;"', '"&amp;D201&amp;"', '"&amp;E201&amp;"',  '"&amp;F201&amp;"' FROM DUAL) where CONV_KEY = '"&amp;A201&amp;"' AND RULE_NUM = '"&amp;B201&amp;"';"</f>
        <v/>
      </c>
    </row>
    <row r="202" spans="1:13">
      <c r="A202" t="s">
        <v>545</v>
      </c>
      <c r="B202" t="s">
        <v>132</v>
      </c>
      <c r="C202" s="2" t="s">
        <v>856</v>
      </c>
      <c r="D202" s="2" t="s">
        <v>857</v>
      </c>
      <c r="F202" t="s">
        <v>255</v>
      </c>
      <c r="J202">
        <f>VLOOKUP(A202,UFMT_CONVERSION!$A:$G,3,FALSE)</f>
        <v/>
      </c>
      <c r="L202">
        <f>"Insert into UFMT_CONV_RULE (CONV_KEY, RULE_NUM, SRC_VALUE, DEST_VALUE, NEXT_KEY,  IS_DEFAULT) Values ('"&amp;A202&amp;"', '"&amp;B202&amp;"', '"&amp;C202&amp;"', '"&amp;D202&amp;"', '"&amp;E202&amp;"',  '"&amp;F202&amp;"');"</f>
        <v/>
      </c>
      <c r="M202">
        <f>"Update UFMT_CONV_RULE set (SRC_VALUE, DEST_VALUE, NEXT_KEY,  IS_DEFAULT) = (SELECT '"&amp;C202&amp;"', '"&amp;D202&amp;"', '"&amp;E202&amp;"',  '"&amp;F202&amp;"' FROM DUAL) where CONV_KEY = '"&amp;A202&amp;"' AND RULE_NUM = '"&amp;B202&amp;"';"</f>
        <v/>
      </c>
    </row>
    <row r="203" spans="1:13">
      <c r="A203" t="s">
        <v>545</v>
      </c>
      <c r="B203" t="s">
        <v>116</v>
      </c>
      <c r="C203" s="2" t="s">
        <v>858</v>
      </c>
      <c r="D203" s="2" t="s">
        <v>793</v>
      </c>
      <c r="F203" t="s">
        <v>255</v>
      </c>
      <c r="J203">
        <f>VLOOKUP(A203,UFMT_CONVERSION!$A:$G,3,FALSE)</f>
        <v/>
      </c>
      <c r="L203">
        <f>"Insert into UFMT_CONV_RULE (CONV_KEY, RULE_NUM, SRC_VALUE, DEST_VALUE, NEXT_KEY,  IS_DEFAULT) Values ('"&amp;A203&amp;"', '"&amp;B203&amp;"', '"&amp;C203&amp;"', '"&amp;D203&amp;"', '"&amp;E203&amp;"',  '"&amp;F203&amp;"');"</f>
        <v/>
      </c>
      <c r="M203">
        <f>"Update UFMT_CONV_RULE set (SRC_VALUE, DEST_VALUE, NEXT_KEY,  IS_DEFAULT) = (SELECT '"&amp;C203&amp;"', '"&amp;D203&amp;"', '"&amp;E203&amp;"',  '"&amp;F203&amp;"' FROM DUAL) where CONV_KEY = '"&amp;A203&amp;"' AND RULE_NUM = '"&amp;B203&amp;"';"</f>
        <v/>
      </c>
    </row>
    <row r="204" spans="1:13">
      <c r="A204" t="s">
        <v>545</v>
      </c>
      <c r="B204" t="s">
        <v>581</v>
      </c>
      <c r="C204" s="2" t="s">
        <v>859</v>
      </c>
      <c r="D204" s="2" t="s">
        <v>786</v>
      </c>
      <c r="F204" t="s">
        <v>255</v>
      </c>
      <c r="J204">
        <f>VLOOKUP(A204,UFMT_CONVERSION!$A:$G,3,FALSE)</f>
        <v/>
      </c>
      <c r="L204">
        <f>"Insert into UFMT_CONV_RULE (CONV_KEY, RULE_NUM, SRC_VALUE, DEST_VALUE, NEXT_KEY,  IS_DEFAULT) Values ('"&amp;A204&amp;"', '"&amp;B204&amp;"', '"&amp;C204&amp;"', '"&amp;D204&amp;"', '"&amp;E204&amp;"',  '"&amp;F204&amp;"');"</f>
        <v/>
      </c>
      <c r="M204">
        <f>"Update UFMT_CONV_RULE set (SRC_VALUE, DEST_VALUE, NEXT_KEY,  IS_DEFAULT) = (SELECT '"&amp;C204&amp;"', '"&amp;D204&amp;"', '"&amp;E204&amp;"',  '"&amp;F204&amp;"' FROM DUAL) where CONV_KEY = '"&amp;A204&amp;"' AND RULE_NUM = '"&amp;B204&amp;"';"</f>
        <v/>
      </c>
    </row>
    <row r="205" spans="1:13">
      <c r="A205" t="s">
        <v>545</v>
      </c>
      <c r="B205" t="s">
        <v>143</v>
      </c>
      <c r="C205" s="2" t="s">
        <v>860</v>
      </c>
      <c r="D205" s="2" t="s">
        <v>786</v>
      </c>
      <c r="F205" t="s">
        <v>255</v>
      </c>
      <c r="J205">
        <f>VLOOKUP(A205,UFMT_CONVERSION!$A:$G,3,FALSE)</f>
        <v/>
      </c>
      <c r="L205">
        <f>"Insert into UFMT_CONV_RULE (CONV_KEY, RULE_NUM, SRC_VALUE, DEST_VALUE, NEXT_KEY,  IS_DEFAULT) Values ('"&amp;A205&amp;"', '"&amp;B205&amp;"', '"&amp;C205&amp;"', '"&amp;D205&amp;"', '"&amp;E205&amp;"',  '"&amp;F205&amp;"');"</f>
        <v/>
      </c>
      <c r="M205">
        <f>"Update UFMT_CONV_RULE set (SRC_VALUE, DEST_VALUE, NEXT_KEY,  IS_DEFAULT) = (SELECT '"&amp;C205&amp;"', '"&amp;D205&amp;"', '"&amp;E205&amp;"',  '"&amp;F205&amp;"' FROM DUAL) where CONV_KEY = '"&amp;A205&amp;"' AND RULE_NUM = '"&amp;B205&amp;"';"</f>
        <v/>
      </c>
    </row>
    <row r="206" spans="1:13">
      <c r="A206" t="s">
        <v>239</v>
      </c>
      <c r="B206" t="s">
        <v>13</v>
      </c>
      <c r="C206" s="2" t="s">
        <v>424</v>
      </c>
      <c r="D206" s="2" t="s">
        <v>128</v>
      </c>
      <c r="F206" t="s">
        <v>255</v>
      </c>
      <c r="J206">
        <f>VLOOKUP(A206,UFMT_CONVERSION!$A:$G,3,FALSE)</f>
        <v/>
      </c>
      <c r="L206">
        <f>"Insert into UFMT_CONV_RULE (CONV_KEY, RULE_NUM, SRC_VALUE, DEST_VALUE, NEXT_KEY,  IS_DEFAULT) Values ('"&amp;A206&amp;"', '"&amp;B206&amp;"', '"&amp;C206&amp;"', '"&amp;D206&amp;"', '"&amp;E206&amp;"',  '"&amp;F206&amp;"');"</f>
        <v/>
      </c>
      <c r="M206">
        <f>"Update UFMT_CONV_RULE set (SRC_VALUE, DEST_VALUE, NEXT_KEY,  IS_DEFAULT) = (SELECT '"&amp;C206&amp;"', '"&amp;D206&amp;"', '"&amp;E206&amp;"',  '"&amp;F206&amp;"' FROM DUAL) where CONV_KEY = '"&amp;A206&amp;"' AND RULE_NUM = '"&amp;B206&amp;"';"</f>
        <v/>
      </c>
    </row>
    <row r="207" spans="1:13">
      <c r="A207" t="s">
        <v>239</v>
      </c>
      <c r="B207" t="s">
        <v>64</v>
      </c>
      <c r="C207" s="2" t="n"/>
      <c r="D207" s="2" t="s">
        <v>122</v>
      </c>
      <c r="F207" t="s">
        <v>13</v>
      </c>
      <c r="J207">
        <f>VLOOKUP(A207,UFMT_CONVERSION!$A:$G,3,FALSE)</f>
        <v/>
      </c>
      <c r="L207">
        <f>"Insert into UFMT_CONV_RULE (CONV_KEY, RULE_NUM, SRC_VALUE, DEST_VALUE, NEXT_KEY,  IS_DEFAULT) Values ('"&amp;A207&amp;"', '"&amp;B207&amp;"', '"&amp;C207&amp;"', '"&amp;D207&amp;"', '"&amp;E207&amp;"',  '"&amp;F207&amp;"');"</f>
        <v/>
      </c>
      <c r="M207">
        <f>"Update UFMT_CONV_RULE set (SRC_VALUE, DEST_VALUE, NEXT_KEY,  IS_DEFAULT) = (SELECT '"&amp;C207&amp;"', '"&amp;D207&amp;"', '"&amp;E207&amp;"',  '"&amp;F207&amp;"' FROM DUAL) where CONV_KEY = '"&amp;A207&amp;"' AND RULE_NUM = '"&amp;B207&amp;"';"</f>
        <v/>
      </c>
    </row>
    <row r="208" spans="1:13">
      <c r="A208" t="s">
        <v>488</v>
      </c>
      <c r="B208" t="s">
        <v>13</v>
      </c>
      <c r="C208" s="2" t="n"/>
      <c r="D208" s="2" t="s">
        <v>861</v>
      </c>
      <c r="F208" t="s">
        <v>13</v>
      </c>
      <c r="J208">
        <f>VLOOKUP(A208,UFMT_CONVERSION!$A:$G,3,FALSE)</f>
        <v/>
      </c>
      <c r="L208">
        <f>"Insert into UFMT_CONV_RULE (CONV_KEY, RULE_NUM, SRC_VALUE, DEST_VALUE, NEXT_KEY,  IS_DEFAULT) Values ('"&amp;A208&amp;"', '"&amp;B208&amp;"', '"&amp;C208&amp;"', '"&amp;D208&amp;"', '"&amp;E208&amp;"',  '"&amp;F208&amp;"');"</f>
        <v/>
      </c>
      <c r="M208">
        <f>"Update UFMT_CONV_RULE set (SRC_VALUE, DEST_VALUE, NEXT_KEY,  IS_DEFAULT) = (SELECT '"&amp;C208&amp;"', '"&amp;D208&amp;"', '"&amp;E208&amp;"',  '"&amp;F208&amp;"' FROM DUAL) where CONV_KEY = '"&amp;A208&amp;"' AND RULE_NUM = '"&amp;B208&amp;"';"</f>
        <v/>
      </c>
    </row>
    <row r="209" spans="1:13">
      <c r="A209" t="s">
        <v>43</v>
      </c>
      <c r="B209" t="s">
        <v>13</v>
      </c>
      <c r="C209" s="2" t="s">
        <v>708</v>
      </c>
      <c r="D209" s="2" t="s">
        <v>13</v>
      </c>
      <c r="F209" t="s">
        <v>255</v>
      </c>
      <c r="J209">
        <f>VLOOKUP(A209,UFMT_CONVERSION!$A:$G,3,FALSE)</f>
        <v/>
      </c>
      <c r="L209">
        <f>"Insert into UFMT_CONV_RULE (CONV_KEY, RULE_NUM, SRC_VALUE, DEST_VALUE, NEXT_KEY,  IS_DEFAULT) Values ('"&amp;A209&amp;"', '"&amp;B209&amp;"', '"&amp;C209&amp;"', '"&amp;D209&amp;"', '"&amp;E209&amp;"',  '"&amp;F209&amp;"');"</f>
        <v/>
      </c>
      <c r="M209">
        <f>"Update UFMT_CONV_RULE set (SRC_VALUE, DEST_VALUE, NEXT_KEY,  IS_DEFAULT) = (SELECT '"&amp;C209&amp;"', '"&amp;D209&amp;"', '"&amp;E209&amp;"',  '"&amp;F209&amp;"' FROM DUAL) where CONV_KEY = '"&amp;A209&amp;"' AND RULE_NUM = '"&amp;B209&amp;"';"</f>
        <v/>
      </c>
    </row>
    <row r="210" spans="1:13">
      <c r="A210" t="s">
        <v>43</v>
      </c>
      <c r="B210" t="s">
        <v>64</v>
      </c>
      <c r="C210" s="2" t="n"/>
      <c r="D210" s="2" t="s">
        <v>255</v>
      </c>
      <c r="F210" t="s">
        <v>13</v>
      </c>
      <c r="J210">
        <f>VLOOKUP(A210,UFMT_CONVERSION!$A:$G,3,FALSE)</f>
        <v/>
      </c>
      <c r="L210">
        <f>"Insert into UFMT_CONV_RULE (CONV_KEY, RULE_NUM, SRC_VALUE, DEST_VALUE, NEXT_KEY,  IS_DEFAULT) Values ('"&amp;A210&amp;"', '"&amp;B210&amp;"', '"&amp;C210&amp;"', '"&amp;D210&amp;"', '"&amp;E210&amp;"',  '"&amp;F210&amp;"');"</f>
        <v/>
      </c>
      <c r="M210">
        <f>"Update UFMT_CONV_RULE set (SRC_VALUE, DEST_VALUE, NEXT_KEY,  IS_DEFAULT) = (SELECT '"&amp;C210&amp;"', '"&amp;D210&amp;"', '"&amp;E210&amp;"',  '"&amp;F210&amp;"' FROM DUAL) where CONV_KEY = '"&amp;A210&amp;"' AND RULE_NUM = '"&amp;B210&amp;"';"</f>
        <v/>
      </c>
    </row>
    <row r="211" spans="1:13">
      <c r="A211" t="s">
        <v>43</v>
      </c>
      <c r="B211" t="s">
        <v>107</v>
      </c>
      <c r="C211" s="2" t="s">
        <v>214</v>
      </c>
      <c r="D211" s="2" t="s">
        <v>13</v>
      </c>
      <c r="F211" t="s">
        <v>255</v>
      </c>
      <c r="J211">
        <f>VLOOKUP(A211,UFMT_CONVERSION!$A:$G,3,FALSE)</f>
        <v/>
      </c>
      <c r="L211">
        <f>"Insert into UFMT_CONV_RULE (CONV_KEY, RULE_NUM, SRC_VALUE, DEST_VALUE, NEXT_KEY,  IS_DEFAULT) Values ('"&amp;A211&amp;"', '"&amp;B211&amp;"', '"&amp;C211&amp;"', '"&amp;D211&amp;"', '"&amp;E211&amp;"',  '"&amp;F211&amp;"');"</f>
        <v/>
      </c>
      <c r="M211">
        <f>"Update UFMT_CONV_RULE set (SRC_VALUE, DEST_VALUE, NEXT_KEY,  IS_DEFAULT) = (SELECT '"&amp;C211&amp;"', '"&amp;D211&amp;"', '"&amp;E211&amp;"',  '"&amp;F211&amp;"' FROM DUAL) where CONV_KEY = '"&amp;A211&amp;"' AND RULE_NUM = '"&amp;B211&amp;"';"</f>
        <v/>
      </c>
    </row>
    <row r="212" spans="1:13">
      <c r="A212" t="s">
        <v>43</v>
      </c>
      <c r="B212" t="s">
        <v>31</v>
      </c>
      <c r="C212" s="2" t="s">
        <v>710</v>
      </c>
      <c r="D212" s="2" t="s">
        <v>13</v>
      </c>
      <c r="F212" t="s">
        <v>255</v>
      </c>
      <c r="J212">
        <f>VLOOKUP(A212,UFMT_CONVERSION!$A:$G,3,FALSE)</f>
        <v/>
      </c>
      <c r="L212">
        <f>"Insert into UFMT_CONV_RULE (CONV_KEY, RULE_NUM, SRC_VALUE, DEST_VALUE, NEXT_KEY,  IS_DEFAULT) Values ('"&amp;A212&amp;"', '"&amp;B212&amp;"', '"&amp;C212&amp;"', '"&amp;D212&amp;"', '"&amp;E212&amp;"',  '"&amp;F212&amp;"');"</f>
        <v/>
      </c>
      <c r="M212">
        <f>"Update UFMT_CONV_RULE set (SRC_VALUE, DEST_VALUE, NEXT_KEY,  IS_DEFAULT) = (SELECT '"&amp;C212&amp;"', '"&amp;D212&amp;"', '"&amp;E212&amp;"',  '"&amp;F212&amp;"' FROM DUAL) where CONV_KEY = '"&amp;A212&amp;"' AND RULE_NUM = '"&amp;B212&amp;"';"</f>
        <v/>
      </c>
    </row>
    <row r="213" spans="1:13">
      <c r="A213" t="s">
        <v>43</v>
      </c>
      <c r="B213" t="s">
        <v>500</v>
      </c>
      <c r="C213" s="2" t="s">
        <v>706</v>
      </c>
      <c r="D213" s="2" t="s">
        <v>13</v>
      </c>
      <c r="F213" t="s">
        <v>255</v>
      </c>
      <c r="J213">
        <f>VLOOKUP(A213,UFMT_CONVERSION!$A:$G,3,FALSE)</f>
        <v/>
      </c>
      <c r="L213">
        <f>"Insert into UFMT_CONV_RULE (CONV_KEY, RULE_NUM, SRC_VALUE, DEST_VALUE, NEXT_KEY,  IS_DEFAULT) Values ('"&amp;A213&amp;"', '"&amp;B213&amp;"', '"&amp;C213&amp;"', '"&amp;D213&amp;"', '"&amp;E213&amp;"',  '"&amp;F213&amp;"');"</f>
        <v/>
      </c>
      <c r="M213">
        <f>"Update UFMT_CONV_RULE set (SRC_VALUE, DEST_VALUE, NEXT_KEY,  IS_DEFAULT) = (SELECT '"&amp;C213&amp;"', '"&amp;D213&amp;"', '"&amp;E213&amp;"',  '"&amp;F213&amp;"' FROM DUAL) where CONV_KEY = '"&amp;A213&amp;"' AND RULE_NUM = '"&amp;B213&amp;"';"</f>
        <v/>
      </c>
    </row>
    <row r="214" spans="1:13">
      <c r="A214" t="s">
        <v>43</v>
      </c>
      <c r="B214" t="s">
        <v>328</v>
      </c>
      <c r="C214" s="2" t="s">
        <v>482</v>
      </c>
      <c r="D214" s="2" t="s">
        <v>13</v>
      </c>
      <c r="F214" t="s">
        <v>255</v>
      </c>
      <c r="J214">
        <f>VLOOKUP(A214,UFMT_CONVERSION!$A:$G,3,FALSE)</f>
        <v/>
      </c>
      <c r="L214">
        <f>"Insert into UFMT_CONV_RULE (CONV_KEY, RULE_NUM, SRC_VALUE, DEST_VALUE, NEXT_KEY,  IS_DEFAULT) Values ('"&amp;A214&amp;"', '"&amp;B214&amp;"', '"&amp;C214&amp;"', '"&amp;D214&amp;"', '"&amp;E214&amp;"',  '"&amp;F214&amp;"');"</f>
        <v/>
      </c>
      <c r="M214">
        <f>"Update UFMT_CONV_RULE set (SRC_VALUE, DEST_VALUE, NEXT_KEY,  IS_DEFAULT) = (SELECT '"&amp;C214&amp;"', '"&amp;D214&amp;"', '"&amp;E214&amp;"',  '"&amp;F214&amp;"' FROM DUAL) where CONV_KEY = '"&amp;A214&amp;"' AND RULE_NUM = '"&amp;B214&amp;"';"</f>
        <v/>
      </c>
    </row>
    <row r="215" spans="1:13">
      <c r="A215" t="s">
        <v>550</v>
      </c>
      <c r="B215" t="s">
        <v>13</v>
      </c>
      <c r="C215" s="2" t="n"/>
      <c r="D215" s="2" t="s">
        <v>255</v>
      </c>
      <c r="F215" t="s">
        <v>13</v>
      </c>
      <c r="J215">
        <f>VLOOKUP(A215,UFMT_CONVERSION!$A:$G,3,FALSE)</f>
        <v/>
      </c>
      <c r="L215">
        <f>"Insert into UFMT_CONV_RULE (CONV_KEY, RULE_NUM, SRC_VALUE, DEST_VALUE, NEXT_KEY,  IS_DEFAULT) Values ('"&amp;A215&amp;"', '"&amp;B215&amp;"', '"&amp;C215&amp;"', '"&amp;D215&amp;"', '"&amp;E215&amp;"',  '"&amp;F215&amp;"');"</f>
        <v/>
      </c>
      <c r="M215">
        <f>"Update UFMT_CONV_RULE set (SRC_VALUE, DEST_VALUE, NEXT_KEY,  IS_DEFAULT) = (SELECT '"&amp;C215&amp;"', '"&amp;D215&amp;"', '"&amp;E215&amp;"',  '"&amp;F215&amp;"' FROM DUAL) where CONV_KEY = '"&amp;A215&amp;"' AND RULE_NUM = '"&amp;B215&amp;"';"</f>
        <v/>
      </c>
    </row>
    <row r="216" spans="1:13">
      <c r="A216" t="s">
        <v>550</v>
      </c>
      <c r="B216" t="s">
        <v>64</v>
      </c>
      <c r="C216" s="2" t="s">
        <v>862</v>
      </c>
      <c r="D216" s="2" t="s">
        <v>13</v>
      </c>
      <c r="F216" t="s">
        <v>255</v>
      </c>
      <c r="J216">
        <f>VLOOKUP(A216,UFMT_CONVERSION!$A:$G,3,FALSE)</f>
        <v/>
      </c>
      <c r="L216">
        <f>"Insert into UFMT_CONV_RULE (CONV_KEY, RULE_NUM, SRC_VALUE, DEST_VALUE, NEXT_KEY,  IS_DEFAULT) Values ('"&amp;A216&amp;"', '"&amp;B216&amp;"', '"&amp;C216&amp;"', '"&amp;D216&amp;"', '"&amp;E216&amp;"',  '"&amp;F216&amp;"');"</f>
        <v/>
      </c>
      <c r="M216">
        <f>"Update UFMT_CONV_RULE set (SRC_VALUE, DEST_VALUE, NEXT_KEY,  IS_DEFAULT) = (SELECT '"&amp;C216&amp;"', '"&amp;D216&amp;"', '"&amp;E216&amp;"',  '"&amp;F216&amp;"' FROM DUAL) where CONV_KEY = '"&amp;A216&amp;"' AND RULE_NUM = '"&amp;B216&amp;"';"</f>
        <v/>
      </c>
    </row>
    <row r="217" spans="1:13">
      <c r="A217" t="s">
        <v>550</v>
      </c>
      <c r="B217" t="s">
        <v>107</v>
      </c>
      <c r="C217" s="2" t="s">
        <v>863</v>
      </c>
      <c r="D217" s="2" t="s">
        <v>13</v>
      </c>
      <c r="F217" t="s">
        <v>255</v>
      </c>
      <c r="J217">
        <f>VLOOKUP(A217,UFMT_CONVERSION!$A:$G,3,FALSE)</f>
        <v/>
      </c>
      <c r="L217">
        <f>"Insert into UFMT_CONV_RULE (CONV_KEY, RULE_NUM, SRC_VALUE, DEST_VALUE, NEXT_KEY,  IS_DEFAULT) Values ('"&amp;A217&amp;"', '"&amp;B217&amp;"', '"&amp;C217&amp;"', '"&amp;D217&amp;"', '"&amp;E217&amp;"',  '"&amp;F217&amp;"');"</f>
        <v/>
      </c>
      <c r="M217">
        <f>"Update UFMT_CONV_RULE set (SRC_VALUE, DEST_VALUE, NEXT_KEY,  IS_DEFAULT) = (SELECT '"&amp;C217&amp;"', '"&amp;D217&amp;"', '"&amp;E217&amp;"',  '"&amp;F217&amp;"' FROM DUAL) where CONV_KEY = '"&amp;A217&amp;"' AND RULE_NUM = '"&amp;B217&amp;"';"</f>
        <v/>
      </c>
    </row>
    <row r="218" spans="1:13">
      <c r="A218" t="s">
        <v>550</v>
      </c>
      <c r="B218" t="s">
        <v>31</v>
      </c>
      <c r="C218" s="2" t="s">
        <v>864</v>
      </c>
      <c r="D218" s="2" t="s">
        <v>13</v>
      </c>
      <c r="F218" t="s">
        <v>255</v>
      </c>
      <c r="J218">
        <f>VLOOKUP(A218,UFMT_CONVERSION!$A:$G,3,FALSE)</f>
        <v/>
      </c>
      <c r="L218">
        <f>"Insert into UFMT_CONV_RULE (CONV_KEY, RULE_NUM, SRC_VALUE, DEST_VALUE, NEXT_KEY,  IS_DEFAULT) Values ('"&amp;A218&amp;"', '"&amp;B218&amp;"', '"&amp;C218&amp;"', '"&amp;D218&amp;"', '"&amp;E218&amp;"',  '"&amp;F218&amp;"');"</f>
        <v/>
      </c>
      <c r="M218">
        <f>"Update UFMT_CONV_RULE set (SRC_VALUE, DEST_VALUE, NEXT_KEY,  IS_DEFAULT) = (SELECT '"&amp;C218&amp;"', '"&amp;D218&amp;"', '"&amp;E218&amp;"',  '"&amp;F218&amp;"' FROM DUAL) where CONV_KEY = '"&amp;A218&amp;"' AND RULE_NUM = '"&amp;B218&amp;"';"</f>
        <v/>
      </c>
    </row>
    <row r="219" spans="1:13">
      <c r="A219" t="s">
        <v>550</v>
      </c>
      <c r="B219" t="s">
        <v>500</v>
      </c>
      <c r="C219" s="2" t="s">
        <v>865</v>
      </c>
      <c r="D219" s="2" t="s">
        <v>13</v>
      </c>
      <c r="F219" t="s">
        <v>255</v>
      </c>
      <c r="J219">
        <f>VLOOKUP(A219,UFMT_CONVERSION!$A:$G,3,FALSE)</f>
        <v/>
      </c>
      <c r="L219">
        <f>"Insert into UFMT_CONV_RULE (CONV_KEY, RULE_NUM, SRC_VALUE, DEST_VALUE, NEXT_KEY,  IS_DEFAULT) Values ('"&amp;A219&amp;"', '"&amp;B219&amp;"', '"&amp;C219&amp;"', '"&amp;D219&amp;"', '"&amp;E219&amp;"',  '"&amp;F219&amp;"');"</f>
        <v/>
      </c>
      <c r="M219">
        <f>"Update UFMT_CONV_RULE set (SRC_VALUE, DEST_VALUE, NEXT_KEY,  IS_DEFAULT) = (SELECT '"&amp;C219&amp;"', '"&amp;D219&amp;"', '"&amp;E219&amp;"',  '"&amp;F219&amp;"' FROM DUAL) where CONV_KEY = '"&amp;A219&amp;"' AND RULE_NUM = '"&amp;B219&amp;"';"</f>
        <v/>
      </c>
    </row>
    <row r="220" spans="1:13">
      <c r="A220" t="s">
        <v>550</v>
      </c>
      <c r="B220" t="s">
        <v>328</v>
      </c>
      <c r="C220" s="2" t="s">
        <v>866</v>
      </c>
      <c r="D220" s="2" t="s">
        <v>13</v>
      </c>
      <c r="F220" t="s">
        <v>255</v>
      </c>
      <c r="J220">
        <f>VLOOKUP(A220,UFMT_CONVERSION!$A:$G,3,FALSE)</f>
        <v/>
      </c>
      <c r="L220">
        <f>"Insert into UFMT_CONV_RULE (CONV_KEY, RULE_NUM, SRC_VALUE, DEST_VALUE, NEXT_KEY,  IS_DEFAULT) Values ('"&amp;A220&amp;"', '"&amp;B220&amp;"', '"&amp;C220&amp;"', '"&amp;D220&amp;"', '"&amp;E220&amp;"',  '"&amp;F220&amp;"');"</f>
        <v/>
      </c>
      <c r="M220">
        <f>"Update UFMT_CONV_RULE set (SRC_VALUE, DEST_VALUE, NEXT_KEY,  IS_DEFAULT) = (SELECT '"&amp;C220&amp;"', '"&amp;D220&amp;"', '"&amp;E220&amp;"',  '"&amp;F220&amp;"' FROM DUAL) where CONV_KEY = '"&amp;A220&amp;"' AND RULE_NUM = '"&amp;B220&amp;"';"</f>
        <v/>
      </c>
    </row>
    <row r="221" spans="1:13">
      <c r="A221" t="s">
        <v>550</v>
      </c>
      <c r="B221" t="s">
        <v>330</v>
      </c>
      <c r="C221" s="2" t="s">
        <v>867</v>
      </c>
      <c r="D221" s="2" t="s">
        <v>13</v>
      </c>
      <c r="F221" t="s">
        <v>255</v>
      </c>
      <c r="J221">
        <f>VLOOKUP(A221,UFMT_CONVERSION!$A:$G,3,FALSE)</f>
        <v/>
      </c>
      <c r="L221">
        <f>"Insert into UFMT_CONV_RULE (CONV_KEY, RULE_NUM, SRC_VALUE, DEST_VALUE, NEXT_KEY,  IS_DEFAULT) Values ('"&amp;A221&amp;"', '"&amp;B221&amp;"', '"&amp;C221&amp;"', '"&amp;D221&amp;"', '"&amp;E221&amp;"',  '"&amp;F221&amp;"');"</f>
        <v/>
      </c>
      <c r="M221">
        <f>"Update UFMT_CONV_RULE set (SRC_VALUE, DEST_VALUE, NEXT_KEY,  IS_DEFAULT) = (SELECT '"&amp;C221&amp;"', '"&amp;D221&amp;"', '"&amp;E221&amp;"',  '"&amp;F221&amp;"' FROM DUAL) where CONV_KEY = '"&amp;A221&amp;"' AND RULE_NUM = '"&amp;B221&amp;"';"</f>
        <v/>
      </c>
    </row>
    <row r="222" spans="1:13">
      <c r="A222" t="s">
        <v>550</v>
      </c>
      <c r="B222" t="s">
        <v>318</v>
      </c>
      <c r="C222" s="2" t="s">
        <v>868</v>
      </c>
      <c r="D222" s="2" t="s">
        <v>13</v>
      </c>
      <c r="F222" t="s">
        <v>255</v>
      </c>
      <c r="J222">
        <f>VLOOKUP(A222,UFMT_CONVERSION!$A:$G,3,FALSE)</f>
        <v/>
      </c>
      <c r="L222">
        <f>"Insert into UFMT_CONV_RULE (CONV_KEY, RULE_NUM, SRC_VALUE, DEST_VALUE, NEXT_KEY,  IS_DEFAULT) Values ('"&amp;A222&amp;"', '"&amp;B222&amp;"', '"&amp;C222&amp;"', '"&amp;D222&amp;"', '"&amp;E222&amp;"',  '"&amp;F222&amp;"');"</f>
        <v/>
      </c>
      <c r="M222">
        <f>"Update UFMT_CONV_RULE set (SRC_VALUE, DEST_VALUE, NEXT_KEY,  IS_DEFAULT) = (SELECT '"&amp;C222&amp;"', '"&amp;D222&amp;"', '"&amp;E222&amp;"',  '"&amp;F222&amp;"' FROM DUAL) where CONV_KEY = '"&amp;A222&amp;"' AND RULE_NUM = '"&amp;B222&amp;"';"</f>
        <v/>
      </c>
    </row>
    <row r="223" spans="1:13">
      <c r="A223" t="s">
        <v>550</v>
      </c>
      <c r="B223" t="s">
        <v>335</v>
      </c>
      <c r="C223" s="2" t="s">
        <v>869</v>
      </c>
      <c r="D223" s="2" t="s">
        <v>13</v>
      </c>
      <c r="F223" t="s">
        <v>255</v>
      </c>
      <c r="J223">
        <f>VLOOKUP(A223,UFMT_CONVERSION!$A:$G,3,FALSE)</f>
        <v/>
      </c>
      <c r="L223">
        <f>"Insert into UFMT_CONV_RULE (CONV_KEY, RULE_NUM, SRC_VALUE, DEST_VALUE, NEXT_KEY,  IS_DEFAULT) Values ('"&amp;A223&amp;"', '"&amp;B223&amp;"', '"&amp;C223&amp;"', '"&amp;D223&amp;"', '"&amp;E223&amp;"',  '"&amp;F223&amp;"');"</f>
        <v/>
      </c>
      <c r="M223">
        <f>"Update UFMT_CONV_RULE set (SRC_VALUE, DEST_VALUE, NEXT_KEY,  IS_DEFAULT) = (SELECT '"&amp;C223&amp;"', '"&amp;D223&amp;"', '"&amp;E223&amp;"',  '"&amp;F223&amp;"' FROM DUAL) where CONV_KEY = '"&amp;A223&amp;"' AND RULE_NUM = '"&amp;B223&amp;"';"</f>
        <v/>
      </c>
    </row>
    <row r="224" spans="1:13">
      <c r="A224" t="s">
        <v>550</v>
      </c>
      <c r="B224" t="s">
        <v>337</v>
      </c>
      <c r="C224" s="2" t="s">
        <v>870</v>
      </c>
      <c r="D224" s="2" t="s">
        <v>13</v>
      </c>
      <c r="F224" t="s">
        <v>255</v>
      </c>
      <c r="J224">
        <f>VLOOKUP(A224,UFMT_CONVERSION!$A:$G,3,FALSE)</f>
        <v/>
      </c>
      <c r="L224">
        <f>"Insert into UFMT_CONV_RULE (CONV_KEY, RULE_NUM, SRC_VALUE, DEST_VALUE, NEXT_KEY,  IS_DEFAULT) Values ('"&amp;A224&amp;"', '"&amp;B224&amp;"', '"&amp;C224&amp;"', '"&amp;D224&amp;"', '"&amp;E224&amp;"',  '"&amp;F224&amp;"');"</f>
        <v/>
      </c>
      <c r="M224">
        <f>"Update UFMT_CONV_RULE set (SRC_VALUE, DEST_VALUE, NEXT_KEY,  IS_DEFAULT) = (SELECT '"&amp;C224&amp;"', '"&amp;D224&amp;"', '"&amp;E224&amp;"',  '"&amp;F224&amp;"' FROM DUAL) where CONV_KEY = '"&amp;A224&amp;"' AND RULE_NUM = '"&amp;B224&amp;"';"</f>
        <v/>
      </c>
    </row>
    <row r="225" spans="1:13">
      <c r="A225" t="s">
        <v>550</v>
      </c>
      <c r="B225" t="s">
        <v>351</v>
      </c>
      <c r="C225" s="2" t="s">
        <v>871</v>
      </c>
      <c r="D225" s="2" t="s">
        <v>13</v>
      </c>
      <c r="F225" t="s">
        <v>255</v>
      </c>
      <c r="J225">
        <f>VLOOKUP(A225,UFMT_CONVERSION!$A:$G,3,FALSE)</f>
        <v/>
      </c>
      <c r="L225">
        <f>"Insert into UFMT_CONV_RULE (CONV_KEY, RULE_NUM, SRC_VALUE, DEST_VALUE, NEXT_KEY,  IS_DEFAULT) Values ('"&amp;A225&amp;"', '"&amp;B225&amp;"', '"&amp;C225&amp;"', '"&amp;D225&amp;"', '"&amp;E225&amp;"',  '"&amp;F225&amp;"');"</f>
        <v/>
      </c>
      <c r="M225">
        <f>"Update UFMT_CONV_RULE set (SRC_VALUE, DEST_VALUE, NEXT_KEY,  IS_DEFAULT) = (SELECT '"&amp;C225&amp;"', '"&amp;D225&amp;"', '"&amp;E225&amp;"',  '"&amp;F225&amp;"' FROM DUAL) where CONV_KEY = '"&amp;A225&amp;"' AND RULE_NUM = '"&amp;B225&amp;"';"</f>
        <v/>
      </c>
    </row>
    <row r="226" spans="1:13">
      <c r="A226" t="s">
        <v>550</v>
      </c>
      <c r="B226" t="s">
        <v>379</v>
      </c>
      <c r="C226" s="2" t="s">
        <v>872</v>
      </c>
      <c r="D226" s="2" t="s">
        <v>13</v>
      </c>
      <c r="F226" t="s">
        <v>255</v>
      </c>
      <c r="J226">
        <f>VLOOKUP(A226,UFMT_CONVERSION!$A:$G,3,FALSE)</f>
        <v/>
      </c>
      <c r="L226">
        <f>"Insert into UFMT_CONV_RULE (CONV_KEY, RULE_NUM, SRC_VALUE, DEST_VALUE, NEXT_KEY,  IS_DEFAULT) Values ('"&amp;A226&amp;"', '"&amp;B226&amp;"', '"&amp;C226&amp;"', '"&amp;D226&amp;"', '"&amp;E226&amp;"',  '"&amp;F226&amp;"');"</f>
        <v/>
      </c>
      <c r="M226">
        <f>"Update UFMT_CONV_RULE set (SRC_VALUE, DEST_VALUE, NEXT_KEY,  IS_DEFAULT) = (SELECT '"&amp;C226&amp;"', '"&amp;D226&amp;"', '"&amp;E226&amp;"',  '"&amp;F226&amp;"' FROM DUAL) where CONV_KEY = '"&amp;A226&amp;"' AND RULE_NUM = '"&amp;B226&amp;"';"</f>
        <v/>
      </c>
    </row>
    <row r="227" spans="1:13">
      <c r="A227" t="s">
        <v>550</v>
      </c>
      <c r="B227" t="s">
        <v>385</v>
      </c>
      <c r="C227" s="2" t="s">
        <v>873</v>
      </c>
      <c r="D227" s="2" t="s">
        <v>13</v>
      </c>
      <c r="F227" t="s">
        <v>255</v>
      </c>
      <c r="J227">
        <f>VLOOKUP(A227,UFMT_CONVERSION!$A:$G,3,FALSE)</f>
        <v/>
      </c>
      <c r="L227">
        <f>"Insert into UFMT_CONV_RULE (CONV_KEY, RULE_NUM, SRC_VALUE, DEST_VALUE, NEXT_KEY,  IS_DEFAULT) Values ('"&amp;A227&amp;"', '"&amp;B227&amp;"', '"&amp;C227&amp;"', '"&amp;D227&amp;"', '"&amp;E227&amp;"',  '"&amp;F227&amp;"');"</f>
        <v/>
      </c>
      <c r="M227">
        <f>"Update UFMT_CONV_RULE set (SRC_VALUE, DEST_VALUE, NEXT_KEY,  IS_DEFAULT) = (SELECT '"&amp;C227&amp;"', '"&amp;D227&amp;"', '"&amp;E227&amp;"',  '"&amp;F227&amp;"' FROM DUAL) where CONV_KEY = '"&amp;A227&amp;"' AND RULE_NUM = '"&amp;B227&amp;"';"</f>
        <v/>
      </c>
    </row>
    <row r="228" spans="1:13">
      <c r="A228" t="s">
        <v>550</v>
      </c>
      <c r="B228" t="s">
        <v>393</v>
      </c>
      <c r="C228" s="2" t="s">
        <v>874</v>
      </c>
      <c r="D228" s="2" t="s">
        <v>13</v>
      </c>
      <c r="F228" t="s">
        <v>255</v>
      </c>
      <c r="J228">
        <f>VLOOKUP(A228,UFMT_CONVERSION!$A:$G,3,FALSE)</f>
        <v/>
      </c>
      <c r="L228">
        <f>"Insert into UFMT_CONV_RULE (CONV_KEY, RULE_NUM, SRC_VALUE, DEST_VALUE, NEXT_KEY,  IS_DEFAULT) Values ('"&amp;A228&amp;"', '"&amp;B228&amp;"', '"&amp;C228&amp;"', '"&amp;D228&amp;"', '"&amp;E228&amp;"',  '"&amp;F228&amp;"');"</f>
        <v/>
      </c>
      <c r="M228">
        <f>"Update UFMT_CONV_RULE set (SRC_VALUE, DEST_VALUE, NEXT_KEY,  IS_DEFAULT) = (SELECT '"&amp;C228&amp;"', '"&amp;D228&amp;"', '"&amp;E228&amp;"',  '"&amp;F228&amp;"' FROM DUAL) where CONV_KEY = '"&amp;A228&amp;"' AND RULE_NUM = '"&amp;B228&amp;"';"</f>
        <v/>
      </c>
    </row>
    <row r="229" spans="1:13">
      <c r="A229" t="s">
        <v>550</v>
      </c>
      <c r="B229" t="s">
        <v>395</v>
      </c>
      <c r="C229" s="2" t="s">
        <v>875</v>
      </c>
      <c r="D229" s="2" t="s">
        <v>13</v>
      </c>
      <c r="F229" t="s">
        <v>255</v>
      </c>
      <c r="J229">
        <f>VLOOKUP(A229,UFMT_CONVERSION!$A:$G,3,FALSE)</f>
        <v/>
      </c>
      <c r="L229">
        <f>"Insert into UFMT_CONV_RULE (CONV_KEY, RULE_NUM, SRC_VALUE, DEST_VALUE, NEXT_KEY,  IS_DEFAULT) Values ('"&amp;A229&amp;"', '"&amp;B229&amp;"', '"&amp;C229&amp;"', '"&amp;D229&amp;"', '"&amp;E229&amp;"',  '"&amp;F229&amp;"');"</f>
        <v/>
      </c>
      <c r="M229">
        <f>"Update UFMT_CONV_RULE set (SRC_VALUE, DEST_VALUE, NEXT_KEY,  IS_DEFAULT) = (SELECT '"&amp;C229&amp;"', '"&amp;D229&amp;"', '"&amp;E229&amp;"',  '"&amp;F229&amp;"' FROM DUAL) where CONV_KEY = '"&amp;A229&amp;"' AND RULE_NUM = '"&amp;B229&amp;"';"</f>
        <v/>
      </c>
    </row>
    <row r="230" spans="1:13">
      <c r="A230" t="s">
        <v>550</v>
      </c>
      <c r="B230" t="s">
        <v>398</v>
      </c>
      <c r="C230" s="2" t="s">
        <v>876</v>
      </c>
      <c r="D230" s="2" t="s">
        <v>13</v>
      </c>
      <c r="F230" t="s">
        <v>255</v>
      </c>
      <c r="J230">
        <f>VLOOKUP(A230,UFMT_CONVERSION!$A:$G,3,FALSE)</f>
        <v/>
      </c>
      <c r="L230">
        <f>"Insert into UFMT_CONV_RULE (CONV_KEY, RULE_NUM, SRC_VALUE, DEST_VALUE, NEXT_KEY,  IS_DEFAULT) Values ('"&amp;A230&amp;"', '"&amp;B230&amp;"', '"&amp;C230&amp;"', '"&amp;D230&amp;"', '"&amp;E230&amp;"',  '"&amp;F230&amp;"');"</f>
        <v/>
      </c>
      <c r="M230">
        <f>"Update UFMT_CONV_RULE set (SRC_VALUE, DEST_VALUE, NEXT_KEY,  IS_DEFAULT) = (SELECT '"&amp;C230&amp;"', '"&amp;D230&amp;"', '"&amp;E230&amp;"',  '"&amp;F230&amp;"' FROM DUAL) where CONV_KEY = '"&amp;A230&amp;"' AND RULE_NUM = '"&amp;B230&amp;"';"</f>
        <v/>
      </c>
    </row>
    <row r="231" spans="1:13">
      <c r="A231" t="s">
        <v>550</v>
      </c>
      <c r="B231" t="s">
        <v>449</v>
      </c>
      <c r="C231" s="2" t="s">
        <v>877</v>
      </c>
      <c r="D231" s="2" t="s">
        <v>13</v>
      </c>
      <c r="F231" t="s">
        <v>255</v>
      </c>
      <c r="J231">
        <f>VLOOKUP(A231,UFMT_CONVERSION!$A:$G,3,FALSE)</f>
        <v/>
      </c>
      <c r="L231">
        <f>"Insert into UFMT_CONV_RULE (CONV_KEY, RULE_NUM, SRC_VALUE, DEST_VALUE, NEXT_KEY,  IS_DEFAULT) Values ('"&amp;A231&amp;"', '"&amp;B231&amp;"', '"&amp;C231&amp;"', '"&amp;D231&amp;"', '"&amp;E231&amp;"',  '"&amp;F231&amp;"');"</f>
        <v/>
      </c>
      <c r="M231">
        <f>"Update UFMT_CONV_RULE set (SRC_VALUE, DEST_VALUE, NEXT_KEY,  IS_DEFAULT) = (SELECT '"&amp;C231&amp;"', '"&amp;D231&amp;"', '"&amp;E231&amp;"',  '"&amp;F231&amp;"' FROM DUAL) where CONV_KEY = '"&amp;A231&amp;"' AND RULE_NUM = '"&amp;B231&amp;"';"</f>
        <v/>
      </c>
    </row>
    <row r="232" spans="1:13">
      <c r="A232" t="s">
        <v>550</v>
      </c>
      <c r="B232" t="s">
        <v>456</v>
      </c>
      <c r="C232" s="2" t="s">
        <v>878</v>
      </c>
      <c r="D232" s="2" t="s">
        <v>13</v>
      </c>
      <c r="F232" t="s">
        <v>255</v>
      </c>
      <c r="J232">
        <f>VLOOKUP(A232,UFMT_CONVERSION!$A:$G,3,FALSE)</f>
        <v/>
      </c>
      <c r="L232">
        <f>"Insert into UFMT_CONV_RULE (CONV_KEY, RULE_NUM, SRC_VALUE, DEST_VALUE, NEXT_KEY,  IS_DEFAULT) Values ('"&amp;A232&amp;"', '"&amp;B232&amp;"', '"&amp;C232&amp;"', '"&amp;D232&amp;"', '"&amp;E232&amp;"',  '"&amp;F232&amp;"');"</f>
        <v/>
      </c>
      <c r="M232">
        <f>"Update UFMT_CONV_RULE set (SRC_VALUE, DEST_VALUE, NEXT_KEY,  IS_DEFAULT) = (SELECT '"&amp;C232&amp;"', '"&amp;D232&amp;"', '"&amp;E232&amp;"',  '"&amp;F232&amp;"' FROM DUAL) where CONV_KEY = '"&amp;A232&amp;"' AND RULE_NUM = '"&amp;B232&amp;"';"</f>
        <v/>
      </c>
    </row>
    <row r="233" spans="1:13">
      <c r="A233" t="s">
        <v>550</v>
      </c>
      <c r="B233" t="s">
        <v>468</v>
      </c>
      <c r="C233" s="2" t="s">
        <v>879</v>
      </c>
      <c r="D233" s="2" t="s">
        <v>13</v>
      </c>
      <c r="F233" t="s">
        <v>255</v>
      </c>
      <c r="J233">
        <f>VLOOKUP(A233,UFMT_CONVERSION!$A:$G,3,FALSE)</f>
        <v/>
      </c>
      <c r="L233">
        <f>"Insert into UFMT_CONV_RULE (CONV_KEY, RULE_NUM, SRC_VALUE, DEST_VALUE, NEXT_KEY,  IS_DEFAULT) Values ('"&amp;A233&amp;"', '"&amp;B233&amp;"', '"&amp;C233&amp;"', '"&amp;D233&amp;"', '"&amp;E233&amp;"',  '"&amp;F233&amp;"');"</f>
        <v/>
      </c>
      <c r="M233">
        <f>"Update UFMT_CONV_RULE set (SRC_VALUE, DEST_VALUE, NEXT_KEY,  IS_DEFAULT) = (SELECT '"&amp;C233&amp;"', '"&amp;D233&amp;"', '"&amp;E233&amp;"',  '"&amp;F233&amp;"' FROM DUAL) where CONV_KEY = '"&amp;A233&amp;"' AND RULE_NUM = '"&amp;B233&amp;"';"</f>
        <v/>
      </c>
    </row>
    <row r="234" spans="1:13">
      <c r="A234" t="s">
        <v>550</v>
      </c>
      <c r="B234" t="s">
        <v>471</v>
      </c>
      <c r="C234" s="2" t="s">
        <v>880</v>
      </c>
      <c r="D234" s="2" t="s">
        <v>13</v>
      </c>
      <c r="F234" t="s">
        <v>255</v>
      </c>
      <c r="J234">
        <f>VLOOKUP(A234,UFMT_CONVERSION!$A:$G,3,FALSE)</f>
        <v/>
      </c>
      <c r="L234">
        <f>"Insert into UFMT_CONV_RULE (CONV_KEY, RULE_NUM, SRC_VALUE, DEST_VALUE, NEXT_KEY,  IS_DEFAULT) Values ('"&amp;A234&amp;"', '"&amp;B234&amp;"', '"&amp;C234&amp;"', '"&amp;D234&amp;"', '"&amp;E234&amp;"',  '"&amp;F234&amp;"');"</f>
        <v/>
      </c>
      <c r="M234">
        <f>"Update UFMT_CONV_RULE set (SRC_VALUE, DEST_VALUE, NEXT_KEY,  IS_DEFAULT) = (SELECT '"&amp;C234&amp;"', '"&amp;D234&amp;"', '"&amp;E234&amp;"',  '"&amp;F234&amp;"' FROM DUAL) where CONV_KEY = '"&amp;A234&amp;"' AND RULE_NUM = '"&amp;B234&amp;"';"</f>
        <v/>
      </c>
    </row>
    <row r="235" spans="1:13">
      <c r="A235" t="s">
        <v>550</v>
      </c>
      <c r="B235" t="s">
        <v>473</v>
      </c>
      <c r="C235" s="2" t="s">
        <v>881</v>
      </c>
      <c r="D235" s="2" t="s">
        <v>13</v>
      </c>
      <c r="F235" t="s">
        <v>255</v>
      </c>
      <c r="J235">
        <f>VLOOKUP(A235,UFMT_CONVERSION!$A:$G,3,FALSE)</f>
        <v/>
      </c>
      <c r="L235">
        <f>"Insert into UFMT_CONV_RULE (CONV_KEY, RULE_NUM, SRC_VALUE, DEST_VALUE, NEXT_KEY,  IS_DEFAULT) Values ('"&amp;A235&amp;"', '"&amp;B235&amp;"', '"&amp;C235&amp;"', '"&amp;D235&amp;"', '"&amp;E235&amp;"',  '"&amp;F235&amp;"');"</f>
        <v/>
      </c>
      <c r="M235">
        <f>"Update UFMT_CONV_RULE set (SRC_VALUE, DEST_VALUE, NEXT_KEY,  IS_DEFAULT) = (SELECT '"&amp;C235&amp;"', '"&amp;D235&amp;"', '"&amp;E235&amp;"',  '"&amp;F235&amp;"' FROM DUAL) where CONV_KEY = '"&amp;A235&amp;"' AND RULE_NUM = '"&amp;B235&amp;"';"</f>
        <v/>
      </c>
    </row>
    <row r="236" spans="1:13">
      <c r="A236" t="s">
        <v>550</v>
      </c>
      <c r="B236" t="s">
        <v>51</v>
      </c>
      <c r="C236" s="2" t="s">
        <v>882</v>
      </c>
      <c r="D236" s="2" t="s">
        <v>13</v>
      </c>
      <c r="F236" t="s">
        <v>255</v>
      </c>
      <c r="J236">
        <f>VLOOKUP(A236,UFMT_CONVERSION!$A:$G,3,FALSE)</f>
        <v/>
      </c>
      <c r="L236">
        <f>"Insert into UFMT_CONV_RULE (CONV_KEY, RULE_NUM, SRC_VALUE, DEST_VALUE, NEXT_KEY,  IS_DEFAULT) Values ('"&amp;A236&amp;"', '"&amp;B236&amp;"', '"&amp;C236&amp;"', '"&amp;D236&amp;"', '"&amp;E236&amp;"',  '"&amp;F236&amp;"');"</f>
        <v/>
      </c>
      <c r="M236">
        <f>"Update UFMT_CONV_RULE set (SRC_VALUE, DEST_VALUE, NEXT_KEY,  IS_DEFAULT) = (SELECT '"&amp;C236&amp;"', '"&amp;D236&amp;"', '"&amp;E236&amp;"',  '"&amp;F236&amp;"' FROM DUAL) where CONV_KEY = '"&amp;A236&amp;"' AND RULE_NUM = '"&amp;B236&amp;"';"</f>
        <v/>
      </c>
    </row>
    <row r="237" spans="1:13">
      <c r="A237" t="s">
        <v>550</v>
      </c>
      <c r="B237" t="s">
        <v>478</v>
      </c>
      <c r="C237" s="2" t="s">
        <v>883</v>
      </c>
      <c r="D237" s="2" t="s">
        <v>13</v>
      </c>
      <c r="F237" t="s">
        <v>255</v>
      </c>
      <c r="J237">
        <f>VLOOKUP(A237,UFMT_CONVERSION!$A:$G,3,FALSE)</f>
        <v/>
      </c>
      <c r="L237">
        <f>"Insert into UFMT_CONV_RULE (CONV_KEY, RULE_NUM, SRC_VALUE, DEST_VALUE, NEXT_KEY,  IS_DEFAULT) Values ('"&amp;A237&amp;"', '"&amp;B237&amp;"', '"&amp;C237&amp;"', '"&amp;D237&amp;"', '"&amp;E237&amp;"',  '"&amp;F237&amp;"');"</f>
        <v/>
      </c>
      <c r="M237">
        <f>"Update UFMT_CONV_RULE set (SRC_VALUE, DEST_VALUE, NEXT_KEY,  IS_DEFAULT) = (SELECT '"&amp;C237&amp;"', '"&amp;D237&amp;"', '"&amp;E237&amp;"',  '"&amp;F237&amp;"' FROM DUAL) where CONV_KEY = '"&amp;A237&amp;"' AND RULE_NUM = '"&amp;B237&amp;"';"</f>
        <v/>
      </c>
    </row>
    <row r="238" spans="1:13">
      <c r="A238" t="s">
        <v>550</v>
      </c>
      <c r="B238" t="s">
        <v>522</v>
      </c>
      <c r="C238" s="2" t="s">
        <v>884</v>
      </c>
      <c r="D238" s="2" t="s">
        <v>13</v>
      </c>
      <c r="F238" t="s">
        <v>255</v>
      </c>
      <c r="J238">
        <f>VLOOKUP(A238,UFMT_CONVERSION!$A:$G,3,FALSE)</f>
        <v/>
      </c>
      <c r="L238">
        <f>"Insert into UFMT_CONV_RULE (CONV_KEY, RULE_NUM, SRC_VALUE, DEST_VALUE, NEXT_KEY,  IS_DEFAULT) Values ('"&amp;A238&amp;"', '"&amp;B238&amp;"', '"&amp;C238&amp;"', '"&amp;D238&amp;"', '"&amp;E238&amp;"',  '"&amp;F238&amp;"');"</f>
        <v/>
      </c>
      <c r="M238">
        <f>"Update UFMT_CONV_RULE set (SRC_VALUE, DEST_VALUE, NEXT_KEY,  IS_DEFAULT) = (SELECT '"&amp;C238&amp;"', '"&amp;D238&amp;"', '"&amp;E238&amp;"',  '"&amp;F238&amp;"' FROM DUAL) where CONV_KEY = '"&amp;A238&amp;"' AND RULE_NUM = '"&amp;B238&amp;"';"</f>
        <v/>
      </c>
    </row>
    <row r="239" spans="1:13">
      <c r="A239" t="s">
        <v>550</v>
      </c>
      <c r="B239" t="s">
        <v>524</v>
      </c>
      <c r="C239" s="2" t="s">
        <v>885</v>
      </c>
      <c r="D239" s="2" t="s">
        <v>13</v>
      </c>
      <c r="F239" t="s">
        <v>255</v>
      </c>
      <c r="J239">
        <f>VLOOKUP(A239,UFMT_CONVERSION!$A:$G,3,FALSE)</f>
        <v/>
      </c>
      <c r="L239">
        <f>"Insert into UFMT_CONV_RULE (CONV_KEY, RULE_NUM, SRC_VALUE, DEST_VALUE, NEXT_KEY,  IS_DEFAULT) Values ('"&amp;A239&amp;"', '"&amp;B239&amp;"', '"&amp;C239&amp;"', '"&amp;D239&amp;"', '"&amp;E239&amp;"',  '"&amp;F239&amp;"');"</f>
        <v/>
      </c>
      <c r="M239">
        <f>"Update UFMT_CONV_RULE set (SRC_VALUE, DEST_VALUE, NEXT_KEY,  IS_DEFAULT) = (SELECT '"&amp;C239&amp;"', '"&amp;D239&amp;"', '"&amp;E239&amp;"',  '"&amp;F239&amp;"' FROM DUAL) where CONV_KEY = '"&amp;A239&amp;"' AND RULE_NUM = '"&amp;B239&amp;"';"</f>
        <v/>
      </c>
    </row>
    <row r="240" spans="1:13">
      <c r="A240" t="s">
        <v>550</v>
      </c>
      <c r="B240" t="s">
        <v>526</v>
      </c>
      <c r="C240" s="2" t="s">
        <v>886</v>
      </c>
      <c r="D240" s="2" t="s">
        <v>13</v>
      </c>
      <c r="F240" t="s">
        <v>255</v>
      </c>
      <c r="J240">
        <f>VLOOKUP(A240,UFMT_CONVERSION!$A:$G,3,FALSE)</f>
        <v/>
      </c>
      <c r="L240">
        <f>"Insert into UFMT_CONV_RULE (CONV_KEY, RULE_NUM, SRC_VALUE, DEST_VALUE, NEXT_KEY,  IS_DEFAULT) Values ('"&amp;A240&amp;"', '"&amp;B240&amp;"', '"&amp;C240&amp;"', '"&amp;D240&amp;"', '"&amp;E240&amp;"',  '"&amp;F240&amp;"');"</f>
        <v/>
      </c>
      <c r="M240">
        <f>"Update UFMT_CONV_RULE set (SRC_VALUE, DEST_VALUE, NEXT_KEY,  IS_DEFAULT) = (SELECT '"&amp;C240&amp;"', '"&amp;D240&amp;"', '"&amp;E240&amp;"',  '"&amp;F240&amp;"' FROM DUAL) where CONV_KEY = '"&amp;A240&amp;"' AND RULE_NUM = '"&amp;B240&amp;"';"</f>
        <v/>
      </c>
    </row>
    <row r="241" spans="1:13">
      <c r="A241" t="s">
        <v>550</v>
      </c>
      <c r="B241" t="s">
        <v>530</v>
      </c>
      <c r="C241" s="2" t="s">
        <v>887</v>
      </c>
      <c r="D241" s="2" t="s">
        <v>13</v>
      </c>
      <c r="F241" t="s">
        <v>255</v>
      </c>
      <c r="J241">
        <f>VLOOKUP(A241,UFMT_CONVERSION!$A:$G,3,FALSE)</f>
        <v/>
      </c>
      <c r="L241">
        <f>"Insert into UFMT_CONV_RULE (CONV_KEY, RULE_NUM, SRC_VALUE, DEST_VALUE, NEXT_KEY,  IS_DEFAULT) Values ('"&amp;A241&amp;"', '"&amp;B241&amp;"', '"&amp;C241&amp;"', '"&amp;D241&amp;"', '"&amp;E241&amp;"',  '"&amp;F241&amp;"');"</f>
        <v/>
      </c>
      <c r="M241">
        <f>"Update UFMT_CONV_RULE set (SRC_VALUE, DEST_VALUE, NEXT_KEY,  IS_DEFAULT) = (SELECT '"&amp;C241&amp;"', '"&amp;D241&amp;"', '"&amp;E241&amp;"',  '"&amp;F241&amp;"' FROM DUAL) where CONV_KEY = '"&amp;A241&amp;"' AND RULE_NUM = '"&amp;B241&amp;"';"</f>
        <v/>
      </c>
    </row>
    <row r="242" spans="1:13">
      <c r="A242" t="s">
        <v>550</v>
      </c>
      <c r="B242" t="s">
        <v>532</v>
      </c>
      <c r="C242" s="2" t="s">
        <v>888</v>
      </c>
      <c r="D242" s="2" t="s">
        <v>13</v>
      </c>
      <c r="F242" t="s">
        <v>255</v>
      </c>
      <c r="J242">
        <f>VLOOKUP(A242,UFMT_CONVERSION!$A:$G,3,FALSE)</f>
        <v/>
      </c>
      <c r="L242">
        <f>"Insert into UFMT_CONV_RULE (CONV_KEY, RULE_NUM, SRC_VALUE, DEST_VALUE, NEXT_KEY,  IS_DEFAULT) Values ('"&amp;A242&amp;"', '"&amp;B242&amp;"', '"&amp;C242&amp;"', '"&amp;D242&amp;"', '"&amp;E242&amp;"',  '"&amp;F242&amp;"');"</f>
        <v/>
      </c>
      <c r="M242">
        <f>"Update UFMT_CONV_RULE set (SRC_VALUE, DEST_VALUE, NEXT_KEY,  IS_DEFAULT) = (SELECT '"&amp;C242&amp;"', '"&amp;D242&amp;"', '"&amp;E242&amp;"',  '"&amp;F242&amp;"' FROM DUAL) where CONV_KEY = '"&amp;A242&amp;"' AND RULE_NUM = '"&amp;B242&amp;"';"</f>
        <v/>
      </c>
    </row>
    <row r="243" spans="1:13">
      <c r="A243" t="s">
        <v>550</v>
      </c>
      <c r="B243" t="s">
        <v>534</v>
      </c>
      <c r="C243" s="2" t="s">
        <v>889</v>
      </c>
      <c r="D243" s="2" t="s">
        <v>13</v>
      </c>
      <c r="F243" t="s">
        <v>255</v>
      </c>
      <c r="J243">
        <f>VLOOKUP(A243,UFMT_CONVERSION!$A:$G,3,FALSE)</f>
        <v/>
      </c>
      <c r="L243">
        <f>"Insert into UFMT_CONV_RULE (CONV_KEY, RULE_NUM, SRC_VALUE, DEST_VALUE, NEXT_KEY,  IS_DEFAULT) Values ('"&amp;A243&amp;"', '"&amp;B243&amp;"', '"&amp;C243&amp;"', '"&amp;D243&amp;"', '"&amp;E243&amp;"',  '"&amp;F243&amp;"');"</f>
        <v/>
      </c>
      <c r="M243">
        <f>"Update UFMT_CONV_RULE set (SRC_VALUE, DEST_VALUE, NEXT_KEY,  IS_DEFAULT) = (SELECT '"&amp;C243&amp;"', '"&amp;D243&amp;"', '"&amp;E243&amp;"',  '"&amp;F243&amp;"' FROM DUAL) where CONV_KEY = '"&amp;A243&amp;"' AND RULE_NUM = '"&amp;B243&amp;"';"</f>
        <v/>
      </c>
    </row>
    <row r="244" spans="1:13">
      <c r="A244" t="s">
        <v>550</v>
      </c>
      <c r="B244" t="s">
        <v>536</v>
      </c>
      <c r="C244" s="2" t="s">
        <v>890</v>
      </c>
      <c r="D244" s="2" t="s">
        <v>13</v>
      </c>
      <c r="F244" t="s">
        <v>255</v>
      </c>
      <c r="J244">
        <f>VLOOKUP(A244,UFMT_CONVERSION!$A:$G,3,FALSE)</f>
        <v/>
      </c>
      <c r="L244">
        <f>"Insert into UFMT_CONV_RULE (CONV_KEY, RULE_NUM, SRC_VALUE, DEST_VALUE, NEXT_KEY,  IS_DEFAULT) Values ('"&amp;A244&amp;"', '"&amp;B244&amp;"', '"&amp;C244&amp;"', '"&amp;D244&amp;"', '"&amp;E244&amp;"',  '"&amp;F244&amp;"');"</f>
        <v/>
      </c>
      <c r="M244">
        <f>"Update UFMT_CONV_RULE set (SRC_VALUE, DEST_VALUE, NEXT_KEY,  IS_DEFAULT) = (SELECT '"&amp;C244&amp;"', '"&amp;D244&amp;"', '"&amp;E244&amp;"',  '"&amp;F244&amp;"' FROM DUAL) where CONV_KEY = '"&amp;A244&amp;"' AND RULE_NUM = '"&amp;B244&amp;"';"</f>
        <v/>
      </c>
    </row>
    <row r="245" spans="1:13">
      <c r="A245" t="s">
        <v>550</v>
      </c>
      <c r="B245" t="s">
        <v>68</v>
      </c>
      <c r="C245" s="2" t="s">
        <v>891</v>
      </c>
      <c r="D245" s="2" t="s">
        <v>13</v>
      </c>
      <c r="F245" t="s">
        <v>255</v>
      </c>
      <c r="J245">
        <f>VLOOKUP(A245,UFMT_CONVERSION!$A:$G,3,FALSE)</f>
        <v/>
      </c>
      <c r="L245">
        <f>"Insert into UFMT_CONV_RULE (CONV_KEY, RULE_NUM, SRC_VALUE, DEST_VALUE, NEXT_KEY,  IS_DEFAULT) Values ('"&amp;A245&amp;"', '"&amp;B245&amp;"', '"&amp;C245&amp;"', '"&amp;D245&amp;"', '"&amp;E245&amp;"',  '"&amp;F245&amp;"');"</f>
        <v/>
      </c>
      <c r="M245">
        <f>"Update UFMT_CONV_RULE set (SRC_VALUE, DEST_VALUE, NEXT_KEY,  IS_DEFAULT) = (SELECT '"&amp;C245&amp;"', '"&amp;D245&amp;"', '"&amp;E245&amp;"',  '"&amp;F245&amp;"' FROM DUAL) where CONV_KEY = '"&amp;A245&amp;"' AND RULE_NUM = '"&amp;B245&amp;"';"</f>
        <v/>
      </c>
    </row>
    <row r="246" spans="1:13">
      <c r="A246" t="s">
        <v>550</v>
      </c>
      <c r="B246" t="s">
        <v>70</v>
      </c>
      <c r="C246" s="2" t="s">
        <v>892</v>
      </c>
      <c r="D246" s="2" t="s">
        <v>13</v>
      </c>
      <c r="F246" t="s">
        <v>255</v>
      </c>
      <c r="J246">
        <f>VLOOKUP(A246,UFMT_CONVERSION!$A:$G,3,FALSE)</f>
        <v/>
      </c>
      <c r="L246">
        <f>"Insert into UFMT_CONV_RULE (CONV_KEY, RULE_NUM, SRC_VALUE, DEST_VALUE, NEXT_KEY,  IS_DEFAULT) Values ('"&amp;A246&amp;"', '"&amp;B246&amp;"', '"&amp;C246&amp;"', '"&amp;D246&amp;"', '"&amp;E246&amp;"',  '"&amp;F246&amp;"');"</f>
        <v/>
      </c>
      <c r="M246">
        <f>"Update UFMT_CONV_RULE set (SRC_VALUE, DEST_VALUE, NEXT_KEY,  IS_DEFAULT) = (SELECT '"&amp;C246&amp;"', '"&amp;D246&amp;"', '"&amp;E246&amp;"',  '"&amp;F246&amp;"' FROM DUAL) where CONV_KEY = '"&amp;A246&amp;"' AND RULE_NUM = '"&amp;B246&amp;"';"</f>
        <v/>
      </c>
    </row>
    <row r="247" spans="1:13">
      <c r="A247" t="s">
        <v>550</v>
      </c>
      <c r="B247" t="s">
        <v>310</v>
      </c>
      <c r="C247" s="2" t="s">
        <v>893</v>
      </c>
      <c r="D247" s="2" t="s">
        <v>13</v>
      </c>
      <c r="F247" t="s">
        <v>255</v>
      </c>
      <c r="J247">
        <f>VLOOKUP(A247,UFMT_CONVERSION!$A:$G,3,FALSE)</f>
        <v/>
      </c>
      <c r="L247">
        <f>"Insert into UFMT_CONV_RULE (CONV_KEY, RULE_NUM, SRC_VALUE, DEST_VALUE, NEXT_KEY,  IS_DEFAULT) Values ('"&amp;A247&amp;"', '"&amp;B247&amp;"', '"&amp;C247&amp;"', '"&amp;D247&amp;"', '"&amp;E247&amp;"',  '"&amp;F247&amp;"');"</f>
        <v/>
      </c>
      <c r="M247">
        <f>"Update UFMT_CONV_RULE set (SRC_VALUE, DEST_VALUE, NEXT_KEY,  IS_DEFAULT) = (SELECT '"&amp;C247&amp;"', '"&amp;D247&amp;"', '"&amp;E247&amp;"',  '"&amp;F247&amp;"' FROM DUAL) where CONV_KEY = '"&amp;A247&amp;"' AND RULE_NUM = '"&amp;B247&amp;"';"</f>
        <v/>
      </c>
    </row>
    <row r="248" spans="1:13">
      <c r="A248" t="s">
        <v>550</v>
      </c>
      <c r="B248" t="s">
        <v>72</v>
      </c>
      <c r="C248" s="2" t="s">
        <v>894</v>
      </c>
      <c r="D248" s="2" t="s">
        <v>13</v>
      </c>
      <c r="F248" t="s">
        <v>255</v>
      </c>
      <c r="J248">
        <f>VLOOKUP(A248,UFMT_CONVERSION!$A:$G,3,FALSE)</f>
        <v/>
      </c>
      <c r="L248">
        <f>"Insert into UFMT_CONV_RULE (CONV_KEY, RULE_NUM, SRC_VALUE, DEST_VALUE, NEXT_KEY,  IS_DEFAULT) Values ('"&amp;A248&amp;"', '"&amp;B248&amp;"', '"&amp;C248&amp;"', '"&amp;D248&amp;"', '"&amp;E248&amp;"',  '"&amp;F248&amp;"');"</f>
        <v/>
      </c>
      <c r="M248">
        <f>"Update UFMT_CONV_RULE set (SRC_VALUE, DEST_VALUE, NEXT_KEY,  IS_DEFAULT) = (SELECT '"&amp;C248&amp;"', '"&amp;D248&amp;"', '"&amp;E248&amp;"',  '"&amp;F248&amp;"' FROM DUAL) where CONV_KEY = '"&amp;A248&amp;"' AND RULE_NUM = '"&amp;B248&amp;"';"</f>
        <v/>
      </c>
    </row>
    <row r="249" spans="1:13">
      <c r="A249" t="s">
        <v>550</v>
      </c>
      <c r="B249" t="s">
        <v>543</v>
      </c>
      <c r="C249" s="2" t="s">
        <v>895</v>
      </c>
      <c r="D249" s="2" t="s">
        <v>13</v>
      </c>
      <c r="F249" t="s">
        <v>255</v>
      </c>
      <c r="J249">
        <f>VLOOKUP(A249,UFMT_CONVERSION!$A:$G,3,FALSE)</f>
        <v/>
      </c>
      <c r="L249">
        <f>"Insert into UFMT_CONV_RULE (CONV_KEY, RULE_NUM, SRC_VALUE, DEST_VALUE, NEXT_KEY,  IS_DEFAULT) Values ('"&amp;A249&amp;"', '"&amp;B249&amp;"', '"&amp;C249&amp;"', '"&amp;D249&amp;"', '"&amp;E249&amp;"',  '"&amp;F249&amp;"');"</f>
        <v/>
      </c>
      <c r="M249">
        <f>"Update UFMT_CONV_RULE set (SRC_VALUE, DEST_VALUE, NEXT_KEY,  IS_DEFAULT) = (SELECT '"&amp;C249&amp;"', '"&amp;D249&amp;"', '"&amp;E249&amp;"',  '"&amp;F249&amp;"' FROM DUAL) where CONV_KEY = '"&amp;A249&amp;"' AND RULE_NUM = '"&amp;B249&amp;"';"</f>
        <v/>
      </c>
    </row>
    <row r="250" spans="1:13">
      <c r="A250" t="s">
        <v>550</v>
      </c>
      <c r="B250" t="s">
        <v>545</v>
      </c>
      <c r="C250" s="2" t="s">
        <v>896</v>
      </c>
      <c r="D250" s="2" t="s">
        <v>13</v>
      </c>
      <c r="F250" t="s">
        <v>255</v>
      </c>
      <c r="J250">
        <f>VLOOKUP(A250,UFMT_CONVERSION!$A:$G,3,FALSE)</f>
        <v/>
      </c>
      <c r="L250">
        <f>"Insert into UFMT_CONV_RULE (CONV_KEY, RULE_NUM, SRC_VALUE, DEST_VALUE, NEXT_KEY,  IS_DEFAULT) Values ('"&amp;A250&amp;"', '"&amp;B250&amp;"', '"&amp;C250&amp;"', '"&amp;D250&amp;"', '"&amp;E250&amp;"',  '"&amp;F250&amp;"');"</f>
        <v/>
      </c>
      <c r="M250">
        <f>"Update UFMT_CONV_RULE set (SRC_VALUE, DEST_VALUE, NEXT_KEY,  IS_DEFAULT) = (SELECT '"&amp;C250&amp;"', '"&amp;D250&amp;"', '"&amp;E250&amp;"',  '"&amp;F250&amp;"' FROM DUAL) where CONV_KEY = '"&amp;A250&amp;"' AND RULE_NUM = '"&amp;B250&amp;"';"</f>
        <v/>
      </c>
    </row>
    <row r="251" spans="1:13">
      <c r="A251" t="s">
        <v>550</v>
      </c>
      <c r="B251" t="s">
        <v>239</v>
      </c>
      <c r="C251" s="2" t="s">
        <v>897</v>
      </c>
      <c r="D251" s="2" t="s">
        <v>13</v>
      </c>
      <c r="F251" t="s">
        <v>255</v>
      </c>
      <c r="J251">
        <f>VLOOKUP(A251,UFMT_CONVERSION!$A:$G,3,FALSE)</f>
        <v/>
      </c>
      <c r="L251">
        <f>"Insert into UFMT_CONV_RULE (CONV_KEY, RULE_NUM, SRC_VALUE, DEST_VALUE, NEXT_KEY,  IS_DEFAULT) Values ('"&amp;A251&amp;"', '"&amp;B251&amp;"', '"&amp;C251&amp;"', '"&amp;D251&amp;"', '"&amp;E251&amp;"',  '"&amp;F251&amp;"');"</f>
        <v/>
      </c>
      <c r="M251">
        <f>"Update UFMT_CONV_RULE set (SRC_VALUE, DEST_VALUE, NEXT_KEY,  IS_DEFAULT) = (SELECT '"&amp;C251&amp;"', '"&amp;D251&amp;"', '"&amp;E251&amp;"',  '"&amp;F251&amp;"' FROM DUAL) where CONV_KEY = '"&amp;A251&amp;"' AND RULE_NUM = '"&amp;B251&amp;"';"</f>
        <v/>
      </c>
    </row>
    <row r="252" spans="1:13">
      <c r="A252" t="s">
        <v>550</v>
      </c>
      <c r="B252" t="s">
        <v>488</v>
      </c>
      <c r="C252" s="2" t="s">
        <v>898</v>
      </c>
      <c r="D252" s="2" t="s">
        <v>13</v>
      </c>
      <c r="F252" t="s">
        <v>255</v>
      </c>
      <c r="J252">
        <f>VLOOKUP(A252,UFMT_CONVERSION!$A:$G,3,FALSE)</f>
        <v/>
      </c>
      <c r="L252">
        <f>"Insert into UFMT_CONV_RULE (CONV_KEY, RULE_NUM, SRC_VALUE, DEST_VALUE, NEXT_KEY,  IS_DEFAULT) Values ('"&amp;A252&amp;"', '"&amp;B252&amp;"', '"&amp;C252&amp;"', '"&amp;D252&amp;"', '"&amp;E252&amp;"',  '"&amp;F252&amp;"');"</f>
        <v/>
      </c>
      <c r="M252">
        <f>"Update UFMT_CONV_RULE set (SRC_VALUE, DEST_VALUE, NEXT_KEY,  IS_DEFAULT) = (SELECT '"&amp;C252&amp;"', '"&amp;D252&amp;"', '"&amp;E252&amp;"',  '"&amp;F252&amp;"' FROM DUAL) where CONV_KEY = '"&amp;A252&amp;"' AND RULE_NUM = '"&amp;B252&amp;"';"</f>
        <v/>
      </c>
    </row>
    <row r="253" spans="1:13">
      <c r="A253" t="s">
        <v>550</v>
      </c>
      <c r="B253" t="s">
        <v>43</v>
      </c>
      <c r="C253" s="2" t="s">
        <v>899</v>
      </c>
      <c r="D253" s="2" t="s">
        <v>13</v>
      </c>
      <c r="F253" t="s">
        <v>255</v>
      </c>
      <c r="J253">
        <f>VLOOKUP(A253,UFMT_CONVERSION!$A:$G,3,FALSE)</f>
        <v/>
      </c>
      <c r="L253">
        <f>"Insert into UFMT_CONV_RULE (CONV_KEY, RULE_NUM, SRC_VALUE, DEST_VALUE, NEXT_KEY,  IS_DEFAULT) Values ('"&amp;A253&amp;"', '"&amp;B253&amp;"', '"&amp;C253&amp;"', '"&amp;D253&amp;"', '"&amp;E253&amp;"',  '"&amp;F253&amp;"');"</f>
        <v/>
      </c>
      <c r="M253">
        <f>"Update UFMT_CONV_RULE set (SRC_VALUE, DEST_VALUE, NEXT_KEY,  IS_DEFAULT) = (SELECT '"&amp;C253&amp;"', '"&amp;D253&amp;"', '"&amp;E253&amp;"',  '"&amp;F253&amp;"' FROM DUAL) where CONV_KEY = '"&amp;A253&amp;"' AND RULE_NUM = '"&amp;B253&amp;"';"</f>
        <v/>
      </c>
    </row>
    <row r="254" spans="1:13">
      <c r="A254" t="s">
        <v>550</v>
      </c>
      <c r="B254" t="s">
        <v>550</v>
      </c>
      <c r="C254" s="2" t="s">
        <v>900</v>
      </c>
      <c r="D254" s="2" t="s">
        <v>13</v>
      </c>
      <c r="F254" t="s">
        <v>255</v>
      </c>
      <c r="J254">
        <f>VLOOKUP(A254,UFMT_CONVERSION!$A:$G,3,FALSE)</f>
        <v/>
      </c>
      <c r="L254">
        <f>"Insert into UFMT_CONV_RULE (CONV_KEY, RULE_NUM, SRC_VALUE, DEST_VALUE, NEXT_KEY,  IS_DEFAULT) Values ('"&amp;A254&amp;"', '"&amp;B254&amp;"', '"&amp;C254&amp;"', '"&amp;D254&amp;"', '"&amp;E254&amp;"',  '"&amp;F254&amp;"');"</f>
        <v/>
      </c>
      <c r="M254">
        <f>"Update UFMT_CONV_RULE set (SRC_VALUE, DEST_VALUE, NEXT_KEY,  IS_DEFAULT) = (SELECT '"&amp;C254&amp;"', '"&amp;D254&amp;"', '"&amp;E254&amp;"',  '"&amp;F254&amp;"' FROM DUAL) where CONV_KEY = '"&amp;A254&amp;"' AND RULE_NUM = '"&amp;B254&amp;"';"</f>
        <v/>
      </c>
    </row>
    <row r="255" spans="1:13">
      <c r="A255" t="s">
        <v>33</v>
      </c>
      <c r="B255" t="s">
        <v>13</v>
      </c>
      <c r="C255" s="2" t="n"/>
      <c r="D255" s="2" t="s">
        <v>853</v>
      </c>
      <c r="F255" t="s">
        <v>13</v>
      </c>
      <c r="J255">
        <f>VLOOKUP(A255,UFMT_CONVERSION!$A:$G,3,FALSE)</f>
        <v/>
      </c>
      <c r="L255">
        <f>"Insert into UFMT_CONV_RULE (CONV_KEY, RULE_NUM, SRC_VALUE, DEST_VALUE, NEXT_KEY,  IS_DEFAULT) Values ('"&amp;A255&amp;"', '"&amp;B255&amp;"', '"&amp;C255&amp;"', '"&amp;D255&amp;"', '"&amp;E255&amp;"',  '"&amp;F255&amp;"');"</f>
        <v/>
      </c>
      <c r="M255">
        <f>"Update UFMT_CONV_RULE set (SRC_VALUE, DEST_VALUE, NEXT_KEY,  IS_DEFAULT) = (SELECT '"&amp;C255&amp;"', '"&amp;D255&amp;"', '"&amp;E255&amp;"',  '"&amp;F255&amp;"' FROM DUAL) where CONV_KEY = '"&amp;A255&amp;"' AND RULE_NUM = '"&amp;B255&amp;"';"</f>
        <v/>
      </c>
    </row>
    <row r="256" spans="1:13">
      <c r="A256" t="s">
        <v>33</v>
      </c>
      <c r="B256" t="s">
        <v>64</v>
      </c>
      <c r="C256" s="2" t="s">
        <v>204</v>
      </c>
      <c r="D256" s="2" t="s">
        <v>853</v>
      </c>
      <c r="F256" t="s">
        <v>255</v>
      </c>
      <c r="J256">
        <f>VLOOKUP(A256,UFMT_CONVERSION!$A:$G,3,FALSE)</f>
        <v/>
      </c>
      <c r="L256">
        <f>"Insert into UFMT_CONV_RULE (CONV_KEY, RULE_NUM, SRC_VALUE, DEST_VALUE, NEXT_KEY,  IS_DEFAULT) Values ('"&amp;A256&amp;"', '"&amp;B256&amp;"', '"&amp;C256&amp;"', '"&amp;D256&amp;"', '"&amp;E256&amp;"',  '"&amp;F256&amp;"');"</f>
        <v/>
      </c>
      <c r="M256">
        <f>"Update UFMT_CONV_RULE set (SRC_VALUE, DEST_VALUE, NEXT_KEY,  IS_DEFAULT) = (SELECT '"&amp;C256&amp;"', '"&amp;D256&amp;"', '"&amp;E256&amp;"',  '"&amp;F256&amp;"' FROM DUAL) where CONV_KEY = '"&amp;A256&amp;"' AND RULE_NUM = '"&amp;B256&amp;"';"</f>
        <v/>
      </c>
    </row>
    <row r="257" spans="1:13">
      <c r="A257" t="s">
        <v>33</v>
      </c>
      <c r="B257" t="s">
        <v>107</v>
      </c>
      <c r="C257" s="2" t="s">
        <v>53</v>
      </c>
      <c r="D257" s="2" t="s">
        <v>855</v>
      </c>
      <c r="F257" t="s">
        <v>255</v>
      </c>
      <c r="J257">
        <f>VLOOKUP(A257,UFMT_CONVERSION!$A:$G,3,FALSE)</f>
        <v/>
      </c>
      <c r="L257">
        <f>"Insert into UFMT_CONV_RULE (CONV_KEY, RULE_NUM, SRC_VALUE, DEST_VALUE, NEXT_KEY,  IS_DEFAULT) Values ('"&amp;A257&amp;"', '"&amp;B257&amp;"', '"&amp;C257&amp;"', '"&amp;D257&amp;"', '"&amp;E257&amp;"',  '"&amp;F257&amp;"');"</f>
        <v/>
      </c>
      <c r="M257">
        <f>"Update UFMT_CONV_RULE set (SRC_VALUE, DEST_VALUE, NEXT_KEY,  IS_DEFAULT) = (SELECT '"&amp;C257&amp;"', '"&amp;D257&amp;"', '"&amp;E257&amp;"',  '"&amp;F257&amp;"' FROM DUAL) where CONV_KEY = '"&amp;A257&amp;"' AND RULE_NUM = '"&amp;B257&amp;"';"</f>
        <v/>
      </c>
    </row>
    <row r="258" spans="1:13">
      <c r="A258" t="s">
        <v>35</v>
      </c>
      <c r="B258" t="s">
        <v>13</v>
      </c>
      <c r="C258" s="2" t="s">
        <v>901</v>
      </c>
      <c r="D258" s="2" t="s">
        <v>902</v>
      </c>
      <c r="F258" t="s">
        <v>255</v>
      </c>
      <c r="J258">
        <f>VLOOKUP(A258,UFMT_CONVERSION!$A:$G,3,FALSE)</f>
        <v/>
      </c>
      <c r="L258">
        <f>"Insert into UFMT_CONV_RULE (CONV_KEY, RULE_NUM, SRC_VALUE, DEST_VALUE, NEXT_KEY,  IS_DEFAULT) Values ('"&amp;A258&amp;"', '"&amp;B258&amp;"', '"&amp;C258&amp;"', '"&amp;D258&amp;"', '"&amp;E258&amp;"',  '"&amp;F258&amp;"');"</f>
        <v/>
      </c>
      <c r="M258">
        <f>"Update UFMT_CONV_RULE set (SRC_VALUE, DEST_VALUE, NEXT_KEY,  IS_DEFAULT) = (SELECT '"&amp;C258&amp;"', '"&amp;D258&amp;"', '"&amp;E258&amp;"',  '"&amp;F258&amp;"' FROM DUAL) where CONV_KEY = '"&amp;A258&amp;"' AND RULE_NUM = '"&amp;B258&amp;"';"</f>
        <v/>
      </c>
    </row>
    <row r="259" spans="1:13">
      <c r="A259" t="s">
        <v>35</v>
      </c>
      <c r="B259" t="s">
        <v>64</v>
      </c>
      <c r="C259" s="2" t="s">
        <v>903</v>
      </c>
      <c r="D259" s="2" t="s">
        <v>902</v>
      </c>
      <c r="F259" t="s">
        <v>255</v>
      </c>
      <c r="J259">
        <f>VLOOKUP(A259,UFMT_CONVERSION!$A:$G,3,FALSE)</f>
        <v/>
      </c>
      <c r="L259">
        <f>"Insert into UFMT_CONV_RULE (CONV_KEY, RULE_NUM, SRC_VALUE, DEST_VALUE, NEXT_KEY,  IS_DEFAULT) Values ('"&amp;A259&amp;"', '"&amp;B259&amp;"', '"&amp;C259&amp;"', '"&amp;D259&amp;"', '"&amp;E259&amp;"',  '"&amp;F259&amp;"');"</f>
        <v/>
      </c>
      <c r="M259">
        <f>"Update UFMT_CONV_RULE set (SRC_VALUE, DEST_VALUE, NEXT_KEY,  IS_DEFAULT) = (SELECT '"&amp;C259&amp;"', '"&amp;D259&amp;"', '"&amp;E259&amp;"',  '"&amp;F259&amp;"' FROM DUAL) where CONV_KEY = '"&amp;A259&amp;"' AND RULE_NUM = '"&amp;B259&amp;"';"</f>
        <v/>
      </c>
    </row>
    <row r="260" spans="1:13">
      <c r="A260" t="s">
        <v>35</v>
      </c>
      <c r="B260" t="s">
        <v>107</v>
      </c>
      <c r="C260" s="2" t="s">
        <v>904</v>
      </c>
      <c r="D260" s="2" t="s">
        <v>905</v>
      </c>
      <c r="F260" t="s">
        <v>255</v>
      </c>
      <c r="J260">
        <f>VLOOKUP(A260,UFMT_CONVERSION!$A:$G,3,FALSE)</f>
        <v/>
      </c>
      <c r="L260">
        <f>"Insert into UFMT_CONV_RULE (CONV_KEY, RULE_NUM, SRC_VALUE, DEST_VALUE, NEXT_KEY,  IS_DEFAULT) Values ('"&amp;A260&amp;"', '"&amp;B260&amp;"', '"&amp;C260&amp;"', '"&amp;D260&amp;"', '"&amp;E260&amp;"',  '"&amp;F260&amp;"');"</f>
        <v/>
      </c>
      <c r="M260">
        <f>"Update UFMT_CONV_RULE set (SRC_VALUE, DEST_VALUE, NEXT_KEY,  IS_DEFAULT) = (SELECT '"&amp;C260&amp;"', '"&amp;D260&amp;"', '"&amp;E260&amp;"',  '"&amp;F260&amp;"' FROM DUAL) where CONV_KEY = '"&amp;A260&amp;"' AND RULE_NUM = '"&amp;B260&amp;"';"</f>
        <v/>
      </c>
    </row>
    <row r="261" spans="1:13">
      <c r="A261" t="s">
        <v>35</v>
      </c>
      <c r="B261" t="s">
        <v>31</v>
      </c>
      <c r="C261" s="2" t="s">
        <v>906</v>
      </c>
      <c r="D261" s="2" t="s">
        <v>905</v>
      </c>
      <c r="F261" t="s">
        <v>255</v>
      </c>
      <c r="J261">
        <f>VLOOKUP(A261,UFMT_CONVERSION!$A:$G,3,FALSE)</f>
        <v/>
      </c>
      <c r="L261">
        <f>"Insert into UFMT_CONV_RULE (CONV_KEY, RULE_NUM, SRC_VALUE, DEST_VALUE, NEXT_KEY,  IS_DEFAULT) Values ('"&amp;A261&amp;"', '"&amp;B261&amp;"', '"&amp;C261&amp;"', '"&amp;D261&amp;"', '"&amp;E261&amp;"',  '"&amp;F261&amp;"');"</f>
        <v/>
      </c>
      <c r="M261">
        <f>"Update UFMT_CONV_RULE set (SRC_VALUE, DEST_VALUE, NEXT_KEY,  IS_DEFAULT) = (SELECT '"&amp;C261&amp;"', '"&amp;D261&amp;"', '"&amp;E261&amp;"',  '"&amp;F261&amp;"' FROM DUAL) where CONV_KEY = '"&amp;A261&amp;"' AND RULE_NUM = '"&amp;B261&amp;"';"</f>
        <v/>
      </c>
    </row>
    <row r="262" spans="1:13">
      <c r="A262" t="s">
        <v>35</v>
      </c>
      <c r="B262" t="s">
        <v>500</v>
      </c>
      <c r="C262" s="2" t="s">
        <v>907</v>
      </c>
      <c r="D262" s="2" t="s">
        <v>908</v>
      </c>
      <c r="F262" t="s">
        <v>255</v>
      </c>
      <c r="J262">
        <f>VLOOKUP(A262,UFMT_CONVERSION!$A:$G,3,FALSE)</f>
        <v/>
      </c>
      <c r="L262">
        <f>"Insert into UFMT_CONV_RULE (CONV_KEY, RULE_NUM, SRC_VALUE, DEST_VALUE, NEXT_KEY,  IS_DEFAULT) Values ('"&amp;A262&amp;"', '"&amp;B262&amp;"', '"&amp;C262&amp;"', '"&amp;D262&amp;"', '"&amp;E262&amp;"',  '"&amp;F262&amp;"');"</f>
        <v/>
      </c>
      <c r="M262">
        <f>"Update UFMT_CONV_RULE set (SRC_VALUE, DEST_VALUE, NEXT_KEY,  IS_DEFAULT) = (SELECT '"&amp;C262&amp;"', '"&amp;D262&amp;"', '"&amp;E262&amp;"',  '"&amp;F262&amp;"' FROM DUAL) where CONV_KEY = '"&amp;A262&amp;"' AND RULE_NUM = '"&amp;B262&amp;"';"</f>
        <v/>
      </c>
    </row>
    <row r="263" spans="1:13">
      <c r="A263" t="s">
        <v>35</v>
      </c>
      <c r="B263" t="s">
        <v>328</v>
      </c>
      <c r="C263" s="2" t="s">
        <v>909</v>
      </c>
      <c r="D263" s="2" t="s">
        <v>908</v>
      </c>
      <c r="F263" t="s">
        <v>255</v>
      </c>
      <c r="J263">
        <f>VLOOKUP(A263,UFMT_CONVERSION!$A:$G,3,FALSE)</f>
        <v/>
      </c>
      <c r="L263">
        <f>"Insert into UFMT_CONV_RULE (CONV_KEY, RULE_NUM, SRC_VALUE, DEST_VALUE, NEXT_KEY,  IS_DEFAULT) Values ('"&amp;A263&amp;"', '"&amp;B263&amp;"', '"&amp;C263&amp;"', '"&amp;D263&amp;"', '"&amp;E263&amp;"',  '"&amp;F263&amp;"');"</f>
        <v/>
      </c>
      <c r="M263">
        <f>"Update UFMT_CONV_RULE set (SRC_VALUE, DEST_VALUE, NEXT_KEY,  IS_DEFAULT) = (SELECT '"&amp;C263&amp;"', '"&amp;D263&amp;"', '"&amp;E263&amp;"',  '"&amp;F263&amp;"' FROM DUAL) where CONV_KEY = '"&amp;A263&amp;"' AND RULE_NUM = '"&amp;B263&amp;"';"</f>
        <v/>
      </c>
    </row>
    <row r="264" spans="1:13">
      <c r="A264" t="s">
        <v>35</v>
      </c>
      <c r="B264" t="s">
        <v>330</v>
      </c>
      <c r="C264" s="2" t="s">
        <v>910</v>
      </c>
      <c r="D264" s="2" t="s">
        <v>911</v>
      </c>
      <c r="F264" t="s">
        <v>255</v>
      </c>
      <c r="J264">
        <f>VLOOKUP(A264,UFMT_CONVERSION!$A:$G,3,FALSE)</f>
        <v/>
      </c>
      <c r="L264">
        <f>"Insert into UFMT_CONV_RULE (CONV_KEY, RULE_NUM, SRC_VALUE, DEST_VALUE, NEXT_KEY,  IS_DEFAULT) Values ('"&amp;A264&amp;"', '"&amp;B264&amp;"', '"&amp;C264&amp;"', '"&amp;D264&amp;"', '"&amp;E264&amp;"',  '"&amp;F264&amp;"');"</f>
        <v/>
      </c>
      <c r="M264">
        <f>"Update UFMT_CONV_RULE set (SRC_VALUE, DEST_VALUE, NEXT_KEY,  IS_DEFAULT) = (SELECT '"&amp;C264&amp;"', '"&amp;D264&amp;"', '"&amp;E264&amp;"',  '"&amp;F264&amp;"' FROM DUAL) where CONV_KEY = '"&amp;A264&amp;"' AND RULE_NUM = '"&amp;B264&amp;"';"</f>
        <v/>
      </c>
    </row>
    <row r="265" spans="1:13">
      <c r="A265" t="s">
        <v>35</v>
      </c>
      <c r="B265" t="s">
        <v>318</v>
      </c>
      <c r="C265" s="2" t="s">
        <v>912</v>
      </c>
      <c r="D265" s="2" t="s">
        <v>911</v>
      </c>
      <c r="F265" t="s">
        <v>255</v>
      </c>
      <c r="J265">
        <f>VLOOKUP(A265,UFMT_CONVERSION!$A:$G,3,FALSE)</f>
        <v/>
      </c>
      <c r="L265">
        <f>"Insert into UFMT_CONV_RULE (CONV_KEY, RULE_NUM, SRC_VALUE, DEST_VALUE, NEXT_KEY,  IS_DEFAULT) Values ('"&amp;A265&amp;"', '"&amp;B265&amp;"', '"&amp;C265&amp;"', '"&amp;D265&amp;"', '"&amp;E265&amp;"',  '"&amp;F265&amp;"');"</f>
        <v/>
      </c>
      <c r="M265">
        <f>"Update UFMT_CONV_RULE set (SRC_VALUE, DEST_VALUE, NEXT_KEY,  IS_DEFAULT) = (SELECT '"&amp;C265&amp;"', '"&amp;D265&amp;"', '"&amp;E265&amp;"',  '"&amp;F265&amp;"' FROM DUAL) where CONV_KEY = '"&amp;A265&amp;"' AND RULE_NUM = '"&amp;B265&amp;"';"</f>
        <v/>
      </c>
    </row>
    <row r="266" spans="1:13">
      <c r="A266" t="s">
        <v>35</v>
      </c>
      <c r="B266" t="s">
        <v>333</v>
      </c>
      <c r="C266" s="2" t="s">
        <v>913</v>
      </c>
      <c r="D266" s="2" t="s">
        <v>914</v>
      </c>
      <c r="F266" t="s">
        <v>255</v>
      </c>
      <c r="J266">
        <f>VLOOKUP(A266,UFMT_CONVERSION!$A:$G,3,FALSE)</f>
        <v/>
      </c>
      <c r="L266">
        <f>"Insert into UFMT_CONV_RULE (CONV_KEY, RULE_NUM, SRC_VALUE, DEST_VALUE, NEXT_KEY,  IS_DEFAULT) Values ('"&amp;A266&amp;"', '"&amp;B266&amp;"', '"&amp;C266&amp;"', '"&amp;D266&amp;"', '"&amp;E266&amp;"',  '"&amp;F266&amp;"');"</f>
        <v/>
      </c>
      <c r="M266">
        <f>"Update UFMT_CONV_RULE set (SRC_VALUE, DEST_VALUE, NEXT_KEY,  IS_DEFAULT) = (SELECT '"&amp;C266&amp;"', '"&amp;D266&amp;"', '"&amp;E266&amp;"',  '"&amp;F266&amp;"' FROM DUAL) where CONV_KEY = '"&amp;A266&amp;"' AND RULE_NUM = '"&amp;B266&amp;"';"</f>
        <v/>
      </c>
    </row>
    <row r="267" spans="1:13">
      <c r="A267" t="s">
        <v>35</v>
      </c>
      <c r="B267" t="s">
        <v>335</v>
      </c>
      <c r="C267" s="2" t="s">
        <v>915</v>
      </c>
      <c r="D267" s="2" t="s">
        <v>916</v>
      </c>
      <c r="F267" t="s">
        <v>255</v>
      </c>
      <c r="J267">
        <f>VLOOKUP(A267,UFMT_CONVERSION!$A:$G,3,FALSE)</f>
        <v/>
      </c>
      <c r="L267">
        <f>"Insert into UFMT_CONV_RULE (CONV_KEY, RULE_NUM, SRC_VALUE, DEST_VALUE, NEXT_KEY,  IS_DEFAULT) Values ('"&amp;A267&amp;"', '"&amp;B267&amp;"', '"&amp;C267&amp;"', '"&amp;D267&amp;"', '"&amp;E267&amp;"',  '"&amp;F267&amp;"');"</f>
        <v/>
      </c>
      <c r="M267">
        <f>"Update UFMT_CONV_RULE set (SRC_VALUE, DEST_VALUE, NEXT_KEY,  IS_DEFAULT) = (SELECT '"&amp;C267&amp;"', '"&amp;D267&amp;"', '"&amp;E267&amp;"',  '"&amp;F267&amp;"' FROM DUAL) where CONV_KEY = '"&amp;A267&amp;"' AND RULE_NUM = '"&amp;B267&amp;"';"</f>
        <v/>
      </c>
    </row>
    <row r="268" spans="1:13">
      <c r="A268" t="s">
        <v>35</v>
      </c>
      <c r="B268" t="s">
        <v>337</v>
      </c>
      <c r="C268" s="2" t="s">
        <v>917</v>
      </c>
      <c r="D268" s="2" t="s">
        <v>918</v>
      </c>
      <c r="F268" t="s">
        <v>255</v>
      </c>
      <c r="J268">
        <f>VLOOKUP(A268,UFMT_CONVERSION!$A:$G,3,FALSE)</f>
        <v/>
      </c>
      <c r="L268">
        <f>"Insert into UFMT_CONV_RULE (CONV_KEY, RULE_NUM, SRC_VALUE, DEST_VALUE, NEXT_KEY,  IS_DEFAULT) Values ('"&amp;A268&amp;"', '"&amp;B268&amp;"', '"&amp;C268&amp;"', '"&amp;D268&amp;"', '"&amp;E268&amp;"',  '"&amp;F268&amp;"');"</f>
        <v/>
      </c>
      <c r="M268">
        <f>"Update UFMT_CONV_RULE set (SRC_VALUE, DEST_VALUE, NEXT_KEY,  IS_DEFAULT) = (SELECT '"&amp;C268&amp;"', '"&amp;D268&amp;"', '"&amp;E268&amp;"',  '"&amp;F268&amp;"' FROM DUAL) where CONV_KEY = '"&amp;A268&amp;"' AND RULE_NUM = '"&amp;B268&amp;"';"</f>
        <v/>
      </c>
    </row>
    <row r="269" spans="1:13">
      <c r="A269" t="s">
        <v>35</v>
      </c>
      <c r="B269" t="s">
        <v>351</v>
      </c>
      <c r="C269" s="2" t="s">
        <v>919</v>
      </c>
      <c r="D269" s="2" t="s">
        <v>918</v>
      </c>
      <c r="F269" t="s">
        <v>255</v>
      </c>
      <c r="J269">
        <f>VLOOKUP(A269,UFMT_CONVERSION!$A:$G,3,FALSE)</f>
        <v/>
      </c>
      <c r="L269">
        <f>"Insert into UFMT_CONV_RULE (CONV_KEY, RULE_NUM, SRC_VALUE, DEST_VALUE, NEXT_KEY,  IS_DEFAULT) Values ('"&amp;A269&amp;"', '"&amp;B269&amp;"', '"&amp;C269&amp;"', '"&amp;D269&amp;"', '"&amp;E269&amp;"',  '"&amp;F269&amp;"');"</f>
        <v/>
      </c>
      <c r="M269">
        <f>"Update UFMT_CONV_RULE set (SRC_VALUE, DEST_VALUE, NEXT_KEY,  IS_DEFAULT) = (SELECT '"&amp;C269&amp;"', '"&amp;D269&amp;"', '"&amp;E269&amp;"',  '"&amp;F269&amp;"' FROM DUAL) where CONV_KEY = '"&amp;A269&amp;"' AND RULE_NUM = '"&amp;B269&amp;"';"</f>
        <v/>
      </c>
    </row>
    <row r="270" spans="1:13">
      <c r="A270" t="s">
        <v>35</v>
      </c>
      <c r="B270" t="s">
        <v>379</v>
      </c>
      <c r="C270" s="2" t="s">
        <v>920</v>
      </c>
      <c r="D270" s="2" t="s">
        <v>921</v>
      </c>
      <c r="F270" t="s">
        <v>255</v>
      </c>
      <c r="J270">
        <f>VLOOKUP(A270,UFMT_CONVERSION!$A:$G,3,FALSE)</f>
        <v/>
      </c>
      <c r="L270">
        <f>"Insert into UFMT_CONV_RULE (CONV_KEY, RULE_NUM, SRC_VALUE, DEST_VALUE, NEXT_KEY,  IS_DEFAULT) Values ('"&amp;A270&amp;"', '"&amp;B270&amp;"', '"&amp;C270&amp;"', '"&amp;D270&amp;"', '"&amp;E270&amp;"',  '"&amp;F270&amp;"');"</f>
        <v/>
      </c>
      <c r="M270">
        <f>"Update UFMT_CONV_RULE set (SRC_VALUE, DEST_VALUE, NEXT_KEY,  IS_DEFAULT) = (SELECT '"&amp;C270&amp;"', '"&amp;D270&amp;"', '"&amp;E270&amp;"',  '"&amp;F270&amp;"' FROM DUAL) where CONV_KEY = '"&amp;A270&amp;"' AND RULE_NUM = '"&amp;B270&amp;"';"</f>
        <v/>
      </c>
    </row>
    <row r="271" spans="1:13">
      <c r="A271" t="s">
        <v>35</v>
      </c>
      <c r="B271" t="s">
        <v>385</v>
      </c>
      <c r="C271" s="2" t="s">
        <v>922</v>
      </c>
      <c r="D271" s="2" t="s">
        <v>921</v>
      </c>
      <c r="F271" t="s">
        <v>255</v>
      </c>
      <c r="J271">
        <f>VLOOKUP(A271,UFMT_CONVERSION!$A:$G,3,FALSE)</f>
        <v/>
      </c>
      <c r="L271">
        <f>"Insert into UFMT_CONV_RULE (CONV_KEY, RULE_NUM, SRC_VALUE, DEST_VALUE, NEXT_KEY,  IS_DEFAULT) Values ('"&amp;A271&amp;"', '"&amp;B271&amp;"', '"&amp;C271&amp;"', '"&amp;D271&amp;"', '"&amp;E271&amp;"',  '"&amp;F271&amp;"');"</f>
        <v/>
      </c>
      <c r="M271">
        <f>"Update UFMT_CONV_RULE set (SRC_VALUE, DEST_VALUE, NEXT_KEY,  IS_DEFAULT) = (SELECT '"&amp;C271&amp;"', '"&amp;D271&amp;"', '"&amp;E271&amp;"',  '"&amp;F271&amp;"' FROM DUAL) where CONV_KEY = '"&amp;A271&amp;"' AND RULE_NUM = '"&amp;B271&amp;"';"</f>
        <v/>
      </c>
    </row>
    <row r="272" spans="1:13">
      <c r="A272" t="s">
        <v>35</v>
      </c>
      <c r="B272" t="s">
        <v>393</v>
      </c>
      <c r="C272" s="2" t="s">
        <v>923</v>
      </c>
      <c r="D272" s="2" t="s">
        <v>924</v>
      </c>
      <c r="F272" t="s">
        <v>255</v>
      </c>
      <c r="J272">
        <f>VLOOKUP(A272,UFMT_CONVERSION!$A:$G,3,FALSE)</f>
        <v/>
      </c>
      <c r="L272">
        <f>"Insert into UFMT_CONV_RULE (CONV_KEY, RULE_NUM, SRC_VALUE, DEST_VALUE, NEXT_KEY,  IS_DEFAULT) Values ('"&amp;A272&amp;"', '"&amp;B272&amp;"', '"&amp;C272&amp;"', '"&amp;D272&amp;"', '"&amp;E272&amp;"',  '"&amp;F272&amp;"');"</f>
        <v/>
      </c>
      <c r="M272">
        <f>"Update UFMT_CONV_RULE set (SRC_VALUE, DEST_VALUE, NEXT_KEY,  IS_DEFAULT) = (SELECT '"&amp;C272&amp;"', '"&amp;D272&amp;"', '"&amp;E272&amp;"',  '"&amp;F272&amp;"' FROM DUAL) where CONV_KEY = '"&amp;A272&amp;"' AND RULE_NUM = '"&amp;B272&amp;"';"</f>
        <v/>
      </c>
    </row>
    <row r="273" spans="1:13">
      <c r="A273" t="s">
        <v>35</v>
      </c>
      <c r="B273" t="s">
        <v>395</v>
      </c>
      <c r="C273" s="2" t="s">
        <v>925</v>
      </c>
      <c r="D273" s="2" t="s">
        <v>924</v>
      </c>
      <c r="F273" t="s">
        <v>255</v>
      </c>
      <c r="J273">
        <f>VLOOKUP(A273,UFMT_CONVERSION!$A:$G,3,FALSE)</f>
        <v/>
      </c>
      <c r="L273">
        <f>"Insert into UFMT_CONV_RULE (CONV_KEY, RULE_NUM, SRC_VALUE, DEST_VALUE, NEXT_KEY,  IS_DEFAULT) Values ('"&amp;A273&amp;"', '"&amp;B273&amp;"', '"&amp;C273&amp;"', '"&amp;D273&amp;"', '"&amp;E273&amp;"',  '"&amp;F273&amp;"');"</f>
        <v/>
      </c>
      <c r="M273">
        <f>"Update UFMT_CONV_RULE set (SRC_VALUE, DEST_VALUE, NEXT_KEY,  IS_DEFAULT) = (SELECT '"&amp;C273&amp;"', '"&amp;D273&amp;"', '"&amp;E273&amp;"',  '"&amp;F273&amp;"' FROM DUAL) where CONV_KEY = '"&amp;A273&amp;"' AND RULE_NUM = '"&amp;B273&amp;"';"</f>
        <v/>
      </c>
    </row>
    <row r="274" spans="1:13">
      <c r="A274" t="s">
        <v>35</v>
      </c>
      <c r="B274" t="s">
        <v>305</v>
      </c>
      <c r="C274" s="2" t="s">
        <v>926</v>
      </c>
      <c r="D274" s="2" t="s">
        <v>927</v>
      </c>
      <c r="F274" t="s">
        <v>255</v>
      </c>
      <c r="J274">
        <f>VLOOKUP(A274,UFMT_CONVERSION!$A:$G,3,FALSE)</f>
        <v/>
      </c>
      <c r="L274">
        <f>"Insert into UFMT_CONV_RULE (CONV_KEY, RULE_NUM, SRC_VALUE, DEST_VALUE, NEXT_KEY,  IS_DEFAULT) Values ('"&amp;A274&amp;"', '"&amp;B274&amp;"', '"&amp;C274&amp;"', '"&amp;D274&amp;"', '"&amp;E274&amp;"',  '"&amp;F274&amp;"');"</f>
        <v/>
      </c>
      <c r="M274">
        <f>"Update UFMT_CONV_RULE set (SRC_VALUE, DEST_VALUE, NEXT_KEY,  IS_DEFAULT) = (SELECT '"&amp;C274&amp;"', '"&amp;D274&amp;"', '"&amp;E274&amp;"',  '"&amp;F274&amp;"' FROM DUAL) where CONV_KEY = '"&amp;A274&amp;"' AND RULE_NUM = '"&amp;B274&amp;"';"</f>
        <v/>
      </c>
    </row>
    <row r="275" spans="1:13">
      <c r="A275" t="s">
        <v>35</v>
      </c>
      <c r="B275" t="s">
        <v>398</v>
      </c>
      <c r="C275" s="2" t="s">
        <v>928</v>
      </c>
      <c r="D275" s="2" t="s">
        <v>927</v>
      </c>
      <c r="F275" t="s">
        <v>255</v>
      </c>
      <c r="J275">
        <f>VLOOKUP(A275,UFMT_CONVERSION!$A:$G,3,FALSE)</f>
        <v/>
      </c>
      <c r="L275">
        <f>"Insert into UFMT_CONV_RULE (CONV_KEY, RULE_NUM, SRC_VALUE, DEST_VALUE, NEXT_KEY,  IS_DEFAULT) Values ('"&amp;A275&amp;"', '"&amp;B275&amp;"', '"&amp;C275&amp;"', '"&amp;D275&amp;"', '"&amp;E275&amp;"',  '"&amp;F275&amp;"');"</f>
        <v/>
      </c>
      <c r="M275">
        <f>"Update UFMT_CONV_RULE set (SRC_VALUE, DEST_VALUE, NEXT_KEY,  IS_DEFAULT) = (SELECT '"&amp;C275&amp;"', '"&amp;D275&amp;"', '"&amp;E275&amp;"',  '"&amp;F275&amp;"' FROM DUAL) where CONV_KEY = '"&amp;A275&amp;"' AND RULE_NUM = '"&amp;B275&amp;"';"</f>
        <v/>
      </c>
    </row>
    <row r="276" spans="1:13">
      <c r="A276" t="s">
        <v>35</v>
      </c>
      <c r="B276" t="s">
        <v>449</v>
      </c>
      <c r="C276" s="2" t="s">
        <v>929</v>
      </c>
      <c r="D276" s="2" t="s">
        <v>930</v>
      </c>
      <c r="F276" t="s">
        <v>255</v>
      </c>
      <c r="J276">
        <f>VLOOKUP(A276,UFMT_CONVERSION!$A:$G,3,FALSE)</f>
        <v/>
      </c>
      <c r="L276">
        <f>"Insert into UFMT_CONV_RULE (CONV_KEY, RULE_NUM, SRC_VALUE, DEST_VALUE, NEXT_KEY,  IS_DEFAULT) Values ('"&amp;A276&amp;"', '"&amp;B276&amp;"', '"&amp;C276&amp;"', '"&amp;D276&amp;"', '"&amp;E276&amp;"',  '"&amp;F276&amp;"');"</f>
        <v/>
      </c>
      <c r="M276">
        <f>"Update UFMT_CONV_RULE set (SRC_VALUE, DEST_VALUE, NEXT_KEY,  IS_DEFAULT) = (SELECT '"&amp;C276&amp;"', '"&amp;D276&amp;"', '"&amp;E276&amp;"',  '"&amp;F276&amp;"' FROM DUAL) where CONV_KEY = '"&amp;A276&amp;"' AND RULE_NUM = '"&amp;B276&amp;"';"</f>
        <v/>
      </c>
    </row>
    <row r="277" spans="1:13">
      <c r="A277" t="s">
        <v>35</v>
      </c>
      <c r="B277" t="s">
        <v>456</v>
      </c>
      <c r="C277" s="2" t="s">
        <v>931</v>
      </c>
      <c r="D277" s="2" t="s">
        <v>932</v>
      </c>
      <c r="F277" t="s">
        <v>255</v>
      </c>
      <c r="J277">
        <f>VLOOKUP(A277,UFMT_CONVERSION!$A:$G,3,FALSE)</f>
        <v/>
      </c>
      <c r="L277">
        <f>"Insert into UFMT_CONV_RULE (CONV_KEY, RULE_NUM, SRC_VALUE, DEST_VALUE, NEXT_KEY,  IS_DEFAULT) Values ('"&amp;A277&amp;"', '"&amp;B277&amp;"', '"&amp;C277&amp;"', '"&amp;D277&amp;"', '"&amp;E277&amp;"',  '"&amp;F277&amp;"');"</f>
        <v/>
      </c>
      <c r="M277">
        <f>"Update UFMT_CONV_RULE set (SRC_VALUE, DEST_VALUE, NEXT_KEY,  IS_DEFAULT) = (SELECT '"&amp;C277&amp;"', '"&amp;D277&amp;"', '"&amp;E277&amp;"',  '"&amp;F277&amp;"' FROM DUAL) where CONV_KEY = '"&amp;A277&amp;"' AND RULE_NUM = '"&amp;B277&amp;"';"</f>
        <v/>
      </c>
    </row>
    <row r="278" spans="1:13">
      <c r="A278" t="s">
        <v>35</v>
      </c>
      <c r="B278" t="s">
        <v>468</v>
      </c>
      <c r="C278" s="2" t="s">
        <v>933</v>
      </c>
      <c r="D278" s="2" t="s">
        <v>934</v>
      </c>
      <c r="F278" t="s">
        <v>255</v>
      </c>
      <c r="J278">
        <f>VLOOKUP(A278,UFMT_CONVERSION!$A:$G,3,FALSE)</f>
        <v/>
      </c>
      <c r="L278">
        <f>"Insert into UFMT_CONV_RULE (CONV_KEY, RULE_NUM, SRC_VALUE, DEST_VALUE, NEXT_KEY,  IS_DEFAULT) Values ('"&amp;A278&amp;"', '"&amp;B278&amp;"', '"&amp;C278&amp;"', '"&amp;D278&amp;"', '"&amp;E278&amp;"',  '"&amp;F278&amp;"');"</f>
        <v/>
      </c>
      <c r="M278">
        <f>"Update UFMT_CONV_RULE set (SRC_VALUE, DEST_VALUE, NEXT_KEY,  IS_DEFAULT) = (SELECT '"&amp;C278&amp;"', '"&amp;D278&amp;"', '"&amp;E278&amp;"',  '"&amp;F278&amp;"' FROM DUAL) where CONV_KEY = '"&amp;A278&amp;"' AND RULE_NUM = '"&amp;B278&amp;"';"</f>
        <v/>
      </c>
    </row>
    <row r="279" spans="1:13">
      <c r="A279" t="s">
        <v>554</v>
      </c>
      <c r="B279" t="s">
        <v>13</v>
      </c>
      <c r="C279" s="2" t="n"/>
      <c r="D279" s="2" t="s">
        <v>935</v>
      </c>
      <c r="F279" t="s">
        <v>13</v>
      </c>
      <c r="J279">
        <f>VLOOKUP(A279,UFMT_CONVERSION!$A:$G,3,FALSE)</f>
        <v/>
      </c>
      <c r="L279">
        <f>"Insert into UFMT_CONV_RULE (CONV_KEY, RULE_NUM, SRC_VALUE, DEST_VALUE, NEXT_KEY,  IS_DEFAULT) Values ('"&amp;A279&amp;"', '"&amp;B279&amp;"', '"&amp;C279&amp;"', '"&amp;D279&amp;"', '"&amp;E279&amp;"',  '"&amp;F279&amp;"');"</f>
        <v/>
      </c>
      <c r="M279">
        <f>"Update UFMT_CONV_RULE set (SRC_VALUE, DEST_VALUE, NEXT_KEY,  IS_DEFAULT) = (SELECT '"&amp;C279&amp;"', '"&amp;D279&amp;"', '"&amp;E279&amp;"',  '"&amp;F279&amp;"' FROM DUAL) where CONV_KEY = '"&amp;A279&amp;"' AND RULE_NUM = '"&amp;B279&amp;"';"</f>
        <v/>
      </c>
    </row>
    <row r="280" spans="1:13">
      <c r="A280" t="s">
        <v>555</v>
      </c>
      <c r="B280" t="s">
        <v>13</v>
      </c>
      <c r="C280" s="2" t="n"/>
      <c r="D280" s="2" t="s">
        <v>936</v>
      </c>
      <c r="F280" t="s">
        <v>13</v>
      </c>
      <c r="J280">
        <f>VLOOKUP(A280,UFMT_CONVERSION!$A:$G,3,FALSE)</f>
        <v/>
      </c>
      <c r="L280">
        <f>"Insert into UFMT_CONV_RULE (CONV_KEY, RULE_NUM, SRC_VALUE, DEST_VALUE, NEXT_KEY,  IS_DEFAULT) Values ('"&amp;A280&amp;"', '"&amp;B280&amp;"', '"&amp;C280&amp;"', '"&amp;D280&amp;"', '"&amp;E280&amp;"',  '"&amp;F280&amp;"');"</f>
        <v/>
      </c>
      <c r="M280">
        <f>"Update UFMT_CONV_RULE set (SRC_VALUE, DEST_VALUE, NEXT_KEY,  IS_DEFAULT) = (SELECT '"&amp;C280&amp;"', '"&amp;D280&amp;"', '"&amp;E280&amp;"',  '"&amp;F280&amp;"' FROM DUAL) where CONV_KEY = '"&amp;A280&amp;"' AND RULE_NUM = '"&amp;B280&amp;"';"</f>
        <v/>
      </c>
    </row>
    <row r="281" spans="1:13">
      <c r="A281" t="s">
        <v>57</v>
      </c>
      <c r="B281" t="s">
        <v>13</v>
      </c>
      <c r="C281" s="2" t="s">
        <v>937</v>
      </c>
      <c r="D281" s="2" t="s">
        <v>13</v>
      </c>
      <c r="F281" t="s">
        <v>255</v>
      </c>
      <c r="J281">
        <f>VLOOKUP(A281,UFMT_CONVERSION!$A:$G,3,FALSE)</f>
        <v/>
      </c>
      <c r="L281">
        <f>"Insert into UFMT_CONV_RULE (CONV_KEY, RULE_NUM, SRC_VALUE, DEST_VALUE, NEXT_KEY,  IS_DEFAULT) Values ('"&amp;A281&amp;"', '"&amp;B281&amp;"', '"&amp;C281&amp;"', '"&amp;D281&amp;"', '"&amp;E281&amp;"',  '"&amp;F281&amp;"');"</f>
        <v/>
      </c>
      <c r="M281">
        <f>"Update UFMT_CONV_RULE set (SRC_VALUE, DEST_VALUE, NEXT_KEY,  IS_DEFAULT) = (SELECT '"&amp;C281&amp;"', '"&amp;D281&amp;"', '"&amp;E281&amp;"',  '"&amp;F281&amp;"' FROM DUAL) where CONV_KEY = '"&amp;A281&amp;"' AND RULE_NUM = '"&amp;B281&amp;"';"</f>
        <v/>
      </c>
    </row>
    <row r="282" spans="1:13">
      <c r="A282" t="s">
        <v>57</v>
      </c>
      <c r="B282" t="s">
        <v>64</v>
      </c>
      <c r="C282" s="2" t="s">
        <v>200</v>
      </c>
      <c r="D282" s="2" t="s">
        <v>13</v>
      </c>
      <c r="F282" t="s">
        <v>255</v>
      </c>
      <c r="J282">
        <f>VLOOKUP(A282,UFMT_CONVERSION!$A:$G,3,FALSE)</f>
        <v/>
      </c>
      <c r="L282">
        <f>"Insert into UFMT_CONV_RULE (CONV_KEY, RULE_NUM, SRC_VALUE, DEST_VALUE, NEXT_KEY,  IS_DEFAULT) Values ('"&amp;A282&amp;"', '"&amp;B282&amp;"', '"&amp;C282&amp;"', '"&amp;D282&amp;"', '"&amp;E282&amp;"',  '"&amp;F282&amp;"');"</f>
        <v/>
      </c>
      <c r="M282">
        <f>"Update UFMT_CONV_RULE set (SRC_VALUE, DEST_VALUE, NEXT_KEY,  IS_DEFAULT) = (SELECT '"&amp;C282&amp;"', '"&amp;D282&amp;"', '"&amp;E282&amp;"',  '"&amp;F282&amp;"' FROM DUAL) where CONV_KEY = '"&amp;A282&amp;"' AND RULE_NUM = '"&amp;B282&amp;"';"</f>
        <v/>
      </c>
    </row>
    <row r="283" spans="1:13">
      <c r="A283" t="s">
        <v>57</v>
      </c>
      <c r="B283" t="s">
        <v>107</v>
      </c>
      <c r="C283" s="2" t="s">
        <v>938</v>
      </c>
      <c r="D283" s="2" t="s">
        <v>13</v>
      </c>
      <c r="F283" t="s">
        <v>255</v>
      </c>
      <c r="J283">
        <f>VLOOKUP(A283,UFMT_CONVERSION!$A:$G,3,FALSE)</f>
        <v/>
      </c>
      <c r="L283">
        <f>"Insert into UFMT_CONV_RULE (CONV_KEY, RULE_NUM, SRC_VALUE, DEST_VALUE, NEXT_KEY,  IS_DEFAULT) Values ('"&amp;A283&amp;"', '"&amp;B283&amp;"', '"&amp;C283&amp;"', '"&amp;D283&amp;"', '"&amp;E283&amp;"',  '"&amp;F283&amp;"');"</f>
        <v/>
      </c>
      <c r="M283">
        <f>"Update UFMT_CONV_RULE set (SRC_VALUE, DEST_VALUE, NEXT_KEY,  IS_DEFAULT) = (SELECT '"&amp;C283&amp;"', '"&amp;D283&amp;"', '"&amp;E283&amp;"',  '"&amp;F283&amp;"' FROM DUAL) where CONV_KEY = '"&amp;A283&amp;"' AND RULE_NUM = '"&amp;B283&amp;"';"</f>
        <v/>
      </c>
    </row>
    <row r="284" spans="1:13">
      <c r="A284" t="s">
        <v>244</v>
      </c>
      <c r="B284" t="s">
        <v>13</v>
      </c>
      <c r="C284" s="2" t="s">
        <v>939</v>
      </c>
      <c r="D284" s="2" t="s">
        <v>13</v>
      </c>
      <c r="F284" t="s">
        <v>255</v>
      </c>
      <c r="J284">
        <f>VLOOKUP(A284,UFMT_CONVERSION!$A:$G,3,FALSE)</f>
        <v/>
      </c>
      <c r="L284">
        <f>"Insert into UFMT_CONV_RULE (CONV_KEY, RULE_NUM, SRC_VALUE, DEST_VALUE, NEXT_KEY,  IS_DEFAULT) Values ('"&amp;A284&amp;"', '"&amp;B284&amp;"', '"&amp;C284&amp;"', '"&amp;D284&amp;"', '"&amp;E284&amp;"',  '"&amp;F284&amp;"');"</f>
        <v/>
      </c>
      <c r="M284">
        <f>"Update UFMT_CONV_RULE set (SRC_VALUE, DEST_VALUE, NEXT_KEY,  IS_DEFAULT) = (SELECT '"&amp;C284&amp;"', '"&amp;D284&amp;"', '"&amp;E284&amp;"',  '"&amp;F284&amp;"' FROM DUAL) where CONV_KEY = '"&amp;A284&amp;"' AND RULE_NUM = '"&amp;B284&amp;"';"</f>
        <v/>
      </c>
    </row>
    <row r="285" spans="1:13">
      <c r="A285" t="s">
        <v>244</v>
      </c>
      <c r="B285" t="s">
        <v>64</v>
      </c>
      <c r="C285" s="2" t="s">
        <v>940</v>
      </c>
      <c r="D285" s="2" t="s">
        <v>13</v>
      </c>
      <c r="F285" t="s">
        <v>255</v>
      </c>
      <c r="J285">
        <f>VLOOKUP(A285,UFMT_CONVERSION!$A:$G,3,FALSE)</f>
        <v/>
      </c>
      <c r="L285">
        <f>"Insert into UFMT_CONV_RULE (CONV_KEY, RULE_NUM, SRC_VALUE, DEST_VALUE, NEXT_KEY,  IS_DEFAULT) Values ('"&amp;A285&amp;"', '"&amp;B285&amp;"', '"&amp;C285&amp;"', '"&amp;D285&amp;"', '"&amp;E285&amp;"',  '"&amp;F285&amp;"');"</f>
        <v/>
      </c>
      <c r="M285">
        <f>"Update UFMT_CONV_RULE set (SRC_VALUE, DEST_VALUE, NEXT_KEY,  IS_DEFAULT) = (SELECT '"&amp;C285&amp;"', '"&amp;D285&amp;"', '"&amp;E285&amp;"',  '"&amp;F285&amp;"' FROM DUAL) where CONV_KEY = '"&amp;A285&amp;"' AND RULE_NUM = '"&amp;B285&amp;"';"</f>
        <v/>
      </c>
    </row>
    <row r="286" spans="1:13">
      <c r="A286" t="s">
        <v>244</v>
      </c>
      <c r="B286" t="s">
        <v>107</v>
      </c>
      <c r="C286" s="2" t="s">
        <v>941</v>
      </c>
      <c r="D286" s="2" t="s">
        <v>13</v>
      </c>
      <c r="F286" t="s">
        <v>255</v>
      </c>
      <c r="J286">
        <f>VLOOKUP(A286,UFMT_CONVERSION!$A:$G,3,FALSE)</f>
        <v/>
      </c>
      <c r="L286">
        <f>"Insert into UFMT_CONV_RULE (CONV_KEY, RULE_NUM, SRC_VALUE, DEST_VALUE, NEXT_KEY,  IS_DEFAULT) Values ('"&amp;A286&amp;"', '"&amp;B286&amp;"', '"&amp;C286&amp;"', '"&amp;D286&amp;"', '"&amp;E286&amp;"',  '"&amp;F286&amp;"');"</f>
        <v/>
      </c>
      <c r="M286">
        <f>"Update UFMT_CONV_RULE set (SRC_VALUE, DEST_VALUE, NEXT_KEY,  IS_DEFAULT) = (SELECT '"&amp;C286&amp;"', '"&amp;D286&amp;"', '"&amp;E286&amp;"',  '"&amp;F286&amp;"' FROM DUAL) where CONV_KEY = '"&amp;A286&amp;"' AND RULE_NUM = '"&amp;B286&amp;"';"</f>
        <v/>
      </c>
    </row>
    <row r="287" spans="1:13">
      <c r="A287" t="s">
        <v>244</v>
      </c>
      <c r="B287" t="s">
        <v>31</v>
      </c>
      <c r="C287" s="2" t="s">
        <v>942</v>
      </c>
      <c r="D287" s="2" t="s">
        <v>13</v>
      </c>
      <c r="F287" t="s">
        <v>255</v>
      </c>
      <c r="J287">
        <f>VLOOKUP(A287,UFMT_CONVERSION!$A:$G,3,FALSE)</f>
        <v/>
      </c>
      <c r="L287">
        <f>"Insert into UFMT_CONV_RULE (CONV_KEY, RULE_NUM, SRC_VALUE, DEST_VALUE, NEXT_KEY,  IS_DEFAULT) Values ('"&amp;A287&amp;"', '"&amp;B287&amp;"', '"&amp;C287&amp;"', '"&amp;D287&amp;"', '"&amp;E287&amp;"',  '"&amp;F287&amp;"');"</f>
        <v/>
      </c>
      <c r="M287">
        <f>"Update UFMT_CONV_RULE set (SRC_VALUE, DEST_VALUE, NEXT_KEY,  IS_DEFAULT) = (SELECT '"&amp;C287&amp;"', '"&amp;D287&amp;"', '"&amp;E287&amp;"',  '"&amp;F287&amp;"' FROM DUAL) where CONV_KEY = '"&amp;A287&amp;"' AND RULE_NUM = '"&amp;B287&amp;"';"</f>
        <v/>
      </c>
    </row>
    <row r="288" spans="1:13">
      <c r="A288" t="s">
        <v>17</v>
      </c>
      <c r="B288" t="s">
        <v>13</v>
      </c>
      <c r="C288" s="2" t="n"/>
      <c r="D288" s="2" t="s">
        <v>734</v>
      </c>
      <c r="F288" t="s">
        <v>13</v>
      </c>
      <c r="J288">
        <f>VLOOKUP(A288,UFMT_CONVERSION!$A:$G,3,FALSE)</f>
        <v/>
      </c>
      <c r="L288">
        <f>"Insert into UFMT_CONV_RULE (CONV_KEY, RULE_NUM, SRC_VALUE, DEST_VALUE, NEXT_KEY,  IS_DEFAULT) Values ('"&amp;A288&amp;"', '"&amp;B288&amp;"', '"&amp;C288&amp;"', '"&amp;D288&amp;"', '"&amp;E288&amp;"',  '"&amp;F288&amp;"');"</f>
        <v/>
      </c>
      <c r="M288">
        <f>"Update UFMT_CONV_RULE set (SRC_VALUE, DEST_VALUE, NEXT_KEY,  IS_DEFAULT) = (SELECT '"&amp;C288&amp;"', '"&amp;D288&amp;"', '"&amp;E288&amp;"',  '"&amp;F288&amp;"' FROM DUAL) where CONV_KEY = '"&amp;A288&amp;"' AND RULE_NUM = '"&amp;B288&amp;"';"</f>
        <v/>
      </c>
    </row>
    <row r="289" spans="1:13">
      <c r="A289" t="s">
        <v>19</v>
      </c>
      <c r="B289" t="s">
        <v>13</v>
      </c>
      <c r="C289" s="2" t="s">
        <v>943</v>
      </c>
      <c r="D289" s="2" t="s">
        <v>944</v>
      </c>
      <c r="F289" t="s">
        <v>255</v>
      </c>
      <c r="J289">
        <f>VLOOKUP(A289,UFMT_CONVERSION!$A:$G,3,FALSE)</f>
        <v/>
      </c>
      <c r="L289">
        <f>"Insert into UFMT_CONV_RULE (CONV_KEY, RULE_NUM, SRC_VALUE, DEST_VALUE, NEXT_KEY,  IS_DEFAULT) Values ('"&amp;A289&amp;"', '"&amp;B289&amp;"', '"&amp;C289&amp;"', '"&amp;D289&amp;"', '"&amp;E289&amp;"',  '"&amp;F289&amp;"');"</f>
        <v/>
      </c>
      <c r="M289">
        <f>"Update UFMT_CONV_RULE set (SRC_VALUE, DEST_VALUE, NEXT_KEY,  IS_DEFAULT) = (SELECT '"&amp;C289&amp;"', '"&amp;D289&amp;"', '"&amp;E289&amp;"',  '"&amp;F289&amp;"' FROM DUAL) where CONV_KEY = '"&amp;A289&amp;"' AND RULE_NUM = '"&amp;B289&amp;"';"</f>
        <v/>
      </c>
    </row>
    <row r="290" spans="1:13">
      <c r="A290" t="s">
        <v>19</v>
      </c>
      <c r="B290" t="s">
        <v>64</v>
      </c>
      <c r="C290" s="2" t="s">
        <v>945</v>
      </c>
      <c r="D290" s="2" t="s">
        <v>946</v>
      </c>
      <c r="F290" t="s">
        <v>255</v>
      </c>
      <c r="J290">
        <f>VLOOKUP(A290,UFMT_CONVERSION!$A:$G,3,FALSE)</f>
        <v/>
      </c>
      <c r="L290">
        <f>"Insert into UFMT_CONV_RULE (CONV_KEY, RULE_NUM, SRC_VALUE, DEST_VALUE, NEXT_KEY,  IS_DEFAULT) Values ('"&amp;A290&amp;"', '"&amp;B290&amp;"', '"&amp;C290&amp;"', '"&amp;D290&amp;"', '"&amp;E290&amp;"',  '"&amp;F290&amp;"');"</f>
        <v/>
      </c>
      <c r="M290">
        <f>"Update UFMT_CONV_RULE set (SRC_VALUE, DEST_VALUE, NEXT_KEY,  IS_DEFAULT) = (SELECT '"&amp;C290&amp;"', '"&amp;D290&amp;"', '"&amp;E290&amp;"',  '"&amp;F290&amp;"' FROM DUAL) where CONV_KEY = '"&amp;A290&amp;"' AND RULE_NUM = '"&amp;B290&amp;"';"</f>
        <v/>
      </c>
    </row>
    <row r="291" spans="1:13">
      <c r="A291" t="s">
        <v>19</v>
      </c>
      <c r="B291" t="s">
        <v>107</v>
      </c>
      <c r="C291" s="2" t="s">
        <v>947</v>
      </c>
      <c r="D291" s="2" t="s">
        <v>946</v>
      </c>
      <c r="F291" t="s">
        <v>255</v>
      </c>
      <c r="J291">
        <f>VLOOKUP(A291,UFMT_CONVERSION!$A:$G,3,FALSE)</f>
        <v/>
      </c>
      <c r="L291">
        <f>"Insert into UFMT_CONV_RULE (CONV_KEY, RULE_NUM, SRC_VALUE, DEST_VALUE, NEXT_KEY,  IS_DEFAULT) Values ('"&amp;A291&amp;"', '"&amp;B291&amp;"', '"&amp;C291&amp;"', '"&amp;D291&amp;"', '"&amp;E291&amp;"',  '"&amp;F291&amp;"');"</f>
        <v/>
      </c>
      <c r="M291">
        <f>"Update UFMT_CONV_RULE set (SRC_VALUE, DEST_VALUE, NEXT_KEY,  IS_DEFAULT) = (SELECT '"&amp;C291&amp;"', '"&amp;D291&amp;"', '"&amp;E291&amp;"',  '"&amp;F291&amp;"' FROM DUAL) where CONV_KEY = '"&amp;A291&amp;"' AND RULE_NUM = '"&amp;B291&amp;"';"</f>
        <v/>
      </c>
    </row>
    <row r="292" spans="1:13">
      <c r="A292" t="s">
        <v>19</v>
      </c>
      <c r="B292" t="s">
        <v>31</v>
      </c>
      <c r="C292" s="2" t="s">
        <v>948</v>
      </c>
      <c r="D292" s="2" t="s">
        <v>949</v>
      </c>
      <c r="F292" t="s">
        <v>255</v>
      </c>
      <c r="J292">
        <f>VLOOKUP(A292,UFMT_CONVERSION!$A:$G,3,FALSE)</f>
        <v/>
      </c>
      <c r="L292">
        <f>"Insert into UFMT_CONV_RULE (CONV_KEY, RULE_NUM, SRC_VALUE, DEST_VALUE, NEXT_KEY,  IS_DEFAULT) Values ('"&amp;A292&amp;"', '"&amp;B292&amp;"', '"&amp;C292&amp;"', '"&amp;D292&amp;"', '"&amp;E292&amp;"',  '"&amp;F292&amp;"');"</f>
        <v/>
      </c>
      <c r="M292">
        <f>"Update UFMT_CONV_RULE set (SRC_VALUE, DEST_VALUE, NEXT_KEY,  IS_DEFAULT) = (SELECT '"&amp;C292&amp;"', '"&amp;D292&amp;"', '"&amp;E292&amp;"',  '"&amp;F292&amp;"' FROM DUAL) where CONV_KEY = '"&amp;A292&amp;"' AND RULE_NUM = '"&amp;B292&amp;"';"</f>
        <v/>
      </c>
    </row>
    <row r="293" spans="1:13">
      <c r="A293" t="s">
        <v>19</v>
      </c>
      <c r="B293" t="s">
        <v>500</v>
      </c>
      <c r="C293" s="2" t="s">
        <v>950</v>
      </c>
      <c r="D293" s="2" t="s">
        <v>951</v>
      </c>
      <c r="F293" t="s">
        <v>255</v>
      </c>
      <c r="J293">
        <f>VLOOKUP(A293,UFMT_CONVERSION!$A:$G,3,FALSE)</f>
        <v/>
      </c>
      <c r="L293">
        <f>"Insert into UFMT_CONV_RULE (CONV_KEY, RULE_NUM, SRC_VALUE, DEST_VALUE, NEXT_KEY,  IS_DEFAULT) Values ('"&amp;A293&amp;"', '"&amp;B293&amp;"', '"&amp;C293&amp;"', '"&amp;D293&amp;"', '"&amp;E293&amp;"',  '"&amp;F293&amp;"');"</f>
        <v/>
      </c>
      <c r="M293">
        <f>"Update UFMT_CONV_RULE set (SRC_VALUE, DEST_VALUE, NEXT_KEY,  IS_DEFAULT) = (SELECT '"&amp;C293&amp;"', '"&amp;D293&amp;"', '"&amp;E293&amp;"',  '"&amp;F293&amp;"' FROM DUAL) where CONV_KEY = '"&amp;A293&amp;"' AND RULE_NUM = '"&amp;B293&amp;"';"</f>
        <v/>
      </c>
    </row>
    <row r="294" spans="1:13">
      <c r="A294" t="s">
        <v>19</v>
      </c>
      <c r="B294" t="s">
        <v>328</v>
      </c>
      <c r="C294" s="2" t="s">
        <v>952</v>
      </c>
      <c r="D294" s="2" t="s">
        <v>951</v>
      </c>
      <c r="F294" t="s">
        <v>255</v>
      </c>
      <c r="J294">
        <f>VLOOKUP(A294,UFMT_CONVERSION!$A:$G,3,FALSE)</f>
        <v/>
      </c>
      <c r="L294">
        <f>"Insert into UFMT_CONV_RULE (CONV_KEY, RULE_NUM, SRC_VALUE, DEST_VALUE, NEXT_KEY,  IS_DEFAULT) Values ('"&amp;A294&amp;"', '"&amp;B294&amp;"', '"&amp;C294&amp;"', '"&amp;D294&amp;"', '"&amp;E294&amp;"',  '"&amp;F294&amp;"');"</f>
        <v/>
      </c>
      <c r="M294">
        <f>"Update UFMT_CONV_RULE set (SRC_VALUE, DEST_VALUE, NEXT_KEY,  IS_DEFAULT) = (SELECT '"&amp;C294&amp;"', '"&amp;D294&amp;"', '"&amp;E294&amp;"',  '"&amp;F294&amp;"' FROM DUAL) where CONV_KEY = '"&amp;A294&amp;"' AND RULE_NUM = '"&amp;B294&amp;"';"</f>
        <v/>
      </c>
    </row>
    <row r="295" spans="1:13">
      <c r="A295" t="s">
        <v>19</v>
      </c>
      <c r="B295" t="s">
        <v>330</v>
      </c>
      <c r="C295" s="2" t="s">
        <v>953</v>
      </c>
      <c r="D295" s="2" t="s">
        <v>954</v>
      </c>
      <c r="F295" t="s">
        <v>255</v>
      </c>
      <c r="J295">
        <f>VLOOKUP(A295,UFMT_CONVERSION!$A:$G,3,FALSE)</f>
        <v/>
      </c>
      <c r="L295">
        <f>"Insert into UFMT_CONV_RULE (CONV_KEY, RULE_NUM, SRC_VALUE, DEST_VALUE, NEXT_KEY,  IS_DEFAULT) Values ('"&amp;A295&amp;"', '"&amp;B295&amp;"', '"&amp;C295&amp;"', '"&amp;D295&amp;"', '"&amp;E295&amp;"',  '"&amp;F295&amp;"');"</f>
        <v/>
      </c>
      <c r="M295">
        <f>"Update UFMT_CONV_RULE set (SRC_VALUE, DEST_VALUE, NEXT_KEY,  IS_DEFAULT) = (SELECT '"&amp;C295&amp;"', '"&amp;D295&amp;"', '"&amp;E295&amp;"',  '"&amp;F295&amp;"' FROM DUAL) where CONV_KEY = '"&amp;A295&amp;"' AND RULE_NUM = '"&amp;B295&amp;"';"</f>
        <v/>
      </c>
    </row>
    <row r="296" spans="1:13">
      <c r="A296" t="s">
        <v>19</v>
      </c>
      <c r="B296" t="s">
        <v>318</v>
      </c>
      <c r="C296" s="2" t="s">
        <v>955</v>
      </c>
      <c r="D296" s="2" t="s">
        <v>956</v>
      </c>
      <c r="F296" t="s">
        <v>255</v>
      </c>
      <c r="J296">
        <f>VLOOKUP(A296,UFMT_CONVERSION!$A:$G,3,FALSE)</f>
        <v/>
      </c>
      <c r="L296">
        <f>"Insert into UFMT_CONV_RULE (CONV_KEY, RULE_NUM, SRC_VALUE, DEST_VALUE, NEXT_KEY,  IS_DEFAULT) Values ('"&amp;A296&amp;"', '"&amp;B296&amp;"', '"&amp;C296&amp;"', '"&amp;D296&amp;"', '"&amp;E296&amp;"',  '"&amp;F296&amp;"');"</f>
        <v/>
      </c>
      <c r="M296">
        <f>"Update UFMT_CONV_RULE set (SRC_VALUE, DEST_VALUE, NEXT_KEY,  IS_DEFAULT) = (SELECT '"&amp;C296&amp;"', '"&amp;D296&amp;"', '"&amp;E296&amp;"',  '"&amp;F296&amp;"' FROM DUAL) where CONV_KEY = '"&amp;A296&amp;"' AND RULE_NUM = '"&amp;B296&amp;"';"</f>
        <v/>
      </c>
    </row>
    <row r="297" spans="1:13">
      <c r="A297" t="s">
        <v>19</v>
      </c>
      <c r="B297" t="s">
        <v>333</v>
      </c>
      <c r="C297" s="2" t="s">
        <v>957</v>
      </c>
      <c r="D297" s="2" t="s">
        <v>956</v>
      </c>
      <c r="F297" t="s">
        <v>255</v>
      </c>
      <c r="J297">
        <f>VLOOKUP(A297,UFMT_CONVERSION!$A:$G,3,FALSE)</f>
        <v/>
      </c>
      <c r="L297">
        <f>"Insert into UFMT_CONV_RULE (CONV_KEY, RULE_NUM, SRC_VALUE, DEST_VALUE, NEXT_KEY,  IS_DEFAULT) Values ('"&amp;A297&amp;"', '"&amp;B297&amp;"', '"&amp;C297&amp;"', '"&amp;D297&amp;"', '"&amp;E297&amp;"',  '"&amp;F297&amp;"');"</f>
        <v/>
      </c>
      <c r="M297">
        <f>"Update UFMT_CONV_RULE set (SRC_VALUE, DEST_VALUE, NEXT_KEY,  IS_DEFAULT) = (SELECT '"&amp;C297&amp;"', '"&amp;D297&amp;"', '"&amp;E297&amp;"',  '"&amp;F297&amp;"' FROM DUAL) where CONV_KEY = '"&amp;A297&amp;"' AND RULE_NUM = '"&amp;B297&amp;"';"</f>
        <v/>
      </c>
    </row>
    <row r="298" spans="1:13">
      <c r="A298" t="s">
        <v>19</v>
      </c>
      <c r="B298" t="s">
        <v>335</v>
      </c>
      <c r="C298" s="2" t="s">
        <v>958</v>
      </c>
      <c r="D298" s="2" t="s">
        <v>956</v>
      </c>
      <c r="F298" t="s">
        <v>255</v>
      </c>
      <c r="J298">
        <f>VLOOKUP(A298,UFMT_CONVERSION!$A:$G,3,FALSE)</f>
        <v/>
      </c>
      <c r="L298">
        <f>"Insert into UFMT_CONV_RULE (CONV_KEY, RULE_NUM, SRC_VALUE, DEST_VALUE, NEXT_KEY,  IS_DEFAULT) Values ('"&amp;A298&amp;"', '"&amp;B298&amp;"', '"&amp;C298&amp;"', '"&amp;D298&amp;"', '"&amp;E298&amp;"',  '"&amp;F298&amp;"');"</f>
        <v/>
      </c>
      <c r="M298">
        <f>"Update UFMT_CONV_RULE set (SRC_VALUE, DEST_VALUE, NEXT_KEY,  IS_DEFAULT) = (SELECT '"&amp;C298&amp;"', '"&amp;D298&amp;"', '"&amp;E298&amp;"',  '"&amp;F298&amp;"' FROM DUAL) where CONV_KEY = '"&amp;A298&amp;"' AND RULE_NUM = '"&amp;B298&amp;"';"</f>
        <v/>
      </c>
    </row>
    <row r="299" spans="1:13">
      <c r="A299" t="s">
        <v>19</v>
      </c>
      <c r="B299" t="s">
        <v>337</v>
      </c>
      <c r="C299" s="2" t="s">
        <v>959</v>
      </c>
      <c r="D299" s="2" t="s">
        <v>960</v>
      </c>
      <c r="F299" t="s">
        <v>255</v>
      </c>
      <c r="J299">
        <f>VLOOKUP(A299,UFMT_CONVERSION!$A:$G,3,FALSE)</f>
        <v/>
      </c>
      <c r="L299">
        <f>"Insert into UFMT_CONV_RULE (CONV_KEY, RULE_NUM, SRC_VALUE, DEST_VALUE, NEXT_KEY,  IS_DEFAULT) Values ('"&amp;A299&amp;"', '"&amp;B299&amp;"', '"&amp;C299&amp;"', '"&amp;D299&amp;"', '"&amp;E299&amp;"',  '"&amp;F299&amp;"');"</f>
        <v/>
      </c>
      <c r="M299">
        <f>"Update UFMT_CONV_RULE set (SRC_VALUE, DEST_VALUE, NEXT_KEY,  IS_DEFAULT) = (SELECT '"&amp;C299&amp;"', '"&amp;D299&amp;"', '"&amp;E299&amp;"',  '"&amp;F299&amp;"' FROM DUAL) where CONV_KEY = '"&amp;A299&amp;"' AND RULE_NUM = '"&amp;B299&amp;"';"</f>
        <v/>
      </c>
    </row>
    <row r="300" spans="1:13">
      <c r="A300" t="s">
        <v>19</v>
      </c>
      <c r="B300" t="s">
        <v>351</v>
      </c>
      <c r="C300" s="2" t="s">
        <v>961</v>
      </c>
      <c r="D300" s="2" t="s">
        <v>962</v>
      </c>
      <c r="F300" t="s">
        <v>255</v>
      </c>
      <c r="J300">
        <f>VLOOKUP(A300,UFMT_CONVERSION!$A:$G,3,FALSE)</f>
        <v/>
      </c>
      <c r="L300">
        <f>"Insert into UFMT_CONV_RULE (CONV_KEY, RULE_NUM, SRC_VALUE, DEST_VALUE, NEXT_KEY,  IS_DEFAULT) Values ('"&amp;A300&amp;"', '"&amp;B300&amp;"', '"&amp;C300&amp;"', '"&amp;D300&amp;"', '"&amp;E300&amp;"',  '"&amp;F300&amp;"');"</f>
        <v/>
      </c>
      <c r="M300">
        <f>"Update UFMT_CONV_RULE set (SRC_VALUE, DEST_VALUE, NEXT_KEY,  IS_DEFAULT) = (SELECT '"&amp;C300&amp;"', '"&amp;D300&amp;"', '"&amp;E300&amp;"',  '"&amp;F300&amp;"' FROM DUAL) where CONV_KEY = '"&amp;A300&amp;"' AND RULE_NUM = '"&amp;B300&amp;"';"</f>
        <v/>
      </c>
    </row>
    <row r="301" spans="1:13">
      <c r="A301" t="s">
        <v>19</v>
      </c>
      <c r="B301" t="s">
        <v>379</v>
      </c>
      <c r="C301" s="2" t="s">
        <v>963</v>
      </c>
      <c r="D301" s="2" t="s">
        <v>962</v>
      </c>
      <c r="F301" t="s">
        <v>255</v>
      </c>
      <c r="J301">
        <f>VLOOKUP(A301,UFMT_CONVERSION!$A:$G,3,FALSE)</f>
        <v/>
      </c>
      <c r="L301">
        <f>"Insert into UFMT_CONV_RULE (CONV_KEY, RULE_NUM, SRC_VALUE, DEST_VALUE, NEXT_KEY,  IS_DEFAULT) Values ('"&amp;A301&amp;"', '"&amp;B301&amp;"', '"&amp;C301&amp;"', '"&amp;D301&amp;"', '"&amp;E301&amp;"',  '"&amp;F301&amp;"');"</f>
        <v/>
      </c>
      <c r="M301">
        <f>"Update UFMT_CONV_RULE set (SRC_VALUE, DEST_VALUE, NEXT_KEY,  IS_DEFAULT) = (SELECT '"&amp;C301&amp;"', '"&amp;D301&amp;"', '"&amp;E301&amp;"',  '"&amp;F301&amp;"' FROM DUAL) where CONV_KEY = '"&amp;A301&amp;"' AND RULE_NUM = '"&amp;B301&amp;"';"</f>
        <v/>
      </c>
    </row>
    <row r="302" spans="1:13">
      <c r="A302" t="s">
        <v>19</v>
      </c>
      <c r="B302" t="s">
        <v>385</v>
      </c>
      <c r="C302" s="2" t="s">
        <v>964</v>
      </c>
      <c r="D302" s="2" t="s">
        <v>962</v>
      </c>
      <c r="F302" t="s">
        <v>255</v>
      </c>
      <c r="J302">
        <f>VLOOKUP(A302,UFMT_CONVERSION!$A:$G,3,FALSE)</f>
        <v/>
      </c>
      <c r="L302">
        <f>"Insert into UFMT_CONV_RULE (CONV_KEY, RULE_NUM, SRC_VALUE, DEST_VALUE, NEXT_KEY,  IS_DEFAULT) Values ('"&amp;A302&amp;"', '"&amp;B302&amp;"', '"&amp;C302&amp;"', '"&amp;D302&amp;"', '"&amp;E302&amp;"',  '"&amp;F302&amp;"');"</f>
        <v/>
      </c>
      <c r="M302">
        <f>"Update UFMT_CONV_RULE set (SRC_VALUE, DEST_VALUE, NEXT_KEY,  IS_DEFAULT) = (SELECT '"&amp;C302&amp;"', '"&amp;D302&amp;"', '"&amp;E302&amp;"',  '"&amp;F302&amp;"' FROM DUAL) where CONV_KEY = '"&amp;A302&amp;"' AND RULE_NUM = '"&amp;B302&amp;"';"</f>
        <v/>
      </c>
    </row>
    <row r="303" spans="1:13">
      <c r="A303" t="s">
        <v>19</v>
      </c>
      <c r="B303" t="s">
        <v>393</v>
      </c>
      <c r="C303" s="2" t="s">
        <v>965</v>
      </c>
      <c r="D303" s="2" t="s">
        <v>946</v>
      </c>
      <c r="F303" t="s">
        <v>255</v>
      </c>
      <c r="J303">
        <f>VLOOKUP(A303,UFMT_CONVERSION!$A:$G,3,FALSE)</f>
        <v/>
      </c>
      <c r="L303">
        <f>"Insert into UFMT_CONV_RULE (CONV_KEY, RULE_NUM, SRC_VALUE, DEST_VALUE, NEXT_KEY,  IS_DEFAULT) Values ('"&amp;A303&amp;"', '"&amp;B303&amp;"', '"&amp;C303&amp;"', '"&amp;D303&amp;"', '"&amp;E303&amp;"',  '"&amp;F303&amp;"');"</f>
        <v/>
      </c>
      <c r="M303">
        <f>"Update UFMT_CONV_RULE set (SRC_VALUE, DEST_VALUE, NEXT_KEY,  IS_DEFAULT) = (SELECT '"&amp;C303&amp;"', '"&amp;D303&amp;"', '"&amp;E303&amp;"',  '"&amp;F303&amp;"' FROM DUAL) where CONV_KEY = '"&amp;A303&amp;"' AND RULE_NUM = '"&amp;B303&amp;"';"</f>
        <v/>
      </c>
    </row>
    <row r="304" spans="1:13">
      <c r="A304" t="s">
        <v>19</v>
      </c>
      <c r="B304" t="s">
        <v>395</v>
      </c>
      <c r="C304" s="2" t="s">
        <v>966</v>
      </c>
      <c r="D304" s="2" t="s">
        <v>951</v>
      </c>
      <c r="F304" t="s">
        <v>255</v>
      </c>
      <c r="J304">
        <f>VLOOKUP(A304,UFMT_CONVERSION!$A:$G,3,FALSE)</f>
        <v/>
      </c>
      <c r="L304">
        <f>"Insert into UFMT_CONV_RULE (CONV_KEY, RULE_NUM, SRC_VALUE, DEST_VALUE, NEXT_KEY,  IS_DEFAULT) Values ('"&amp;A304&amp;"', '"&amp;B304&amp;"', '"&amp;C304&amp;"', '"&amp;D304&amp;"', '"&amp;E304&amp;"',  '"&amp;F304&amp;"');"</f>
        <v/>
      </c>
      <c r="M304">
        <f>"Update UFMT_CONV_RULE set (SRC_VALUE, DEST_VALUE, NEXT_KEY,  IS_DEFAULT) = (SELECT '"&amp;C304&amp;"', '"&amp;D304&amp;"', '"&amp;E304&amp;"',  '"&amp;F304&amp;"' FROM DUAL) where CONV_KEY = '"&amp;A304&amp;"' AND RULE_NUM = '"&amp;B304&amp;"';"</f>
        <v/>
      </c>
    </row>
    <row r="305" spans="1:13">
      <c r="A305" t="s">
        <v>78</v>
      </c>
      <c r="B305" t="s">
        <v>13</v>
      </c>
      <c r="C305" s="2" t="s">
        <v>967</v>
      </c>
      <c r="D305" s="2" t="s">
        <v>13</v>
      </c>
      <c r="F305" t="s">
        <v>255</v>
      </c>
      <c r="J305">
        <f>VLOOKUP(A305,UFMT_CONVERSION!$A:$G,3,FALSE)</f>
        <v/>
      </c>
      <c r="L305">
        <f>"Insert into UFMT_CONV_RULE (CONV_KEY, RULE_NUM, SRC_VALUE, DEST_VALUE, NEXT_KEY,  IS_DEFAULT) Values ('"&amp;A305&amp;"', '"&amp;B305&amp;"', '"&amp;C305&amp;"', '"&amp;D305&amp;"', '"&amp;E305&amp;"',  '"&amp;F305&amp;"');"</f>
        <v/>
      </c>
      <c r="M305">
        <f>"Update UFMT_CONV_RULE set (SRC_VALUE, DEST_VALUE, NEXT_KEY,  IS_DEFAULT) = (SELECT '"&amp;C305&amp;"', '"&amp;D305&amp;"', '"&amp;E305&amp;"',  '"&amp;F305&amp;"' FROM DUAL) where CONV_KEY = '"&amp;A305&amp;"' AND RULE_NUM = '"&amp;B305&amp;"';"</f>
        <v/>
      </c>
    </row>
    <row r="306" spans="1:13">
      <c r="A306" t="s">
        <v>78</v>
      </c>
      <c r="B306" t="s">
        <v>64</v>
      </c>
      <c r="C306" s="2" t="s">
        <v>968</v>
      </c>
      <c r="D306" s="2" t="s">
        <v>13</v>
      </c>
      <c r="F306" t="s">
        <v>255</v>
      </c>
      <c r="J306">
        <f>VLOOKUP(A306,UFMT_CONVERSION!$A:$G,3,FALSE)</f>
        <v/>
      </c>
      <c r="L306">
        <f>"Insert into UFMT_CONV_RULE (CONV_KEY, RULE_NUM, SRC_VALUE, DEST_VALUE, NEXT_KEY,  IS_DEFAULT) Values ('"&amp;A306&amp;"', '"&amp;B306&amp;"', '"&amp;C306&amp;"', '"&amp;D306&amp;"', '"&amp;E306&amp;"',  '"&amp;F306&amp;"');"</f>
        <v/>
      </c>
      <c r="M306">
        <f>"Update UFMT_CONV_RULE set (SRC_VALUE, DEST_VALUE, NEXT_KEY,  IS_DEFAULT) = (SELECT '"&amp;C306&amp;"', '"&amp;D306&amp;"', '"&amp;E306&amp;"',  '"&amp;F306&amp;"' FROM DUAL) where CONV_KEY = '"&amp;A306&amp;"' AND RULE_NUM = '"&amp;B306&amp;"';"</f>
        <v/>
      </c>
    </row>
    <row r="307" spans="1:13">
      <c r="A307" t="s">
        <v>78</v>
      </c>
      <c r="B307" t="s">
        <v>107</v>
      </c>
      <c r="C307" s="2" t="s">
        <v>969</v>
      </c>
      <c r="D307" s="2" t="s">
        <v>13</v>
      </c>
      <c r="F307" t="s">
        <v>255</v>
      </c>
      <c r="J307">
        <f>VLOOKUP(A307,UFMT_CONVERSION!$A:$G,3,FALSE)</f>
        <v/>
      </c>
      <c r="L307">
        <f>"Insert into UFMT_CONV_RULE (CONV_KEY, RULE_NUM, SRC_VALUE, DEST_VALUE, NEXT_KEY,  IS_DEFAULT) Values ('"&amp;A307&amp;"', '"&amp;B307&amp;"', '"&amp;C307&amp;"', '"&amp;D307&amp;"', '"&amp;E307&amp;"',  '"&amp;F307&amp;"');"</f>
        <v/>
      </c>
      <c r="M307">
        <f>"Update UFMT_CONV_RULE set (SRC_VALUE, DEST_VALUE, NEXT_KEY,  IS_DEFAULT) = (SELECT '"&amp;C307&amp;"', '"&amp;D307&amp;"', '"&amp;E307&amp;"',  '"&amp;F307&amp;"' FROM DUAL) where CONV_KEY = '"&amp;A307&amp;"' AND RULE_NUM = '"&amp;B307&amp;"';"</f>
        <v/>
      </c>
    </row>
    <row r="308" spans="1:13">
      <c r="A308" t="s">
        <v>78</v>
      </c>
      <c r="B308" t="s">
        <v>31</v>
      </c>
      <c r="C308" s="2" t="s">
        <v>970</v>
      </c>
      <c r="D308" s="2" t="s">
        <v>13</v>
      </c>
      <c r="F308" t="s">
        <v>255</v>
      </c>
      <c r="J308">
        <f>VLOOKUP(A308,UFMT_CONVERSION!$A:$G,3,FALSE)</f>
        <v/>
      </c>
      <c r="L308">
        <f>"Insert into UFMT_CONV_RULE (CONV_KEY, RULE_NUM, SRC_VALUE, DEST_VALUE, NEXT_KEY,  IS_DEFAULT) Values ('"&amp;A308&amp;"', '"&amp;B308&amp;"', '"&amp;C308&amp;"', '"&amp;D308&amp;"', '"&amp;E308&amp;"',  '"&amp;F308&amp;"');"</f>
        <v/>
      </c>
      <c r="M308">
        <f>"Update UFMT_CONV_RULE set (SRC_VALUE, DEST_VALUE, NEXT_KEY,  IS_DEFAULT) = (SELECT '"&amp;C308&amp;"', '"&amp;D308&amp;"', '"&amp;E308&amp;"',  '"&amp;F308&amp;"' FROM DUAL) where CONV_KEY = '"&amp;A308&amp;"' AND RULE_NUM = '"&amp;B308&amp;"';"</f>
        <v/>
      </c>
    </row>
    <row r="309" spans="1:13">
      <c r="A309" t="s">
        <v>78</v>
      </c>
      <c r="B309" t="s">
        <v>500</v>
      </c>
      <c r="C309" s="2" t="s">
        <v>971</v>
      </c>
      <c r="D309" s="2" t="s">
        <v>13</v>
      </c>
      <c r="F309" t="s">
        <v>255</v>
      </c>
      <c r="J309">
        <f>VLOOKUP(A309,UFMT_CONVERSION!$A:$G,3,FALSE)</f>
        <v/>
      </c>
      <c r="L309">
        <f>"Insert into UFMT_CONV_RULE (CONV_KEY, RULE_NUM, SRC_VALUE, DEST_VALUE, NEXT_KEY,  IS_DEFAULT) Values ('"&amp;A309&amp;"', '"&amp;B309&amp;"', '"&amp;C309&amp;"', '"&amp;D309&amp;"', '"&amp;E309&amp;"',  '"&amp;F309&amp;"');"</f>
        <v/>
      </c>
      <c r="M309">
        <f>"Update UFMT_CONV_RULE set (SRC_VALUE, DEST_VALUE, NEXT_KEY,  IS_DEFAULT) = (SELECT '"&amp;C309&amp;"', '"&amp;D309&amp;"', '"&amp;E309&amp;"',  '"&amp;F309&amp;"' FROM DUAL) where CONV_KEY = '"&amp;A309&amp;"' AND RULE_NUM = '"&amp;B309&amp;"';"</f>
        <v/>
      </c>
    </row>
    <row r="310" spans="1:13">
      <c r="A310" t="s">
        <v>78</v>
      </c>
      <c r="B310" t="s">
        <v>328</v>
      </c>
      <c r="C310" s="2" t="s">
        <v>972</v>
      </c>
      <c r="D310" s="2" t="s">
        <v>13</v>
      </c>
      <c r="F310" t="s">
        <v>255</v>
      </c>
      <c r="J310">
        <f>VLOOKUP(A310,UFMT_CONVERSION!$A:$G,3,FALSE)</f>
        <v/>
      </c>
      <c r="L310">
        <f>"Insert into UFMT_CONV_RULE (CONV_KEY, RULE_NUM, SRC_VALUE, DEST_VALUE, NEXT_KEY,  IS_DEFAULT) Values ('"&amp;A310&amp;"', '"&amp;B310&amp;"', '"&amp;C310&amp;"', '"&amp;D310&amp;"', '"&amp;E310&amp;"',  '"&amp;F310&amp;"');"</f>
        <v/>
      </c>
      <c r="M310">
        <f>"Update UFMT_CONV_RULE set (SRC_VALUE, DEST_VALUE, NEXT_KEY,  IS_DEFAULT) = (SELECT '"&amp;C310&amp;"', '"&amp;D310&amp;"', '"&amp;E310&amp;"',  '"&amp;F310&amp;"' FROM DUAL) where CONV_KEY = '"&amp;A310&amp;"' AND RULE_NUM = '"&amp;B310&amp;"';"</f>
        <v/>
      </c>
    </row>
    <row r="311" spans="1:13">
      <c r="A311" t="s">
        <v>78</v>
      </c>
      <c r="B311" t="s">
        <v>337</v>
      </c>
      <c r="C311" s="2" t="s">
        <v>973</v>
      </c>
      <c r="D311" s="2" t="s">
        <v>13</v>
      </c>
      <c r="F311" t="s">
        <v>255</v>
      </c>
      <c r="J311">
        <f>VLOOKUP(A311,UFMT_CONVERSION!$A:$G,3,FALSE)</f>
        <v/>
      </c>
      <c r="L311">
        <f>"Insert into UFMT_CONV_RULE (CONV_KEY, RULE_NUM, SRC_VALUE, DEST_VALUE, NEXT_KEY,  IS_DEFAULT) Values ('"&amp;A311&amp;"', '"&amp;B311&amp;"', '"&amp;C311&amp;"', '"&amp;D311&amp;"', '"&amp;E311&amp;"',  '"&amp;F311&amp;"');"</f>
        <v/>
      </c>
      <c r="M311">
        <f>"Update UFMT_CONV_RULE set (SRC_VALUE, DEST_VALUE, NEXT_KEY,  IS_DEFAULT) = (SELECT '"&amp;C311&amp;"', '"&amp;D311&amp;"', '"&amp;E311&amp;"',  '"&amp;F311&amp;"' FROM DUAL) where CONV_KEY = '"&amp;A311&amp;"' AND RULE_NUM = '"&amp;B311&amp;"';"</f>
        <v/>
      </c>
    </row>
    <row r="312" spans="1:13">
      <c r="A312" t="s">
        <v>78</v>
      </c>
      <c r="B312" t="s">
        <v>351</v>
      </c>
      <c r="C312" s="2" t="s">
        <v>974</v>
      </c>
      <c r="D312" s="2" t="s">
        <v>13</v>
      </c>
      <c r="F312" t="s">
        <v>255</v>
      </c>
      <c r="J312">
        <f>VLOOKUP(A312,UFMT_CONVERSION!$A:$G,3,FALSE)</f>
        <v/>
      </c>
      <c r="L312">
        <f>"Insert into UFMT_CONV_RULE (CONV_KEY, RULE_NUM, SRC_VALUE, DEST_VALUE, NEXT_KEY,  IS_DEFAULT) Values ('"&amp;A312&amp;"', '"&amp;B312&amp;"', '"&amp;C312&amp;"', '"&amp;D312&amp;"', '"&amp;E312&amp;"',  '"&amp;F312&amp;"');"</f>
        <v/>
      </c>
      <c r="M312">
        <f>"Update UFMT_CONV_RULE set (SRC_VALUE, DEST_VALUE, NEXT_KEY,  IS_DEFAULT) = (SELECT '"&amp;C312&amp;"', '"&amp;D312&amp;"', '"&amp;E312&amp;"',  '"&amp;F312&amp;"' FROM DUAL) where CONV_KEY = '"&amp;A312&amp;"' AND RULE_NUM = '"&amp;B312&amp;"';"</f>
        <v/>
      </c>
    </row>
    <row r="313" spans="1:13">
      <c r="A313" t="s">
        <v>78</v>
      </c>
      <c r="B313" t="s">
        <v>379</v>
      </c>
      <c r="C313" s="2" t="s">
        <v>975</v>
      </c>
      <c r="D313" s="2" t="s">
        <v>13</v>
      </c>
      <c r="F313" t="s">
        <v>255</v>
      </c>
      <c r="J313">
        <f>VLOOKUP(A313,UFMT_CONVERSION!$A:$G,3,FALSE)</f>
        <v/>
      </c>
      <c r="L313">
        <f>"Insert into UFMT_CONV_RULE (CONV_KEY, RULE_NUM, SRC_VALUE, DEST_VALUE, NEXT_KEY,  IS_DEFAULT) Values ('"&amp;A313&amp;"', '"&amp;B313&amp;"', '"&amp;C313&amp;"', '"&amp;D313&amp;"', '"&amp;E313&amp;"',  '"&amp;F313&amp;"');"</f>
        <v/>
      </c>
      <c r="M313">
        <f>"Update UFMT_CONV_RULE set (SRC_VALUE, DEST_VALUE, NEXT_KEY,  IS_DEFAULT) = (SELECT '"&amp;C313&amp;"', '"&amp;D313&amp;"', '"&amp;E313&amp;"',  '"&amp;F313&amp;"' FROM DUAL) where CONV_KEY = '"&amp;A313&amp;"' AND RULE_NUM = '"&amp;B313&amp;"';"</f>
        <v/>
      </c>
    </row>
    <row r="314" spans="1:13">
      <c r="A314" t="s">
        <v>78</v>
      </c>
      <c r="B314" t="s">
        <v>385</v>
      </c>
      <c r="C314" s="2" t="s">
        <v>976</v>
      </c>
      <c r="D314" s="2" t="s">
        <v>13</v>
      </c>
      <c r="F314" t="s">
        <v>255</v>
      </c>
      <c r="J314">
        <f>VLOOKUP(A314,UFMT_CONVERSION!$A:$G,3,FALSE)</f>
        <v/>
      </c>
      <c r="L314">
        <f>"Insert into UFMT_CONV_RULE (CONV_KEY, RULE_NUM, SRC_VALUE, DEST_VALUE, NEXT_KEY,  IS_DEFAULT) Values ('"&amp;A314&amp;"', '"&amp;B314&amp;"', '"&amp;C314&amp;"', '"&amp;D314&amp;"', '"&amp;E314&amp;"',  '"&amp;F314&amp;"');"</f>
        <v/>
      </c>
      <c r="M314">
        <f>"Update UFMT_CONV_RULE set (SRC_VALUE, DEST_VALUE, NEXT_KEY,  IS_DEFAULT) = (SELECT '"&amp;C314&amp;"', '"&amp;D314&amp;"', '"&amp;E314&amp;"',  '"&amp;F314&amp;"' FROM DUAL) where CONV_KEY = '"&amp;A314&amp;"' AND RULE_NUM = '"&amp;B314&amp;"';"</f>
        <v/>
      </c>
    </row>
    <row r="315" spans="1:13">
      <c r="A315" t="s">
        <v>78</v>
      </c>
      <c r="B315" t="s">
        <v>393</v>
      </c>
      <c r="C315" s="2" t="s">
        <v>977</v>
      </c>
      <c r="D315" s="2" t="s">
        <v>13</v>
      </c>
      <c r="F315" t="s">
        <v>255</v>
      </c>
      <c r="J315">
        <f>VLOOKUP(A315,UFMT_CONVERSION!$A:$G,3,FALSE)</f>
        <v/>
      </c>
      <c r="L315">
        <f>"Insert into UFMT_CONV_RULE (CONV_KEY, RULE_NUM, SRC_VALUE, DEST_VALUE, NEXT_KEY,  IS_DEFAULT) Values ('"&amp;A315&amp;"', '"&amp;B315&amp;"', '"&amp;C315&amp;"', '"&amp;D315&amp;"', '"&amp;E315&amp;"',  '"&amp;F315&amp;"');"</f>
        <v/>
      </c>
      <c r="M315">
        <f>"Update UFMT_CONV_RULE set (SRC_VALUE, DEST_VALUE, NEXT_KEY,  IS_DEFAULT) = (SELECT '"&amp;C315&amp;"', '"&amp;D315&amp;"', '"&amp;E315&amp;"',  '"&amp;F315&amp;"' FROM DUAL) where CONV_KEY = '"&amp;A315&amp;"' AND RULE_NUM = '"&amp;B315&amp;"';"</f>
        <v/>
      </c>
    </row>
    <row r="316" spans="1:13">
      <c r="A316" t="s">
        <v>78</v>
      </c>
      <c r="B316" t="s">
        <v>395</v>
      </c>
      <c r="C316" s="2" t="s">
        <v>978</v>
      </c>
      <c r="D316" s="2" t="s">
        <v>13</v>
      </c>
      <c r="F316" t="s">
        <v>255</v>
      </c>
      <c r="J316">
        <f>VLOOKUP(A316,UFMT_CONVERSION!$A:$G,3,FALSE)</f>
        <v/>
      </c>
      <c r="L316">
        <f>"Insert into UFMT_CONV_RULE (CONV_KEY, RULE_NUM, SRC_VALUE, DEST_VALUE, NEXT_KEY,  IS_DEFAULT) Values ('"&amp;A316&amp;"', '"&amp;B316&amp;"', '"&amp;C316&amp;"', '"&amp;D316&amp;"', '"&amp;E316&amp;"',  '"&amp;F316&amp;"');"</f>
        <v/>
      </c>
      <c r="M316">
        <f>"Update UFMT_CONV_RULE set (SRC_VALUE, DEST_VALUE, NEXT_KEY,  IS_DEFAULT) = (SELECT '"&amp;C316&amp;"', '"&amp;D316&amp;"', '"&amp;E316&amp;"',  '"&amp;F316&amp;"' FROM DUAL) where CONV_KEY = '"&amp;A316&amp;"' AND RULE_NUM = '"&amp;B316&amp;"';"</f>
        <v/>
      </c>
    </row>
    <row r="317" spans="1:13">
      <c r="A317" t="s">
        <v>78</v>
      </c>
      <c r="B317" t="s">
        <v>468</v>
      </c>
      <c r="C317" s="2" t="s">
        <v>979</v>
      </c>
      <c r="D317" s="2" t="s">
        <v>13</v>
      </c>
      <c r="F317" t="s">
        <v>255</v>
      </c>
      <c r="J317">
        <f>VLOOKUP(A317,UFMT_CONVERSION!$A:$G,3,FALSE)</f>
        <v/>
      </c>
      <c r="L317">
        <f>"Insert into UFMT_CONV_RULE (CONV_KEY, RULE_NUM, SRC_VALUE, DEST_VALUE, NEXT_KEY,  IS_DEFAULT) Values ('"&amp;A317&amp;"', '"&amp;B317&amp;"', '"&amp;C317&amp;"', '"&amp;D317&amp;"', '"&amp;E317&amp;"',  '"&amp;F317&amp;"');"</f>
        <v/>
      </c>
      <c r="M317">
        <f>"Update UFMT_CONV_RULE set (SRC_VALUE, DEST_VALUE, NEXT_KEY,  IS_DEFAULT) = (SELECT '"&amp;C317&amp;"', '"&amp;D317&amp;"', '"&amp;E317&amp;"',  '"&amp;F317&amp;"' FROM DUAL) where CONV_KEY = '"&amp;A317&amp;"' AND RULE_NUM = '"&amp;B317&amp;"';"</f>
        <v/>
      </c>
    </row>
    <row r="318" spans="1:13">
      <c r="A318" t="s">
        <v>78</v>
      </c>
      <c r="B318" t="s">
        <v>233</v>
      </c>
      <c r="C318" s="2" t="s">
        <v>980</v>
      </c>
      <c r="D318" s="2" t="s">
        <v>13</v>
      </c>
      <c r="F318" t="s">
        <v>255</v>
      </c>
      <c r="J318">
        <f>VLOOKUP(A318,UFMT_CONVERSION!$A:$G,3,FALSE)</f>
        <v/>
      </c>
      <c r="L318">
        <f>"Insert into UFMT_CONV_RULE (CONV_KEY, RULE_NUM, SRC_VALUE, DEST_VALUE, NEXT_KEY,  IS_DEFAULT) Values ('"&amp;A318&amp;"', '"&amp;B318&amp;"', '"&amp;C318&amp;"', '"&amp;D318&amp;"', '"&amp;E318&amp;"',  '"&amp;F318&amp;"');"</f>
        <v/>
      </c>
      <c r="M318">
        <f>"Update UFMT_CONV_RULE set (SRC_VALUE, DEST_VALUE, NEXT_KEY,  IS_DEFAULT) = (SELECT '"&amp;C318&amp;"', '"&amp;D318&amp;"', '"&amp;E318&amp;"',  '"&amp;F318&amp;"' FROM DUAL) where CONV_KEY = '"&amp;A318&amp;"' AND RULE_NUM = '"&amp;B318&amp;"';"</f>
        <v/>
      </c>
    </row>
    <row r="319" spans="1:13">
      <c r="A319" t="s">
        <v>78</v>
      </c>
      <c r="B319" t="s">
        <v>471</v>
      </c>
      <c r="C319" s="2" t="s">
        <v>981</v>
      </c>
      <c r="D319" s="2" t="s">
        <v>13</v>
      </c>
      <c r="F319" t="s">
        <v>255</v>
      </c>
      <c r="J319">
        <f>VLOOKUP(A319,UFMT_CONVERSION!$A:$G,3,FALSE)</f>
        <v/>
      </c>
      <c r="L319">
        <f>"Insert into UFMT_CONV_RULE (CONV_KEY, RULE_NUM, SRC_VALUE, DEST_VALUE, NEXT_KEY,  IS_DEFAULT) Values ('"&amp;A319&amp;"', '"&amp;B319&amp;"', '"&amp;C319&amp;"', '"&amp;D319&amp;"', '"&amp;E319&amp;"',  '"&amp;F319&amp;"');"</f>
        <v/>
      </c>
      <c r="M319">
        <f>"Update UFMT_CONV_RULE set (SRC_VALUE, DEST_VALUE, NEXT_KEY,  IS_DEFAULT) = (SELECT '"&amp;C319&amp;"', '"&amp;D319&amp;"', '"&amp;E319&amp;"',  '"&amp;F319&amp;"' FROM DUAL) where CONV_KEY = '"&amp;A319&amp;"' AND RULE_NUM = '"&amp;B319&amp;"';"</f>
        <v/>
      </c>
    </row>
    <row r="320" spans="1:13">
      <c r="A320" t="s">
        <v>78</v>
      </c>
      <c r="B320" t="s">
        <v>473</v>
      </c>
      <c r="C320" s="2" t="s">
        <v>982</v>
      </c>
      <c r="D320" s="2" t="s">
        <v>13</v>
      </c>
      <c r="F320" t="s">
        <v>255</v>
      </c>
      <c r="J320">
        <f>VLOOKUP(A320,UFMT_CONVERSION!$A:$G,3,FALSE)</f>
        <v/>
      </c>
      <c r="L320">
        <f>"Insert into UFMT_CONV_RULE (CONV_KEY, RULE_NUM, SRC_VALUE, DEST_VALUE, NEXT_KEY,  IS_DEFAULT) Values ('"&amp;A320&amp;"', '"&amp;B320&amp;"', '"&amp;C320&amp;"', '"&amp;D320&amp;"', '"&amp;E320&amp;"',  '"&amp;F320&amp;"');"</f>
        <v/>
      </c>
      <c r="M320">
        <f>"Update UFMT_CONV_RULE set (SRC_VALUE, DEST_VALUE, NEXT_KEY,  IS_DEFAULT) = (SELECT '"&amp;C320&amp;"', '"&amp;D320&amp;"', '"&amp;E320&amp;"',  '"&amp;F320&amp;"' FROM DUAL) where CONV_KEY = '"&amp;A320&amp;"' AND RULE_NUM = '"&amp;B320&amp;"';"</f>
        <v/>
      </c>
    </row>
    <row r="321" spans="1:13">
      <c r="A321" t="s">
        <v>78</v>
      </c>
      <c r="B321" t="s">
        <v>51</v>
      </c>
      <c r="C321" s="2" t="s">
        <v>983</v>
      </c>
      <c r="D321" s="2" t="s">
        <v>13</v>
      </c>
      <c r="F321" t="s">
        <v>255</v>
      </c>
      <c r="J321">
        <f>VLOOKUP(A321,UFMT_CONVERSION!$A:$G,3,FALSE)</f>
        <v/>
      </c>
      <c r="L321">
        <f>"Insert into UFMT_CONV_RULE (CONV_KEY, RULE_NUM, SRC_VALUE, DEST_VALUE, NEXT_KEY,  IS_DEFAULT) Values ('"&amp;A321&amp;"', '"&amp;B321&amp;"', '"&amp;C321&amp;"', '"&amp;D321&amp;"', '"&amp;E321&amp;"',  '"&amp;F321&amp;"');"</f>
        <v/>
      </c>
      <c r="M321">
        <f>"Update UFMT_CONV_RULE set (SRC_VALUE, DEST_VALUE, NEXT_KEY,  IS_DEFAULT) = (SELECT '"&amp;C321&amp;"', '"&amp;D321&amp;"', '"&amp;E321&amp;"',  '"&amp;F321&amp;"' FROM DUAL) where CONV_KEY = '"&amp;A321&amp;"' AND RULE_NUM = '"&amp;B321&amp;"';"</f>
        <v/>
      </c>
    </row>
    <row r="322" spans="1:13">
      <c r="A322" t="s">
        <v>78</v>
      </c>
      <c r="B322" t="s">
        <v>478</v>
      </c>
      <c r="C322" s="2" t="s">
        <v>984</v>
      </c>
      <c r="D322" s="2" t="s">
        <v>13</v>
      </c>
      <c r="F322" t="s">
        <v>255</v>
      </c>
      <c r="J322">
        <f>VLOOKUP(A322,UFMT_CONVERSION!$A:$G,3,FALSE)</f>
        <v/>
      </c>
      <c r="L322">
        <f>"Insert into UFMT_CONV_RULE (CONV_KEY, RULE_NUM, SRC_VALUE, DEST_VALUE, NEXT_KEY,  IS_DEFAULT) Values ('"&amp;A322&amp;"', '"&amp;B322&amp;"', '"&amp;C322&amp;"', '"&amp;D322&amp;"', '"&amp;E322&amp;"',  '"&amp;F322&amp;"');"</f>
        <v/>
      </c>
      <c r="M322">
        <f>"Update UFMT_CONV_RULE set (SRC_VALUE, DEST_VALUE, NEXT_KEY,  IS_DEFAULT) = (SELECT '"&amp;C322&amp;"', '"&amp;D322&amp;"', '"&amp;E322&amp;"',  '"&amp;F322&amp;"' FROM DUAL) where CONV_KEY = '"&amp;A322&amp;"' AND RULE_NUM = '"&amp;B322&amp;"';"</f>
        <v/>
      </c>
    </row>
    <row r="323" spans="1:13">
      <c r="A323" t="s">
        <v>78</v>
      </c>
      <c r="B323" t="s">
        <v>530</v>
      </c>
      <c r="C323" s="2" t="s">
        <v>985</v>
      </c>
      <c r="D323" s="2" t="s">
        <v>13</v>
      </c>
      <c r="F323" t="s">
        <v>255</v>
      </c>
      <c r="J323">
        <f>VLOOKUP(A323,UFMT_CONVERSION!$A:$G,3,FALSE)</f>
        <v/>
      </c>
      <c r="L323">
        <f>"Insert into UFMT_CONV_RULE (CONV_KEY, RULE_NUM, SRC_VALUE, DEST_VALUE, NEXT_KEY,  IS_DEFAULT) Values ('"&amp;A323&amp;"', '"&amp;B323&amp;"', '"&amp;C323&amp;"', '"&amp;D323&amp;"', '"&amp;E323&amp;"',  '"&amp;F323&amp;"');"</f>
        <v/>
      </c>
      <c r="M323">
        <f>"Update UFMT_CONV_RULE set (SRC_VALUE, DEST_VALUE, NEXT_KEY,  IS_DEFAULT) = (SELECT '"&amp;C323&amp;"', '"&amp;D323&amp;"', '"&amp;E323&amp;"',  '"&amp;F323&amp;"' FROM DUAL) where CONV_KEY = '"&amp;A323&amp;"' AND RULE_NUM = '"&amp;B323&amp;"';"</f>
        <v/>
      </c>
    </row>
    <row r="324" spans="1:13">
      <c r="A324" t="s">
        <v>78</v>
      </c>
      <c r="B324" t="s">
        <v>532</v>
      </c>
      <c r="C324" s="2" t="s">
        <v>986</v>
      </c>
      <c r="D324" s="2" t="s">
        <v>13</v>
      </c>
      <c r="F324" t="s">
        <v>255</v>
      </c>
      <c r="J324">
        <f>VLOOKUP(A324,UFMT_CONVERSION!$A:$G,3,FALSE)</f>
        <v/>
      </c>
      <c r="L324">
        <f>"Insert into UFMT_CONV_RULE (CONV_KEY, RULE_NUM, SRC_VALUE, DEST_VALUE, NEXT_KEY,  IS_DEFAULT) Values ('"&amp;A324&amp;"', '"&amp;B324&amp;"', '"&amp;C324&amp;"', '"&amp;D324&amp;"', '"&amp;E324&amp;"',  '"&amp;F324&amp;"');"</f>
        <v/>
      </c>
      <c r="M324">
        <f>"Update UFMT_CONV_RULE set (SRC_VALUE, DEST_VALUE, NEXT_KEY,  IS_DEFAULT) = (SELECT '"&amp;C324&amp;"', '"&amp;D324&amp;"', '"&amp;E324&amp;"',  '"&amp;F324&amp;"' FROM DUAL) where CONV_KEY = '"&amp;A324&amp;"' AND RULE_NUM = '"&amp;B324&amp;"';"</f>
        <v/>
      </c>
    </row>
    <row r="325" spans="1:13">
      <c r="A325" t="s">
        <v>78</v>
      </c>
      <c r="B325" t="s">
        <v>534</v>
      </c>
      <c r="C325" s="2" t="s">
        <v>987</v>
      </c>
      <c r="D325" s="2" t="s">
        <v>13</v>
      </c>
      <c r="F325" t="s">
        <v>255</v>
      </c>
      <c r="J325">
        <f>VLOOKUP(A325,UFMT_CONVERSION!$A:$G,3,FALSE)</f>
        <v/>
      </c>
      <c r="L325">
        <f>"Insert into UFMT_CONV_RULE (CONV_KEY, RULE_NUM, SRC_VALUE, DEST_VALUE, NEXT_KEY,  IS_DEFAULT) Values ('"&amp;A325&amp;"', '"&amp;B325&amp;"', '"&amp;C325&amp;"', '"&amp;D325&amp;"', '"&amp;E325&amp;"',  '"&amp;F325&amp;"');"</f>
        <v/>
      </c>
      <c r="M325">
        <f>"Update UFMT_CONV_RULE set (SRC_VALUE, DEST_VALUE, NEXT_KEY,  IS_DEFAULT) = (SELECT '"&amp;C325&amp;"', '"&amp;D325&amp;"', '"&amp;E325&amp;"',  '"&amp;F325&amp;"' FROM DUAL) where CONV_KEY = '"&amp;A325&amp;"' AND RULE_NUM = '"&amp;B325&amp;"';"</f>
        <v/>
      </c>
    </row>
    <row r="326" spans="1:13">
      <c r="A326" t="s">
        <v>78</v>
      </c>
      <c r="B326" t="s">
        <v>536</v>
      </c>
      <c r="C326" s="2" t="s">
        <v>988</v>
      </c>
      <c r="D326" s="2" t="s">
        <v>13</v>
      </c>
      <c r="F326" t="s">
        <v>255</v>
      </c>
      <c r="J326">
        <f>VLOOKUP(A326,UFMT_CONVERSION!$A:$G,3,FALSE)</f>
        <v/>
      </c>
      <c r="L326">
        <f>"Insert into UFMT_CONV_RULE (CONV_KEY, RULE_NUM, SRC_VALUE, DEST_VALUE, NEXT_KEY,  IS_DEFAULT) Values ('"&amp;A326&amp;"', '"&amp;B326&amp;"', '"&amp;C326&amp;"', '"&amp;D326&amp;"', '"&amp;E326&amp;"',  '"&amp;F326&amp;"');"</f>
        <v/>
      </c>
      <c r="M326">
        <f>"Update UFMT_CONV_RULE set (SRC_VALUE, DEST_VALUE, NEXT_KEY,  IS_DEFAULT) = (SELECT '"&amp;C326&amp;"', '"&amp;D326&amp;"', '"&amp;E326&amp;"',  '"&amp;F326&amp;"' FROM DUAL) where CONV_KEY = '"&amp;A326&amp;"' AND RULE_NUM = '"&amp;B326&amp;"';"</f>
        <v/>
      </c>
    </row>
    <row r="327" spans="1:13">
      <c r="A327" t="s">
        <v>78</v>
      </c>
      <c r="B327" t="s">
        <v>66</v>
      </c>
      <c r="C327" s="2" t="s">
        <v>989</v>
      </c>
      <c r="D327" s="2" t="s">
        <v>13</v>
      </c>
      <c r="F327" t="s">
        <v>255</v>
      </c>
      <c r="J327">
        <f>VLOOKUP(A327,UFMT_CONVERSION!$A:$G,3,FALSE)</f>
        <v/>
      </c>
      <c r="L327">
        <f>"Insert into UFMT_CONV_RULE (CONV_KEY, RULE_NUM, SRC_VALUE, DEST_VALUE, NEXT_KEY,  IS_DEFAULT) Values ('"&amp;A327&amp;"', '"&amp;B327&amp;"', '"&amp;C327&amp;"', '"&amp;D327&amp;"', '"&amp;E327&amp;"',  '"&amp;F327&amp;"');"</f>
        <v/>
      </c>
      <c r="M327">
        <f>"Update UFMT_CONV_RULE set (SRC_VALUE, DEST_VALUE, NEXT_KEY,  IS_DEFAULT) = (SELECT '"&amp;C327&amp;"', '"&amp;D327&amp;"', '"&amp;E327&amp;"',  '"&amp;F327&amp;"' FROM DUAL) where CONV_KEY = '"&amp;A327&amp;"' AND RULE_NUM = '"&amp;B327&amp;"';"</f>
        <v/>
      </c>
    </row>
    <row r="328" spans="1:13">
      <c r="A328" t="s">
        <v>78</v>
      </c>
      <c r="B328" t="s">
        <v>68</v>
      </c>
      <c r="C328" s="2" t="s">
        <v>990</v>
      </c>
      <c r="D328" s="2" t="s">
        <v>13</v>
      </c>
      <c r="F328" t="s">
        <v>255</v>
      </c>
      <c r="J328">
        <f>VLOOKUP(A328,UFMT_CONVERSION!$A:$G,3,FALSE)</f>
        <v/>
      </c>
      <c r="L328">
        <f>"Insert into UFMT_CONV_RULE (CONV_KEY, RULE_NUM, SRC_VALUE, DEST_VALUE, NEXT_KEY,  IS_DEFAULT) Values ('"&amp;A328&amp;"', '"&amp;B328&amp;"', '"&amp;C328&amp;"', '"&amp;D328&amp;"', '"&amp;E328&amp;"',  '"&amp;F328&amp;"');"</f>
        <v/>
      </c>
      <c r="M328">
        <f>"Update UFMT_CONV_RULE set (SRC_VALUE, DEST_VALUE, NEXT_KEY,  IS_DEFAULT) = (SELECT '"&amp;C328&amp;"', '"&amp;D328&amp;"', '"&amp;E328&amp;"',  '"&amp;F328&amp;"' FROM DUAL) where CONV_KEY = '"&amp;A328&amp;"' AND RULE_NUM = '"&amp;B328&amp;"';"</f>
        <v/>
      </c>
    </row>
    <row r="329" spans="1:13">
      <c r="A329" t="s">
        <v>78</v>
      </c>
      <c r="B329" t="s">
        <v>545</v>
      </c>
      <c r="C329" s="2" t="s">
        <v>991</v>
      </c>
      <c r="D329" s="2" t="s">
        <v>13</v>
      </c>
      <c r="F329" t="s">
        <v>255</v>
      </c>
      <c r="J329">
        <f>VLOOKUP(A329,UFMT_CONVERSION!$A:$G,3,FALSE)</f>
        <v/>
      </c>
      <c r="L329">
        <f>"Insert into UFMT_CONV_RULE (CONV_KEY, RULE_NUM, SRC_VALUE, DEST_VALUE, NEXT_KEY,  IS_DEFAULT) Values ('"&amp;A329&amp;"', '"&amp;B329&amp;"', '"&amp;C329&amp;"', '"&amp;D329&amp;"', '"&amp;E329&amp;"',  '"&amp;F329&amp;"');"</f>
        <v/>
      </c>
      <c r="M329">
        <f>"Update UFMT_CONV_RULE set (SRC_VALUE, DEST_VALUE, NEXT_KEY,  IS_DEFAULT) = (SELECT '"&amp;C329&amp;"', '"&amp;D329&amp;"', '"&amp;E329&amp;"',  '"&amp;F329&amp;"' FROM DUAL) where CONV_KEY = '"&amp;A329&amp;"' AND RULE_NUM = '"&amp;B329&amp;"';"</f>
        <v/>
      </c>
    </row>
    <row r="330" spans="1:13">
      <c r="A330" t="s">
        <v>78</v>
      </c>
      <c r="B330" t="s">
        <v>239</v>
      </c>
      <c r="C330" s="2" t="s">
        <v>992</v>
      </c>
      <c r="D330" s="2" t="s">
        <v>13</v>
      </c>
      <c r="F330" t="s">
        <v>255</v>
      </c>
      <c r="J330">
        <f>VLOOKUP(A330,UFMT_CONVERSION!$A:$G,3,FALSE)</f>
        <v/>
      </c>
      <c r="L330">
        <f>"Insert into UFMT_CONV_RULE (CONV_KEY, RULE_NUM, SRC_VALUE, DEST_VALUE, NEXT_KEY,  IS_DEFAULT) Values ('"&amp;A330&amp;"', '"&amp;B330&amp;"', '"&amp;C330&amp;"', '"&amp;D330&amp;"', '"&amp;E330&amp;"',  '"&amp;F330&amp;"');"</f>
        <v/>
      </c>
      <c r="M330">
        <f>"Update UFMT_CONV_RULE set (SRC_VALUE, DEST_VALUE, NEXT_KEY,  IS_DEFAULT) = (SELECT '"&amp;C330&amp;"', '"&amp;D330&amp;"', '"&amp;E330&amp;"',  '"&amp;F330&amp;"' FROM DUAL) where CONV_KEY = '"&amp;A330&amp;"' AND RULE_NUM = '"&amp;B330&amp;"';"</f>
        <v/>
      </c>
    </row>
    <row r="331" spans="1:13">
      <c r="A331" t="s">
        <v>78</v>
      </c>
      <c r="B331" t="s">
        <v>488</v>
      </c>
      <c r="C331" s="2" t="s">
        <v>993</v>
      </c>
      <c r="D331" s="2" t="s">
        <v>13</v>
      </c>
      <c r="F331" t="s">
        <v>255</v>
      </c>
      <c r="J331">
        <f>VLOOKUP(A331,UFMT_CONVERSION!$A:$G,3,FALSE)</f>
        <v/>
      </c>
      <c r="L331">
        <f>"Insert into UFMT_CONV_RULE (CONV_KEY, RULE_NUM, SRC_VALUE, DEST_VALUE, NEXT_KEY,  IS_DEFAULT) Values ('"&amp;A331&amp;"', '"&amp;B331&amp;"', '"&amp;C331&amp;"', '"&amp;D331&amp;"', '"&amp;E331&amp;"',  '"&amp;F331&amp;"');"</f>
        <v/>
      </c>
      <c r="M331">
        <f>"Update UFMT_CONV_RULE set (SRC_VALUE, DEST_VALUE, NEXT_KEY,  IS_DEFAULT) = (SELECT '"&amp;C331&amp;"', '"&amp;D331&amp;"', '"&amp;E331&amp;"',  '"&amp;F331&amp;"' FROM DUAL) where CONV_KEY = '"&amp;A331&amp;"' AND RULE_NUM = '"&amp;B331&amp;"';"</f>
        <v/>
      </c>
    </row>
    <row r="332" spans="1:13">
      <c r="A332" t="s">
        <v>78</v>
      </c>
      <c r="B332" t="s">
        <v>43</v>
      </c>
      <c r="C332" s="2" t="s">
        <v>994</v>
      </c>
      <c r="D332" s="2" t="s">
        <v>13</v>
      </c>
      <c r="F332" t="s">
        <v>255</v>
      </c>
      <c r="J332">
        <f>VLOOKUP(A332,UFMT_CONVERSION!$A:$G,3,FALSE)</f>
        <v/>
      </c>
      <c r="L332">
        <f>"Insert into UFMT_CONV_RULE (CONV_KEY, RULE_NUM, SRC_VALUE, DEST_VALUE, NEXT_KEY,  IS_DEFAULT) Values ('"&amp;A332&amp;"', '"&amp;B332&amp;"', '"&amp;C332&amp;"', '"&amp;D332&amp;"', '"&amp;E332&amp;"',  '"&amp;F332&amp;"');"</f>
        <v/>
      </c>
      <c r="M332">
        <f>"Update UFMT_CONV_RULE set (SRC_VALUE, DEST_VALUE, NEXT_KEY,  IS_DEFAULT) = (SELECT '"&amp;C332&amp;"', '"&amp;D332&amp;"', '"&amp;E332&amp;"',  '"&amp;F332&amp;"' FROM DUAL) where CONV_KEY = '"&amp;A332&amp;"' AND RULE_NUM = '"&amp;B332&amp;"';"</f>
        <v/>
      </c>
    </row>
    <row r="333" spans="1:13">
      <c r="A333" t="s">
        <v>78</v>
      </c>
      <c r="B333" t="s">
        <v>550</v>
      </c>
      <c r="C333" s="2" t="s">
        <v>995</v>
      </c>
      <c r="D333" s="2" t="s">
        <v>13</v>
      </c>
      <c r="F333" t="s">
        <v>255</v>
      </c>
      <c r="J333">
        <f>VLOOKUP(A333,UFMT_CONVERSION!$A:$G,3,FALSE)</f>
        <v/>
      </c>
      <c r="L333">
        <f>"Insert into UFMT_CONV_RULE (CONV_KEY, RULE_NUM, SRC_VALUE, DEST_VALUE, NEXT_KEY,  IS_DEFAULT) Values ('"&amp;A333&amp;"', '"&amp;B333&amp;"', '"&amp;C333&amp;"', '"&amp;D333&amp;"', '"&amp;E333&amp;"',  '"&amp;F333&amp;"');"</f>
        <v/>
      </c>
      <c r="M333">
        <f>"Update UFMT_CONV_RULE set (SRC_VALUE, DEST_VALUE, NEXT_KEY,  IS_DEFAULT) = (SELECT '"&amp;C333&amp;"', '"&amp;D333&amp;"', '"&amp;E333&amp;"',  '"&amp;F333&amp;"' FROM DUAL) where CONV_KEY = '"&amp;A333&amp;"' AND RULE_NUM = '"&amp;B333&amp;"';"</f>
        <v/>
      </c>
    </row>
    <row r="334" spans="1:13">
      <c r="A334" t="s">
        <v>78</v>
      </c>
      <c r="B334" t="s">
        <v>33</v>
      </c>
      <c r="C334" s="2" t="s">
        <v>996</v>
      </c>
      <c r="D334" s="2" t="s">
        <v>13</v>
      </c>
      <c r="F334" t="s">
        <v>255</v>
      </c>
      <c r="J334">
        <f>VLOOKUP(A334,UFMT_CONVERSION!$A:$G,3,FALSE)</f>
        <v/>
      </c>
      <c r="L334">
        <f>"Insert into UFMT_CONV_RULE (CONV_KEY, RULE_NUM, SRC_VALUE, DEST_VALUE, NEXT_KEY,  IS_DEFAULT) Values ('"&amp;A334&amp;"', '"&amp;B334&amp;"', '"&amp;C334&amp;"', '"&amp;D334&amp;"', '"&amp;E334&amp;"',  '"&amp;F334&amp;"');"</f>
        <v/>
      </c>
      <c r="M334">
        <f>"Update UFMT_CONV_RULE set (SRC_VALUE, DEST_VALUE, NEXT_KEY,  IS_DEFAULT) = (SELECT '"&amp;C334&amp;"', '"&amp;D334&amp;"', '"&amp;E334&amp;"',  '"&amp;F334&amp;"' FROM DUAL) where CONV_KEY = '"&amp;A334&amp;"' AND RULE_NUM = '"&amp;B334&amp;"';"</f>
        <v/>
      </c>
    </row>
    <row r="335" spans="1:13">
      <c r="A335" t="s">
        <v>80</v>
      </c>
      <c r="B335" t="s">
        <v>13</v>
      </c>
      <c r="C335" s="2" t="n"/>
      <c r="D335" s="2" t="s">
        <v>997</v>
      </c>
      <c r="F335" t="s">
        <v>13</v>
      </c>
      <c r="J335">
        <f>VLOOKUP(A335,UFMT_CONVERSION!$A:$G,3,FALSE)</f>
        <v/>
      </c>
      <c r="L335">
        <f>"Insert into UFMT_CONV_RULE (CONV_KEY, RULE_NUM, SRC_VALUE, DEST_VALUE, NEXT_KEY,  IS_DEFAULT) Values ('"&amp;A335&amp;"', '"&amp;B335&amp;"', '"&amp;C335&amp;"', '"&amp;D335&amp;"', '"&amp;E335&amp;"',  '"&amp;F335&amp;"');"</f>
        <v/>
      </c>
      <c r="M335">
        <f>"Update UFMT_CONV_RULE set (SRC_VALUE, DEST_VALUE, NEXT_KEY,  IS_DEFAULT) = (SELECT '"&amp;C335&amp;"', '"&amp;D335&amp;"', '"&amp;E335&amp;"',  '"&amp;F335&amp;"' FROM DUAL) where CONV_KEY = '"&amp;A335&amp;"' AND RULE_NUM = '"&amp;B335&amp;"';"</f>
        <v/>
      </c>
    </row>
    <row r="336" spans="1:13">
      <c r="A336" t="s">
        <v>110</v>
      </c>
      <c r="B336" t="s">
        <v>13</v>
      </c>
      <c r="C336" s="2" t="n"/>
      <c r="D336" s="2" t="s">
        <v>255</v>
      </c>
      <c r="F336" t="s">
        <v>13</v>
      </c>
      <c r="J336">
        <f>VLOOKUP(A336,UFMT_CONVERSION!$A:$G,3,FALSE)</f>
        <v/>
      </c>
      <c r="L336">
        <f>"Insert into UFMT_CONV_RULE (CONV_KEY, RULE_NUM, SRC_VALUE, DEST_VALUE, NEXT_KEY,  IS_DEFAULT) Values ('"&amp;A336&amp;"', '"&amp;B336&amp;"', '"&amp;C336&amp;"', '"&amp;D336&amp;"', '"&amp;E336&amp;"',  '"&amp;F336&amp;"');"</f>
        <v/>
      </c>
      <c r="M336">
        <f>"Update UFMT_CONV_RULE set (SRC_VALUE, DEST_VALUE, NEXT_KEY,  IS_DEFAULT) = (SELECT '"&amp;C336&amp;"', '"&amp;D336&amp;"', '"&amp;E336&amp;"',  '"&amp;F336&amp;"' FROM DUAL) where CONV_KEY = '"&amp;A336&amp;"' AND RULE_NUM = '"&amp;B336&amp;"';"</f>
        <v/>
      </c>
    </row>
    <row r="337" spans="1:13">
      <c r="A337" t="s">
        <v>110</v>
      </c>
      <c r="B337" t="s">
        <v>64</v>
      </c>
      <c r="C337" s="2" t="s">
        <v>998</v>
      </c>
      <c r="D337" s="2" t="s">
        <v>13</v>
      </c>
      <c r="F337" t="s">
        <v>255</v>
      </c>
      <c r="J337">
        <f>VLOOKUP(A337,UFMT_CONVERSION!$A:$G,3,FALSE)</f>
        <v/>
      </c>
      <c r="L337">
        <f>"Insert into UFMT_CONV_RULE (CONV_KEY, RULE_NUM, SRC_VALUE, DEST_VALUE, NEXT_KEY,  IS_DEFAULT) Values ('"&amp;A337&amp;"', '"&amp;B337&amp;"', '"&amp;C337&amp;"', '"&amp;D337&amp;"', '"&amp;E337&amp;"',  '"&amp;F337&amp;"');"</f>
        <v/>
      </c>
      <c r="M337">
        <f>"Update UFMT_CONV_RULE set (SRC_VALUE, DEST_VALUE, NEXT_KEY,  IS_DEFAULT) = (SELECT '"&amp;C337&amp;"', '"&amp;D337&amp;"', '"&amp;E337&amp;"',  '"&amp;F337&amp;"' FROM DUAL) where CONV_KEY = '"&amp;A337&amp;"' AND RULE_NUM = '"&amp;B337&amp;"';"</f>
        <v/>
      </c>
    </row>
    <row r="338" spans="1:13">
      <c r="A338" t="s">
        <v>110</v>
      </c>
      <c r="B338" t="s">
        <v>107</v>
      </c>
      <c r="C338" s="2" t="s">
        <v>999</v>
      </c>
      <c r="D338" s="2" t="s">
        <v>13</v>
      </c>
      <c r="F338" t="s">
        <v>255</v>
      </c>
      <c r="J338">
        <f>VLOOKUP(A338,UFMT_CONVERSION!$A:$G,3,FALSE)</f>
        <v/>
      </c>
      <c r="L338">
        <f>"Insert into UFMT_CONV_RULE (CONV_KEY, RULE_NUM, SRC_VALUE, DEST_VALUE, NEXT_KEY,  IS_DEFAULT) Values ('"&amp;A338&amp;"', '"&amp;B338&amp;"', '"&amp;C338&amp;"', '"&amp;D338&amp;"', '"&amp;E338&amp;"',  '"&amp;F338&amp;"');"</f>
        <v/>
      </c>
      <c r="M338">
        <f>"Update UFMT_CONV_RULE set (SRC_VALUE, DEST_VALUE, NEXT_KEY,  IS_DEFAULT) = (SELECT '"&amp;C338&amp;"', '"&amp;D338&amp;"', '"&amp;E338&amp;"',  '"&amp;F338&amp;"' FROM DUAL) where CONV_KEY = '"&amp;A338&amp;"' AND RULE_NUM = '"&amp;B338&amp;"';"</f>
        <v/>
      </c>
    </row>
    <row r="339" spans="1:13">
      <c r="A339" t="s">
        <v>110</v>
      </c>
      <c r="B339" t="s">
        <v>31</v>
      </c>
      <c r="C339" s="2" t="s">
        <v>1000</v>
      </c>
      <c r="D339" s="2" t="s">
        <v>13</v>
      </c>
      <c r="F339" t="s">
        <v>255</v>
      </c>
      <c r="J339">
        <f>VLOOKUP(A339,UFMT_CONVERSION!$A:$G,3,FALSE)</f>
        <v/>
      </c>
      <c r="L339">
        <f>"Insert into UFMT_CONV_RULE (CONV_KEY, RULE_NUM, SRC_VALUE, DEST_VALUE, NEXT_KEY,  IS_DEFAULT) Values ('"&amp;A339&amp;"', '"&amp;B339&amp;"', '"&amp;C339&amp;"', '"&amp;D339&amp;"', '"&amp;E339&amp;"',  '"&amp;F339&amp;"');"</f>
        <v/>
      </c>
      <c r="M339">
        <f>"Update UFMT_CONV_RULE set (SRC_VALUE, DEST_VALUE, NEXT_KEY,  IS_DEFAULT) = (SELECT '"&amp;C339&amp;"', '"&amp;D339&amp;"', '"&amp;E339&amp;"',  '"&amp;F339&amp;"' FROM DUAL) where CONV_KEY = '"&amp;A339&amp;"' AND RULE_NUM = '"&amp;B339&amp;"';"</f>
        <v/>
      </c>
    </row>
    <row r="340" spans="1:13">
      <c r="A340" t="s">
        <v>110</v>
      </c>
      <c r="B340" t="s">
        <v>500</v>
      </c>
      <c r="C340" s="2" t="s">
        <v>1001</v>
      </c>
      <c r="D340" s="2" t="s">
        <v>13</v>
      </c>
      <c r="F340" t="s">
        <v>255</v>
      </c>
      <c r="J340">
        <f>VLOOKUP(A340,UFMT_CONVERSION!$A:$G,3,FALSE)</f>
        <v/>
      </c>
      <c r="L340">
        <f>"Insert into UFMT_CONV_RULE (CONV_KEY, RULE_NUM, SRC_VALUE, DEST_VALUE, NEXT_KEY,  IS_DEFAULT) Values ('"&amp;A340&amp;"', '"&amp;B340&amp;"', '"&amp;C340&amp;"', '"&amp;D340&amp;"', '"&amp;E340&amp;"',  '"&amp;F340&amp;"');"</f>
        <v/>
      </c>
      <c r="M340">
        <f>"Update UFMT_CONV_RULE set (SRC_VALUE, DEST_VALUE, NEXT_KEY,  IS_DEFAULT) = (SELECT '"&amp;C340&amp;"', '"&amp;D340&amp;"', '"&amp;E340&amp;"',  '"&amp;F340&amp;"' FROM DUAL) where CONV_KEY = '"&amp;A340&amp;"' AND RULE_NUM = '"&amp;B340&amp;"';"</f>
        <v/>
      </c>
    </row>
    <row r="341" spans="1:13">
      <c r="A341" t="s">
        <v>110</v>
      </c>
      <c r="B341" t="s">
        <v>328</v>
      </c>
      <c r="C341" s="2" t="s">
        <v>1002</v>
      </c>
      <c r="D341" s="2" t="s">
        <v>13</v>
      </c>
      <c r="F341" t="s">
        <v>255</v>
      </c>
      <c r="J341">
        <f>VLOOKUP(A341,UFMT_CONVERSION!$A:$G,3,FALSE)</f>
        <v/>
      </c>
      <c r="L341">
        <f>"Insert into UFMT_CONV_RULE (CONV_KEY, RULE_NUM, SRC_VALUE, DEST_VALUE, NEXT_KEY,  IS_DEFAULT) Values ('"&amp;A341&amp;"', '"&amp;B341&amp;"', '"&amp;C341&amp;"', '"&amp;D341&amp;"', '"&amp;E341&amp;"',  '"&amp;F341&amp;"');"</f>
        <v/>
      </c>
      <c r="M341">
        <f>"Update UFMT_CONV_RULE set (SRC_VALUE, DEST_VALUE, NEXT_KEY,  IS_DEFAULT) = (SELECT '"&amp;C341&amp;"', '"&amp;D341&amp;"', '"&amp;E341&amp;"',  '"&amp;F341&amp;"' FROM DUAL) where CONV_KEY = '"&amp;A341&amp;"' AND RULE_NUM = '"&amp;B341&amp;"';"</f>
        <v/>
      </c>
    </row>
    <row r="342" spans="1:13">
      <c r="A342" t="s">
        <v>110</v>
      </c>
      <c r="B342" t="s">
        <v>330</v>
      </c>
      <c r="C342" s="2" t="s">
        <v>1003</v>
      </c>
      <c r="D342" s="2" t="s">
        <v>13</v>
      </c>
      <c r="F342" t="s">
        <v>255</v>
      </c>
      <c r="J342">
        <f>VLOOKUP(A342,UFMT_CONVERSION!$A:$G,3,FALSE)</f>
        <v/>
      </c>
      <c r="L342">
        <f>"Insert into UFMT_CONV_RULE (CONV_KEY, RULE_NUM, SRC_VALUE, DEST_VALUE, NEXT_KEY,  IS_DEFAULT) Values ('"&amp;A342&amp;"', '"&amp;B342&amp;"', '"&amp;C342&amp;"', '"&amp;D342&amp;"', '"&amp;E342&amp;"',  '"&amp;F342&amp;"');"</f>
        <v/>
      </c>
      <c r="M342">
        <f>"Update UFMT_CONV_RULE set (SRC_VALUE, DEST_VALUE, NEXT_KEY,  IS_DEFAULT) = (SELECT '"&amp;C342&amp;"', '"&amp;D342&amp;"', '"&amp;E342&amp;"',  '"&amp;F342&amp;"' FROM DUAL) where CONV_KEY = '"&amp;A342&amp;"' AND RULE_NUM = '"&amp;B342&amp;"';"</f>
        <v/>
      </c>
    </row>
    <row r="343" spans="1:13">
      <c r="A343" t="s">
        <v>91</v>
      </c>
      <c r="B343" t="s">
        <v>13</v>
      </c>
      <c r="C343" s="2" t="n"/>
      <c r="D343" s="2" t="s">
        <v>255</v>
      </c>
      <c r="F343" t="s">
        <v>13</v>
      </c>
      <c r="J343">
        <f>VLOOKUP(A343,UFMT_CONVERSION!$A:$G,3,FALSE)</f>
        <v/>
      </c>
      <c r="L343">
        <f>"Insert into UFMT_CONV_RULE (CONV_KEY, RULE_NUM, SRC_VALUE, DEST_VALUE, NEXT_KEY,  IS_DEFAULT) Values ('"&amp;A343&amp;"', '"&amp;B343&amp;"', '"&amp;C343&amp;"', '"&amp;D343&amp;"', '"&amp;E343&amp;"',  '"&amp;F343&amp;"');"</f>
        <v/>
      </c>
      <c r="M343">
        <f>"Update UFMT_CONV_RULE set (SRC_VALUE, DEST_VALUE, NEXT_KEY,  IS_DEFAULT) = (SELECT '"&amp;C343&amp;"', '"&amp;D343&amp;"', '"&amp;E343&amp;"',  '"&amp;F343&amp;"' FROM DUAL) where CONV_KEY = '"&amp;A343&amp;"' AND RULE_NUM = '"&amp;B343&amp;"';"</f>
        <v/>
      </c>
    </row>
    <row r="344" spans="1:13">
      <c r="A344" t="s">
        <v>91</v>
      </c>
      <c r="B344" t="s">
        <v>64</v>
      </c>
      <c r="C344" s="2" t="s">
        <v>279</v>
      </c>
      <c r="D344" s="2" t="s">
        <v>13</v>
      </c>
      <c r="F344" t="s">
        <v>255</v>
      </c>
      <c r="J344">
        <f>VLOOKUP(A344,UFMT_CONVERSION!$A:$G,3,FALSE)</f>
        <v/>
      </c>
      <c r="L344">
        <f>"Insert into UFMT_CONV_RULE (CONV_KEY, RULE_NUM, SRC_VALUE, DEST_VALUE, NEXT_KEY,  IS_DEFAULT) Values ('"&amp;A344&amp;"', '"&amp;B344&amp;"', '"&amp;C344&amp;"', '"&amp;D344&amp;"', '"&amp;E344&amp;"',  '"&amp;F344&amp;"');"</f>
        <v/>
      </c>
      <c r="M344">
        <f>"Update UFMT_CONV_RULE set (SRC_VALUE, DEST_VALUE, NEXT_KEY,  IS_DEFAULT) = (SELECT '"&amp;C344&amp;"', '"&amp;D344&amp;"', '"&amp;E344&amp;"',  '"&amp;F344&amp;"' FROM DUAL) where CONV_KEY = '"&amp;A344&amp;"' AND RULE_NUM = '"&amp;B344&amp;"';"</f>
        <v/>
      </c>
    </row>
    <row r="345" spans="1:13">
      <c r="A345" t="s">
        <v>91</v>
      </c>
      <c r="B345" t="s">
        <v>107</v>
      </c>
      <c r="C345" s="2" t="s">
        <v>224</v>
      </c>
      <c r="D345" s="2" t="s">
        <v>13</v>
      </c>
      <c r="F345" t="s">
        <v>255</v>
      </c>
      <c r="J345">
        <f>VLOOKUP(A345,UFMT_CONVERSION!$A:$G,3,FALSE)</f>
        <v/>
      </c>
      <c r="L345">
        <f>"Insert into UFMT_CONV_RULE (CONV_KEY, RULE_NUM, SRC_VALUE, DEST_VALUE, NEXT_KEY,  IS_DEFAULT) Values ('"&amp;A345&amp;"', '"&amp;B345&amp;"', '"&amp;C345&amp;"', '"&amp;D345&amp;"', '"&amp;E345&amp;"',  '"&amp;F345&amp;"');"</f>
        <v/>
      </c>
      <c r="M345">
        <f>"Update UFMT_CONV_RULE set (SRC_VALUE, DEST_VALUE, NEXT_KEY,  IS_DEFAULT) = (SELECT '"&amp;C345&amp;"', '"&amp;D345&amp;"', '"&amp;E345&amp;"',  '"&amp;F345&amp;"' FROM DUAL) where CONV_KEY = '"&amp;A345&amp;"' AND RULE_NUM = '"&amp;B345&amp;"';"</f>
        <v/>
      </c>
    </row>
    <row r="346" spans="1:13">
      <c r="A346" t="s">
        <v>91</v>
      </c>
      <c r="B346" t="s">
        <v>31</v>
      </c>
      <c r="C346" s="2" t="s">
        <v>230</v>
      </c>
      <c r="D346" s="2" t="s">
        <v>13</v>
      </c>
      <c r="F346" t="s">
        <v>255</v>
      </c>
      <c r="J346">
        <f>VLOOKUP(A346,UFMT_CONVERSION!$A:$G,3,FALSE)</f>
        <v/>
      </c>
      <c r="L346">
        <f>"Insert into UFMT_CONV_RULE (CONV_KEY, RULE_NUM, SRC_VALUE, DEST_VALUE, NEXT_KEY,  IS_DEFAULT) Values ('"&amp;A346&amp;"', '"&amp;B346&amp;"', '"&amp;C346&amp;"', '"&amp;D346&amp;"', '"&amp;E346&amp;"',  '"&amp;F346&amp;"');"</f>
        <v/>
      </c>
      <c r="M346">
        <f>"Update UFMT_CONV_RULE set (SRC_VALUE, DEST_VALUE, NEXT_KEY,  IS_DEFAULT) = (SELECT '"&amp;C346&amp;"', '"&amp;D346&amp;"', '"&amp;E346&amp;"',  '"&amp;F346&amp;"' FROM DUAL) where CONV_KEY = '"&amp;A346&amp;"' AND RULE_NUM = '"&amp;B346&amp;"';"</f>
        <v/>
      </c>
    </row>
    <row r="347" spans="1:13">
      <c r="A347" t="s">
        <v>91</v>
      </c>
      <c r="B347" t="s">
        <v>500</v>
      </c>
      <c r="C347" s="2" t="s">
        <v>226</v>
      </c>
      <c r="D347" s="2" t="s">
        <v>13</v>
      </c>
      <c r="F347" t="s">
        <v>255</v>
      </c>
      <c r="J347">
        <f>VLOOKUP(A347,UFMT_CONVERSION!$A:$G,3,FALSE)</f>
        <v/>
      </c>
      <c r="L347">
        <f>"Insert into UFMT_CONV_RULE (CONV_KEY, RULE_NUM, SRC_VALUE, DEST_VALUE, NEXT_KEY,  IS_DEFAULT) Values ('"&amp;A347&amp;"', '"&amp;B347&amp;"', '"&amp;C347&amp;"', '"&amp;D347&amp;"', '"&amp;E347&amp;"',  '"&amp;F347&amp;"');"</f>
        <v/>
      </c>
      <c r="M347">
        <f>"Update UFMT_CONV_RULE set (SRC_VALUE, DEST_VALUE, NEXT_KEY,  IS_DEFAULT) = (SELECT '"&amp;C347&amp;"', '"&amp;D347&amp;"', '"&amp;E347&amp;"',  '"&amp;F347&amp;"' FROM DUAL) where CONV_KEY = '"&amp;A347&amp;"' AND RULE_NUM = '"&amp;B347&amp;"';"</f>
        <v/>
      </c>
    </row>
    <row r="348" spans="1:13">
      <c r="A348" t="s">
        <v>565</v>
      </c>
      <c r="B348" t="s">
        <v>13</v>
      </c>
      <c r="C348" s="2" t="n"/>
      <c r="D348" s="2" t="s">
        <v>1004</v>
      </c>
      <c r="F348" t="s">
        <v>13</v>
      </c>
      <c r="J348">
        <f>VLOOKUP(A348,UFMT_CONVERSION!$A:$G,3,FALSE)</f>
        <v/>
      </c>
      <c r="L348">
        <f>"Insert into UFMT_CONV_RULE (CONV_KEY, RULE_NUM, SRC_VALUE, DEST_VALUE, NEXT_KEY,  IS_DEFAULT) Values ('"&amp;A348&amp;"', '"&amp;B348&amp;"', '"&amp;C348&amp;"', '"&amp;D348&amp;"', '"&amp;E348&amp;"',  '"&amp;F348&amp;"');"</f>
        <v/>
      </c>
      <c r="M348">
        <f>"Update UFMT_CONV_RULE set (SRC_VALUE, DEST_VALUE, NEXT_KEY,  IS_DEFAULT) = (SELECT '"&amp;C348&amp;"', '"&amp;D348&amp;"', '"&amp;E348&amp;"',  '"&amp;F348&amp;"' FROM DUAL) where CONV_KEY = '"&amp;A348&amp;"' AND RULE_NUM = '"&amp;B348&amp;"';"</f>
        <v/>
      </c>
    </row>
    <row r="349" spans="1:13">
      <c r="A349" t="s">
        <v>567</v>
      </c>
      <c r="B349" t="s">
        <v>13</v>
      </c>
      <c r="C349" s="2" t="s">
        <v>13</v>
      </c>
      <c r="D349" s="2" t="s">
        <v>13</v>
      </c>
      <c r="F349" t="s">
        <v>255</v>
      </c>
      <c r="J349">
        <f>VLOOKUP(A349,UFMT_CONVERSION!$A:$G,3,FALSE)</f>
        <v/>
      </c>
      <c r="L349">
        <f>"Insert into UFMT_CONV_RULE (CONV_KEY, RULE_NUM, SRC_VALUE, DEST_VALUE, NEXT_KEY,  IS_DEFAULT) Values ('"&amp;A349&amp;"', '"&amp;B349&amp;"', '"&amp;C349&amp;"', '"&amp;D349&amp;"', '"&amp;E349&amp;"',  '"&amp;F349&amp;"');"</f>
        <v/>
      </c>
      <c r="M349">
        <f>"Update UFMT_CONV_RULE set (SRC_VALUE, DEST_VALUE, NEXT_KEY,  IS_DEFAULT) = (SELECT '"&amp;C349&amp;"', '"&amp;D349&amp;"', '"&amp;E349&amp;"',  '"&amp;F349&amp;"' FROM DUAL) where CONV_KEY = '"&amp;A349&amp;"' AND RULE_NUM = '"&amp;B349&amp;"';"</f>
        <v/>
      </c>
    </row>
    <row r="350" spans="1:13">
      <c r="A350" t="s">
        <v>567</v>
      </c>
      <c r="B350" t="s">
        <v>64</v>
      </c>
      <c r="C350" s="2" t="s">
        <v>64</v>
      </c>
      <c r="D350" s="2" t="s">
        <v>64</v>
      </c>
      <c r="F350" t="s">
        <v>255</v>
      </c>
      <c r="J350">
        <f>VLOOKUP(A350,UFMT_CONVERSION!$A:$G,3,FALSE)</f>
        <v/>
      </c>
      <c r="L350">
        <f>"Insert into UFMT_CONV_RULE (CONV_KEY, RULE_NUM, SRC_VALUE, DEST_VALUE, NEXT_KEY,  IS_DEFAULT) Values ('"&amp;A350&amp;"', '"&amp;B350&amp;"', '"&amp;C350&amp;"', '"&amp;D350&amp;"', '"&amp;E350&amp;"',  '"&amp;F350&amp;"');"</f>
        <v/>
      </c>
      <c r="M350">
        <f>"Update UFMT_CONV_RULE set (SRC_VALUE, DEST_VALUE, NEXT_KEY,  IS_DEFAULT) = (SELECT '"&amp;C350&amp;"', '"&amp;D350&amp;"', '"&amp;E350&amp;"',  '"&amp;F350&amp;"' FROM DUAL) where CONV_KEY = '"&amp;A350&amp;"' AND RULE_NUM = '"&amp;B350&amp;"';"</f>
        <v/>
      </c>
    </row>
    <row r="351" spans="1:13">
      <c r="A351" t="s">
        <v>567</v>
      </c>
      <c r="B351" t="s">
        <v>107</v>
      </c>
      <c r="C351" s="2" t="s">
        <v>107</v>
      </c>
      <c r="D351" s="2" t="s">
        <v>164</v>
      </c>
      <c r="F351" t="s">
        <v>255</v>
      </c>
      <c r="J351">
        <f>VLOOKUP(A351,UFMT_CONVERSION!$A:$G,3,FALSE)</f>
        <v/>
      </c>
      <c r="L351">
        <f>"Insert into UFMT_CONV_RULE (CONV_KEY, RULE_NUM, SRC_VALUE, DEST_VALUE, NEXT_KEY,  IS_DEFAULT) Values ('"&amp;A351&amp;"', '"&amp;B351&amp;"', '"&amp;C351&amp;"', '"&amp;D351&amp;"', '"&amp;E351&amp;"',  '"&amp;F351&amp;"');"</f>
        <v/>
      </c>
      <c r="M351">
        <f>"Update UFMT_CONV_RULE set (SRC_VALUE, DEST_VALUE, NEXT_KEY,  IS_DEFAULT) = (SELECT '"&amp;C351&amp;"', '"&amp;D351&amp;"', '"&amp;E351&amp;"',  '"&amp;F351&amp;"' FROM DUAL) where CONV_KEY = '"&amp;A351&amp;"' AND RULE_NUM = '"&amp;B351&amp;"';"</f>
        <v/>
      </c>
    </row>
    <row r="352" spans="1:13">
      <c r="A352" t="s">
        <v>569</v>
      </c>
      <c r="B352" t="s">
        <v>13</v>
      </c>
      <c r="C352" s="2" t="s">
        <v>1005</v>
      </c>
      <c r="D352" s="2" t="s">
        <v>1006</v>
      </c>
      <c r="F352" t="s">
        <v>255</v>
      </c>
      <c r="J352">
        <f>VLOOKUP(A352,UFMT_CONVERSION!$A:$G,3,FALSE)</f>
        <v/>
      </c>
      <c r="L352">
        <f>"Insert into UFMT_CONV_RULE (CONV_KEY, RULE_NUM, SRC_VALUE, DEST_VALUE, NEXT_KEY,  IS_DEFAULT) Values ('"&amp;A352&amp;"', '"&amp;B352&amp;"', '"&amp;C352&amp;"', '"&amp;D352&amp;"', '"&amp;E352&amp;"',  '"&amp;F352&amp;"');"</f>
        <v/>
      </c>
      <c r="M352">
        <f>"Update UFMT_CONV_RULE set (SRC_VALUE, DEST_VALUE, NEXT_KEY,  IS_DEFAULT) = (SELECT '"&amp;C352&amp;"', '"&amp;D352&amp;"', '"&amp;E352&amp;"',  '"&amp;F352&amp;"' FROM DUAL) where CONV_KEY = '"&amp;A352&amp;"' AND RULE_NUM = '"&amp;B352&amp;"';"</f>
        <v/>
      </c>
    </row>
    <row r="353" spans="1:13">
      <c r="A353" t="s">
        <v>569</v>
      </c>
      <c r="B353" t="s">
        <v>64</v>
      </c>
      <c r="C353" s="2" t="s">
        <v>285</v>
      </c>
      <c r="D353" s="2" t="s">
        <v>1007</v>
      </c>
      <c r="F353" t="s">
        <v>255</v>
      </c>
      <c r="J353">
        <f>VLOOKUP(A353,UFMT_CONVERSION!$A:$G,3,FALSE)</f>
        <v/>
      </c>
      <c r="L353">
        <f>"Insert into UFMT_CONV_RULE (CONV_KEY, RULE_NUM, SRC_VALUE, DEST_VALUE, NEXT_KEY,  IS_DEFAULT) Values ('"&amp;A353&amp;"', '"&amp;B353&amp;"', '"&amp;C353&amp;"', '"&amp;D353&amp;"', '"&amp;E353&amp;"',  '"&amp;F353&amp;"');"</f>
        <v/>
      </c>
      <c r="M353">
        <f>"Update UFMT_CONV_RULE set (SRC_VALUE, DEST_VALUE, NEXT_KEY,  IS_DEFAULT) = (SELECT '"&amp;C353&amp;"', '"&amp;D353&amp;"', '"&amp;E353&amp;"',  '"&amp;F353&amp;"' FROM DUAL) where CONV_KEY = '"&amp;A353&amp;"' AND RULE_NUM = '"&amp;B353&amp;"';"</f>
        <v/>
      </c>
    </row>
    <row r="354" spans="1:13">
      <c r="A354" t="s">
        <v>571</v>
      </c>
      <c r="B354" t="s">
        <v>13</v>
      </c>
      <c r="C354" s="2" t="n"/>
      <c r="D354" s="2" t="s">
        <v>1008</v>
      </c>
      <c r="F354" t="s">
        <v>13</v>
      </c>
      <c r="J354">
        <f>VLOOKUP(A354,UFMT_CONVERSION!$A:$G,3,FALSE)</f>
        <v/>
      </c>
      <c r="L354">
        <f>"Insert into UFMT_CONV_RULE (CONV_KEY, RULE_NUM, SRC_VALUE, DEST_VALUE, NEXT_KEY,  IS_DEFAULT) Values ('"&amp;A354&amp;"', '"&amp;B354&amp;"', '"&amp;C354&amp;"', '"&amp;D354&amp;"', '"&amp;E354&amp;"',  '"&amp;F354&amp;"');"</f>
        <v/>
      </c>
      <c r="M354">
        <f>"Update UFMT_CONV_RULE set (SRC_VALUE, DEST_VALUE, NEXT_KEY,  IS_DEFAULT) = (SELECT '"&amp;C354&amp;"', '"&amp;D354&amp;"', '"&amp;E354&amp;"',  '"&amp;F354&amp;"' FROM DUAL) where CONV_KEY = '"&amp;A354&amp;"' AND RULE_NUM = '"&amp;B354&amp;"';"</f>
        <v/>
      </c>
    </row>
    <row r="355" spans="1:13">
      <c r="A355" t="s">
        <v>573</v>
      </c>
      <c r="B355" t="s">
        <v>13</v>
      </c>
      <c r="C355" s="2" t="n"/>
      <c r="D355" s="2" t="s">
        <v>1009</v>
      </c>
      <c r="F355" t="s">
        <v>13</v>
      </c>
      <c r="J355">
        <f>VLOOKUP(A355,UFMT_CONVERSION!$A:$G,3,FALSE)</f>
        <v/>
      </c>
      <c r="L355">
        <f>"Insert into UFMT_CONV_RULE (CONV_KEY, RULE_NUM, SRC_VALUE, DEST_VALUE, NEXT_KEY,  IS_DEFAULT) Values ('"&amp;A355&amp;"', '"&amp;B355&amp;"', '"&amp;C355&amp;"', '"&amp;D355&amp;"', '"&amp;E355&amp;"',  '"&amp;F355&amp;"');"</f>
        <v/>
      </c>
      <c r="M355">
        <f>"Update UFMT_CONV_RULE set (SRC_VALUE, DEST_VALUE, NEXT_KEY,  IS_DEFAULT) = (SELECT '"&amp;C355&amp;"', '"&amp;D355&amp;"', '"&amp;E355&amp;"',  '"&amp;F355&amp;"' FROM DUAL) where CONV_KEY = '"&amp;A355&amp;"' AND RULE_NUM = '"&amp;B355&amp;"';"</f>
        <v/>
      </c>
    </row>
    <row r="356" spans="1:13">
      <c r="A356" t="s">
        <v>573</v>
      </c>
      <c r="B356" t="s">
        <v>64</v>
      </c>
      <c r="C356" s="2" t="s">
        <v>255</v>
      </c>
      <c r="D356" s="2" t="s">
        <v>440</v>
      </c>
      <c r="F356" t="s">
        <v>255</v>
      </c>
      <c r="J356">
        <f>VLOOKUP(A356,UFMT_CONVERSION!$A:$G,3,FALSE)</f>
        <v/>
      </c>
      <c r="L356">
        <f>"Insert into UFMT_CONV_RULE (CONV_KEY, RULE_NUM, SRC_VALUE, DEST_VALUE, NEXT_KEY,  IS_DEFAULT) Values ('"&amp;A356&amp;"', '"&amp;B356&amp;"', '"&amp;C356&amp;"', '"&amp;D356&amp;"', '"&amp;E356&amp;"',  '"&amp;F356&amp;"');"</f>
        <v/>
      </c>
      <c r="M356">
        <f>"Update UFMT_CONV_RULE set (SRC_VALUE, DEST_VALUE, NEXT_KEY,  IS_DEFAULT) = (SELECT '"&amp;C356&amp;"', '"&amp;D356&amp;"', '"&amp;E356&amp;"',  '"&amp;F356&amp;"' FROM DUAL) where CONV_KEY = '"&amp;A356&amp;"' AND RULE_NUM = '"&amp;B356&amp;"';"</f>
        <v/>
      </c>
    </row>
    <row r="357" spans="1:13">
      <c r="A357" t="s">
        <v>573</v>
      </c>
      <c r="B357" t="s">
        <v>107</v>
      </c>
      <c r="C357" s="2" t="s">
        <v>351</v>
      </c>
      <c r="D357" s="2" t="s">
        <v>730</v>
      </c>
      <c r="F357" t="s">
        <v>255</v>
      </c>
      <c r="J357">
        <f>VLOOKUP(A357,UFMT_CONVERSION!$A:$G,3,FALSE)</f>
        <v/>
      </c>
      <c r="L357">
        <f>"Insert into UFMT_CONV_RULE (CONV_KEY, RULE_NUM, SRC_VALUE, DEST_VALUE, NEXT_KEY,  IS_DEFAULT) Values ('"&amp;A357&amp;"', '"&amp;B357&amp;"', '"&amp;C357&amp;"', '"&amp;D357&amp;"', '"&amp;E357&amp;"',  '"&amp;F357&amp;"');"</f>
        <v/>
      </c>
      <c r="M357">
        <f>"Update UFMT_CONV_RULE set (SRC_VALUE, DEST_VALUE, NEXT_KEY,  IS_DEFAULT) = (SELECT '"&amp;C357&amp;"', '"&amp;D357&amp;"', '"&amp;E357&amp;"',  '"&amp;F357&amp;"' FROM DUAL) where CONV_KEY = '"&amp;A357&amp;"' AND RULE_NUM = '"&amp;B357&amp;"';"</f>
        <v/>
      </c>
    </row>
    <row r="358" spans="1:13">
      <c r="A358" t="s">
        <v>573</v>
      </c>
      <c r="B358" t="s">
        <v>31</v>
      </c>
      <c r="C358" s="2" t="s">
        <v>244</v>
      </c>
      <c r="D358" s="2" t="s">
        <v>731</v>
      </c>
      <c r="F358" t="s">
        <v>255</v>
      </c>
      <c r="J358">
        <f>VLOOKUP(A358,UFMT_CONVERSION!$A:$G,3,FALSE)</f>
        <v/>
      </c>
      <c r="L358">
        <f>"Insert into UFMT_CONV_RULE (CONV_KEY, RULE_NUM, SRC_VALUE, DEST_VALUE, NEXT_KEY,  IS_DEFAULT) Values ('"&amp;A358&amp;"', '"&amp;B358&amp;"', '"&amp;C358&amp;"', '"&amp;D358&amp;"', '"&amp;E358&amp;"',  '"&amp;F358&amp;"');"</f>
        <v/>
      </c>
      <c r="M358">
        <f>"Update UFMT_CONV_RULE set (SRC_VALUE, DEST_VALUE, NEXT_KEY,  IS_DEFAULT) = (SELECT '"&amp;C358&amp;"', '"&amp;D358&amp;"', '"&amp;E358&amp;"',  '"&amp;F358&amp;"' FROM DUAL) where CONV_KEY = '"&amp;A358&amp;"' AND RULE_NUM = '"&amp;B358&amp;"';"</f>
        <v/>
      </c>
    </row>
    <row r="359" spans="1:13">
      <c r="A359" t="s">
        <v>573</v>
      </c>
      <c r="B359" t="s">
        <v>500</v>
      </c>
      <c r="C359" s="2" t="s">
        <v>41</v>
      </c>
      <c r="D359" s="2" t="s">
        <v>1010</v>
      </c>
      <c r="F359" t="s">
        <v>255</v>
      </c>
      <c r="J359">
        <f>VLOOKUP(A359,UFMT_CONVERSION!$A:$G,3,FALSE)</f>
        <v/>
      </c>
      <c r="L359">
        <f>"Insert into UFMT_CONV_RULE (CONV_KEY, RULE_NUM, SRC_VALUE, DEST_VALUE, NEXT_KEY,  IS_DEFAULT) Values ('"&amp;A359&amp;"', '"&amp;B359&amp;"', '"&amp;C359&amp;"', '"&amp;D359&amp;"', '"&amp;E359&amp;"',  '"&amp;F359&amp;"');"</f>
        <v/>
      </c>
      <c r="M359">
        <f>"Update UFMT_CONV_RULE set (SRC_VALUE, DEST_VALUE, NEXT_KEY,  IS_DEFAULT) = (SELECT '"&amp;C359&amp;"', '"&amp;D359&amp;"', '"&amp;E359&amp;"',  '"&amp;F359&amp;"' FROM DUAL) where CONV_KEY = '"&amp;A359&amp;"' AND RULE_NUM = '"&amp;B359&amp;"';"</f>
        <v/>
      </c>
    </row>
    <row r="360" spans="1:13">
      <c r="A360" t="s">
        <v>573</v>
      </c>
      <c r="B360" t="s">
        <v>328</v>
      </c>
      <c r="C360" s="2" t="s">
        <v>598</v>
      </c>
      <c r="D360" s="2" t="s">
        <v>773</v>
      </c>
      <c r="F360" t="s">
        <v>255</v>
      </c>
      <c r="J360">
        <f>VLOOKUP(A360,UFMT_CONVERSION!$A:$G,3,FALSE)</f>
        <v/>
      </c>
      <c r="L360">
        <f>"Insert into UFMT_CONV_RULE (CONV_KEY, RULE_NUM, SRC_VALUE, DEST_VALUE, NEXT_KEY,  IS_DEFAULT) Values ('"&amp;A360&amp;"', '"&amp;B360&amp;"', '"&amp;C360&amp;"', '"&amp;D360&amp;"', '"&amp;E360&amp;"',  '"&amp;F360&amp;"');"</f>
        <v/>
      </c>
    </row>
    <row r="361" spans="1:13">
      <c r="A361" t="s">
        <v>573</v>
      </c>
      <c r="B361" t="s">
        <v>330</v>
      </c>
      <c r="C361" s="2" t="s">
        <v>283</v>
      </c>
      <c r="D361" s="2" t="s">
        <v>1011</v>
      </c>
      <c r="F361" t="s">
        <v>255</v>
      </c>
      <c r="J361">
        <f>VLOOKUP(A361,UFMT_CONVERSION!$A:$G,3,FALSE)</f>
        <v/>
      </c>
      <c r="L361">
        <f>"Insert into UFMT_CONV_RULE (CONV_KEY, RULE_NUM, SRC_VALUE, DEST_VALUE, NEXT_KEY,  IS_DEFAULT) Values ('"&amp;A361&amp;"', '"&amp;B361&amp;"', '"&amp;C361&amp;"', '"&amp;D361&amp;"', '"&amp;E361&amp;"',  '"&amp;F361&amp;"');"</f>
        <v/>
      </c>
    </row>
    <row r="362" spans="1:13">
      <c r="A362" t="s">
        <v>573</v>
      </c>
      <c r="B362" t="s">
        <v>318</v>
      </c>
      <c r="C362" s="2" t="s">
        <v>624</v>
      </c>
      <c r="D362" s="2" t="s">
        <v>1012</v>
      </c>
      <c r="F362" t="s">
        <v>255</v>
      </c>
      <c r="J362">
        <f>VLOOKUP(A362,UFMT_CONVERSION!$A:$G,3,FALSE)</f>
        <v/>
      </c>
      <c r="L362">
        <f>"Insert into UFMT_CONV_RULE (CONV_KEY, RULE_NUM, SRC_VALUE, DEST_VALUE, NEXT_KEY,  IS_DEFAULT) Values ('"&amp;A362&amp;"', '"&amp;B362&amp;"', '"&amp;C362&amp;"', '"&amp;D362&amp;"', '"&amp;E362&amp;"',  '"&amp;F362&amp;"');"</f>
        <v/>
      </c>
      <c r="M362">
        <f>"Update UFMT_CONV_RULE set (SRC_VALUE, DEST_VALUE, NEXT_KEY,  IS_DEFAULT) = (SELECT '"&amp;C362&amp;"', '"&amp;D362&amp;"', '"&amp;E362&amp;"',  '"&amp;F362&amp;"' FROM DUAL) where CONV_KEY = '"&amp;A362&amp;"' AND RULE_NUM = '"&amp;B362&amp;"';"</f>
        <v/>
      </c>
    </row>
    <row r="363" spans="1:13">
      <c r="A363" t="s">
        <v>573</v>
      </c>
      <c r="B363" t="s">
        <v>333</v>
      </c>
      <c r="C363" s="2" t="s">
        <v>1013</v>
      </c>
      <c r="D363" s="2" t="s">
        <v>1014</v>
      </c>
      <c r="F363" t="s">
        <v>255</v>
      </c>
      <c r="J363">
        <f>VLOOKUP(A363,UFMT_CONVERSION!$A:$G,3,FALSE)</f>
        <v/>
      </c>
      <c r="L363">
        <f>"Insert into UFMT_CONV_RULE (CONV_KEY, RULE_NUM, SRC_VALUE, DEST_VALUE, NEXT_KEY,  IS_DEFAULT) Values ('"&amp;A363&amp;"', '"&amp;B363&amp;"', '"&amp;C363&amp;"', '"&amp;D363&amp;"', '"&amp;E363&amp;"',  '"&amp;F363&amp;"');"</f>
        <v/>
      </c>
      <c r="M363">
        <f>"Update UFMT_CONV_RULE set (SRC_VALUE, DEST_VALUE, NEXT_KEY,  IS_DEFAULT) = (SELECT '"&amp;C363&amp;"', '"&amp;D363&amp;"', '"&amp;E363&amp;"',  '"&amp;F363&amp;"' FROM DUAL) where CONV_KEY = '"&amp;A363&amp;"' AND RULE_NUM = '"&amp;B363&amp;"';"</f>
        <v/>
      </c>
    </row>
    <row r="364" spans="1:13">
      <c r="A364" t="s">
        <v>573</v>
      </c>
      <c r="B364" t="s">
        <v>335</v>
      </c>
      <c r="C364" s="2" t="s">
        <v>1015</v>
      </c>
      <c r="D364" s="2" t="s">
        <v>1016</v>
      </c>
      <c r="F364" t="s">
        <v>255</v>
      </c>
      <c r="J364">
        <f>VLOOKUP(A364,UFMT_CONVERSION!$A:$G,3,FALSE)</f>
        <v/>
      </c>
      <c r="L364">
        <f>"Insert into UFMT_CONV_RULE (CONV_KEY, RULE_NUM, SRC_VALUE, DEST_VALUE, NEXT_KEY,  IS_DEFAULT) Values ('"&amp;A364&amp;"', '"&amp;B364&amp;"', '"&amp;C364&amp;"', '"&amp;D364&amp;"', '"&amp;E364&amp;"',  '"&amp;F364&amp;"');"</f>
        <v/>
      </c>
      <c r="M364">
        <f>"Update UFMT_CONV_RULE set (SRC_VALUE, DEST_VALUE, NEXT_KEY,  IS_DEFAULT) = (SELECT '"&amp;C364&amp;"', '"&amp;D364&amp;"', '"&amp;E364&amp;"',  '"&amp;F364&amp;"' FROM DUAL) where CONV_KEY = '"&amp;A364&amp;"' AND RULE_NUM = '"&amp;B364&amp;"';"</f>
        <v/>
      </c>
    </row>
    <row r="365" spans="1:13">
      <c r="A365" t="s">
        <v>573</v>
      </c>
      <c r="B365" t="s">
        <v>337</v>
      </c>
      <c r="C365" s="2" t="s">
        <v>1017</v>
      </c>
      <c r="D365" s="2" t="s">
        <v>1016</v>
      </c>
      <c r="F365" t="s">
        <v>255</v>
      </c>
      <c r="J365">
        <f>VLOOKUP(A365,UFMT_CONVERSION!$A:$G,3,FALSE)</f>
        <v/>
      </c>
      <c r="L365">
        <f>"Insert into UFMT_CONV_RULE (CONV_KEY, RULE_NUM, SRC_VALUE, DEST_VALUE, NEXT_KEY,  IS_DEFAULT) Values ('"&amp;A365&amp;"', '"&amp;B365&amp;"', '"&amp;C365&amp;"', '"&amp;D365&amp;"', '"&amp;E365&amp;"',  '"&amp;F365&amp;"');"</f>
        <v/>
      </c>
      <c r="M365">
        <f>"Update UFMT_CONV_RULE set (SRC_VALUE, DEST_VALUE, NEXT_KEY,  IS_DEFAULT) = (SELECT '"&amp;C365&amp;"', '"&amp;D365&amp;"', '"&amp;E365&amp;"',  '"&amp;F365&amp;"' FROM DUAL) where CONV_KEY = '"&amp;A365&amp;"' AND RULE_NUM = '"&amp;B365&amp;"';"</f>
        <v/>
      </c>
    </row>
    <row r="366" spans="1:13">
      <c r="A366" t="s">
        <v>573</v>
      </c>
      <c r="B366" t="s">
        <v>351</v>
      </c>
      <c r="C366" s="2" t="s">
        <v>1018</v>
      </c>
      <c r="D366" s="2" t="s">
        <v>1019</v>
      </c>
      <c r="F366" t="s">
        <v>255</v>
      </c>
      <c r="J366">
        <f>VLOOKUP(A366,UFMT_CONVERSION!$A:$G,3,FALSE)</f>
        <v/>
      </c>
      <c r="L366">
        <f>"Insert into UFMT_CONV_RULE (CONV_KEY, RULE_NUM, SRC_VALUE, DEST_VALUE, NEXT_KEY,  IS_DEFAULT) Values ('"&amp;A366&amp;"', '"&amp;B366&amp;"', '"&amp;C366&amp;"', '"&amp;D366&amp;"', '"&amp;E366&amp;"',  '"&amp;F366&amp;"');"</f>
        <v/>
      </c>
      <c r="M366">
        <f>"Update UFMT_CONV_RULE set (SRC_VALUE, DEST_VALUE, NEXT_KEY,  IS_DEFAULT) = (SELECT '"&amp;C366&amp;"', '"&amp;D366&amp;"', '"&amp;E366&amp;"',  '"&amp;F366&amp;"' FROM DUAL) where CONV_KEY = '"&amp;A366&amp;"' AND RULE_NUM = '"&amp;B366&amp;"';"</f>
        <v/>
      </c>
    </row>
    <row r="367" spans="1:13">
      <c r="A367" t="s">
        <v>573</v>
      </c>
      <c r="B367" t="s">
        <v>379</v>
      </c>
      <c r="C367" s="2" t="s">
        <v>1020</v>
      </c>
      <c r="D367" s="2" t="s">
        <v>1010</v>
      </c>
      <c r="F367" t="s">
        <v>255</v>
      </c>
      <c r="J367">
        <f>VLOOKUP(A367,UFMT_CONVERSION!$A:$G,3,FALSE)</f>
        <v/>
      </c>
      <c r="L367">
        <f>"Insert into UFMT_CONV_RULE (CONV_KEY, RULE_NUM, SRC_VALUE, DEST_VALUE, NEXT_KEY,  IS_DEFAULT) Values ('"&amp;A367&amp;"', '"&amp;B367&amp;"', '"&amp;C367&amp;"', '"&amp;D367&amp;"', '"&amp;E367&amp;"',  '"&amp;F367&amp;"');"</f>
        <v/>
      </c>
      <c r="M367">
        <f>"Update UFMT_CONV_RULE set (SRC_VALUE, DEST_VALUE, NEXT_KEY,  IS_DEFAULT) = (SELECT '"&amp;C367&amp;"', '"&amp;D367&amp;"', '"&amp;E367&amp;"',  '"&amp;F367&amp;"' FROM DUAL) where CONV_KEY = '"&amp;A367&amp;"' AND RULE_NUM = '"&amp;B367&amp;"';"</f>
        <v/>
      </c>
    </row>
    <row r="368" spans="1:13">
      <c r="A368" t="s">
        <v>573</v>
      </c>
      <c r="B368" t="s">
        <v>385</v>
      </c>
      <c r="C368" s="2" t="s">
        <v>1021</v>
      </c>
      <c r="D368" s="2" t="s">
        <v>1022</v>
      </c>
      <c r="F368" t="s">
        <v>255</v>
      </c>
      <c r="J368">
        <f>VLOOKUP(A368,UFMT_CONVERSION!$A:$G,3,FALSE)</f>
        <v/>
      </c>
      <c r="L368">
        <f>"Insert into UFMT_CONV_RULE (CONV_KEY, RULE_NUM, SRC_VALUE, DEST_VALUE, NEXT_KEY,  IS_DEFAULT) Values ('"&amp;A368&amp;"', '"&amp;B368&amp;"', '"&amp;C368&amp;"', '"&amp;D368&amp;"', '"&amp;E368&amp;"',  '"&amp;F368&amp;"');"</f>
        <v/>
      </c>
      <c r="M368">
        <f>"Update UFMT_CONV_RULE set (SRC_VALUE, DEST_VALUE, NEXT_KEY,  IS_DEFAULT) = (SELECT '"&amp;C368&amp;"', '"&amp;D368&amp;"', '"&amp;E368&amp;"',  '"&amp;F368&amp;"' FROM DUAL) where CONV_KEY = '"&amp;A368&amp;"' AND RULE_NUM = '"&amp;B368&amp;"';"</f>
        <v/>
      </c>
    </row>
    <row r="369" spans="1:13">
      <c r="A369" t="s">
        <v>573</v>
      </c>
      <c r="B369" t="s">
        <v>393</v>
      </c>
      <c r="C369" s="2" t="s">
        <v>1023</v>
      </c>
      <c r="D369" s="2" t="s">
        <v>1022</v>
      </c>
      <c r="F369" t="s">
        <v>255</v>
      </c>
      <c r="J369">
        <f>VLOOKUP(A369,UFMT_CONVERSION!$A:$G,3,FALSE)</f>
        <v/>
      </c>
      <c r="L369">
        <f>"Insert into UFMT_CONV_RULE (CONV_KEY, RULE_NUM, SRC_VALUE, DEST_VALUE, NEXT_KEY,  IS_DEFAULT) Values ('"&amp;A369&amp;"', '"&amp;B369&amp;"', '"&amp;C369&amp;"', '"&amp;D369&amp;"', '"&amp;E369&amp;"',  '"&amp;F369&amp;"');"</f>
        <v/>
      </c>
      <c r="M369">
        <f>"Update UFMT_CONV_RULE set (SRC_VALUE, DEST_VALUE, NEXT_KEY,  IS_DEFAULT) = (SELECT '"&amp;C369&amp;"', '"&amp;D369&amp;"', '"&amp;E369&amp;"',  '"&amp;F369&amp;"' FROM DUAL) where CONV_KEY = '"&amp;A369&amp;"' AND RULE_NUM = '"&amp;B369&amp;"';"</f>
        <v/>
      </c>
    </row>
    <row r="370" spans="1:13">
      <c r="A370" t="s">
        <v>575</v>
      </c>
      <c r="B370" t="s">
        <v>13</v>
      </c>
      <c r="C370" s="2" t="s">
        <v>1024</v>
      </c>
      <c r="D370" s="2" t="s">
        <v>164</v>
      </c>
      <c r="F370" t="s">
        <v>255</v>
      </c>
      <c r="J370">
        <f>VLOOKUP(A370,UFMT_CONVERSION!$A:$G,3,FALSE)</f>
        <v/>
      </c>
      <c r="L370">
        <f>"Insert into UFMT_CONV_RULE (CONV_KEY, RULE_NUM, SRC_VALUE, DEST_VALUE, NEXT_KEY,  IS_DEFAULT) Values ('"&amp;A370&amp;"', '"&amp;B370&amp;"', '"&amp;C370&amp;"', '"&amp;D370&amp;"', '"&amp;E370&amp;"',  '"&amp;F370&amp;"');"</f>
        <v/>
      </c>
      <c r="M370">
        <f>"Update UFMT_CONV_RULE set (SRC_VALUE, DEST_VALUE, NEXT_KEY,  IS_DEFAULT) = (SELECT '"&amp;C370&amp;"', '"&amp;D370&amp;"', '"&amp;E370&amp;"',  '"&amp;F370&amp;"' FROM DUAL) where CONV_KEY = '"&amp;A370&amp;"' AND RULE_NUM = '"&amp;B370&amp;"';"</f>
        <v/>
      </c>
    </row>
    <row r="371" spans="1:13">
      <c r="A371" t="s">
        <v>575</v>
      </c>
      <c r="B371" t="s">
        <v>64</v>
      </c>
      <c r="C371" s="2" t="s">
        <v>571</v>
      </c>
      <c r="D371" s="2" t="s">
        <v>1025</v>
      </c>
      <c r="F371" t="s">
        <v>255</v>
      </c>
      <c r="J371">
        <f>VLOOKUP(A371,UFMT_CONVERSION!$A:$G,3,FALSE)</f>
        <v/>
      </c>
      <c r="L371">
        <f>"Insert into UFMT_CONV_RULE (CONV_KEY, RULE_NUM, SRC_VALUE, DEST_VALUE, NEXT_KEY,  IS_DEFAULT) Values ('"&amp;A371&amp;"', '"&amp;B371&amp;"', '"&amp;C371&amp;"', '"&amp;D371&amp;"', '"&amp;E371&amp;"',  '"&amp;F371&amp;"');"</f>
        <v/>
      </c>
      <c r="M371">
        <f>"Update UFMT_CONV_RULE set (SRC_VALUE, DEST_VALUE, NEXT_KEY,  IS_DEFAULT) = (SELECT '"&amp;C371&amp;"', '"&amp;D371&amp;"', '"&amp;E371&amp;"',  '"&amp;F371&amp;"' FROM DUAL) where CONV_KEY = '"&amp;A371&amp;"' AND RULE_NUM = '"&amp;B371&amp;"';"</f>
        <v/>
      </c>
    </row>
    <row r="372" spans="1:13">
      <c r="A372" t="s">
        <v>575</v>
      </c>
      <c r="B372" t="s">
        <v>107</v>
      </c>
      <c r="C372" s="2" t="s">
        <v>573</v>
      </c>
      <c r="D372" s="2" t="s">
        <v>1026</v>
      </c>
      <c r="F372" t="s">
        <v>255</v>
      </c>
      <c r="J372">
        <f>VLOOKUP(A372,UFMT_CONVERSION!$A:$G,3,FALSE)</f>
        <v/>
      </c>
      <c r="L372">
        <f>"Insert into UFMT_CONV_RULE (CONV_KEY, RULE_NUM, SRC_VALUE, DEST_VALUE, NEXT_KEY,  IS_DEFAULT) Values ('"&amp;A372&amp;"', '"&amp;B372&amp;"', '"&amp;C372&amp;"', '"&amp;D372&amp;"', '"&amp;E372&amp;"',  '"&amp;F372&amp;"');"</f>
        <v/>
      </c>
      <c r="M372">
        <f>"Update UFMT_CONV_RULE set (SRC_VALUE, DEST_VALUE, NEXT_KEY,  IS_DEFAULT) = (SELECT '"&amp;C372&amp;"', '"&amp;D372&amp;"', '"&amp;E372&amp;"',  '"&amp;F372&amp;"' FROM DUAL) where CONV_KEY = '"&amp;A372&amp;"' AND RULE_NUM = '"&amp;B372&amp;"';"</f>
        <v/>
      </c>
    </row>
    <row r="373" spans="1:13">
      <c r="A373" t="s">
        <v>575</v>
      </c>
      <c r="B373" t="s">
        <v>31</v>
      </c>
      <c r="C373" s="2" t="s">
        <v>1027</v>
      </c>
      <c r="D373" s="2" t="s">
        <v>418</v>
      </c>
      <c r="F373" t="s">
        <v>255</v>
      </c>
      <c r="J373">
        <f>VLOOKUP(A373,UFMT_CONVERSION!$A:$G,3,FALSE)</f>
        <v/>
      </c>
      <c r="L373">
        <f>"Insert into UFMT_CONV_RULE (CONV_KEY, RULE_NUM, SRC_VALUE, DEST_VALUE, NEXT_KEY,  IS_DEFAULT) Values ('"&amp;A373&amp;"', '"&amp;B373&amp;"', '"&amp;C373&amp;"', '"&amp;D373&amp;"', '"&amp;E373&amp;"',  '"&amp;F373&amp;"');"</f>
        <v/>
      </c>
      <c r="M373">
        <f>"Update UFMT_CONV_RULE set (SRC_VALUE, DEST_VALUE, NEXT_KEY,  IS_DEFAULT) = (SELECT '"&amp;C373&amp;"', '"&amp;D373&amp;"', '"&amp;E373&amp;"',  '"&amp;F373&amp;"' FROM DUAL) where CONV_KEY = '"&amp;A373&amp;"' AND RULE_NUM = '"&amp;B373&amp;"';"</f>
        <v/>
      </c>
    </row>
    <row r="374" spans="1:13">
      <c r="A374" t="s">
        <v>577</v>
      </c>
      <c r="B374" t="s">
        <v>13</v>
      </c>
      <c r="C374" s="2" t="s">
        <v>164</v>
      </c>
      <c r="D374" s="2" t="s">
        <v>1024</v>
      </c>
      <c r="F374" t="s">
        <v>255</v>
      </c>
      <c r="J374">
        <f>VLOOKUP(A374,UFMT_CONVERSION!$A:$G,3,FALSE)</f>
        <v/>
      </c>
      <c r="L374">
        <f>"Insert into UFMT_CONV_RULE (CONV_KEY, RULE_NUM, SRC_VALUE, DEST_VALUE, NEXT_KEY,  IS_DEFAULT) Values ('"&amp;A374&amp;"', '"&amp;B374&amp;"', '"&amp;C374&amp;"', '"&amp;D374&amp;"', '"&amp;E374&amp;"',  '"&amp;F374&amp;"');"</f>
        <v/>
      </c>
      <c r="M374">
        <f>"Update UFMT_CONV_RULE set (SRC_VALUE, DEST_VALUE, NEXT_KEY,  IS_DEFAULT) = (SELECT '"&amp;C374&amp;"', '"&amp;D374&amp;"', '"&amp;E374&amp;"',  '"&amp;F374&amp;"' FROM DUAL) where CONV_KEY = '"&amp;A374&amp;"' AND RULE_NUM = '"&amp;B374&amp;"';"</f>
        <v/>
      </c>
    </row>
    <row r="375" spans="1:13">
      <c r="A375" t="s">
        <v>577</v>
      </c>
      <c r="B375" t="s">
        <v>64</v>
      </c>
      <c r="C375" s="2" t="s">
        <v>13</v>
      </c>
      <c r="D375" s="2" t="s">
        <v>1028</v>
      </c>
      <c r="F375" t="s">
        <v>255</v>
      </c>
      <c r="J375">
        <f>VLOOKUP(A375,UFMT_CONVERSION!$A:$G,3,FALSE)</f>
        <v/>
      </c>
      <c r="L375">
        <f>"Insert into UFMT_CONV_RULE (CONV_KEY, RULE_NUM, SRC_VALUE, DEST_VALUE, NEXT_KEY,  IS_DEFAULT) Values ('"&amp;A375&amp;"', '"&amp;B375&amp;"', '"&amp;C375&amp;"', '"&amp;D375&amp;"', '"&amp;E375&amp;"',  '"&amp;F375&amp;"');"</f>
        <v/>
      </c>
      <c r="M375">
        <f>"Update UFMT_CONV_RULE set (SRC_VALUE, DEST_VALUE, NEXT_KEY,  IS_DEFAULT) = (SELECT '"&amp;C375&amp;"', '"&amp;D375&amp;"', '"&amp;E375&amp;"',  '"&amp;F375&amp;"' FROM DUAL) where CONV_KEY = '"&amp;A375&amp;"' AND RULE_NUM = '"&amp;B375&amp;"';"</f>
        <v/>
      </c>
    </row>
    <row r="376" spans="1:13">
      <c r="A376" t="s">
        <v>577</v>
      </c>
      <c r="B376" t="s">
        <v>107</v>
      </c>
      <c r="C376" s="2" t="s">
        <v>64</v>
      </c>
      <c r="D376" s="2" t="s">
        <v>1029</v>
      </c>
      <c r="F376" t="s">
        <v>255</v>
      </c>
      <c r="J376">
        <f>VLOOKUP(A376,UFMT_CONVERSION!$A:$G,3,FALSE)</f>
        <v/>
      </c>
      <c r="L376">
        <f>"Insert into UFMT_CONV_RULE (CONV_KEY, RULE_NUM, SRC_VALUE, DEST_VALUE, NEXT_KEY,  IS_DEFAULT) Values ('"&amp;A376&amp;"', '"&amp;B376&amp;"', '"&amp;C376&amp;"', '"&amp;D376&amp;"', '"&amp;E376&amp;"',  '"&amp;F376&amp;"');"</f>
        <v/>
      </c>
      <c r="M376">
        <f>"Update UFMT_CONV_RULE set (SRC_VALUE, DEST_VALUE, NEXT_KEY,  IS_DEFAULT) = (SELECT '"&amp;C376&amp;"', '"&amp;D376&amp;"', '"&amp;E376&amp;"',  '"&amp;F376&amp;"' FROM DUAL) where CONV_KEY = '"&amp;A376&amp;"' AND RULE_NUM = '"&amp;B376&amp;"';"</f>
        <v/>
      </c>
    </row>
    <row r="377" spans="1:13">
      <c r="A377" t="s">
        <v>577</v>
      </c>
      <c r="B377" t="s">
        <v>31</v>
      </c>
      <c r="C377" s="2" t="s">
        <v>418</v>
      </c>
      <c r="D377" s="2" t="s">
        <v>1030</v>
      </c>
      <c r="F377" t="s">
        <v>255</v>
      </c>
      <c r="J377">
        <f>VLOOKUP(A377,UFMT_CONVERSION!$A:$G,3,FALSE)</f>
        <v/>
      </c>
      <c r="L377">
        <f>"Insert into UFMT_CONV_RULE (CONV_KEY, RULE_NUM, SRC_VALUE, DEST_VALUE, NEXT_KEY,  IS_DEFAULT) Values ('"&amp;A377&amp;"', '"&amp;B377&amp;"', '"&amp;C377&amp;"', '"&amp;D377&amp;"', '"&amp;E377&amp;"',  '"&amp;F377&amp;"');"</f>
        <v/>
      </c>
      <c r="M377">
        <f>"Update UFMT_CONV_RULE set (SRC_VALUE, DEST_VALUE, NEXT_KEY,  IS_DEFAULT) = (SELECT '"&amp;C377&amp;"', '"&amp;D377&amp;"', '"&amp;E377&amp;"',  '"&amp;F377&amp;"' FROM DUAL) where CONV_KEY = '"&amp;A377&amp;"' AND RULE_NUM = '"&amp;B377&amp;"';"</f>
        <v/>
      </c>
    </row>
    <row r="378" spans="1:13">
      <c r="A378" t="s">
        <v>114</v>
      </c>
      <c r="B378" t="s">
        <v>255</v>
      </c>
      <c r="C378" s="2" t="n"/>
      <c r="D378" s="2" t="s">
        <v>528</v>
      </c>
      <c r="F378" t="s">
        <v>13</v>
      </c>
      <c r="J378">
        <f>VLOOKUP(A378,UFMT_CONVERSION!$A:$G,3,FALSE)</f>
        <v/>
      </c>
      <c r="L378">
        <f>"Insert into UFMT_CONV_RULE (CONV_KEY, RULE_NUM, SRC_VALUE, DEST_VALUE, NEXT_KEY,  IS_DEFAULT) Values ('"&amp;A378&amp;"', '"&amp;B378&amp;"', '"&amp;C378&amp;"', '"&amp;D378&amp;"', '"&amp;E378&amp;"',  '"&amp;F378&amp;"');"</f>
        <v/>
      </c>
      <c r="M378">
        <f>"Update UFMT_CONV_RULE set (SRC_VALUE, DEST_VALUE, NEXT_KEY,  IS_DEFAULT) = (SELECT '"&amp;C378&amp;"', '"&amp;D378&amp;"', '"&amp;E378&amp;"',  '"&amp;F378&amp;"' FROM DUAL) where CONV_KEY = '"&amp;A378&amp;"' AND RULE_NUM = '"&amp;B378&amp;"';"</f>
        <v/>
      </c>
    </row>
    <row r="379" spans="1:13">
      <c r="A379" t="s">
        <v>114</v>
      </c>
      <c r="B379" t="s">
        <v>13</v>
      </c>
      <c r="C379" s="2" t="s">
        <v>440</v>
      </c>
      <c r="D379" s="2" t="s">
        <v>134</v>
      </c>
      <c r="F379" t="s">
        <v>255</v>
      </c>
      <c r="J379">
        <f>VLOOKUP(A379,UFMT_CONVERSION!$A:$G,3,FALSE)</f>
        <v/>
      </c>
      <c r="L379">
        <f>"Insert into UFMT_CONV_RULE (CONV_KEY, RULE_NUM, SRC_VALUE, DEST_VALUE, NEXT_KEY,  IS_DEFAULT) Values ('"&amp;A379&amp;"', '"&amp;B379&amp;"', '"&amp;C379&amp;"', '"&amp;D379&amp;"', '"&amp;E379&amp;"',  '"&amp;F379&amp;"');"</f>
        <v/>
      </c>
      <c r="M379">
        <f>"Update UFMT_CONV_RULE set (SRC_VALUE, DEST_VALUE, NEXT_KEY,  IS_DEFAULT) = (SELECT '"&amp;C379&amp;"', '"&amp;D379&amp;"', '"&amp;E379&amp;"',  '"&amp;F379&amp;"' FROM DUAL) where CONV_KEY = '"&amp;A379&amp;"' AND RULE_NUM = '"&amp;B379&amp;"';"</f>
        <v/>
      </c>
    </row>
    <row r="380" spans="1:13">
      <c r="A380" t="s">
        <v>114</v>
      </c>
      <c r="B380" t="s">
        <v>64</v>
      </c>
      <c r="C380" s="2" t="s">
        <v>1014</v>
      </c>
      <c r="D380" s="2" t="s">
        <v>385</v>
      </c>
      <c r="F380" t="s">
        <v>255</v>
      </c>
      <c r="J380">
        <f>VLOOKUP(A380,UFMT_CONVERSION!$A:$G,3,FALSE)</f>
        <v/>
      </c>
      <c r="L380">
        <f>"Insert into UFMT_CONV_RULE (CONV_KEY, RULE_NUM, SRC_VALUE, DEST_VALUE, NEXT_KEY,  IS_DEFAULT) Values ('"&amp;A380&amp;"', '"&amp;B380&amp;"', '"&amp;C380&amp;"', '"&amp;D380&amp;"', '"&amp;E380&amp;"',  '"&amp;F380&amp;"');"</f>
        <v/>
      </c>
      <c r="M380">
        <f>"Update UFMT_CONV_RULE set (SRC_VALUE, DEST_VALUE, NEXT_KEY,  IS_DEFAULT) = (SELECT '"&amp;C380&amp;"', '"&amp;D380&amp;"', '"&amp;E380&amp;"',  '"&amp;F380&amp;"' FROM DUAL) where CONV_KEY = '"&amp;A380&amp;"' AND RULE_NUM = '"&amp;B380&amp;"';"</f>
        <v/>
      </c>
    </row>
    <row r="381" spans="1:13">
      <c r="A381" t="s">
        <v>114</v>
      </c>
      <c r="B381" t="s">
        <v>107</v>
      </c>
      <c r="C381" t="s">
        <v>1031</v>
      </c>
      <c r="D381" s="2" t="s">
        <v>545</v>
      </c>
      <c r="F381" t="s">
        <v>255</v>
      </c>
      <c r="J381">
        <f>VLOOKUP(A381,UFMT_CONVERSION!$A:$G,3,FALSE)</f>
        <v/>
      </c>
      <c r="L381">
        <f>"Insert into UFMT_CONV_RULE (CONV_KEY, RULE_NUM, SRC_VALUE, DEST_VALUE, NEXT_KEY,  IS_DEFAULT) Values ('"&amp;A381&amp;"', '"&amp;B381&amp;"', '"&amp;C381&amp;"', '"&amp;D381&amp;"', '"&amp;E381&amp;"',  '"&amp;F381&amp;"');"</f>
        <v/>
      </c>
      <c r="M381">
        <f>"Update UFMT_CONV_RULE set (SRC_VALUE, DEST_VALUE, NEXT_KEY,  IS_DEFAULT) = (SELECT '"&amp;C381&amp;"', '"&amp;D381&amp;"', '"&amp;E381&amp;"',  '"&amp;F381&amp;"' FROM DUAL) where CONV_KEY = '"&amp;A381&amp;"' AND RULE_NUM = '"&amp;B381&amp;"';"</f>
        <v/>
      </c>
    </row>
    <row r="382" spans="1:13">
      <c r="A382" t="s">
        <v>114</v>
      </c>
      <c r="B382" t="s">
        <v>31</v>
      </c>
      <c r="C382" t="s">
        <v>1032</v>
      </c>
      <c r="D382" s="2" t="s">
        <v>488</v>
      </c>
      <c r="F382" t="s">
        <v>255</v>
      </c>
      <c r="J382">
        <f>VLOOKUP(A382,UFMT_CONVERSION!$A:$G,3,FALSE)</f>
        <v/>
      </c>
      <c r="L382">
        <f>"Insert into UFMT_CONV_RULE (CONV_KEY, RULE_NUM, SRC_VALUE, DEST_VALUE, NEXT_KEY,  IS_DEFAULT) Values ('"&amp;A382&amp;"', '"&amp;B382&amp;"', '"&amp;C382&amp;"', '"&amp;D382&amp;"', '"&amp;E382&amp;"',  '"&amp;F382&amp;"');"</f>
        <v/>
      </c>
      <c r="M382">
        <f>"Update UFMT_CONV_RULE set (SRC_VALUE, DEST_VALUE, NEXT_KEY,  IS_DEFAULT) = (SELECT '"&amp;C382&amp;"', '"&amp;D382&amp;"', '"&amp;E382&amp;"',  '"&amp;F382&amp;"' FROM DUAL) where CONV_KEY = '"&amp;A382&amp;"' AND RULE_NUM = '"&amp;B382&amp;"';"</f>
        <v/>
      </c>
    </row>
    <row r="383" spans="1:13">
      <c r="A383" t="s">
        <v>114</v>
      </c>
      <c r="B383" t="s">
        <v>500</v>
      </c>
      <c r="C383" t="s">
        <v>1033</v>
      </c>
      <c r="D383" s="2" t="s">
        <v>78</v>
      </c>
      <c r="F383" t="s">
        <v>255</v>
      </c>
      <c r="J383">
        <f>VLOOKUP(A383,UFMT_CONVERSION!$A:$G,3,FALSE)</f>
        <v/>
      </c>
      <c r="L383">
        <f>"Insert into UFMT_CONV_RULE (CONV_KEY, RULE_NUM, SRC_VALUE, DEST_VALUE, NEXT_KEY,  IS_DEFAULT) Values ('"&amp;A383&amp;"', '"&amp;B383&amp;"', '"&amp;C383&amp;"', '"&amp;D383&amp;"', '"&amp;E383&amp;"',  '"&amp;F383&amp;"');"</f>
        <v/>
      </c>
      <c r="M383">
        <f>"Update UFMT_CONV_RULE set (SRC_VALUE, DEST_VALUE, NEXT_KEY,  IS_DEFAULT) = (SELECT '"&amp;C383&amp;"', '"&amp;D383&amp;"', '"&amp;E383&amp;"',  '"&amp;F383&amp;"' FROM DUAL) where CONV_KEY = '"&amp;A383&amp;"' AND RULE_NUM = '"&amp;B383&amp;"';"</f>
        <v/>
      </c>
    </row>
    <row r="384" spans="1:13">
      <c r="A384" t="s">
        <v>114</v>
      </c>
      <c r="B384" t="s">
        <v>328</v>
      </c>
      <c r="C384" t="s">
        <v>1034</v>
      </c>
      <c r="D384" s="2" t="s">
        <v>78</v>
      </c>
      <c r="F384" t="s">
        <v>255</v>
      </c>
      <c r="J384">
        <f>VLOOKUP(A384,UFMT_CONVERSION!$A:$G,3,FALSE)</f>
        <v/>
      </c>
      <c r="L384">
        <f>"Insert into UFMT_CONV_RULE (CONV_KEY, RULE_NUM, SRC_VALUE, DEST_VALUE, NEXT_KEY,  IS_DEFAULT) Values ('"&amp;A384&amp;"', '"&amp;B384&amp;"', '"&amp;C384&amp;"', '"&amp;D384&amp;"', '"&amp;E384&amp;"',  '"&amp;F384&amp;"');"</f>
        <v/>
      </c>
      <c r="M384">
        <f>"Update UFMT_CONV_RULE set (SRC_VALUE, DEST_VALUE, NEXT_KEY,  IS_DEFAULT) = (SELECT '"&amp;C384&amp;"', '"&amp;D384&amp;"', '"&amp;E384&amp;"',  '"&amp;F384&amp;"' FROM DUAL) where CONV_KEY = '"&amp;A384&amp;"' AND RULE_NUM = '"&amp;B384&amp;"';"</f>
        <v/>
      </c>
    </row>
    <row r="385" spans="1:13">
      <c r="A385" t="s">
        <v>114</v>
      </c>
      <c r="B385" t="s">
        <v>330</v>
      </c>
      <c r="C385" t="s">
        <v>1035</v>
      </c>
      <c r="D385" s="2" t="s">
        <v>393</v>
      </c>
      <c r="F385" t="s">
        <v>255</v>
      </c>
      <c r="J385">
        <f>VLOOKUP(A385,UFMT_CONVERSION!$A:$G,3,FALSE)</f>
        <v/>
      </c>
      <c r="L385">
        <f>"Insert into UFMT_CONV_RULE (CONV_KEY, RULE_NUM, SRC_VALUE, DEST_VALUE, NEXT_KEY,  IS_DEFAULT) Values ('"&amp;A385&amp;"', '"&amp;B385&amp;"', '"&amp;C385&amp;"', '"&amp;D385&amp;"', '"&amp;E385&amp;"',  '"&amp;F385&amp;"');"</f>
        <v/>
      </c>
      <c r="M385">
        <f>"Update UFMT_CONV_RULE set (SRC_VALUE, DEST_VALUE, NEXT_KEY,  IS_DEFAULT) = (SELECT '"&amp;C385&amp;"', '"&amp;D385&amp;"', '"&amp;E385&amp;"',  '"&amp;F385&amp;"' FROM DUAL) where CONV_KEY = '"&amp;A385&amp;"' AND RULE_NUM = '"&amp;B385&amp;"';"</f>
        <v/>
      </c>
    </row>
    <row r="386" spans="1:13">
      <c r="A386" t="s">
        <v>114</v>
      </c>
      <c r="B386" t="s">
        <v>318</v>
      </c>
      <c r="C386" t="s">
        <v>1016</v>
      </c>
      <c r="D386" s="2" t="s">
        <v>80</v>
      </c>
      <c r="F386" t="s">
        <v>255</v>
      </c>
      <c r="J386">
        <f>VLOOKUP(A386,UFMT_CONVERSION!$A:$G,3,FALSE)</f>
        <v/>
      </c>
      <c r="L386">
        <f>"Insert into UFMT_CONV_RULE (CONV_KEY, RULE_NUM, SRC_VALUE, DEST_VALUE, NEXT_KEY,  IS_DEFAULT) Values ('"&amp;A386&amp;"', '"&amp;B386&amp;"', '"&amp;C386&amp;"', '"&amp;D386&amp;"', '"&amp;E386&amp;"',  '"&amp;F386&amp;"');"</f>
        <v/>
      </c>
      <c r="M386">
        <f>"Update UFMT_CONV_RULE set (SRC_VALUE, DEST_VALUE, NEXT_KEY,  IS_DEFAULT) = (SELECT '"&amp;C386&amp;"', '"&amp;D386&amp;"', '"&amp;E386&amp;"',  '"&amp;F386&amp;"' FROM DUAL) where CONV_KEY = '"&amp;A386&amp;"' AND RULE_NUM = '"&amp;B386&amp;"';"</f>
        <v/>
      </c>
    </row>
    <row r="387" spans="1:13">
      <c r="A387" t="s">
        <v>114</v>
      </c>
      <c r="B387" t="s">
        <v>333</v>
      </c>
      <c r="C387" t="s">
        <v>1036</v>
      </c>
      <c r="D387" s="2" t="s">
        <v>571</v>
      </c>
      <c r="F387" t="s">
        <v>255</v>
      </c>
      <c r="J387">
        <f>VLOOKUP(A387,UFMT_CONVERSION!$A:$G,3,FALSE)</f>
        <v/>
      </c>
      <c r="L387">
        <f>"Insert into UFMT_CONV_RULE (CONV_KEY, RULE_NUM, SRC_VALUE, DEST_VALUE, NEXT_KEY,  IS_DEFAULT) Values ('"&amp;A387&amp;"', '"&amp;B387&amp;"', '"&amp;C387&amp;"', '"&amp;D387&amp;"', '"&amp;E387&amp;"',  '"&amp;F387&amp;"');"</f>
        <v/>
      </c>
      <c r="M387">
        <f>"Update UFMT_CONV_RULE set (SRC_VALUE, DEST_VALUE, NEXT_KEY,  IS_DEFAULT) = (SELECT '"&amp;C387&amp;"', '"&amp;D387&amp;"', '"&amp;E387&amp;"',  '"&amp;F387&amp;"' FROM DUAL) where CONV_KEY = '"&amp;A387&amp;"' AND RULE_NUM = '"&amp;B387&amp;"';"</f>
        <v/>
      </c>
    </row>
    <row r="388" spans="1:13">
      <c r="A388" t="s">
        <v>114</v>
      </c>
      <c r="B388" t="s">
        <v>335</v>
      </c>
      <c r="C388" t="s">
        <v>1037</v>
      </c>
      <c r="D388" s="2" t="s">
        <v>571</v>
      </c>
      <c r="F388" t="s">
        <v>255</v>
      </c>
      <c r="J388">
        <f>VLOOKUP(A388,UFMT_CONVERSION!$A:$G,3,FALSE)</f>
        <v/>
      </c>
      <c r="L388">
        <f>"Insert into UFMT_CONV_RULE (CONV_KEY, RULE_NUM, SRC_VALUE, DEST_VALUE, NEXT_KEY,  IS_DEFAULT) Values ('"&amp;A388&amp;"', '"&amp;B388&amp;"', '"&amp;C388&amp;"', '"&amp;D388&amp;"', '"&amp;E388&amp;"',  '"&amp;F388&amp;"');"</f>
        <v/>
      </c>
      <c r="M388">
        <f>"Update UFMT_CONV_RULE set (SRC_VALUE, DEST_VALUE, NEXT_KEY,  IS_DEFAULT) = (SELECT '"&amp;C388&amp;"', '"&amp;D388&amp;"', '"&amp;E388&amp;"',  '"&amp;F388&amp;"' FROM DUAL) where CONV_KEY = '"&amp;A388&amp;"' AND RULE_NUM = '"&amp;B388&amp;"';"</f>
        <v/>
      </c>
    </row>
    <row r="389" spans="1:13">
      <c r="A389" t="s">
        <v>114</v>
      </c>
      <c r="B389" t="s">
        <v>337</v>
      </c>
      <c r="C389" t="s">
        <v>769</v>
      </c>
      <c r="D389" s="2" t="s">
        <v>573</v>
      </c>
      <c r="F389" t="s">
        <v>255</v>
      </c>
      <c r="J389">
        <f>VLOOKUP(A389,UFMT_CONVERSION!$A:$G,3,FALSE)</f>
        <v/>
      </c>
      <c r="L389">
        <f>"Insert into UFMT_CONV_RULE (CONV_KEY, RULE_NUM, SRC_VALUE, DEST_VALUE, NEXT_KEY,  IS_DEFAULT) Values ('"&amp;A389&amp;"', '"&amp;B389&amp;"', '"&amp;C389&amp;"', '"&amp;D389&amp;"', '"&amp;E389&amp;"',  '"&amp;F389&amp;"');"</f>
        <v/>
      </c>
      <c r="M389">
        <f>"Update UFMT_CONV_RULE set (SRC_VALUE, DEST_VALUE, NEXT_KEY,  IS_DEFAULT) = (SELECT '"&amp;C389&amp;"', '"&amp;D389&amp;"', '"&amp;E389&amp;"',  '"&amp;F389&amp;"' FROM DUAL) where CONV_KEY = '"&amp;A389&amp;"' AND RULE_NUM = '"&amp;B389&amp;"';"</f>
        <v/>
      </c>
    </row>
    <row r="390" spans="1:13">
      <c r="A390" t="s">
        <v>114</v>
      </c>
      <c r="B390" t="s">
        <v>351</v>
      </c>
      <c r="C390" t="s">
        <v>771</v>
      </c>
      <c r="D390" s="2" t="s">
        <v>114</v>
      </c>
      <c r="F390" t="s">
        <v>255</v>
      </c>
      <c r="J390">
        <f>VLOOKUP(A390,UFMT_CONVERSION!$A:$G,3,FALSE)</f>
        <v/>
      </c>
      <c r="L390">
        <f>"Insert into UFMT_CONV_RULE (CONV_KEY, RULE_NUM, SRC_VALUE, DEST_VALUE, NEXT_KEY,  IS_DEFAULT) Values ('"&amp;A390&amp;"', '"&amp;B390&amp;"', '"&amp;C390&amp;"', '"&amp;D390&amp;"', '"&amp;E390&amp;"',  '"&amp;F390&amp;"');"</f>
        <v/>
      </c>
      <c r="M390">
        <f>"Update UFMT_CONV_RULE set (SRC_VALUE, DEST_VALUE, NEXT_KEY,  IS_DEFAULT) = (SELECT '"&amp;C390&amp;"', '"&amp;D390&amp;"', '"&amp;E390&amp;"',  '"&amp;F390&amp;"' FROM DUAL) where CONV_KEY = '"&amp;A390&amp;"' AND RULE_NUM = '"&amp;B390&amp;"';"</f>
        <v/>
      </c>
    </row>
    <row r="391" spans="1:13">
      <c r="A391" t="s">
        <v>114</v>
      </c>
      <c r="B391" t="s">
        <v>379</v>
      </c>
      <c r="C391" t="s">
        <v>1038</v>
      </c>
      <c r="D391" s="2" t="s">
        <v>41</v>
      </c>
      <c r="F391" t="s">
        <v>255</v>
      </c>
      <c r="J391">
        <f>VLOOKUP(A391,UFMT_CONVERSION!$A:$G,3,FALSE)</f>
        <v/>
      </c>
      <c r="L391">
        <f>"Insert into UFMT_CONV_RULE (CONV_KEY, RULE_NUM, SRC_VALUE, DEST_VALUE, NEXT_KEY,  IS_DEFAULT) Values ('"&amp;A391&amp;"', '"&amp;B391&amp;"', '"&amp;C391&amp;"', '"&amp;D391&amp;"', '"&amp;E391&amp;"',  '"&amp;F391&amp;"');"</f>
        <v/>
      </c>
      <c r="M391">
        <f>"Update UFMT_CONV_RULE set (SRC_VALUE, DEST_VALUE, NEXT_KEY,  IS_DEFAULT) = (SELECT '"&amp;C391&amp;"', '"&amp;D391&amp;"', '"&amp;E391&amp;"',  '"&amp;F391&amp;"' FROM DUAL) where CONV_KEY = '"&amp;A391&amp;"' AND RULE_NUM = '"&amp;B391&amp;"';"</f>
        <v/>
      </c>
    </row>
    <row r="392" spans="1:13">
      <c r="A392" t="s">
        <v>114</v>
      </c>
      <c r="B392" t="s">
        <v>385</v>
      </c>
      <c r="C392" t="s">
        <v>1039</v>
      </c>
      <c r="D392" s="2" t="s">
        <v>78</v>
      </c>
      <c r="F392" t="s">
        <v>255</v>
      </c>
      <c r="J392">
        <f>VLOOKUP(A392,UFMT_CONVERSION!$A:$G,3,FALSE)</f>
        <v/>
      </c>
      <c r="L392">
        <f>"Insert into UFMT_CONV_RULE (CONV_KEY, RULE_NUM, SRC_VALUE, DEST_VALUE, NEXT_KEY,  IS_DEFAULT) Values ('"&amp;A392&amp;"', '"&amp;B392&amp;"', '"&amp;C392&amp;"', '"&amp;D392&amp;"', '"&amp;E392&amp;"',  '"&amp;F392&amp;"');"</f>
        <v/>
      </c>
      <c r="M392">
        <f>"Update UFMT_CONV_RULE set (SRC_VALUE, DEST_VALUE, NEXT_KEY,  IS_DEFAULT) = (SELECT '"&amp;C392&amp;"', '"&amp;D392&amp;"', '"&amp;E392&amp;"',  '"&amp;F392&amp;"' FROM DUAL) where CONV_KEY = '"&amp;A392&amp;"' AND RULE_NUM = '"&amp;B392&amp;"';"</f>
        <v/>
      </c>
    </row>
    <row r="393" spans="1:13">
      <c r="A393" t="s">
        <v>114</v>
      </c>
      <c r="B393" t="s">
        <v>393</v>
      </c>
      <c r="C393" t="s">
        <v>731</v>
      </c>
      <c r="D393" s="2" t="s">
        <v>244</v>
      </c>
      <c r="F393" t="s">
        <v>255</v>
      </c>
      <c r="J393">
        <f>VLOOKUP(A393,UFMT_CONVERSION!$A:$G,3,FALSE)</f>
        <v/>
      </c>
      <c r="L393">
        <f>"Insert into UFMT_CONV_RULE (CONV_KEY, RULE_NUM, SRC_VALUE, DEST_VALUE, NEXT_KEY,  IS_DEFAULT) Values ('"&amp;A393&amp;"', '"&amp;B393&amp;"', '"&amp;C393&amp;"', '"&amp;D393&amp;"', '"&amp;E393&amp;"',  '"&amp;F393&amp;"');"</f>
        <v/>
      </c>
      <c r="M393">
        <f>"Update UFMT_CONV_RULE set (SRC_VALUE, DEST_VALUE, NEXT_KEY,  IS_DEFAULT) = (SELECT '"&amp;C393&amp;"', '"&amp;D393&amp;"', '"&amp;E393&amp;"',  '"&amp;F393&amp;"' FROM DUAL) where CONV_KEY = '"&amp;A393&amp;"' AND RULE_NUM = '"&amp;B393&amp;"';"</f>
        <v/>
      </c>
    </row>
    <row r="394" spans="1:13">
      <c r="A394" t="s">
        <v>116</v>
      </c>
      <c r="B394" t="s">
        <v>13</v>
      </c>
      <c r="D394" s="2" t="s">
        <v>1040</v>
      </c>
      <c r="E394" t="s">
        <v>581</v>
      </c>
      <c r="F394" t="s">
        <v>13</v>
      </c>
      <c r="J394">
        <f>VLOOKUP(A394,UFMT_CONVERSION!$A:$G,3,FALSE)</f>
        <v/>
      </c>
      <c r="L394">
        <f>"Insert into UFMT_CONV_RULE (CONV_KEY, RULE_NUM, SRC_VALUE, DEST_VALUE, NEXT_KEY,  IS_DEFAULT) Values ('"&amp;A394&amp;"', '"&amp;B394&amp;"', '"&amp;C394&amp;"', '"&amp;D394&amp;"', '"&amp;E394&amp;"',  '"&amp;F394&amp;"');"</f>
        <v/>
      </c>
      <c r="M394">
        <f>"Update UFMT_CONV_RULE set (SRC_VALUE, DEST_VALUE, NEXT_KEY,  IS_DEFAULT) = (SELECT '"&amp;C394&amp;"', '"&amp;D394&amp;"', '"&amp;E394&amp;"',  '"&amp;F394&amp;"' FROM DUAL) where CONV_KEY = '"&amp;A394&amp;"' AND RULE_NUM = '"&amp;B394&amp;"';"</f>
        <v/>
      </c>
    </row>
    <row r="395" spans="1:13">
      <c r="A395" t="s">
        <v>581</v>
      </c>
      <c r="B395" t="s">
        <v>13</v>
      </c>
      <c r="D395" s="2" t="s">
        <v>13</v>
      </c>
      <c r="F395" t="s">
        <v>13</v>
      </c>
      <c r="J395">
        <f>VLOOKUP(A395,UFMT_CONVERSION!$A:$G,3,FALSE)</f>
        <v/>
      </c>
      <c r="L395">
        <f>"Insert into UFMT_CONV_RULE (CONV_KEY, RULE_NUM, SRC_VALUE, DEST_VALUE, NEXT_KEY,  IS_DEFAULT) Values ('"&amp;A395&amp;"', '"&amp;B395&amp;"', '"&amp;C395&amp;"', '"&amp;D395&amp;"', '"&amp;E395&amp;"',  '"&amp;F395&amp;"');"</f>
        <v/>
      </c>
      <c r="M395">
        <f>"Update UFMT_CONV_RULE set (SRC_VALUE, DEST_VALUE, NEXT_KEY,  IS_DEFAULT) = (SELECT '"&amp;C395&amp;"', '"&amp;D395&amp;"', '"&amp;E395&amp;"',  '"&amp;F395&amp;"' FROM DUAL) where CONV_KEY = '"&amp;A395&amp;"' AND RULE_NUM = '"&amp;B395&amp;"';"</f>
        <v/>
      </c>
    </row>
    <row r="396" spans="1:13">
      <c r="A396" t="s">
        <v>143</v>
      </c>
      <c r="B396" t="s">
        <v>13</v>
      </c>
      <c r="D396" s="2" t="s">
        <v>64</v>
      </c>
      <c r="F396" t="s">
        <v>13</v>
      </c>
      <c r="J396">
        <f>VLOOKUP(A396,UFMT_CONVERSION!$A:$G,3,FALSE)</f>
        <v/>
      </c>
      <c r="L396">
        <f>"Insert into UFMT_CONV_RULE (CONV_KEY, RULE_NUM, SRC_VALUE, DEST_VALUE, NEXT_KEY,  IS_DEFAULT) Values ('"&amp;A396&amp;"', '"&amp;B396&amp;"', '"&amp;C396&amp;"', '"&amp;D396&amp;"', '"&amp;E396&amp;"',  '"&amp;F396&amp;"');"</f>
        <v/>
      </c>
      <c r="M396">
        <f>"Update UFMT_CONV_RULE set (SRC_VALUE, DEST_VALUE, NEXT_KEY,  IS_DEFAULT) = (SELECT '"&amp;C396&amp;"', '"&amp;D396&amp;"', '"&amp;E396&amp;"',  '"&amp;F396&amp;"' FROM DUAL) where CONV_KEY = '"&amp;A396&amp;"' AND RULE_NUM = '"&amp;B396&amp;"';"</f>
        <v/>
      </c>
    </row>
    <row r="397" spans="1:13">
      <c r="A397" t="s">
        <v>583</v>
      </c>
      <c r="B397" t="s">
        <v>13</v>
      </c>
      <c r="D397" t="s">
        <v>1041</v>
      </c>
      <c r="E397" t="s">
        <v>585</v>
      </c>
      <c r="F397" t="s">
        <v>13</v>
      </c>
      <c r="J397">
        <f>VLOOKUP(A397,UFMT_CONVERSION!$A:$G,3,FALSE)</f>
        <v/>
      </c>
      <c r="L397">
        <f>"Insert into UFMT_CONV_RULE (CONV_KEY, RULE_NUM, SRC_VALUE, DEST_VALUE, NEXT_KEY,  IS_DEFAULT) Values ('"&amp;A397&amp;"', '"&amp;B397&amp;"', '"&amp;C397&amp;"', '"&amp;D397&amp;"', '"&amp;E397&amp;"',  '"&amp;F397&amp;"');"</f>
        <v/>
      </c>
      <c r="M397">
        <f>"Update UFMT_CONV_RULE set (SRC_VALUE, DEST_VALUE, NEXT_KEY,  IS_DEFAULT) = (SELECT '"&amp;C397&amp;"', '"&amp;D397&amp;"', '"&amp;E397&amp;"',  '"&amp;F397&amp;"' FROM DUAL) where CONV_KEY = '"&amp;A397&amp;"' AND RULE_NUM = '"&amp;B397&amp;"';"</f>
        <v/>
      </c>
    </row>
    <row r="398" spans="1:13">
      <c r="A398" t="s">
        <v>585</v>
      </c>
      <c r="B398" t="s">
        <v>13</v>
      </c>
      <c r="C398" s="2" t="s">
        <v>134</v>
      </c>
      <c r="D398" t="s">
        <v>701</v>
      </c>
      <c r="F398" t="s">
        <v>255</v>
      </c>
      <c r="J398">
        <f>VLOOKUP(A398,UFMT_CONVERSION!$A:$G,3,FALSE)</f>
        <v/>
      </c>
      <c r="L398">
        <f>"Insert into UFMT_CONV_RULE (CONV_KEY, RULE_NUM, SRC_VALUE, DEST_VALUE, NEXT_KEY,  IS_DEFAULT) Values ('"&amp;A398&amp;"', '"&amp;B398&amp;"', '"&amp;C398&amp;"', '"&amp;D398&amp;"', '"&amp;E398&amp;"',  '"&amp;F398&amp;"');"</f>
        <v/>
      </c>
      <c r="M398">
        <f>"Update UFMT_CONV_RULE set (SRC_VALUE, DEST_VALUE, NEXT_KEY,  IS_DEFAULT) = (SELECT '"&amp;C398&amp;"', '"&amp;D398&amp;"', '"&amp;E398&amp;"',  '"&amp;F398&amp;"' FROM DUAL) where CONV_KEY = '"&amp;A398&amp;"' AND RULE_NUM = '"&amp;B398&amp;"';"</f>
        <v/>
      </c>
    </row>
    <row r="399" spans="1:13">
      <c r="A399" t="s">
        <v>585</v>
      </c>
      <c r="B399" t="s">
        <v>64</v>
      </c>
      <c r="C399" s="2" t="s">
        <v>704</v>
      </c>
      <c r="D399" t="s">
        <v>285</v>
      </c>
      <c r="F399" t="s">
        <v>255</v>
      </c>
      <c r="J399">
        <f>VLOOKUP(A399,UFMT_CONVERSION!$A:$G,3,FALSE)</f>
        <v/>
      </c>
      <c r="L399">
        <f>"Insert into UFMT_CONV_RULE (CONV_KEY, RULE_NUM, SRC_VALUE, DEST_VALUE, NEXT_KEY,  IS_DEFAULT) Values ('"&amp;A399&amp;"', '"&amp;B399&amp;"', '"&amp;C399&amp;"', '"&amp;D399&amp;"', '"&amp;E399&amp;"',  '"&amp;F399&amp;"');"</f>
        <v/>
      </c>
      <c r="M399">
        <f>"Update UFMT_CONV_RULE set (SRC_VALUE, DEST_VALUE, NEXT_KEY,  IS_DEFAULT) = (SELECT '"&amp;C399&amp;"', '"&amp;D399&amp;"', '"&amp;E399&amp;"',  '"&amp;F399&amp;"' FROM DUAL) where CONV_KEY = '"&amp;A399&amp;"' AND RULE_NUM = '"&amp;B399&amp;"';"</f>
        <v/>
      </c>
    </row>
    <row r="400" spans="1:13">
      <c r="A400" t="s">
        <v>585</v>
      </c>
      <c r="B400" t="s">
        <v>107</v>
      </c>
      <c r="C400" s="2" t="s">
        <v>528</v>
      </c>
      <c r="D400" t="s">
        <v>702</v>
      </c>
      <c r="F400" t="s">
        <v>255</v>
      </c>
      <c r="J400">
        <f>VLOOKUP(A400,UFMT_CONVERSION!$A:$G,3,FALSE)</f>
        <v/>
      </c>
      <c r="L400">
        <f>"Insert into UFMT_CONV_RULE (CONV_KEY, RULE_NUM, SRC_VALUE, DEST_VALUE, NEXT_KEY,  IS_DEFAULT) Values ('"&amp;A400&amp;"', '"&amp;B400&amp;"', '"&amp;C400&amp;"', '"&amp;D400&amp;"', '"&amp;E400&amp;"',  '"&amp;F400&amp;"');"</f>
        <v/>
      </c>
      <c r="M400">
        <f>"Update UFMT_CONV_RULE set (SRC_VALUE, DEST_VALUE, NEXT_KEY,  IS_DEFAULT) = (SELECT '"&amp;C400&amp;"', '"&amp;D400&amp;"', '"&amp;E400&amp;"',  '"&amp;F400&amp;"' FROM DUAL) where CONV_KEY = '"&amp;A400&amp;"' AND RULE_NUM = '"&amp;B400&amp;"';"</f>
        <v/>
      </c>
    </row>
    <row r="401" spans="1:13">
      <c r="A401" t="s">
        <v>585</v>
      </c>
      <c r="B401" t="s">
        <v>31</v>
      </c>
      <c r="C401" s="2" t="s">
        <v>66</v>
      </c>
      <c r="D401" t="s">
        <v>316</v>
      </c>
      <c r="F401" t="s">
        <v>255</v>
      </c>
      <c r="J401">
        <f>VLOOKUP(A401,UFMT_CONVERSION!$A:$G,3,FALSE)</f>
        <v/>
      </c>
      <c r="L401">
        <f>"Insert into UFMT_CONV_RULE (CONV_KEY, RULE_NUM, SRC_VALUE, DEST_VALUE, NEXT_KEY,  IS_DEFAULT) Values ('"&amp;A401&amp;"', '"&amp;B401&amp;"', '"&amp;C401&amp;"', '"&amp;D401&amp;"', '"&amp;E401&amp;"',  '"&amp;F401&amp;"');"</f>
        <v/>
      </c>
      <c r="M401">
        <f>"Update UFMT_CONV_RULE set (SRC_VALUE, DEST_VALUE, NEXT_KEY,  IS_DEFAULT) = (SELECT '"&amp;C401&amp;"', '"&amp;D401&amp;"', '"&amp;E401&amp;"',  '"&amp;F401&amp;"' FROM DUAL) where CONV_KEY = '"&amp;A401&amp;"' AND RULE_NUM = '"&amp;B401&amp;"';"</f>
        <v/>
      </c>
    </row>
    <row r="402" spans="1:13">
      <c r="A402" t="s">
        <v>585</v>
      </c>
      <c r="B402" t="s">
        <v>500</v>
      </c>
      <c r="C402" s="2" t="s">
        <v>618</v>
      </c>
      <c r="D402" t="s">
        <v>412</v>
      </c>
      <c r="F402" t="s">
        <v>255</v>
      </c>
      <c r="J402">
        <f>VLOOKUP(A402,UFMT_CONVERSION!$A:$G,3,FALSE)</f>
        <v/>
      </c>
      <c r="L402">
        <f>"Insert into UFMT_CONV_RULE (CONV_KEY, RULE_NUM, SRC_VALUE, DEST_VALUE, NEXT_KEY,  IS_DEFAULT) Values ('"&amp;A402&amp;"', '"&amp;B402&amp;"', '"&amp;C402&amp;"', '"&amp;D402&amp;"', '"&amp;E402&amp;"',  '"&amp;F402&amp;"');"</f>
        <v/>
      </c>
      <c r="M402">
        <f>"Update UFMT_CONV_RULE set (SRC_VALUE, DEST_VALUE, NEXT_KEY,  IS_DEFAULT) = (SELECT '"&amp;C402&amp;"', '"&amp;D402&amp;"', '"&amp;E402&amp;"',  '"&amp;F402&amp;"' FROM DUAL) where CONV_KEY = '"&amp;A402&amp;"' AND RULE_NUM = '"&amp;B402&amp;"';"</f>
        <v/>
      </c>
    </row>
    <row r="403" spans="1:13">
      <c r="A403" t="s">
        <v>585</v>
      </c>
      <c r="B403" t="s">
        <v>328</v>
      </c>
      <c r="C403" s="2" t="s">
        <v>72</v>
      </c>
      <c r="D403" t="s">
        <v>349</v>
      </c>
      <c r="F403" t="s">
        <v>255</v>
      </c>
      <c r="J403">
        <f>VLOOKUP(A403,UFMT_CONVERSION!$A:$G,3,FALSE)</f>
        <v/>
      </c>
      <c r="L403">
        <f>"Insert into UFMT_CONV_RULE (CONV_KEY, RULE_NUM, SRC_VALUE, DEST_VALUE, NEXT_KEY,  IS_DEFAULT) Values ('"&amp;A403&amp;"', '"&amp;B403&amp;"', '"&amp;C403&amp;"', '"&amp;D403&amp;"', '"&amp;E403&amp;"',  '"&amp;F403&amp;"');"</f>
        <v/>
      </c>
      <c r="M403">
        <f>"Update UFMT_CONV_RULE set (SRC_VALUE, DEST_VALUE, NEXT_KEY,  IS_DEFAULT) = (SELECT '"&amp;C403&amp;"', '"&amp;D403&amp;"', '"&amp;E403&amp;"',  '"&amp;F403&amp;"' FROM DUAL) where CONV_KEY = '"&amp;A403&amp;"' AND RULE_NUM = '"&amp;B403&amp;"';"</f>
        <v/>
      </c>
    </row>
    <row r="404" spans="1:13">
      <c r="A404" t="s">
        <v>585</v>
      </c>
      <c r="B404" t="s">
        <v>330</v>
      </c>
      <c r="C404" s="2" t="s">
        <v>543</v>
      </c>
      <c r="D404" t="s">
        <v>206</v>
      </c>
      <c r="F404" t="s">
        <v>255</v>
      </c>
      <c r="J404">
        <f>VLOOKUP(A404,UFMT_CONVERSION!$A:$G,3,FALSE)</f>
        <v/>
      </c>
      <c r="L404">
        <f>"Insert into UFMT_CONV_RULE (CONV_KEY, RULE_NUM, SRC_VALUE, DEST_VALUE, NEXT_KEY,  IS_DEFAULT) Values ('"&amp;A404&amp;"', '"&amp;B404&amp;"', '"&amp;C404&amp;"', '"&amp;D404&amp;"', '"&amp;E404&amp;"',  '"&amp;F404&amp;"');"</f>
        <v/>
      </c>
      <c r="M404">
        <f>"Update UFMT_CONV_RULE set (SRC_VALUE, DEST_VALUE, NEXT_KEY,  IS_DEFAULT) = (SELECT '"&amp;C404&amp;"', '"&amp;D404&amp;"', '"&amp;E404&amp;"',  '"&amp;F404&amp;"' FROM DUAL) where CONV_KEY = '"&amp;A404&amp;"' AND RULE_NUM = '"&amp;B404&amp;"';"</f>
        <v/>
      </c>
    </row>
    <row r="405" spans="1:13">
      <c r="A405" t="s">
        <v>585</v>
      </c>
      <c r="B405" t="s">
        <v>318</v>
      </c>
      <c r="C405" s="2" t="s">
        <v>545</v>
      </c>
      <c r="D405" t="s">
        <v>367</v>
      </c>
      <c r="F405" t="s">
        <v>255</v>
      </c>
      <c r="J405">
        <f>VLOOKUP(A405,UFMT_CONVERSION!$A:$G,3,FALSE)</f>
        <v/>
      </c>
      <c r="L405">
        <f>"Insert into UFMT_CONV_RULE (CONV_KEY, RULE_NUM, SRC_VALUE, DEST_VALUE, NEXT_KEY,  IS_DEFAULT) Values ('"&amp;A405&amp;"', '"&amp;B405&amp;"', '"&amp;C405&amp;"', '"&amp;D405&amp;"', '"&amp;E405&amp;"',  '"&amp;F405&amp;"');"</f>
        <v/>
      </c>
      <c r="M405">
        <f>"Update UFMT_CONV_RULE set (SRC_VALUE, DEST_VALUE, NEXT_KEY,  IS_DEFAULT) = (SELECT '"&amp;C405&amp;"', '"&amp;D405&amp;"', '"&amp;E405&amp;"',  '"&amp;F405&amp;"' FROM DUAL) where CONV_KEY = '"&amp;A405&amp;"' AND RULE_NUM = '"&amp;B405&amp;"';"</f>
        <v/>
      </c>
    </row>
    <row r="406" spans="1:13">
      <c r="A406" t="s">
        <v>585</v>
      </c>
      <c r="B406" t="s">
        <v>333</v>
      </c>
      <c r="C406" s="2" t="s">
        <v>239</v>
      </c>
      <c r="D406" t="s">
        <v>422</v>
      </c>
      <c r="F406" t="s">
        <v>255</v>
      </c>
      <c r="J406">
        <f>VLOOKUP(A406,UFMT_CONVERSION!$A:$G,3,FALSE)</f>
        <v/>
      </c>
      <c r="L406">
        <f>"Insert into UFMT_CONV_RULE (CONV_KEY, RULE_NUM, SRC_VALUE, DEST_VALUE, NEXT_KEY,  IS_DEFAULT) Values ('"&amp;A406&amp;"', '"&amp;B406&amp;"', '"&amp;C406&amp;"', '"&amp;D406&amp;"', '"&amp;E406&amp;"',  '"&amp;F406&amp;"');"</f>
        <v/>
      </c>
      <c r="M406">
        <f>"Update UFMT_CONV_RULE set (SRC_VALUE, DEST_VALUE, NEXT_KEY,  IS_DEFAULT) = (SELECT '"&amp;C406&amp;"', '"&amp;D406&amp;"', '"&amp;E406&amp;"',  '"&amp;F406&amp;"' FROM DUAL) where CONV_KEY = '"&amp;A406&amp;"' AND RULE_NUM = '"&amp;B406&amp;"';"</f>
        <v/>
      </c>
    </row>
    <row r="407" spans="1:13">
      <c r="A407" t="s">
        <v>585</v>
      </c>
      <c r="B407" t="s">
        <v>335</v>
      </c>
      <c r="C407" s="2" t="s">
        <v>554</v>
      </c>
      <c r="D407" t="s">
        <v>367</v>
      </c>
      <c r="F407" t="s">
        <v>255</v>
      </c>
      <c r="J407">
        <f>VLOOKUP(A407,UFMT_CONVERSION!$A:$G,3,FALSE)</f>
        <v/>
      </c>
      <c r="L407">
        <f>"Insert into UFMT_CONV_RULE (CONV_KEY, RULE_NUM, SRC_VALUE, DEST_VALUE, NEXT_KEY,  IS_DEFAULT) Values ('"&amp;A407&amp;"', '"&amp;B407&amp;"', '"&amp;C407&amp;"', '"&amp;D407&amp;"', '"&amp;E407&amp;"',  '"&amp;F407&amp;"');"</f>
        <v/>
      </c>
      <c r="M407">
        <f>"Update UFMT_CONV_RULE set (SRC_VALUE, DEST_VALUE, NEXT_KEY,  IS_DEFAULT) = (SELECT '"&amp;C407&amp;"', '"&amp;D407&amp;"', '"&amp;E407&amp;"',  '"&amp;F407&amp;"' FROM DUAL) where CONV_KEY = '"&amp;A407&amp;"' AND RULE_NUM = '"&amp;B407&amp;"';"</f>
        <v/>
      </c>
    </row>
    <row r="408" spans="1:13">
      <c r="A408" t="s">
        <v>585</v>
      </c>
      <c r="B408" t="s">
        <v>337</v>
      </c>
      <c r="C408" s="2" t="s">
        <v>456</v>
      </c>
      <c r="D408" t="s">
        <v>430</v>
      </c>
      <c r="F408" t="s">
        <v>255</v>
      </c>
      <c r="J408">
        <f>VLOOKUP(A408,UFMT_CONVERSION!$A:$G,3,FALSE)</f>
        <v/>
      </c>
      <c r="L408">
        <f>"Insert into UFMT_CONV_RULE (CONV_KEY, RULE_NUM, SRC_VALUE, DEST_VALUE, NEXT_KEY,  IS_DEFAULT) Values ('"&amp;A408&amp;"', '"&amp;B408&amp;"', '"&amp;C408&amp;"', '"&amp;D408&amp;"', '"&amp;E408&amp;"',  '"&amp;F408&amp;"');"</f>
        <v/>
      </c>
      <c r="M408">
        <f>"Update UFMT_CONV_RULE set (SRC_VALUE, DEST_VALUE, NEXT_KEY,  IS_DEFAULT) = (SELECT '"&amp;C408&amp;"', '"&amp;D408&amp;"', '"&amp;E408&amp;"',  '"&amp;F408&amp;"' FROM DUAL) where CONV_KEY = '"&amp;A408&amp;"' AND RULE_NUM = '"&amp;B408&amp;"';"</f>
        <v/>
      </c>
    </row>
    <row r="409" spans="1:13">
      <c r="A409" t="s">
        <v>585</v>
      </c>
      <c r="B409" t="s">
        <v>351</v>
      </c>
      <c r="C409" s="2" t="s">
        <v>28</v>
      </c>
      <c r="D409" t="s">
        <v>420</v>
      </c>
      <c r="F409" t="s">
        <v>255</v>
      </c>
      <c r="J409">
        <f>VLOOKUP(A409,UFMT_CONVERSION!$A:$G,3,FALSE)</f>
        <v/>
      </c>
      <c r="L409">
        <f>"Insert into UFMT_CONV_RULE (CONV_KEY, RULE_NUM, SRC_VALUE, DEST_VALUE, NEXT_KEY,  IS_DEFAULT) Values ('"&amp;A409&amp;"', '"&amp;B409&amp;"', '"&amp;C409&amp;"', '"&amp;D409&amp;"', '"&amp;E409&amp;"',  '"&amp;F409&amp;"');"</f>
        <v/>
      </c>
      <c r="M409">
        <f>"Update UFMT_CONV_RULE set (SRC_VALUE, DEST_VALUE, NEXT_KEY,  IS_DEFAULT) = (SELECT '"&amp;C409&amp;"', '"&amp;D409&amp;"', '"&amp;E409&amp;"',  '"&amp;F409&amp;"' FROM DUAL) where CONV_KEY = '"&amp;A409&amp;"' AND RULE_NUM = '"&amp;B409&amp;"';"</f>
        <v/>
      </c>
    </row>
    <row r="410" spans="1:13">
      <c r="A410" t="s">
        <v>587</v>
      </c>
      <c r="B410" t="s">
        <v>13</v>
      </c>
      <c r="D410" t="s">
        <v>1042</v>
      </c>
      <c r="F410" t="s">
        <v>13</v>
      </c>
      <c r="J410">
        <f>VLOOKUP(A410,UFMT_CONVERSION!$A:$G,3,FALSE)</f>
        <v/>
      </c>
      <c r="L410">
        <f>"Insert into UFMT_CONV_RULE (CONV_KEY, RULE_NUM, SRC_VALUE, DEST_VALUE, NEXT_KEY,  IS_DEFAULT) Values ('"&amp;A410&amp;"', '"&amp;B410&amp;"', '"&amp;C410&amp;"', '"&amp;D410&amp;"', '"&amp;E410&amp;"',  '"&amp;F410&amp;"');"</f>
        <v/>
      </c>
      <c r="M410">
        <f>"Update UFMT_CONV_RULE set (SRC_VALUE, DEST_VALUE, NEXT_KEY,  IS_DEFAULT) = (SELECT '"&amp;C410&amp;"', '"&amp;D410&amp;"', '"&amp;E410&amp;"',  '"&amp;F410&amp;"' FROM DUAL) where CONV_KEY = '"&amp;A410&amp;"' AND RULE_NUM = '"&amp;B410&amp;"';"</f>
        <v/>
      </c>
    </row>
    <row r="411" spans="1:13">
      <c r="A411" t="s">
        <v>589</v>
      </c>
      <c r="B411" t="s">
        <v>13</v>
      </c>
      <c r="D411" t="s">
        <v>1043</v>
      </c>
      <c r="F411" t="s">
        <v>13</v>
      </c>
      <c r="J411">
        <f>VLOOKUP(A411,UFMT_CONVERSION!$A:$G,3,FALSE)</f>
        <v/>
      </c>
      <c r="L411">
        <f>"Insert into UFMT_CONV_RULE (CONV_KEY, RULE_NUM, SRC_VALUE, DEST_VALUE, NEXT_KEY,  IS_DEFAULT) Values ('"&amp;A411&amp;"', '"&amp;B411&amp;"', '"&amp;C411&amp;"', '"&amp;D411&amp;"', '"&amp;E411&amp;"',  '"&amp;F411&amp;"');"</f>
        <v/>
      </c>
      <c r="M411">
        <f>"Update UFMT_CONV_RULE set (SRC_VALUE, DEST_VALUE, NEXT_KEY,  IS_DEFAULT) = (SELECT '"&amp;C411&amp;"', '"&amp;D411&amp;"', '"&amp;E411&amp;"',  '"&amp;F411&amp;"' FROM DUAL) where CONV_KEY = '"&amp;A411&amp;"' AND RULE_NUM = '"&amp;B411&amp;"';"</f>
        <v/>
      </c>
    </row>
    <row r="412" spans="1:13">
      <c r="A412" t="s">
        <v>591</v>
      </c>
      <c r="B412" t="s">
        <v>13</v>
      </c>
      <c r="D412" t="s">
        <v>1044</v>
      </c>
      <c r="F412" t="s">
        <v>13</v>
      </c>
      <c r="J412">
        <f>VLOOKUP(A412,UFMT_CONVERSION!$A:$G,3,FALSE)</f>
        <v/>
      </c>
      <c r="L412">
        <f>"Insert into UFMT_CONV_RULE (CONV_KEY, RULE_NUM, SRC_VALUE, DEST_VALUE, NEXT_KEY,  IS_DEFAULT) Values ('"&amp;A412&amp;"', '"&amp;B412&amp;"', '"&amp;C412&amp;"', '"&amp;D412&amp;"', '"&amp;E412&amp;"',  '"&amp;F412&amp;"');"</f>
        <v/>
      </c>
      <c r="M412">
        <f>"Update UFMT_CONV_RULE set (SRC_VALUE, DEST_VALUE, NEXT_KEY,  IS_DEFAULT) = (SELECT '"&amp;C412&amp;"', '"&amp;D412&amp;"', '"&amp;E412&amp;"',  '"&amp;F412&amp;"' FROM DUAL) where CONV_KEY = '"&amp;A412&amp;"' AND RULE_NUM = '"&amp;B412&amp;"';"</f>
        <v/>
      </c>
    </row>
    <row r="413" spans="1:13">
      <c r="A413" t="s">
        <v>41</v>
      </c>
      <c r="B413" t="s">
        <v>13</v>
      </c>
      <c r="C413" t="s">
        <v>701</v>
      </c>
      <c r="D413" s="2" t="s">
        <v>134</v>
      </c>
      <c r="F413" t="s">
        <v>255</v>
      </c>
      <c r="J413">
        <f>VLOOKUP(A413,UFMT_CONVERSION!$A:$G,3,FALSE)</f>
        <v/>
      </c>
      <c r="L413">
        <f>"Insert into UFMT_CONV_RULE (CONV_KEY, RULE_NUM, SRC_VALUE, DEST_VALUE, NEXT_KEY,  IS_DEFAULT) Values ('"&amp;A413&amp;"', '"&amp;B413&amp;"', '"&amp;C413&amp;"', '"&amp;D413&amp;"', '"&amp;E413&amp;"',  '"&amp;F413&amp;"');"</f>
        <v/>
      </c>
      <c r="M413">
        <f>"Update UFMT_CONV_RULE set (SRC_VALUE, DEST_VALUE, NEXT_KEY,  IS_DEFAULT) = (SELECT '"&amp;C413&amp;"', '"&amp;D413&amp;"', '"&amp;E413&amp;"',  '"&amp;F413&amp;"' FROM DUAL) where CONV_KEY = '"&amp;A413&amp;"' AND RULE_NUM = '"&amp;B413&amp;"';"</f>
        <v/>
      </c>
    </row>
    <row r="414" spans="1:13">
      <c r="A414" t="s">
        <v>41</v>
      </c>
      <c r="B414" t="s">
        <v>64</v>
      </c>
      <c r="C414" t="s">
        <v>285</v>
      </c>
      <c r="D414" s="2" t="s">
        <v>704</v>
      </c>
      <c r="F414" t="s">
        <v>255</v>
      </c>
      <c r="J414">
        <f>VLOOKUP(A414,UFMT_CONVERSION!$A:$G,3,FALSE)</f>
        <v/>
      </c>
      <c r="L414">
        <f>"Insert into UFMT_CONV_RULE (CONV_KEY, RULE_NUM, SRC_VALUE, DEST_VALUE, NEXT_KEY,  IS_DEFAULT) Values ('"&amp;A414&amp;"', '"&amp;B414&amp;"', '"&amp;C414&amp;"', '"&amp;D414&amp;"', '"&amp;E414&amp;"',  '"&amp;F414&amp;"');"</f>
        <v/>
      </c>
      <c r="M414">
        <f>"Update UFMT_CONV_RULE set (SRC_VALUE, DEST_VALUE, NEXT_KEY,  IS_DEFAULT) = (SELECT '"&amp;C414&amp;"', '"&amp;D414&amp;"', '"&amp;E414&amp;"',  '"&amp;F414&amp;"' FROM DUAL) where CONV_KEY = '"&amp;A414&amp;"' AND RULE_NUM = '"&amp;B414&amp;"';"</f>
        <v/>
      </c>
    </row>
    <row r="415" spans="1:13">
      <c r="A415" t="s">
        <v>41</v>
      </c>
      <c r="B415" t="s">
        <v>107</v>
      </c>
      <c r="C415" t="s">
        <v>702</v>
      </c>
      <c r="D415" s="2" t="s">
        <v>528</v>
      </c>
      <c r="F415" t="s">
        <v>255</v>
      </c>
      <c r="J415">
        <f>VLOOKUP(A415,UFMT_CONVERSION!$A:$G,3,FALSE)</f>
        <v/>
      </c>
      <c r="L415">
        <f>"Insert into UFMT_CONV_RULE (CONV_KEY, RULE_NUM, SRC_VALUE, DEST_VALUE, NEXT_KEY,  IS_DEFAULT) Values ('"&amp;A415&amp;"', '"&amp;B415&amp;"', '"&amp;C415&amp;"', '"&amp;D415&amp;"', '"&amp;E415&amp;"',  '"&amp;F415&amp;"');"</f>
        <v/>
      </c>
      <c r="M415">
        <f>"Update UFMT_CONV_RULE set (SRC_VALUE, DEST_VALUE, NEXT_KEY,  IS_DEFAULT) = (SELECT '"&amp;C415&amp;"', '"&amp;D415&amp;"', '"&amp;E415&amp;"',  '"&amp;F415&amp;"' FROM DUAL) where CONV_KEY = '"&amp;A415&amp;"' AND RULE_NUM = '"&amp;B415&amp;"';"</f>
        <v/>
      </c>
    </row>
    <row r="416" spans="1:13">
      <c r="A416" t="s">
        <v>41</v>
      </c>
      <c r="B416" t="s">
        <v>31</v>
      </c>
      <c r="C416" t="s">
        <v>316</v>
      </c>
      <c r="D416" s="2" t="s">
        <v>66</v>
      </c>
      <c r="F416" t="s">
        <v>255</v>
      </c>
      <c r="J416">
        <f>VLOOKUP(A416,UFMT_CONVERSION!$A:$G,3,FALSE)</f>
        <v/>
      </c>
      <c r="L416">
        <f>"Insert into UFMT_CONV_RULE (CONV_KEY, RULE_NUM, SRC_VALUE, DEST_VALUE, NEXT_KEY,  IS_DEFAULT) Values ('"&amp;A416&amp;"', '"&amp;B416&amp;"', '"&amp;C416&amp;"', '"&amp;D416&amp;"', '"&amp;E416&amp;"',  '"&amp;F416&amp;"');"</f>
        <v/>
      </c>
      <c r="M416">
        <f>"Update UFMT_CONV_RULE set (SRC_VALUE, DEST_VALUE, NEXT_KEY,  IS_DEFAULT) = (SELECT '"&amp;C416&amp;"', '"&amp;D416&amp;"', '"&amp;E416&amp;"',  '"&amp;F416&amp;"' FROM DUAL) where CONV_KEY = '"&amp;A416&amp;"' AND RULE_NUM = '"&amp;B416&amp;"';"</f>
        <v/>
      </c>
    </row>
    <row r="417" spans="1:13">
      <c r="A417" t="s">
        <v>41</v>
      </c>
      <c r="B417" t="s">
        <v>500</v>
      </c>
      <c r="C417" t="s">
        <v>412</v>
      </c>
      <c r="D417" s="2" t="s">
        <v>618</v>
      </c>
      <c r="F417" t="s">
        <v>255</v>
      </c>
      <c r="J417">
        <f>VLOOKUP(A417,UFMT_CONVERSION!$A:$G,3,FALSE)</f>
        <v/>
      </c>
      <c r="L417">
        <f>"Insert into UFMT_CONV_RULE (CONV_KEY, RULE_NUM, SRC_VALUE, DEST_VALUE, NEXT_KEY,  IS_DEFAULT) Values ('"&amp;A417&amp;"', '"&amp;B417&amp;"', '"&amp;C417&amp;"', '"&amp;D417&amp;"', '"&amp;E417&amp;"',  '"&amp;F417&amp;"');"</f>
        <v/>
      </c>
      <c r="M417">
        <f>"Update UFMT_CONV_RULE set (SRC_VALUE, DEST_VALUE, NEXT_KEY,  IS_DEFAULT) = (SELECT '"&amp;C417&amp;"', '"&amp;D417&amp;"', '"&amp;E417&amp;"',  '"&amp;F417&amp;"' FROM DUAL) where CONV_KEY = '"&amp;A417&amp;"' AND RULE_NUM = '"&amp;B417&amp;"';"</f>
        <v/>
      </c>
    </row>
    <row r="418" spans="1:13">
      <c r="A418" t="s">
        <v>41</v>
      </c>
      <c r="B418" t="s">
        <v>328</v>
      </c>
      <c r="C418" t="s">
        <v>349</v>
      </c>
      <c r="D418" s="2" t="s">
        <v>72</v>
      </c>
      <c r="F418" t="s">
        <v>255</v>
      </c>
      <c r="J418">
        <f>VLOOKUP(A418,UFMT_CONVERSION!$A:$G,3,FALSE)</f>
        <v/>
      </c>
      <c r="L418">
        <f>"Insert into UFMT_CONV_RULE (CONV_KEY, RULE_NUM, SRC_VALUE, DEST_VALUE, NEXT_KEY,  IS_DEFAULT) Values ('"&amp;A418&amp;"', '"&amp;B418&amp;"', '"&amp;C418&amp;"', '"&amp;D418&amp;"', '"&amp;E418&amp;"',  '"&amp;F418&amp;"');"</f>
        <v/>
      </c>
      <c r="M418">
        <f>"Update UFMT_CONV_RULE set (SRC_VALUE, DEST_VALUE, NEXT_KEY,  IS_DEFAULT) = (SELECT '"&amp;C418&amp;"', '"&amp;D418&amp;"', '"&amp;E418&amp;"',  '"&amp;F418&amp;"' FROM DUAL) where CONV_KEY = '"&amp;A418&amp;"' AND RULE_NUM = '"&amp;B418&amp;"';"</f>
        <v/>
      </c>
    </row>
    <row r="419" spans="1:13">
      <c r="A419" t="s">
        <v>41</v>
      </c>
      <c r="B419" t="s">
        <v>330</v>
      </c>
      <c r="C419" t="s">
        <v>206</v>
      </c>
      <c r="D419" s="2" t="s">
        <v>543</v>
      </c>
      <c r="F419" t="s">
        <v>255</v>
      </c>
      <c r="J419">
        <f>VLOOKUP(A419,UFMT_CONVERSION!$A:$G,3,FALSE)</f>
        <v/>
      </c>
      <c r="L419">
        <f>"Insert into UFMT_CONV_RULE (CONV_KEY, RULE_NUM, SRC_VALUE, DEST_VALUE, NEXT_KEY,  IS_DEFAULT) Values ('"&amp;A419&amp;"', '"&amp;B419&amp;"', '"&amp;C419&amp;"', '"&amp;D419&amp;"', '"&amp;E419&amp;"',  '"&amp;F419&amp;"');"</f>
        <v/>
      </c>
      <c r="M419">
        <f>"Update UFMT_CONV_RULE set (SRC_VALUE, DEST_VALUE, NEXT_KEY,  IS_DEFAULT) = (SELECT '"&amp;C419&amp;"', '"&amp;D419&amp;"', '"&amp;E419&amp;"',  '"&amp;F419&amp;"' FROM DUAL) where CONV_KEY = '"&amp;A419&amp;"' AND RULE_NUM = '"&amp;B419&amp;"';"</f>
        <v/>
      </c>
    </row>
    <row r="420" spans="1:13">
      <c r="A420" t="s">
        <v>41</v>
      </c>
      <c r="B420" t="s">
        <v>318</v>
      </c>
      <c r="C420" s="2" t="s">
        <v>422</v>
      </c>
      <c r="D420" s="2" t="s">
        <v>239</v>
      </c>
      <c r="F420" t="s">
        <v>255</v>
      </c>
      <c r="J420">
        <f>VLOOKUP(A420,UFMT_CONVERSION!$A:$G,3,FALSE)</f>
        <v/>
      </c>
      <c r="L420">
        <f>"Insert into UFMT_CONV_RULE (CONV_KEY, RULE_NUM, SRC_VALUE, DEST_VALUE, NEXT_KEY,  IS_DEFAULT) Values ('"&amp;A420&amp;"', '"&amp;B420&amp;"', '"&amp;C420&amp;"', '"&amp;D420&amp;"', '"&amp;E420&amp;"',  '"&amp;F420&amp;"');"</f>
        <v/>
      </c>
      <c r="M420">
        <f>"Update UFMT_CONV_RULE set (SRC_VALUE, DEST_VALUE, NEXT_KEY,  IS_DEFAULT) = (SELECT '"&amp;C420&amp;"', '"&amp;D420&amp;"', '"&amp;E420&amp;"',  '"&amp;F420&amp;"' FROM DUAL) where CONV_KEY = '"&amp;A420&amp;"' AND RULE_NUM = '"&amp;B420&amp;"';"</f>
        <v/>
      </c>
    </row>
    <row r="421" spans="1:13">
      <c r="A421" t="s">
        <v>41</v>
      </c>
      <c r="B421" t="s">
        <v>333</v>
      </c>
      <c r="C421" s="2" t="s">
        <v>367</v>
      </c>
      <c r="D421" s="2" t="s">
        <v>545</v>
      </c>
      <c r="F421" t="s">
        <v>255</v>
      </c>
      <c r="J421">
        <f>VLOOKUP(A421,UFMT_CONVERSION!$A:$G,3,FALSE)</f>
        <v/>
      </c>
      <c r="L421">
        <f>"Insert into UFMT_CONV_RULE (CONV_KEY, RULE_NUM, SRC_VALUE, DEST_VALUE, NEXT_KEY,  IS_DEFAULT) Values ('"&amp;A421&amp;"', '"&amp;B421&amp;"', '"&amp;C421&amp;"', '"&amp;D421&amp;"', '"&amp;E421&amp;"',  '"&amp;F421&amp;"');"</f>
        <v/>
      </c>
      <c r="M421">
        <f>"Update UFMT_CONV_RULE set (SRC_VALUE, DEST_VALUE, NEXT_KEY,  IS_DEFAULT) = (SELECT '"&amp;C421&amp;"', '"&amp;D421&amp;"', '"&amp;E421&amp;"',  '"&amp;F421&amp;"' FROM DUAL) where CONV_KEY = '"&amp;A421&amp;"' AND RULE_NUM = '"&amp;B421&amp;"';"</f>
        <v/>
      </c>
    </row>
    <row r="422" spans="1:13">
      <c r="A422" t="s">
        <v>41</v>
      </c>
      <c r="B422" t="s">
        <v>335</v>
      </c>
      <c r="C422" s="2" t="s">
        <v>1045</v>
      </c>
      <c r="D422" s="2" t="s">
        <v>554</v>
      </c>
      <c r="F422" t="s">
        <v>255</v>
      </c>
      <c r="J422">
        <f>VLOOKUP(A422,UFMT_CONVERSION!$A:$G,3,FALSE)</f>
        <v/>
      </c>
      <c r="L422">
        <f>"Insert into UFMT_CONV_RULE (CONV_KEY, RULE_NUM, SRC_VALUE, DEST_VALUE, NEXT_KEY,  IS_DEFAULT) Values ('"&amp;A422&amp;"', '"&amp;B422&amp;"', '"&amp;C422&amp;"', '"&amp;D422&amp;"', '"&amp;E422&amp;"',  '"&amp;F422&amp;"');"</f>
        <v/>
      </c>
      <c r="M422">
        <f>"Update UFMT_CONV_RULE set (SRC_VALUE, DEST_VALUE, NEXT_KEY,  IS_DEFAULT) = (SELECT '"&amp;C422&amp;"', '"&amp;D422&amp;"', '"&amp;E422&amp;"',  '"&amp;F422&amp;"' FROM DUAL) where CONV_KEY = '"&amp;A422&amp;"' AND RULE_NUM = '"&amp;B422&amp;"';"</f>
        <v/>
      </c>
    </row>
    <row r="423" spans="1:13">
      <c r="A423" t="s">
        <v>41</v>
      </c>
      <c r="B423" t="s">
        <v>337</v>
      </c>
      <c r="C423" s="2" t="s">
        <v>703</v>
      </c>
      <c r="D423" s="2" t="s">
        <v>704</v>
      </c>
      <c r="F423" t="s">
        <v>255</v>
      </c>
      <c r="J423">
        <f>VLOOKUP(A423,UFMT_CONVERSION!$A:$G,3,FALSE)</f>
        <v/>
      </c>
      <c r="L423">
        <f>"Insert into UFMT_CONV_RULE (CONV_KEY, RULE_NUM, SRC_VALUE, DEST_VALUE, NEXT_KEY,  IS_DEFAULT) Values ('"&amp;A423&amp;"', '"&amp;B423&amp;"', '"&amp;C423&amp;"', '"&amp;D423&amp;"', '"&amp;E423&amp;"',  '"&amp;F423&amp;"');"</f>
        <v/>
      </c>
      <c r="M423">
        <f>"Update UFMT_CONV_RULE set (SRC_VALUE, DEST_VALUE, NEXT_KEY,  IS_DEFAULT) = (SELECT '"&amp;C423&amp;"', '"&amp;D423&amp;"', '"&amp;E423&amp;"',  '"&amp;F423&amp;"' FROM DUAL) where CONV_KEY = '"&amp;A423&amp;"' AND RULE_NUM = '"&amp;B423&amp;"';"</f>
        <v/>
      </c>
    </row>
    <row r="424" spans="1:13">
      <c r="A424" t="s">
        <v>41</v>
      </c>
      <c r="B424" t="s">
        <v>351</v>
      </c>
      <c r="C424" s="2" t="s">
        <v>430</v>
      </c>
      <c r="D424" s="2" t="s">
        <v>456</v>
      </c>
      <c r="F424" t="s">
        <v>255</v>
      </c>
      <c r="J424">
        <f>VLOOKUP(A424,UFMT_CONVERSION!$A:$G,3,FALSE)</f>
        <v/>
      </c>
      <c r="L424">
        <f>"Insert into UFMT_CONV_RULE (CONV_KEY, RULE_NUM, SRC_VALUE, DEST_VALUE, NEXT_KEY,  IS_DEFAULT) Values ('"&amp;A424&amp;"', '"&amp;B424&amp;"', '"&amp;C424&amp;"', '"&amp;D424&amp;"', '"&amp;E424&amp;"',  '"&amp;F424&amp;"');"</f>
        <v/>
      </c>
      <c r="M424">
        <f>"Update UFMT_CONV_RULE set (SRC_VALUE, DEST_VALUE, NEXT_KEY,  IS_DEFAULT) = (SELECT '"&amp;C424&amp;"', '"&amp;D424&amp;"', '"&amp;E424&amp;"',  '"&amp;F424&amp;"' FROM DUAL) where CONV_KEY = '"&amp;A424&amp;"' AND RULE_NUM = '"&amp;B424&amp;"';"</f>
        <v/>
      </c>
    </row>
    <row r="425" spans="1:13">
      <c r="A425" t="s">
        <v>41</v>
      </c>
      <c r="B425" t="s">
        <v>379</v>
      </c>
      <c r="C425" s="2" t="s">
        <v>420</v>
      </c>
      <c r="D425" s="2" t="s">
        <v>28</v>
      </c>
      <c r="F425" t="s">
        <v>255</v>
      </c>
      <c r="J425">
        <f>VLOOKUP(A425,UFMT_CONVERSION!$A:$G,3,FALSE)</f>
        <v/>
      </c>
      <c r="L425">
        <f>"Insert into UFMT_CONV_RULE (CONV_KEY, RULE_NUM, SRC_VALUE, DEST_VALUE, NEXT_KEY,  IS_DEFAULT) Values ('"&amp;A425&amp;"', '"&amp;B425&amp;"', '"&amp;C425&amp;"', '"&amp;D425&amp;"', '"&amp;E425&amp;"',  '"&amp;F425&amp;"');"</f>
        <v/>
      </c>
      <c r="M425">
        <f>"Update UFMT_CONV_RULE set (SRC_VALUE, DEST_VALUE, NEXT_KEY,  IS_DEFAULT) = (SELECT '"&amp;C425&amp;"', '"&amp;D425&amp;"', '"&amp;E425&amp;"',  '"&amp;F425&amp;"' FROM DUAL) where CONV_KEY = '"&amp;A425&amp;"' AND RULE_NUM = '"&amp;B425&amp;"';"</f>
        <v/>
      </c>
    </row>
    <row r="426" spans="1:13">
      <c r="A426" t="s">
        <v>41</v>
      </c>
      <c r="B426" t="s">
        <v>385</v>
      </c>
      <c r="C426" t="s">
        <v>438</v>
      </c>
      <c r="D426" s="2" t="s">
        <v>618</v>
      </c>
      <c r="F426" t="s">
        <v>255</v>
      </c>
      <c r="J426">
        <f>VLOOKUP(A426,UFMT_CONVERSION!$A:$G,3,FALSE)</f>
        <v/>
      </c>
      <c r="L426">
        <f>"Insert into UFMT_CONV_RULE (CONV_KEY, RULE_NUM, SRC_VALUE, DEST_VALUE, NEXT_KEY,  IS_DEFAULT) Values ('"&amp;A426&amp;"', '"&amp;B426&amp;"', '"&amp;C426&amp;"', '"&amp;D426&amp;"', '"&amp;E426&amp;"',  '"&amp;F426&amp;"');"</f>
        <v/>
      </c>
      <c r="M426">
        <f>"Update UFMT_CONV_RULE set (SRC_VALUE, DEST_VALUE, NEXT_KEY,  IS_DEFAULT) = (SELECT '"&amp;C426&amp;"', '"&amp;D426&amp;"', '"&amp;E426&amp;"',  '"&amp;F426&amp;"' FROM DUAL) where CONV_KEY = '"&amp;A426&amp;"' AND RULE_NUM = '"&amp;B426&amp;"';"</f>
        <v/>
      </c>
    </row>
    <row r="427" s="3" spans="1:13">
      <c r="A427" t="s">
        <v>41</v>
      </c>
      <c r="B427" s="2" t="s">
        <v>393</v>
      </c>
      <c r="C427" s="2" t="s">
        <v>1046</v>
      </c>
      <c r="D427" s="2" t="s">
        <v>528</v>
      </c>
      <c r="F427" t="s">
        <v>255</v>
      </c>
      <c r="J427">
        <f>VLOOKUP(A427,UFMT_CONVERSION!$A:$G,3,FALSE)</f>
        <v/>
      </c>
      <c r="L427">
        <f>"Insert into UFMT_CONV_RULE (CONV_KEY, RULE_NUM, SRC_VALUE, DEST_VALUE, NEXT_KEY,  IS_DEFAULT) Values ('"&amp;A427&amp;"', '"&amp;B427&amp;"', '"&amp;C427&amp;"', '"&amp;D427&amp;"', '"&amp;E427&amp;"',  '"&amp;F427&amp;"');"</f>
        <v/>
      </c>
      <c r="M427">
        <f>"Update UFMT_CONV_RULE set (SRC_VALUE, DEST_VALUE, NEXT_KEY,  IS_DEFAULT) = (SELECT '"&amp;C427&amp;"', '"&amp;D427&amp;"', '"&amp;E427&amp;"',  '"&amp;F427&amp;"' FROM DUAL) where CONV_KEY = '"&amp;A427&amp;"' AND RULE_NUM = '"&amp;B427&amp;"';"</f>
        <v/>
      </c>
    </row>
    <row r="428" spans="1:13">
      <c r="A428" t="s">
        <v>594</v>
      </c>
      <c r="B428" t="s">
        <v>255</v>
      </c>
      <c r="D428" s="2" t="s">
        <v>64</v>
      </c>
      <c r="F428" t="s">
        <v>13</v>
      </c>
      <c r="J428">
        <f>VLOOKUP(A428,UFMT_CONVERSION!$A:$G,3,FALSE)</f>
        <v/>
      </c>
      <c r="L428">
        <f>"Insert into UFMT_CONV_RULE (CONV_KEY, RULE_NUM, SRC_VALUE, DEST_VALUE, NEXT_KEY,  IS_DEFAULT) Values ('"&amp;A428&amp;"', '"&amp;B428&amp;"', '"&amp;C428&amp;"', '"&amp;D428&amp;"', '"&amp;E428&amp;"',  '"&amp;F428&amp;"');"</f>
        <v/>
      </c>
      <c r="M428">
        <f>"Update UFMT_CONV_RULE set (SRC_VALUE, DEST_VALUE, NEXT_KEY,  IS_DEFAULT) = (SELECT '"&amp;C428&amp;"', '"&amp;D428&amp;"', '"&amp;E428&amp;"',  '"&amp;F428&amp;"' FROM DUAL) where CONV_KEY = '"&amp;A428&amp;"' AND RULE_NUM = '"&amp;B428&amp;"';"</f>
        <v/>
      </c>
    </row>
    <row r="429" spans="1:13">
      <c r="A429" t="s">
        <v>594</v>
      </c>
      <c r="B429" t="s">
        <v>13</v>
      </c>
      <c r="C429" s="2" t="s">
        <v>1047</v>
      </c>
      <c r="D429" s="2" t="s">
        <v>13</v>
      </c>
      <c r="F429" t="s">
        <v>255</v>
      </c>
      <c r="J429">
        <f>VLOOKUP(A429,UFMT_CONVERSION!$A:$G,3,FALSE)</f>
        <v/>
      </c>
      <c r="L429">
        <f>"Insert into UFMT_CONV_RULE (CONV_KEY, RULE_NUM, SRC_VALUE, DEST_VALUE, NEXT_KEY,  IS_DEFAULT) Values ('"&amp;A429&amp;"', '"&amp;B429&amp;"', '"&amp;C429&amp;"', '"&amp;D429&amp;"', '"&amp;E429&amp;"',  '"&amp;F429&amp;"');"</f>
        <v/>
      </c>
      <c r="M429">
        <f>"Update UFMT_CONV_RULE set (SRC_VALUE, DEST_VALUE, NEXT_KEY,  IS_DEFAULT) = (SELECT '"&amp;C429&amp;"', '"&amp;D429&amp;"', '"&amp;E429&amp;"',  '"&amp;F429&amp;"' FROM DUAL) where CONV_KEY = '"&amp;A429&amp;"' AND RULE_NUM = '"&amp;B429&amp;"';"</f>
        <v/>
      </c>
    </row>
    <row r="430" spans="1:13">
      <c r="A430" t="s">
        <v>596</v>
      </c>
      <c r="B430" t="s">
        <v>13</v>
      </c>
      <c r="C430" s="2" t="n"/>
      <c r="D430" s="2" t="s">
        <v>255</v>
      </c>
      <c r="F430" t="s">
        <v>13</v>
      </c>
      <c r="J430">
        <f>VLOOKUP(A430,UFMT_CONVERSION!$A:$G,3,FALSE)</f>
        <v/>
      </c>
      <c r="L430">
        <f>"Insert into UFMT_CONV_RULE (CONV_KEY, RULE_NUM, SRC_VALUE, DEST_VALUE, NEXT_KEY,  IS_DEFAULT) Values ('"&amp;A430&amp;"', '"&amp;B430&amp;"', '"&amp;C430&amp;"', '"&amp;D430&amp;"', '"&amp;E430&amp;"',  '"&amp;F430&amp;"');"</f>
        <v/>
      </c>
      <c r="M430">
        <f>"Update UFMT_CONV_RULE set (SRC_VALUE, DEST_VALUE, NEXT_KEY,  IS_DEFAULT) = (SELECT '"&amp;C430&amp;"', '"&amp;D430&amp;"', '"&amp;E430&amp;"',  '"&amp;F430&amp;"' FROM DUAL) where CONV_KEY = '"&amp;A430&amp;"' AND RULE_NUM = '"&amp;B430&amp;"';"</f>
        <v/>
      </c>
    </row>
    <row r="431" spans="1:13">
      <c r="A431" t="s">
        <v>596</v>
      </c>
      <c r="B431" t="s">
        <v>64</v>
      </c>
      <c r="C431" s="2" t="s">
        <v>706</v>
      </c>
      <c r="D431" s="2" t="s">
        <v>13</v>
      </c>
      <c r="F431" t="s">
        <v>255</v>
      </c>
      <c r="J431">
        <f>VLOOKUP(A431,UFMT_CONVERSION!$A:$G,3,FALSE)</f>
        <v/>
      </c>
      <c r="L431">
        <f>"Insert into UFMT_CONV_RULE (CONV_KEY, RULE_NUM, SRC_VALUE, DEST_VALUE, NEXT_KEY,  IS_DEFAULT) Values ('"&amp;A431&amp;"', '"&amp;B431&amp;"', '"&amp;C431&amp;"', '"&amp;D431&amp;"', '"&amp;E431&amp;"',  '"&amp;F431&amp;"');"</f>
        <v/>
      </c>
      <c r="M431">
        <f>"Update UFMT_CONV_RULE set (SRC_VALUE, DEST_VALUE, NEXT_KEY,  IS_DEFAULT) = (SELECT '"&amp;C431&amp;"', '"&amp;D431&amp;"', '"&amp;E431&amp;"',  '"&amp;F431&amp;"' FROM DUAL) where CONV_KEY = '"&amp;A431&amp;"' AND RULE_NUM = '"&amp;B431&amp;"';"</f>
        <v/>
      </c>
    </row>
    <row r="432" spans="1:13">
      <c r="A432" t="s">
        <v>596</v>
      </c>
      <c r="B432" t="s">
        <v>107</v>
      </c>
      <c r="C432" s="2" t="s">
        <v>279</v>
      </c>
      <c r="D432" s="2" t="s">
        <v>13</v>
      </c>
      <c r="F432" t="s">
        <v>255</v>
      </c>
      <c r="J432">
        <f>VLOOKUP(A432,UFMT_CONVERSION!$A:$G,3,FALSE)</f>
        <v/>
      </c>
      <c r="L432">
        <f>"Insert into UFMT_CONV_RULE (CONV_KEY, RULE_NUM, SRC_VALUE, DEST_VALUE, NEXT_KEY,  IS_DEFAULT) Values ('"&amp;A432&amp;"', '"&amp;B432&amp;"', '"&amp;C432&amp;"', '"&amp;D432&amp;"', '"&amp;E432&amp;"',  '"&amp;F432&amp;"');"</f>
        <v/>
      </c>
      <c r="M432">
        <f>"Update UFMT_CONV_RULE set (SRC_VALUE, DEST_VALUE, NEXT_KEY,  IS_DEFAULT) = (SELECT '"&amp;C432&amp;"', '"&amp;D432&amp;"', '"&amp;E432&amp;"',  '"&amp;F432&amp;"' FROM DUAL) where CONV_KEY = '"&amp;A432&amp;"' AND RULE_NUM = '"&amp;B432&amp;"';"</f>
        <v/>
      </c>
    </row>
    <row r="433" spans="1:13">
      <c r="A433" t="s">
        <v>598</v>
      </c>
      <c r="B433" t="s">
        <v>13</v>
      </c>
      <c r="D433" t="s">
        <v>1048</v>
      </c>
      <c r="F433" t="s">
        <v>13</v>
      </c>
      <c r="J433">
        <f>VLOOKUP(A433,UFMT_CONVERSION!$A:$G,3,FALSE)</f>
        <v/>
      </c>
      <c r="L433">
        <f>"Insert into UFMT_CONV_RULE (CONV_KEY, RULE_NUM, SRC_VALUE, DEST_VALUE, NEXT_KEY,  IS_DEFAULT) Values ('"&amp;A433&amp;"', '"&amp;B433&amp;"', '"&amp;C433&amp;"', '"&amp;D433&amp;"', '"&amp;E433&amp;"',  '"&amp;F433&amp;"');"</f>
        <v/>
      </c>
      <c r="M433">
        <f>"Update UFMT_CONV_RULE set (SRC_VALUE, DEST_VALUE, NEXT_KEY,  IS_DEFAULT) = (SELECT '"&amp;C433&amp;"', '"&amp;D433&amp;"', '"&amp;E433&amp;"',  '"&amp;F433&amp;"' FROM DUAL) where CONV_KEY = '"&amp;A433&amp;"' AND RULE_NUM = '"&amp;B433&amp;"';"</f>
        <v/>
      </c>
    </row>
    <row r="434" spans="1:13">
      <c r="A434" t="s">
        <v>600</v>
      </c>
      <c r="B434" t="s">
        <v>13</v>
      </c>
      <c r="C434" s="2" t="n"/>
      <c r="D434" t="s">
        <v>255</v>
      </c>
      <c r="F434" t="s">
        <v>13</v>
      </c>
      <c r="J434">
        <f>VLOOKUP(A434,UFMT_CONVERSION!$A:$G,3,FALSE)</f>
        <v/>
      </c>
      <c r="L434">
        <f>"Insert into UFMT_CONV_RULE (CONV_KEY, RULE_NUM, SRC_VALUE, DEST_VALUE, NEXT_KEY,  IS_DEFAULT) Values ('"&amp;A434&amp;"', '"&amp;B434&amp;"', '"&amp;C434&amp;"', '"&amp;D434&amp;"', '"&amp;E434&amp;"',  '"&amp;F434&amp;"');"</f>
        <v/>
      </c>
      <c r="M434">
        <f>"Update UFMT_CONV_RULE set (SRC_VALUE, DEST_VALUE, NEXT_KEY,  IS_DEFAULT) = (SELECT '"&amp;C434&amp;"', '"&amp;D434&amp;"', '"&amp;E434&amp;"',  '"&amp;F434&amp;"' FROM DUAL) where CONV_KEY = '"&amp;A434&amp;"' AND RULE_NUM = '"&amp;B434&amp;"';"</f>
        <v/>
      </c>
    </row>
    <row r="435" spans="1:13">
      <c r="A435" t="s">
        <v>600</v>
      </c>
      <c r="B435" t="s">
        <v>64</v>
      </c>
      <c r="C435" s="2" t="s">
        <v>134</v>
      </c>
      <c r="D435" t="s">
        <v>13</v>
      </c>
      <c r="F435" t="s">
        <v>255</v>
      </c>
      <c r="J435">
        <f>VLOOKUP(A435,UFMT_CONVERSION!$A:$G,3,FALSE)</f>
        <v/>
      </c>
      <c r="L435">
        <f>"Insert into UFMT_CONV_RULE (CONV_KEY, RULE_NUM, SRC_VALUE, DEST_VALUE, NEXT_KEY,  IS_DEFAULT) Values ('"&amp;A435&amp;"', '"&amp;B435&amp;"', '"&amp;C435&amp;"', '"&amp;D435&amp;"', '"&amp;E435&amp;"',  '"&amp;F435&amp;"');"</f>
        <v/>
      </c>
      <c r="M435">
        <f>"Update UFMT_CONV_RULE set (SRC_VALUE, DEST_VALUE, NEXT_KEY,  IS_DEFAULT) = (SELECT '"&amp;C435&amp;"', '"&amp;D435&amp;"', '"&amp;E435&amp;"',  '"&amp;F435&amp;"' FROM DUAL) where CONV_KEY = '"&amp;A435&amp;"' AND RULE_NUM = '"&amp;B435&amp;"';"</f>
        <v/>
      </c>
    </row>
    <row r="436" spans="1:13">
      <c r="A436" t="s">
        <v>600</v>
      </c>
      <c r="B436" t="s">
        <v>107</v>
      </c>
      <c r="C436" s="2" t="s">
        <v>704</v>
      </c>
      <c r="D436" t="s">
        <v>13</v>
      </c>
      <c r="F436" t="s">
        <v>255</v>
      </c>
      <c r="J436">
        <f>VLOOKUP(A436,UFMT_CONVERSION!$A:$G,3,FALSE)</f>
        <v/>
      </c>
      <c r="L436">
        <f>"Insert into UFMT_CONV_RULE (CONV_KEY, RULE_NUM, SRC_VALUE, DEST_VALUE, NEXT_KEY,  IS_DEFAULT) Values ('"&amp;A436&amp;"', '"&amp;B436&amp;"', '"&amp;C436&amp;"', '"&amp;D436&amp;"', '"&amp;E436&amp;"',  '"&amp;F436&amp;"');"</f>
        <v/>
      </c>
      <c r="M436">
        <f>"Update UFMT_CONV_RULE set (SRC_VALUE, DEST_VALUE, NEXT_KEY,  IS_DEFAULT) = (SELECT '"&amp;C436&amp;"', '"&amp;D436&amp;"', '"&amp;E436&amp;"',  '"&amp;F436&amp;"' FROM DUAL) where CONV_KEY = '"&amp;A436&amp;"' AND RULE_NUM = '"&amp;B436&amp;"';"</f>
        <v/>
      </c>
    </row>
    <row r="437" spans="1:13">
      <c r="A437" t="s">
        <v>600</v>
      </c>
      <c r="B437" t="s">
        <v>31</v>
      </c>
      <c r="C437" s="2" t="s">
        <v>543</v>
      </c>
      <c r="D437" t="s">
        <v>13</v>
      </c>
      <c r="F437" t="s">
        <v>255</v>
      </c>
      <c r="J437">
        <f>VLOOKUP(A437,UFMT_CONVERSION!$A:$G,3,FALSE)</f>
        <v/>
      </c>
      <c r="L437">
        <f>"Insert into UFMT_CONV_RULE (CONV_KEY, RULE_NUM, SRC_VALUE, DEST_VALUE, NEXT_KEY,  IS_DEFAULT) Values ('"&amp;A437&amp;"', '"&amp;B437&amp;"', '"&amp;C437&amp;"', '"&amp;D437&amp;"', '"&amp;E437&amp;"',  '"&amp;F437&amp;"');"</f>
        <v/>
      </c>
      <c r="M437">
        <f>"Update UFMT_CONV_RULE set (SRC_VALUE, DEST_VALUE, NEXT_KEY,  IS_DEFAULT) = (SELECT '"&amp;C437&amp;"', '"&amp;D437&amp;"', '"&amp;E437&amp;"',  '"&amp;F437&amp;"' FROM DUAL) where CONV_KEY = '"&amp;A437&amp;"' AND RULE_NUM = '"&amp;B437&amp;"';"</f>
        <v/>
      </c>
    </row>
    <row r="438" spans="1:13">
      <c r="A438" t="s">
        <v>600</v>
      </c>
      <c r="B438" t="s">
        <v>500</v>
      </c>
      <c r="C438" s="2" t="s">
        <v>545</v>
      </c>
      <c r="D438" t="s">
        <v>13</v>
      </c>
      <c r="F438" t="s">
        <v>255</v>
      </c>
      <c r="J438">
        <f>VLOOKUP(A438,UFMT_CONVERSION!$A:$G,3,FALSE)</f>
        <v/>
      </c>
      <c r="L438">
        <f>"Insert into UFMT_CONV_RULE (CONV_KEY, RULE_NUM, SRC_VALUE, DEST_VALUE, NEXT_KEY,  IS_DEFAULT) Values ('"&amp;A438&amp;"', '"&amp;B438&amp;"', '"&amp;C438&amp;"', '"&amp;D438&amp;"', '"&amp;E438&amp;"',  '"&amp;F438&amp;"');"</f>
        <v/>
      </c>
      <c r="M438">
        <f>"Update UFMT_CONV_RULE set (SRC_VALUE, DEST_VALUE, NEXT_KEY,  IS_DEFAULT) = (SELECT '"&amp;C438&amp;"', '"&amp;D438&amp;"', '"&amp;E438&amp;"',  '"&amp;F438&amp;"' FROM DUAL) where CONV_KEY = '"&amp;A438&amp;"' AND RULE_NUM = '"&amp;B438&amp;"';"</f>
        <v/>
      </c>
    </row>
    <row r="439" spans="1:13">
      <c r="A439" t="s">
        <v>600</v>
      </c>
      <c r="B439" t="s">
        <v>328</v>
      </c>
      <c r="C439" s="2" t="s">
        <v>239</v>
      </c>
      <c r="D439" t="s">
        <v>13</v>
      </c>
      <c r="F439" t="s">
        <v>255</v>
      </c>
      <c r="J439">
        <f>VLOOKUP(A439,UFMT_CONVERSION!$A:$G,3,FALSE)</f>
        <v/>
      </c>
      <c r="L439">
        <f>"Insert into UFMT_CONV_RULE (CONV_KEY, RULE_NUM, SRC_VALUE, DEST_VALUE, NEXT_KEY,  IS_DEFAULT) Values ('"&amp;A439&amp;"', '"&amp;B439&amp;"', '"&amp;C439&amp;"', '"&amp;D439&amp;"', '"&amp;E439&amp;"',  '"&amp;F439&amp;"');"</f>
        <v/>
      </c>
      <c r="M439">
        <f>"Update UFMT_CONV_RULE set (SRC_VALUE, DEST_VALUE, NEXT_KEY,  IS_DEFAULT) = (SELECT '"&amp;C439&amp;"', '"&amp;D439&amp;"', '"&amp;E439&amp;"',  '"&amp;F439&amp;"' FROM DUAL) where CONV_KEY = '"&amp;A439&amp;"' AND RULE_NUM = '"&amp;B439&amp;"';"</f>
        <v/>
      </c>
    </row>
    <row r="440" spans="1:13">
      <c r="A440" t="s">
        <v>600</v>
      </c>
      <c r="B440" t="s">
        <v>330</v>
      </c>
      <c r="C440" s="2" t="s">
        <v>554</v>
      </c>
      <c r="D440" t="s">
        <v>13</v>
      </c>
      <c r="F440" t="s">
        <v>255</v>
      </c>
      <c r="J440">
        <f>VLOOKUP(A440,UFMT_CONVERSION!$A:$G,3,FALSE)</f>
        <v/>
      </c>
      <c r="L440">
        <f>"Insert into UFMT_CONV_RULE (CONV_KEY, RULE_NUM, SRC_VALUE, DEST_VALUE, NEXT_KEY,  IS_DEFAULT) Values ('"&amp;A440&amp;"', '"&amp;B440&amp;"', '"&amp;C440&amp;"', '"&amp;D440&amp;"', '"&amp;E440&amp;"',  '"&amp;F440&amp;"');"</f>
        <v/>
      </c>
      <c r="M440">
        <f>"Update UFMT_CONV_RULE set (SRC_VALUE, DEST_VALUE, NEXT_KEY,  IS_DEFAULT) = (SELECT '"&amp;C440&amp;"', '"&amp;D440&amp;"', '"&amp;E440&amp;"',  '"&amp;F440&amp;"' FROM DUAL) where CONV_KEY = '"&amp;A440&amp;"' AND RULE_NUM = '"&amp;B440&amp;"';"</f>
        <v/>
      </c>
    </row>
    <row r="441" spans="1:13">
      <c r="A441" t="s">
        <v>600</v>
      </c>
      <c r="B441" t="s">
        <v>318</v>
      </c>
      <c r="C441" s="2" t="s">
        <v>456</v>
      </c>
      <c r="D441" t="s">
        <v>13</v>
      </c>
      <c r="F441" t="s">
        <v>255</v>
      </c>
      <c r="J441">
        <f>VLOOKUP(A441,UFMT_CONVERSION!$A:$G,3,FALSE)</f>
        <v/>
      </c>
      <c r="L441">
        <f>"Insert into UFMT_CONV_RULE (CONV_KEY, RULE_NUM, SRC_VALUE, DEST_VALUE, NEXT_KEY,  IS_DEFAULT) Values ('"&amp;A441&amp;"', '"&amp;B441&amp;"', '"&amp;C441&amp;"', '"&amp;D441&amp;"', '"&amp;E441&amp;"',  '"&amp;F441&amp;"');"</f>
        <v/>
      </c>
      <c r="M441">
        <f>"Update UFMT_CONV_RULE set (SRC_VALUE, DEST_VALUE, NEXT_KEY,  IS_DEFAULT) = (SELECT '"&amp;C441&amp;"', '"&amp;D441&amp;"', '"&amp;E441&amp;"',  '"&amp;F441&amp;"' FROM DUAL) where CONV_KEY = '"&amp;A441&amp;"' AND RULE_NUM = '"&amp;B441&amp;"';"</f>
        <v/>
      </c>
    </row>
    <row r="442" spans="1:13">
      <c r="A442" t="s">
        <v>602</v>
      </c>
      <c r="B442" t="s">
        <v>13</v>
      </c>
      <c r="D442" t="s">
        <v>1041</v>
      </c>
      <c r="E442" t="s">
        <v>600</v>
      </c>
      <c r="F442" t="s">
        <v>13</v>
      </c>
      <c r="J442">
        <f>VLOOKUP(A442,UFMT_CONVERSION!$A:$G,3,FALSE)</f>
        <v/>
      </c>
      <c r="L442">
        <f>"Insert into UFMT_CONV_RULE (CONV_KEY, RULE_NUM, SRC_VALUE, DEST_VALUE, NEXT_KEY,  IS_DEFAULT) Values ('"&amp;A442&amp;"', '"&amp;B442&amp;"', '"&amp;C442&amp;"', '"&amp;D442&amp;"', '"&amp;E442&amp;"',  '"&amp;F442&amp;"');"</f>
        <v/>
      </c>
      <c r="M442">
        <f>"Update UFMT_CONV_RULE set (SRC_VALUE, DEST_VALUE, NEXT_KEY,  IS_DEFAULT) = (SELECT '"&amp;C442&amp;"', '"&amp;D442&amp;"', '"&amp;E442&amp;"',  '"&amp;F442&amp;"' FROM DUAL) where CONV_KEY = '"&amp;A442&amp;"' AND RULE_NUM = '"&amp;B442&amp;"';"</f>
        <v/>
      </c>
    </row>
    <row r="443" spans="1:13">
      <c r="A443" t="s">
        <v>122</v>
      </c>
      <c r="B443" t="s">
        <v>64</v>
      </c>
      <c r="C443" s="2" t="s">
        <v>204</v>
      </c>
      <c r="D443" s="2" t="s">
        <v>1049</v>
      </c>
      <c r="F443" t="s">
        <v>255</v>
      </c>
      <c r="J443">
        <f>VLOOKUP(A443,UFMT_CONVERSION!$A:$G,3,FALSE)</f>
        <v/>
      </c>
      <c r="L443">
        <f>"Insert into UFMT_CONV_RULE (CONV_KEY, RULE_NUM, SRC_VALUE, DEST_VALUE, NEXT_KEY,  IS_DEFAULT) Values ('"&amp;A443&amp;"', '"&amp;B443&amp;"', '"&amp;C443&amp;"', '"&amp;D443&amp;"', '"&amp;E443&amp;"',  '"&amp;F443&amp;"');"</f>
        <v/>
      </c>
      <c r="M443">
        <f>"Update UFMT_CONV_RULE set (SRC_VALUE, DEST_VALUE, NEXT_KEY,  IS_DEFAULT) = (SELECT '"&amp;C443&amp;"', '"&amp;D443&amp;"', '"&amp;E443&amp;"',  '"&amp;F443&amp;"' FROM DUAL) where CONV_KEY = '"&amp;A443&amp;"' AND RULE_NUM = '"&amp;B443&amp;"';"</f>
        <v/>
      </c>
    </row>
    <row r="444" spans="1:13">
      <c r="A444" t="s">
        <v>122</v>
      </c>
      <c r="B444" t="s">
        <v>107</v>
      </c>
      <c r="C444" s="2" t="s">
        <v>53</v>
      </c>
      <c r="D444" s="2" t="s">
        <v>1050</v>
      </c>
      <c r="F444" t="s">
        <v>255</v>
      </c>
      <c r="J444">
        <f>VLOOKUP(A444,UFMT_CONVERSION!$A:$G,3,FALSE)</f>
        <v/>
      </c>
      <c r="L444">
        <f>"Insert into UFMT_CONV_RULE (CONV_KEY, RULE_NUM, SRC_VALUE, DEST_VALUE, NEXT_KEY,  IS_DEFAULT) Values ('"&amp;A444&amp;"', '"&amp;B444&amp;"', '"&amp;C444&amp;"', '"&amp;D444&amp;"', '"&amp;E444&amp;"',  '"&amp;F444&amp;"');"</f>
        <v/>
      </c>
      <c r="M444">
        <f>"Update UFMT_CONV_RULE set (SRC_VALUE, DEST_VALUE, NEXT_KEY,  IS_DEFAULT) = (SELECT '"&amp;C444&amp;"', '"&amp;D444&amp;"', '"&amp;E444&amp;"',  '"&amp;F444&amp;"' FROM DUAL) where CONV_KEY = '"&amp;A444&amp;"' AND RULE_NUM = '"&amp;B444&amp;"';"</f>
        <v/>
      </c>
    </row>
    <row r="445" spans="1:13">
      <c r="A445" t="s">
        <v>23</v>
      </c>
      <c r="B445" t="s">
        <v>13</v>
      </c>
      <c r="C445" s="2" t="s">
        <v>371</v>
      </c>
      <c r="D445" s="2" t="s">
        <v>1051</v>
      </c>
      <c r="F445" t="s">
        <v>255</v>
      </c>
      <c r="J445">
        <f>VLOOKUP(A445,UFMT_CONVERSION!$A:$G,3,FALSE)</f>
        <v/>
      </c>
      <c r="L445">
        <f>"Insert into UFMT_CONV_RULE (CONV_KEY, RULE_NUM, SRC_VALUE, DEST_VALUE, NEXT_KEY,  IS_DEFAULT) Values ('"&amp;A445&amp;"', '"&amp;B445&amp;"', '"&amp;C445&amp;"', '"&amp;D445&amp;"', '"&amp;E445&amp;"',  '"&amp;F445&amp;"');"</f>
        <v/>
      </c>
      <c r="M445">
        <f>"Update UFMT_CONV_RULE set (SRC_VALUE, DEST_VALUE, NEXT_KEY,  IS_DEFAULT) = (SELECT '"&amp;C445&amp;"', '"&amp;D445&amp;"', '"&amp;E445&amp;"',  '"&amp;F445&amp;"' FROM DUAL) where CONV_KEY = '"&amp;A445&amp;"' AND RULE_NUM = '"&amp;B445&amp;"';"</f>
        <v/>
      </c>
    </row>
    <row r="446" spans="1:13">
      <c r="A446" t="s">
        <v>23</v>
      </c>
      <c r="B446" t="s">
        <v>64</v>
      </c>
      <c r="C446" s="2" t="s">
        <v>1052</v>
      </c>
      <c r="D446" s="2" t="s">
        <v>611</v>
      </c>
      <c r="F446" t="s">
        <v>255</v>
      </c>
      <c r="J446">
        <f>VLOOKUP(A446,UFMT_CONVERSION!$A:$G,3,FALSE)</f>
        <v/>
      </c>
      <c r="L446">
        <f>"Insert into UFMT_CONV_RULE (CONV_KEY, RULE_NUM, SRC_VALUE, DEST_VALUE, NEXT_KEY,  IS_DEFAULT) Values ('"&amp;A446&amp;"', '"&amp;B446&amp;"', '"&amp;C446&amp;"', '"&amp;D446&amp;"', '"&amp;E446&amp;"',  '"&amp;F446&amp;"');"</f>
        <v/>
      </c>
      <c r="M446">
        <f>"Update UFMT_CONV_RULE set (SRC_VALUE, DEST_VALUE, NEXT_KEY,  IS_DEFAULT) = (SELECT '"&amp;C446&amp;"', '"&amp;D446&amp;"', '"&amp;E446&amp;"',  '"&amp;F446&amp;"' FROM DUAL) where CONV_KEY = '"&amp;A446&amp;"' AND RULE_NUM = '"&amp;B446&amp;"';"</f>
        <v/>
      </c>
    </row>
    <row r="447" spans="1:13">
      <c r="A447" t="s">
        <v>23</v>
      </c>
      <c r="B447" t="s">
        <v>107</v>
      </c>
      <c r="C447" s="2" t="s">
        <v>1053</v>
      </c>
      <c r="D447" s="2" t="s">
        <v>198</v>
      </c>
      <c r="F447" t="s">
        <v>255</v>
      </c>
      <c r="J447">
        <f>VLOOKUP(A447,UFMT_CONVERSION!$A:$G,3,FALSE)</f>
        <v/>
      </c>
      <c r="L447">
        <f>"Insert into UFMT_CONV_RULE (CONV_KEY, RULE_NUM, SRC_VALUE, DEST_VALUE, NEXT_KEY,  IS_DEFAULT) Values ('"&amp;A447&amp;"', '"&amp;B447&amp;"', '"&amp;C447&amp;"', '"&amp;D447&amp;"', '"&amp;E447&amp;"',  '"&amp;F447&amp;"');"</f>
        <v/>
      </c>
      <c r="M447">
        <f>"Update UFMT_CONV_RULE set (SRC_VALUE, DEST_VALUE, NEXT_KEY,  IS_DEFAULT) = (SELECT '"&amp;C447&amp;"', '"&amp;D447&amp;"', '"&amp;E447&amp;"',  '"&amp;F447&amp;"' FROM DUAL) where CONV_KEY = '"&amp;A447&amp;"' AND RULE_NUM = '"&amp;B447&amp;"';"</f>
        <v/>
      </c>
    </row>
    <row r="448" spans="1:13">
      <c r="A448" t="s">
        <v>23</v>
      </c>
      <c r="B448" t="s">
        <v>31</v>
      </c>
      <c r="C448" s="2" t="s">
        <v>1054</v>
      </c>
      <c r="D448" s="2" t="s">
        <v>68</v>
      </c>
      <c r="F448" t="s">
        <v>255</v>
      </c>
      <c r="J448">
        <f>VLOOKUP(A448,UFMT_CONVERSION!$A:$G,3,FALSE)</f>
        <v/>
      </c>
      <c r="L448">
        <f>"Insert into UFMT_CONV_RULE (CONV_KEY, RULE_NUM, SRC_VALUE, DEST_VALUE, NEXT_KEY,  IS_DEFAULT) Values ('"&amp;A448&amp;"', '"&amp;B448&amp;"', '"&amp;C448&amp;"', '"&amp;D448&amp;"', '"&amp;E448&amp;"',  '"&amp;F448&amp;"');"</f>
        <v/>
      </c>
      <c r="M448">
        <f>"Update UFMT_CONV_RULE set (SRC_VALUE, DEST_VALUE, NEXT_KEY,  IS_DEFAULT) = (SELECT '"&amp;C448&amp;"', '"&amp;D448&amp;"', '"&amp;E448&amp;"',  '"&amp;F448&amp;"' FROM DUAL) where CONV_KEY = '"&amp;A448&amp;"' AND RULE_NUM = '"&amp;B448&amp;"';"</f>
        <v/>
      </c>
    </row>
    <row r="449" spans="1:13">
      <c r="A449" t="s">
        <v>23</v>
      </c>
      <c r="B449" t="s">
        <v>500</v>
      </c>
      <c r="C449" s="2" t="s">
        <v>1055</v>
      </c>
      <c r="D449" s="2" t="s">
        <v>606</v>
      </c>
      <c r="F449" t="s">
        <v>255</v>
      </c>
      <c r="J449">
        <f>VLOOKUP(A449,UFMT_CONVERSION!$A:$G,3,FALSE)</f>
        <v/>
      </c>
      <c r="L449">
        <f>"Insert into UFMT_CONV_RULE (CONV_KEY, RULE_NUM, SRC_VALUE, DEST_VALUE, NEXT_KEY,  IS_DEFAULT) Values ('"&amp;A449&amp;"', '"&amp;B449&amp;"', '"&amp;C449&amp;"', '"&amp;D449&amp;"', '"&amp;E449&amp;"',  '"&amp;F449&amp;"');"</f>
        <v/>
      </c>
      <c r="M449">
        <f>"Update UFMT_CONV_RULE set (SRC_VALUE, DEST_VALUE, NEXT_KEY,  IS_DEFAULT) = (SELECT '"&amp;C449&amp;"', '"&amp;D449&amp;"', '"&amp;E449&amp;"',  '"&amp;F449&amp;"' FROM DUAL) where CONV_KEY = '"&amp;A449&amp;"' AND RULE_NUM = '"&amp;B449&amp;"';"</f>
        <v/>
      </c>
    </row>
    <row r="450" spans="1:13">
      <c r="A450" t="s">
        <v>23</v>
      </c>
      <c r="B450" t="s">
        <v>328</v>
      </c>
      <c r="C450" s="2" t="s">
        <v>1056</v>
      </c>
      <c r="D450" s="2" t="s">
        <v>609</v>
      </c>
      <c r="F450" t="s">
        <v>255</v>
      </c>
      <c r="J450">
        <f>VLOOKUP(A450,UFMT_CONVERSION!$A:$G,3,FALSE)</f>
        <v/>
      </c>
      <c r="L450">
        <f>"Insert into UFMT_CONV_RULE (CONV_KEY, RULE_NUM, SRC_VALUE, DEST_VALUE, NEXT_KEY,  IS_DEFAULT) Values ('"&amp;A450&amp;"', '"&amp;B450&amp;"', '"&amp;C450&amp;"', '"&amp;D450&amp;"', '"&amp;E450&amp;"',  '"&amp;F450&amp;"');"</f>
        <v/>
      </c>
      <c r="M450">
        <f>"Update UFMT_CONV_RULE set (SRC_VALUE, DEST_VALUE, NEXT_KEY,  IS_DEFAULT) = (SELECT '"&amp;C450&amp;"', '"&amp;D450&amp;"', '"&amp;E450&amp;"',  '"&amp;F450&amp;"' FROM DUAL) where CONV_KEY = '"&amp;A450&amp;"' AND RULE_NUM = '"&amp;B450&amp;"';"</f>
        <v/>
      </c>
    </row>
    <row r="451" spans="1:13">
      <c r="A451" t="s">
        <v>606</v>
      </c>
      <c r="B451" t="s">
        <v>13</v>
      </c>
      <c r="D451" t="s">
        <v>1057</v>
      </c>
      <c r="F451" t="s">
        <v>13</v>
      </c>
      <c r="J451">
        <f>VLOOKUP(A451,UFMT_CONVERSION!$A:$G,3,FALSE)</f>
        <v/>
      </c>
      <c r="L451">
        <f>"Insert into UFMT_CONV_RULE (CONV_KEY, RULE_NUM, SRC_VALUE, DEST_VALUE, NEXT_KEY,  IS_DEFAULT) Values ('"&amp;A451&amp;"', '"&amp;B451&amp;"', '"&amp;C451&amp;"', '"&amp;D451&amp;"', '"&amp;E451&amp;"',  '"&amp;F451&amp;"');"</f>
        <v/>
      </c>
      <c r="M451">
        <f>"Update UFMT_CONV_RULE set (SRC_VALUE, DEST_VALUE, NEXT_KEY,  IS_DEFAULT) = (SELECT '"&amp;C451&amp;"', '"&amp;D451&amp;"', '"&amp;E451&amp;"',  '"&amp;F451&amp;"' FROM DUAL) where CONV_KEY = '"&amp;A451&amp;"' AND RULE_NUM = '"&amp;B451&amp;"';"</f>
        <v/>
      </c>
    </row>
    <row r="452" spans="1:13">
      <c r="A452" t="s">
        <v>128</v>
      </c>
      <c r="B452" t="s">
        <v>13</v>
      </c>
      <c r="D452" t="s">
        <v>1058</v>
      </c>
      <c r="F452" t="s">
        <v>13</v>
      </c>
      <c r="J452">
        <f>VLOOKUP(A452,UFMT_CONVERSION!$A:$G,3,FALSE)</f>
        <v/>
      </c>
      <c r="L452">
        <f>"Insert into UFMT_CONV_RULE (CONV_KEY, RULE_NUM, SRC_VALUE, DEST_VALUE, NEXT_KEY,  IS_DEFAULT) Values ('"&amp;A452&amp;"', '"&amp;B452&amp;"', '"&amp;C452&amp;"', '"&amp;D452&amp;"', '"&amp;E452&amp;"',  '"&amp;F452&amp;"');"</f>
        <v/>
      </c>
      <c r="M452">
        <f>"Update UFMT_CONV_RULE set (SRC_VALUE, DEST_VALUE, NEXT_KEY,  IS_DEFAULT) = (SELECT '"&amp;C452&amp;"', '"&amp;D452&amp;"', '"&amp;E452&amp;"',  '"&amp;F452&amp;"' FROM DUAL) where CONV_KEY = '"&amp;A452&amp;"' AND RULE_NUM = '"&amp;B452&amp;"';"</f>
        <v/>
      </c>
    </row>
    <row r="453" spans="1:13">
      <c r="A453" t="s">
        <v>609</v>
      </c>
      <c r="B453" t="s">
        <v>13</v>
      </c>
      <c r="D453" t="s">
        <v>1059</v>
      </c>
      <c r="F453" t="s">
        <v>13</v>
      </c>
      <c r="J453">
        <f>VLOOKUP(A453,UFMT_CONVERSION!$A:$G,3,FALSE)</f>
        <v/>
      </c>
      <c r="L453">
        <f>"Insert into UFMT_CONV_RULE (CONV_KEY, RULE_NUM, SRC_VALUE, DEST_VALUE, NEXT_KEY,  IS_DEFAULT) Values ('"&amp;A453&amp;"', '"&amp;B453&amp;"', '"&amp;C453&amp;"', '"&amp;D453&amp;"', '"&amp;E453&amp;"',  '"&amp;F453&amp;"');"</f>
        <v/>
      </c>
      <c r="M453">
        <f>"Update UFMT_CONV_RULE set (SRC_VALUE, DEST_VALUE, NEXT_KEY,  IS_DEFAULT) = (SELECT '"&amp;C453&amp;"', '"&amp;D453&amp;"', '"&amp;E453&amp;"',  '"&amp;F453&amp;"' FROM DUAL) where CONV_KEY = '"&amp;A453&amp;"' AND RULE_NUM = '"&amp;B453&amp;"';"</f>
        <v/>
      </c>
    </row>
    <row r="454" spans="1:13">
      <c r="A454" t="s">
        <v>611</v>
      </c>
      <c r="B454" t="s">
        <v>13</v>
      </c>
      <c r="D454" t="s">
        <v>1060</v>
      </c>
      <c r="F454" t="s">
        <v>13</v>
      </c>
      <c r="J454">
        <f>VLOOKUP(A454,UFMT_CONVERSION!$A:$G,3,FALSE)</f>
        <v/>
      </c>
      <c r="L454">
        <f>"Insert into UFMT_CONV_RULE (CONV_KEY, RULE_NUM, SRC_VALUE, DEST_VALUE, NEXT_KEY,  IS_DEFAULT) Values ('"&amp;A454&amp;"', '"&amp;B454&amp;"', '"&amp;C454&amp;"', '"&amp;D454&amp;"', '"&amp;E454&amp;"',  '"&amp;F454&amp;"');"</f>
        <v/>
      </c>
      <c r="M454">
        <f>"Update UFMT_CONV_RULE set (SRC_VALUE, DEST_VALUE, NEXT_KEY,  IS_DEFAULT) = (SELECT '"&amp;C454&amp;"', '"&amp;D454&amp;"', '"&amp;E454&amp;"',  '"&amp;F454&amp;"' FROM DUAL) where CONV_KEY = '"&amp;A454&amp;"' AND RULE_NUM = '"&amp;B454&amp;"';"</f>
        <v/>
      </c>
    </row>
    <row r="455" spans="1:13">
      <c r="A455" t="s">
        <v>25</v>
      </c>
      <c r="B455" t="s">
        <v>13</v>
      </c>
      <c r="D455" t="s">
        <v>1061</v>
      </c>
      <c r="F455" t="s">
        <v>13</v>
      </c>
      <c r="J455">
        <f>VLOOKUP(A455,UFMT_CONVERSION!$A:$G,3,FALSE)</f>
        <v/>
      </c>
      <c r="L455">
        <f>"Insert into UFMT_CONV_RULE (CONV_KEY, RULE_NUM, SRC_VALUE, DEST_VALUE, NEXT_KEY,  IS_DEFAULT) Values ('"&amp;A455&amp;"', '"&amp;B455&amp;"', '"&amp;C455&amp;"', '"&amp;D455&amp;"', '"&amp;E455&amp;"',  '"&amp;F455&amp;"');"</f>
        <v/>
      </c>
      <c r="M455">
        <f>"Update UFMT_CONV_RULE set (SRC_VALUE, DEST_VALUE, NEXT_KEY,  IS_DEFAULT) = (SELECT '"&amp;C455&amp;"', '"&amp;D455&amp;"', '"&amp;E455&amp;"',  '"&amp;F455&amp;"' FROM DUAL) where CONV_KEY = '"&amp;A455&amp;"' AND RULE_NUM = '"&amp;B455&amp;"';"</f>
        <v/>
      </c>
    </row>
    <row r="456" spans="1:13">
      <c r="A456" t="s">
        <v>198</v>
      </c>
      <c r="B456" t="s">
        <v>13</v>
      </c>
      <c r="D456" t="s">
        <v>1062</v>
      </c>
      <c r="F456" t="s">
        <v>13</v>
      </c>
      <c r="J456">
        <f>VLOOKUP(A456,UFMT_CONVERSION!$A:$G,3,FALSE)</f>
        <v/>
      </c>
      <c r="L456">
        <f>"Insert into UFMT_CONV_RULE (CONV_KEY, RULE_NUM, SRC_VALUE, DEST_VALUE, NEXT_KEY,  IS_DEFAULT) Values ('"&amp;A456&amp;"', '"&amp;B456&amp;"', '"&amp;C456&amp;"', '"&amp;D456&amp;"', '"&amp;E456&amp;"',  '"&amp;F456&amp;"');"</f>
        <v/>
      </c>
      <c r="M456">
        <f>"Update UFMT_CONV_RULE set (SRC_VALUE, DEST_VALUE, NEXT_KEY,  IS_DEFAULT) = (SELECT '"&amp;C456&amp;"', '"&amp;D456&amp;"', '"&amp;E456&amp;"',  '"&amp;F456&amp;"' FROM DUAL) where CONV_KEY = '"&amp;A456&amp;"' AND RULE_NUM = '"&amp;B456&amp;"';"</f>
        <v/>
      </c>
    </row>
    <row r="457" spans="1:13">
      <c r="A457" t="s">
        <v>314</v>
      </c>
      <c r="B457" t="s">
        <v>13</v>
      </c>
      <c r="D457" t="s">
        <v>1063</v>
      </c>
      <c r="F457" t="s">
        <v>13</v>
      </c>
      <c r="J457">
        <f>VLOOKUP(A457,UFMT_CONVERSION!$A:$G,3,FALSE)</f>
        <v/>
      </c>
      <c r="L457">
        <f>"Insert into UFMT_CONV_RULE (CONV_KEY, RULE_NUM, SRC_VALUE, DEST_VALUE, NEXT_KEY,  IS_DEFAULT) Values ('"&amp;A457&amp;"', '"&amp;B457&amp;"', '"&amp;C457&amp;"', '"&amp;D457&amp;"', '"&amp;E457&amp;"',  '"&amp;F457&amp;"');"</f>
        <v/>
      </c>
      <c r="M457">
        <f>"Update UFMT_CONV_RULE set (SRC_VALUE, DEST_VALUE, NEXT_KEY,  IS_DEFAULT) = (SELECT '"&amp;C457&amp;"', '"&amp;D457&amp;"', '"&amp;E457&amp;"',  '"&amp;F457&amp;"' FROM DUAL) where CONV_KEY = '"&amp;A457&amp;"' AND RULE_NUM = '"&amp;B457&amp;"';"</f>
        <v/>
      </c>
    </row>
    <row r="458" spans="1:13">
      <c r="A458" t="s">
        <v>283</v>
      </c>
      <c r="B458" t="s">
        <v>13</v>
      </c>
      <c r="C458" s="2" t="n"/>
      <c r="D458" s="2" t="s">
        <v>255</v>
      </c>
      <c r="F458" t="s">
        <v>13</v>
      </c>
      <c r="J458">
        <f>VLOOKUP(A458,UFMT_CONVERSION!$A:$G,3,FALSE)</f>
        <v/>
      </c>
      <c r="L458">
        <f>"Insert into UFMT_CONV_RULE (CONV_KEY, RULE_NUM, SRC_VALUE, DEST_VALUE, NEXT_KEY,  IS_DEFAULT) Values ('"&amp;A458&amp;"', '"&amp;B458&amp;"', '"&amp;C458&amp;"', '"&amp;D458&amp;"', '"&amp;E458&amp;"',  '"&amp;F458&amp;"');"</f>
        <v/>
      </c>
      <c r="M458">
        <f>"Update UFMT_CONV_RULE set (SRC_VALUE, DEST_VALUE, NEXT_KEY,  IS_DEFAULT) = (SELECT '"&amp;C458&amp;"', '"&amp;D458&amp;"', '"&amp;E458&amp;"',  '"&amp;F458&amp;"' FROM DUAL) where CONV_KEY = '"&amp;A458&amp;"' AND RULE_NUM = '"&amp;B458&amp;"';"</f>
        <v/>
      </c>
    </row>
    <row r="459" spans="1:13">
      <c r="A459" t="s">
        <v>283</v>
      </c>
      <c r="B459" t="s">
        <v>64</v>
      </c>
      <c r="C459" s="2" t="s">
        <v>349</v>
      </c>
      <c r="D459" s="2" t="s">
        <v>13</v>
      </c>
      <c r="F459" t="s">
        <v>255</v>
      </c>
      <c r="J459">
        <f>VLOOKUP(A459,UFMT_CONVERSION!$A:$G,3,FALSE)</f>
        <v/>
      </c>
      <c r="L459">
        <f>"Insert into UFMT_CONV_RULE (CONV_KEY, RULE_NUM, SRC_VALUE, DEST_VALUE, NEXT_KEY,  IS_DEFAULT) Values ('"&amp;A459&amp;"', '"&amp;B459&amp;"', '"&amp;C459&amp;"', '"&amp;D459&amp;"', '"&amp;E459&amp;"',  '"&amp;F459&amp;"');"</f>
        <v/>
      </c>
      <c r="M459">
        <f>"Update UFMT_CONV_RULE set (SRC_VALUE, DEST_VALUE, NEXT_KEY,  IS_DEFAULT) = (SELECT '"&amp;C459&amp;"', '"&amp;D459&amp;"', '"&amp;E459&amp;"',  '"&amp;F459&amp;"' FROM DUAL) where CONV_KEY = '"&amp;A459&amp;"' AND RULE_NUM = '"&amp;B459&amp;"';"</f>
        <v/>
      </c>
    </row>
    <row r="460" spans="1:13">
      <c r="A460" t="s">
        <v>283</v>
      </c>
      <c r="B460" t="s">
        <v>107</v>
      </c>
      <c r="C460" s="2" t="s">
        <v>206</v>
      </c>
      <c r="D460" s="2" t="s">
        <v>13</v>
      </c>
      <c r="F460" t="s">
        <v>255</v>
      </c>
      <c r="J460">
        <f>VLOOKUP(A460,UFMT_CONVERSION!$A:$G,3,FALSE)</f>
        <v/>
      </c>
      <c r="L460">
        <f>"Insert into UFMT_CONV_RULE (CONV_KEY, RULE_NUM, SRC_VALUE, DEST_VALUE, NEXT_KEY,  IS_DEFAULT) Values ('"&amp;A460&amp;"', '"&amp;B460&amp;"', '"&amp;C460&amp;"', '"&amp;D460&amp;"', '"&amp;E460&amp;"',  '"&amp;F460&amp;"');"</f>
        <v/>
      </c>
      <c r="M460">
        <f>"Update UFMT_CONV_RULE set (SRC_VALUE, DEST_VALUE, NEXT_KEY,  IS_DEFAULT) = (SELECT '"&amp;C460&amp;"', '"&amp;D460&amp;"', '"&amp;E460&amp;"',  '"&amp;F460&amp;"' FROM DUAL) where CONV_KEY = '"&amp;A460&amp;"' AND RULE_NUM = '"&amp;B460&amp;"';"</f>
        <v/>
      </c>
    </row>
    <row r="461" spans="1:13">
      <c r="A461" t="s">
        <v>283</v>
      </c>
      <c r="B461" t="s">
        <v>31</v>
      </c>
      <c r="C461" s="2" t="s">
        <v>422</v>
      </c>
      <c r="D461" s="2" t="s">
        <v>13</v>
      </c>
      <c r="F461" t="s">
        <v>255</v>
      </c>
      <c r="J461">
        <f>VLOOKUP(A461,UFMT_CONVERSION!$A:$G,3,FALSE)</f>
        <v/>
      </c>
      <c r="L461">
        <f>"Insert into UFMT_CONV_RULE (CONV_KEY, RULE_NUM, SRC_VALUE, DEST_VALUE, NEXT_KEY,  IS_DEFAULT) Values ('"&amp;A461&amp;"', '"&amp;B461&amp;"', '"&amp;C461&amp;"', '"&amp;D461&amp;"', '"&amp;E461&amp;"',  '"&amp;F461&amp;"');"</f>
        <v/>
      </c>
      <c r="M461">
        <f>"Update UFMT_CONV_RULE set (SRC_VALUE, DEST_VALUE, NEXT_KEY,  IS_DEFAULT) = (SELECT '"&amp;C461&amp;"', '"&amp;D461&amp;"', '"&amp;E461&amp;"',  '"&amp;F461&amp;"' FROM DUAL) where CONV_KEY = '"&amp;A461&amp;"' AND RULE_NUM = '"&amp;B461&amp;"';"</f>
        <v/>
      </c>
    </row>
    <row r="462" spans="1:13">
      <c r="A462" t="s">
        <v>283</v>
      </c>
      <c r="B462" t="s">
        <v>500</v>
      </c>
      <c r="C462" s="2" t="s">
        <v>367</v>
      </c>
      <c r="D462" s="2" t="s">
        <v>13</v>
      </c>
      <c r="F462" t="s">
        <v>255</v>
      </c>
      <c r="J462">
        <f>VLOOKUP(A462,UFMT_CONVERSION!$A:$G,3,FALSE)</f>
        <v/>
      </c>
      <c r="L462">
        <f>"Insert into UFMT_CONV_RULE (CONV_KEY, RULE_NUM, SRC_VALUE, DEST_VALUE, NEXT_KEY,  IS_DEFAULT) Values ('"&amp;A462&amp;"', '"&amp;B462&amp;"', '"&amp;C462&amp;"', '"&amp;D462&amp;"', '"&amp;E462&amp;"',  '"&amp;F462&amp;"');"</f>
        <v/>
      </c>
      <c r="M462">
        <f>"Update UFMT_CONV_RULE set (SRC_VALUE, DEST_VALUE, NEXT_KEY,  IS_DEFAULT) = (SELECT '"&amp;C462&amp;"', '"&amp;D462&amp;"', '"&amp;E462&amp;"',  '"&amp;F462&amp;"' FROM DUAL) where CONV_KEY = '"&amp;A462&amp;"' AND RULE_NUM = '"&amp;B462&amp;"';"</f>
        <v/>
      </c>
    </row>
    <row r="463" spans="1:13">
      <c r="A463" t="s">
        <v>283</v>
      </c>
      <c r="B463" t="s">
        <v>328</v>
      </c>
      <c r="C463" s="2" t="s">
        <v>1045</v>
      </c>
      <c r="D463" s="2" t="s">
        <v>13</v>
      </c>
      <c r="F463" t="s">
        <v>255</v>
      </c>
      <c r="J463">
        <f>VLOOKUP(A463,UFMT_CONVERSION!$A:$G,3,FALSE)</f>
        <v/>
      </c>
      <c r="L463">
        <f>"Insert into UFMT_CONV_RULE (CONV_KEY, RULE_NUM, SRC_VALUE, DEST_VALUE, NEXT_KEY,  IS_DEFAULT) Values ('"&amp;A463&amp;"', '"&amp;B463&amp;"', '"&amp;C463&amp;"', '"&amp;D463&amp;"', '"&amp;E463&amp;"',  '"&amp;F463&amp;"');"</f>
        <v/>
      </c>
      <c r="M463">
        <f>"Update UFMT_CONV_RULE set (SRC_VALUE, DEST_VALUE, NEXT_KEY,  IS_DEFAULT) = (SELECT '"&amp;C463&amp;"', '"&amp;D463&amp;"', '"&amp;E463&amp;"',  '"&amp;F463&amp;"' FROM DUAL) where CONV_KEY = '"&amp;A463&amp;"' AND RULE_NUM = '"&amp;B463&amp;"';"</f>
        <v/>
      </c>
    </row>
    <row r="464" spans="1:13">
      <c r="A464" t="s">
        <v>287</v>
      </c>
      <c r="B464" t="s">
        <v>13</v>
      </c>
      <c r="C464" s="2" t="s">
        <v>1051</v>
      </c>
      <c r="D464" s="2" t="s">
        <v>371</v>
      </c>
      <c r="F464" t="s">
        <v>255</v>
      </c>
      <c r="J464">
        <f>VLOOKUP(A464,UFMT_CONVERSION!$A:$G,3,FALSE)</f>
        <v/>
      </c>
      <c r="L464">
        <f>"Insert into UFMT_CONV_RULE (CONV_KEY, RULE_NUM, SRC_VALUE, DEST_VALUE, NEXT_KEY,  IS_DEFAULT) Values ('"&amp;A464&amp;"', '"&amp;B464&amp;"', '"&amp;C464&amp;"', '"&amp;D464&amp;"', '"&amp;E464&amp;"',  '"&amp;F464&amp;"');"</f>
        <v/>
      </c>
      <c r="M464">
        <f>"Update UFMT_CONV_RULE set (SRC_VALUE, DEST_VALUE, NEXT_KEY,  IS_DEFAULT) = (SELECT '"&amp;C464&amp;"', '"&amp;D464&amp;"', '"&amp;E464&amp;"',  '"&amp;F464&amp;"' FROM DUAL) where CONV_KEY = '"&amp;A464&amp;"' AND RULE_NUM = '"&amp;B464&amp;"';"</f>
        <v/>
      </c>
    </row>
    <row r="465" spans="1:13">
      <c r="A465" t="s">
        <v>287</v>
      </c>
      <c r="B465" t="s">
        <v>64</v>
      </c>
      <c r="C465" s="2" t="s">
        <v>611</v>
      </c>
      <c r="D465" s="2" t="s">
        <v>1052</v>
      </c>
      <c r="F465" t="s">
        <v>255</v>
      </c>
      <c r="J465">
        <f>VLOOKUP(A465,UFMT_CONVERSION!$A:$G,3,FALSE)</f>
        <v/>
      </c>
      <c r="L465">
        <f>"Insert into UFMT_CONV_RULE (CONV_KEY, RULE_NUM, SRC_VALUE, DEST_VALUE, NEXT_KEY,  IS_DEFAULT) Values ('"&amp;A465&amp;"', '"&amp;B465&amp;"', '"&amp;C465&amp;"', '"&amp;D465&amp;"', '"&amp;E465&amp;"',  '"&amp;F465&amp;"');"</f>
        <v/>
      </c>
      <c r="M465">
        <f>"Update UFMT_CONV_RULE set (SRC_VALUE, DEST_VALUE, NEXT_KEY,  IS_DEFAULT) = (SELECT '"&amp;C465&amp;"', '"&amp;D465&amp;"', '"&amp;E465&amp;"',  '"&amp;F465&amp;"' FROM DUAL) where CONV_KEY = '"&amp;A465&amp;"' AND RULE_NUM = '"&amp;B465&amp;"';"</f>
        <v/>
      </c>
    </row>
    <row r="466" spans="1:13">
      <c r="A466" t="s">
        <v>287</v>
      </c>
      <c r="B466" t="s">
        <v>107</v>
      </c>
      <c r="C466" s="2" t="s">
        <v>198</v>
      </c>
      <c r="D466" s="2" t="s">
        <v>1053</v>
      </c>
      <c r="F466" t="s">
        <v>255</v>
      </c>
      <c r="J466">
        <f>VLOOKUP(A466,UFMT_CONVERSION!$A:$G,3,FALSE)</f>
        <v/>
      </c>
      <c r="L466">
        <f>"Insert into UFMT_CONV_RULE (CONV_KEY, RULE_NUM, SRC_VALUE, DEST_VALUE, NEXT_KEY,  IS_DEFAULT) Values ('"&amp;A466&amp;"', '"&amp;B466&amp;"', '"&amp;C466&amp;"', '"&amp;D466&amp;"', '"&amp;E466&amp;"',  '"&amp;F466&amp;"');"</f>
        <v/>
      </c>
      <c r="M466">
        <f>"Update UFMT_CONV_RULE set (SRC_VALUE, DEST_VALUE, NEXT_KEY,  IS_DEFAULT) = (SELECT '"&amp;C466&amp;"', '"&amp;D466&amp;"', '"&amp;E466&amp;"',  '"&amp;F466&amp;"' FROM DUAL) where CONV_KEY = '"&amp;A466&amp;"' AND RULE_NUM = '"&amp;B466&amp;"';"</f>
        <v/>
      </c>
    </row>
    <row r="467" spans="1:13">
      <c r="A467" t="s">
        <v>287</v>
      </c>
      <c r="B467" t="s">
        <v>31</v>
      </c>
      <c r="C467" s="2" t="s">
        <v>68</v>
      </c>
      <c r="D467" s="2" t="s">
        <v>1054</v>
      </c>
      <c r="F467" t="s">
        <v>255</v>
      </c>
      <c r="J467">
        <f>VLOOKUP(A467,UFMT_CONVERSION!$A:$G,3,FALSE)</f>
        <v/>
      </c>
      <c r="L467">
        <f>"Insert into UFMT_CONV_RULE (CONV_KEY, RULE_NUM, SRC_VALUE, DEST_VALUE, NEXT_KEY,  IS_DEFAULT) Values ('"&amp;A467&amp;"', '"&amp;B467&amp;"', '"&amp;C467&amp;"', '"&amp;D467&amp;"', '"&amp;E467&amp;"',  '"&amp;F467&amp;"');"</f>
        <v/>
      </c>
      <c r="M467">
        <f>"Update UFMT_CONV_RULE set (SRC_VALUE, DEST_VALUE, NEXT_KEY,  IS_DEFAULT) = (SELECT '"&amp;C467&amp;"', '"&amp;D467&amp;"', '"&amp;E467&amp;"',  '"&amp;F467&amp;"' FROM DUAL) where CONV_KEY = '"&amp;A467&amp;"' AND RULE_NUM = '"&amp;B467&amp;"';"</f>
        <v/>
      </c>
    </row>
    <row r="468" spans="1:13">
      <c r="A468" t="s">
        <v>287</v>
      </c>
      <c r="B468" t="s">
        <v>500</v>
      </c>
      <c r="C468" s="2" t="s">
        <v>606</v>
      </c>
      <c r="D468" s="2" t="s">
        <v>1055</v>
      </c>
      <c r="F468" t="s">
        <v>255</v>
      </c>
      <c r="J468">
        <f>VLOOKUP(A468,UFMT_CONVERSION!$A:$G,3,FALSE)</f>
        <v/>
      </c>
      <c r="L468">
        <f>"Insert into UFMT_CONV_RULE (CONV_KEY, RULE_NUM, SRC_VALUE, DEST_VALUE, NEXT_KEY,  IS_DEFAULT) Values ('"&amp;A468&amp;"', '"&amp;B468&amp;"', '"&amp;C468&amp;"', '"&amp;D468&amp;"', '"&amp;E468&amp;"',  '"&amp;F468&amp;"');"</f>
        <v/>
      </c>
      <c r="M468">
        <f>"Update UFMT_CONV_RULE set (SRC_VALUE, DEST_VALUE, NEXT_KEY,  IS_DEFAULT) = (SELECT '"&amp;C468&amp;"', '"&amp;D468&amp;"', '"&amp;E468&amp;"',  '"&amp;F468&amp;"' FROM DUAL) where CONV_KEY = '"&amp;A468&amp;"' AND RULE_NUM = '"&amp;B468&amp;"';"</f>
        <v/>
      </c>
    </row>
    <row r="469" spans="1:13">
      <c r="A469" t="s">
        <v>287</v>
      </c>
      <c r="B469" t="s">
        <v>328</v>
      </c>
      <c r="C469" s="2" t="s">
        <v>609</v>
      </c>
      <c r="D469" s="2" t="s">
        <v>1056</v>
      </c>
      <c r="F469" t="s">
        <v>255</v>
      </c>
      <c r="J469">
        <f>VLOOKUP(A469,UFMT_CONVERSION!$A:$G,3,FALSE)</f>
        <v/>
      </c>
      <c r="L469">
        <f>"Insert into UFMT_CONV_RULE (CONV_KEY, RULE_NUM, SRC_VALUE, DEST_VALUE, NEXT_KEY,  IS_DEFAULT) Values ('"&amp;A469&amp;"', '"&amp;B469&amp;"', '"&amp;C469&amp;"', '"&amp;D469&amp;"', '"&amp;E469&amp;"',  '"&amp;F469&amp;"');"</f>
        <v/>
      </c>
      <c r="M469">
        <f>"Update UFMT_CONV_RULE set (SRC_VALUE, DEST_VALUE, NEXT_KEY,  IS_DEFAULT) = (SELECT '"&amp;C469&amp;"', '"&amp;D469&amp;"', '"&amp;E469&amp;"',  '"&amp;F469&amp;"' FROM DUAL) where CONV_KEY = '"&amp;A469&amp;"' AND RULE_NUM = '"&amp;B469&amp;"';"</f>
        <v/>
      </c>
    </row>
    <row r="470" spans="1:13">
      <c r="A470" t="s">
        <v>618</v>
      </c>
      <c r="B470" t="s">
        <v>13</v>
      </c>
      <c r="C470" s="2" t="s">
        <v>1051</v>
      </c>
      <c r="D470" s="2" t="s">
        <v>1064</v>
      </c>
      <c r="F470" t="s">
        <v>255</v>
      </c>
      <c r="J470">
        <f>VLOOKUP(A470,UFMT_CONVERSION!$A:$G,3,FALSE)</f>
        <v/>
      </c>
      <c r="L470">
        <f>"Insert into UFMT_CONV_RULE (CONV_KEY, RULE_NUM, SRC_VALUE, DEST_VALUE, NEXT_KEY,  IS_DEFAULT) Values ('"&amp;A470&amp;"', '"&amp;B470&amp;"', '"&amp;C470&amp;"', '"&amp;D470&amp;"', '"&amp;E470&amp;"',  '"&amp;F470&amp;"');"</f>
        <v/>
      </c>
      <c r="M470">
        <f>"Update UFMT_CONV_RULE set (SRC_VALUE, DEST_VALUE, NEXT_KEY,  IS_DEFAULT) = (SELECT '"&amp;C470&amp;"', '"&amp;D470&amp;"', '"&amp;E470&amp;"',  '"&amp;F470&amp;"' FROM DUAL) where CONV_KEY = '"&amp;A470&amp;"' AND RULE_NUM = '"&amp;B470&amp;"';"</f>
        <v/>
      </c>
    </row>
    <row r="471" spans="1:13">
      <c r="A471" t="s">
        <v>618</v>
      </c>
      <c r="B471" t="s">
        <v>64</v>
      </c>
      <c r="C471" s="2" t="s">
        <v>611</v>
      </c>
      <c r="D471" s="2" t="s">
        <v>1065</v>
      </c>
      <c r="F471" t="s">
        <v>255</v>
      </c>
      <c r="J471">
        <f>VLOOKUP(A471,UFMT_CONVERSION!$A:$G,3,FALSE)</f>
        <v/>
      </c>
      <c r="L471">
        <f>"Insert into UFMT_CONV_RULE (CONV_KEY, RULE_NUM, SRC_VALUE, DEST_VALUE, NEXT_KEY,  IS_DEFAULT) Values ('"&amp;A471&amp;"', '"&amp;B471&amp;"', '"&amp;C471&amp;"', '"&amp;D471&amp;"', '"&amp;E471&amp;"',  '"&amp;F471&amp;"');"</f>
        <v/>
      </c>
      <c r="M471">
        <f>"Update UFMT_CONV_RULE set (SRC_VALUE, DEST_VALUE, NEXT_KEY,  IS_DEFAULT) = (SELECT '"&amp;C471&amp;"', '"&amp;D471&amp;"', '"&amp;E471&amp;"',  '"&amp;F471&amp;"' FROM DUAL) where CONV_KEY = '"&amp;A471&amp;"' AND RULE_NUM = '"&amp;B471&amp;"';"</f>
        <v/>
      </c>
    </row>
    <row r="472" spans="1:13">
      <c r="A472" t="s">
        <v>618</v>
      </c>
      <c r="B472" t="s">
        <v>107</v>
      </c>
      <c r="C472" s="2" t="s">
        <v>198</v>
      </c>
      <c r="D472" s="2" t="s">
        <v>1066</v>
      </c>
      <c r="F472" t="s">
        <v>255</v>
      </c>
      <c r="J472">
        <f>VLOOKUP(A472,UFMT_CONVERSION!$A:$G,3,FALSE)</f>
        <v/>
      </c>
      <c r="L472">
        <f>"Insert into UFMT_CONV_RULE (CONV_KEY, RULE_NUM, SRC_VALUE, DEST_VALUE, NEXT_KEY,  IS_DEFAULT) Values ('"&amp;A472&amp;"', '"&amp;B472&amp;"', '"&amp;C472&amp;"', '"&amp;D472&amp;"', '"&amp;E472&amp;"',  '"&amp;F472&amp;"');"</f>
        <v/>
      </c>
      <c r="M472">
        <f>"Update UFMT_CONV_RULE set (SRC_VALUE, DEST_VALUE, NEXT_KEY,  IS_DEFAULT) = (SELECT '"&amp;C472&amp;"', '"&amp;D472&amp;"', '"&amp;E472&amp;"',  '"&amp;F472&amp;"' FROM DUAL) where CONV_KEY = '"&amp;A472&amp;"' AND RULE_NUM = '"&amp;B472&amp;"';"</f>
        <v/>
      </c>
    </row>
    <row r="473" spans="1:13">
      <c r="A473" t="s">
        <v>618</v>
      </c>
      <c r="B473" t="s">
        <v>31</v>
      </c>
      <c r="C473" s="2" t="s">
        <v>68</v>
      </c>
      <c r="D473" s="2" t="s">
        <v>1067</v>
      </c>
      <c r="F473" t="s">
        <v>255</v>
      </c>
      <c r="J473">
        <f>VLOOKUP(A473,UFMT_CONVERSION!$A:$G,3,FALSE)</f>
        <v/>
      </c>
      <c r="L473">
        <f>"Insert into UFMT_CONV_RULE (CONV_KEY, RULE_NUM, SRC_VALUE, DEST_VALUE, NEXT_KEY,  IS_DEFAULT) Values ('"&amp;A473&amp;"', '"&amp;B473&amp;"', '"&amp;C473&amp;"', '"&amp;D473&amp;"', '"&amp;E473&amp;"',  '"&amp;F473&amp;"');"</f>
        <v/>
      </c>
      <c r="M473">
        <f>"Update UFMT_CONV_RULE set (SRC_VALUE, DEST_VALUE, NEXT_KEY,  IS_DEFAULT) = (SELECT '"&amp;C473&amp;"', '"&amp;D473&amp;"', '"&amp;E473&amp;"',  '"&amp;F473&amp;"' FROM DUAL) where CONV_KEY = '"&amp;A473&amp;"' AND RULE_NUM = '"&amp;B473&amp;"';"</f>
        <v/>
      </c>
    </row>
    <row r="474" spans="1:13">
      <c r="A474" t="s">
        <v>618</v>
      </c>
      <c r="B474" t="s">
        <v>500</v>
      </c>
      <c r="C474" s="2" t="s">
        <v>606</v>
      </c>
      <c r="D474" s="2" t="s">
        <v>1068</v>
      </c>
      <c r="F474" t="s">
        <v>255</v>
      </c>
      <c r="J474">
        <f>VLOOKUP(A474,UFMT_CONVERSION!$A:$G,3,FALSE)</f>
        <v/>
      </c>
      <c r="L474">
        <f>"Insert into UFMT_CONV_RULE (CONV_KEY, RULE_NUM, SRC_VALUE, DEST_VALUE, NEXT_KEY,  IS_DEFAULT) Values ('"&amp;A474&amp;"', '"&amp;B474&amp;"', '"&amp;C474&amp;"', '"&amp;D474&amp;"', '"&amp;E474&amp;"',  '"&amp;F474&amp;"');"</f>
        <v/>
      </c>
      <c r="M474">
        <f>"Update UFMT_CONV_RULE set (SRC_VALUE, DEST_VALUE, NEXT_KEY,  IS_DEFAULT) = (SELECT '"&amp;C474&amp;"', '"&amp;D474&amp;"', '"&amp;E474&amp;"',  '"&amp;F474&amp;"' FROM DUAL) where CONV_KEY = '"&amp;A474&amp;"' AND RULE_NUM = '"&amp;B474&amp;"';"</f>
        <v/>
      </c>
    </row>
    <row r="475" spans="1:13">
      <c r="A475" t="s">
        <v>618</v>
      </c>
      <c r="B475" t="s">
        <v>328</v>
      </c>
      <c r="C475" s="2" t="s">
        <v>609</v>
      </c>
      <c r="D475" s="2" t="s">
        <v>1069</v>
      </c>
      <c r="F475" t="s">
        <v>255</v>
      </c>
      <c r="J475">
        <f>VLOOKUP(A475,UFMT_CONVERSION!$A:$G,3,FALSE)</f>
        <v/>
      </c>
      <c r="L475">
        <f>"Insert into UFMT_CONV_RULE (CONV_KEY, RULE_NUM, SRC_VALUE, DEST_VALUE, NEXT_KEY,  IS_DEFAULT) Values ('"&amp;A475&amp;"', '"&amp;B475&amp;"', '"&amp;C475&amp;"', '"&amp;D475&amp;"', '"&amp;E475&amp;"',  '"&amp;F475&amp;"');"</f>
        <v/>
      </c>
      <c r="M475">
        <f>"Update UFMT_CONV_RULE set (SRC_VALUE, DEST_VALUE, NEXT_KEY,  IS_DEFAULT) = (SELECT '"&amp;C475&amp;"', '"&amp;D475&amp;"', '"&amp;E475&amp;"',  '"&amp;F475&amp;"' FROM DUAL) where CONV_KEY = '"&amp;A475&amp;"' AND RULE_NUM = '"&amp;B475&amp;"';"</f>
        <v/>
      </c>
    </row>
    <row r="476" spans="1:13">
      <c r="A476" t="s">
        <v>355</v>
      </c>
      <c r="B476" t="s">
        <v>13</v>
      </c>
      <c r="D476" t="s">
        <v>1058</v>
      </c>
      <c r="F476" t="s">
        <v>13</v>
      </c>
      <c r="J476">
        <f>VLOOKUP(A476,UFMT_CONVERSION!$A:$G,3,FALSE)</f>
        <v/>
      </c>
      <c r="L476">
        <f>"Insert into UFMT_CONV_RULE (CONV_KEY, RULE_NUM, SRC_VALUE, DEST_VALUE, NEXT_KEY,  IS_DEFAULT) Values ('"&amp;A476&amp;"', '"&amp;B476&amp;"', '"&amp;C476&amp;"', '"&amp;D476&amp;"', '"&amp;E476&amp;"',  '"&amp;F476&amp;"');"</f>
        <v/>
      </c>
      <c r="M476">
        <f>"Update UFMT_CONV_RULE set (SRC_VALUE, DEST_VALUE, NEXT_KEY,  IS_DEFAULT) = (SELECT '"&amp;C476&amp;"', '"&amp;D476&amp;"', '"&amp;E476&amp;"',  '"&amp;F476&amp;"' FROM DUAL) where CONV_KEY = '"&amp;A476&amp;"' AND RULE_NUM = '"&amp;B476&amp;"';"</f>
        <v/>
      </c>
    </row>
    <row r="477" spans="1:13">
      <c r="A477" t="s">
        <v>28</v>
      </c>
      <c r="B477" t="s">
        <v>13</v>
      </c>
      <c r="D477" t="s">
        <v>1070</v>
      </c>
      <c r="F477" t="s">
        <v>13</v>
      </c>
      <c r="J477">
        <f>VLOOKUP(A477,UFMT_CONVERSION!$A:$G,3,FALSE)</f>
        <v/>
      </c>
      <c r="L477">
        <f>"Insert into UFMT_CONV_RULE (CONV_KEY, RULE_NUM, SRC_VALUE, DEST_VALUE, NEXT_KEY,  IS_DEFAULT) Values ('"&amp;A477&amp;"', '"&amp;B477&amp;"', '"&amp;C477&amp;"', '"&amp;D477&amp;"', '"&amp;E477&amp;"',  '"&amp;F477&amp;"');"</f>
        <v/>
      </c>
      <c r="M477">
        <f>"Update UFMT_CONV_RULE set (SRC_VALUE, DEST_VALUE, NEXT_KEY,  IS_DEFAULT) = (SELECT '"&amp;C477&amp;"', '"&amp;D477&amp;"', '"&amp;E477&amp;"',  '"&amp;F477&amp;"' FROM DUAL) where CONV_KEY = '"&amp;A477&amp;"' AND RULE_NUM = '"&amp;B477&amp;"';"</f>
        <v/>
      </c>
    </row>
    <row r="478" spans="1:13">
      <c r="A478" t="s">
        <v>622</v>
      </c>
      <c r="B478" t="s">
        <v>13</v>
      </c>
      <c r="D478" t="s">
        <v>1071</v>
      </c>
      <c r="F478" t="s">
        <v>13</v>
      </c>
      <c r="J478">
        <f>VLOOKUP(A478,UFMT_CONVERSION!$A:$G,3,FALSE)</f>
        <v/>
      </c>
      <c r="L478">
        <f>"Insert into UFMT_CONV_RULE (CONV_KEY, RULE_NUM, SRC_VALUE, DEST_VALUE, NEXT_KEY,  IS_DEFAULT) Values ('"&amp;A478&amp;"', '"&amp;B478&amp;"', '"&amp;C478&amp;"', '"&amp;D478&amp;"', '"&amp;E478&amp;"',  '"&amp;F478&amp;"');"</f>
        <v/>
      </c>
      <c r="M478">
        <f>"Update UFMT_CONV_RULE set (SRC_VALUE, DEST_VALUE, NEXT_KEY,  IS_DEFAULT) = (SELECT '"&amp;C478&amp;"', '"&amp;D478&amp;"', '"&amp;E478&amp;"',  '"&amp;F478&amp;"' FROM DUAL) where CONV_KEY = '"&amp;A478&amp;"' AND RULE_NUM = '"&amp;B478&amp;"';"</f>
        <v/>
      </c>
    </row>
    <row r="479" spans="1:13">
      <c r="A479" t="s">
        <v>624</v>
      </c>
      <c r="B479" t="s">
        <v>13</v>
      </c>
      <c r="D479" t="s">
        <v>1072</v>
      </c>
      <c r="F479" t="s">
        <v>13</v>
      </c>
      <c r="J479">
        <f>VLOOKUP(A479,UFMT_CONVERSION!$A:$G,3,FALSE)</f>
        <v/>
      </c>
      <c r="L479">
        <f>"Insert into UFMT_CONV_RULE (CONV_KEY, RULE_NUM, SRC_VALUE, DEST_VALUE, NEXT_KEY,  IS_DEFAULT) Values ('"&amp;A479&amp;"', '"&amp;B479&amp;"', '"&amp;C479&amp;"', '"&amp;D479&amp;"', '"&amp;E479&amp;"',  '"&amp;F479&amp;"');"</f>
        <v/>
      </c>
      <c r="M479">
        <f>"Update UFMT_CONV_RULE set (SRC_VALUE, DEST_VALUE, NEXT_KEY,  IS_DEFAULT) = (SELECT '"&amp;C479&amp;"', '"&amp;D479&amp;"', '"&amp;E479&amp;"',  '"&amp;F479&amp;"' FROM DUAL) where CONV_KEY = '"&amp;A479&amp;"' AND RULE_NUM = '"&amp;B479&amp;"';"</f>
        <v/>
      </c>
    </row>
    <row r="480" spans="1:13">
      <c r="A480" t="s">
        <v>74</v>
      </c>
      <c r="B480" t="s">
        <v>13</v>
      </c>
      <c r="D480" t="s">
        <v>1072</v>
      </c>
      <c r="F480" t="s">
        <v>13</v>
      </c>
      <c r="J480">
        <f>VLOOKUP(A480,UFMT_CONVERSION!$A:$G,3,FALSE)</f>
        <v/>
      </c>
      <c r="L480">
        <f>"Insert into UFMT_CONV_RULE (CONV_KEY, RULE_NUM, SRC_VALUE, DEST_VALUE, NEXT_KEY,  IS_DEFAULT) Values ('"&amp;A480&amp;"', '"&amp;B480&amp;"', '"&amp;C480&amp;"', '"&amp;D480&amp;"', '"&amp;E480&amp;"',  '"&amp;F480&amp;"');"</f>
        <v/>
      </c>
      <c r="M480">
        <f>"Update UFMT_CONV_RULE set (SRC_VALUE, DEST_VALUE, NEXT_KEY,  IS_DEFAULT) = (SELECT '"&amp;C480&amp;"', '"&amp;D480&amp;"', '"&amp;E480&amp;"',  '"&amp;F480&amp;"' FROM DUAL) where CONV_KEY = '"&amp;A480&amp;"' AND RULE_NUM = '"&amp;B480&amp;"';"</f>
        <v/>
      </c>
    </row>
    <row r="481" spans="1:13">
      <c r="A481" t="s">
        <v>126</v>
      </c>
      <c r="B481" t="s">
        <v>13</v>
      </c>
      <c r="D481" t="s">
        <v>1073</v>
      </c>
      <c r="F481" t="s">
        <v>13</v>
      </c>
      <c r="J481">
        <f>VLOOKUP(A481,UFMT_CONVERSION!$A:$G,3,FALSE)</f>
        <v/>
      </c>
      <c r="L481">
        <f>"Insert into UFMT_CONV_RULE (CONV_KEY, RULE_NUM, SRC_VALUE, DEST_VALUE, NEXT_KEY,  IS_DEFAULT) Values ('"&amp;A481&amp;"', '"&amp;B481&amp;"', '"&amp;C481&amp;"', '"&amp;D481&amp;"', '"&amp;E481&amp;"',  '"&amp;F481&amp;"');"</f>
        <v/>
      </c>
      <c r="M481">
        <f>"Update UFMT_CONV_RULE set (SRC_VALUE, DEST_VALUE, NEXT_KEY,  IS_DEFAULT) = (SELECT '"&amp;C481&amp;"', '"&amp;D481&amp;"', '"&amp;E481&amp;"',  '"&amp;F481&amp;"' FROM DUAL) where CONV_KEY = '"&amp;A481&amp;"' AND RULE_NUM = '"&amp;B481&amp;"';"</f>
        <v/>
      </c>
    </row>
    <row r="482" spans="1:13">
      <c r="A482" t="s">
        <v>628</v>
      </c>
      <c r="B482" t="s">
        <v>255</v>
      </c>
      <c r="D482" s="2" t="s">
        <v>422</v>
      </c>
      <c r="F482" t="s">
        <v>13</v>
      </c>
      <c r="J482">
        <f>VLOOKUP(A482,UFMT_CONVERSION!$A:$G,3,FALSE)</f>
        <v/>
      </c>
      <c r="L482">
        <f>"Insert into UFMT_CONV_RULE (CONV_KEY, RULE_NUM, SRC_VALUE, DEST_VALUE, NEXT_KEY,  IS_DEFAULT) Values ('"&amp;A482&amp;"', '"&amp;B482&amp;"', '"&amp;C482&amp;"', '"&amp;D482&amp;"', '"&amp;E482&amp;"',  '"&amp;F482&amp;"');"</f>
        <v/>
      </c>
      <c r="M482">
        <f>"Update UFMT_CONV_RULE set (SRC_VALUE, DEST_VALUE, NEXT_KEY,  IS_DEFAULT) = (SELECT '"&amp;C482&amp;"', '"&amp;D482&amp;"', '"&amp;E482&amp;"',  '"&amp;F482&amp;"' FROM DUAL) where CONV_KEY = '"&amp;A482&amp;"' AND RULE_NUM = '"&amp;B482&amp;"';"</f>
        <v/>
      </c>
    </row>
    <row r="483" spans="1:13">
      <c r="A483" t="s">
        <v>630</v>
      </c>
      <c r="B483" t="s">
        <v>13</v>
      </c>
      <c r="D483" t="s">
        <v>1074</v>
      </c>
      <c r="F483" t="s">
        <v>13</v>
      </c>
      <c r="J483">
        <f>VLOOKUP(A483,UFMT_CONVERSION!$A:$G,3,FALSE)</f>
        <v/>
      </c>
      <c r="L483">
        <f>"Insert into UFMT_CONV_RULE (CONV_KEY, RULE_NUM, SRC_VALUE, DEST_VALUE, NEXT_KEY,  IS_DEFAULT) Values ('"&amp;A483&amp;"', '"&amp;B483&amp;"', '"&amp;C483&amp;"', '"&amp;D483&amp;"', '"&amp;E483&amp;"',  '"&amp;F483&amp;"');"</f>
        <v/>
      </c>
      <c r="M483">
        <f>"Update UFMT_CONV_RULE set (SRC_VALUE, DEST_VALUE, NEXT_KEY,  IS_DEFAULT) = (SELECT '"&amp;C483&amp;"', '"&amp;D483&amp;"', '"&amp;E483&amp;"',  '"&amp;F483&amp;"' FROM DUAL) where CONV_KEY = '"&amp;A483&amp;"' AND RULE_NUM = '"&amp;B483&amp;"';"</f>
        <v/>
      </c>
    </row>
    <row r="484" spans="1:13">
      <c r="A484" t="s">
        <v>76</v>
      </c>
      <c r="B484" t="s">
        <v>13</v>
      </c>
      <c r="D484" t="s">
        <v>1075</v>
      </c>
      <c r="F484" t="s">
        <v>13</v>
      </c>
      <c r="J484">
        <f>VLOOKUP(A484,UFMT_CONVERSION!$A:$G,3,FALSE)</f>
        <v/>
      </c>
      <c r="L484">
        <f>"Insert into UFMT_CONV_RULE (CONV_KEY, RULE_NUM, SRC_VALUE, DEST_VALUE, NEXT_KEY,  IS_DEFAULT) Values ('"&amp;A484&amp;"', '"&amp;B484&amp;"', '"&amp;C484&amp;"', '"&amp;D484&amp;"', '"&amp;E484&amp;"',  '"&amp;F484&amp;"');"</f>
        <v/>
      </c>
      <c r="M484">
        <f>"Update UFMT_CONV_RULE set (SRC_VALUE, DEST_VALUE, NEXT_KEY,  IS_DEFAULT) = (SELECT '"&amp;C484&amp;"', '"&amp;D484&amp;"', '"&amp;E484&amp;"',  '"&amp;F484&amp;"' FROM DUAL) where CONV_KEY = '"&amp;A484&amp;"' AND RULE_NUM = '"&amp;B484&amp;"';"</f>
        <v/>
      </c>
    </row>
    <row r="485" spans="1:13">
      <c r="A485" t="s">
        <v>196</v>
      </c>
      <c r="B485" t="s">
        <v>13</v>
      </c>
      <c r="C485" s="2" t="n"/>
      <c r="D485" s="2" t="s">
        <v>1076</v>
      </c>
      <c r="F485" t="s">
        <v>13</v>
      </c>
      <c r="J485">
        <f>VLOOKUP(A485,UFMT_CONVERSION!$A:$G,3,FALSE)</f>
        <v/>
      </c>
      <c r="L485">
        <f>"Insert into UFMT_CONV_RULE (CONV_KEY, RULE_NUM, SRC_VALUE, DEST_VALUE, NEXT_KEY,  IS_DEFAULT) Values ('"&amp;A485&amp;"', '"&amp;B485&amp;"', '"&amp;C485&amp;"', '"&amp;D485&amp;"', '"&amp;E485&amp;"',  '"&amp;F485&amp;"');"</f>
        <v/>
      </c>
      <c r="M485">
        <f>"Update UFMT_CONV_RULE set (SRC_VALUE, DEST_VALUE, NEXT_KEY,  IS_DEFAULT) = (SELECT '"&amp;C485&amp;"', '"&amp;D485&amp;"', '"&amp;E485&amp;"',  '"&amp;F485&amp;"' FROM DUAL) where CONV_KEY = '"&amp;A485&amp;"' AND RULE_NUM = '"&amp;B485&amp;"';"</f>
        <v/>
      </c>
    </row>
    <row r="486" spans="1:13">
      <c r="A486" t="s">
        <v>634</v>
      </c>
      <c r="B486" t="s">
        <v>13</v>
      </c>
      <c r="D486" s="2" t="s">
        <v>1077</v>
      </c>
      <c r="E486" t="s">
        <v>650</v>
      </c>
      <c r="F486" t="s">
        <v>13</v>
      </c>
      <c r="J486">
        <f>VLOOKUP(A486,UFMT_CONVERSION!$A:$G,3,FALSE)</f>
        <v/>
      </c>
      <c r="L486">
        <f>"Insert into UFMT_CONV_RULE (CONV_KEY, RULE_NUM, SRC_VALUE, DEST_VALUE, NEXT_KEY,  IS_DEFAULT) Values ('"&amp;A486&amp;"', '"&amp;B486&amp;"', '"&amp;C486&amp;"', '"&amp;D486&amp;"', '"&amp;E486&amp;"',  '"&amp;F486&amp;"');"</f>
        <v/>
      </c>
      <c r="M486">
        <f>"Update UFMT_CONV_RULE set (SRC_VALUE, DEST_VALUE, NEXT_KEY,  IS_DEFAULT) = (SELECT '"&amp;C486&amp;"', '"&amp;D486&amp;"', '"&amp;E486&amp;"',  '"&amp;F486&amp;"' FROM DUAL) where CONV_KEY = '"&amp;A486&amp;"' AND RULE_NUM = '"&amp;B486&amp;"';"</f>
        <v/>
      </c>
    </row>
    <row r="487" spans="1:13">
      <c r="A487" t="s">
        <v>636</v>
      </c>
      <c r="B487" t="s">
        <v>13</v>
      </c>
      <c r="D487" s="2" t="s">
        <v>1078</v>
      </c>
      <c r="E487" t="s">
        <v>49</v>
      </c>
      <c r="F487" t="s">
        <v>13</v>
      </c>
      <c r="J487">
        <f>VLOOKUP(A487,UFMT_CONVERSION!$A:$G,3,FALSE)</f>
        <v/>
      </c>
      <c r="L487">
        <f>"Insert into UFMT_CONV_RULE (CONV_KEY, RULE_NUM, SRC_VALUE, DEST_VALUE, NEXT_KEY,  IS_DEFAULT) Values ('"&amp;A487&amp;"', '"&amp;B487&amp;"', '"&amp;C487&amp;"', '"&amp;D487&amp;"', '"&amp;E487&amp;"',  '"&amp;F487&amp;"');"</f>
        <v/>
      </c>
      <c r="M487">
        <f>"Update UFMT_CONV_RULE set (SRC_VALUE, DEST_VALUE, NEXT_KEY,  IS_DEFAULT) = (SELECT '"&amp;C487&amp;"', '"&amp;D487&amp;"', '"&amp;E487&amp;"',  '"&amp;F487&amp;"' FROM DUAL) where CONV_KEY = '"&amp;A487&amp;"' AND RULE_NUM = '"&amp;B487&amp;"';"</f>
        <v/>
      </c>
    </row>
    <row r="488" spans="1:13">
      <c r="A488" t="s">
        <v>39</v>
      </c>
      <c r="B488" t="s">
        <v>13</v>
      </c>
      <c r="C488" s="2" t="n"/>
      <c r="D488" s="2" t="s">
        <v>1079</v>
      </c>
      <c r="E488" t="s">
        <v>639</v>
      </c>
      <c r="F488" t="s">
        <v>13</v>
      </c>
      <c r="J488">
        <f>VLOOKUP(A488,UFMT_CONVERSION!$A:$G,3,FALSE)</f>
        <v/>
      </c>
      <c r="L488">
        <f>"Insert into UFMT_CONV_RULE (CONV_KEY, RULE_NUM, SRC_VALUE, DEST_VALUE, NEXT_KEY,  IS_DEFAULT) Values ('"&amp;A488&amp;"', '"&amp;B488&amp;"', '"&amp;C488&amp;"', '"&amp;D488&amp;"', '"&amp;E488&amp;"',  '"&amp;F488&amp;"');"</f>
        <v/>
      </c>
      <c r="M488">
        <f>"Update UFMT_CONV_RULE set (SRC_VALUE, DEST_VALUE, NEXT_KEY,  IS_DEFAULT) = (SELECT '"&amp;C488&amp;"', '"&amp;D488&amp;"', '"&amp;E488&amp;"',  '"&amp;F488&amp;"' FROM DUAL) where CONV_KEY = '"&amp;A488&amp;"' AND RULE_NUM = '"&amp;B488&amp;"';"</f>
        <v/>
      </c>
    </row>
    <row r="489" spans="1:13">
      <c r="A489" t="s">
        <v>639</v>
      </c>
      <c r="B489" t="s">
        <v>13</v>
      </c>
      <c r="C489" s="2" t="n"/>
      <c r="D489" s="2" t="s">
        <v>255</v>
      </c>
      <c r="F489" t="s">
        <v>13</v>
      </c>
      <c r="J489">
        <f>VLOOKUP(A489,UFMT_CONVERSION!$A:$G,3,FALSE)</f>
        <v/>
      </c>
      <c r="L489">
        <f>"Insert into UFMT_CONV_RULE (CONV_KEY, RULE_NUM, SRC_VALUE, DEST_VALUE, NEXT_KEY,  IS_DEFAULT) Values ('"&amp;A489&amp;"', '"&amp;B489&amp;"', '"&amp;C489&amp;"', '"&amp;D489&amp;"', '"&amp;E489&amp;"',  '"&amp;F489&amp;"');"</f>
        <v/>
      </c>
      <c r="M489">
        <f>"Update UFMT_CONV_RULE set (SRC_VALUE, DEST_VALUE, NEXT_KEY,  IS_DEFAULT) = (SELECT '"&amp;C489&amp;"', '"&amp;D489&amp;"', '"&amp;E489&amp;"',  '"&amp;F489&amp;"' FROM DUAL) where CONV_KEY = '"&amp;A489&amp;"' AND RULE_NUM = '"&amp;B489&amp;"';"</f>
        <v/>
      </c>
    </row>
    <row r="490" spans="1:13">
      <c r="A490" t="s">
        <v>639</v>
      </c>
      <c r="B490" t="s">
        <v>64</v>
      </c>
      <c r="C490" s="2" t="s">
        <v>255</v>
      </c>
      <c r="D490" s="2" t="s">
        <v>255</v>
      </c>
      <c r="F490" t="s">
        <v>255</v>
      </c>
      <c r="J490">
        <f>VLOOKUP(A490,UFMT_CONVERSION!$A:$G,3,FALSE)</f>
        <v/>
      </c>
      <c r="L490">
        <f>"Insert into UFMT_CONV_RULE (CONV_KEY, RULE_NUM, SRC_VALUE, DEST_VALUE, NEXT_KEY,  IS_DEFAULT) Values ('"&amp;A490&amp;"', '"&amp;B490&amp;"', '"&amp;C490&amp;"', '"&amp;D490&amp;"', '"&amp;E490&amp;"',  '"&amp;F490&amp;"');"</f>
        <v/>
      </c>
      <c r="M490">
        <f>"Update UFMT_CONV_RULE set (SRC_VALUE, DEST_VALUE, NEXT_KEY,  IS_DEFAULT) = (SELECT '"&amp;C490&amp;"', '"&amp;D490&amp;"', '"&amp;E490&amp;"',  '"&amp;F490&amp;"' FROM DUAL) where CONV_KEY = '"&amp;A490&amp;"' AND RULE_NUM = '"&amp;B490&amp;"';"</f>
        <v/>
      </c>
    </row>
    <row r="491" spans="1:13">
      <c r="A491" t="s">
        <v>639</v>
      </c>
      <c r="B491" t="s">
        <v>107</v>
      </c>
      <c r="C491" s="2" t="s">
        <v>13</v>
      </c>
      <c r="D491" s="2" t="s">
        <v>13</v>
      </c>
      <c r="F491" t="s">
        <v>255</v>
      </c>
      <c r="J491">
        <f>VLOOKUP(A491,UFMT_CONVERSION!$A:$G,3,FALSE)</f>
        <v/>
      </c>
      <c r="L491">
        <f>"Insert into UFMT_CONV_RULE (CONV_KEY, RULE_NUM, SRC_VALUE, DEST_VALUE, NEXT_KEY,  IS_DEFAULT) Values ('"&amp;A491&amp;"', '"&amp;B491&amp;"', '"&amp;C491&amp;"', '"&amp;D491&amp;"', '"&amp;E491&amp;"',  '"&amp;F491&amp;"');"</f>
        <v/>
      </c>
      <c r="M491">
        <f>"Update UFMT_CONV_RULE set (SRC_VALUE, DEST_VALUE, NEXT_KEY,  IS_DEFAULT) = (SELECT '"&amp;C491&amp;"', '"&amp;D491&amp;"', '"&amp;E491&amp;"',  '"&amp;F491&amp;"' FROM DUAL) where CONV_KEY = '"&amp;A491&amp;"' AND RULE_NUM = '"&amp;B491&amp;"';"</f>
        <v/>
      </c>
    </row>
    <row r="492" spans="1:13">
      <c r="A492" t="s">
        <v>639</v>
      </c>
      <c r="B492" t="s">
        <v>31</v>
      </c>
      <c r="C492" s="2" t="s">
        <v>64</v>
      </c>
      <c r="D492" s="2" t="s">
        <v>64</v>
      </c>
      <c r="F492" t="s">
        <v>255</v>
      </c>
      <c r="J492">
        <f>VLOOKUP(A492,UFMT_CONVERSION!$A:$G,3,FALSE)</f>
        <v/>
      </c>
      <c r="L492">
        <f>"Insert into UFMT_CONV_RULE (CONV_KEY, RULE_NUM, SRC_VALUE, DEST_VALUE, NEXT_KEY,  IS_DEFAULT) Values ('"&amp;A492&amp;"', '"&amp;B492&amp;"', '"&amp;C492&amp;"', '"&amp;D492&amp;"', '"&amp;E492&amp;"',  '"&amp;F492&amp;"');"</f>
        <v/>
      </c>
      <c r="M492">
        <f>"Update UFMT_CONV_RULE set (SRC_VALUE, DEST_VALUE, NEXT_KEY,  IS_DEFAULT) = (SELECT '"&amp;C492&amp;"', '"&amp;D492&amp;"', '"&amp;E492&amp;"',  '"&amp;F492&amp;"' FROM DUAL) where CONV_KEY = '"&amp;A492&amp;"' AND RULE_NUM = '"&amp;B492&amp;"';"</f>
        <v/>
      </c>
    </row>
    <row r="493" spans="1:13">
      <c r="A493" t="s">
        <v>639</v>
      </c>
      <c r="B493" t="s">
        <v>500</v>
      </c>
      <c r="C493" s="2" t="s">
        <v>107</v>
      </c>
      <c r="D493" s="2" t="s">
        <v>107</v>
      </c>
      <c r="F493" t="s">
        <v>255</v>
      </c>
      <c r="J493">
        <f>VLOOKUP(A493,UFMT_CONVERSION!$A:$G,3,FALSE)</f>
        <v/>
      </c>
      <c r="L493">
        <f>"Insert into UFMT_CONV_RULE (CONV_KEY, RULE_NUM, SRC_VALUE, DEST_VALUE, NEXT_KEY,  IS_DEFAULT) Values ('"&amp;A493&amp;"', '"&amp;B493&amp;"', '"&amp;C493&amp;"', '"&amp;D493&amp;"', '"&amp;E493&amp;"',  '"&amp;F493&amp;"');"</f>
        <v/>
      </c>
      <c r="M493">
        <f>"Update UFMT_CONV_RULE set (SRC_VALUE, DEST_VALUE, NEXT_KEY,  IS_DEFAULT) = (SELECT '"&amp;C493&amp;"', '"&amp;D493&amp;"', '"&amp;E493&amp;"',  '"&amp;F493&amp;"' FROM DUAL) where CONV_KEY = '"&amp;A493&amp;"' AND RULE_NUM = '"&amp;B493&amp;"';"</f>
        <v/>
      </c>
    </row>
    <row r="494" spans="1:13">
      <c r="A494" t="s">
        <v>639</v>
      </c>
      <c r="B494" t="s">
        <v>328</v>
      </c>
      <c r="C494" s="2" t="s">
        <v>31</v>
      </c>
      <c r="D494" s="2" t="s">
        <v>31</v>
      </c>
      <c r="F494" t="s">
        <v>255</v>
      </c>
      <c r="J494">
        <f>VLOOKUP(A494,UFMT_CONVERSION!$A:$G,3,FALSE)</f>
        <v/>
      </c>
      <c r="L494">
        <f>"Insert into UFMT_CONV_RULE (CONV_KEY, RULE_NUM, SRC_VALUE, DEST_VALUE, NEXT_KEY,  IS_DEFAULT) Values ('"&amp;A494&amp;"', '"&amp;B494&amp;"', '"&amp;C494&amp;"', '"&amp;D494&amp;"', '"&amp;E494&amp;"',  '"&amp;F494&amp;"');"</f>
        <v/>
      </c>
      <c r="M494">
        <f>"Update UFMT_CONV_RULE set (SRC_VALUE, DEST_VALUE, NEXT_KEY,  IS_DEFAULT) = (SELECT '"&amp;C494&amp;"', '"&amp;D494&amp;"', '"&amp;E494&amp;"',  '"&amp;F494&amp;"' FROM DUAL) where CONV_KEY = '"&amp;A494&amp;"' AND RULE_NUM = '"&amp;B494&amp;"';"</f>
        <v/>
      </c>
    </row>
    <row r="495" spans="1:13">
      <c r="A495" t="s">
        <v>639</v>
      </c>
      <c r="B495" t="s">
        <v>330</v>
      </c>
      <c r="C495" s="2" t="s">
        <v>500</v>
      </c>
      <c r="D495" s="2" t="s">
        <v>500</v>
      </c>
      <c r="F495" t="s">
        <v>255</v>
      </c>
      <c r="J495">
        <f>VLOOKUP(A495,UFMT_CONVERSION!$A:$G,3,FALSE)</f>
        <v/>
      </c>
      <c r="L495">
        <f>"Insert into UFMT_CONV_RULE (CONV_KEY, RULE_NUM, SRC_VALUE, DEST_VALUE, NEXT_KEY,  IS_DEFAULT) Values ('"&amp;A495&amp;"', '"&amp;B495&amp;"', '"&amp;C495&amp;"', '"&amp;D495&amp;"', '"&amp;E495&amp;"',  '"&amp;F495&amp;"');"</f>
        <v/>
      </c>
      <c r="M495">
        <f>"Update UFMT_CONV_RULE set (SRC_VALUE, DEST_VALUE, NEXT_KEY,  IS_DEFAULT) = (SELECT '"&amp;C495&amp;"', '"&amp;D495&amp;"', '"&amp;E495&amp;"',  '"&amp;F495&amp;"' FROM DUAL) where CONV_KEY = '"&amp;A495&amp;"' AND RULE_NUM = '"&amp;B495&amp;"';"</f>
        <v/>
      </c>
    </row>
    <row r="496" spans="1:13">
      <c r="A496" t="s">
        <v>641</v>
      </c>
      <c r="B496" t="s">
        <v>13</v>
      </c>
      <c r="C496" s="2" t="n"/>
      <c r="D496" s="2" t="s">
        <v>1080</v>
      </c>
      <c r="E496" t="s">
        <v>643</v>
      </c>
      <c r="F496" t="s">
        <v>13</v>
      </c>
      <c r="J496">
        <f>VLOOKUP(A496,UFMT_CONVERSION!$A:$G,3,FALSE)</f>
        <v/>
      </c>
      <c r="L496">
        <f>"Insert into UFMT_CONV_RULE (CONV_KEY, RULE_NUM, SRC_VALUE, DEST_VALUE, NEXT_KEY,  IS_DEFAULT) Values ('"&amp;A496&amp;"', '"&amp;B496&amp;"', '"&amp;C496&amp;"', '"&amp;D496&amp;"', '"&amp;E496&amp;"',  '"&amp;F496&amp;"');"</f>
        <v/>
      </c>
      <c r="M496">
        <f>"Update UFMT_CONV_RULE set (SRC_VALUE, DEST_VALUE, NEXT_KEY,  IS_DEFAULT) = (SELECT '"&amp;C496&amp;"', '"&amp;D496&amp;"', '"&amp;E496&amp;"',  '"&amp;F496&amp;"' FROM DUAL) where CONV_KEY = '"&amp;A496&amp;"' AND RULE_NUM = '"&amp;B496&amp;"';"</f>
        <v/>
      </c>
    </row>
    <row r="497" spans="1:13">
      <c r="A497" t="s">
        <v>643</v>
      </c>
      <c r="B497" t="s">
        <v>13</v>
      </c>
      <c r="C497" s="2" t="n"/>
      <c r="D497" s="2" t="s">
        <v>13</v>
      </c>
      <c r="F497" t="s">
        <v>13</v>
      </c>
      <c r="J497">
        <f>VLOOKUP(A497,UFMT_CONVERSION!$A:$G,3,FALSE)</f>
        <v/>
      </c>
      <c r="L497">
        <f>"Insert into UFMT_CONV_RULE (CONV_KEY, RULE_NUM, SRC_VALUE, DEST_VALUE, NEXT_KEY,  IS_DEFAULT) Values ('"&amp;A497&amp;"', '"&amp;B497&amp;"', '"&amp;C497&amp;"', '"&amp;D497&amp;"', '"&amp;E497&amp;"',  '"&amp;F497&amp;"');"</f>
        <v/>
      </c>
      <c r="M497">
        <f>"Update UFMT_CONV_RULE set (SRC_VALUE, DEST_VALUE, NEXT_KEY,  IS_DEFAULT) = (SELECT '"&amp;C497&amp;"', '"&amp;D497&amp;"', '"&amp;E497&amp;"',  '"&amp;F497&amp;"' FROM DUAL) where CONV_KEY = '"&amp;A497&amp;"' AND RULE_NUM = '"&amp;B497&amp;"';"</f>
        <v/>
      </c>
    </row>
    <row r="498" spans="1:13">
      <c r="A498" t="s">
        <v>643</v>
      </c>
      <c r="B498" t="s">
        <v>64</v>
      </c>
      <c r="C498" s="2" t="s">
        <v>255</v>
      </c>
      <c r="D498" s="2" t="s">
        <v>13</v>
      </c>
      <c r="F498" t="s">
        <v>255</v>
      </c>
      <c r="J498">
        <f>VLOOKUP(A498,UFMT_CONVERSION!$A:$G,3,FALSE)</f>
        <v/>
      </c>
      <c r="L498">
        <f>"Insert into UFMT_CONV_RULE (CONV_KEY, RULE_NUM, SRC_VALUE, DEST_VALUE, NEXT_KEY,  IS_DEFAULT) Values ('"&amp;A498&amp;"', '"&amp;B498&amp;"', '"&amp;C498&amp;"', '"&amp;D498&amp;"', '"&amp;E498&amp;"',  '"&amp;F498&amp;"');"</f>
        <v/>
      </c>
      <c r="M498">
        <f>"Update UFMT_CONV_RULE set (SRC_VALUE, DEST_VALUE, NEXT_KEY,  IS_DEFAULT) = (SELECT '"&amp;C498&amp;"', '"&amp;D498&amp;"', '"&amp;E498&amp;"',  '"&amp;F498&amp;"' FROM DUAL) where CONV_KEY = '"&amp;A498&amp;"' AND RULE_NUM = '"&amp;B498&amp;"';"</f>
        <v/>
      </c>
    </row>
    <row r="499" spans="1:13">
      <c r="A499" t="s">
        <v>643</v>
      </c>
      <c r="B499" t="s">
        <v>107</v>
      </c>
      <c r="C499" s="2" t="s">
        <v>13</v>
      </c>
      <c r="D499" s="2" t="s">
        <v>328</v>
      </c>
      <c r="F499" t="s">
        <v>255</v>
      </c>
      <c r="J499">
        <f>VLOOKUP(A499,UFMT_CONVERSION!$A:$G,3,FALSE)</f>
        <v/>
      </c>
      <c r="L499">
        <f>"Insert into UFMT_CONV_RULE (CONV_KEY, RULE_NUM, SRC_VALUE, DEST_VALUE, NEXT_KEY,  IS_DEFAULT) Values ('"&amp;A499&amp;"', '"&amp;B499&amp;"', '"&amp;C499&amp;"', '"&amp;D499&amp;"', '"&amp;E499&amp;"',  '"&amp;F499&amp;"');"</f>
        <v/>
      </c>
      <c r="M499">
        <f>"Update UFMT_CONV_RULE set (SRC_VALUE, DEST_VALUE, NEXT_KEY,  IS_DEFAULT) = (SELECT '"&amp;C499&amp;"', '"&amp;D499&amp;"', '"&amp;E499&amp;"',  '"&amp;F499&amp;"' FROM DUAL) where CONV_KEY = '"&amp;A499&amp;"' AND RULE_NUM = '"&amp;B499&amp;"';"</f>
        <v/>
      </c>
    </row>
    <row r="500" spans="1:13">
      <c r="A500" t="s">
        <v>643</v>
      </c>
      <c r="B500" t="s">
        <v>31</v>
      </c>
      <c r="C500" s="2" t="s">
        <v>64</v>
      </c>
      <c r="D500" s="2" t="s">
        <v>255</v>
      </c>
      <c r="F500" t="s">
        <v>255</v>
      </c>
      <c r="J500">
        <f>VLOOKUP(A500,UFMT_CONVERSION!$A:$G,3,FALSE)</f>
        <v/>
      </c>
      <c r="L500">
        <f>"Insert into UFMT_CONV_RULE (CONV_KEY, RULE_NUM, SRC_VALUE, DEST_VALUE, NEXT_KEY,  IS_DEFAULT) Values ('"&amp;A500&amp;"', '"&amp;B500&amp;"', '"&amp;C500&amp;"', '"&amp;D500&amp;"', '"&amp;E500&amp;"',  '"&amp;F500&amp;"');"</f>
        <v/>
      </c>
      <c r="M500">
        <f>"Update UFMT_CONV_RULE set (SRC_VALUE, DEST_VALUE, NEXT_KEY,  IS_DEFAULT) = (SELECT '"&amp;C500&amp;"', '"&amp;D500&amp;"', '"&amp;E500&amp;"',  '"&amp;F500&amp;"' FROM DUAL) where CONV_KEY = '"&amp;A500&amp;"' AND RULE_NUM = '"&amp;B500&amp;"';"</f>
        <v/>
      </c>
    </row>
    <row r="501" spans="1:13">
      <c r="A501" t="s">
        <v>645</v>
      </c>
      <c r="B501" t="s">
        <v>13</v>
      </c>
      <c r="C501" s="2" t="n"/>
      <c r="D501" s="2" t="s">
        <v>13</v>
      </c>
      <c r="F501" t="s">
        <v>13</v>
      </c>
      <c r="J501">
        <f>VLOOKUP(A501,UFMT_CONVERSION!$A:$G,3,FALSE)</f>
        <v/>
      </c>
      <c r="L501">
        <f>"Insert into UFMT_CONV_RULE (CONV_KEY, RULE_NUM, SRC_VALUE, DEST_VALUE, NEXT_KEY,  IS_DEFAULT) Values ('"&amp;A501&amp;"', '"&amp;B501&amp;"', '"&amp;C501&amp;"', '"&amp;D501&amp;"', '"&amp;E501&amp;"',  '"&amp;F501&amp;"');"</f>
        <v/>
      </c>
      <c r="M501">
        <f>"Update UFMT_CONV_RULE set (SRC_VALUE, DEST_VALUE, NEXT_KEY,  IS_DEFAULT) = (SELECT '"&amp;C501&amp;"', '"&amp;D501&amp;"', '"&amp;E501&amp;"',  '"&amp;F501&amp;"' FROM DUAL) where CONV_KEY = '"&amp;A501&amp;"' AND RULE_NUM = '"&amp;B501&amp;"';"</f>
        <v/>
      </c>
    </row>
    <row r="502" spans="1:13">
      <c r="A502" t="s">
        <v>645</v>
      </c>
      <c r="B502" t="s">
        <v>64</v>
      </c>
      <c r="C502" s="2" t="s">
        <v>255</v>
      </c>
      <c r="D502" s="2" t="s">
        <v>255</v>
      </c>
      <c r="F502" t="s">
        <v>255</v>
      </c>
      <c r="J502">
        <f>VLOOKUP(A502,UFMT_CONVERSION!$A:$G,3,FALSE)</f>
        <v/>
      </c>
      <c r="L502">
        <f>"Insert into UFMT_CONV_RULE (CONV_KEY, RULE_NUM, SRC_VALUE, DEST_VALUE, NEXT_KEY,  IS_DEFAULT) Values ('"&amp;A502&amp;"', '"&amp;B502&amp;"', '"&amp;C502&amp;"', '"&amp;D502&amp;"', '"&amp;E502&amp;"',  '"&amp;F502&amp;"');"</f>
        <v/>
      </c>
      <c r="M502">
        <f>"Update UFMT_CONV_RULE set (SRC_VALUE, DEST_VALUE, NEXT_KEY,  IS_DEFAULT) = (SELECT '"&amp;C502&amp;"', '"&amp;D502&amp;"', '"&amp;E502&amp;"',  '"&amp;F502&amp;"' FROM DUAL) where CONV_KEY = '"&amp;A502&amp;"' AND RULE_NUM = '"&amp;B502&amp;"';"</f>
        <v/>
      </c>
    </row>
    <row r="503" spans="1:13">
      <c r="A503" t="s">
        <v>645</v>
      </c>
      <c r="B503" t="s">
        <v>107</v>
      </c>
      <c r="C503" s="2" t="s">
        <v>500</v>
      </c>
      <c r="D503" s="2" t="s">
        <v>255</v>
      </c>
      <c r="F503" t="s">
        <v>255</v>
      </c>
      <c r="J503">
        <f>VLOOKUP(A503,UFMT_CONVERSION!$A:$G,3,FALSE)</f>
        <v/>
      </c>
      <c r="L503">
        <f>"Insert into UFMT_CONV_RULE (CONV_KEY, RULE_NUM, SRC_VALUE, DEST_VALUE, NEXT_KEY,  IS_DEFAULT) Values ('"&amp;A503&amp;"', '"&amp;B503&amp;"', '"&amp;C503&amp;"', '"&amp;D503&amp;"', '"&amp;E503&amp;"',  '"&amp;F503&amp;"');"</f>
        <v/>
      </c>
      <c r="M503">
        <f>"Update UFMT_CONV_RULE set (SRC_VALUE, DEST_VALUE, NEXT_KEY,  IS_DEFAULT) = (SELECT '"&amp;C503&amp;"', '"&amp;D503&amp;"', '"&amp;E503&amp;"',  '"&amp;F503&amp;"' FROM DUAL) where CONV_KEY = '"&amp;A503&amp;"' AND RULE_NUM = '"&amp;B503&amp;"';"</f>
        <v/>
      </c>
    </row>
    <row r="504" spans="1:13">
      <c r="A504" t="s">
        <v>645</v>
      </c>
      <c r="B504" t="s">
        <v>31</v>
      </c>
      <c r="C504" s="2" t="s">
        <v>318</v>
      </c>
      <c r="D504" s="2" t="s">
        <v>107</v>
      </c>
      <c r="F504" t="s">
        <v>255</v>
      </c>
      <c r="J504">
        <f>VLOOKUP(A504,UFMT_CONVERSION!$A:$G,3,FALSE)</f>
        <v/>
      </c>
      <c r="L504">
        <f>"Insert into UFMT_CONV_RULE (CONV_KEY, RULE_NUM, SRC_VALUE, DEST_VALUE, NEXT_KEY,  IS_DEFAULT) Values ('"&amp;A504&amp;"', '"&amp;B504&amp;"', '"&amp;C504&amp;"', '"&amp;D504&amp;"', '"&amp;E504&amp;"',  '"&amp;F504&amp;"');"</f>
        <v/>
      </c>
      <c r="M504">
        <f>"Update UFMT_CONV_RULE set (SRC_VALUE, DEST_VALUE, NEXT_KEY,  IS_DEFAULT) = (SELECT '"&amp;C504&amp;"', '"&amp;D504&amp;"', '"&amp;E504&amp;"',  '"&amp;F504&amp;"' FROM DUAL) where CONV_KEY = '"&amp;A504&amp;"' AND RULE_NUM = '"&amp;B504&amp;"';"</f>
        <v/>
      </c>
    </row>
    <row r="505" spans="1:13">
      <c r="A505" t="s">
        <v>173</v>
      </c>
      <c r="B505" t="s">
        <v>13</v>
      </c>
      <c r="C505" s="2" t="n"/>
      <c r="D505" s="2" t="s">
        <v>13</v>
      </c>
      <c r="F505" t="s">
        <v>13</v>
      </c>
      <c r="J505">
        <f>VLOOKUP(A505,UFMT_CONVERSION!$A:$G,3,FALSE)</f>
        <v/>
      </c>
      <c r="L505">
        <f>"Insert into UFMT_CONV_RULE (CONV_KEY, RULE_NUM, SRC_VALUE, DEST_VALUE, NEXT_KEY,  IS_DEFAULT) Values ('"&amp;A505&amp;"', '"&amp;B505&amp;"', '"&amp;C505&amp;"', '"&amp;D505&amp;"', '"&amp;E505&amp;"',  '"&amp;F505&amp;"');"</f>
        <v/>
      </c>
      <c r="M505">
        <f>"Update UFMT_CONV_RULE set (SRC_VALUE, DEST_VALUE, NEXT_KEY,  IS_DEFAULT) = (SELECT '"&amp;C505&amp;"', '"&amp;D505&amp;"', '"&amp;E505&amp;"',  '"&amp;F505&amp;"' FROM DUAL) where CONV_KEY = '"&amp;A505&amp;"' AND RULE_NUM = '"&amp;B505&amp;"';"</f>
        <v/>
      </c>
    </row>
    <row r="506" spans="1:13">
      <c r="A506" t="s">
        <v>173</v>
      </c>
      <c r="B506" t="s">
        <v>64</v>
      </c>
      <c r="C506" s="2" t="s">
        <v>500</v>
      </c>
      <c r="D506" s="2" t="s">
        <v>255</v>
      </c>
      <c r="F506" t="s">
        <v>255</v>
      </c>
      <c r="J506">
        <f>VLOOKUP(A506,UFMT_CONVERSION!$A:$G,3,FALSE)</f>
        <v/>
      </c>
      <c r="L506">
        <f>"Insert into UFMT_CONV_RULE (CONV_KEY, RULE_NUM, SRC_VALUE, DEST_VALUE, NEXT_KEY,  IS_DEFAULT) Values ('"&amp;A506&amp;"', '"&amp;B506&amp;"', '"&amp;C506&amp;"', '"&amp;D506&amp;"', '"&amp;E506&amp;"',  '"&amp;F506&amp;"');"</f>
        <v/>
      </c>
      <c r="M506">
        <f>"Update UFMT_CONV_RULE set (SRC_VALUE, DEST_VALUE, NEXT_KEY,  IS_DEFAULT) = (SELECT '"&amp;C506&amp;"', '"&amp;D506&amp;"', '"&amp;E506&amp;"',  '"&amp;F506&amp;"' FROM DUAL) where CONV_KEY = '"&amp;A506&amp;"' AND RULE_NUM = '"&amp;B506&amp;"';"</f>
        <v/>
      </c>
    </row>
    <row r="507" spans="1:13">
      <c r="A507" t="s">
        <v>648</v>
      </c>
      <c r="B507" t="s">
        <v>13</v>
      </c>
      <c r="C507" s="2" t="n"/>
      <c r="D507" s="2" t="s">
        <v>1081</v>
      </c>
      <c r="F507" t="s">
        <v>13</v>
      </c>
      <c r="J507">
        <f>VLOOKUP(A507,UFMT_CONVERSION!$A:$G,3,FALSE)</f>
        <v/>
      </c>
      <c r="L507">
        <f>"Insert into UFMT_CONV_RULE (CONV_KEY, RULE_NUM, SRC_VALUE, DEST_VALUE, NEXT_KEY,  IS_DEFAULT) Values ('"&amp;A507&amp;"', '"&amp;B507&amp;"', '"&amp;C507&amp;"', '"&amp;D507&amp;"', '"&amp;E507&amp;"',  '"&amp;F507&amp;"');"</f>
        <v/>
      </c>
      <c r="M507">
        <f>"Update UFMT_CONV_RULE set (SRC_VALUE, DEST_VALUE, NEXT_KEY,  IS_DEFAULT) = (SELECT '"&amp;C507&amp;"', '"&amp;D507&amp;"', '"&amp;E507&amp;"',  '"&amp;F507&amp;"' FROM DUAL) where CONV_KEY = '"&amp;A507&amp;"' AND RULE_NUM = '"&amp;B507&amp;"';"</f>
        <v/>
      </c>
    </row>
    <row r="508" spans="1:13">
      <c r="A508" t="s">
        <v>650</v>
      </c>
      <c r="B508" t="s">
        <v>13</v>
      </c>
      <c r="D508" s="2" t="s">
        <v>1082</v>
      </c>
      <c r="E508" t="s">
        <v>47</v>
      </c>
      <c r="F508" t="s">
        <v>13</v>
      </c>
      <c r="J508">
        <f>VLOOKUP(A508,UFMT_CONVERSION!$A:$G,3,FALSE)</f>
        <v/>
      </c>
      <c r="L508">
        <f>"Insert into UFMT_CONV_RULE (CONV_KEY, RULE_NUM, SRC_VALUE, DEST_VALUE, NEXT_KEY,  IS_DEFAULT) Values ('"&amp;A508&amp;"', '"&amp;B508&amp;"', '"&amp;C508&amp;"', '"&amp;D508&amp;"', '"&amp;E508&amp;"',  '"&amp;F508&amp;"');"</f>
        <v/>
      </c>
      <c r="M508">
        <f>"Update UFMT_CONV_RULE set (SRC_VALUE, DEST_VALUE, NEXT_KEY,  IS_DEFAULT) = (SELECT '"&amp;C508&amp;"', '"&amp;D508&amp;"', '"&amp;E508&amp;"',  '"&amp;F508&amp;"' FROM DUAL) where CONV_KEY = '"&amp;A508&amp;"' AND RULE_NUM = '"&amp;B508&amp;"';"</f>
        <v/>
      </c>
    </row>
    <row r="509" spans="1:13">
      <c r="A509" t="s">
        <v>47</v>
      </c>
      <c r="B509" t="s">
        <v>13</v>
      </c>
      <c r="D509" s="2" t="s">
        <v>1083</v>
      </c>
      <c r="F509" t="s">
        <v>13</v>
      </c>
      <c r="J509">
        <f>VLOOKUP(A509,UFMT_CONVERSION!$A:$G,3,FALSE)</f>
        <v/>
      </c>
      <c r="L509">
        <f>"Insert into UFMT_CONV_RULE (CONV_KEY, RULE_NUM, SRC_VALUE, DEST_VALUE, NEXT_KEY,  IS_DEFAULT) Values ('"&amp;A509&amp;"', '"&amp;B509&amp;"', '"&amp;C509&amp;"', '"&amp;D509&amp;"', '"&amp;E509&amp;"',  '"&amp;F509&amp;"');"</f>
        <v/>
      </c>
      <c r="M509">
        <f>"Update UFMT_CONV_RULE set (SRC_VALUE, DEST_VALUE, NEXT_KEY,  IS_DEFAULT) = (SELECT '"&amp;C509&amp;"', '"&amp;D509&amp;"', '"&amp;E509&amp;"',  '"&amp;F509&amp;"' FROM DUAL) where CONV_KEY = '"&amp;A509&amp;"' AND RULE_NUM = '"&amp;B509&amp;"';"</f>
        <v/>
      </c>
    </row>
    <row r="510" spans="1:13">
      <c r="A510" t="s">
        <v>49</v>
      </c>
      <c r="B510" t="s">
        <v>13</v>
      </c>
      <c r="D510" s="2" t="s">
        <v>1082</v>
      </c>
      <c r="E510" t="s">
        <v>295</v>
      </c>
      <c r="F510" t="s">
        <v>13</v>
      </c>
      <c r="J510">
        <f>VLOOKUP(A510,UFMT_CONVERSION!$A:$G,3,FALSE)</f>
        <v/>
      </c>
      <c r="L510">
        <f>"Insert into UFMT_CONV_RULE (CONV_KEY, RULE_NUM, SRC_VALUE, DEST_VALUE, NEXT_KEY,  IS_DEFAULT) Values ('"&amp;A510&amp;"', '"&amp;B510&amp;"', '"&amp;C510&amp;"', '"&amp;D510&amp;"', '"&amp;E510&amp;"',  '"&amp;F510&amp;"');"</f>
        <v/>
      </c>
      <c r="M510">
        <f>"Update UFMT_CONV_RULE set (SRC_VALUE, DEST_VALUE, NEXT_KEY,  IS_DEFAULT) = (SELECT '"&amp;C510&amp;"', '"&amp;D510&amp;"', '"&amp;E510&amp;"',  '"&amp;F510&amp;"' FROM DUAL) where CONV_KEY = '"&amp;A510&amp;"' AND RULE_NUM = '"&amp;B510&amp;"';"</f>
        <v/>
      </c>
    </row>
    <row r="511" spans="1:13">
      <c r="A511" t="s">
        <v>295</v>
      </c>
      <c r="B511" t="s">
        <v>13</v>
      </c>
      <c r="D511" s="2" t="s">
        <v>1083</v>
      </c>
      <c r="F511" t="s">
        <v>13</v>
      </c>
      <c r="J511">
        <f>VLOOKUP(A511,UFMT_CONVERSION!$A:$G,3,FALSE)</f>
        <v/>
      </c>
      <c r="L511">
        <f>"Insert into UFMT_CONV_RULE (CONV_KEY, RULE_NUM, SRC_VALUE, DEST_VALUE, NEXT_KEY,  IS_DEFAULT) Values ('"&amp;A511&amp;"', '"&amp;B511&amp;"', '"&amp;C511&amp;"', '"&amp;D511&amp;"', '"&amp;E511&amp;"',  '"&amp;F511&amp;"');"</f>
        <v/>
      </c>
      <c r="M511">
        <f>"Update UFMT_CONV_RULE set (SRC_VALUE, DEST_VALUE, NEXT_KEY,  IS_DEFAULT) = (SELECT '"&amp;C511&amp;"', '"&amp;D511&amp;"', '"&amp;E511&amp;"',  '"&amp;F511&amp;"' FROM DUAL) where CONV_KEY = '"&amp;A511&amp;"' AND RULE_NUM = '"&amp;B511&amp;"';"</f>
        <v/>
      </c>
    </row>
    <row r="512" spans="1:13">
      <c r="A512" t="s">
        <v>53</v>
      </c>
      <c r="B512" t="s">
        <v>13</v>
      </c>
      <c r="C512" s="2" t="n"/>
      <c r="D512" s="2" t="s">
        <v>255</v>
      </c>
      <c r="F512" t="s">
        <v>13</v>
      </c>
      <c r="J512">
        <f>VLOOKUP(A512,UFMT_CONVERSION!$A:$G,3,FALSE)</f>
        <v/>
      </c>
      <c r="L512">
        <f>"Insert into UFMT_CONV_RULE (CONV_KEY, RULE_NUM, SRC_VALUE, DEST_VALUE, NEXT_KEY,  IS_DEFAULT) Values ('"&amp;A512&amp;"', '"&amp;B512&amp;"', '"&amp;C512&amp;"', '"&amp;D512&amp;"', '"&amp;E512&amp;"',  '"&amp;F512&amp;"');"</f>
        <v/>
      </c>
      <c r="M512">
        <f>"Update UFMT_CONV_RULE set (SRC_VALUE, DEST_VALUE, NEXT_KEY,  IS_DEFAULT) = (SELECT '"&amp;C512&amp;"', '"&amp;D512&amp;"', '"&amp;E512&amp;"',  '"&amp;F512&amp;"' FROM DUAL) where CONV_KEY = '"&amp;A512&amp;"' AND RULE_NUM = '"&amp;B512&amp;"';"</f>
        <v/>
      </c>
    </row>
    <row r="513" spans="1:13">
      <c r="A513" t="s">
        <v>53</v>
      </c>
      <c r="B513" t="s">
        <v>64</v>
      </c>
      <c r="C513" s="2" t="s">
        <v>285</v>
      </c>
      <c r="D513" s="2" t="s">
        <v>13</v>
      </c>
      <c r="F513" t="s">
        <v>255</v>
      </c>
      <c r="J513">
        <f>VLOOKUP(A513,UFMT_CONVERSION!$A:$G,3,FALSE)</f>
        <v/>
      </c>
      <c r="L513">
        <f>"Insert into UFMT_CONV_RULE (CONV_KEY, RULE_NUM, SRC_VALUE, DEST_VALUE, NEXT_KEY,  IS_DEFAULT) Values ('"&amp;A513&amp;"', '"&amp;B513&amp;"', '"&amp;C513&amp;"', '"&amp;D513&amp;"', '"&amp;E513&amp;"',  '"&amp;F513&amp;"');"</f>
        <v/>
      </c>
      <c r="M513">
        <f>"Update UFMT_CONV_RULE set (SRC_VALUE, DEST_VALUE, NEXT_KEY,  IS_DEFAULT) = (SELECT '"&amp;C513&amp;"', '"&amp;D513&amp;"', '"&amp;E513&amp;"',  '"&amp;F513&amp;"' FROM DUAL) where CONV_KEY = '"&amp;A513&amp;"' AND RULE_NUM = '"&amp;B513&amp;"';"</f>
        <v/>
      </c>
    </row>
    <row r="514" spans="1:13">
      <c r="A514" t="s">
        <v>53</v>
      </c>
      <c r="B514" t="s">
        <v>107</v>
      </c>
      <c r="C514" s="2" t="s">
        <v>702</v>
      </c>
      <c r="D514" s="2" t="s">
        <v>13</v>
      </c>
      <c r="F514" t="s">
        <v>255</v>
      </c>
      <c r="J514">
        <f>VLOOKUP(A514,UFMT_CONVERSION!$A:$G,3,FALSE)</f>
        <v/>
      </c>
      <c r="L514">
        <f>"Insert into UFMT_CONV_RULE (CONV_KEY, RULE_NUM, SRC_VALUE, DEST_VALUE, NEXT_KEY,  IS_DEFAULT) Values ('"&amp;A514&amp;"', '"&amp;B514&amp;"', '"&amp;C514&amp;"', '"&amp;D514&amp;"', '"&amp;E514&amp;"',  '"&amp;F514&amp;"');"</f>
        <v/>
      </c>
      <c r="M514">
        <f>"Update UFMT_CONV_RULE set (SRC_VALUE, DEST_VALUE, NEXT_KEY,  IS_DEFAULT) = (SELECT '"&amp;C514&amp;"', '"&amp;D514&amp;"', '"&amp;E514&amp;"',  '"&amp;F514&amp;"' FROM DUAL) where CONV_KEY = '"&amp;A514&amp;"' AND RULE_NUM = '"&amp;B514&amp;"';"</f>
        <v/>
      </c>
    </row>
    <row r="515" spans="1:13">
      <c r="A515" t="s">
        <v>53</v>
      </c>
      <c r="B515" t="s">
        <v>31</v>
      </c>
      <c r="C515" s="2" t="s">
        <v>316</v>
      </c>
      <c r="D515" s="2" t="s">
        <v>13</v>
      </c>
      <c r="F515" t="s">
        <v>255</v>
      </c>
      <c r="J515">
        <f>VLOOKUP(A515,UFMT_CONVERSION!$A:$G,3,FALSE)</f>
        <v/>
      </c>
      <c r="L515">
        <f>"Insert into UFMT_CONV_RULE (CONV_KEY, RULE_NUM, SRC_VALUE, DEST_VALUE, NEXT_KEY,  IS_DEFAULT) Values ('"&amp;A515&amp;"', '"&amp;B515&amp;"', '"&amp;C515&amp;"', '"&amp;D515&amp;"', '"&amp;E515&amp;"',  '"&amp;F515&amp;"');"</f>
        <v/>
      </c>
      <c r="M515">
        <f>"Update UFMT_CONV_RULE set (SRC_VALUE, DEST_VALUE, NEXT_KEY,  IS_DEFAULT) = (SELECT '"&amp;C515&amp;"', '"&amp;D515&amp;"', '"&amp;E515&amp;"',  '"&amp;F515&amp;"' FROM DUAL) where CONV_KEY = '"&amp;A515&amp;"' AND RULE_NUM = '"&amp;B515&amp;"';"</f>
        <v/>
      </c>
    </row>
    <row r="516" spans="1:13">
      <c r="A516" t="s">
        <v>53</v>
      </c>
      <c r="B516" t="s">
        <v>500</v>
      </c>
      <c r="C516" s="2" t="s">
        <v>206</v>
      </c>
      <c r="D516" s="2" t="s">
        <v>13</v>
      </c>
      <c r="F516" t="s">
        <v>255</v>
      </c>
      <c r="J516">
        <f>VLOOKUP(A516,UFMT_CONVERSION!$A:$G,3,FALSE)</f>
        <v/>
      </c>
      <c r="L516">
        <f>"Insert into UFMT_CONV_RULE (CONV_KEY, RULE_NUM, SRC_VALUE, DEST_VALUE, NEXT_KEY,  IS_DEFAULT) Values ('"&amp;A516&amp;"', '"&amp;B516&amp;"', '"&amp;C516&amp;"', '"&amp;D516&amp;"', '"&amp;E516&amp;"',  '"&amp;F516&amp;"');"</f>
        <v/>
      </c>
      <c r="M516">
        <f>"Update UFMT_CONV_RULE set (SRC_VALUE, DEST_VALUE, NEXT_KEY,  IS_DEFAULT) = (SELECT '"&amp;C516&amp;"', '"&amp;D516&amp;"', '"&amp;E516&amp;"',  '"&amp;F516&amp;"' FROM DUAL) where CONV_KEY = '"&amp;A516&amp;"' AND RULE_NUM = '"&amp;B516&amp;"';"</f>
        <v/>
      </c>
    </row>
    <row r="517" spans="1:13">
      <c r="A517" t="s">
        <v>53</v>
      </c>
      <c r="B517" t="s">
        <v>328</v>
      </c>
      <c r="C517" s="2" t="s">
        <v>367</v>
      </c>
      <c r="D517" s="2" t="s">
        <v>13</v>
      </c>
      <c r="F517" t="s">
        <v>255</v>
      </c>
      <c r="J517">
        <f>VLOOKUP(A517,UFMT_CONVERSION!$A:$G,3,FALSE)</f>
        <v/>
      </c>
      <c r="L517">
        <f>"Insert into UFMT_CONV_RULE (CONV_KEY, RULE_NUM, SRC_VALUE, DEST_VALUE, NEXT_KEY,  IS_DEFAULT) Values ('"&amp;A517&amp;"', '"&amp;B517&amp;"', '"&amp;C517&amp;"', '"&amp;D517&amp;"', '"&amp;E517&amp;"',  '"&amp;F517&amp;"');"</f>
        <v/>
      </c>
      <c r="M517">
        <f>"Update UFMT_CONV_RULE set (SRC_VALUE, DEST_VALUE, NEXT_KEY,  IS_DEFAULT) = (SELECT '"&amp;C517&amp;"', '"&amp;D517&amp;"', '"&amp;E517&amp;"',  '"&amp;F517&amp;"' FROM DUAL) where CONV_KEY = '"&amp;A517&amp;"' AND RULE_NUM = '"&amp;B517&amp;"';"</f>
        <v/>
      </c>
    </row>
    <row r="518" spans="1:13">
      <c r="A518" t="s">
        <v>53</v>
      </c>
      <c r="B518" t="s">
        <v>330</v>
      </c>
      <c r="C518" s="2" t="s">
        <v>422</v>
      </c>
      <c r="D518" s="2" t="s">
        <v>13</v>
      </c>
      <c r="F518" t="s">
        <v>255</v>
      </c>
      <c r="J518">
        <f>VLOOKUP(A518,UFMT_CONVERSION!$A:$G,3,FALSE)</f>
        <v/>
      </c>
      <c r="L518">
        <f>"Insert into UFMT_CONV_RULE (CONV_KEY, RULE_NUM, SRC_VALUE, DEST_VALUE, NEXT_KEY,  IS_DEFAULT) Values ('"&amp;A518&amp;"', '"&amp;B518&amp;"', '"&amp;C518&amp;"', '"&amp;D518&amp;"', '"&amp;E518&amp;"',  '"&amp;F518&amp;"');"</f>
        <v/>
      </c>
      <c r="M518">
        <f>"Update UFMT_CONV_RULE set (SRC_VALUE, DEST_VALUE, NEXT_KEY,  IS_DEFAULT) = (SELECT '"&amp;C518&amp;"', '"&amp;D518&amp;"', '"&amp;E518&amp;"',  '"&amp;F518&amp;"' FROM DUAL) where CONV_KEY = '"&amp;A518&amp;"' AND RULE_NUM = '"&amp;B518&amp;"';"</f>
        <v/>
      </c>
    </row>
    <row r="519" spans="1:13">
      <c r="A519" t="s">
        <v>53</v>
      </c>
      <c r="B519" t="s">
        <v>318</v>
      </c>
      <c r="C519" s="2" t="s">
        <v>1045</v>
      </c>
      <c r="D519" s="2" t="s">
        <v>13</v>
      </c>
      <c r="F519" t="s">
        <v>255</v>
      </c>
      <c r="J519">
        <f>VLOOKUP(A519,UFMT_CONVERSION!$A:$G,3,FALSE)</f>
        <v/>
      </c>
      <c r="L519">
        <f>"Insert into UFMT_CONV_RULE (CONV_KEY, RULE_NUM, SRC_VALUE, DEST_VALUE, NEXT_KEY,  IS_DEFAULT) Values ('"&amp;A519&amp;"', '"&amp;B519&amp;"', '"&amp;C519&amp;"', '"&amp;D519&amp;"', '"&amp;E519&amp;"',  '"&amp;F519&amp;"');"</f>
        <v/>
      </c>
      <c r="M519">
        <f>"Update UFMT_CONV_RULE set (SRC_VALUE, DEST_VALUE, NEXT_KEY,  IS_DEFAULT) = (SELECT '"&amp;C519&amp;"', '"&amp;D519&amp;"', '"&amp;E519&amp;"',  '"&amp;F519&amp;"' FROM DUAL) where CONV_KEY = '"&amp;A519&amp;"' AND RULE_NUM = '"&amp;B519&amp;"';"</f>
        <v/>
      </c>
    </row>
    <row r="520" spans="1:13">
      <c r="A520" t="s">
        <v>53</v>
      </c>
      <c r="B520" t="s">
        <v>333</v>
      </c>
      <c r="C520" s="2" t="s">
        <v>701</v>
      </c>
      <c r="D520" s="2" t="s">
        <v>13</v>
      </c>
      <c r="F520" t="s">
        <v>255</v>
      </c>
      <c r="J520">
        <f>VLOOKUP(A520,UFMT_CONVERSION!$A:$G,3,FALSE)</f>
        <v/>
      </c>
      <c r="L520">
        <f>"Insert into UFMT_CONV_RULE (CONV_KEY, RULE_NUM, SRC_VALUE, DEST_VALUE, NEXT_KEY,  IS_DEFAULT) Values ('"&amp;A520&amp;"', '"&amp;B520&amp;"', '"&amp;C520&amp;"', '"&amp;D520&amp;"', '"&amp;E520&amp;"',  '"&amp;F520&amp;"');"</f>
        <v/>
      </c>
      <c r="M520">
        <f>"Update UFMT_CONV_RULE set (SRC_VALUE, DEST_VALUE, NEXT_KEY,  IS_DEFAULT) = (SELECT '"&amp;C520&amp;"', '"&amp;D520&amp;"', '"&amp;E520&amp;"',  '"&amp;F520&amp;"' FROM DUAL) where CONV_KEY = '"&amp;A520&amp;"' AND RULE_NUM = '"&amp;B520&amp;"';"</f>
        <v/>
      </c>
    </row>
    <row r="521" spans="1:13">
      <c r="A521" t="s">
        <v>53</v>
      </c>
      <c r="B521" t="s">
        <v>335</v>
      </c>
      <c r="C521" s="2" t="s">
        <v>703</v>
      </c>
      <c r="D521" s="2" t="s">
        <v>13</v>
      </c>
      <c r="F521" t="s">
        <v>255</v>
      </c>
      <c r="J521">
        <f>VLOOKUP(A521,UFMT_CONVERSION!$A:$G,3,FALSE)</f>
        <v/>
      </c>
      <c r="L521">
        <f>"Insert into UFMT_CONV_RULE (CONV_KEY, RULE_NUM, SRC_VALUE, DEST_VALUE, NEXT_KEY,  IS_DEFAULT) Values ('"&amp;A521&amp;"', '"&amp;B521&amp;"', '"&amp;C521&amp;"', '"&amp;D521&amp;"', '"&amp;E521&amp;"',  '"&amp;F521&amp;"');"</f>
        <v/>
      </c>
      <c r="M521">
        <f>"Update UFMT_CONV_RULE set (SRC_VALUE, DEST_VALUE, NEXT_KEY,  IS_DEFAULT) = (SELECT '"&amp;C521&amp;"', '"&amp;D521&amp;"', '"&amp;E521&amp;"',  '"&amp;F521&amp;"' FROM DUAL) where CONV_KEY = '"&amp;A521&amp;"' AND RULE_NUM = '"&amp;B521&amp;"';"</f>
        <v/>
      </c>
    </row>
    <row r="522" spans="1:13">
      <c r="A522" t="s">
        <v>53</v>
      </c>
      <c r="B522" t="s">
        <v>337</v>
      </c>
      <c r="C522" s="2" t="s">
        <v>430</v>
      </c>
      <c r="D522" s="2" t="s">
        <v>13</v>
      </c>
      <c r="F522" t="s">
        <v>255</v>
      </c>
      <c r="J522">
        <f>VLOOKUP(A522,UFMT_CONVERSION!$A:$G,3,FALSE)</f>
        <v/>
      </c>
      <c r="L522">
        <f>"Insert into UFMT_CONV_RULE (CONV_KEY, RULE_NUM, SRC_VALUE, DEST_VALUE, NEXT_KEY,  IS_DEFAULT) Values ('"&amp;A522&amp;"', '"&amp;B522&amp;"', '"&amp;C522&amp;"', '"&amp;D522&amp;"', '"&amp;E522&amp;"',  '"&amp;F522&amp;"');"</f>
        <v/>
      </c>
      <c r="M522">
        <f>"Update UFMT_CONV_RULE set (SRC_VALUE, DEST_VALUE, NEXT_KEY,  IS_DEFAULT) = (SELECT '"&amp;C522&amp;"', '"&amp;D522&amp;"', '"&amp;E522&amp;"',  '"&amp;F522&amp;"' FROM DUAL) where CONV_KEY = '"&amp;A522&amp;"' AND RULE_NUM = '"&amp;B522&amp;"';"</f>
        <v/>
      </c>
    </row>
    <row r="523" spans="1:13">
      <c r="A523" t="s">
        <v>53</v>
      </c>
      <c r="B523" t="s">
        <v>351</v>
      </c>
      <c r="C523" s="2" t="s">
        <v>420</v>
      </c>
      <c r="D523" s="2" t="s">
        <v>13</v>
      </c>
      <c r="F523" t="s">
        <v>255</v>
      </c>
      <c r="J523">
        <f>VLOOKUP(A523,UFMT_CONVERSION!$A:$G,3,FALSE)</f>
        <v/>
      </c>
      <c r="L523">
        <f>"Insert into UFMT_CONV_RULE (CONV_KEY, RULE_NUM, SRC_VALUE, DEST_VALUE, NEXT_KEY,  IS_DEFAULT) Values ('"&amp;A523&amp;"', '"&amp;B523&amp;"', '"&amp;C523&amp;"', '"&amp;D523&amp;"', '"&amp;E523&amp;"',  '"&amp;F523&amp;"');"</f>
        <v/>
      </c>
      <c r="M523">
        <f>"Update UFMT_CONV_RULE set (SRC_VALUE, DEST_VALUE, NEXT_KEY,  IS_DEFAULT) = (SELECT '"&amp;C523&amp;"', '"&amp;D523&amp;"', '"&amp;E523&amp;"',  '"&amp;F523&amp;"' FROM DUAL) where CONV_KEY = '"&amp;A523&amp;"' AND RULE_NUM = '"&amp;B523&amp;"';"</f>
        <v/>
      </c>
    </row>
    <row r="524" s="3" spans="1:13">
      <c r="A524" t="s">
        <v>53</v>
      </c>
      <c r="B524" s="2" t="s">
        <v>379</v>
      </c>
      <c r="C524" s="2" t="s">
        <v>1046</v>
      </c>
      <c r="D524" s="2" t="s">
        <v>13</v>
      </c>
      <c r="F524" t="s">
        <v>255</v>
      </c>
      <c r="J524">
        <f>VLOOKUP(A524,UFMT_CONVERSION!$A:$G,3,FALSE)</f>
        <v/>
      </c>
      <c r="L524">
        <f>"Insert into UFMT_CONV_RULE (CONV_KEY, RULE_NUM, SRC_VALUE, DEST_VALUE, NEXT_KEY,  IS_DEFAULT) Values ('"&amp;A524&amp;"', '"&amp;B524&amp;"', '"&amp;C524&amp;"', '"&amp;D524&amp;"', '"&amp;E524&amp;"',  '"&amp;F524&amp;"');"</f>
        <v/>
      </c>
      <c r="M524">
        <f>"Update UFMT_CONV_RULE set (SRC_VALUE, DEST_VALUE, NEXT_KEY,  IS_DEFAULT) = (SELECT '"&amp;C524&amp;"', '"&amp;D524&amp;"', '"&amp;E524&amp;"',  '"&amp;F524&amp;"' FROM DUAL) where CONV_KEY = '"&amp;A524&amp;"' AND RULE_NUM = '"&amp;B524&amp;"';"</f>
        <v/>
      </c>
    </row>
    <row r="525" spans="1:13">
      <c r="A525" t="s">
        <v>656</v>
      </c>
      <c r="B525" t="s">
        <v>255</v>
      </c>
      <c r="C525" s="2" t="n"/>
      <c r="D525" s="2" t="s">
        <v>730</v>
      </c>
      <c r="F525" t="s">
        <v>13</v>
      </c>
      <c r="J525">
        <f>VLOOKUP(A525,UFMT_CONVERSION!$A:$G,3,FALSE)</f>
        <v/>
      </c>
      <c r="L525">
        <f>"Insert into UFMT_CONV_RULE (CONV_KEY, RULE_NUM, SRC_VALUE, DEST_VALUE, NEXT_KEY,  IS_DEFAULT) Values ('"&amp;A525&amp;"', '"&amp;B525&amp;"', '"&amp;C525&amp;"', '"&amp;D525&amp;"', '"&amp;E525&amp;"',  '"&amp;F525&amp;"');"</f>
        <v/>
      </c>
      <c r="M525">
        <f>"Update UFMT_CONV_RULE set (SRC_VALUE, DEST_VALUE, NEXT_KEY,  IS_DEFAULT) = (SELECT '"&amp;C525&amp;"', '"&amp;D525&amp;"', '"&amp;E525&amp;"',  '"&amp;F525&amp;"' FROM DUAL) where CONV_KEY = '"&amp;A525&amp;"' AND RULE_NUM = '"&amp;B525&amp;"';"</f>
        <v/>
      </c>
    </row>
    <row r="526" spans="1:13">
      <c r="A526" t="s">
        <v>656</v>
      </c>
      <c r="B526" t="s">
        <v>13</v>
      </c>
      <c r="C526" s="2" t="s">
        <v>255</v>
      </c>
      <c r="D526" s="2" t="s">
        <v>440</v>
      </c>
      <c r="F526" t="s">
        <v>255</v>
      </c>
      <c r="J526">
        <f>VLOOKUP(A526,UFMT_CONVERSION!$A:$G,3,FALSE)</f>
        <v/>
      </c>
      <c r="L526">
        <f>"Insert into UFMT_CONV_RULE (CONV_KEY, RULE_NUM, SRC_VALUE, DEST_VALUE, NEXT_KEY,  IS_DEFAULT) Values ('"&amp;A526&amp;"', '"&amp;B526&amp;"', '"&amp;C526&amp;"', '"&amp;D526&amp;"', '"&amp;E526&amp;"',  '"&amp;F526&amp;"');"</f>
        <v/>
      </c>
      <c r="M526">
        <f>"Update UFMT_CONV_RULE set (SRC_VALUE, DEST_VALUE, NEXT_KEY,  IS_DEFAULT) = (SELECT '"&amp;C526&amp;"', '"&amp;D526&amp;"', '"&amp;E526&amp;"',  '"&amp;F526&amp;"' FROM DUAL) where CONV_KEY = '"&amp;A526&amp;"' AND RULE_NUM = '"&amp;B526&amp;"';"</f>
        <v/>
      </c>
    </row>
    <row r="527" spans="1:13">
      <c r="A527" t="s">
        <v>656</v>
      </c>
      <c r="B527" t="s">
        <v>64</v>
      </c>
      <c r="C527" s="2" t="s">
        <v>385</v>
      </c>
      <c r="D527" s="2" t="s">
        <v>1014</v>
      </c>
      <c r="F527" t="s">
        <v>255</v>
      </c>
      <c r="J527">
        <f>VLOOKUP(A527,UFMT_CONVERSION!$A:$G,3,FALSE)</f>
        <v/>
      </c>
      <c r="L527">
        <f>"Insert into UFMT_CONV_RULE (CONV_KEY, RULE_NUM, SRC_VALUE, DEST_VALUE, NEXT_KEY,  IS_DEFAULT) Values ('"&amp;A527&amp;"', '"&amp;B527&amp;"', '"&amp;C527&amp;"', '"&amp;D527&amp;"', '"&amp;E527&amp;"',  '"&amp;F527&amp;"');"</f>
        <v/>
      </c>
      <c r="M527">
        <f>"Update UFMT_CONV_RULE set (SRC_VALUE, DEST_VALUE, NEXT_KEY,  IS_DEFAULT) = (SELECT '"&amp;C527&amp;"', '"&amp;D527&amp;"', '"&amp;E527&amp;"',  '"&amp;F527&amp;"' FROM DUAL) where CONV_KEY = '"&amp;A527&amp;"' AND RULE_NUM = '"&amp;B527&amp;"';"</f>
        <v/>
      </c>
    </row>
    <row r="528" spans="1:13">
      <c r="A528" t="s">
        <v>656</v>
      </c>
      <c r="B528" t="s">
        <v>107</v>
      </c>
      <c r="C528" s="2" t="s">
        <v>393</v>
      </c>
      <c r="D528" t="s">
        <v>1035</v>
      </c>
      <c r="F528" t="s">
        <v>255</v>
      </c>
      <c r="J528">
        <f>VLOOKUP(A528,UFMT_CONVERSION!$A:$G,3,FALSE)</f>
        <v/>
      </c>
      <c r="L528">
        <f>"Insert into UFMT_CONV_RULE (CONV_KEY, RULE_NUM, SRC_VALUE, DEST_VALUE, NEXT_KEY,  IS_DEFAULT) Values ('"&amp;A528&amp;"', '"&amp;B528&amp;"', '"&amp;C528&amp;"', '"&amp;D528&amp;"', '"&amp;E528&amp;"',  '"&amp;F528&amp;"');"</f>
        <v/>
      </c>
      <c r="M528">
        <f>"Update UFMT_CONV_RULE set (SRC_VALUE, DEST_VALUE, NEXT_KEY,  IS_DEFAULT) = (SELECT '"&amp;C528&amp;"', '"&amp;D528&amp;"', '"&amp;E528&amp;"',  '"&amp;F528&amp;"' FROM DUAL) where CONV_KEY = '"&amp;A528&amp;"' AND RULE_NUM = '"&amp;B528&amp;"';"</f>
        <v/>
      </c>
    </row>
    <row r="529" spans="1:13">
      <c r="A529" t="s">
        <v>656</v>
      </c>
      <c r="B529" t="s">
        <v>31</v>
      </c>
      <c r="C529" s="2" t="s">
        <v>545</v>
      </c>
      <c r="D529" t="s">
        <v>1031</v>
      </c>
      <c r="F529" t="s">
        <v>255</v>
      </c>
      <c r="J529">
        <f>VLOOKUP(A529,UFMT_CONVERSION!$A:$G,3,FALSE)</f>
        <v/>
      </c>
      <c r="L529">
        <f>"Insert into UFMT_CONV_RULE (CONV_KEY, RULE_NUM, SRC_VALUE, DEST_VALUE, NEXT_KEY,  IS_DEFAULT) Values ('"&amp;A529&amp;"', '"&amp;B529&amp;"', '"&amp;C529&amp;"', '"&amp;D529&amp;"', '"&amp;E529&amp;"',  '"&amp;F529&amp;"');"</f>
        <v/>
      </c>
      <c r="M529">
        <f>"Update UFMT_CONV_RULE set (SRC_VALUE, DEST_VALUE, NEXT_KEY,  IS_DEFAULT) = (SELECT '"&amp;C529&amp;"', '"&amp;D529&amp;"', '"&amp;E529&amp;"',  '"&amp;F529&amp;"' FROM DUAL) where CONV_KEY = '"&amp;A529&amp;"' AND RULE_NUM = '"&amp;B529&amp;"';"</f>
        <v/>
      </c>
    </row>
    <row r="530" spans="1:13">
      <c r="A530" t="s">
        <v>656</v>
      </c>
      <c r="B530" t="s">
        <v>500</v>
      </c>
      <c r="C530" s="2" t="s">
        <v>488</v>
      </c>
      <c r="D530" t="s">
        <v>1032</v>
      </c>
      <c r="F530" t="s">
        <v>255</v>
      </c>
      <c r="J530">
        <f>VLOOKUP(A530,UFMT_CONVERSION!$A:$G,3,FALSE)</f>
        <v/>
      </c>
      <c r="L530">
        <f>"Insert into UFMT_CONV_RULE (CONV_KEY, RULE_NUM, SRC_VALUE, DEST_VALUE, NEXT_KEY,  IS_DEFAULT) Values ('"&amp;A530&amp;"', '"&amp;B530&amp;"', '"&amp;C530&amp;"', '"&amp;D530&amp;"', '"&amp;E530&amp;"',  '"&amp;F530&amp;"');"</f>
        <v/>
      </c>
      <c r="M530">
        <f>"Update UFMT_CONV_RULE set (SRC_VALUE, DEST_VALUE, NEXT_KEY,  IS_DEFAULT) = (SELECT '"&amp;C530&amp;"', '"&amp;D530&amp;"', '"&amp;E530&amp;"',  '"&amp;F530&amp;"' FROM DUAL) where CONV_KEY = '"&amp;A530&amp;"' AND RULE_NUM = '"&amp;B530&amp;"';"</f>
        <v/>
      </c>
    </row>
    <row r="531" spans="1:13">
      <c r="A531" t="s">
        <v>656</v>
      </c>
      <c r="B531" t="s">
        <v>328</v>
      </c>
      <c r="C531" s="2" t="s">
        <v>244</v>
      </c>
      <c r="D531" t="s">
        <v>731</v>
      </c>
      <c r="F531" t="s">
        <v>255</v>
      </c>
      <c r="J531">
        <f>VLOOKUP(A531,UFMT_CONVERSION!$A:$G,3,FALSE)</f>
        <v/>
      </c>
      <c r="L531">
        <f>"Insert into UFMT_CONV_RULE (CONV_KEY, RULE_NUM, SRC_VALUE, DEST_VALUE, NEXT_KEY,  IS_DEFAULT) Values ('"&amp;A531&amp;"', '"&amp;B531&amp;"', '"&amp;C531&amp;"', '"&amp;D531&amp;"', '"&amp;E531&amp;"',  '"&amp;F531&amp;"');"</f>
        <v/>
      </c>
      <c r="M531">
        <f>"Update UFMT_CONV_RULE set (SRC_VALUE, DEST_VALUE, NEXT_KEY,  IS_DEFAULT) = (SELECT '"&amp;C531&amp;"', '"&amp;D531&amp;"', '"&amp;E531&amp;"',  '"&amp;F531&amp;"' FROM DUAL) where CONV_KEY = '"&amp;A531&amp;"' AND RULE_NUM = '"&amp;B531&amp;"';"</f>
        <v/>
      </c>
    </row>
    <row r="532" spans="1:13">
      <c r="A532" t="s">
        <v>656</v>
      </c>
      <c r="B532" t="s">
        <v>330</v>
      </c>
      <c r="C532" s="2" t="s">
        <v>78</v>
      </c>
      <c r="D532" t="s">
        <v>1034</v>
      </c>
      <c r="F532" t="s">
        <v>255</v>
      </c>
      <c r="J532">
        <f>VLOOKUP(A532,UFMT_CONVERSION!$A:$G,3,FALSE)</f>
        <v/>
      </c>
      <c r="L532">
        <f>"Insert into UFMT_CONV_RULE (CONV_KEY, RULE_NUM, SRC_VALUE, DEST_VALUE, NEXT_KEY,  IS_DEFAULT) Values ('"&amp;A532&amp;"', '"&amp;B532&amp;"', '"&amp;C532&amp;"', '"&amp;D532&amp;"', '"&amp;E532&amp;"',  '"&amp;F532&amp;"');"</f>
        <v/>
      </c>
      <c r="M532">
        <f>"Update UFMT_CONV_RULE set (SRC_VALUE, DEST_VALUE, NEXT_KEY,  IS_DEFAULT) = (SELECT '"&amp;C532&amp;"', '"&amp;D532&amp;"', '"&amp;E532&amp;"',  '"&amp;F532&amp;"' FROM DUAL) where CONV_KEY = '"&amp;A532&amp;"' AND RULE_NUM = '"&amp;B532&amp;"';"</f>
        <v/>
      </c>
    </row>
    <row r="533" spans="1:13">
      <c r="A533" t="s">
        <v>656</v>
      </c>
      <c r="B533" t="s">
        <v>318</v>
      </c>
      <c r="C533" s="2" t="s">
        <v>80</v>
      </c>
      <c r="D533" t="s">
        <v>1016</v>
      </c>
      <c r="F533" t="s">
        <v>255</v>
      </c>
      <c r="J533">
        <f>VLOOKUP(A533,UFMT_CONVERSION!$A:$G,3,FALSE)</f>
        <v/>
      </c>
      <c r="L533">
        <f>"Insert into UFMT_CONV_RULE (CONV_KEY, RULE_NUM, SRC_VALUE, DEST_VALUE, NEXT_KEY,  IS_DEFAULT) Values ('"&amp;A533&amp;"', '"&amp;B533&amp;"', '"&amp;C533&amp;"', '"&amp;D533&amp;"', '"&amp;E533&amp;"',  '"&amp;F533&amp;"');"</f>
        <v/>
      </c>
      <c r="M533">
        <f>"Update UFMT_CONV_RULE set (SRC_VALUE, DEST_VALUE, NEXT_KEY,  IS_DEFAULT) = (SELECT '"&amp;C533&amp;"', '"&amp;D533&amp;"', '"&amp;E533&amp;"',  '"&amp;F533&amp;"' FROM DUAL) where CONV_KEY = '"&amp;A533&amp;"' AND RULE_NUM = '"&amp;B533&amp;"';"</f>
        <v/>
      </c>
    </row>
    <row r="534" spans="1:13">
      <c r="A534" t="s">
        <v>656</v>
      </c>
      <c r="B534" t="s">
        <v>333</v>
      </c>
      <c r="C534" s="2" t="s">
        <v>571</v>
      </c>
      <c r="D534" t="s">
        <v>1036</v>
      </c>
      <c r="F534" t="s">
        <v>255</v>
      </c>
      <c r="J534">
        <f>VLOOKUP(A534,UFMT_CONVERSION!$A:$G,3,FALSE)</f>
        <v/>
      </c>
      <c r="L534">
        <f>"Insert into UFMT_CONV_RULE (CONV_KEY, RULE_NUM, SRC_VALUE, DEST_VALUE, NEXT_KEY,  IS_DEFAULT) Values ('"&amp;A534&amp;"', '"&amp;B534&amp;"', '"&amp;C534&amp;"', '"&amp;D534&amp;"', '"&amp;E534&amp;"',  '"&amp;F534&amp;"');"</f>
        <v/>
      </c>
      <c r="M534">
        <f>"Update UFMT_CONV_RULE set (SRC_VALUE, DEST_VALUE, NEXT_KEY,  IS_DEFAULT) = (SELECT '"&amp;C534&amp;"', '"&amp;D534&amp;"', '"&amp;E534&amp;"',  '"&amp;F534&amp;"' FROM DUAL) where CONV_KEY = '"&amp;A534&amp;"' AND RULE_NUM = '"&amp;B534&amp;"';"</f>
        <v/>
      </c>
    </row>
    <row r="535" spans="1:13">
      <c r="A535" t="s">
        <v>656</v>
      </c>
      <c r="B535" t="s">
        <v>335</v>
      </c>
      <c r="C535" s="2" t="s">
        <v>573</v>
      </c>
      <c r="D535" t="s">
        <v>769</v>
      </c>
      <c r="F535" t="s">
        <v>255</v>
      </c>
      <c r="J535">
        <f>VLOOKUP(A535,UFMT_CONVERSION!$A:$G,3,FALSE)</f>
        <v/>
      </c>
      <c r="L535">
        <f>"Insert into UFMT_CONV_RULE (CONV_KEY, RULE_NUM, SRC_VALUE, DEST_VALUE, NEXT_KEY,  IS_DEFAULT) Values ('"&amp;A535&amp;"', '"&amp;B535&amp;"', '"&amp;C535&amp;"', '"&amp;D535&amp;"', '"&amp;E535&amp;"',  '"&amp;F535&amp;"');"</f>
        <v/>
      </c>
      <c r="M535">
        <f>"Update UFMT_CONV_RULE set (SRC_VALUE, DEST_VALUE, NEXT_KEY,  IS_DEFAULT) = (SELECT '"&amp;C535&amp;"', '"&amp;D535&amp;"', '"&amp;E535&amp;"',  '"&amp;F535&amp;"' FROM DUAL) where CONV_KEY = '"&amp;A535&amp;"' AND RULE_NUM = '"&amp;B535&amp;"';"</f>
        <v/>
      </c>
    </row>
    <row r="536" spans="1:13">
      <c r="A536" t="s">
        <v>656</v>
      </c>
      <c r="B536" t="s">
        <v>337</v>
      </c>
      <c r="C536" s="2" t="s">
        <v>114</v>
      </c>
      <c r="D536" t="s">
        <v>771</v>
      </c>
      <c r="F536" t="s">
        <v>255</v>
      </c>
      <c r="J536">
        <f>VLOOKUP(A536,UFMT_CONVERSION!$A:$G,3,FALSE)</f>
        <v/>
      </c>
      <c r="L536">
        <f>"Insert into UFMT_CONV_RULE (CONV_KEY, RULE_NUM, SRC_VALUE, DEST_VALUE, NEXT_KEY,  IS_DEFAULT) Values ('"&amp;A536&amp;"', '"&amp;B536&amp;"', '"&amp;C536&amp;"', '"&amp;D536&amp;"', '"&amp;E536&amp;"',  '"&amp;F536&amp;"');"</f>
        <v/>
      </c>
      <c r="M536">
        <f>"Update UFMT_CONV_RULE set (SRC_VALUE, DEST_VALUE, NEXT_KEY,  IS_DEFAULT) = (SELECT '"&amp;C536&amp;"', '"&amp;D536&amp;"', '"&amp;E536&amp;"',  '"&amp;F536&amp;"' FROM DUAL) where CONV_KEY = '"&amp;A536&amp;"' AND RULE_NUM = '"&amp;B536&amp;"';"</f>
        <v/>
      </c>
    </row>
    <row r="537" spans="1:13">
      <c r="A537" t="s">
        <v>656</v>
      </c>
      <c r="B537" t="s">
        <v>351</v>
      </c>
      <c r="C537" s="2" t="s">
        <v>41</v>
      </c>
      <c r="D537" t="s">
        <v>1038</v>
      </c>
      <c r="F537" t="s">
        <v>255</v>
      </c>
      <c r="J537">
        <f>VLOOKUP(A537,UFMT_CONVERSION!$A:$G,3,FALSE)</f>
        <v/>
      </c>
      <c r="L537">
        <f>"Insert into UFMT_CONV_RULE (CONV_KEY, RULE_NUM, SRC_VALUE, DEST_VALUE, NEXT_KEY,  IS_DEFAULT) Values ('"&amp;A537&amp;"', '"&amp;B537&amp;"', '"&amp;C537&amp;"', '"&amp;D537&amp;"', '"&amp;E537&amp;"',  '"&amp;F537&amp;"');"</f>
        <v/>
      </c>
      <c r="M537">
        <f>"Update UFMT_CONV_RULE set (SRC_VALUE, DEST_VALUE, NEXT_KEY,  IS_DEFAULT) = (SELECT '"&amp;C537&amp;"', '"&amp;D537&amp;"', '"&amp;E537&amp;"',  '"&amp;F537&amp;"' FROM DUAL) where CONV_KEY = '"&amp;A537&amp;"' AND RULE_NUM = '"&amp;B537&amp;"';"</f>
        <v/>
      </c>
    </row>
    <row r="538" spans="1:13">
      <c r="A538" t="s">
        <v>100</v>
      </c>
      <c r="B538" t="s">
        <v>255</v>
      </c>
      <c r="D538" s="2" t="s">
        <v>1051</v>
      </c>
      <c r="F538" t="s">
        <v>13</v>
      </c>
      <c r="J538">
        <f>VLOOKUP(A538,UFMT_CONVERSION!$A:$G,3,FALSE)</f>
        <v/>
      </c>
      <c r="L538">
        <f>"Insert into UFMT_CONV_RULE (CONV_KEY, RULE_NUM, SRC_VALUE, DEST_VALUE, NEXT_KEY,  IS_DEFAULT) Values ('"&amp;A538&amp;"', '"&amp;B538&amp;"', '"&amp;C538&amp;"', '"&amp;D538&amp;"', '"&amp;E538&amp;"',  '"&amp;F538&amp;"');"</f>
        <v/>
      </c>
      <c r="M538">
        <f>"Update UFMT_CONV_RULE set (SRC_VALUE, DEST_VALUE, NEXT_KEY,  IS_DEFAULT) = (SELECT '"&amp;C538&amp;"', '"&amp;D538&amp;"', '"&amp;E538&amp;"',  '"&amp;F538&amp;"' FROM DUAL) where CONV_KEY = '"&amp;A538&amp;"' AND RULE_NUM = '"&amp;B538&amp;"';"</f>
        <v/>
      </c>
    </row>
    <row r="539" spans="1:13">
      <c r="A539" t="s">
        <v>659</v>
      </c>
      <c r="B539" t="s">
        <v>255</v>
      </c>
      <c r="D539" s="2" t="s">
        <v>1084</v>
      </c>
      <c r="F539" t="s">
        <v>13</v>
      </c>
      <c r="J539">
        <f>VLOOKUP(A539,UFMT_CONVERSION!$A:$G,3,FALSE)</f>
        <v/>
      </c>
      <c r="L539">
        <f>"Insert into UFMT_CONV_RULE (CONV_KEY, RULE_NUM, SRC_VALUE, DEST_VALUE, NEXT_KEY,  IS_DEFAULT) Values ('"&amp;A539&amp;"', '"&amp;B539&amp;"', '"&amp;C539&amp;"', '"&amp;D539&amp;"', '"&amp;E539&amp;"',  '"&amp;F539&amp;"');"</f>
        <v/>
      </c>
      <c r="M539">
        <f>"Update UFMT_CONV_RULE set (SRC_VALUE, DEST_VALUE, NEXT_KEY,  IS_DEFAULT) = (SELECT '"&amp;C539&amp;"', '"&amp;D539&amp;"', '"&amp;E539&amp;"',  '"&amp;F539&amp;"' FROM DUAL) where CONV_KEY = '"&amp;A539&amp;"' AND RULE_NUM = '"&amp;B539&amp;"';"</f>
        <v/>
      </c>
    </row>
    <row r="540" spans="1:13">
      <c r="A540" t="s">
        <v>55</v>
      </c>
      <c r="B540" t="s">
        <v>255</v>
      </c>
      <c r="D540" s="2" t="s">
        <v>703</v>
      </c>
      <c r="F540" t="s">
        <v>13</v>
      </c>
      <c r="J540">
        <f>VLOOKUP(A540,UFMT_CONVERSION!$A:$G,3,FALSE)</f>
        <v/>
      </c>
      <c r="L540">
        <f>"Insert into UFMT_CONV_RULE (CONV_KEY, RULE_NUM, SRC_VALUE, DEST_VALUE, NEXT_KEY,  IS_DEFAULT) Values ('"&amp;A540&amp;"', '"&amp;B540&amp;"', '"&amp;C540&amp;"', '"&amp;D540&amp;"', '"&amp;E540&amp;"',  '"&amp;F540&amp;"');"</f>
        <v/>
      </c>
      <c r="M540">
        <f>"Update UFMT_CONV_RULE set (SRC_VALUE, DEST_VALUE, NEXT_KEY,  IS_DEFAULT) = (SELECT '"&amp;C540&amp;"', '"&amp;D540&amp;"', '"&amp;E540&amp;"',  '"&amp;F540&amp;"' FROM DUAL) where CONV_KEY = '"&amp;A540&amp;"' AND RULE_NUM = '"&amp;B540&amp;"';"</f>
        <v/>
      </c>
    </row>
    <row r="541" spans="1:13">
      <c r="A541" t="s">
        <v>59</v>
      </c>
      <c r="B541" t="s">
        <v>13</v>
      </c>
      <c r="D541" t="s">
        <v>1085</v>
      </c>
      <c r="F541" t="s">
        <v>13</v>
      </c>
      <c r="J541">
        <f>VLOOKUP(A541,UFMT_CONVERSION!$A:$G,3,FALSE)</f>
        <v/>
      </c>
      <c r="L541">
        <f>"Insert into UFMT_CONV_RULE (CONV_KEY, RULE_NUM, SRC_VALUE, DEST_VALUE, NEXT_KEY,  IS_DEFAULT) Values ('"&amp;A541&amp;"', '"&amp;B541&amp;"', '"&amp;C541&amp;"', '"&amp;D541&amp;"', '"&amp;E541&amp;"',  '"&amp;F541&amp;"');"</f>
        <v/>
      </c>
      <c r="M541">
        <f>"Update UFMT_CONV_RULE set (SRC_VALUE, DEST_VALUE, NEXT_KEY,  IS_DEFAULT) = (SELECT '"&amp;C541&amp;"', '"&amp;D541&amp;"', '"&amp;E541&amp;"',  '"&amp;F541&amp;"' FROM DUAL) where CONV_KEY = '"&amp;A541&amp;"' AND RULE_NUM = '"&amp;B541&amp;"';"</f>
        <v/>
      </c>
    </row>
    <row r="542" spans="1:13">
      <c r="A542" t="s">
        <v>663</v>
      </c>
      <c r="B542" t="s">
        <v>13</v>
      </c>
      <c r="D542" t="s">
        <v>734</v>
      </c>
      <c r="F542" t="s">
        <v>13</v>
      </c>
      <c r="J542">
        <f>VLOOKUP(A542,UFMT_CONVERSION!$A:$G,3,FALSE)</f>
        <v/>
      </c>
      <c r="L542">
        <f>"Insert into UFMT_CONV_RULE (CONV_KEY, RULE_NUM, SRC_VALUE, DEST_VALUE, NEXT_KEY,  IS_DEFAULT) Values ('"&amp;A542&amp;"', '"&amp;B542&amp;"', '"&amp;C542&amp;"', '"&amp;D542&amp;"', '"&amp;E542&amp;"',  '"&amp;F542&amp;"');"</f>
        <v/>
      </c>
      <c r="M542">
        <f>"Update UFMT_CONV_RULE set (SRC_VALUE, DEST_VALUE, NEXT_KEY,  IS_DEFAULT) = (SELECT '"&amp;C542&amp;"', '"&amp;D542&amp;"', '"&amp;E542&amp;"',  '"&amp;F542&amp;"' FROM DUAL) where CONV_KEY = '"&amp;A542&amp;"' AND RULE_NUM = '"&amp;B542&amp;"';"</f>
        <v/>
      </c>
    </row>
    <row r="543" spans="1:13">
      <c r="A543" t="s">
        <v>103</v>
      </c>
      <c r="B543" t="s">
        <v>13</v>
      </c>
      <c r="D543" t="s">
        <v>1086</v>
      </c>
      <c r="F543" t="s">
        <v>13</v>
      </c>
      <c r="J543">
        <f>VLOOKUP(A543,UFMT_CONVERSION!$A:$G,3,FALSE)</f>
        <v/>
      </c>
      <c r="L543">
        <f>"Insert into UFMT_CONV_RULE (CONV_KEY, RULE_NUM, SRC_VALUE, DEST_VALUE, NEXT_KEY,  IS_DEFAULT) Values ('"&amp;A543&amp;"', '"&amp;B543&amp;"', '"&amp;C543&amp;"', '"&amp;D543&amp;"', '"&amp;E543&amp;"',  '"&amp;F543&amp;"');"</f>
        <v/>
      </c>
      <c r="M543">
        <f>"Update UFMT_CONV_RULE set (SRC_VALUE, DEST_VALUE, NEXT_KEY,  IS_DEFAULT) = (SELECT '"&amp;C543&amp;"', '"&amp;D543&amp;"', '"&amp;E543&amp;"',  '"&amp;F543&amp;"' FROM DUAL) where CONV_KEY = '"&amp;A543&amp;"' AND RULE_NUM = '"&amp;B543&amp;"';"</f>
        <v/>
      </c>
    </row>
    <row r="544" spans="1:13">
      <c r="A544" t="s">
        <v>666</v>
      </c>
      <c r="B544" t="s">
        <v>13</v>
      </c>
      <c r="D544" t="s">
        <v>1087</v>
      </c>
      <c r="F544" t="s">
        <v>13</v>
      </c>
      <c r="J544">
        <f>VLOOKUP(A544,UFMT_CONVERSION!$A:$G,3,FALSE)</f>
        <v/>
      </c>
      <c r="L544">
        <f>"Insert into UFMT_CONV_RULE (CONV_KEY, RULE_NUM, SRC_VALUE, DEST_VALUE, NEXT_KEY,  IS_DEFAULT) Values ('"&amp;A544&amp;"', '"&amp;B544&amp;"', '"&amp;C544&amp;"', '"&amp;D544&amp;"', '"&amp;E544&amp;"',  '"&amp;F544&amp;"');"</f>
        <v/>
      </c>
      <c r="M544">
        <f>"Update UFMT_CONV_RULE set (SRC_VALUE, DEST_VALUE, NEXT_KEY,  IS_DEFAULT) = (SELECT '"&amp;C544&amp;"', '"&amp;D544&amp;"', '"&amp;E544&amp;"',  '"&amp;F544&amp;"' FROM DUAL) where CONV_KEY = '"&amp;A544&amp;"' AND RULE_NUM = '"&amp;B544&amp;"';"</f>
        <v/>
      </c>
    </row>
    <row r="545" spans="1:13">
      <c r="A545" t="s">
        <v>312</v>
      </c>
      <c r="B545" t="s">
        <v>13</v>
      </c>
      <c r="D545" t="s">
        <v>1087</v>
      </c>
      <c r="F545" t="s">
        <v>13</v>
      </c>
      <c r="J545">
        <f>VLOOKUP(A545,UFMT_CONVERSION!$A:$G,3,FALSE)</f>
        <v/>
      </c>
      <c r="L545">
        <f>"Insert into UFMT_CONV_RULE (CONV_KEY, RULE_NUM, SRC_VALUE, DEST_VALUE, NEXT_KEY,  IS_DEFAULT) Values ('"&amp;A545&amp;"', '"&amp;B545&amp;"', '"&amp;C545&amp;"', '"&amp;D545&amp;"', '"&amp;E545&amp;"',  '"&amp;F545&amp;"');"</f>
        <v/>
      </c>
      <c r="M545">
        <f>"Update UFMT_CONV_RULE set (SRC_VALUE, DEST_VALUE, NEXT_KEY,  IS_DEFAULT) = (SELECT '"&amp;C545&amp;"', '"&amp;D545&amp;"', '"&amp;E545&amp;"',  '"&amp;F545&amp;"' FROM DUAL) where CONV_KEY = '"&amp;A545&amp;"' AND RULE_NUM = '"&amp;B545&amp;"';"</f>
        <v/>
      </c>
    </row>
    <row r="546" spans="1:13">
      <c r="A546" t="s">
        <v>669</v>
      </c>
      <c r="B546" t="s">
        <v>13</v>
      </c>
      <c r="C546" s="2" t="n"/>
      <c r="D546" s="2" t="s">
        <v>1088</v>
      </c>
      <c r="F546" t="s">
        <v>13</v>
      </c>
      <c r="J546">
        <f>VLOOKUP(A546,UFMT_CONVERSION!$A:$G,3,FALSE)</f>
        <v/>
      </c>
      <c r="L546">
        <f>"Insert into UFMT_CONV_RULE (CONV_KEY, RULE_NUM, SRC_VALUE, DEST_VALUE, NEXT_KEY,  IS_DEFAULT) Values ('"&amp;A546&amp;"', '"&amp;B546&amp;"', '"&amp;C546&amp;"', '"&amp;D546&amp;"', '"&amp;E546&amp;"',  '"&amp;F546&amp;"');"</f>
        <v/>
      </c>
      <c r="M546">
        <f>"Update UFMT_CONV_RULE set (SRC_VALUE, DEST_VALUE, NEXT_KEY,  IS_DEFAULT) = (SELECT '"&amp;C546&amp;"', '"&amp;D546&amp;"', '"&amp;E546&amp;"',  '"&amp;F546&amp;"' FROM DUAL) where CONV_KEY = '"&amp;A546&amp;"' AND RULE_NUM = '"&amp;B546&amp;"';"</f>
        <v/>
      </c>
    </row>
    <row r="547" spans="1:13">
      <c r="A547" t="s">
        <v>671</v>
      </c>
      <c r="B547" t="s">
        <v>255</v>
      </c>
      <c r="D547" s="2" t="s">
        <v>255</v>
      </c>
      <c r="F547" t="s">
        <v>13</v>
      </c>
      <c r="J547">
        <f>VLOOKUP(A547,UFMT_CONVERSION!$A:$G,3,FALSE)</f>
        <v/>
      </c>
      <c r="L547">
        <f>"Insert into UFMT_CONV_RULE (CONV_KEY, RULE_NUM, SRC_VALUE, DEST_VALUE, NEXT_KEY,  IS_DEFAULT) Values ('"&amp;A547&amp;"', '"&amp;B547&amp;"', '"&amp;C547&amp;"', '"&amp;D547&amp;"', '"&amp;E547&amp;"',  '"&amp;F547&amp;"');"</f>
        <v/>
      </c>
      <c r="M547">
        <f>"Update UFMT_CONV_RULE set (SRC_VALUE, DEST_VALUE, NEXT_KEY,  IS_DEFAULT) = (SELECT '"&amp;C547&amp;"', '"&amp;D547&amp;"', '"&amp;E547&amp;"',  '"&amp;F547&amp;"' FROM DUAL) where CONV_KEY = '"&amp;A547&amp;"' AND RULE_NUM = '"&amp;B547&amp;"';"</f>
        <v/>
      </c>
    </row>
    <row r="548" spans="1:13">
      <c r="A548" t="s">
        <v>97</v>
      </c>
      <c r="B548" t="s">
        <v>13</v>
      </c>
      <c r="C548" s="2" t="s">
        <v>285</v>
      </c>
      <c r="D548" s="2" t="s">
        <v>468</v>
      </c>
      <c r="F548" t="s">
        <v>255</v>
      </c>
      <c r="J548">
        <f>VLOOKUP(A548,UFMT_CONVERSION!$A:$G,3,FALSE)</f>
        <v/>
      </c>
      <c r="L548">
        <f>"Insert into UFMT_CONV_RULE (CONV_KEY, RULE_NUM, SRC_VALUE, DEST_VALUE, NEXT_KEY,  IS_DEFAULT) Values ('"&amp;A548&amp;"', '"&amp;B548&amp;"', '"&amp;C548&amp;"', '"&amp;D548&amp;"', '"&amp;E548&amp;"',  '"&amp;F548&amp;"');"</f>
        <v/>
      </c>
      <c r="M548">
        <f>"Update UFMT_CONV_RULE set (SRC_VALUE, DEST_VALUE, NEXT_KEY,  IS_DEFAULT) = (SELECT '"&amp;C548&amp;"', '"&amp;D548&amp;"', '"&amp;E548&amp;"',  '"&amp;F548&amp;"' FROM DUAL) where CONV_KEY = '"&amp;A548&amp;"' AND RULE_NUM = '"&amp;B548&amp;"';"</f>
        <v/>
      </c>
    </row>
    <row r="549" spans="1:13">
      <c r="A549" t="s">
        <v>97</v>
      </c>
      <c r="B549" t="s">
        <v>64</v>
      </c>
      <c r="C549" s="2" t="s">
        <v>702</v>
      </c>
      <c r="D549" s="2" t="s">
        <v>618</v>
      </c>
      <c r="F549" t="s">
        <v>255</v>
      </c>
      <c r="J549">
        <f>VLOOKUP(A549,UFMT_CONVERSION!$A:$G,3,FALSE)</f>
        <v/>
      </c>
      <c r="L549">
        <f>"Insert into UFMT_CONV_RULE (CONV_KEY, RULE_NUM, SRC_VALUE, DEST_VALUE, NEXT_KEY,  IS_DEFAULT) Values ('"&amp;A549&amp;"', '"&amp;B549&amp;"', '"&amp;C549&amp;"', '"&amp;D549&amp;"', '"&amp;E549&amp;"',  '"&amp;F549&amp;"');"</f>
        <v/>
      </c>
      <c r="M549">
        <f>"Update UFMT_CONV_RULE set (SRC_VALUE, DEST_VALUE, NEXT_KEY,  IS_DEFAULT) = (SELECT '"&amp;C549&amp;"', '"&amp;D549&amp;"', '"&amp;E549&amp;"',  '"&amp;F549&amp;"' FROM DUAL) where CONV_KEY = '"&amp;A549&amp;"' AND RULE_NUM = '"&amp;B549&amp;"';"</f>
        <v/>
      </c>
    </row>
    <row r="550" spans="1:13">
      <c r="A550" t="s">
        <v>97</v>
      </c>
      <c r="B550" t="s">
        <v>107</v>
      </c>
      <c r="C550" s="2" t="s">
        <v>316</v>
      </c>
      <c r="D550" s="2" t="s">
        <v>70</v>
      </c>
      <c r="F550" t="s">
        <v>255</v>
      </c>
      <c r="J550">
        <f>VLOOKUP(A550,UFMT_CONVERSION!$A:$G,3,FALSE)</f>
        <v/>
      </c>
      <c r="L550">
        <f>"Insert into UFMT_CONV_RULE (CONV_KEY, RULE_NUM, SRC_VALUE, DEST_VALUE, NEXT_KEY,  IS_DEFAULT) Values ('"&amp;A550&amp;"', '"&amp;B550&amp;"', '"&amp;C550&amp;"', '"&amp;D550&amp;"', '"&amp;E550&amp;"',  '"&amp;F550&amp;"');"</f>
        <v/>
      </c>
      <c r="M550">
        <f>"Update UFMT_CONV_RULE set (SRC_VALUE, DEST_VALUE, NEXT_KEY,  IS_DEFAULT) = (SELECT '"&amp;C550&amp;"', '"&amp;D550&amp;"', '"&amp;E550&amp;"',  '"&amp;F550&amp;"' FROM DUAL) where CONV_KEY = '"&amp;A550&amp;"' AND RULE_NUM = '"&amp;B550&amp;"';"</f>
        <v/>
      </c>
    </row>
    <row r="551" spans="1:13">
      <c r="A551" t="s">
        <v>97</v>
      </c>
      <c r="B551" t="s">
        <v>31</v>
      </c>
      <c r="C551" s="2" t="s">
        <v>701</v>
      </c>
      <c r="D551" s="2" t="s">
        <v>589</v>
      </c>
      <c r="F551" t="s">
        <v>255</v>
      </c>
      <c r="J551">
        <f>VLOOKUP(A551,UFMT_CONVERSION!$A:$G,3,FALSE)</f>
        <v/>
      </c>
      <c r="L551">
        <f>"Insert into UFMT_CONV_RULE (CONV_KEY, RULE_NUM, SRC_VALUE, DEST_VALUE, NEXT_KEY,  IS_DEFAULT) Values ('"&amp;A551&amp;"', '"&amp;B551&amp;"', '"&amp;C551&amp;"', '"&amp;D551&amp;"', '"&amp;E551&amp;"',  '"&amp;F551&amp;"');"</f>
        <v/>
      </c>
      <c r="M551">
        <f>"Update UFMT_CONV_RULE set (SRC_VALUE, DEST_VALUE, NEXT_KEY,  IS_DEFAULT) = (SELECT '"&amp;C551&amp;"', '"&amp;D551&amp;"', '"&amp;E551&amp;"',  '"&amp;F551&amp;"' FROM DUAL) where CONV_KEY = '"&amp;A551&amp;"' AND RULE_NUM = '"&amp;B551&amp;"';"</f>
        <v/>
      </c>
    </row>
    <row r="552" spans="1:13">
      <c r="A552" t="s">
        <v>97</v>
      </c>
      <c r="B552" t="s">
        <v>500</v>
      </c>
      <c r="C552" s="2" t="s">
        <v>703</v>
      </c>
      <c r="D552" s="2" t="s">
        <v>585</v>
      </c>
      <c r="F552" t="s">
        <v>255</v>
      </c>
      <c r="J552">
        <f>VLOOKUP(A552,UFMT_CONVERSION!$A:$G,3,FALSE)</f>
        <v/>
      </c>
      <c r="L552">
        <f>"Insert into UFMT_CONV_RULE (CONV_KEY, RULE_NUM, SRC_VALUE, DEST_VALUE, NEXT_KEY,  IS_DEFAULT) Values ('"&amp;A552&amp;"', '"&amp;B552&amp;"', '"&amp;C552&amp;"', '"&amp;D552&amp;"', '"&amp;E552&amp;"',  '"&amp;F552&amp;"');"</f>
        <v/>
      </c>
      <c r="M552">
        <f>"Update UFMT_CONV_RULE set (SRC_VALUE, DEST_VALUE, NEXT_KEY,  IS_DEFAULT) = (SELECT '"&amp;C552&amp;"', '"&amp;D552&amp;"', '"&amp;E552&amp;"',  '"&amp;F552&amp;"' FROM DUAL) where CONV_KEY = '"&amp;A552&amp;"' AND RULE_NUM = '"&amp;B552&amp;"';"</f>
        <v/>
      </c>
    </row>
    <row r="553" spans="1:13">
      <c r="A553" t="s">
        <v>97</v>
      </c>
      <c r="B553" t="s">
        <v>328</v>
      </c>
      <c r="C553" s="2" t="s">
        <v>430</v>
      </c>
      <c r="D553" s="2" t="s">
        <v>587</v>
      </c>
      <c r="F553" t="s">
        <v>255</v>
      </c>
      <c r="J553">
        <f>VLOOKUP(A553,UFMT_CONVERSION!$A:$G,3,FALSE)</f>
        <v/>
      </c>
      <c r="L553">
        <f>"Insert into UFMT_CONV_RULE (CONV_KEY, RULE_NUM, SRC_VALUE, DEST_VALUE, NEXT_KEY,  IS_DEFAULT) Values ('"&amp;A553&amp;"', '"&amp;B553&amp;"', '"&amp;C553&amp;"', '"&amp;D553&amp;"', '"&amp;E553&amp;"',  '"&amp;F553&amp;"');"</f>
        <v/>
      </c>
      <c r="M553">
        <f>"Update UFMT_CONV_RULE set (SRC_VALUE, DEST_VALUE, NEXT_KEY,  IS_DEFAULT) = (SELECT '"&amp;C553&amp;"', '"&amp;D553&amp;"', '"&amp;E553&amp;"',  '"&amp;F553&amp;"' FROM DUAL) where CONV_KEY = '"&amp;A553&amp;"' AND RULE_NUM = '"&amp;B553&amp;"';"</f>
        <v/>
      </c>
    </row>
    <row r="554" spans="1:13">
      <c r="A554" t="s">
        <v>97</v>
      </c>
      <c r="B554" t="s">
        <v>330</v>
      </c>
      <c r="C554" s="2" t="s">
        <v>206</v>
      </c>
      <c r="D554" s="2" t="s">
        <v>471</v>
      </c>
      <c r="F554" t="s">
        <v>255</v>
      </c>
      <c r="J554">
        <f>VLOOKUP(A554,UFMT_CONVERSION!$A:$G,3,FALSE)</f>
        <v/>
      </c>
      <c r="L554">
        <f>"Insert into UFMT_CONV_RULE (CONV_KEY, RULE_NUM, SRC_VALUE, DEST_VALUE, NEXT_KEY,  IS_DEFAULT) Values ('"&amp;A554&amp;"', '"&amp;B554&amp;"', '"&amp;C554&amp;"', '"&amp;D554&amp;"', '"&amp;E554&amp;"',  '"&amp;F554&amp;"');"</f>
        <v/>
      </c>
      <c r="M554">
        <f>"Update UFMT_CONV_RULE set (SRC_VALUE, DEST_VALUE, NEXT_KEY,  IS_DEFAULT) = (SELECT '"&amp;C554&amp;"', '"&amp;D554&amp;"', '"&amp;E554&amp;"',  '"&amp;F554&amp;"' FROM DUAL) where CONV_KEY = '"&amp;A554&amp;"' AND RULE_NUM = '"&amp;B554&amp;"';"</f>
        <v/>
      </c>
    </row>
    <row r="555" spans="1:13">
      <c r="A555" t="s">
        <v>97</v>
      </c>
      <c r="B555" t="s">
        <v>318</v>
      </c>
      <c r="C555" s="2" t="s">
        <v>367</v>
      </c>
      <c r="D555" s="2" t="s">
        <v>473</v>
      </c>
      <c r="F555" t="s">
        <v>255</v>
      </c>
      <c r="J555">
        <f>VLOOKUP(A555,UFMT_CONVERSION!$A:$G,3,FALSE)</f>
        <v/>
      </c>
      <c r="L555">
        <f>"Insert into UFMT_CONV_RULE (CONV_KEY, RULE_NUM, SRC_VALUE, DEST_VALUE, NEXT_KEY,  IS_DEFAULT) Values ('"&amp;A555&amp;"', '"&amp;B555&amp;"', '"&amp;C555&amp;"', '"&amp;D555&amp;"', '"&amp;E555&amp;"',  '"&amp;F555&amp;"');"</f>
        <v/>
      </c>
      <c r="M555">
        <f>"Update UFMT_CONV_RULE set (SRC_VALUE, DEST_VALUE, NEXT_KEY,  IS_DEFAULT) = (SELECT '"&amp;C555&amp;"', '"&amp;D555&amp;"', '"&amp;E555&amp;"',  '"&amp;F555&amp;"' FROM DUAL) where CONV_KEY = '"&amp;A555&amp;"' AND RULE_NUM = '"&amp;B555&amp;"';"</f>
        <v/>
      </c>
    </row>
    <row r="556" spans="1:13">
      <c r="A556" t="s">
        <v>97</v>
      </c>
      <c r="B556" t="s">
        <v>333</v>
      </c>
      <c r="C556" s="2" t="s">
        <v>422</v>
      </c>
      <c r="D556" s="2" t="s">
        <v>51</v>
      </c>
      <c r="F556" t="s">
        <v>255</v>
      </c>
      <c r="J556">
        <f>VLOOKUP(A556,UFMT_CONVERSION!$A:$G,3,FALSE)</f>
        <v/>
      </c>
      <c r="L556">
        <f>"Insert into UFMT_CONV_RULE (CONV_KEY, RULE_NUM, SRC_VALUE, DEST_VALUE, NEXT_KEY,  IS_DEFAULT) Values ('"&amp;A556&amp;"', '"&amp;B556&amp;"', '"&amp;C556&amp;"', '"&amp;D556&amp;"', '"&amp;E556&amp;"',  '"&amp;F556&amp;"');"</f>
        <v/>
      </c>
      <c r="M556">
        <f>"Update UFMT_CONV_RULE set (SRC_VALUE, DEST_VALUE, NEXT_KEY,  IS_DEFAULT) = (SELECT '"&amp;C556&amp;"', '"&amp;D556&amp;"', '"&amp;E556&amp;"',  '"&amp;F556&amp;"' FROM DUAL) where CONV_KEY = '"&amp;A556&amp;"' AND RULE_NUM = '"&amp;B556&amp;"';"</f>
        <v/>
      </c>
    </row>
    <row r="557" s="3" spans="1:13">
      <c r="A557" t="s">
        <v>97</v>
      </c>
      <c r="B557" s="2" t="s">
        <v>335</v>
      </c>
      <c r="C557" s="2" t="s">
        <v>420</v>
      </c>
      <c r="D557" s="2" t="s">
        <v>478</v>
      </c>
      <c r="F557" t="s">
        <v>255</v>
      </c>
      <c r="J557">
        <f>VLOOKUP(A557,UFMT_CONVERSION!$A:$G,3,FALSE)</f>
        <v/>
      </c>
      <c r="L557">
        <f>"Insert into UFMT_CONV_RULE (CONV_KEY, RULE_NUM, SRC_VALUE, DEST_VALUE, NEXT_KEY,  IS_DEFAULT) Values ('"&amp;A557&amp;"', '"&amp;B557&amp;"', '"&amp;C557&amp;"', '"&amp;D557&amp;"', '"&amp;E557&amp;"',  '"&amp;F557&amp;"');"</f>
        <v/>
      </c>
      <c r="M557">
        <f>"Update UFMT_CONV_RULE set (SRC_VALUE, DEST_VALUE, NEXT_KEY,  IS_DEFAULT) = (SELECT '"&amp;C557&amp;"', '"&amp;D557&amp;"', '"&amp;E557&amp;"',  '"&amp;F557&amp;"' FROM DUAL) where CONV_KEY = '"&amp;A557&amp;"' AND RULE_NUM = '"&amp;B557&amp;"';"</f>
        <v/>
      </c>
    </row>
    <row r="558" s="3" spans="1:13">
      <c r="A558" t="s">
        <v>97</v>
      </c>
      <c r="B558" s="2" t="s">
        <v>337</v>
      </c>
      <c r="C558" s="2" t="s">
        <v>349</v>
      </c>
      <c r="D558" s="2" t="s">
        <v>573</v>
      </c>
      <c r="F558" t="s">
        <v>255</v>
      </c>
      <c r="J558">
        <f>VLOOKUP(A558,UFMT_CONVERSION!$A:$G,3,FALSE)</f>
        <v/>
      </c>
      <c r="L558">
        <f>"Insert into UFMT_CONV_RULE (CONV_KEY, RULE_NUM, SRC_VALUE, DEST_VALUE, NEXT_KEY,  IS_DEFAULT) Values ('"&amp;A558&amp;"', '"&amp;B558&amp;"', '"&amp;C558&amp;"', '"&amp;D558&amp;"', '"&amp;E558&amp;"',  '"&amp;F558&amp;"');"</f>
        <v/>
      </c>
      <c r="M558">
        <f>"Update UFMT_CONV_RULE set (SRC_VALUE, DEST_VALUE, NEXT_KEY,  IS_DEFAULT) = (SELECT '"&amp;C558&amp;"', '"&amp;D558&amp;"', '"&amp;E558&amp;"',  '"&amp;F558&amp;"' FROM DUAL) where CONV_KEY = '"&amp;A558&amp;"' AND RULE_NUM = '"&amp;B558&amp;"';"</f>
        <v/>
      </c>
    </row>
    <row r="559" spans="1:13">
      <c r="A559" t="s">
        <v>674</v>
      </c>
      <c r="B559" t="s">
        <v>255</v>
      </c>
      <c r="D559" s="2" t="s">
        <v>1089</v>
      </c>
      <c r="F559" t="s">
        <v>13</v>
      </c>
      <c r="J559">
        <f>VLOOKUP(A559,UFMT_CONVERSION!$A:$G,3,FALSE)</f>
        <v/>
      </c>
      <c r="L559">
        <f>"Insert into UFMT_CONV_RULE (CONV_KEY, RULE_NUM, SRC_VALUE, DEST_VALUE, NEXT_KEY,  IS_DEFAULT) Values ('"&amp;A559&amp;"', '"&amp;B559&amp;"', '"&amp;C559&amp;"', '"&amp;D559&amp;"', '"&amp;E559&amp;"',  '"&amp;F559&amp;"');"</f>
        <v/>
      </c>
      <c r="M559">
        <f>"Update UFMT_CONV_RULE set (SRC_VALUE, DEST_VALUE, NEXT_KEY,  IS_DEFAULT) = (SELECT '"&amp;C559&amp;"', '"&amp;D559&amp;"', '"&amp;E559&amp;"',  '"&amp;F559&amp;"' FROM DUAL) where CONV_KEY = '"&amp;A559&amp;"' AND RULE_NUM = '"&amp;B559&amp;"';"</f>
        <v/>
      </c>
    </row>
    <row r="560" spans="1:13">
      <c r="A560" t="s">
        <v>171</v>
      </c>
      <c r="B560" t="s">
        <v>255</v>
      </c>
      <c r="C560" s="2" t="s">
        <v>1090</v>
      </c>
      <c r="D560" s="2" t="s">
        <v>13</v>
      </c>
      <c r="F560" t="s">
        <v>255</v>
      </c>
      <c r="J560">
        <f>VLOOKUP(A560,UFMT_CONVERSION!$A:$G,3,FALSE)</f>
        <v/>
      </c>
      <c r="L560">
        <f>"Insert into UFMT_CONV_RULE (CONV_KEY, RULE_NUM, SRC_VALUE, DEST_VALUE, NEXT_KEY,  IS_DEFAULT) Values ('"&amp;A560&amp;"', '"&amp;B560&amp;"', '"&amp;C560&amp;"', '"&amp;D560&amp;"', '"&amp;E560&amp;"',  '"&amp;F560&amp;"');"</f>
        <v/>
      </c>
      <c r="M560">
        <f>"Update UFMT_CONV_RULE set (SRC_VALUE, DEST_VALUE, NEXT_KEY,  IS_DEFAULT) = (SELECT '"&amp;C560&amp;"', '"&amp;D560&amp;"', '"&amp;E560&amp;"',  '"&amp;F560&amp;"' FROM DUAL) where CONV_KEY = '"&amp;A560&amp;"' AND RULE_NUM = '"&amp;B560&amp;"';"</f>
        <v/>
      </c>
    </row>
    <row r="561" spans="1:13">
      <c r="A561" t="s">
        <v>171</v>
      </c>
      <c r="B561" t="s">
        <v>13</v>
      </c>
      <c r="C561" s="2" t="s">
        <v>118</v>
      </c>
      <c r="D561" s="2" t="s">
        <v>440</v>
      </c>
      <c r="F561" t="s">
        <v>255</v>
      </c>
      <c r="J561">
        <f>VLOOKUP(A561,UFMT_CONVERSION!$A:$G,3,FALSE)</f>
        <v/>
      </c>
      <c r="L561">
        <f>"Insert into UFMT_CONV_RULE (CONV_KEY, RULE_NUM, SRC_VALUE, DEST_VALUE, NEXT_KEY,  IS_DEFAULT) Values ('"&amp;A561&amp;"', '"&amp;B561&amp;"', '"&amp;C561&amp;"', '"&amp;D561&amp;"', '"&amp;E561&amp;"',  '"&amp;F561&amp;"');"</f>
        <v/>
      </c>
      <c r="M561">
        <f>"Update UFMT_CONV_RULE set (SRC_VALUE, DEST_VALUE, NEXT_KEY,  IS_DEFAULT) = (SELECT '"&amp;C561&amp;"', '"&amp;D561&amp;"', '"&amp;E561&amp;"',  '"&amp;F561&amp;"' FROM DUAL) where CONV_KEY = '"&amp;A561&amp;"' AND RULE_NUM = '"&amp;B561&amp;"';"</f>
        <v/>
      </c>
    </row>
    <row r="562" spans="1:13">
      <c r="A562" t="s">
        <v>307</v>
      </c>
      <c r="B562" t="s">
        <v>255</v>
      </c>
      <c r="D562" s="2" t="s">
        <v>1091</v>
      </c>
      <c r="F562" t="s">
        <v>13</v>
      </c>
      <c r="J562">
        <f>VLOOKUP(A562,UFMT_CONVERSION!$A:$G,3,FALSE)</f>
        <v/>
      </c>
      <c r="L562">
        <f>"Insert into UFMT_CONV_RULE (CONV_KEY, RULE_NUM, SRC_VALUE, DEST_VALUE, NEXT_KEY,  IS_DEFAULT) Values ('"&amp;A562&amp;"', '"&amp;B562&amp;"', '"&amp;C562&amp;"', '"&amp;D562&amp;"', '"&amp;E562&amp;"',  '"&amp;F562&amp;"');"</f>
        <v/>
      </c>
      <c r="M562">
        <f>"Update UFMT_CONV_RULE set (SRC_VALUE, DEST_VALUE, NEXT_KEY,  IS_DEFAULT) = (SELECT '"&amp;C562&amp;"', '"&amp;D562&amp;"', '"&amp;E562&amp;"',  '"&amp;F562&amp;"' FROM DUAL) where CONV_KEY = '"&amp;A562&amp;"' AND RULE_NUM = '"&amp;B562&amp;"';"</f>
        <v/>
      </c>
    </row>
    <row r="563" spans="1:13">
      <c r="A563" t="s">
        <v>678</v>
      </c>
      <c r="B563" t="s">
        <v>255</v>
      </c>
      <c r="C563" s="2" t="n"/>
      <c r="D563" s="2" t="s">
        <v>554</v>
      </c>
      <c r="F563" t="s">
        <v>13</v>
      </c>
      <c r="J563">
        <f>VLOOKUP(A563,UFMT_CONVERSION!$A:$G,3,FALSE)</f>
        <v/>
      </c>
      <c r="L563">
        <f>"Insert into UFMT_CONV_RULE (CONV_KEY, RULE_NUM, SRC_VALUE, DEST_VALUE, NEXT_KEY,  IS_DEFAULT) Values ('"&amp;A563&amp;"', '"&amp;B563&amp;"', '"&amp;C563&amp;"', '"&amp;D563&amp;"', '"&amp;E563&amp;"',  '"&amp;F563&amp;"');"</f>
        <v/>
      </c>
      <c r="M563">
        <f>"Update UFMT_CONV_RULE set (SRC_VALUE, DEST_VALUE, NEXT_KEY,  IS_DEFAULT) = (SELECT '"&amp;C563&amp;"', '"&amp;D563&amp;"', '"&amp;E563&amp;"',  '"&amp;F563&amp;"' FROM DUAL) where CONV_KEY = '"&amp;A563&amp;"' AND RULE_NUM = '"&amp;B563&amp;"';"</f>
        <v/>
      </c>
    </row>
    <row r="564" spans="1:13">
      <c r="A564" t="s">
        <v>678</v>
      </c>
      <c r="B564" t="s">
        <v>13</v>
      </c>
      <c r="C564" s="2" t="s">
        <v>424</v>
      </c>
      <c r="D564" s="2" t="s">
        <v>545</v>
      </c>
      <c r="F564" t="s">
        <v>255</v>
      </c>
      <c r="J564">
        <f>VLOOKUP(A564,UFMT_CONVERSION!$A:$G,3,FALSE)</f>
        <v/>
      </c>
      <c r="L564">
        <f>"Insert into UFMT_CONV_RULE (CONV_KEY, RULE_NUM, SRC_VALUE, DEST_VALUE, NEXT_KEY,  IS_DEFAULT) Values ('"&amp;A564&amp;"', '"&amp;B564&amp;"', '"&amp;C564&amp;"', '"&amp;D564&amp;"', '"&amp;E564&amp;"',  '"&amp;F564&amp;"');"</f>
        <v/>
      </c>
      <c r="M564">
        <f>"Update UFMT_CONV_RULE set (SRC_VALUE, DEST_VALUE, NEXT_KEY,  IS_DEFAULT) = (SELECT '"&amp;C564&amp;"', '"&amp;D564&amp;"', '"&amp;E564&amp;"',  '"&amp;F564&amp;"' FROM DUAL) where CONV_KEY = '"&amp;A564&amp;"' AND RULE_NUM = '"&amp;B564&amp;"';"</f>
        <v/>
      </c>
    </row>
    <row r="565" spans="1:13">
      <c r="A565" t="s">
        <v>680</v>
      </c>
      <c r="B565" t="s">
        <v>255</v>
      </c>
      <c r="D565" t="s">
        <v>1092</v>
      </c>
      <c r="F565" t="s">
        <v>13</v>
      </c>
      <c r="J565">
        <f>VLOOKUP(A565,UFMT_CONVERSION!$A:$G,3,FALSE)</f>
        <v/>
      </c>
      <c r="L565">
        <f>"Insert into UFMT_CONV_RULE (CONV_KEY, RULE_NUM, SRC_VALUE, DEST_VALUE, NEXT_KEY,  IS_DEFAULT) Values ('"&amp;A565&amp;"', '"&amp;B565&amp;"', '"&amp;C565&amp;"', '"&amp;D565&amp;"', '"&amp;E565&amp;"',  '"&amp;F565&amp;"');"</f>
        <v/>
      </c>
      <c r="M565">
        <f>"Update UFMT_CONV_RULE set (SRC_VALUE, DEST_VALUE, NEXT_KEY,  IS_DEFAULT) = (SELECT '"&amp;C565&amp;"', '"&amp;D565&amp;"', '"&amp;E565&amp;"',  '"&amp;F565&amp;"' FROM DUAL) where CONV_KEY = '"&amp;A565&amp;"' AND RULE_NUM = '"&amp;B565&amp;"';"</f>
        <v/>
      </c>
    </row>
    <row r="566" spans="1:13">
      <c r="A566" t="s">
        <v>682</v>
      </c>
      <c r="B566" t="s">
        <v>255</v>
      </c>
      <c r="D566" s="2" t="s">
        <v>438</v>
      </c>
      <c r="F566" t="s">
        <v>13</v>
      </c>
      <c r="J566">
        <f>VLOOKUP(A566,UFMT_CONVERSION!$A:$G,3,FALSE)</f>
        <v/>
      </c>
      <c r="L566">
        <f>"Insert into UFMT_CONV_RULE (CONV_KEY, RULE_NUM, SRC_VALUE, DEST_VALUE, NEXT_KEY,  IS_DEFAULT) Values ('"&amp;A566&amp;"', '"&amp;B566&amp;"', '"&amp;C566&amp;"', '"&amp;D566&amp;"', '"&amp;E566&amp;"',  '"&amp;F566&amp;"');"</f>
        <v/>
      </c>
      <c r="M566">
        <f>"Update UFMT_CONV_RULE set (SRC_VALUE, DEST_VALUE, NEXT_KEY,  IS_DEFAULT) = (SELECT '"&amp;C566&amp;"', '"&amp;D566&amp;"', '"&amp;E566&amp;"',  '"&amp;F566&amp;"' FROM DUAL) where CONV_KEY = '"&amp;A566&amp;"' AND RULE_NUM = '"&amp;B566&amp;"';"</f>
        <v/>
      </c>
    </row>
    <row r="567" spans="1:13">
      <c r="A567" t="s">
        <v>684</v>
      </c>
      <c r="B567" t="s">
        <v>13</v>
      </c>
      <c r="C567" s="2" t="s">
        <v>285</v>
      </c>
      <c r="D567" s="2" t="s">
        <v>233</v>
      </c>
      <c r="F567" t="s">
        <v>255</v>
      </c>
      <c r="J567">
        <f>VLOOKUP(A567,UFMT_CONVERSION!$A:$G,3,FALSE)</f>
        <v/>
      </c>
      <c r="L567">
        <f>"Insert into UFMT_CONV_RULE (CONV_KEY, RULE_NUM, SRC_VALUE, DEST_VALUE, NEXT_KEY,  IS_DEFAULT) Values ('"&amp;A567&amp;"', '"&amp;B567&amp;"', '"&amp;C567&amp;"', '"&amp;D567&amp;"', '"&amp;E567&amp;"',  '"&amp;F567&amp;"');"</f>
        <v/>
      </c>
      <c r="M567">
        <f>"Update UFMT_CONV_RULE set (SRC_VALUE, DEST_VALUE, NEXT_KEY,  IS_DEFAULT) = (SELECT '"&amp;C567&amp;"', '"&amp;D567&amp;"', '"&amp;E567&amp;"',  '"&amp;F567&amp;"' FROM DUAL) where CONV_KEY = '"&amp;A567&amp;"' AND RULE_NUM = '"&amp;B567&amp;"';"</f>
        <v/>
      </c>
    </row>
    <row r="568" spans="1:13">
      <c r="A568" t="s">
        <v>686</v>
      </c>
      <c r="B568" t="s">
        <v>13</v>
      </c>
      <c r="C568" s="2" t="n"/>
      <c r="D568" s="2" t="s">
        <v>1093</v>
      </c>
      <c r="F568" t="s">
        <v>13</v>
      </c>
      <c r="J568">
        <f>VLOOKUP(A568,UFMT_CONVERSION!$A:$G,3,FALSE)</f>
        <v/>
      </c>
      <c r="L568">
        <f>"Insert into UFMT_CONV_RULE (CONV_KEY, RULE_NUM, SRC_VALUE, DEST_VALUE, NEXT_KEY,  IS_DEFAULT) Values ('"&amp;A568&amp;"', '"&amp;B568&amp;"', '"&amp;C568&amp;"', '"&amp;D568&amp;"', '"&amp;E568&amp;"',  '"&amp;F568&amp;"');"</f>
        <v/>
      </c>
      <c r="M568">
        <f>"Update UFMT_CONV_RULE set (SRC_VALUE, DEST_VALUE, NEXT_KEY,  IS_DEFAULT) = (SELECT '"&amp;C568&amp;"', '"&amp;D568&amp;"', '"&amp;E568&amp;"',  '"&amp;F568&amp;"' FROM DUAL) where CONV_KEY = '"&amp;A568&amp;"' AND RULE_NUM = '"&amp;B568&amp;"';"</f>
        <v/>
      </c>
    </row>
    <row r="569" spans="1:13">
      <c r="A569" t="s">
        <v>324</v>
      </c>
      <c r="B569" t="s">
        <v>13</v>
      </c>
      <c r="C569" s="2" t="n"/>
      <c r="D569" s="2" t="s">
        <v>13</v>
      </c>
      <c r="F569" t="s">
        <v>13</v>
      </c>
      <c r="J569">
        <f>VLOOKUP(A569,UFMT_CONVERSION!$A:$G,3,FALSE)</f>
        <v/>
      </c>
      <c r="L569">
        <f>"Insert into UFMT_CONV_RULE (CONV_KEY, RULE_NUM, SRC_VALUE, DEST_VALUE, NEXT_KEY,  IS_DEFAULT) Values ('"&amp;A569&amp;"', '"&amp;B569&amp;"', '"&amp;C569&amp;"', '"&amp;D569&amp;"', '"&amp;E569&amp;"',  '"&amp;F569&amp;"');"</f>
        <v/>
      </c>
      <c r="M569">
        <f>"Update UFMT_CONV_RULE set (SRC_VALUE, DEST_VALUE, NEXT_KEY,  IS_DEFAULT) = (SELECT '"&amp;C569&amp;"', '"&amp;D569&amp;"', '"&amp;E569&amp;"',  '"&amp;F569&amp;"' FROM DUAL) where CONV_KEY = '"&amp;A569&amp;"' AND RULE_NUM = '"&amp;B569&amp;"';"</f>
        <v/>
      </c>
    </row>
    <row r="570" spans="1:13">
      <c r="A570" t="s">
        <v>324</v>
      </c>
      <c r="B570" t="s">
        <v>64</v>
      </c>
      <c r="C570" s="2" t="s">
        <v>349</v>
      </c>
      <c r="D570" s="2" t="s">
        <v>255</v>
      </c>
      <c r="F570" t="s">
        <v>255</v>
      </c>
      <c r="J570">
        <f>VLOOKUP(A570,UFMT_CONVERSION!$A:$G,3,FALSE)</f>
        <v/>
      </c>
      <c r="L570">
        <f>"Insert into UFMT_CONV_RULE (CONV_KEY, RULE_NUM, SRC_VALUE, DEST_VALUE, NEXT_KEY,  IS_DEFAULT) Values ('"&amp;A570&amp;"', '"&amp;B570&amp;"', '"&amp;C570&amp;"', '"&amp;D570&amp;"', '"&amp;E570&amp;"',  '"&amp;F570&amp;"');"</f>
        <v/>
      </c>
      <c r="M570">
        <f>"Update UFMT_CONV_RULE set (SRC_VALUE, DEST_VALUE, NEXT_KEY,  IS_DEFAULT) = (SELECT '"&amp;C570&amp;"', '"&amp;D570&amp;"', '"&amp;E570&amp;"',  '"&amp;F570&amp;"' FROM DUAL) where CONV_KEY = '"&amp;A570&amp;"' AND RULE_NUM = '"&amp;B570&amp;"';"</f>
        <v/>
      </c>
    </row>
    <row r="571" spans="1:13">
      <c r="A571" t="s">
        <v>324</v>
      </c>
      <c r="B571" t="s">
        <v>107</v>
      </c>
      <c r="C571" s="2" t="s">
        <v>412</v>
      </c>
      <c r="D571" s="2" t="s">
        <v>255</v>
      </c>
      <c r="F571" t="s">
        <v>255</v>
      </c>
      <c r="J571">
        <f>VLOOKUP(A571,UFMT_CONVERSION!$A:$G,3,FALSE)</f>
        <v/>
      </c>
      <c r="L571">
        <f>"Insert into UFMT_CONV_RULE (CONV_KEY, RULE_NUM, SRC_VALUE, DEST_VALUE, NEXT_KEY,  IS_DEFAULT) Values ('"&amp;A571&amp;"', '"&amp;B571&amp;"', '"&amp;C571&amp;"', '"&amp;D571&amp;"', '"&amp;E571&amp;"',  '"&amp;F571&amp;"');"</f>
        <v/>
      </c>
      <c r="M571">
        <f>"Update UFMT_CONV_RULE set (SRC_VALUE, DEST_VALUE, NEXT_KEY,  IS_DEFAULT) = (SELECT '"&amp;C571&amp;"', '"&amp;D571&amp;"', '"&amp;E571&amp;"',  '"&amp;F571&amp;"' FROM DUAL) where CONV_KEY = '"&amp;A571&amp;"' AND RULE_NUM = '"&amp;B571&amp;"';"</f>
        <v/>
      </c>
    </row>
    <row r="572" spans="1:13">
      <c r="A572" t="s">
        <v>324</v>
      </c>
      <c r="B572" t="s">
        <v>31</v>
      </c>
      <c r="C572" s="2" t="s">
        <v>438</v>
      </c>
      <c r="D572" s="2" t="s">
        <v>255</v>
      </c>
      <c r="F572" t="s">
        <v>255</v>
      </c>
      <c r="J572">
        <f>VLOOKUP(A572,UFMT_CONVERSION!$A:$G,3,FALSE)</f>
        <v/>
      </c>
      <c r="L572">
        <f>"Insert into UFMT_CONV_RULE (CONV_KEY, RULE_NUM, SRC_VALUE, DEST_VALUE, NEXT_KEY,  IS_DEFAULT) Values ('"&amp;A572&amp;"', '"&amp;B572&amp;"', '"&amp;C572&amp;"', '"&amp;D572&amp;"', '"&amp;E572&amp;"',  '"&amp;F572&amp;"');"</f>
        <v/>
      </c>
      <c r="M572">
        <f>"Update UFMT_CONV_RULE set (SRC_VALUE, DEST_VALUE, NEXT_KEY,  IS_DEFAULT) = (SELECT '"&amp;C572&amp;"', '"&amp;D572&amp;"', '"&amp;E572&amp;"',  '"&amp;F572&amp;"' FROM DUAL) where CONV_KEY = '"&amp;A572&amp;"' AND RULE_NUM = '"&amp;B572&amp;"';"</f>
        <v/>
      </c>
    </row>
    <row r="573" spans="1:13">
      <c r="A573" t="s">
        <v>324</v>
      </c>
      <c r="B573" t="s">
        <v>500</v>
      </c>
      <c r="C573" s="2" t="s">
        <v>420</v>
      </c>
      <c r="D573" s="2" t="s">
        <v>255</v>
      </c>
      <c r="F573" t="s">
        <v>255</v>
      </c>
      <c r="J573">
        <f>VLOOKUP(A573,UFMT_CONVERSION!$A:$G,3,FALSE)</f>
        <v/>
      </c>
      <c r="L573">
        <f>"Insert into UFMT_CONV_RULE (CONV_KEY, RULE_NUM, SRC_VALUE, DEST_VALUE, NEXT_KEY,  IS_DEFAULT) Values ('"&amp;A573&amp;"', '"&amp;B573&amp;"', '"&amp;C573&amp;"', '"&amp;D573&amp;"', '"&amp;E573&amp;"',  '"&amp;F573&amp;"');"</f>
        <v/>
      </c>
      <c r="M573">
        <f>"Update UFMT_CONV_RULE set (SRC_VALUE, DEST_VALUE, NEXT_KEY,  IS_DEFAULT) = (SELECT '"&amp;C573&amp;"', '"&amp;D573&amp;"', '"&amp;E573&amp;"',  '"&amp;F573&amp;"' FROM DUAL) where CONV_KEY = '"&amp;A573&amp;"' AND RULE_NUM = '"&amp;B573&amp;"';"</f>
        <v/>
      </c>
    </row>
    <row r="574" spans="1:13">
      <c r="A574" t="s">
        <v>387</v>
      </c>
      <c r="B574" t="s">
        <v>13</v>
      </c>
      <c r="C574" s="2" t="n"/>
      <c r="D574" s="2" t="s">
        <v>1094</v>
      </c>
      <c r="F574" t="s">
        <v>13</v>
      </c>
      <c r="J574">
        <f>VLOOKUP(A574,UFMT_CONVERSION!$A:$G,3,FALSE)</f>
        <v/>
      </c>
      <c r="L574">
        <f>"Insert into UFMT_CONV_RULE (CONV_KEY, RULE_NUM, SRC_VALUE, DEST_VALUE, NEXT_KEY,  IS_DEFAULT) Values ('"&amp;A574&amp;"', '"&amp;B574&amp;"', '"&amp;C574&amp;"', '"&amp;D574&amp;"', '"&amp;E574&amp;"',  '"&amp;F574&amp;"');"</f>
        <v/>
      </c>
      <c r="M574">
        <f>"Update UFMT_CONV_RULE set (SRC_VALUE, DEST_VALUE, NEXT_KEY,  IS_DEFAULT) = (SELECT '"&amp;C574&amp;"', '"&amp;D574&amp;"', '"&amp;E574&amp;"',  '"&amp;F574&amp;"' FROM DUAL) where CONV_KEY = '"&amp;A574&amp;"' AND RULE_NUM = '"&amp;B574&amp;"';"</f>
        <v/>
      </c>
    </row>
    <row r="575" spans="1:13">
      <c r="A575" t="s">
        <v>130</v>
      </c>
      <c r="B575" t="s">
        <v>13</v>
      </c>
      <c r="C575" s="2" t="n"/>
      <c r="D575" s="2" t="s">
        <v>1095</v>
      </c>
      <c r="F575" t="s">
        <v>13</v>
      </c>
      <c r="J575">
        <f>VLOOKUP(A575,UFMT_CONVERSION!$A:$G,3,FALSE)</f>
        <v/>
      </c>
      <c r="L575">
        <f>"Insert into UFMT_CONV_RULE (CONV_KEY, RULE_NUM, SRC_VALUE, DEST_VALUE, NEXT_KEY,  IS_DEFAULT) Values ('"&amp;A575&amp;"', '"&amp;B575&amp;"', '"&amp;C575&amp;"', '"&amp;D575&amp;"', '"&amp;E575&amp;"',  '"&amp;F575&amp;"');"</f>
        <v/>
      </c>
      <c r="M575">
        <f>"Update UFMT_CONV_RULE set (SRC_VALUE, DEST_VALUE, NEXT_KEY,  IS_DEFAULT) = (SELECT '"&amp;C575&amp;"', '"&amp;D575&amp;"', '"&amp;E575&amp;"',  '"&amp;F575&amp;"' FROM DUAL) where CONV_KEY = '"&amp;A575&amp;"' AND RULE_NUM = '"&amp;B575&amp;"';"</f>
        <v/>
      </c>
    </row>
    <row r="576" spans="1:13">
      <c r="A576" t="s">
        <v>691</v>
      </c>
      <c r="B576" t="s">
        <v>255</v>
      </c>
      <c r="D576" t="s">
        <v>1096</v>
      </c>
      <c r="F576" t="s">
        <v>13</v>
      </c>
      <c r="J576">
        <f>VLOOKUP(A576,UFMT_CONVERSION!$A:$G,3,FALSE)</f>
        <v/>
      </c>
      <c r="L576">
        <f>"Insert into UFMT_CONV_RULE (CONV_KEY, RULE_NUM, SRC_VALUE, DEST_VALUE, NEXT_KEY,  IS_DEFAULT) Values ('"&amp;A576&amp;"', '"&amp;B576&amp;"', '"&amp;C576&amp;"', '"&amp;D576&amp;"', '"&amp;E576&amp;"',  '"&amp;F576&amp;"');"</f>
        <v/>
      </c>
      <c r="M576">
        <f>"Update UFMT_CONV_RULE set (SRC_VALUE, DEST_VALUE, NEXT_KEY,  IS_DEFAULT) = (SELECT '"&amp;C576&amp;"', '"&amp;D576&amp;"', '"&amp;E576&amp;"',  '"&amp;F576&amp;"' FROM DUAL) where CONV_KEY = '"&amp;A576&amp;"' AND RULE_NUM = '"&amp;B576&amp;"';"</f>
        <v/>
      </c>
    </row>
    <row r="577" spans="1:13">
      <c r="A577" t="s">
        <v>293</v>
      </c>
      <c r="B577" t="s">
        <v>255</v>
      </c>
      <c r="D577" t="s">
        <v>1097</v>
      </c>
      <c r="F577" t="s">
        <v>13</v>
      </c>
      <c r="J577">
        <f>VLOOKUP(A577,UFMT_CONVERSION!$A:$G,3,FALSE)</f>
        <v/>
      </c>
      <c r="L577">
        <f>"Insert into UFMT_CONV_RULE (CONV_KEY, RULE_NUM, SRC_VALUE, DEST_VALUE, NEXT_KEY,  IS_DEFAULT) Values ('"&amp;A577&amp;"', '"&amp;B577&amp;"', '"&amp;C577&amp;"', '"&amp;D577&amp;"', '"&amp;E577&amp;"',  '"&amp;F577&amp;"');"</f>
        <v/>
      </c>
      <c r="M577">
        <f>"Update UFMT_CONV_RULE set (SRC_VALUE, DEST_VALUE, NEXT_KEY,  IS_DEFAULT) = (SELECT '"&amp;C577&amp;"', '"&amp;D577&amp;"', '"&amp;E577&amp;"',  '"&amp;F577&amp;"' FROM DUAL) where CONV_KEY = '"&amp;A577&amp;"' AND RULE_NUM = '"&amp;B577&amp;"';"</f>
        <v/>
      </c>
    </row>
  </sheetData>
  <autoFilter ref="A3:N577"/>
  <pageMargins bottom="0.75" footer="0.3" header="0.3" left="0.7" right="0.7" top="0.75"/>
  <pageSetup orientation="portrait" paperSize="118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1"/>
  <sheetViews>
    <sheetView topLeftCell="B1" workbookViewId="0">
      <pane activePane="bottomLeft" state="frozen" topLeftCell="A78" ySplit="3"/>
      <selection activeCell="N91" pane="bottomLeft" sqref="N91"/>
    </sheetView>
  </sheetViews>
  <sheetFormatPr baseColWidth="8" defaultRowHeight="14.5" outlineLevelCol="0"/>
  <cols>
    <col bestFit="1" customWidth="1" max="1" min="1" style="3" width="14"/>
    <col bestFit="1" customWidth="1" max="2" min="2" style="3" width="12.81640625"/>
    <col bestFit="1" customWidth="1" max="3" min="3" style="3" width="10.1796875"/>
    <col bestFit="1" customWidth="1" max="4" min="4" style="3" width="9.54296875"/>
    <col bestFit="1" customWidth="1" max="5" min="5" style="3" width="10.1796875"/>
    <col bestFit="1" customWidth="1" max="8" min="6" style="3" width="9.54296875"/>
    <col bestFit="1" customWidth="1" max="9" min="9" style="3" width="12.54296875"/>
    <col bestFit="1" customWidth="1" max="10" min="10" style="3" width="36.81640625"/>
    <col customWidth="1" max="11" min="11" style="3" width="9.453125"/>
    <col customWidth="1" max="13" min="13" style="3" width="9.453125"/>
    <col bestFit="1" customWidth="1" max="14" min="14" style="3" width="17"/>
  </cols>
  <sheetData>
    <row customHeight="1" ht="14.5" r="1" s="3" spans="1:14">
      <c r="A1" t="s">
        <v>1098</v>
      </c>
      <c r="C1">
        <f>MAX(A:A)+1</f>
        <v/>
      </c>
    </row>
    <row customFormat="1" customHeight="1" ht="14.5" r="3" s="1" spans="1:14">
      <c r="A3" s="1" t="s">
        <v>1099</v>
      </c>
      <c r="B3" s="1" t="s">
        <v>1100</v>
      </c>
      <c r="C3" s="1" t="s">
        <v>1101</v>
      </c>
      <c r="D3" s="1" t="s">
        <v>1102</v>
      </c>
      <c r="E3" s="1" t="s">
        <v>1103</v>
      </c>
      <c r="F3" s="1" t="s">
        <v>1104</v>
      </c>
      <c r="G3" s="1" t="s">
        <v>1105</v>
      </c>
      <c r="H3" s="1" t="s">
        <v>1106</v>
      </c>
      <c r="I3" s="1" t="s">
        <v>1107</v>
      </c>
      <c r="J3" s="1" t="s">
        <v>5</v>
      </c>
      <c r="L3" s="1" t="s">
        <v>10</v>
      </c>
      <c r="M3" s="1" t="s">
        <v>11</v>
      </c>
      <c r="N3" s="1" t="s">
        <v>699</v>
      </c>
    </row>
    <row customHeight="1" ht="14.5" r="4" s="3" spans="1:14">
      <c r="A4" t="s">
        <v>13</v>
      </c>
      <c r="B4" s="2" t="s">
        <v>1108</v>
      </c>
      <c r="C4" t="s">
        <v>64</v>
      </c>
      <c r="E4" t="s">
        <v>500</v>
      </c>
      <c r="I4" t="s">
        <v>13</v>
      </c>
      <c r="J4" s="2" t="s">
        <v>1109</v>
      </c>
      <c r="K4" s="2" t="n"/>
      <c r="L4">
        <f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/>
      </c>
      <c r="M4">
        <f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/>
      </c>
    </row>
    <row customHeight="1" ht="14.5" r="5" s="3" spans="1:14">
      <c r="A5" t="s">
        <v>64</v>
      </c>
      <c r="B5" s="2" t="s">
        <v>1108</v>
      </c>
      <c r="C5" t="s">
        <v>64</v>
      </c>
      <c r="E5" t="s">
        <v>13</v>
      </c>
      <c r="I5" t="s">
        <v>13</v>
      </c>
      <c r="J5" s="2" t="s">
        <v>1110</v>
      </c>
      <c r="K5" s="2" t="n"/>
      <c r="L5">
        <f>"Insert into UFMT_CONDITION (COND_ID, OPERATOR, VALUE1, CONV1, VALUE2, CONV2, COND1, COND2, F_STRCMP, DESCRIPTION) Values ('"&amp;A5&amp;"', '"&amp;B5&amp;"', '"&amp;C5&amp;"', '"&amp;D5&amp;"', '"&amp;E5&amp;"',  '"&amp;F5&amp;"', '"&amp;G5&amp;"', '"&amp;H5&amp;"', '"&amp;I5&amp;"', '"&amp;J5&amp;"');"</f>
        <v/>
      </c>
      <c r="M5">
        <f>"Update UFMT_CONDITION set (OPERATOR, VALUE1, CONV1, VALUE2, CONV2, COND1, COND2, F_STRCMP, DESCRIPTION) = ( Select '"&amp;B5&amp;"', '"&amp;C5&amp;"', '"&amp;D5&amp;"', '"&amp;E5&amp;"',  '"&amp;F5&amp;"', '"&amp;G5&amp;"', '"&amp;H5&amp;"', '"&amp;I5&amp;"', '"&amp;J5&amp;"' FROM DUAL) where COND_ID = '"&amp;A5&amp;"';"</f>
        <v/>
      </c>
    </row>
    <row customHeight="1" ht="14.5" r="6" s="3" spans="1:14">
      <c r="A6" t="s">
        <v>107</v>
      </c>
      <c r="B6" s="2" t="s">
        <v>1111</v>
      </c>
      <c r="C6" t="s">
        <v>536</v>
      </c>
      <c r="E6" t="s">
        <v>66</v>
      </c>
      <c r="I6" t="s">
        <v>13</v>
      </c>
      <c r="J6" s="2" t="s">
        <v>1112</v>
      </c>
      <c r="K6" s="2" t="n"/>
      <c r="L6">
        <f>"Insert into UFMT_CONDITION (COND_ID, OPERATOR, VALUE1, CONV1, VALUE2, CONV2, COND1, COND2, F_STRCMP, DESCRIPTION) Values ('"&amp;A6&amp;"', '"&amp;B6&amp;"', '"&amp;C6&amp;"', '"&amp;D6&amp;"', '"&amp;E6&amp;"',  '"&amp;F6&amp;"', '"&amp;G6&amp;"', '"&amp;H6&amp;"', '"&amp;I6&amp;"', '"&amp;J6&amp;"');"</f>
        <v/>
      </c>
      <c r="M6">
        <f>"Update UFMT_CONDITION set (OPERATOR, VALUE1, CONV1, VALUE2, CONV2, COND1, COND2, F_STRCMP, DESCRIPTION) = ( Select '"&amp;B6&amp;"', '"&amp;C6&amp;"', '"&amp;D6&amp;"', '"&amp;E6&amp;"',  '"&amp;F6&amp;"', '"&amp;G6&amp;"', '"&amp;H6&amp;"', '"&amp;I6&amp;"', '"&amp;J6&amp;"' FROM DUAL) where COND_ID = '"&amp;A6&amp;"';"</f>
        <v/>
      </c>
    </row>
    <row customHeight="1" ht="14.5" r="7" s="3" spans="1:14">
      <c r="A7" t="s">
        <v>31</v>
      </c>
      <c r="B7" s="2" t="s">
        <v>1111</v>
      </c>
      <c r="C7" t="s">
        <v>318</v>
      </c>
      <c r="E7" t="s">
        <v>13</v>
      </c>
      <c r="I7" t="s">
        <v>13</v>
      </c>
      <c r="J7" s="2" t="s">
        <v>1113</v>
      </c>
      <c r="K7" s="2" t="n"/>
      <c r="L7">
        <f>"Insert into UFMT_CONDITION (COND_ID, OPERATOR, VALUE1, CONV1, VALUE2, CONV2, COND1, COND2, F_STRCMP, DESCRIPTION) Values ('"&amp;A7&amp;"', '"&amp;B7&amp;"', '"&amp;C7&amp;"', '"&amp;D7&amp;"', '"&amp;E7&amp;"',  '"&amp;F7&amp;"', '"&amp;G7&amp;"', '"&amp;H7&amp;"', '"&amp;I7&amp;"', '"&amp;J7&amp;"');"</f>
        <v/>
      </c>
      <c r="M7">
        <f>"Update UFMT_CONDITION set (OPERATOR, VALUE1, CONV1, VALUE2, CONV2, COND1, COND2, F_STRCMP, DESCRIPTION) = ( Select '"&amp;B7&amp;"', '"&amp;C7&amp;"', '"&amp;D7&amp;"', '"&amp;E7&amp;"',  '"&amp;F7&amp;"', '"&amp;G7&amp;"', '"&amp;H7&amp;"', '"&amp;I7&amp;"', '"&amp;J7&amp;"' FROM DUAL) where COND_ID = '"&amp;A7&amp;"';"</f>
        <v/>
      </c>
    </row>
    <row customHeight="1" ht="14.5" r="8" s="3" spans="1:14">
      <c r="A8" t="s">
        <v>500</v>
      </c>
      <c r="B8" s="2" t="s">
        <v>1114</v>
      </c>
      <c r="G8" t="s">
        <v>107</v>
      </c>
      <c r="H8" t="s">
        <v>31</v>
      </c>
      <c r="I8" t="s">
        <v>13</v>
      </c>
      <c r="J8" s="2" t="s">
        <v>1115</v>
      </c>
      <c r="K8" s="2" t="n"/>
      <c r="L8">
        <f>"Insert into UFMT_CONDITION (COND_ID, OPERATOR, VALUE1, CONV1, VALUE2, CONV2, COND1, COND2, F_STRCMP, DESCRIPTION) Values ('"&amp;A8&amp;"', '"&amp;B8&amp;"', '"&amp;C8&amp;"', '"&amp;D8&amp;"', '"&amp;E8&amp;"',  '"&amp;F8&amp;"', '"&amp;G8&amp;"', '"&amp;H8&amp;"', '"&amp;I8&amp;"', '"&amp;J8&amp;"');"</f>
        <v/>
      </c>
      <c r="M8">
        <f>"Update UFMT_CONDITION set (OPERATOR, VALUE1, CONV1, VALUE2, CONV2, COND1, COND2, F_STRCMP, DESCRIPTION) = ( Select '"&amp;B8&amp;"', '"&amp;C8&amp;"', '"&amp;D8&amp;"', '"&amp;E8&amp;"',  '"&amp;F8&amp;"', '"&amp;G8&amp;"', '"&amp;H8&amp;"', '"&amp;I8&amp;"', '"&amp;J8&amp;"' FROM DUAL) where COND_ID = '"&amp;A8&amp;"';"</f>
        <v/>
      </c>
    </row>
    <row customHeight="1" ht="14.5" r="9" s="3" spans="1:14">
      <c r="A9" t="s">
        <v>328</v>
      </c>
      <c r="B9" s="2" t="s">
        <v>1111</v>
      </c>
      <c r="C9" t="s">
        <v>335</v>
      </c>
      <c r="E9" t="s">
        <v>13</v>
      </c>
      <c r="G9" t="s">
        <v>107</v>
      </c>
      <c r="I9" t="s">
        <v>13</v>
      </c>
      <c r="J9" s="2" t="s">
        <v>1116</v>
      </c>
      <c r="K9" s="2" t="n"/>
      <c r="L9">
        <f>"Insert into UFMT_CONDITION (COND_ID, OPERATOR, VALUE1, CONV1, VALUE2, CONV2, COND1, COND2, F_STRCMP, DESCRIPTION) Values ('"&amp;A9&amp;"', '"&amp;B9&amp;"', '"&amp;C9&amp;"', '"&amp;D9&amp;"', '"&amp;E9&amp;"',  '"&amp;F9&amp;"', '"&amp;G9&amp;"', '"&amp;H9&amp;"', '"&amp;I9&amp;"', '"&amp;J9&amp;"');"</f>
        <v/>
      </c>
      <c r="M9">
        <f>"Update UFMT_CONDITION set (OPERATOR, VALUE1, CONV1, VALUE2, CONV2, COND1, COND2, F_STRCMP, DESCRIPTION) = ( Select '"&amp;B9&amp;"', '"&amp;C9&amp;"', '"&amp;D9&amp;"', '"&amp;E9&amp;"',  '"&amp;F9&amp;"', '"&amp;G9&amp;"', '"&amp;H9&amp;"', '"&amp;I9&amp;"', '"&amp;J9&amp;"' FROM DUAL) where COND_ID = '"&amp;A9&amp;"';"</f>
        <v/>
      </c>
    </row>
    <row customHeight="1" ht="14.5" r="10" s="3" spans="1:14">
      <c r="A10" t="s">
        <v>330</v>
      </c>
      <c r="B10" s="2" t="s">
        <v>1114</v>
      </c>
      <c r="G10" t="s">
        <v>107</v>
      </c>
      <c r="H10" t="s">
        <v>328</v>
      </c>
      <c r="I10" t="s">
        <v>13</v>
      </c>
      <c r="J10" s="2" t="s">
        <v>1117</v>
      </c>
      <c r="K10" s="2" t="n"/>
      <c r="L10">
        <f>"Insert into UFMT_CONDITION (COND_ID, OPERATOR, VALUE1, CONV1, VALUE2, CONV2, COND1, COND2, F_STRCMP, DESCRIPTION) Values ('"&amp;A10&amp;"', '"&amp;B10&amp;"', '"&amp;C10&amp;"', '"&amp;D10&amp;"', '"&amp;E10&amp;"',  '"&amp;F10&amp;"', '"&amp;G10&amp;"', '"&amp;H10&amp;"', '"&amp;I10&amp;"', '"&amp;J10&amp;"');"</f>
        <v/>
      </c>
      <c r="M10">
        <f>"Update UFMT_CONDITION set (OPERATOR, VALUE1, CONV1, VALUE2, CONV2, COND1, COND2, F_STRCMP, DESCRIPTION) = ( Select '"&amp;B10&amp;"', '"&amp;C10&amp;"', '"&amp;D10&amp;"', '"&amp;E10&amp;"',  '"&amp;F10&amp;"', '"&amp;G10&amp;"', '"&amp;H10&amp;"', '"&amp;I10&amp;"', '"&amp;J10&amp;"' FROM DUAL) where COND_ID = '"&amp;A10&amp;"';"</f>
        <v/>
      </c>
    </row>
    <row customHeight="1" ht="14.5" r="11" s="3" spans="1:14">
      <c r="A11" t="s">
        <v>318</v>
      </c>
      <c r="B11" s="2" t="s">
        <v>1111</v>
      </c>
      <c r="C11" t="s">
        <v>468</v>
      </c>
      <c r="E11" t="s">
        <v>13</v>
      </c>
      <c r="I11" t="s">
        <v>13</v>
      </c>
      <c r="J11" s="2" t="s">
        <v>1118</v>
      </c>
      <c r="K11" s="2" t="n"/>
      <c r="L11">
        <f>"Insert into UFMT_CONDITION (COND_ID, OPERATOR, VALUE1, CONV1, VALUE2, CONV2, COND1, COND2, F_STRCMP, DESCRIPTION) Values ('"&amp;A11&amp;"', '"&amp;B11&amp;"', '"&amp;C11&amp;"', '"&amp;D11&amp;"', '"&amp;E11&amp;"',  '"&amp;F11&amp;"', '"&amp;G11&amp;"', '"&amp;H11&amp;"', '"&amp;I11&amp;"', '"&amp;J11&amp;"');"</f>
        <v/>
      </c>
      <c r="M11">
        <f>"Update UFMT_CONDITION set (OPERATOR, VALUE1, CONV1, VALUE2, CONV2, COND1, COND2, F_STRCMP, DESCRIPTION) = ( Select '"&amp;B11&amp;"', '"&amp;C11&amp;"', '"&amp;D11&amp;"', '"&amp;E11&amp;"',  '"&amp;F11&amp;"', '"&amp;G11&amp;"', '"&amp;H11&amp;"', '"&amp;I11&amp;"', '"&amp;J11&amp;"' FROM DUAL) where COND_ID = '"&amp;A11&amp;"';"</f>
        <v/>
      </c>
    </row>
    <row customHeight="1" ht="14.5" r="12" s="3" spans="1:14">
      <c r="A12" t="s">
        <v>333</v>
      </c>
      <c r="B12" s="2" t="s">
        <v>1111</v>
      </c>
      <c r="C12" t="s">
        <v>233</v>
      </c>
      <c r="E12" t="s">
        <v>13</v>
      </c>
      <c r="I12" t="s">
        <v>13</v>
      </c>
      <c r="J12" s="2" t="s">
        <v>1119</v>
      </c>
      <c r="K12" s="2" t="n"/>
      <c r="L12">
        <f>"Insert into UFMT_CONDITION (COND_ID, OPERATOR, VALUE1, CONV1, VALUE2, CONV2, COND1, COND2, F_STRCMP, DESCRIPTION) Values ('"&amp;A12&amp;"', '"&amp;B12&amp;"', '"&amp;C12&amp;"', '"&amp;D12&amp;"', '"&amp;E12&amp;"',  '"&amp;F12&amp;"', '"&amp;G12&amp;"', '"&amp;H12&amp;"', '"&amp;I12&amp;"', '"&amp;J12&amp;"');"</f>
        <v/>
      </c>
      <c r="M12">
        <f>"Update UFMT_CONDITION set (OPERATOR, VALUE1, CONV1, VALUE2, CONV2, COND1, COND2, F_STRCMP, DESCRIPTION) = ( Select '"&amp;B12&amp;"', '"&amp;C12&amp;"', '"&amp;D12&amp;"', '"&amp;E12&amp;"',  '"&amp;F12&amp;"', '"&amp;G12&amp;"', '"&amp;H12&amp;"', '"&amp;I12&amp;"', '"&amp;J12&amp;"' FROM DUAL) where COND_ID = '"&amp;A12&amp;"';"</f>
        <v/>
      </c>
    </row>
    <row customHeight="1" ht="14.5" r="13" s="3" spans="1:14">
      <c r="A13" t="s">
        <v>335</v>
      </c>
      <c r="B13" s="2" t="s">
        <v>1111</v>
      </c>
      <c r="C13" t="s">
        <v>70</v>
      </c>
      <c r="E13" t="s">
        <v>13</v>
      </c>
      <c r="I13" t="s">
        <v>13</v>
      </c>
      <c r="J13" s="2" t="s">
        <v>1120</v>
      </c>
      <c r="K13" s="2" t="n"/>
      <c r="L13">
        <f>"Insert into UFMT_CONDITION (COND_ID, OPERATOR, VALUE1, CONV1, VALUE2, CONV2, COND1, COND2, F_STRCMP, DESCRIPTION) Values ('"&amp;A13&amp;"', '"&amp;B13&amp;"', '"&amp;C13&amp;"', '"&amp;D13&amp;"', '"&amp;E13&amp;"',  '"&amp;F13&amp;"', '"&amp;G13&amp;"', '"&amp;H13&amp;"', '"&amp;I13&amp;"', '"&amp;J13&amp;"');"</f>
        <v/>
      </c>
      <c r="M13">
        <f>"Update UFMT_CONDITION set (OPERATOR, VALUE1, CONV1, VALUE2, CONV2, COND1, COND2, F_STRCMP, DESCRIPTION) = ( Select '"&amp;B13&amp;"', '"&amp;C13&amp;"', '"&amp;D13&amp;"', '"&amp;E13&amp;"',  '"&amp;F13&amp;"', '"&amp;G13&amp;"', '"&amp;H13&amp;"', '"&amp;I13&amp;"', '"&amp;J13&amp;"' FROM DUAL) where COND_ID = '"&amp;A13&amp;"';"</f>
        <v/>
      </c>
    </row>
    <row customHeight="1" ht="14.5" r="14" s="3" spans="1:14">
      <c r="A14" t="s">
        <v>337</v>
      </c>
      <c r="B14" s="2" t="s">
        <v>1108</v>
      </c>
      <c r="C14" t="s">
        <v>110</v>
      </c>
      <c r="D14" t="s">
        <v>335</v>
      </c>
      <c r="E14" t="s">
        <v>567</v>
      </c>
      <c r="I14" t="s">
        <v>13</v>
      </c>
      <c r="J14" s="2" t="s">
        <v>1121</v>
      </c>
      <c r="K14" s="2" t="n"/>
      <c r="L14">
        <f>"Insert into UFMT_CONDITION (COND_ID, OPERATOR, VALUE1, CONV1, VALUE2, CONV2, COND1, COND2, F_STRCMP, DESCRIPTION) Values ('"&amp;A14&amp;"', '"&amp;B14&amp;"', '"&amp;C14&amp;"', '"&amp;D14&amp;"', '"&amp;E14&amp;"',  '"&amp;F14&amp;"', '"&amp;G14&amp;"', '"&amp;H14&amp;"', '"&amp;I14&amp;"', '"&amp;J14&amp;"');"</f>
        <v/>
      </c>
      <c r="M14">
        <f>"Update UFMT_CONDITION set (OPERATOR, VALUE1, CONV1, VALUE2, CONV2, COND1, COND2, F_STRCMP, DESCRIPTION) = ( Select '"&amp;B14&amp;"', '"&amp;C14&amp;"', '"&amp;D14&amp;"', '"&amp;E14&amp;"',  '"&amp;F14&amp;"', '"&amp;G14&amp;"', '"&amp;H14&amp;"', '"&amp;I14&amp;"', '"&amp;J14&amp;"' FROM DUAL) where COND_ID = '"&amp;A14&amp;"';"</f>
        <v/>
      </c>
    </row>
    <row customHeight="1" ht="14.5" r="15" s="3" spans="1:14">
      <c r="A15" t="s">
        <v>351</v>
      </c>
      <c r="B15" s="2" t="s">
        <v>1108</v>
      </c>
      <c r="C15" t="s">
        <v>13</v>
      </c>
      <c r="E15" t="s">
        <v>581</v>
      </c>
      <c r="I15" t="s">
        <v>13</v>
      </c>
      <c r="J15" s="2" t="s">
        <v>1122</v>
      </c>
      <c r="K15" s="2" t="n"/>
      <c r="L15">
        <f>"Insert into UFMT_CONDITION (COND_ID, OPERATOR, VALUE1, CONV1, VALUE2, CONV2, COND1, COND2, F_STRCMP, DESCRIPTION) Values ('"&amp;A15&amp;"', '"&amp;B15&amp;"', '"&amp;C15&amp;"', '"&amp;D15&amp;"', '"&amp;E15&amp;"',  '"&amp;F15&amp;"', '"&amp;G15&amp;"', '"&amp;H15&amp;"', '"&amp;I15&amp;"', '"&amp;J15&amp;"');"</f>
        <v/>
      </c>
      <c r="M15">
        <f>"Update UFMT_CONDITION set (OPERATOR, VALUE1, CONV1, VALUE2, CONV2, COND1, COND2, F_STRCMP, DESCRIPTION) = ( Select '"&amp;B15&amp;"', '"&amp;C15&amp;"', '"&amp;D15&amp;"', '"&amp;E15&amp;"',  '"&amp;F15&amp;"', '"&amp;G15&amp;"', '"&amp;H15&amp;"', '"&amp;I15&amp;"', '"&amp;J15&amp;"' FROM DUAL) where COND_ID = '"&amp;A15&amp;"';"</f>
        <v/>
      </c>
    </row>
    <row customHeight="1" ht="14.5" r="16" s="3" spans="1:14">
      <c r="A16" t="s">
        <v>379</v>
      </c>
      <c r="B16" s="2" t="s">
        <v>1108</v>
      </c>
      <c r="C16" t="s">
        <v>522</v>
      </c>
      <c r="E16" t="s">
        <v>526</v>
      </c>
      <c r="I16" t="s">
        <v>13</v>
      </c>
      <c r="J16" s="2" t="s">
        <v>1123</v>
      </c>
      <c r="K16" s="2" t="n"/>
      <c r="L16">
        <f>"Insert into UFMT_CONDITION (COND_ID, OPERATOR, VALUE1, CONV1, VALUE2, CONV2, COND1, COND2, F_STRCMP, DESCRIPTION) Values ('"&amp;A16&amp;"', '"&amp;B16&amp;"', '"&amp;C16&amp;"', '"&amp;D16&amp;"', '"&amp;E16&amp;"',  '"&amp;F16&amp;"', '"&amp;G16&amp;"', '"&amp;H16&amp;"', '"&amp;I16&amp;"', '"&amp;J16&amp;"');"</f>
        <v/>
      </c>
      <c r="M16">
        <f>"Update UFMT_CONDITION set (OPERATOR, VALUE1, CONV1, VALUE2, CONV2, COND1, COND2, F_STRCMP, DESCRIPTION) = ( Select '"&amp;B16&amp;"', '"&amp;C16&amp;"', '"&amp;D16&amp;"', '"&amp;E16&amp;"',  '"&amp;F16&amp;"', '"&amp;G16&amp;"', '"&amp;H16&amp;"', '"&amp;I16&amp;"', '"&amp;J16&amp;"' FROM DUAL) where COND_ID = '"&amp;A16&amp;"';"</f>
        <v/>
      </c>
    </row>
    <row customHeight="1" ht="14.5" r="17" s="3" spans="1:14">
      <c r="A17" t="s">
        <v>385</v>
      </c>
      <c r="B17" s="2" t="s">
        <v>1108</v>
      </c>
      <c r="C17" t="s">
        <v>107</v>
      </c>
      <c r="E17" t="s">
        <v>1124</v>
      </c>
      <c r="I17" t="s">
        <v>13</v>
      </c>
      <c r="J17" s="2" t="s">
        <v>1125</v>
      </c>
      <c r="K17" s="2" t="n"/>
      <c r="L17">
        <f>"Insert into UFMT_CONDITION (COND_ID, OPERATOR, VALUE1, CONV1, VALUE2, CONV2, COND1, COND2, F_STRCMP, DESCRIPTION) Values ('"&amp;A17&amp;"', '"&amp;B17&amp;"', '"&amp;C17&amp;"', '"&amp;D17&amp;"', '"&amp;E17&amp;"',  '"&amp;F17&amp;"', '"&amp;G17&amp;"', '"&amp;H17&amp;"', '"&amp;I17&amp;"', '"&amp;J17&amp;"');"</f>
        <v/>
      </c>
      <c r="M17">
        <f>"Update UFMT_CONDITION set (OPERATOR, VALUE1, CONV1, VALUE2, CONV2, COND1, COND2, F_STRCMP, DESCRIPTION) = ( Select '"&amp;B17&amp;"', '"&amp;C17&amp;"', '"&amp;D17&amp;"', '"&amp;E17&amp;"',  '"&amp;F17&amp;"', '"&amp;G17&amp;"', '"&amp;H17&amp;"', '"&amp;I17&amp;"', '"&amp;J17&amp;"' FROM DUAL) where COND_ID = '"&amp;A17&amp;"';"</f>
        <v/>
      </c>
    </row>
    <row customHeight="1" ht="14.5" r="18" s="3" spans="1:14">
      <c r="A18" t="s">
        <v>393</v>
      </c>
      <c r="B18" s="2" t="s">
        <v>1108</v>
      </c>
      <c r="C18" t="s">
        <v>64</v>
      </c>
      <c r="D18" t="s">
        <v>72</v>
      </c>
      <c r="E18" t="s">
        <v>1126</v>
      </c>
      <c r="I18" t="s">
        <v>13</v>
      </c>
      <c r="J18" s="2" t="s">
        <v>1127</v>
      </c>
      <c r="K18" s="2" t="n"/>
      <c r="L18">
        <f>"Insert into UFMT_CONDITION (COND_ID, OPERATOR, VALUE1, CONV1, VALUE2, CONV2, COND1, COND2, F_STRCMP, DESCRIPTION) Values ('"&amp;A18&amp;"', '"&amp;B18&amp;"', '"&amp;C18&amp;"', '"&amp;D18&amp;"', '"&amp;E18&amp;"',  '"&amp;F18&amp;"', '"&amp;G18&amp;"', '"&amp;H18&amp;"', '"&amp;I18&amp;"', '"&amp;J18&amp;"');"</f>
        <v/>
      </c>
      <c r="M18">
        <f>"Update UFMT_CONDITION set (OPERATOR, VALUE1, CONV1, VALUE2, CONV2, COND1, COND2, F_STRCMP, DESCRIPTION) = ( Select '"&amp;B18&amp;"', '"&amp;C18&amp;"', '"&amp;D18&amp;"', '"&amp;E18&amp;"',  '"&amp;F18&amp;"', '"&amp;G18&amp;"', '"&amp;H18&amp;"', '"&amp;I18&amp;"', '"&amp;J18&amp;"' FROM DUAL) where COND_ID = '"&amp;A18&amp;"';"</f>
        <v/>
      </c>
    </row>
    <row customHeight="1" ht="14.5" r="19" s="3" spans="1:14">
      <c r="A19" t="s">
        <v>395</v>
      </c>
      <c r="B19" s="2" t="s">
        <v>1108</v>
      </c>
      <c r="C19" t="s">
        <v>536</v>
      </c>
      <c r="E19" t="s">
        <v>145</v>
      </c>
      <c r="I19" t="s">
        <v>13</v>
      </c>
      <c r="J19" s="2" t="s">
        <v>1128</v>
      </c>
      <c r="K19" s="2" t="n"/>
      <c r="L19">
        <f>"Insert into UFMT_CONDITION (COND_ID, OPERATOR, VALUE1, CONV1, VALUE2, CONV2, COND1, COND2, F_STRCMP, DESCRIPTION) Values ('"&amp;A19&amp;"', '"&amp;B19&amp;"', '"&amp;C19&amp;"', '"&amp;D19&amp;"', '"&amp;E19&amp;"',  '"&amp;F19&amp;"', '"&amp;G19&amp;"', '"&amp;H19&amp;"', '"&amp;I19&amp;"', '"&amp;J19&amp;"');"</f>
        <v/>
      </c>
      <c r="M19">
        <f>"Update UFMT_CONDITION set (OPERATOR, VALUE1, CONV1, VALUE2, CONV2, COND1, COND2, F_STRCMP, DESCRIPTION) = ( Select '"&amp;B19&amp;"', '"&amp;C19&amp;"', '"&amp;D19&amp;"', '"&amp;E19&amp;"',  '"&amp;F19&amp;"', '"&amp;G19&amp;"', '"&amp;H19&amp;"', '"&amp;I19&amp;"', '"&amp;J19&amp;"' FROM DUAL) where COND_ID = '"&amp;A19&amp;"';"</f>
        <v/>
      </c>
    </row>
    <row customHeight="1" ht="14.5" r="20" s="3" spans="1:14">
      <c r="A20" t="s">
        <v>305</v>
      </c>
      <c r="B20" s="2" t="s">
        <v>1114</v>
      </c>
      <c r="G20" t="s">
        <v>393</v>
      </c>
      <c r="H20" t="s">
        <v>395</v>
      </c>
      <c r="I20" t="s">
        <v>13</v>
      </c>
      <c r="J20" s="2" t="s">
        <v>1129</v>
      </c>
      <c r="K20" s="2" t="n"/>
      <c r="L20">
        <f>"Insert into UFMT_CONDITION (COND_ID, OPERATOR, VALUE1, CONV1, VALUE2, CONV2, COND1, COND2, F_STRCMP, DESCRIPTION) Values ('"&amp;A20&amp;"', '"&amp;B20&amp;"', '"&amp;C20&amp;"', '"&amp;D20&amp;"', '"&amp;E20&amp;"',  '"&amp;F20&amp;"', '"&amp;G20&amp;"', '"&amp;H20&amp;"', '"&amp;I20&amp;"', '"&amp;J20&amp;"');"</f>
        <v/>
      </c>
      <c r="M20">
        <f>"Update UFMT_CONDITION set (OPERATOR, VALUE1, CONV1, VALUE2, CONV2, COND1, COND2, F_STRCMP, DESCRIPTION) = ( Select '"&amp;B20&amp;"', '"&amp;C20&amp;"', '"&amp;D20&amp;"', '"&amp;E20&amp;"',  '"&amp;F20&amp;"', '"&amp;G20&amp;"', '"&amp;H20&amp;"', '"&amp;I20&amp;"', '"&amp;J20&amp;"' FROM DUAL) where COND_ID = '"&amp;A20&amp;"';"</f>
        <v/>
      </c>
    </row>
    <row customHeight="1" ht="14.5" r="21" s="3" spans="1:14">
      <c r="A21" t="s">
        <v>398</v>
      </c>
      <c r="B21" s="2" t="s">
        <v>1108</v>
      </c>
      <c r="C21" t="s">
        <v>107</v>
      </c>
      <c r="E21" t="s">
        <v>1130</v>
      </c>
      <c r="I21" t="s">
        <v>13</v>
      </c>
      <c r="J21" s="2" t="s">
        <v>1131</v>
      </c>
      <c r="K21" s="2" t="n"/>
      <c r="L21">
        <f>"Insert into UFMT_CONDITION (COND_ID, OPERATOR, VALUE1, CONV1, VALUE2, CONV2, COND1, COND2, F_STRCMP, DESCRIPTION) Values ('"&amp;A21&amp;"', '"&amp;B21&amp;"', '"&amp;C21&amp;"', '"&amp;D21&amp;"', '"&amp;E21&amp;"',  '"&amp;F21&amp;"', '"&amp;G21&amp;"', '"&amp;H21&amp;"', '"&amp;I21&amp;"', '"&amp;J21&amp;"');"</f>
        <v/>
      </c>
      <c r="M21">
        <f>"Update UFMT_CONDITION set (OPERATOR, VALUE1, CONV1, VALUE2, CONV2, COND1, COND2, F_STRCMP, DESCRIPTION) = ( Select '"&amp;B21&amp;"', '"&amp;C21&amp;"', '"&amp;D21&amp;"', '"&amp;E21&amp;"',  '"&amp;F21&amp;"', '"&amp;G21&amp;"', '"&amp;H21&amp;"', '"&amp;I21&amp;"', '"&amp;J21&amp;"' FROM DUAL) where COND_ID = '"&amp;A21&amp;"';"</f>
        <v/>
      </c>
    </row>
    <row customHeight="1" ht="14.5" r="22" s="3" spans="1:14">
      <c r="A22" t="s">
        <v>449</v>
      </c>
      <c r="B22" s="2" t="s">
        <v>1108</v>
      </c>
      <c r="C22" t="s">
        <v>107</v>
      </c>
      <c r="E22" t="s">
        <v>1132</v>
      </c>
      <c r="I22" t="s">
        <v>13</v>
      </c>
      <c r="J22" s="2" t="s">
        <v>1133</v>
      </c>
      <c r="K22" s="2" t="n"/>
      <c r="L22">
        <f>"Insert into UFMT_CONDITION (COND_ID, OPERATOR, VALUE1, CONV1, VALUE2, CONV2, COND1, COND2, F_STRCMP, DESCRIPTION) Values ('"&amp;A22&amp;"', '"&amp;B22&amp;"', '"&amp;C22&amp;"', '"&amp;D22&amp;"', '"&amp;E22&amp;"',  '"&amp;F22&amp;"', '"&amp;G22&amp;"', '"&amp;H22&amp;"', '"&amp;I22&amp;"', '"&amp;J22&amp;"');"</f>
        <v/>
      </c>
      <c r="M22">
        <f>"Update UFMT_CONDITION set (OPERATOR, VALUE1, CONV1, VALUE2, CONV2, COND1, COND2, F_STRCMP, DESCRIPTION) = ( Select '"&amp;B22&amp;"', '"&amp;C22&amp;"', '"&amp;D22&amp;"', '"&amp;E22&amp;"',  '"&amp;F22&amp;"', '"&amp;G22&amp;"', '"&amp;H22&amp;"', '"&amp;I22&amp;"', '"&amp;J22&amp;"' FROM DUAL) where COND_ID = '"&amp;A22&amp;"';"</f>
        <v/>
      </c>
    </row>
    <row customHeight="1" ht="14.5" r="23" s="3" spans="1:14">
      <c r="A23" t="s">
        <v>456</v>
      </c>
      <c r="B23" s="2" t="s">
        <v>1108</v>
      </c>
      <c r="C23" t="s">
        <v>107</v>
      </c>
      <c r="E23" t="s">
        <v>1134</v>
      </c>
      <c r="I23" t="s">
        <v>13</v>
      </c>
      <c r="J23" s="2" t="s">
        <v>1135</v>
      </c>
      <c r="K23" s="2" t="n"/>
      <c r="L23">
        <f>"Insert into UFMT_CONDITION (COND_ID, OPERATOR, VALUE1, CONV1, VALUE2, CONV2, COND1, COND2, F_STRCMP, DESCRIPTION) Values ('"&amp;A23&amp;"', '"&amp;B23&amp;"', '"&amp;C23&amp;"', '"&amp;D23&amp;"', '"&amp;E23&amp;"',  '"&amp;F23&amp;"', '"&amp;G23&amp;"', '"&amp;H23&amp;"', '"&amp;I23&amp;"', '"&amp;J23&amp;"');"</f>
        <v/>
      </c>
      <c r="M23">
        <f>"Update UFMT_CONDITION set (OPERATOR, VALUE1, CONV1, VALUE2, CONV2, COND1, COND2, F_STRCMP, DESCRIPTION) = ( Select '"&amp;B23&amp;"', '"&amp;C23&amp;"', '"&amp;D23&amp;"', '"&amp;E23&amp;"',  '"&amp;F23&amp;"', '"&amp;G23&amp;"', '"&amp;H23&amp;"', '"&amp;I23&amp;"', '"&amp;J23&amp;"' FROM DUAL) where COND_ID = '"&amp;A23&amp;"';"</f>
        <v/>
      </c>
    </row>
    <row customHeight="1" ht="14.5" r="24" s="3" spans="1:14">
      <c r="A24" t="s">
        <v>468</v>
      </c>
      <c r="B24" s="2" t="s">
        <v>1136</v>
      </c>
      <c r="G24" t="s">
        <v>456</v>
      </c>
      <c r="I24" t="s">
        <v>13</v>
      </c>
      <c r="J24" s="2" t="s">
        <v>1137</v>
      </c>
      <c r="K24" s="2" t="n"/>
      <c r="L24">
        <f>"Insert into UFMT_CONDITION (COND_ID, OPERATOR, VALUE1, CONV1, VALUE2, CONV2, COND1, COND2, F_STRCMP, DESCRIPTION) Values ('"&amp;A24&amp;"', '"&amp;B24&amp;"', '"&amp;C24&amp;"', '"&amp;D24&amp;"', '"&amp;E24&amp;"',  '"&amp;F24&amp;"', '"&amp;G24&amp;"', '"&amp;H24&amp;"', '"&amp;I24&amp;"', '"&amp;J24&amp;"');"</f>
        <v/>
      </c>
      <c r="M24">
        <f>"Update UFMT_CONDITION set (OPERATOR, VALUE1, CONV1, VALUE2, CONV2, COND1, COND2, F_STRCMP, DESCRIPTION) = ( Select '"&amp;B24&amp;"', '"&amp;C24&amp;"', '"&amp;D24&amp;"', '"&amp;E24&amp;"',  '"&amp;F24&amp;"', '"&amp;G24&amp;"', '"&amp;H24&amp;"', '"&amp;I24&amp;"', '"&amp;J24&amp;"' FROM DUAL) where COND_ID = '"&amp;A24&amp;"';"</f>
        <v/>
      </c>
    </row>
    <row customHeight="1" ht="14.5" r="25" s="3" spans="1:14">
      <c r="A25" t="s">
        <v>233</v>
      </c>
      <c r="B25" s="2" t="s">
        <v>1108</v>
      </c>
      <c r="C25" t="s">
        <v>107</v>
      </c>
      <c r="E25" t="s">
        <v>1138</v>
      </c>
      <c r="I25" t="s">
        <v>13</v>
      </c>
      <c r="J25" s="2" t="s">
        <v>1139</v>
      </c>
      <c r="K25" s="2" t="n"/>
      <c r="L25">
        <f>"Insert into UFMT_CONDITION (COND_ID, OPERATOR, VALUE1, CONV1, VALUE2, CONV2, COND1, COND2, F_STRCMP, DESCRIPTION) Values ('"&amp;A25&amp;"', '"&amp;B25&amp;"', '"&amp;C25&amp;"', '"&amp;D25&amp;"', '"&amp;E25&amp;"',  '"&amp;F25&amp;"', '"&amp;G25&amp;"', '"&amp;H25&amp;"', '"&amp;I25&amp;"', '"&amp;J25&amp;"');"</f>
        <v/>
      </c>
      <c r="M25">
        <f>"Update UFMT_CONDITION set (OPERATOR, VALUE1, CONV1, VALUE2, CONV2, COND1, COND2, F_STRCMP, DESCRIPTION) = ( Select '"&amp;B25&amp;"', '"&amp;C25&amp;"', '"&amp;D25&amp;"', '"&amp;E25&amp;"',  '"&amp;F25&amp;"', '"&amp;G25&amp;"', '"&amp;H25&amp;"', '"&amp;I25&amp;"', '"&amp;J25&amp;"' FROM DUAL) where COND_ID = '"&amp;A25&amp;"';"</f>
        <v/>
      </c>
    </row>
    <row customHeight="1" ht="14.5" r="26" s="3" spans="1:14">
      <c r="A26" t="s">
        <v>471</v>
      </c>
      <c r="B26" s="2" t="s">
        <v>1136</v>
      </c>
      <c r="G26" t="s">
        <v>233</v>
      </c>
      <c r="I26" t="s">
        <v>13</v>
      </c>
      <c r="J26" s="2" t="s">
        <v>1140</v>
      </c>
      <c r="K26" s="2" t="n"/>
      <c r="L26">
        <f>"Insert into UFMT_CONDITION (COND_ID, OPERATOR, VALUE1, CONV1, VALUE2, CONV2, COND1, COND2, F_STRCMP, DESCRIPTION) Values ('"&amp;A26&amp;"', '"&amp;B26&amp;"', '"&amp;C26&amp;"', '"&amp;D26&amp;"', '"&amp;E26&amp;"',  '"&amp;F26&amp;"', '"&amp;G26&amp;"', '"&amp;H26&amp;"', '"&amp;I26&amp;"', '"&amp;J26&amp;"');"</f>
        <v/>
      </c>
      <c r="M26">
        <f>"Update UFMT_CONDITION set (OPERATOR, VALUE1, CONV1, VALUE2, CONV2, COND1, COND2, F_STRCMP, DESCRIPTION) = ( Select '"&amp;B26&amp;"', '"&amp;C26&amp;"', '"&amp;D26&amp;"', '"&amp;E26&amp;"',  '"&amp;F26&amp;"', '"&amp;G26&amp;"', '"&amp;H26&amp;"', '"&amp;I26&amp;"', '"&amp;J26&amp;"' FROM DUAL) where COND_ID = '"&amp;A26&amp;"';"</f>
        <v/>
      </c>
    </row>
    <row customHeight="1" ht="14.5" r="27" s="3" spans="1:14">
      <c r="A27" t="s">
        <v>473</v>
      </c>
      <c r="B27" s="2" t="s">
        <v>1108</v>
      </c>
      <c r="C27" t="s">
        <v>107</v>
      </c>
      <c r="E27" t="s">
        <v>1141</v>
      </c>
      <c r="I27" t="s">
        <v>13</v>
      </c>
      <c r="J27" s="2" t="s">
        <v>1142</v>
      </c>
      <c r="K27" s="2" t="n"/>
      <c r="L27">
        <f>"Insert into UFMT_CONDITION (COND_ID, OPERATOR, VALUE1, CONV1, VALUE2, CONV2, COND1, COND2, F_STRCMP, DESCRIPTION) Values ('"&amp;A27&amp;"', '"&amp;B27&amp;"', '"&amp;C27&amp;"', '"&amp;D27&amp;"', '"&amp;E27&amp;"',  '"&amp;F27&amp;"', '"&amp;G27&amp;"', '"&amp;H27&amp;"', '"&amp;I27&amp;"', '"&amp;J27&amp;"');"</f>
        <v/>
      </c>
      <c r="M27">
        <f>"Update UFMT_CONDITION set (OPERATOR, VALUE1, CONV1, VALUE2, CONV2, COND1, COND2, F_STRCMP, DESCRIPTION) = ( Select '"&amp;B27&amp;"', '"&amp;C27&amp;"', '"&amp;D27&amp;"', '"&amp;E27&amp;"',  '"&amp;F27&amp;"', '"&amp;G27&amp;"', '"&amp;H27&amp;"', '"&amp;I27&amp;"', '"&amp;J27&amp;"' FROM DUAL) where COND_ID = '"&amp;A27&amp;"';"</f>
        <v/>
      </c>
    </row>
    <row customHeight="1" ht="14.5" r="28" s="3" spans="1:14">
      <c r="A28" t="s">
        <v>51</v>
      </c>
      <c r="B28" s="2" t="s">
        <v>1136</v>
      </c>
      <c r="G28" t="s">
        <v>473</v>
      </c>
      <c r="I28" t="s">
        <v>13</v>
      </c>
      <c r="J28" s="2" t="s">
        <v>1143</v>
      </c>
      <c r="K28" s="2" t="n"/>
      <c r="L28">
        <f>"Insert into UFMT_CONDITION (COND_ID, OPERATOR, VALUE1, CONV1, VALUE2, CONV2, COND1, COND2, F_STRCMP, DESCRIPTION) Values ('"&amp;A28&amp;"', '"&amp;B28&amp;"', '"&amp;C28&amp;"', '"&amp;D28&amp;"', '"&amp;E28&amp;"',  '"&amp;F28&amp;"', '"&amp;G28&amp;"', '"&amp;H28&amp;"', '"&amp;I28&amp;"', '"&amp;J28&amp;"');"</f>
        <v/>
      </c>
      <c r="M28">
        <f>"Update UFMT_CONDITION set (OPERATOR, VALUE1, CONV1, VALUE2, CONV2, COND1, COND2, F_STRCMP, DESCRIPTION) = ( Select '"&amp;B28&amp;"', '"&amp;C28&amp;"', '"&amp;D28&amp;"', '"&amp;E28&amp;"',  '"&amp;F28&amp;"', '"&amp;G28&amp;"', '"&amp;H28&amp;"', '"&amp;I28&amp;"', '"&amp;J28&amp;"' FROM DUAL) where COND_ID = '"&amp;A28&amp;"';"</f>
        <v/>
      </c>
    </row>
    <row customHeight="1" ht="14.5" r="29" s="3" spans="1:14">
      <c r="A29" t="s">
        <v>478</v>
      </c>
      <c r="B29" s="2" t="s">
        <v>1114</v>
      </c>
      <c r="G29" t="s">
        <v>468</v>
      </c>
      <c r="H29" t="s">
        <v>51</v>
      </c>
      <c r="I29" t="s">
        <v>13</v>
      </c>
      <c r="J29" s="2" t="s">
        <v>1144</v>
      </c>
      <c r="K29" s="2" t="n"/>
      <c r="L29">
        <f>"Insert into UFMT_CONDITION (COND_ID, OPERATOR, VALUE1, CONV1, VALUE2, CONV2, COND1, COND2, F_STRCMP, DESCRIPTION) Values ('"&amp;A29&amp;"', '"&amp;B29&amp;"', '"&amp;C29&amp;"', '"&amp;D29&amp;"', '"&amp;E29&amp;"',  '"&amp;F29&amp;"', '"&amp;G29&amp;"', '"&amp;H29&amp;"', '"&amp;I29&amp;"', '"&amp;J29&amp;"');"</f>
        <v/>
      </c>
      <c r="M29">
        <f>"Update UFMT_CONDITION set (OPERATOR, VALUE1, CONV1, VALUE2, CONV2, COND1, COND2, F_STRCMP, DESCRIPTION) = ( Select '"&amp;B29&amp;"', '"&amp;C29&amp;"', '"&amp;D29&amp;"', '"&amp;E29&amp;"',  '"&amp;F29&amp;"', '"&amp;G29&amp;"', '"&amp;H29&amp;"', '"&amp;I29&amp;"', '"&amp;J29&amp;"' FROM DUAL) where COND_ID = '"&amp;A29&amp;"';"</f>
        <v/>
      </c>
    </row>
    <row customHeight="1" ht="14.5" r="30" s="3" spans="1:14">
      <c r="A30" t="s">
        <v>522</v>
      </c>
      <c r="B30" s="2" t="s">
        <v>1108</v>
      </c>
      <c r="C30" t="s">
        <v>107</v>
      </c>
      <c r="D30" t="s">
        <v>43</v>
      </c>
      <c r="E30" t="s">
        <v>1145</v>
      </c>
      <c r="I30" t="s">
        <v>13</v>
      </c>
      <c r="J30" s="2" t="s">
        <v>549</v>
      </c>
      <c r="K30" s="2" t="n"/>
      <c r="L30">
        <f>"Insert into UFMT_CONDITION (COND_ID, OPERATOR, VALUE1, CONV1, VALUE2, CONV2, COND1, COND2, F_STRCMP, DESCRIPTION) Values ('"&amp;A30&amp;"', '"&amp;B30&amp;"', '"&amp;C30&amp;"', '"&amp;D30&amp;"', '"&amp;E30&amp;"',  '"&amp;F30&amp;"', '"&amp;G30&amp;"', '"&amp;H30&amp;"', '"&amp;I30&amp;"', '"&amp;J30&amp;"');"</f>
        <v/>
      </c>
      <c r="M30">
        <f>"Update UFMT_CONDITION set (OPERATOR, VALUE1, CONV1, VALUE2, CONV2, COND1, COND2, F_STRCMP, DESCRIPTION) = ( Select '"&amp;B30&amp;"', '"&amp;C30&amp;"', '"&amp;D30&amp;"', '"&amp;E30&amp;"',  '"&amp;F30&amp;"', '"&amp;G30&amp;"', '"&amp;H30&amp;"', '"&amp;I30&amp;"', '"&amp;J30&amp;"' FROM DUAL) where COND_ID = '"&amp;A30&amp;"';"</f>
        <v/>
      </c>
    </row>
    <row customHeight="1" ht="14.5" r="31" s="3" spans="1:14">
      <c r="A31" t="s">
        <v>524</v>
      </c>
      <c r="B31" s="2" t="s">
        <v>1108</v>
      </c>
      <c r="C31" t="s">
        <v>1146</v>
      </c>
      <c r="D31" t="s">
        <v>550</v>
      </c>
      <c r="E31" t="s">
        <v>1145</v>
      </c>
      <c r="I31" t="s">
        <v>13</v>
      </c>
      <c r="J31" s="2" t="s">
        <v>1147</v>
      </c>
      <c r="K31" s="2" t="n"/>
      <c r="L31">
        <f>"Insert into UFMT_CONDITION (COND_ID, OPERATOR, VALUE1, CONV1, VALUE2, CONV2, COND1, COND2, F_STRCMP, DESCRIPTION) Values ('"&amp;A31&amp;"', '"&amp;B31&amp;"', '"&amp;C31&amp;"', '"&amp;D31&amp;"', '"&amp;E31&amp;"',  '"&amp;F31&amp;"', '"&amp;G31&amp;"', '"&amp;H31&amp;"', '"&amp;I31&amp;"', '"&amp;J31&amp;"');"</f>
        <v/>
      </c>
      <c r="M31">
        <f>"Update UFMT_CONDITION set (OPERATOR, VALUE1, CONV1, VALUE2, CONV2, COND1, COND2, F_STRCMP, DESCRIPTION) = ( Select '"&amp;B31&amp;"', '"&amp;C31&amp;"', '"&amp;D31&amp;"', '"&amp;E31&amp;"',  '"&amp;F31&amp;"', '"&amp;G31&amp;"', '"&amp;H31&amp;"', '"&amp;I31&amp;"', '"&amp;J31&amp;"' FROM DUAL) where COND_ID = '"&amp;A31&amp;"';"</f>
        <v/>
      </c>
    </row>
    <row customHeight="1" ht="14.5" r="32" s="3" spans="1:14">
      <c r="A32" t="s">
        <v>526</v>
      </c>
      <c r="B32" s="2" t="s">
        <v>1108</v>
      </c>
      <c r="C32" t="s">
        <v>1148</v>
      </c>
      <c r="E32" t="s">
        <v>1149</v>
      </c>
      <c r="I32" t="s">
        <v>13</v>
      </c>
      <c r="J32" s="2" t="s">
        <v>1150</v>
      </c>
      <c r="K32" s="2" t="n"/>
      <c r="L32">
        <f>"Insert into UFMT_CONDITION (COND_ID, OPERATOR, VALUE1, CONV1, VALUE2, CONV2, COND1, COND2, F_STRCMP, DESCRIPTION) Values ('"&amp;A32&amp;"', '"&amp;B32&amp;"', '"&amp;C32&amp;"', '"&amp;D32&amp;"', '"&amp;E32&amp;"',  '"&amp;F32&amp;"', '"&amp;G32&amp;"', '"&amp;H32&amp;"', '"&amp;I32&amp;"', '"&amp;J32&amp;"');"</f>
        <v/>
      </c>
      <c r="M32">
        <f>"Update UFMT_CONDITION set (OPERATOR, VALUE1, CONV1, VALUE2, CONV2, COND1, COND2, F_STRCMP, DESCRIPTION) = ( Select '"&amp;B32&amp;"', '"&amp;C32&amp;"', '"&amp;D32&amp;"', '"&amp;E32&amp;"',  '"&amp;F32&amp;"', '"&amp;G32&amp;"', '"&amp;H32&amp;"', '"&amp;I32&amp;"', '"&amp;J32&amp;"' FROM DUAL) where COND_ID = '"&amp;A32&amp;"';"</f>
        <v/>
      </c>
    </row>
    <row customHeight="1" ht="14.5" r="33" s="3" spans="1:14">
      <c r="A33" t="s">
        <v>530</v>
      </c>
      <c r="B33" s="2" t="s">
        <v>1151</v>
      </c>
      <c r="C33" t="s">
        <v>132</v>
      </c>
      <c r="E33" t="s">
        <v>1152</v>
      </c>
      <c r="I33" t="s">
        <v>255</v>
      </c>
      <c r="J33" s="2" t="s">
        <v>1153</v>
      </c>
      <c r="K33" s="2" t="n"/>
      <c r="L33">
        <f>"Insert into UFMT_CONDITION (COND_ID, OPERATOR, VALUE1, CONV1, VALUE2, CONV2, COND1, COND2, F_STRCMP, DESCRIPTION) Values ('"&amp;A33&amp;"', '"&amp;B33&amp;"', '"&amp;C33&amp;"', '"&amp;D33&amp;"', '"&amp;E33&amp;"',  '"&amp;F33&amp;"', '"&amp;G33&amp;"', '"&amp;H33&amp;"', '"&amp;I33&amp;"', '"&amp;J33&amp;"');"</f>
        <v/>
      </c>
      <c r="M33">
        <f>"Update UFMT_CONDITION set (OPERATOR, VALUE1, CONV1, VALUE2, CONV2, COND1, COND2, F_STRCMP, DESCRIPTION) = ( Select '"&amp;B33&amp;"', '"&amp;C33&amp;"', '"&amp;D33&amp;"', '"&amp;E33&amp;"',  '"&amp;F33&amp;"', '"&amp;G33&amp;"', '"&amp;H33&amp;"', '"&amp;I33&amp;"', '"&amp;J33&amp;"' FROM DUAL) where COND_ID = '"&amp;A33&amp;"';"</f>
        <v/>
      </c>
    </row>
    <row customHeight="1" ht="14.5" r="34" s="3" spans="1:14">
      <c r="A34" t="s">
        <v>532</v>
      </c>
      <c r="B34" s="2" t="s">
        <v>1108</v>
      </c>
      <c r="C34" t="s">
        <v>1154</v>
      </c>
      <c r="D34" t="s">
        <v>57</v>
      </c>
      <c r="E34" t="s">
        <v>1145</v>
      </c>
      <c r="I34" t="s">
        <v>13</v>
      </c>
      <c r="J34" s="2" t="s">
        <v>1155</v>
      </c>
      <c r="K34" s="2" t="n"/>
      <c r="L34">
        <f>"Insert into UFMT_CONDITION (COND_ID, OPERATOR, VALUE1, CONV1, VALUE2, CONV2, COND1, COND2, F_STRCMP, DESCRIPTION) Values ('"&amp;A34&amp;"', '"&amp;B34&amp;"', '"&amp;C34&amp;"', '"&amp;D34&amp;"', '"&amp;E34&amp;"',  '"&amp;F34&amp;"', '"&amp;G34&amp;"', '"&amp;H34&amp;"', '"&amp;I34&amp;"', '"&amp;J34&amp;"');"</f>
        <v/>
      </c>
      <c r="M34">
        <f>"Update UFMT_CONDITION set (OPERATOR, VALUE1, CONV1, VALUE2, CONV2, COND1, COND2, F_STRCMP, DESCRIPTION) = ( Select '"&amp;B34&amp;"', '"&amp;C34&amp;"', '"&amp;D34&amp;"', '"&amp;E34&amp;"',  '"&amp;F34&amp;"', '"&amp;G34&amp;"', '"&amp;H34&amp;"', '"&amp;I34&amp;"', '"&amp;J34&amp;"' FROM DUAL) where COND_ID = '"&amp;A34&amp;"';"</f>
        <v/>
      </c>
    </row>
    <row customHeight="1" ht="14.5" r="35" s="3" spans="1:14">
      <c r="A35" t="s">
        <v>534</v>
      </c>
      <c r="B35" s="2" t="s">
        <v>1108</v>
      </c>
      <c r="C35" t="s">
        <v>1156</v>
      </c>
      <c r="D35" t="s">
        <v>244</v>
      </c>
      <c r="E35" t="s">
        <v>1145</v>
      </c>
      <c r="I35" t="s">
        <v>13</v>
      </c>
      <c r="J35" s="2" t="s">
        <v>1157</v>
      </c>
      <c r="K35" s="2" t="n"/>
      <c r="L35">
        <f>"Insert into UFMT_CONDITION (COND_ID, OPERATOR, VALUE1, CONV1, VALUE2, CONV2, COND1, COND2, F_STRCMP, DESCRIPTION) Values ('"&amp;A35&amp;"', '"&amp;B35&amp;"', '"&amp;C35&amp;"', '"&amp;D35&amp;"', '"&amp;E35&amp;"',  '"&amp;F35&amp;"', '"&amp;G35&amp;"', '"&amp;H35&amp;"', '"&amp;I35&amp;"', '"&amp;J35&amp;"');"</f>
        <v/>
      </c>
      <c r="M35">
        <f>"Update UFMT_CONDITION set (OPERATOR, VALUE1, CONV1, VALUE2, CONV2, COND1, COND2, F_STRCMP, DESCRIPTION) = ( Select '"&amp;B35&amp;"', '"&amp;C35&amp;"', '"&amp;D35&amp;"', '"&amp;E35&amp;"',  '"&amp;F35&amp;"', '"&amp;G35&amp;"', '"&amp;H35&amp;"', '"&amp;I35&amp;"', '"&amp;J35&amp;"' FROM DUAL) where COND_ID = '"&amp;A35&amp;"';"</f>
        <v/>
      </c>
    </row>
    <row customHeight="1" ht="14.5" r="36" s="3" spans="1:14">
      <c r="A36" t="s">
        <v>536</v>
      </c>
      <c r="B36" s="2" t="s">
        <v>1114</v>
      </c>
      <c r="G36" t="s">
        <v>532</v>
      </c>
      <c r="H36" t="s">
        <v>534</v>
      </c>
      <c r="I36" t="s">
        <v>13</v>
      </c>
      <c r="J36" s="2" t="s">
        <v>1158</v>
      </c>
      <c r="K36" s="2" t="n"/>
      <c r="L36">
        <f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/>
      </c>
      <c r="M36">
        <f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/>
      </c>
    </row>
    <row customHeight="1" ht="14.5" r="37" s="3" spans="1:14">
      <c r="A37" t="s">
        <v>66</v>
      </c>
      <c r="B37" s="2" t="s">
        <v>1136</v>
      </c>
      <c r="G37" t="s">
        <v>536</v>
      </c>
      <c r="I37" t="s">
        <v>13</v>
      </c>
      <c r="J37" s="2" t="s">
        <v>1159</v>
      </c>
      <c r="K37" s="2" t="n"/>
      <c r="L37">
        <f>"Insert into UFMT_CONDITION (COND_ID, OPERATOR, VALUE1, CONV1, VALUE2, CONV2, COND1, COND2, F_STRCMP, DESCRIPTION) Values ('"&amp;A37&amp;"', '"&amp;B37&amp;"', '"&amp;C37&amp;"', '"&amp;D37&amp;"', '"&amp;E37&amp;"',  '"&amp;F37&amp;"', '"&amp;G37&amp;"', '"&amp;H37&amp;"', '"&amp;I37&amp;"', '"&amp;J37&amp;"');"</f>
        <v/>
      </c>
      <c r="M37">
        <f>"Update UFMT_CONDITION set (OPERATOR, VALUE1, CONV1, VALUE2, CONV2, COND1, COND2, F_STRCMP, DESCRIPTION) = ( Select '"&amp;B37&amp;"', '"&amp;C37&amp;"', '"&amp;D37&amp;"', '"&amp;E37&amp;"',  '"&amp;F37&amp;"', '"&amp;G37&amp;"', '"&amp;H37&amp;"', '"&amp;I37&amp;"', '"&amp;J37&amp;"' FROM DUAL) where COND_ID = '"&amp;A37&amp;"';"</f>
        <v/>
      </c>
    </row>
    <row customHeight="1" ht="14.5" r="38" s="3" spans="1:14">
      <c r="A38" t="s">
        <v>68</v>
      </c>
      <c r="B38" s="2" t="s">
        <v>1160</v>
      </c>
      <c r="C38" t="s">
        <v>132</v>
      </c>
      <c r="E38" t="s">
        <v>1152</v>
      </c>
      <c r="I38" t="s">
        <v>255</v>
      </c>
      <c r="J38" s="2" t="s">
        <v>1161</v>
      </c>
      <c r="K38" s="2" t="n"/>
      <c r="L38">
        <f>"Insert into UFMT_CONDITION (COND_ID, OPERATOR, VALUE1, CONV1, VALUE2, CONV2, COND1, COND2, F_STRCMP, DESCRIPTION) Values ('"&amp;A38&amp;"', '"&amp;B38&amp;"', '"&amp;C38&amp;"', '"&amp;D38&amp;"', '"&amp;E38&amp;"',  '"&amp;F38&amp;"', '"&amp;G38&amp;"', '"&amp;H38&amp;"', '"&amp;I38&amp;"', '"&amp;J38&amp;"');"</f>
        <v/>
      </c>
      <c r="M38">
        <f>"Update UFMT_CONDITION set (OPERATOR, VALUE1, CONV1, VALUE2, CONV2, COND1, COND2, F_STRCMP, DESCRIPTION) = ( Select '"&amp;B38&amp;"', '"&amp;C38&amp;"', '"&amp;D38&amp;"', '"&amp;E38&amp;"',  '"&amp;F38&amp;"', '"&amp;G38&amp;"', '"&amp;H38&amp;"', '"&amp;I38&amp;"', '"&amp;J38&amp;"' FROM DUAL) where COND_ID = '"&amp;A38&amp;"';"</f>
        <v/>
      </c>
    </row>
    <row customHeight="1" ht="14.5" r="39" s="3" spans="1:14">
      <c r="A39" t="s">
        <v>70</v>
      </c>
      <c r="B39" s="2" t="s">
        <v>1108</v>
      </c>
      <c r="C39" t="s">
        <v>1156</v>
      </c>
      <c r="D39" t="s">
        <v>78</v>
      </c>
      <c r="E39" t="s">
        <v>1145</v>
      </c>
      <c r="I39" t="s">
        <v>13</v>
      </c>
      <c r="J39" s="2" t="s">
        <v>1162</v>
      </c>
      <c r="K39" s="2" t="n"/>
      <c r="L39">
        <f>"Insert into UFMT_CONDITION (COND_ID, OPERATOR, VALUE1, CONV1, VALUE2, CONV2, COND1, COND2, F_STRCMP, DESCRIPTION) Values ('"&amp;A39&amp;"', '"&amp;B39&amp;"', '"&amp;C39&amp;"', '"&amp;D39&amp;"', '"&amp;E39&amp;"',  '"&amp;F39&amp;"', '"&amp;G39&amp;"', '"&amp;H39&amp;"', '"&amp;I39&amp;"', '"&amp;J39&amp;"');"</f>
        <v/>
      </c>
      <c r="M39">
        <f>"Update UFMT_CONDITION set (OPERATOR, VALUE1, CONV1, VALUE2, CONV2, COND1, COND2, F_STRCMP, DESCRIPTION) = ( Select '"&amp;B39&amp;"', '"&amp;C39&amp;"', '"&amp;D39&amp;"', '"&amp;E39&amp;"',  '"&amp;F39&amp;"', '"&amp;G39&amp;"', '"&amp;H39&amp;"', '"&amp;I39&amp;"', '"&amp;J39&amp;"' FROM DUAL) where COND_ID = '"&amp;A39&amp;"';"</f>
        <v/>
      </c>
    </row>
    <row customHeight="1" ht="14.5" r="40" s="3" spans="1:14">
      <c r="A40" t="s">
        <v>310</v>
      </c>
      <c r="B40" s="2" t="s">
        <v>1114</v>
      </c>
      <c r="G40" t="s">
        <v>532</v>
      </c>
      <c r="H40" t="s">
        <v>70</v>
      </c>
      <c r="I40" t="s">
        <v>13</v>
      </c>
      <c r="J40" s="2" t="s">
        <v>1163</v>
      </c>
      <c r="K40" s="2" t="n"/>
      <c r="L40">
        <f>"Insert into UFMT_CONDITION (COND_ID, OPERATOR, VALUE1, CONV1, VALUE2, CONV2, COND1, COND2, F_STRCMP, DESCRIPTION) Values ('"&amp;A40&amp;"', '"&amp;B40&amp;"', '"&amp;C40&amp;"', '"&amp;D40&amp;"', '"&amp;E40&amp;"',  '"&amp;F40&amp;"', '"&amp;G40&amp;"', '"&amp;H40&amp;"', '"&amp;I40&amp;"', '"&amp;J40&amp;"');"</f>
        <v/>
      </c>
      <c r="M40">
        <f>"Update UFMT_CONDITION set (OPERATOR, VALUE1, CONV1, VALUE2, CONV2, COND1, COND2, F_STRCMP, DESCRIPTION) = ( Select '"&amp;B40&amp;"', '"&amp;C40&amp;"', '"&amp;D40&amp;"', '"&amp;E40&amp;"',  '"&amp;F40&amp;"', '"&amp;G40&amp;"', '"&amp;H40&amp;"', '"&amp;I40&amp;"', '"&amp;J40&amp;"' FROM DUAL) where COND_ID = '"&amp;A40&amp;"';"</f>
        <v/>
      </c>
    </row>
    <row customHeight="1" ht="14.5" r="41" s="3" spans="1:14">
      <c r="A41" t="s">
        <v>72</v>
      </c>
      <c r="B41" s="2" t="s">
        <v>1108</v>
      </c>
      <c r="C41" t="s">
        <v>1148</v>
      </c>
      <c r="E41" t="s">
        <v>1164</v>
      </c>
      <c r="I41" t="s">
        <v>13</v>
      </c>
      <c r="J41" s="2" t="s">
        <v>1165</v>
      </c>
      <c r="K41" s="2" t="n"/>
      <c r="L41">
        <f>"Insert into UFMT_CONDITION (COND_ID, OPERATOR, VALUE1, CONV1, VALUE2, CONV2, COND1, COND2, F_STRCMP, DESCRIPTION) Values ('"&amp;A41&amp;"', '"&amp;B41&amp;"', '"&amp;C41&amp;"', '"&amp;D41&amp;"', '"&amp;E41&amp;"',  '"&amp;F41&amp;"', '"&amp;G41&amp;"', '"&amp;H41&amp;"', '"&amp;I41&amp;"', '"&amp;J41&amp;"');"</f>
        <v/>
      </c>
      <c r="M41">
        <f>"Update UFMT_CONDITION set (OPERATOR, VALUE1, CONV1, VALUE2, CONV2, COND1, COND2, F_STRCMP, DESCRIPTION) = ( Select '"&amp;B41&amp;"', '"&amp;C41&amp;"', '"&amp;D41&amp;"', '"&amp;E41&amp;"',  '"&amp;F41&amp;"', '"&amp;G41&amp;"', '"&amp;H41&amp;"', '"&amp;I41&amp;"', '"&amp;J41&amp;"' FROM DUAL) where COND_ID = '"&amp;A41&amp;"';"</f>
        <v/>
      </c>
    </row>
    <row customHeight="1" ht="14.5" r="42" s="3" spans="1:14">
      <c r="A42" t="s">
        <v>543</v>
      </c>
      <c r="B42" s="2" t="s">
        <v>1108</v>
      </c>
      <c r="C42" t="s">
        <v>107</v>
      </c>
      <c r="E42" t="s">
        <v>1166</v>
      </c>
      <c r="I42" t="s">
        <v>13</v>
      </c>
      <c r="J42" s="2" t="s">
        <v>1167</v>
      </c>
      <c r="K42" s="2" t="n"/>
      <c r="L42">
        <f>"Insert into UFMT_CONDITION (COND_ID, OPERATOR, VALUE1, CONV1, VALUE2, CONV2, COND1, COND2, F_STRCMP, DESCRIPTION) Values ('"&amp;A42&amp;"', '"&amp;B42&amp;"', '"&amp;C42&amp;"', '"&amp;D42&amp;"', '"&amp;E42&amp;"',  '"&amp;F42&amp;"', '"&amp;G42&amp;"', '"&amp;H42&amp;"', '"&amp;I42&amp;"', '"&amp;J42&amp;"');"</f>
        <v/>
      </c>
      <c r="M42">
        <f>"Update UFMT_CONDITION set (OPERATOR, VALUE1, CONV1, VALUE2, CONV2, COND1, COND2, F_STRCMP, DESCRIPTION) = ( Select '"&amp;B42&amp;"', '"&amp;C42&amp;"', '"&amp;D42&amp;"', '"&amp;E42&amp;"',  '"&amp;F42&amp;"', '"&amp;G42&amp;"', '"&amp;H42&amp;"', '"&amp;I42&amp;"', '"&amp;J42&amp;"' FROM DUAL) where COND_ID = '"&amp;A42&amp;"';"</f>
        <v/>
      </c>
    </row>
    <row customHeight="1" ht="14.5" r="43" s="3" spans="1:14">
      <c r="A43" t="s">
        <v>545</v>
      </c>
      <c r="B43" s="2" t="s">
        <v>1108</v>
      </c>
      <c r="C43" t="s">
        <v>1146</v>
      </c>
      <c r="D43" t="s">
        <v>110</v>
      </c>
      <c r="E43" t="s">
        <v>1145</v>
      </c>
      <c r="I43" t="s">
        <v>13</v>
      </c>
      <c r="J43" s="2" t="s">
        <v>1168</v>
      </c>
      <c r="K43" s="2" t="n"/>
      <c r="L43">
        <f>"Insert into UFMT_CONDITION (COND_ID, OPERATOR, VALUE1, CONV1, VALUE2, CONV2, COND1, COND2, F_STRCMP, DESCRIPTION) Values ('"&amp;A43&amp;"', '"&amp;B43&amp;"', '"&amp;C43&amp;"', '"&amp;D43&amp;"', '"&amp;E43&amp;"',  '"&amp;F43&amp;"', '"&amp;G43&amp;"', '"&amp;H43&amp;"', '"&amp;I43&amp;"', '"&amp;J43&amp;"');"</f>
        <v/>
      </c>
      <c r="M43">
        <f>"Update UFMT_CONDITION set (OPERATOR, VALUE1, CONV1, VALUE2, CONV2, COND1, COND2, F_STRCMP, DESCRIPTION) = ( Select '"&amp;B43&amp;"', '"&amp;C43&amp;"', '"&amp;D43&amp;"', '"&amp;E43&amp;"',  '"&amp;F43&amp;"', '"&amp;G43&amp;"', '"&amp;H43&amp;"', '"&amp;I43&amp;"', '"&amp;J43&amp;"' FROM DUAL) where COND_ID = '"&amp;A43&amp;"';"</f>
        <v/>
      </c>
    </row>
    <row customHeight="1" ht="14.5" r="44" s="3" spans="1:14">
      <c r="A44" t="s">
        <v>239</v>
      </c>
      <c r="B44" s="2" t="s">
        <v>1108</v>
      </c>
      <c r="C44" t="s">
        <v>107</v>
      </c>
      <c r="D44" t="s">
        <v>91</v>
      </c>
      <c r="E44" t="s">
        <v>1145</v>
      </c>
      <c r="I44" t="s">
        <v>13</v>
      </c>
      <c r="J44" s="2" t="s">
        <v>564</v>
      </c>
      <c r="K44" s="2" t="n"/>
      <c r="L44">
        <f>"Insert into UFMT_CONDITION (COND_ID, OPERATOR, VALUE1, CONV1, VALUE2, CONV2, COND1, COND2, F_STRCMP, DESCRIPTION) Values ('"&amp;A44&amp;"', '"&amp;B44&amp;"', '"&amp;C44&amp;"', '"&amp;D44&amp;"', '"&amp;E44&amp;"',  '"&amp;F44&amp;"', '"&amp;G44&amp;"', '"&amp;H44&amp;"', '"&amp;I44&amp;"', '"&amp;J44&amp;"');"</f>
        <v/>
      </c>
      <c r="M44">
        <f>"Update UFMT_CONDITION set (OPERATOR, VALUE1, CONV1, VALUE2, CONV2, COND1, COND2, F_STRCMP, DESCRIPTION) = ( Select '"&amp;B44&amp;"', '"&amp;C44&amp;"', '"&amp;D44&amp;"', '"&amp;E44&amp;"',  '"&amp;F44&amp;"', '"&amp;G44&amp;"', '"&amp;H44&amp;"', '"&amp;I44&amp;"', '"&amp;J44&amp;"' FROM DUAL) where COND_ID = '"&amp;A44&amp;"';"</f>
        <v/>
      </c>
    </row>
    <row customHeight="1" ht="14.5" r="45" s="3" spans="1:14">
      <c r="A45" t="s">
        <v>488</v>
      </c>
      <c r="B45" s="2" t="s">
        <v>1108</v>
      </c>
      <c r="C45" t="s">
        <v>107</v>
      </c>
      <c r="E45" t="s">
        <v>45</v>
      </c>
      <c r="I45" t="s">
        <v>13</v>
      </c>
      <c r="J45" s="2" t="s">
        <v>1169</v>
      </c>
      <c r="K45" s="2" t="n"/>
      <c r="L45">
        <f>"Insert into UFMT_CONDITION (COND_ID, OPERATOR, VALUE1, CONV1, VALUE2, CONV2, COND1, COND2, F_STRCMP, DESCRIPTION) Values ('"&amp;A45&amp;"', '"&amp;B45&amp;"', '"&amp;C45&amp;"', '"&amp;D45&amp;"', '"&amp;E45&amp;"',  '"&amp;F45&amp;"', '"&amp;G45&amp;"', '"&amp;H45&amp;"', '"&amp;I45&amp;"', '"&amp;J45&amp;"');"</f>
        <v/>
      </c>
      <c r="M45">
        <f>"Update UFMT_CONDITION set (OPERATOR, VALUE1, CONV1, VALUE2, CONV2, COND1, COND2, F_STRCMP, DESCRIPTION) = ( Select '"&amp;B45&amp;"', '"&amp;C45&amp;"', '"&amp;D45&amp;"', '"&amp;E45&amp;"',  '"&amp;F45&amp;"', '"&amp;G45&amp;"', '"&amp;H45&amp;"', '"&amp;I45&amp;"', '"&amp;J45&amp;"' FROM DUAL) where COND_ID = '"&amp;A45&amp;"';"</f>
        <v/>
      </c>
    </row>
    <row customHeight="1" ht="14.5" r="46" s="3" spans="1:14">
      <c r="A46" t="s">
        <v>43</v>
      </c>
      <c r="B46" s="2" t="s">
        <v>1108</v>
      </c>
      <c r="C46" t="s">
        <v>107</v>
      </c>
      <c r="E46" t="s">
        <v>714</v>
      </c>
      <c r="I46" t="s">
        <v>13</v>
      </c>
      <c r="J46" s="2" t="s">
        <v>1170</v>
      </c>
      <c r="K46" s="2" t="n"/>
      <c r="L46">
        <f>"Insert into UFMT_CONDITION (COND_ID, OPERATOR, VALUE1, CONV1, VALUE2, CONV2, COND1, COND2, F_STRCMP, DESCRIPTION) Values ('"&amp;A46&amp;"', '"&amp;B46&amp;"', '"&amp;C46&amp;"', '"&amp;D46&amp;"', '"&amp;E46&amp;"',  '"&amp;F46&amp;"', '"&amp;G46&amp;"', '"&amp;H46&amp;"', '"&amp;I46&amp;"', '"&amp;J46&amp;"');"</f>
        <v/>
      </c>
      <c r="M46">
        <f>"Update UFMT_CONDITION set (OPERATOR, VALUE1, CONV1, VALUE2, CONV2, COND1, COND2, F_STRCMP, DESCRIPTION) = ( Select '"&amp;B46&amp;"', '"&amp;C46&amp;"', '"&amp;D46&amp;"', '"&amp;E46&amp;"',  '"&amp;F46&amp;"', '"&amp;G46&amp;"', '"&amp;H46&amp;"', '"&amp;I46&amp;"', '"&amp;J46&amp;"' FROM DUAL) where COND_ID = '"&amp;A46&amp;"';"</f>
        <v/>
      </c>
    </row>
    <row customHeight="1" ht="14.5" r="47" s="3" spans="1:14">
      <c r="A47" t="s">
        <v>550</v>
      </c>
      <c r="B47" s="2" t="s">
        <v>1108</v>
      </c>
      <c r="C47" t="s">
        <v>107</v>
      </c>
      <c r="D47" t="s">
        <v>596</v>
      </c>
      <c r="E47" t="s">
        <v>1145</v>
      </c>
      <c r="I47" t="s">
        <v>13</v>
      </c>
      <c r="J47" s="2" t="s">
        <v>597</v>
      </c>
      <c r="K47" s="2" t="n"/>
      <c r="L47">
        <f>"Insert into UFMT_CONDITION (COND_ID, OPERATOR, VALUE1, CONV1, VALUE2, CONV2, COND1, COND2, F_STRCMP, DESCRIPTION) Values ('"&amp;A47&amp;"', '"&amp;B47&amp;"', '"&amp;C47&amp;"', '"&amp;D47&amp;"', '"&amp;E47&amp;"',  '"&amp;F47&amp;"', '"&amp;G47&amp;"', '"&amp;H47&amp;"', '"&amp;I47&amp;"', '"&amp;J47&amp;"');"</f>
        <v/>
      </c>
      <c r="M47">
        <f>"Update UFMT_CONDITION set (OPERATOR, VALUE1, CONV1, VALUE2, CONV2, COND1, COND2, F_STRCMP, DESCRIPTION) = ( Select '"&amp;B47&amp;"', '"&amp;C47&amp;"', '"&amp;D47&amp;"', '"&amp;E47&amp;"',  '"&amp;F47&amp;"', '"&amp;G47&amp;"', '"&amp;H47&amp;"', '"&amp;I47&amp;"', '"&amp;J47&amp;"' FROM DUAL) where COND_ID = '"&amp;A47&amp;"';"</f>
        <v/>
      </c>
    </row>
    <row customHeight="1" ht="14.5" r="48" s="3" spans="1:14">
      <c r="A48" t="s">
        <v>33</v>
      </c>
      <c r="B48" s="2" t="s">
        <v>1108</v>
      </c>
      <c r="C48" t="s">
        <v>107</v>
      </c>
      <c r="E48" t="s">
        <v>1171</v>
      </c>
      <c r="I48" t="s">
        <v>13</v>
      </c>
      <c r="J48" s="2" t="s">
        <v>1172</v>
      </c>
      <c r="K48" s="2" t="n"/>
      <c r="L48">
        <f>"Insert into UFMT_CONDITION (COND_ID, OPERATOR, VALUE1, CONV1, VALUE2, CONV2, COND1, COND2, F_STRCMP, DESCRIPTION) Values ('"&amp;A48&amp;"', '"&amp;B48&amp;"', '"&amp;C48&amp;"', '"&amp;D48&amp;"', '"&amp;E48&amp;"',  '"&amp;F48&amp;"', '"&amp;G48&amp;"', '"&amp;H48&amp;"', '"&amp;I48&amp;"', '"&amp;J48&amp;"');"</f>
        <v/>
      </c>
      <c r="M48">
        <f>"Update UFMT_CONDITION set (OPERATOR, VALUE1, CONV1, VALUE2, CONV2, COND1, COND2, F_STRCMP, DESCRIPTION) = ( Select '"&amp;B48&amp;"', '"&amp;C48&amp;"', '"&amp;D48&amp;"', '"&amp;E48&amp;"',  '"&amp;F48&amp;"', '"&amp;G48&amp;"', '"&amp;H48&amp;"', '"&amp;I48&amp;"', '"&amp;J48&amp;"' FROM DUAL) where COND_ID = '"&amp;A48&amp;"';"</f>
        <v/>
      </c>
    </row>
    <row customHeight="1" ht="14.5" r="49" s="3" spans="1:14">
      <c r="A49" t="s">
        <v>35</v>
      </c>
      <c r="B49" s="2" t="s">
        <v>1108</v>
      </c>
      <c r="C49" t="s">
        <v>1173</v>
      </c>
      <c r="E49" t="s">
        <v>1174</v>
      </c>
      <c r="I49" t="s">
        <v>13</v>
      </c>
      <c r="J49" s="2" t="s">
        <v>1175</v>
      </c>
      <c r="K49" s="2" t="n"/>
      <c r="L49">
        <f>"Insert into UFMT_CONDITION (COND_ID, OPERATOR, VALUE1, CONV1, VALUE2, CONV2, COND1, COND2, F_STRCMP, DESCRIPTION) Values ('"&amp;A49&amp;"', '"&amp;B49&amp;"', '"&amp;C49&amp;"', '"&amp;D49&amp;"', '"&amp;E49&amp;"',  '"&amp;F49&amp;"', '"&amp;G49&amp;"', '"&amp;H49&amp;"', '"&amp;I49&amp;"', '"&amp;J49&amp;"');"</f>
        <v/>
      </c>
      <c r="M49">
        <f>"Update UFMT_CONDITION set (OPERATOR, VALUE1, CONV1, VALUE2, CONV2, COND1, COND2, F_STRCMP, DESCRIPTION) = ( Select '"&amp;B49&amp;"', '"&amp;C49&amp;"', '"&amp;D49&amp;"', '"&amp;E49&amp;"',  '"&amp;F49&amp;"', '"&amp;G49&amp;"', '"&amp;H49&amp;"', '"&amp;I49&amp;"', '"&amp;J49&amp;"' FROM DUAL) where COND_ID = '"&amp;A49&amp;"';"</f>
        <v/>
      </c>
    </row>
    <row customHeight="1" ht="14.5" r="50" s="3" spans="1:14">
      <c r="A50" t="s">
        <v>554</v>
      </c>
      <c r="B50" s="2" t="s">
        <v>1111</v>
      </c>
      <c r="C50" t="s">
        <v>68</v>
      </c>
      <c r="E50" t="s">
        <v>13</v>
      </c>
      <c r="I50" t="s">
        <v>13</v>
      </c>
      <c r="J50" s="2" t="s">
        <v>1176</v>
      </c>
      <c r="K50" s="2" t="n"/>
      <c r="L50">
        <f>"Insert into UFMT_CONDITION (COND_ID, OPERATOR, VALUE1, CONV1, VALUE2, CONV2, COND1, COND2, F_STRCMP, DESCRIPTION) Values ('"&amp;A50&amp;"', '"&amp;B50&amp;"', '"&amp;C50&amp;"', '"&amp;D50&amp;"', '"&amp;E50&amp;"',  '"&amp;F50&amp;"', '"&amp;G50&amp;"', '"&amp;H50&amp;"', '"&amp;I50&amp;"', '"&amp;J50&amp;"');"</f>
        <v/>
      </c>
      <c r="M50">
        <f>"Update UFMT_CONDITION set (OPERATOR, VALUE1, CONV1, VALUE2, CONV2, COND1, COND2, F_STRCMP, DESCRIPTION) = ( Select '"&amp;B50&amp;"', '"&amp;C50&amp;"', '"&amp;D50&amp;"', '"&amp;E50&amp;"',  '"&amp;F50&amp;"', '"&amp;G50&amp;"', '"&amp;H50&amp;"', '"&amp;I50&amp;"', '"&amp;J50&amp;"' FROM DUAL) where COND_ID = '"&amp;A50&amp;"';"</f>
        <v/>
      </c>
    </row>
    <row customHeight="1" ht="14.5" r="51" s="3" spans="1:14">
      <c r="A51" t="s">
        <v>555</v>
      </c>
      <c r="B51" s="2" t="s">
        <v>1108</v>
      </c>
      <c r="C51" t="s">
        <v>107</v>
      </c>
      <c r="D51" t="s">
        <v>283</v>
      </c>
      <c r="E51" t="s">
        <v>1145</v>
      </c>
      <c r="I51" t="s">
        <v>13</v>
      </c>
      <c r="J51" s="2" t="s">
        <v>1177</v>
      </c>
      <c r="L51">
        <f>"Insert into UFMT_CONDITION (COND_ID, OPERATOR, VALUE1, CONV1, VALUE2, CONV2, COND1, COND2, F_STRCMP, DESCRIPTION) Values ('"&amp;A51&amp;"', '"&amp;B51&amp;"', '"&amp;C51&amp;"', '"&amp;D51&amp;"', '"&amp;E51&amp;"',  '"&amp;F51&amp;"', '"&amp;G51&amp;"', '"&amp;H51&amp;"', '"&amp;I51&amp;"', '"&amp;J51&amp;"');"</f>
        <v/>
      </c>
      <c r="M51">
        <f>"Update UFMT_CONDITION set (OPERATOR, VALUE1, CONV1, VALUE2, CONV2, COND1, COND2, F_STRCMP, DESCRIPTION) = ( Select '"&amp;B51&amp;"', '"&amp;C51&amp;"', '"&amp;D51&amp;"', '"&amp;E51&amp;"',  '"&amp;F51&amp;"', '"&amp;G51&amp;"', '"&amp;H51&amp;"', '"&amp;I51&amp;"', '"&amp;J51&amp;"' FROM DUAL) where COND_ID = '"&amp;A51&amp;"';"</f>
        <v/>
      </c>
    </row>
    <row customHeight="1" ht="14.5" r="52" s="3" spans="1:14">
      <c r="A52" t="s">
        <v>57</v>
      </c>
      <c r="B52" s="2" t="s">
        <v>1111</v>
      </c>
      <c r="C52" t="s">
        <v>1178</v>
      </c>
      <c r="E52" t="s">
        <v>13</v>
      </c>
      <c r="I52" t="s">
        <v>13</v>
      </c>
      <c r="J52" t="s">
        <v>1179</v>
      </c>
      <c r="L52">
        <f>"Insert into UFMT_CONDITION (COND_ID, OPERATOR, VALUE1, CONV1, VALUE2, CONV2, COND1, COND2, F_STRCMP, DESCRIPTION) Values ('"&amp;A52&amp;"', '"&amp;B52&amp;"', '"&amp;C52&amp;"', '"&amp;D52&amp;"', '"&amp;E52&amp;"',  '"&amp;F52&amp;"', '"&amp;G52&amp;"', '"&amp;H52&amp;"', '"&amp;I52&amp;"', '"&amp;J52&amp;"');"</f>
        <v/>
      </c>
      <c r="M52">
        <f>"Update UFMT_CONDITION set (OPERATOR, VALUE1, CONV1, VALUE2, CONV2, COND1, COND2, F_STRCMP, DESCRIPTION) = ( Select '"&amp;B52&amp;"', '"&amp;C52&amp;"', '"&amp;D52&amp;"', '"&amp;E52&amp;"',  '"&amp;F52&amp;"', '"&amp;G52&amp;"', '"&amp;H52&amp;"', '"&amp;I52&amp;"', '"&amp;J52&amp;"' FROM DUAL) where COND_ID = '"&amp;A52&amp;"';"</f>
        <v/>
      </c>
    </row>
    <row customHeight="1" ht="14.5" r="53" s="3" spans="1:14">
      <c r="A53" t="s">
        <v>244</v>
      </c>
      <c r="B53" s="2" t="s">
        <v>1108</v>
      </c>
      <c r="C53" t="s">
        <v>107</v>
      </c>
      <c r="E53" t="s">
        <v>1180</v>
      </c>
      <c r="I53" t="s">
        <v>13</v>
      </c>
      <c r="J53" t="s">
        <v>1181</v>
      </c>
      <c r="L53">
        <f>"Insert into UFMT_CONDITION (COND_ID, OPERATOR, VALUE1, CONV1, VALUE2, CONV2, COND1, COND2, F_STRCMP, DESCRIPTION) Values ('"&amp;A53&amp;"', '"&amp;B53&amp;"', '"&amp;C53&amp;"', '"&amp;D53&amp;"', '"&amp;E53&amp;"',  '"&amp;F53&amp;"', '"&amp;G53&amp;"', '"&amp;H53&amp;"', '"&amp;I53&amp;"', '"&amp;J53&amp;"');"</f>
        <v/>
      </c>
      <c r="M53">
        <f>"Update UFMT_CONDITION set (OPERATOR, VALUE1, CONV1, VALUE2, CONV2, COND1, COND2, F_STRCMP, DESCRIPTION) = ( Select '"&amp;B53&amp;"', '"&amp;C53&amp;"', '"&amp;D53&amp;"', '"&amp;E53&amp;"',  '"&amp;F53&amp;"', '"&amp;G53&amp;"', '"&amp;H53&amp;"', '"&amp;I53&amp;"', '"&amp;J53&amp;"' FROM DUAL) where COND_ID = '"&amp;A53&amp;"';"</f>
        <v/>
      </c>
    </row>
    <row customHeight="1" ht="14.5" r="54" s="3" spans="1:14">
      <c r="A54" t="s">
        <v>17</v>
      </c>
      <c r="B54" t="s">
        <v>1114</v>
      </c>
      <c r="G54" t="s">
        <v>244</v>
      </c>
      <c r="H54" t="s">
        <v>57</v>
      </c>
      <c r="I54" t="s">
        <v>13</v>
      </c>
      <c r="J54" t="s">
        <v>1182</v>
      </c>
      <c r="L54">
        <f>"Insert into UFMT_CONDITION (COND_ID, OPERATOR, VALUE1, CONV1, VALUE2, CONV2, COND1, COND2, F_STRCMP, DESCRIPTION) Values ('"&amp;A54&amp;"', '"&amp;B54&amp;"', '"&amp;C54&amp;"', '"&amp;D54&amp;"', '"&amp;E54&amp;"',  '"&amp;F54&amp;"', '"&amp;G54&amp;"', '"&amp;H54&amp;"', '"&amp;I54&amp;"', '"&amp;J54&amp;"');"</f>
        <v/>
      </c>
      <c r="M54">
        <f>"Update UFMT_CONDITION set (OPERATOR, VALUE1, CONV1, VALUE2, CONV2, COND1, COND2, F_STRCMP, DESCRIPTION) = ( Select '"&amp;B54&amp;"', '"&amp;C54&amp;"', '"&amp;D54&amp;"', '"&amp;E54&amp;"',  '"&amp;F54&amp;"', '"&amp;G54&amp;"', '"&amp;H54&amp;"', '"&amp;I54&amp;"', '"&amp;J54&amp;"' FROM DUAL) where COND_ID = '"&amp;A54&amp;"';"</f>
        <v/>
      </c>
    </row>
    <row customHeight="1" ht="14.5" r="55" s="3" spans="1:14">
      <c r="A55" t="s">
        <v>19</v>
      </c>
      <c r="B55" s="2" t="s">
        <v>1108</v>
      </c>
      <c r="C55" t="s">
        <v>1183</v>
      </c>
      <c r="E55" t="s">
        <v>1145</v>
      </c>
      <c r="I55" t="s">
        <v>13</v>
      </c>
      <c r="J55" t="s">
        <v>1184</v>
      </c>
      <c r="L55">
        <f>"Insert into UFMT_CONDITION (COND_ID, OPERATOR, VALUE1, CONV1, VALUE2, CONV2, COND1, COND2, F_STRCMP, DESCRIPTION) Values ('"&amp;A55&amp;"', '"&amp;B55&amp;"', '"&amp;C55&amp;"', '"&amp;D55&amp;"', '"&amp;E55&amp;"',  '"&amp;F55&amp;"', '"&amp;G55&amp;"', '"&amp;H55&amp;"', '"&amp;I55&amp;"', '"&amp;J55&amp;"');"</f>
        <v/>
      </c>
      <c r="M55">
        <f>"Update UFMT_CONDITION set (OPERATOR, VALUE1, CONV1, VALUE2, CONV2, COND1, COND2, F_STRCMP, DESCRIPTION) = ( Select '"&amp;B55&amp;"', '"&amp;C55&amp;"', '"&amp;D55&amp;"', '"&amp;E55&amp;"',  '"&amp;F55&amp;"', '"&amp;G55&amp;"', '"&amp;H55&amp;"', '"&amp;I55&amp;"', '"&amp;J55&amp;"' FROM DUAL) where COND_ID = '"&amp;A55&amp;"';"</f>
        <v/>
      </c>
    </row>
    <row customHeight="1" ht="14.5" r="56" s="3" spans="1:14">
      <c r="A56" t="s">
        <v>78</v>
      </c>
      <c r="B56" s="2" t="s">
        <v>1108</v>
      </c>
      <c r="C56" t="s">
        <v>107</v>
      </c>
      <c r="E56" t="s">
        <v>1185</v>
      </c>
      <c r="I56" t="s">
        <v>13</v>
      </c>
      <c r="J56" s="2" t="s">
        <v>1186</v>
      </c>
      <c r="K56" s="2" t="n"/>
      <c r="L56">
        <f>"Insert into UFMT_CONDITION (COND_ID, OPERATOR, VALUE1, CONV1, VALUE2, CONV2, COND1, COND2, F_STRCMP, DESCRIPTION) Values ('"&amp;A56&amp;"', '"&amp;B56&amp;"', '"&amp;C56&amp;"', '"&amp;D56&amp;"', '"&amp;E56&amp;"',  '"&amp;F56&amp;"', '"&amp;G56&amp;"', '"&amp;H56&amp;"', '"&amp;I56&amp;"', '"&amp;J56&amp;"');"</f>
        <v/>
      </c>
      <c r="M56">
        <f>"Update UFMT_CONDITION set (OPERATOR, VALUE1, CONV1, VALUE2, CONV2, COND1, COND2, F_STRCMP, DESCRIPTION) = ( Select '"&amp;B56&amp;"', '"&amp;C56&amp;"', '"&amp;D56&amp;"', '"&amp;E56&amp;"',  '"&amp;F56&amp;"', '"&amp;G56&amp;"', '"&amp;H56&amp;"', '"&amp;I56&amp;"', '"&amp;J56&amp;"' FROM DUAL) where COND_ID = '"&amp;A56&amp;"';"</f>
        <v/>
      </c>
    </row>
    <row customHeight="1" ht="14.5" r="57" s="3" spans="1:14">
      <c r="A57" t="s">
        <v>80</v>
      </c>
      <c r="B57" s="2" t="s">
        <v>1108</v>
      </c>
      <c r="C57" t="s">
        <v>107</v>
      </c>
      <c r="E57" t="s">
        <v>1187</v>
      </c>
      <c r="I57" t="s">
        <v>13</v>
      </c>
      <c r="J57" s="2" t="s">
        <v>1188</v>
      </c>
      <c r="K57" s="2" t="n"/>
      <c r="L57">
        <f>"Insert into UFMT_CONDITION (COND_ID, OPERATOR, VALUE1, CONV1, VALUE2, CONV2, COND1, COND2, F_STRCMP, DESCRIPTION) Values ('"&amp;A57&amp;"', '"&amp;B57&amp;"', '"&amp;C57&amp;"', '"&amp;D57&amp;"', '"&amp;E57&amp;"',  '"&amp;F57&amp;"', '"&amp;G57&amp;"', '"&amp;H57&amp;"', '"&amp;I57&amp;"', '"&amp;J57&amp;"');"</f>
        <v/>
      </c>
      <c r="M57">
        <f>"Update UFMT_CONDITION set (OPERATOR, VALUE1, CONV1, VALUE2, CONV2, COND1, COND2, F_STRCMP, DESCRIPTION) = ( Select '"&amp;B57&amp;"', '"&amp;C57&amp;"', '"&amp;D57&amp;"', '"&amp;E57&amp;"',  '"&amp;F57&amp;"', '"&amp;G57&amp;"', '"&amp;H57&amp;"', '"&amp;I57&amp;"', '"&amp;J57&amp;"' FROM DUAL) where COND_ID = '"&amp;A57&amp;"';"</f>
        <v/>
      </c>
    </row>
    <row customHeight="1" ht="14.5" r="58" s="3" spans="1:14">
      <c r="A58" t="s">
        <v>110</v>
      </c>
      <c r="B58" s="2" t="s">
        <v>1108</v>
      </c>
      <c r="C58" t="s">
        <v>107</v>
      </c>
      <c r="E58" t="s">
        <v>1189</v>
      </c>
      <c r="I58" t="s">
        <v>13</v>
      </c>
      <c r="J58" s="2" t="s">
        <v>1190</v>
      </c>
      <c r="K58" s="2" t="n"/>
      <c r="L58">
        <f>"Insert into UFMT_CONDITION (COND_ID, OPERATOR, VALUE1, CONV1, VALUE2, CONV2, COND1, COND2, F_STRCMP, DESCRIPTION) Values ('"&amp;A58&amp;"', '"&amp;B58&amp;"', '"&amp;C58&amp;"', '"&amp;D58&amp;"', '"&amp;E58&amp;"',  '"&amp;F58&amp;"', '"&amp;G58&amp;"', '"&amp;H58&amp;"', '"&amp;I58&amp;"', '"&amp;J58&amp;"');"</f>
        <v/>
      </c>
      <c r="M58">
        <f>"Update UFMT_CONDITION set (OPERATOR, VALUE1, CONV1, VALUE2, CONV2, COND1, COND2, F_STRCMP, DESCRIPTION) = ( Select '"&amp;B58&amp;"', '"&amp;C58&amp;"', '"&amp;D58&amp;"', '"&amp;E58&amp;"',  '"&amp;F58&amp;"', '"&amp;G58&amp;"', '"&amp;H58&amp;"', '"&amp;I58&amp;"', '"&amp;J58&amp;"' FROM DUAL) where COND_ID = '"&amp;A58&amp;"';"</f>
        <v/>
      </c>
    </row>
    <row customHeight="1" ht="14.5" r="59" s="3" spans="1:14">
      <c r="A59" t="s">
        <v>91</v>
      </c>
      <c r="B59" s="2" t="s">
        <v>1111</v>
      </c>
      <c r="C59" t="s">
        <v>555</v>
      </c>
      <c r="E59" t="s">
        <v>13</v>
      </c>
      <c r="I59" t="s">
        <v>13</v>
      </c>
      <c r="J59" s="2" t="s">
        <v>1191</v>
      </c>
      <c r="K59" s="2" t="n"/>
      <c r="L59">
        <f>"Insert into UFMT_CONDITION (COND_ID, OPERATOR, VALUE1, CONV1, VALUE2, CONV2, COND1, COND2, F_STRCMP, DESCRIPTION) Values ('"&amp;A59&amp;"', '"&amp;B59&amp;"', '"&amp;C59&amp;"', '"&amp;D59&amp;"', '"&amp;E59&amp;"',  '"&amp;F59&amp;"', '"&amp;G59&amp;"', '"&amp;H59&amp;"', '"&amp;I59&amp;"', '"&amp;J59&amp;"');"</f>
        <v/>
      </c>
      <c r="M59">
        <f>"Update UFMT_CONDITION set (OPERATOR, VALUE1, CONV1, VALUE2, CONV2, COND1, COND2, F_STRCMP, DESCRIPTION) = ( Select '"&amp;B59&amp;"', '"&amp;C59&amp;"', '"&amp;D59&amp;"', '"&amp;E59&amp;"',  '"&amp;F59&amp;"', '"&amp;G59&amp;"', '"&amp;H59&amp;"', '"&amp;I59&amp;"', '"&amp;J59&amp;"' FROM DUAL) where COND_ID = '"&amp;A59&amp;"';"</f>
        <v/>
      </c>
    </row>
    <row customHeight="1" ht="14.5" r="60" s="3" spans="1:14">
      <c r="A60" t="s">
        <v>565</v>
      </c>
      <c r="B60" s="2" t="s">
        <v>1108</v>
      </c>
      <c r="C60" t="s">
        <v>107</v>
      </c>
      <c r="D60" t="s">
        <v>53</v>
      </c>
      <c r="E60" t="s">
        <v>1145</v>
      </c>
      <c r="I60" t="s">
        <v>13</v>
      </c>
      <c r="J60" s="2" t="s">
        <v>655</v>
      </c>
      <c r="K60" s="2" t="n"/>
      <c r="L60">
        <f>"Insert into UFMT_CONDITION (COND_ID, OPERATOR, VALUE1, CONV1, VALUE2, CONV2, COND1, COND2, F_STRCMP, DESCRIPTION) Values ('"&amp;A60&amp;"', '"&amp;B60&amp;"', '"&amp;C60&amp;"', '"&amp;D60&amp;"', '"&amp;E60&amp;"',  '"&amp;F60&amp;"', '"&amp;G60&amp;"', '"&amp;H60&amp;"', '"&amp;I60&amp;"', '"&amp;J60&amp;"');"</f>
        <v/>
      </c>
      <c r="M60">
        <f>"Update UFMT_CONDITION set (OPERATOR, VALUE1, CONV1, VALUE2, CONV2, COND1, COND2, F_STRCMP, DESCRIPTION) = ( Select '"&amp;B60&amp;"', '"&amp;C60&amp;"', '"&amp;D60&amp;"', '"&amp;E60&amp;"',  '"&amp;F60&amp;"', '"&amp;G60&amp;"', '"&amp;H60&amp;"', '"&amp;I60&amp;"', '"&amp;J60&amp;"' FROM DUAL) where COND_ID = '"&amp;A60&amp;"';"</f>
        <v/>
      </c>
    </row>
    <row customHeight="1" ht="14.5" r="61" s="3" spans="1:14">
      <c r="A61" t="s">
        <v>567</v>
      </c>
      <c r="B61" s="2" t="s">
        <v>1108</v>
      </c>
      <c r="C61" t="s">
        <v>107</v>
      </c>
      <c r="E61" t="s">
        <v>1192</v>
      </c>
      <c r="I61" t="s">
        <v>13</v>
      </c>
      <c r="J61" s="2" t="s">
        <v>1193</v>
      </c>
      <c r="K61" s="2" t="n"/>
      <c r="L61">
        <f>"Insert into UFMT_CONDITION (COND_ID, OPERATOR, VALUE1, CONV1, VALUE2, CONV2, COND1, COND2, F_STRCMP, DESCRIPTION) Values ('"&amp;A61&amp;"', '"&amp;B61&amp;"', '"&amp;C61&amp;"', '"&amp;D61&amp;"', '"&amp;E61&amp;"',  '"&amp;F61&amp;"', '"&amp;G61&amp;"', '"&amp;H61&amp;"', '"&amp;I61&amp;"', '"&amp;J61&amp;"');"</f>
        <v/>
      </c>
      <c r="M61">
        <f>"Update UFMT_CONDITION set (OPERATOR, VALUE1, CONV1, VALUE2, CONV2, COND1, COND2, F_STRCMP, DESCRIPTION) = ( Select '"&amp;B61&amp;"', '"&amp;C61&amp;"', '"&amp;D61&amp;"', '"&amp;E61&amp;"',  '"&amp;F61&amp;"', '"&amp;G61&amp;"', '"&amp;H61&amp;"', '"&amp;I61&amp;"', '"&amp;J61&amp;"' FROM DUAL) where COND_ID = '"&amp;A61&amp;"';"</f>
        <v/>
      </c>
    </row>
    <row customHeight="1" ht="14.5" r="62" s="3" spans="1:14">
      <c r="A62" t="s">
        <v>569</v>
      </c>
      <c r="B62" s="2" t="s">
        <v>1108</v>
      </c>
      <c r="C62" t="s">
        <v>107</v>
      </c>
      <c r="E62" t="s">
        <v>1194</v>
      </c>
      <c r="I62" t="s">
        <v>13</v>
      </c>
      <c r="J62" s="2" t="s">
        <v>1195</v>
      </c>
      <c r="K62" s="2" t="n"/>
      <c r="L62">
        <f>"Insert into UFMT_CONDITION (COND_ID, OPERATOR, VALUE1, CONV1, VALUE2, CONV2, COND1, COND2, F_STRCMP, DESCRIPTION) Values ('"&amp;A62&amp;"', '"&amp;B62&amp;"', '"&amp;C62&amp;"', '"&amp;D62&amp;"', '"&amp;E62&amp;"',  '"&amp;F62&amp;"', '"&amp;G62&amp;"', '"&amp;H62&amp;"', '"&amp;I62&amp;"', '"&amp;J62&amp;"');"</f>
        <v/>
      </c>
      <c r="M62">
        <f>"Update UFMT_CONDITION set (OPERATOR, VALUE1, CONV1, VALUE2, CONV2, COND1, COND2, F_STRCMP, DESCRIPTION) = ( Select '"&amp;B62&amp;"', '"&amp;C62&amp;"', '"&amp;D62&amp;"', '"&amp;E62&amp;"',  '"&amp;F62&amp;"', '"&amp;G62&amp;"', '"&amp;H62&amp;"', '"&amp;I62&amp;"', '"&amp;J62&amp;"' FROM DUAL) where COND_ID = '"&amp;A62&amp;"';"</f>
        <v/>
      </c>
    </row>
    <row customHeight="1" ht="14.5" r="63" s="3" spans="1:14">
      <c r="A63" t="s">
        <v>571</v>
      </c>
      <c r="B63" s="2" t="s">
        <v>1111</v>
      </c>
      <c r="C63" t="s">
        <v>66</v>
      </c>
      <c r="E63" t="s">
        <v>13</v>
      </c>
      <c r="I63" t="s">
        <v>13</v>
      </c>
      <c r="J63" s="2" t="s">
        <v>1196</v>
      </c>
      <c r="K63" s="2" t="n"/>
      <c r="L63">
        <f>"Insert into UFMT_CONDITION (COND_ID, OPERATOR, VALUE1, CONV1, VALUE2, CONV2, COND1, COND2, F_STRCMP, DESCRIPTION) Values ('"&amp;A63&amp;"', '"&amp;B63&amp;"', '"&amp;C63&amp;"', '"&amp;D63&amp;"', '"&amp;E63&amp;"',  '"&amp;F63&amp;"', '"&amp;G63&amp;"', '"&amp;H63&amp;"', '"&amp;I63&amp;"', '"&amp;J63&amp;"');"</f>
        <v/>
      </c>
      <c r="M63">
        <f>"Update UFMT_CONDITION set (OPERATOR, VALUE1, CONV1, VALUE2, CONV2, COND1, COND2, F_STRCMP, DESCRIPTION) = ( Select '"&amp;B63&amp;"', '"&amp;C63&amp;"', '"&amp;D63&amp;"', '"&amp;E63&amp;"',  '"&amp;F63&amp;"', '"&amp;G63&amp;"', '"&amp;H63&amp;"', '"&amp;I63&amp;"', '"&amp;J63&amp;"' FROM DUAL) where COND_ID = '"&amp;A63&amp;"';"</f>
        <v/>
      </c>
    </row>
    <row customHeight="1" ht="14.5" r="64" s="3" spans="1:14">
      <c r="A64" t="s">
        <v>573</v>
      </c>
      <c r="B64" t="s">
        <v>1114</v>
      </c>
      <c r="G64" t="s">
        <v>571</v>
      </c>
      <c r="H64" t="s">
        <v>107</v>
      </c>
      <c r="I64" t="s">
        <v>13</v>
      </c>
      <c r="J64" t="s">
        <v>1197</v>
      </c>
      <c r="L64">
        <f>"Insert into UFMT_CONDITION (COND_ID, OPERATOR, VALUE1, CONV1, VALUE2, CONV2, COND1, COND2, F_STRCMP, DESCRIPTION) Values ('"&amp;A64&amp;"', '"&amp;B64&amp;"', '"&amp;C64&amp;"', '"&amp;D64&amp;"', '"&amp;E64&amp;"',  '"&amp;F64&amp;"', '"&amp;G64&amp;"', '"&amp;H64&amp;"', '"&amp;I64&amp;"', '"&amp;J64&amp;"');"</f>
        <v/>
      </c>
      <c r="M64">
        <f>"Update UFMT_CONDITION set (OPERATOR, VALUE1, CONV1, VALUE2, CONV2, COND1, COND2, F_STRCMP, DESCRIPTION) = ( Select '"&amp;B64&amp;"', '"&amp;C64&amp;"', '"&amp;D64&amp;"', '"&amp;E64&amp;"',  '"&amp;F64&amp;"', '"&amp;G64&amp;"', '"&amp;H64&amp;"', '"&amp;I64&amp;"', '"&amp;J64&amp;"' FROM DUAL) where COND_ID = '"&amp;A64&amp;"';"</f>
        <v/>
      </c>
    </row>
    <row customHeight="1" ht="14.5" r="65" s="3" spans="1:14">
      <c r="A65" t="s">
        <v>575</v>
      </c>
      <c r="B65" s="2" t="s">
        <v>1108</v>
      </c>
      <c r="C65" t="s">
        <v>107</v>
      </c>
      <c r="D65" t="s">
        <v>53</v>
      </c>
      <c r="E65" t="s">
        <v>1145</v>
      </c>
      <c r="I65" t="s">
        <v>13</v>
      </c>
      <c r="J65" s="2" t="s">
        <v>1198</v>
      </c>
      <c r="K65" s="2" t="n"/>
      <c r="L65">
        <f>"Insert into UFMT_CONDITION (COND_ID, OPERATOR, VALUE1, CONV1, VALUE2, CONV2, COND1, COND2, F_STRCMP, DESCRIPTION) Values ('"&amp;A65&amp;"', '"&amp;B65&amp;"', '"&amp;C65&amp;"', '"&amp;D65&amp;"', '"&amp;E65&amp;"',  '"&amp;F65&amp;"', '"&amp;G65&amp;"', '"&amp;H65&amp;"', '"&amp;I65&amp;"', '"&amp;J65&amp;"');"</f>
        <v/>
      </c>
      <c r="M65">
        <f>"Update UFMT_CONDITION set (OPERATOR, VALUE1, CONV1, VALUE2, CONV2, COND1, COND2, F_STRCMP, DESCRIPTION) = ( Select '"&amp;B65&amp;"', '"&amp;C65&amp;"', '"&amp;D65&amp;"', '"&amp;E65&amp;"',  '"&amp;F65&amp;"', '"&amp;G65&amp;"', '"&amp;H65&amp;"', '"&amp;I65&amp;"', '"&amp;J65&amp;"' FROM DUAL) where COND_ID = '"&amp;A65&amp;"';"</f>
        <v/>
      </c>
    </row>
    <row customHeight="1" ht="14.5" r="66" s="3" spans="1:14">
      <c r="A66" t="s">
        <v>577</v>
      </c>
      <c r="B66" t="s">
        <v>1114</v>
      </c>
      <c r="G66" t="s">
        <v>573</v>
      </c>
      <c r="H66" t="s">
        <v>575</v>
      </c>
      <c r="I66" t="s">
        <v>13</v>
      </c>
      <c r="J66" t="s">
        <v>1199</v>
      </c>
      <c r="L66">
        <f>"Insert into UFMT_CONDITION (COND_ID, OPERATOR, VALUE1, CONV1, VALUE2, CONV2, COND1, COND2, F_STRCMP, DESCRIPTION) Values ('"&amp;A66&amp;"', '"&amp;B66&amp;"', '"&amp;C66&amp;"', '"&amp;D66&amp;"', '"&amp;E66&amp;"',  '"&amp;F66&amp;"', '"&amp;G66&amp;"', '"&amp;H66&amp;"', '"&amp;I66&amp;"', '"&amp;J66&amp;"');"</f>
        <v/>
      </c>
      <c r="M66">
        <f>"Update UFMT_CONDITION set (OPERATOR, VALUE1, CONV1, VALUE2, CONV2, COND1, COND2, F_STRCMP, DESCRIPTION) = ( Select '"&amp;B66&amp;"', '"&amp;C66&amp;"', '"&amp;D66&amp;"', '"&amp;E66&amp;"',  '"&amp;F66&amp;"', '"&amp;G66&amp;"', '"&amp;H66&amp;"', '"&amp;I66&amp;"', '"&amp;J66&amp;"' FROM DUAL) where COND_ID = '"&amp;A66&amp;"';"</f>
        <v/>
      </c>
    </row>
    <row customHeight="1" ht="14.5" r="67" s="3" spans="1:14">
      <c r="A67" t="s">
        <v>114</v>
      </c>
      <c r="B67" t="s">
        <v>1114</v>
      </c>
      <c r="G67" t="s">
        <v>43</v>
      </c>
      <c r="H67" t="s">
        <v>379</v>
      </c>
      <c r="I67" t="s">
        <v>13</v>
      </c>
      <c r="J67" t="s">
        <v>1200</v>
      </c>
      <c r="L67">
        <f>"Insert into UFMT_CONDITION (COND_ID, OPERATOR, VALUE1, CONV1, VALUE2, CONV2, COND1, COND2, F_STRCMP, DESCRIPTION) Values ('"&amp;A67&amp;"', '"&amp;B67&amp;"', '"&amp;C67&amp;"', '"&amp;D67&amp;"', '"&amp;E67&amp;"',  '"&amp;F67&amp;"', '"&amp;G67&amp;"', '"&amp;H67&amp;"', '"&amp;I67&amp;"', '"&amp;J67&amp;"');"</f>
        <v/>
      </c>
      <c r="M67">
        <f>"Update UFMT_CONDITION set (OPERATOR, VALUE1, CONV1, VALUE2, CONV2, COND1, COND2, F_STRCMP, DESCRIPTION) = ( Select '"&amp;B67&amp;"', '"&amp;C67&amp;"', '"&amp;D67&amp;"', '"&amp;E67&amp;"',  '"&amp;F67&amp;"', '"&amp;G67&amp;"', '"&amp;H67&amp;"', '"&amp;I67&amp;"', '"&amp;J67&amp;"' FROM DUAL) where COND_ID = '"&amp;A67&amp;"';"</f>
        <v/>
      </c>
    </row>
    <row customHeight="1" ht="14.5" r="68" s="3" spans="1:14">
      <c r="A68" t="s">
        <v>132</v>
      </c>
      <c r="B68" s="2" t="s">
        <v>1108</v>
      </c>
      <c r="C68" t="s">
        <v>107</v>
      </c>
      <c r="E68" t="s">
        <v>1201</v>
      </c>
      <c r="I68" t="s">
        <v>13</v>
      </c>
      <c r="J68" s="2" t="s">
        <v>1202</v>
      </c>
      <c r="K68" s="2" t="n"/>
      <c r="L68">
        <f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/>
      </c>
      <c r="M68">
        <f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/>
      </c>
    </row>
    <row customHeight="1" ht="14.5" r="69" s="3" spans="1:14">
      <c r="A69" t="s">
        <v>116</v>
      </c>
      <c r="B69" s="2" t="s">
        <v>1108</v>
      </c>
      <c r="C69" t="s">
        <v>107</v>
      </c>
      <c r="E69" t="s">
        <v>1203</v>
      </c>
      <c r="I69" t="s">
        <v>13</v>
      </c>
      <c r="J69" s="2" t="s">
        <v>1204</v>
      </c>
      <c r="K69" s="2" t="n"/>
      <c r="L69">
        <f>"Insert into UFMT_CONDITION (COND_ID, OPERATOR, VALUE1, CONV1, VALUE2, CONV2, COND1, COND2, F_STRCMP, DESCRIPTION) Values ('"&amp;A69&amp;"', '"&amp;B69&amp;"', '"&amp;C69&amp;"', '"&amp;D69&amp;"', '"&amp;E69&amp;"',  '"&amp;F69&amp;"', '"&amp;G69&amp;"', '"&amp;H69&amp;"', '"&amp;I69&amp;"', '"&amp;J69&amp;"');"</f>
        <v/>
      </c>
      <c r="M69">
        <f>"Update UFMT_CONDITION set (OPERATOR, VALUE1, CONV1, VALUE2, CONV2, COND1, COND2, F_STRCMP, DESCRIPTION) = ( Select '"&amp;B69&amp;"', '"&amp;C69&amp;"', '"&amp;D69&amp;"', '"&amp;E69&amp;"',  '"&amp;F69&amp;"', '"&amp;G69&amp;"', '"&amp;H69&amp;"', '"&amp;I69&amp;"', '"&amp;J69&amp;"' FROM DUAL) where COND_ID = '"&amp;A69&amp;"';"</f>
        <v/>
      </c>
    </row>
    <row customHeight="1" ht="14.5" r="70" s="3" spans="1:14">
      <c r="A70" t="s">
        <v>581</v>
      </c>
      <c r="B70" s="2" t="s">
        <v>1108</v>
      </c>
      <c r="C70" t="s">
        <v>1205</v>
      </c>
      <c r="E70" t="s">
        <v>1206</v>
      </c>
      <c r="I70" t="s">
        <v>13</v>
      </c>
      <c r="J70" s="2" t="s">
        <v>1207</v>
      </c>
      <c r="K70" s="2" t="n"/>
      <c r="L70">
        <f>"Insert into UFMT_CONDITION (COND_ID, OPERATOR, VALUE1, CONV1, VALUE2, CONV2, COND1, COND2, F_STRCMP, DESCRIPTION) Values ('"&amp;A70&amp;"', '"&amp;B70&amp;"', '"&amp;C70&amp;"', '"&amp;D70&amp;"', '"&amp;E70&amp;"',  '"&amp;F70&amp;"', '"&amp;G70&amp;"', '"&amp;H70&amp;"', '"&amp;I70&amp;"', '"&amp;J70&amp;"');"</f>
        <v/>
      </c>
      <c r="M70">
        <f>"Update UFMT_CONDITION set (OPERATOR, VALUE1, CONV1, VALUE2, CONV2, COND1, COND2, F_STRCMP, DESCRIPTION) = ( Select '"&amp;B70&amp;"', '"&amp;C70&amp;"', '"&amp;D70&amp;"', '"&amp;E70&amp;"',  '"&amp;F70&amp;"', '"&amp;G70&amp;"', '"&amp;H70&amp;"', '"&amp;I70&amp;"', '"&amp;J70&amp;"' FROM DUAL) where COND_ID = '"&amp;A70&amp;"';"</f>
        <v/>
      </c>
    </row>
    <row customHeight="1" ht="14.5" r="71" s="3" spans="1:14">
      <c r="A71" t="s">
        <v>143</v>
      </c>
      <c r="B71" t="s">
        <v>1114</v>
      </c>
      <c r="G71" t="s">
        <v>379</v>
      </c>
      <c r="H71" t="s">
        <v>395</v>
      </c>
      <c r="I71" t="s">
        <v>13</v>
      </c>
      <c r="J71" t="s">
        <v>1208</v>
      </c>
      <c r="L71">
        <f>"Insert into UFMT_CONDITION (COND_ID, OPERATOR, VALUE1, CONV1, VALUE2, CONV2, COND1, COND2, F_STRCMP, DESCRIPTION) Values ('"&amp;A71&amp;"', '"&amp;B71&amp;"', '"&amp;C71&amp;"', '"&amp;D71&amp;"', '"&amp;E71&amp;"',  '"&amp;F71&amp;"', '"&amp;G71&amp;"', '"&amp;H71&amp;"', '"&amp;I71&amp;"', '"&amp;J71&amp;"');"</f>
        <v/>
      </c>
      <c r="M71">
        <f>"Update UFMT_CONDITION set (OPERATOR, VALUE1, CONV1, VALUE2, CONV2, COND1, COND2, F_STRCMP, DESCRIPTION) = ( Select '"&amp;B71&amp;"', '"&amp;C71&amp;"', '"&amp;D71&amp;"', '"&amp;E71&amp;"',  '"&amp;F71&amp;"', '"&amp;G71&amp;"', '"&amp;H71&amp;"', '"&amp;I71&amp;"', '"&amp;J71&amp;"' FROM DUAL) where COND_ID = '"&amp;A71&amp;"';"</f>
        <v/>
      </c>
    </row>
    <row customHeight="1" ht="14.5" r="72" s="3" spans="1:14">
      <c r="A72" t="s">
        <v>583</v>
      </c>
      <c r="B72" t="s">
        <v>1114</v>
      </c>
      <c r="G72" t="s">
        <v>581</v>
      </c>
      <c r="H72" t="s">
        <v>143</v>
      </c>
      <c r="I72" t="s">
        <v>13</v>
      </c>
      <c r="J72" t="s">
        <v>1209</v>
      </c>
      <c r="L72">
        <f>"Insert into UFMT_CONDITION (COND_ID, OPERATOR, VALUE1, CONV1, VALUE2, CONV2, COND1, COND2, F_STRCMP, DESCRIPTION) Values ('"&amp;A72&amp;"', '"&amp;B72&amp;"', '"&amp;C72&amp;"', '"&amp;D72&amp;"', '"&amp;E72&amp;"',  '"&amp;F72&amp;"', '"&amp;G72&amp;"', '"&amp;H72&amp;"', '"&amp;I72&amp;"', '"&amp;J72&amp;"');"</f>
        <v/>
      </c>
      <c r="M72">
        <f>"Update UFMT_CONDITION set (OPERATOR, VALUE1, CONV1, VALUE2, CONV2, COND1, COND2, F_STRCMP, DESCRIPTION) = ( Select '"&amp;B72&amp;"', '"&amp;C72&amp;"', '"&amp;D72&amp;"', '"&amp;E72&amp;"',  '"&amp;F72&amp;"', '"&amp;G72&amp;"', '"&amp;H72&amp;"', '"&amp;I72&amp;"', '"&amp;J72&amp;"' FROM DUAL) where COND_ID = '"&amp;A72&amp;"';"</f>
        <v/>
      </c>
    </row>
    <row customHeight="1" ht="14.5" r="73" s="3" spans="1:14">
      <c r="A73" t="s">
        <v>585</v>
      </c>
      <c r="B73" s="2" t="s">
        <v>1108</v>
      </c>
      <c r="C73" t="s">
        <v>107</v>
      </c>
      <c r="E73" t="s">
        <v>1210</v>
      </c>
      <c r="I73" t="s">
        <v>13</v>
      </c>
      <c r="J73" s="2" t="s">
        <v>1211</v>
      </c>
      <c r="K73" s="2" t="n"/>
      <c r="L73">
        <f>"Insert into UFMT_CONDITION (COND_ID, OPERATOR, VALUE1, CONV1, VALUE2, CONV2, COND1, COND2, F_STRCMP, DESCRIPTION) Values ('"&amp;A73&amp;"', '"&amp;B73&amp;"', '"&amp;C73&amp;"', '"&amp;D73&amp;"', '"&amp;E73&amp;"',  '"&amp;F73&amp;"', '"&amp;G73&amp;"', '"&amp;H73&amp;"', '"&amp;I73&amp;"', '"&amp;J73&amp;"');"</f>
        <v/>
      </c>
      <c r="M73">
        <f>"Update UFMT_CONDITION set (OPERATOR, VALUE1, CONV1, VALUE2, CONV2, COND1, COND2, F_STRCMP, DESCRIPTION) = ( Select '"&amp;B73&amp;"', '"&amp;C73&amp;"', '"&amp;D73&amp;"', '"&amp;E73&amp;"',  '"&amp;F73&amp;"', '"&amp;G73&amp;"', '"&amp;H73&amp;"', '"&amp;I73&amp;"', '"&amp;J73&amp;"' FROM DUAL) where COND_ID = '"&amp;A73&amp;"';"</f>
        <v/>
      </c>
    </row>
    <row customHeight="1" ht="14.5" r="74" s="3" spans="1:14">
      <c r="A74" t="s">
        <v>587</v>
      </c>
      <c r="B74" s="2" t="s">
        <v>1108</v>
      </c>
      <c r="C74" t="s">
        <v>107</v>
      </c>
      <c r="E74" t="s">
        <v>1212</v>
      </c>
      <c r="I74" t="s">
        <v>13</v>
      </c>
      <c r="J74" s="2" t="s">
        <v>1213</v>
      </c>
      <c r="K74" s="2" t="n"/>
      <c r="L74">
        <f>"Insert into UFMT_CONDITION (COND_ID, OPERATOR, VALUE1, CONV1, VALUE2, CONV2, COND1, COND2, F_STRCMP, DESCRIPTION) Values ('"&amp;A74&amp;"', '"&amp;B74&amp;"', '"&amp;C74&amp;"', '"&amp;D74&amp;"', '"&amp;E74&amp;"',  '"&amp;F74&amp;"', '"&amp;G74&amp;"', '"&amp;H74&amp;"', '"&amp;I74&amp;"', '"&amp;J74&amp;"');"</f>
        <v/>
      </c>
      <c r="M74">
        <f>"Update UFMT_CONDITION set (OPERATOR, VALUE1, CONV1, VALUE2, CONV2, COND1, COND2, F_STRCMP, DESCRIPTION) = ( Select '"&amp;B74&amp;"', '"&amp;C74&amp;"', '"&amp;D74&amp;"', '"&amp;E74&amp;"',  '"&amp;F74&amp;"', '"&amp;G74&amp;"', '"&amp;H74&amp;"', '"&amp;I74&amp;"', '"&amp;J74&amp;"' FROM DUAL) where COND_ID = '"&amp;A74&amp;"';"</f>
        <v/>
      </c>
    </row>
    <row customHeight="1" ht="14.5" r="75" s="3" spans="1:14">
      <c r="A75" t="s">
        <v>589</v>
      </c>
      <c r="B75" s="2" t="s">
        <v>1108</v>
      </c>
      <c r="C75" t="s">
        <v>43</v>
      </c>
      <c r="E75" t="s">
        <v>1214</v>
      </c>
      <c r="I75" t="s">
        <v>13</v>
      </c>
      <c r="J75" s="2" t="s">
        <v>1215</v>
      </c>
      <c r="K75" s="2" t="n"/>
      <c r="L75">
        <f>"Insert into UFMT_CONDITION (COND_ID, OPERATOR, VALUE1, CONV1, VALUE2, CONV2, COND1, COND2, F_STRCMP, DESCRIPTION) Values ('"&amp;A75&amp;"', '"&amp;B75&amp;"', '"&amp;C75&amp;"', '"&amp;D75&amp;"', '"&amp;E75&amp;"',  '"&amp;F75&amp;"', '"&amp;G75&amp;"', '"&amp;H75&amp;"', '"&amp;I75&amp;"', '"&amp;J75&amp;"');"</f>
        <v/>
      </c>
      <c r="M75">
        <f>"Update UFMT_CONDITION set (OPERATOR, VALUE1, CONV1, VALUE2, CONV2, COND1, COND2, F_STRCMP, DESCRIPTION) = ( Select '"&amp;B75&amp;"', '"&amp;C75&amp;"', '"&amp;D75&amp;"', '"&amp;E75&amp;"',  '"&amp;F75&amp;"', '"&amp;G75&amp;"', '"&amp;H75&amp;"', '"&amp;I75&amp;"', '"&amp;J75&amp;"' FROM DUAL) where COND_ID = '"&amp;A75&amp;"';"</f>
        <v/>
      </c>
    </row>
    <row r="76" spans="1:14">
      <c r="A76" t="s">
        <v>591</v>
      </c>
      <c r="B76" s="2" t="s">
        <v>1108</v>
      </c>
      <c r="C76" t="s">
        <v>1216</v>
      </c>
      <c r="E76" t="s">
        <v>1217</v>
      </c>
      <c r="I76" t="s">
        <v>13</v>
      </c>
      <c r="J76" s="2" t="s">
        <v>1218</v>
      </c>
      <c r="K76" s="2" t="n"/>
      <c r="L76">
        <f>"Insert into UFMT_CONDITION (COND_ID, OPERATOR, VALUE1, CONV1, VALUE2, CONV2, COND1, COND2, F_STRCMP, DESCRIPTION) Values ('"&amp;A76&amp;"', '"&amp;B76&amp;"', '"&amp;C76&amp;"', '"&amp;D76&amp;"', '"&amp;E76&amp;"',  '"&amp;F76&amp;"', '"&amp;G76&amp;"', '"&amp;H76&amp;"', '"&amp;I76&amp;"', '"&amp;J76&amp;"');"</f>
        <v/>
      </c>
      <c r="M76">
        <f>"Update UFMT_CONDITION set (OPERATOR, VALUE1, CONV1, VALUE2, CONV2, COND1, COND2, F_STRCMP, DESCRIPTION) = ( Select '"&amp;B76&amp;"', '"&amp;C76&amp;"', '"&amp;D76&amp;"', '"&amp;E76&amp;"',  '"&amp;F76&amp;"', '"&amp;G76&amp;"', '"&amp;H76&amp;"', '"&amp;I76&amp;"', '"&amp;J76&amp;"' FROM DUAL) where COND_ID = '"&amp;A76&amp;"';"</f>
        <v/>
      </c>
    </row>
    <row r="77" spans="1:14">
      <c r="A77" t="s">
        <v>41</v>
      </c>
      <c r="B77" t="s">
        <v>1114</v>
      </c>
      <c r="G77" t="s">
        <v>589</v>
      </c>
      <c r="H77" t="s">
        <v>591</v>
      </c>
      <c r="I77" t="s">
        <v>13</v>
      </c>
      <c r="J77" s="2" t="s">
        <v>1219</v>
      </c>
      <c r="L77">
        <f>"Insert into UFMT_CONDITION (COND_ID, OPERATOR, VALUE1, CONV1, VALUE2, CONV2, COND1, COND2, F_STRCMP, DESCRIPTION) Values ('"&amp;A77&amp;"', '"&amp;B77&amp;"', '"&amp;C77&amp;"', '"&amp;D77&amp;"', '"&amp;E77&amp;"',  '"&amp;F77&amp;"', '"&amp;G77&amp;"', '"&amp;H77&amp;"', '"&amp;I77&amp;"', '"&amp;J77&amp;"');"</f>
        <v/>
      </c>
      <c r="M77">
        <f>"Update UFMT_CONDITION set (OPERATOR, VALUE1, CONV1, VALUE2, CONV2, COND1, COND2, F_STRCMP, DESCRIPTION) = ( Select '"&amp;B77&amp;"', '"&amp;C77&amp;"', '"&amp;D77&amp;"', '"&amp;E77&amp;"',  '"&amp;F77&amp;"', '"&amp;G77&amp;"', '"&amp;H77&amp;"', '"&amp;I77&amp;"', '"&amp;J77&amp;"' FROM DUAL) where COND_ID = '"&amp;A77&amp;"';"</f>
        <v/>
      </c>
    </row>
    <row r="78" spans="1:14">
      <c r="A78" t="s">
        <v>594</v>
      </c>
      <c r="B78" t="s">
        <v>1114</v>
      </c>
      <c r="G78" t="s">
        <v>589</v>
      </c>
      <c r="H78" t="s">
        <v>33</v>
      </c>
      <c r="I78" t="s">
        <v>13</v>
      </c>
      <c r="J78" s="2" t="s">
        <v>1220</v>
      </c>
      <c r="L78">
        <f>"Insert into UFMT_CONDITION (COND_ID, OPERATOR, VALUE1, CONV1, VALUE2, CONV2, COND1, COND2, F_STRCMP, DESCRIPTION) Values ('"&amp;A78&amp;"', '"&amp;B78&amp;"', '"&amp;C78&amp;"', '"&amp;D78&amp;"', '"&amp;E78&amp;"',  '"&amp;F78&amp;"', '"&amp;G78&amp;"', '"&amp;H78&amp;"', '"&amp;I78&amp;"', '"&amp;J78&amp;"');"</f>
        <v/>
      </c>
      <c r="M78">
        <f>"Update UFMT_CONDITION set (OPERATOR, VALUE1, CONV1, VALUE2, CONV2, COND1, COND2, F_STRCMP, DESCRIPTION) = ( Select '"&amp;B78&amp;"', '"&amp;C78&amp;"', '"&amp;D78&amp;"', '"&amp;E78&amp;"',  '"&amp;F78&amp;"', '"&amp;G78&amp;"', '"&amp;H78&amp;"', '"&amp;I78&amp;"', '"&amp;J78&amp;"' FROM DUAL) where COND_ID = '"&amp;A78&amp;"';"</f>
        <v/>
      </c>
    </row>
    <row r="79" spans="1:14">
      <c r="A79" t="s">
        <v>596</v>
      </c>
      <c r="B79" s="2" t="s">
        <v>1111</v>
      </c>
      <c r="C79" t="s">
        <v>1221</v>
      </c>
      <c r="E79" t="s">
        <v>13</v>
      </c>
      <c r="I79" t="s">
        <v>13</v>
      </c>
      <c r="J79" s="2" t="s">
        <v>1222</v>
      </c>
      <c r="K79" s="2" t="n"/>
      <c r="L79">
        <f>"Insert into UFMT_CONDITION (COND_ID, OPERATOR, VALUE1, CONV1, VALUE2, CONV2, COND1, COND2, F_STRCMP, DESCRIPTION) Values ('"&amp;A79&amp;"', '"&amp;B79&amp;"', '"&amp;C79&amp;"', '"&amp;D79&amp;"', '"&amp;E79&amp;"',  '"&amp;F79&amp;"', '"&amp;G79&amp;"', '"&amp;H79&amp;"', '"&amp;I79&amp;"', '"&amp;J79&amp;"');"</f>
        <v/>
      </c>
      <c r="M79">
        <f>"Update UFMT_CONDITION set (OPERATOR, VALUE1, CONV1, VALUE2, CONV2, COND1, COND2, F_STRCMP, DESCRIPTION) = ( Select '"&amp;B79&amp;"', '"&amp;C79&amp;"', '"&amp;D79&amp;"', '"&amp;E79&amp;"',  '"&amp;F79&amp;"', '"&amp;G79&amp;"', '"&amp;H79&amp;"', '"&amp;I79&amp;"', '"&amp;J79&amp;"' FROM DUAL) where COND_ID = '"&amp;A79&amp;"';"</f>
        <v/>
      </c>
    </row>
    <row r="80" spans="1:14">
      <c r="A80" t="s">
        <v>598</v>
      </c>
      <c r="B80" s="2" t="s">
        <v>1114</v>
      </c>
      <c r="G80" t="s">
        <v>567</v>
      </c>
      <c r="H80" t="s">
        <v>596</v>
      </c>
      <c r="I80" t="s">
        <v>13</v>
      </c>
      <c r="J80" s="2" t="s">
        <v>1223</v>
      </c>
      <c r="K80" s="2" t="n"/>
      <c r="L80">
        <f>"Insert into UFMT_CONDITION (COND_ID, OPERATOR, VALUE1, CONV1, VALUE2, CONV2, COND1, COND2, F_STRCMP, DESCRIPTION) Values ('"&amp;A80&amp;"', '"&amp;B80&amp;"', '"&amp;C80&amp;"', '"&amp;D80&amp;"', '"&amp;E80&amp;"',  '"&amp;F80&amp;"', '"&amp;G80&amp;"', '"&amp;H80&amp;"', '"&amp;I80&amp;"', '"&amp;J80&amp;"');"</f>
        <v/>
      </c>
      <c r="M80">
        <f>"Update UFMT_CONDITION set (OPERATOR, VALUE1, CONV1, VALUE2, CONV2, COND1, COND2, F_STRCMP, DESCRIPTION) = ( Select '"&amp;B80&amp;"', '"&amp;C80&amp;"', '"&amp;D80&amp;"', '"&amp;E80&amp;"',  '"&amp;F80&amp;"', '"&amp;G80&amp;"', '"&amp;H80&amp;"', '"&amp;I80&amp;"', '"&amp;J80&amp;"' FROM DUAL) where COND_ID = '"&amp;A80&amp;"';"</f>
        <v/>
      </c>
    </row>
    <row r="81" spans="1:14">
      <c r="A81" t="s">
        <v>600</v>
      </c>
      <c r="B81" s="2" t="s">
        <v>1108</v>
      </c>
      <c r="C81" t="s">
        <v>1221</v>
      </c>
      <c r="E81" t="s">
        <v>13</v>
      </c>
      <c r="I81" t="s">
        <v>13</v>
      </c>
      <c r="J81" s="2" t="s">
        <v>1224</v>
      </c>
      <c r="K81" s="2" t="n"/>
      <c r="L81">
        <f>"Insert into UFMT_CONDITION (COND_ID, OPERATOR, VALUE1, CONV1, VALUE2, CONV2, COND1, COND2, F_STRCMP, DESCRIPTION) Values ('"&amp;A81&amp;"', '"&amp;B81&amp;"', '"&amp;C81&amp;"', '"&amp;D81&amp;"', '"&amp;E81&amp;"',  '"&amp;F81&amp;"', '"&amp;G81&amp;"', '"&amp;H81&amp;"', '"&amp;I81&amp;"', '"&amp;J81&amp;"');"</f>
        <v/>
      </c>
      <c r="M81">
        <f>"Update UFMT_CONDITION set (OPERATOR, VALUE1, CONV1, VALUE2, CONV2, COND1, COND2, F_STRCMP, DESCRIPTION) = ( Select '"&amp;B81&amp;"', '"&amp;C81&amp;"', '"&amp;D81&amp;"', '"&amp;E81&amp;"',  '"&amp;F81&amp;"', '"&amp;G81&amp;"', '"&amp;H81&amp;"', '"&amp;I81&amp;"', '"&amp;J81&amp;"' FROM DUAL) where COND_ID = '"&amp;A81&amp;"';"</f>
        <v/>
      </c>
    </row>
    <row r="82" spans="1:14">
      <c r="A82" t="s">
        <v>602</v>
      </c>
      <c r="B82" s="2" t="s">
        <v>1114</v>
      </c>
      <c r="G82" t="s">
        <v>567</v>
      </c>
      <c r="H82" t="s">
        <v>600</v>
      </c>
      <c r="I82" t="s">
        <v>13</v>
      </c>
      <c r="J82" s="2" t="s">
        <v>1225</v>
      </c>
      <c r="K82" s="2" t="n"/>
      <c r="L82">
        <f>"Insert into UFMT_CONDITION (COND_ID, OPERATOR, VALUE1, CONV1, VALUE2, CONV2, COND1, COND2, F_STRCMP, DESCRIPTION) Values ('"&amp;A82&amp;"', '"&amp;B82&amp;"', '"&amp;C82&amp;"', '"&amp;D82&amp;"', '"&amp;E82&amp;"',  '"&amp;F82&amp;"', '"&amp;G82&amp;"', '"&amp;H82&amp;"', '"&amp;I82&amp;"', '"&amp;J82&amp;"');"</f>
        <v/>
      </c>
      <c r="M82">
        <f>"Update UFMT_CONDITION set (OPERATOR, VALUE1, CONV1, VALUE2, CONV2, COND1, COND2, F_STRCMP, DESCRIPTION) = ( Select '"&amp;B82&amp;"', '"&amp;C82&amp;"', '"&amp;D82&amp;"', '"&amp;E82&amp;"',  '"&amp;F82&amp;"', '"&amp;G82&amp;"', '"&amp;H82&amp;"', '"&amp;I82&amp;"', '"&amp;J82&amp;"' FROM DUAL) where COND_ID = '"&amp;A82&amp;"';"</f>
        <v/>
      </c>
    </row>
    <row r="83" spans="1:14">
      <c r="A83" t="s">
        <v>122</v>
      </c>
      <c r="B83" s="2" t="s">
        <v>1108</v>
      </c>
      <c r="C83" t="s">
        <v>1221</v>
      </c>
      <c r="D83" t="s">
        <v>283</v>
      </c>
      <c r="E83" t="s">
        <v>1145</v>
      </c>
      <c r="I83" t="s">
        <v>13</v>
      </c>
      <c r="J83" s="2" t="s">
        <v>1226</v>
      </c>
      <c r="L83">
        <f>"Insert into UFMT_CONDITION (COND_ID, OPERATOR, VALUE1, CONV1, VALUE2, CONV2, COND1, COND2, F_STRCMP, DESCRIPTION) Values ('"&amp;A83&amp;"', '"&amp;B83&amp;"', '"&amp;C83&amp;"', '"&amp;D83&amp;"', '"&amp;E83&amp;"',  '"&amp;F83&amp;"', '"&amp;G83&amp;"', '"&amp;H83&amp;"', '"&amp;I83&amp;"', '"&amp;J83&amp;"');"</f>
        <v/>
      </c>
      <c r="M83">
        <f>"Update UFMT_CONDITION set (OPERATOR, VALUE1, CONV1, VALUE2, CONV2, COND1, COND2, F_STRCMP, DESCRIPTION) = ( Select '"&amp;B83&amp;"', '"&amp;C83&amp;"', '"&amp;D83&amp;"', '"&amp;E83&amp;"',  '"&amp;F83&amp;"', '"&amp;G83&amp;"', '"&amp;H83&amp;"', '"&amp;I83&amp;"', '"&amp;J83&amp;"' FROM DUAL) where COND_ID = '"&amp;A83&amp;"';"</f>
        <v/>
      </c>
    </row>
    <row r="84" spans="1:14">
      <c r="A84" t="s">
        <v>23</v>
      </c>
      <c r="B84" s="2" t="s">
        <v>1114</v>
      </c>
      <c r="G84" t="s">
        <v>122</v>
      </c>
      <c r="H84" t="s">
        <v>587</v>
      </c>
      <c r="I84" t="s">
        <v>13</v>
      </c>
      <c r="J84" s="2" t="s">
        <v>1227</v>
      </c>
      <c r="K84" s="2" t="n"/>
      <c r="L84">
        <f>"Insert into UFMT_CONDITION (COND_ID, OPERATOR, VALUE1, CONV1, VALUE2, CONV2, COND1, COND2, F_STRCMP, DESCRIPTION) Values ('"&amp;A84&amp;"', '"&amp;B84&amp;"', '"&amp;C84&amp;"', '"&amp;D84&amp;"', '"&amp;E84&amp;"',  '"&amp;F84&amp;"', '"&amp;G84&amp;"', '"&amp;H84&amp;"', '"&amp;I84&amp;"', '"&amp;J84&amp;"');"</f>
        <v/>
      </c>
      <c r="M84">
        <f>"Update UFMT_CONDITION set (OPERATOR, VALUE1, CONV1, VALUE2, CONV2, COND1, COND2, F_STRCMP, DESCRIPTION) = ( Select '"&amp;B84&amp;"', '"&amp;C84&amp;"', '"&amp;D84&amp;"', '"&amp;E84&amp;"',  '"&amp;F84&amp;"', '"&amp;G84&amp;"', '"&amp;H84&amp;"', '"&amp;I84&amp;"', '"&amp;J84&amp;"' FROM DUAL) where COND_ID = '"&amp;A84&amp;"';"</f>
        <v/>
      </c>
    </row>
    <row r="85" spans="1:14">
      <c r="A85" t="s">
        <v>606</v>
      </c>
      <c r="B85" s="2" t="s">
        <v>1160</v>
      </c>
      <c r="C85" t="s">
        <v>1228</v>
      </c>
      <c r="E85" t="s">
        <v>1152</v>
      </c>
      <c r="I85" t="s">
        <v>255</v>
      </c>
      <c r="J85" s="2" t="s">
        <v>1229</v>
      </c>
      <c r="K85" s="2" t="n"/>
      <c r="L85">
        <f>"Insert into UFMT_CONDITION (COND_ID, OPERATOR, VALUE1, CONV1, VALUE2, CONV2, COND1, COND2, F_STRCMP, DESCRIPTION) Values ('"&amp;A85&amp;"', '"&amp;B85&amp;"', '"&amp;C85&amp;"', '"&amp;D85&amp;"', '"&amp;E85&amp;"',  '"&amp;F85&amp;"', '"&amp;G85&amp;"', '"&amp;H85&amp;"', '"&amp;I85&amp;"', '"&amp;J85&amp;"');"</f>
        <v/>
      </c>
      <c r="M85">
        <f>"Update UFMT_CONDITION set (OPERATOR, VALUE1, CONV1, VALUE2, CONV2, COND1, COND2, F_STRCMP, DESCRIPTION) = ( Select '"&amp;B85&amp;"', '"&amp;C85&amp;"', '"&amp;D85&amp;"', '"&amp;E85&amp;"',  '"&amp;F85&amp;"', '"&amp;G85&amp;"', '"&amp;H85&amp;"', '"&amp;I85&amp;"', '"&amp;J85&amp;"' FROM DUAL) where COND_ID = '"&amp;A85&amp;"';"</f>
        <v/>
      </c>
    </row>
    <row r="86" spans="1:14">
      <c r="A86" t="s">
        <v>128</v>
      </c>
      <c r="B86" s="2" t="s">
        <v>1108</v>
      </c>
      <c r="C86" t="s">
        <v>107</v>
      </c>
      <c r="D86" t="s">
        <v>324</v>
      </c>
      <c r="E86" t="s">
        <v>1145</v>
      </c>
      <c r="I86" t="s">
        <v>13</v>
      </c>
      <c r="J86" s="2" t="s">
        <v>1230</v>
      </c>
      <c r="K86" s="2" t="n"/>
      <c r="L86">
        <f>"Insert into UFMT_CONDITION (COND_ID, OPERATOR, VALUE1, CONV1, VALUE2, CONV2, COND1, COND2, F_STRCMP, DESCRIPTION) Values ('"&amp;A86&amp;"', '"&amp;B86&amp;"', '"&amp;C86&amp;"', '"&amp;D86&amp;"', '"&amp;E86&amp;"',  '"&amp;F86&amp;"', '"&amp;G86&amp;"', '"&amp;H86&amp;"', '"&amp;I86&amp;"', '"&amp;J86&amp;"');"</f>
        <v/>
      </c>
      <c r="M86">
        <f>"Update UFMT_CONDITION set (OPERATOR, VALUE1, CONV1, VALUE2, CONV2, COND1, COND2, F_STRCMP, DESCRIPTION) = ( Select '"&amp;B86&amp;"', '"&amp;C86&amp;"', '"&amp;D86&amp;"', '"&amp;E86&amp;"',  '"&amp;F86&amp;"', '"&amp;G86&amp;"', '"&amp;H86&amp;"', '"&amp;I86&amp;"', '"&amp;J86&amp;"' FROM DUAL) where COND_ID = '"&amp;A86&amp;"';"</f>
        <v/>
      </c>
    </row>
    <row r="87" spans="1:14">
      <c r="A87" t="s">
        <v>609</v>
      </c>
      <c r="B87" s="2" t="s">
        <v>1111</v>
      </c>
      <c r="C87" t="s">
        <v>107</v>
      </c>
      <c r="E87" t="s">
        <v>1203</v>
      </c>
      <c r="I87" t="s">
        <v>13</v>
      </c>
      <c r="J87" s="2" t="s">
        <v>1231</v>
      </c>
      <c r="K87" s="2" t="n"/>
      <c r="L87">
        <f>"Insert into UFMT_CONDITION (COND_ID, OPERATOR, VALUE1, CONV1, VALUE2, CONV2, COND1, COND2, F_STRCMP, DESCRIPTION) Values ('"&amp;A87&amp;"', '"&amp;B87&amp;"', '"&amp;C87&amp;"', '"&amp;D87&amp;"', '"&amp;E87&amp;"',  '"&amp;F87&amp;"', '"&amp;G87&amp;"', '"&amp;H87&amp;"', '"&amp;I87&amp;"', '"&amp;J87&amp;"');"</f>
        <v/>
      </c>
      <c r="M87">
        <f>"Update UFMT_CONDITION set (OPERATOR, VALUE1, CONV1, VALUE2, CONV2, COND1, COND2, F_STRCMP, DESCRIPTION) = ( Select '"&amp;B87&amp;"', '"&amp;C87&amp;"', '"&amp;D87&amp;"', '"&amp;E87&amp;"',  '"&amp;F87&amp;"', '"&amp;G87&amp;"', '"&amp;H87&amp;"', '"&amp;I87&amp;"', '"&amp;J87&amp;"' FROM DUAL) where COND_ID = '"&amp;A87&amp;"';"</f>
        <v/>
      </c>
    </row>
    <row r="88" spans="1:14">
      <c r="A88" t="s">
        <v>611</v>
      </c>
      <c r="B88" s="2" t="s">
        <v>1111</v>
      </c>
      <c r="C88" t="s">
        <v>107</v>
      </c>
      <c r="E88" t="s">
        <v>1194</v>
      </c>
      <c r="I88" t="s">
        <v>13</v>
      </c>
      <c r="J88" s="2" t="s">
        <v>1232</v>
      </c>
      <c r="K88" s="2" t="n"/>
      <c r="L88">
        <f>"Insert into UFMT_CONDITION (COND_ID, OPERATOR, VALUE1, CONV1, VALUE2, CONV2, COND1, COND2, F_STRCMP, DESCRIPTION) Values ('"&amp;A88&amp;"', '"&amp;B88&amp;"', '"&amp;C88&amp;"', '"&amp;D88&amp;"', '"&amp;E88&amp;"',  '"&amp;F88&amp;"', '"&amp;G88&amp;"', '"&amp;H88&amp;"', '"&amp;I88&amp;"', '"&amp;J88&amp;"');"</f>
        <v/>
      </c>
      <c r="M88">
        <f>"Update UFMT_CONDITION set (OPERATOR, VALUE1, CONV1, VALUE2, CONV2, COND1, COND2, F_STRCMP, DESCRIPTION) = ( Select '"&amp;B88&amp;"', '"&amp;C88&amp;"', '"&amp;D88&amp;"', '"&amp;E88&amp;"',  '"&amp;F88&amp;"', '"&amp;G88&amp;"', '"&amp;H88&amp;"', '"&amp;I88&amp;"', '"&amp;J88&amp;"' FROM DUAL) where COND_ID = '"&amp;A88&amp;"';"</f>
        <v/>
      </c>
    </row>
    <row r="89" spans="1:14">
      <c r="A89" t="s">
        <v>25</v>
      </c>
      <c r="B89" s="2" t="s">
        <v>1114</v>
      </c>
      <c r="G89" t="s">
        <v>611</v>
      </c>
      <c r="H89" t="s">
        <v>554</v>
      </c>
      <c r="I89" t="s">
        <v>13</v>
      </c>
      <c r="J89" s="2" t="s">
        <v>1233</v>
      </c>
      <c r="K89" s="2" t="n"/>
      <c r="L89">
        <f>"Insert into UFMT_CONDITION (COND_ID, OPERATOR, VALUE1, CONV1, VALUE2, CONV2, COND1, COND2, F_STRCMP, DESCRIPTION) Values ('"&amp;A89&amp;"', '"&amp;B89&amp;"', '"&amp;C89&amp;"', '"&amp;D89&amp;"', '"&amp;E89&amp;"',  '"&amp;F89&amp;"', '"&amp;G89&amp;"', '"&amp;H89&amp;"', '"&amp;I89&amp;"', '"&amp;J89&amp;"');"</f>
        <v/>
      </c>
      <c r="M89">
        <f>"Update UFMT_CONDITION set (OPERATOR, VALUE1, CONV1, VALUE2, CONV2, COND1, COND2, F_STRCMP, DESCRIPTION) = ( Select '"&amp;B89&amp;"', '"&amp;C89&amp;"', '"&amp;D89&amp;"', '"&amp;E89&amp;"',  '"&amp;F89&amp;"', '"&amp;G89&amp;"', '"&amp;H89&amp;"', '"&amp;I89&amp;"', '"&amp;J89&amp;"' FROM DUAL) where COND_ID = '"&amp;A89&amp;"';"</f>
        <v/>
      </c>
    </row>
    <row r="90" spans="1:14">
      <c r="A90" t="s">
        <v>198</v>
      </c>
      <c r="B90" t="s">
        <v>1108</v>
      </c>
      <c r="C90" t="s">
        <v>107</v>
      </c>
      <c r="E90" t="s">
        <v>724</v>
      </c>
      <c r="I90" t="s">
        <v>13</v>
      </c>
      <c r="J90" t="s">
        <v>1234</v>
      </c>
      <c r="L90">
        <f>"Insert into UFMT_CONDITION (COND_ID, OPERATOR, VALUE1, CONV1, VALUE2, CONV2, COND1, COND2, F_STRCMP, DESCRIPTION) Values ('"&amp;A90&amp;"', '"&amp;B90&amp;"', '"&amp;C90&amp;"', '"&amp;D90&amp;"', '"&amp;E90&amp;"',  '"&amp;F90&amp;"', '"&amp;G90&amp;"', '"&amp;H90&amp;"', '"&amp;I90&amp;"', '"&amp;J90&amp;"');"</f>
        <v/>
      </c>
      <c r="M90">
        <f>"Update UFMT_CONDITION set (OPERATOR, VALUE1, CONV1, VALUE2, CONV2, COND1, COND2, F_STRCMP, DESCRIPTION) = ( Select '"&amp;B90&amp;"', '"&amp;C90&amp;"', '"&amp;D90&amp;"', '"&amp;E90&amp;"',  '"&amp;F90&amp;"', '"&amp;G90&amp;"', '"&amp;H90&amp;"', '"&amp;I90&amp;"', '"&amp;J90&amp;"' FROM DUAL) where COND_ID = '"&amp;A90&amp;"';"</f>
        <v/>
      </c>
    </row>
    <row r="91" spans="1:14">
      <c r="A91" s="2" t="s">
        <v>314</v>
      </c>
      <c r="B91" s="2" t="s">
        <v>1136</v>
      </c>
      <c r="G91" s="2" t="s">
        <v>569</v>
      </c>
      <c r="I91" t="s">
        <v>13</v>
      </c>
      <c r="J91" s="2" t="s">
        <v>1232</v>
      </c>
      <c r="K91" s="2" t="n"/>
      <c r="L91">
        <f>"Insert into UFMT_CONDITION (COND_ID, OPERATOR, VALUE1, CONV1, VALUE2, CONV2, COND1, COND2, F_STRCMP, DESCRIPTION) Values ('"&amp;A91&amp;"', '"&amp;B91&amp;"', '"&amp;C91&amp;"', '"&amp;D91&amp;"', '"&amp;E91&amp;"',  '"&amp;F91&amp;"', '"&amp;G91&amp;"', '"&amp;H91&amp;"', '"&amp;I91&amp;"', '"&amp;J91&amp;"');"</f>
        <v/>
      </c>
      <c r="M91">
        <f>"Update UFMT_CONDITION set (OPERATOR, VALUE1, CONV1, VALUE2, CONV2, COND1, COND2, F_STRCMP, DESCRIPTION) = ( Select '"&amp;B91&amp;"', '"&amp;C91&amp;"', '"&amp;D91&amp;"', '"&amp;E91&amp;"',  '"&amp;F91&amp;"', '"&amp;G91&amp;"', '"&amp;H91&amp;"', '"&amp;I91&amp;"', '"&amp;J91&amp;"' FROM DUAL) where COND_ID = '"&amp;A91&amp;"';"</f>
        <v/>
      </c>
    </row>
  </sheetData>
  <autoFilter ref="A3:N89"/>
  <sortState ref="A4:J74">
    <sortCondition ref="A4:A74"/>
  </sortState>
  <pageMargins bottom="0.75" footer="0.3" header="0.3" left="0.7" right="0.7" top="0.75"/>
  <pageSetup horizontalDpi="0"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2"/>
  <sheetViews>
    <sheetView workbookViewId="0">
      <pane activePane="bottomLeft" state="frozen" topLeftCell="A4" ySplit="3"/>
      <selection activeCell="A4" pane="bottomLeft" sqref="A4"/>
    </sheetView>
  </sheetViews>
  <sheetFormatPr baseColWidth="8" defaultRowHeight="14.5" outlineLevelCol="0"/>
  <cols>
    <col bestFit="1" customWidth="1" max="2" min="1" style="3" width="13.453125"/>
    <col bestFit="1" customWidth="1" max="3" min="3" style="3" width="8"/>
    <col bestFit="1" customWidth="1" max="4" min="4" style="3" width="11.1796875"/>
    <col bestFit="1" customWidth="1" max="5" min="5" style="3" width="11"/>
    <col bestFit="1" customWidth="1" max="6" min="6" style="3" width="9.54296875"/>
    <col bestFit="1" customWidth="1" max="7" min="7" style="3" width="6"/>
    <col bestFit="1" customWidth="1" max="8" min="8" style="3" width="16.54296875"/>
    <col customWidth="1" max="9" min="9" style="3" width="6.453125"/>
    <col customWidth="1" max="10" min="10" style="3" width="16.54296875"/>
    <col customWidth="1" max="11" min="11" style="3" width="8.1796875"/>
    <col bestFit="1" customWidth="1" max="12" min="12" style="3" width="16.1796875"/>
    <col bestFit="1" customWidth="1" max="13" min="13" style="3" width="18.453125"/>
    <col bestFit="1" customWidth="1" max="14" min="14" style="3" width="16.453125"/>
  </cols>
  <sheetData>
    <row customHeight="1" ht="14.5" r="1" s="3" spans="1:16">
      <c r="A1" t="s">
        <v>1235</v>
      </c>
      <c r="C1">
        <f>MAX(A:A)+1</f>
        <v/>
      </c>
    </row>
    <row customFormat="1" customHeight="1" ht="14.5" r="3" s="1" spans="1:16">
      <c r="A3" s="1" t="s">
        <v>1236</v>
      </c>
      <c r="B3" s="1" t="s">
        <v>1237</v>
      </c>
      <c r="C3" s="1" t="s">
        <v>1238</v>
      </c>
      <c r="D3" s="1" t="s">
        <v>1239</v>
      </c>
      <c r="E3" s="1" t="s">
        <v>1240</v>
      </c>
      <c r="F3" s="1" t="s">
        <v>1241</v>
      </c>
      <c r="G3" s="1" t="s">
        <v>1242</v>
      </c>
      <c r="H3" s="1" t="s">
        <v>5</v>
      </c>
      <c r="J3" s="1" t="s">
        <v>699</v>
      </c>
      <c r="L3" s="1" t="s">
        <v>1243</v>
      </c>
      <c r="M3" s="1" t="s">
        <v>1244</v>
      </c>
      <c r="N3" s="1" t="s">
        <v>1245</v>
      </c>
      <c r="O3" s="1" t="s">
        <v>10</v>
      </c>
      <c r="P3" s="1" t="s">
        <v>11</v>
      </c>
    </row>
    <row customHeight="1" ht="14.5" r="4" s="3" spans="1:16">
      <c r="A4" t="s">
        <v>13</v>
      </c>
      <c r="B4" t="s">
        <v>13</v>
      </c>
      <c r="C4" t="s">
        <v>449</v>
      </c>
      <c r="D4" t="s">
        <v>255</v>
      </c>
      <c r="E4" t="s">
        <v>255</v>
      </c>
      <c r="F4" s="2" t="n"/>
      <c r="G4" s="2" t="n"/>
      <c r="H4" s="2" t="s">
        <v>1246</v>
      </c>
      <c r="I4" s="2" t="n"/>
      <c r="K4" s="2" t="n"/>
      <c r="L4">
        <f>VLOOKUP(D4,Dictionary!$M$2:$N$5,2,FALSE)</f>
        <v/>
      </c>
      <c r="M4">
        <f>VLOOKUP(B4,Dictionary!$J$2:$K$11,2,FALSE)</f>
        <v/>
      </c>
      <c r="N4">
        <f>VLOOKUP(E4,Dictionary!$J$2:$K$11,2,FALSE)</f>
        <v/>
      </c>
      <c r="O4">
        <f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/>
      </c>
      <c r="P4">
        <f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/>
      </c>
    </row>
    <row customHeight="1" ht="14.5" r="5" s="3" spans="1:16">
      <c r="A5" t="s">
        <v>64</v>
      </c>
      <c r="B5" t="s">
        <v>255</v>
      </c>
      <c r="C5" t="s">
        <v>328</v>
      </c>
      <c r="D5" t="s">
        <v>255</v>
      </c>
      <c r="E5" t="s">
        <v>255</v>
      </c>
      <c r="F5" s="2" t="s">
        <v>255</v>
      </c>
      <c r="G5" s="2" t="s">
        <v>1247</v>
      </c>
      <c r="H5" s="2" t="s">
        <v>1248</v>
      </c>
      <c r="I5" s="2" t="n"/>
      <c r="K5" s="2" t="n"/>
      <c r="L5">
        <f>VLOOKUP(D5,Dictionary!$M$2:$N$5,2,FALSE)</f>
        <v/>
      </c>
      <c r="M5">
        <f>VLOOKUP(B5,Dictionary!$J$2:$K$11,2,FALSE)</f>
        <v/>
      </c>
      <c r="N5">
        <f>VLOOKUP(E5,Dictionary!$J$2:$K$11,2,FALSE)</f>
        <v/>
      </c>
      <c r="O5">
        <f>"Insert into UFMT_FIELD_FORMAT (FIELD_ID, LENGTH_TYPE, LENGTH, DATA_TYPE, FIELD_TYPE, PSYMBOL, PSIDE, DESCRIPTION) Values ('"&amp;A5&amp;"', '"&amp;B5&amp;"', '"&amp;C5&amp;"', '"&amp;D5&amp;"', '"&amp;E5&amp;"', '"&amp;F5&amp;"', '"&amp;G5&amp;"', '"&amp;H5&amp;"');"</f>
        <v/>
      </c>
      <c r="P5">
        <f>"Update UFMT_FIELD_FORMAT Set (LENGTH_TYPE, LENGTH, DATA_TYPE, FIELD_TYPE, PSYMBOL, PSIDE, DESCRIPTION) = (Select '"&amp;B5&amp;"', '"&amp;C5&amp;"', '"&amp;D5&amp;"', '"&amp;E5&amp;"', '"&amp;F5&amp;"', '"&amp;G5&amp;"', '"&amp;H5&amp;"' From Dual) Where FIELD_ID = '"&amp;A5&amp;"';"</f>
        <v/>
      </c>
    </row>
    <row customHeight="1" ht="14.5" r="6" s="3" spans="1:16">
      <c r="A6" t="s">
        <v>107</v>
      </c>
      <c r="B6" t="s">
        <v>255</v>
      </c>
      <c r="C6" t="s">
        <v>351</v>
      </c>
      <c r="D6" t="s">
        <v>255</v>
      </c>
      <c r="E6" t="s">
        <v>255</v>
      </c>
      <c r="F6" s="2" t="s">
        <v>255</v>
      </c>
      <c r="G6" s="2" t="s">
        <v>1247</v>
      </c>
      <c r="H6" s="2" t="s">
        <v>1249</v>
      </c>
      <c r="I6" s="2" t="n"/>
      <c r="K6" s="2" t="n"/>
      <c r="L6">
        <f>VLOOKUP(D6,Dictionary!$M$2:$N$5,2,FALSE)</f>
        <v/>
      </c>
      <c r="M6">
        <f>VLOOKUP(B6,Dictionary!$J$2:$K$11,2,FALSE)</f>
        <v/>
      </c>
      <c r="N6">
        <f>VLOOKUP(E6,Dictionary!$J$2:$K$11,2,FALSE)</f>
        <v/>
      </c>
      <c r="O6">
        <f>"Insert into UFMT_FIELD_FORMAT (FIELD_ID, LENGTH_TYPE, LENGTH, DATA_TYPE, FIELD_TYPE, PSYMBOL, PSIDE, DESCRIPTION) Values ('"&amp;A6&amp;"', '"&amp;B6&amp;"', '"&amp;C6&amp;"', '"&amp;D6&amp;"', '"&amp;E6&amp;"', '"&amp;F6&amp;"', '"&amp;G6&amp;"', '"&amp;H6&amp;"');"</f>
        <v/>
      </c>
      <c r="P6">
        <f>"Update UFMT_FIELD_FORMAT Set (LENGTH_TYPE, LENGTH, DATA_TYPE, FIELD_TYPE, PSYMBOL, PSIDE, DESCRIPTION) = (Select '"&amp;B6&amp;"', '"&amp;C6&amp;"', '"&amp;D6&amp;"', '"&amp;E6&amp;"', '"&amp;F6&amp;"', '"&amp;G6&amp;"', '"&amp;H6&amp;"' From Dual) Where FIELD_ID = '"&amp;A6&amp;"';"</f>
        <v/>
      </c>
    </row>
    <row customHeight="1" ht="14.5" r="7" s="3" spans="1:16">
      <c r="A7" t="s">
        <v>31</v>
      </c>
      <c r="B7" t="s">
        <v>255</v>
      </c>
      <c r="C7" t="s">
        <v>318</v>
      </c>
      <c r="D7" t="s">
        <v>255</v>
      </c>
      <c r="E7" t="s">
        <v>255</v>
      </c>
      <c r="F7" s="2" t="s">
        <v>255</v>
      </c>
      <c r="G7" s="2" t="s">
        <v>1247</v>
      </c>
      <c r="H7" s="2" t="s">
        <v>1250</v>
      </c>
      <c r="I7" s="2" t="n"/>
      <c r="K7" s="2" t="n"/>
      <c r="L7">
        <f>VLOOKUP(D7,Dictionary!$M$2:$N$5,2,FALSE)</f>
        <v/>
      </c>
      <c r="M7">
        <f>VLOOKUP(B7,Dictionary!$J$2:$K$11,2,FALSE)</f>
        <v/>
      </c>
      <c r="N7">
        <f>VLOOKUP(E7,Dictionary!$J$2:$K$11,2,FALSE)</f>
        <v/>
      </c>
      <c r="O7">
        <f>"Insert into UFMT_FIELD_FORMAT (FIELD_ID, LENGTH_TYPE, LENGTH, DATA_TYPE, FIELD_TYPE, PSYMBOL, PSIDE, DESCRIPTION) Values ('"&amp;A7&amp;"', '"&amp;B7&amp;"', '"&amp;C7&amp;"', '"&amp;D7&amp;"', '"&amp;E7&amp;"', '"&amp;F7&amp;"', '"&amp;G7&amp;"', '"&amp;H7&amp;"');"</f>
        <v/>
      </c>
      <c r="P7">
        <f>"Update UFMT_FIELD_FORMAT Set (LENGTH_TYPE, LENGTH, DATA_TYPE, FIELD_TYPE, PSYMBOL, PSIDE, DESCRIPTION) = (Select '"&amp;B7&amp;"', '"&amp;C7&amp;"', '"&amp;D7&amp;"', '"&amp;E7&amp;"', '"&amp;F7&amp;"', '"&amp;G7&amp;"', '"&amp;H7&amp;"' From Dual) Where FIELD_ID = '"&amp;A7&amp;"';"</f>
        <v/>
      </c>
    </row>
    <row customHeight="1" ht="14.5" r="8" s="3" spans="1:16">
      <c r="A8" t="s">
        <v>500</v>
      </c>
      <c r="B8" t="s">
        <v>255</v>
      </c>
      <c r="C8" t="s">
        <v>328</v>
      </c>
      <c r="D8" t="s">
        <v>255</v>
      </c>
      <c r="E8" t="s">
        <v>255</v>
      </c>
      <c r="F8" s="2" t="s">
        <v>255</v>
      </c>
      <c r="G8" s="2" t="s">
        <v>1247</v>
      </c>
      <c r="H8" s="2" t="s">
        <v>1248</v>
      </c>
      <c r="I8" s="2" t="n"/>
      <c r="K8" s="2" t="n"/>
      <c r="L8">
        <f>VLOOKUP(D8,Dictionary!$M$2:$N$5,2,FALSE)</f>
        <v/>
      </c>
      <c r="M8">
        <f>VLOOKUP(B8,Dictionary!$J$2:$K$11,2,FALSE)</f>
        <v/>
      </c>
      <c r="N8">
        <f>VLOOKUP(E8,Dictionary!$J$2:$K$11,2,FALSE)</f>
        <v/>
      </c>
      <c r="O8">
        <f>"Insert into UFMT_FIELD_FORMAT (FIELD_ID, LENGTH_TYPE, LENGTH, DATA_TYPE, FIELD_TYPE, PSYMBOL, PSIDE, DESCRIPTION) Values ('"&amp;A8&amp;"', '"&amp;B8&amp;"', '"&amp;C8&amp;"', '"&amp;D8&amp;"', '"&amp;E8&amp;"', '"&amp;F8&amp;"', '"&amp;G8&amp;"', '"&amp;H8&amp;"');"</f>
        <v/>
      </c>
      <c r="P8">
        <f>"Update UFMT_FIELD_FORMAT Set (LENGTH_TYPE, LENGTH, DATA_TYPE, FIELD_TYPE, PSYMBOL, PSIDE, DESCRIPTION) = (Select '"&amp;B8&amp;"', '"&amp;C8&amp;"', '"&amp;D8&amp;"', '"&amp;E8&amp;"', '"&amp;F8&amp;"', '"&amp;G8&amp;"', '"&amp;H8&amp;"' From Dual) Where FIELD_ID = '"&amp;A8&amp;"';"</f>
        <v/>
      </c>
    </row>
    <row customHeight="1" ht="14.5" r="9" s="3" spans="1:16">
      <c r="A9" t="s">
        <v>328</v>
      </c>
      <c r="B9" t="s">
        <v>255</v>
      </c>
      <c r="C9" t="s">
        <v>351</v>
      </c>
      <c r="D9" t="s">
        <v>255</v>
      </c>
      <c r="E9" t="s">
        <v>255</v>
      </c>
      <c r="F9" s="2" t="s">
        <v>255</v>
      </c>
      <c r="G9" s="2" t="s">
        <v>1247</v>
      </c>
      <c r="H9" s="2" t="s">
        <v>1249</v>
      </c>
      <c r="I9" s="2" t="n"/>
      <c r="K9" s="2" t="n"/>
      <c r="L9">
        <f>VLOOKUP(D9,Dictionary!$M$2:$N$5,2,FALSE)</f>
        <v/>
      </c>
      <c r="M9">
        <f>VLOOKUP(B9,Dictionary!$J$2:$K$11,2,FALSE)</f>
        <v/>
      </c>
      <c r="N9">
        <f>VLOOKUP(E9,Dictionary!$J$2:$K$11,2,FALSE)</f>
        <v/>
      </c>
      <c r="O9">
        <f>"Insert into UFMT_FIELD_FORMAT (FIELD_ID, LENGTH_TYPE, LENGTH, DATA_TYPE, FIELD_TYPE, PSYMBOL, PSIDE, DESCRIPTION) Values ('"&amp;A9&amp;"', '"&amp;B9&amp;"', '"&amp;C9&amp;"', '"&amp;D9&amp;"', '"&amp;E9&amp;"', '"&amp;F9&amp;"', '"&amp;G9&amp;"', '"&amp;H9&amp;"');"</f>
        <v/>
      </c>
      <c r="P9">
        <f>"Update UFMT_FIELD_FORMAT Set (LENGTH_TYPE, LENGTH, DATA_TYPE, FIELD_TYPE, PSYMBOL, PSIDE, DESCRIPTION) = (Select '"&amp;B9&amp;"', '"&amp;C9&amp;"', '"&amp;D9&amp;"', '"&amp;E9&amp;"', '"&amp;F9&amp;"', '"&amp;G9&amp;"', '"&amp;H9&amp;"' From Dual) Where FIELD_ID = '"&amp;A9&amp;"';"</f>
        <v/>
      </c>
    </row>
    <row customHeight="1" ht="14.5" r="10" s="3" spans="1:16">
      <c r="A10" t="s">
        <v>330</v>
      </c>
      <c r="B10" t="s">
        <v>255</v>
      </c>
      <c r="C10" t="s">
        <v>328</v>
      </c>
      <c r="D10" t="s">
        <v>255</v>
      </c>
      <c r="E10" t="s">
        <v>255</v>
      </c>
      <c r="F10" s="2" t="n"/>
      <c r="G10" s="2" t="s">
        <v>1247</v>
      </c>
      <c r="H10" s="2" t="s">
        <v>1251</v>
      </c>
      <c r="I10" s="2" t="n"/>
      <c r="K10" s="2" t="n"/>
      <c r="L10">
        <f>VLOOKUP(D10,Dictionary!$M$2:$N$5,2,FALSE)</f>
        <v/>
      </c>
      <c r="M10">
        <f>VLOOKUP(B10,Dictionary!$J$2:$K$11,2,FALSE)</f>
        <v/>
      </c>
      <c r="N10">
        <f>VLOOKUP(E10,Dictionary!$J$2:$K$11,2,FALSE)</f>
        <v/>
      </c>
      <c r="O10">
        <f>"Insert into UFMT_FIELD_FORMAT (FIELD_ID, LENGTH_TYPE, LENGTH, DATA_TYPE, FIELD_TYPE, PSYMBOL, PSIDE, DESCRIPTION) Values ('"&amp;A10&amp;"', '"&amp;B10&amp;"', '"&amp;C10&amp;"', '"&amp;D10&amp;"', '"&amp;E10&amp;"', '"&amp;F10&amp;"', '"&amp;G10&amp;"', '"&amp;H10&amp;"');"</f>
        <v/>
      </c>
      <c r="P10">
        <f>"Update UFMT_FIELD_FORMAT Set (LENGTH_TYPE, LENGTH, DATA_TYPE, FIELD_TYPE, PSYMBOL, PSIDE, DESCRIPTION) = (Select '"&amp;B10&amp;"', '"&amp;C10&amp;"', '"&amp;D10&amp;"', '"&amp;E10&amp;"', '"&amp;F10&amp;"', '"&amp;G10&amp;"', '"&amp;H10&amp;"' From Dual) Where FIELD_ID = '"&amp;A10&amp;"';"</f>
        <v/>
      </c>
    </row>
    <row customHeight="1" ht="14.5" r="11" s="3" spans="1:16">
      <c r="A11" t="s">
        <v>318</v>
      </c>
      <c r="B11" t="s">
        <v>255</v>
      </c>
      <c r="C11" t="s">
        <v>31</v>
      </c>
      <c r="D11" t="s">
        <v>255</v>
      </c>
      <c r="E11" t="s">
        <v>255</v>
      </c>
      <c r="F11" s="2" t="s">
        <v>255</v>
      </c>
      <c r="G11" s="2" t="s">
        <v>1247</v>
      </c>
      <c r="H11" s="2" t="s">
        <v>1252</v>
      </c>
      <c r="I11" s="2" t="n"/>
      <c r="K11" s="2" t="n"/>
      <c r="L11">
        <f>VLOOKUP(D11,Dictionary!$M$2:$N$5,2,FALSE)</f>
        <v/>
      </c>
      <c r="M11">
        <f>VLOOKUP(B11,Dictionary!$J$2:$K$11,2,FALSE)</f>
        <v/>
      </c>
      <c r="N11">
        <f>VLOOKUP(E11,Dictionary!$J$2:$K$11,2,FALSE)</f>
        <v/>
      </c>
      <c r="O11">
        <f>"Insert into UFMT_FIELD_FORMAT (FIELD_ID, LENGTH_TYPE, LENGTH, DATA_TYPE, FIELD_TYPE, PSYMBOL, PSIDE, DESCRIPTION) Values ('"&amp;A11&amp;"', '"&amp;B11&amp;"', '"&amp;C11&amp;"', '"&amp;D11&amp;"', '"&amp;E11&amp;"', '"&amp;F11&amp;"', '"&amp;G11&amp;"', '"&amp;H11&amp;"');"</f>
        <v/>
      </c>
      <c r="P11">
        <f>"Update UFMT_FIELD_FORMAT Set (LENGTH_TYPE, LENGTH, DATA_TYPE, FIELD_TYPE, PSYMBOL, PSIDE, DESCRIPTION) = (Select '"&amp;B11&amp;"', '"&amp;C11&amp;"', '"&amp;D11&amp;"', '"&amp;E11&amp;"', '"&amp;F11&amp;"', '"&amp;G11&amp;"', '"&amp;H11&amp;"' From Dual) Where FIELD_ID = '"&amp;A11&amp;"';"</f>
        <v/>
      </c>
    </row>
    <row customHeight="1" ht="14.5" r="12" s="3" spans="1:16">
      <c r="A12" t="s">
        <v>333</v>
      </c>
      <c r="B12" t="s">
        <v>255</v>
      </c>
      <c r="C12" t="s">
        <v>107</v>
      </c>
      <c r="D12" t="s">
        <v>255</v>
      </c>
      <c r="E12" t="s">
        <v>255</v>
      </c>
      <c r="F12" s="2" t="s">
        <v>255</v>
      </c>
      <c r="G12" s="2" t="s">
        <v>1247</v>
      </c>
      <c r="H12" s="2" t="s">
        <v>1253</v>
      </c>
      <c r="I12" s="2" t="n"/>
      <c r="K12" s="2" t="n"/>
      <c r="L12">
        <f>VLOOKUP(D12,Dictionary!$M$2:$N$5,2,FALSE)</f>
        <v/>
      </c>
      <c r="M12">
        <f>VLOOKUP(B12,Dictionary!$J$2:$K$11,2,FALSE)</f>
        <v/>
      </c>
      <c r="N12">
        <f>VLOOKUP(E12,Dictionary!$J$2:$K$11,2,FALSE)</f>
        <v/>
      </c>
      <c r="O12">
        <f>"Insert into UFMT_FIELD_FORMAT (FIELD_ID, LENGTH_TYPE, LENGTH, DATA_TYPE, FIELD_TYPE, PSYMBOL, PSIDE, DESCRIPTION) Values ('"&amp;A12&amp;"', '"&amp;B12&amp;"', '"&amp;C12&amp;"', '"&amp;D12&amp;"', '"&amp;E12&amp;"', '"&amp;F12&amp;"', '"&amp;G12&amp;"', '"&amp;H12&amp;"');"</f>
        <v/>
      </c>
      <c r="P12">
        <f>"Update UFMT_FIELD_FORMAT Set (LENGTH_TYPE, LENGTH, DATA_TYPE, FIELD_TYPE, PSYMBOL, PSIDE, DESCRIPTION) = (Select '"&amp;B12&amp;"', '"&amp;C12&amp;"', '"&amp;D12&amp;"', '"&amp;E12&amp;"', '"&amp;F12&amp;"', '"&amp;G12&amp;"', '"&amp;H12&amp;"' From Dual) Where FIELD_ID = '"&amp;A12&amp;"';"</f>
        <v/>
      </c>
    </row>
    <row customHeight="1" ht="14.5" r="13" s="3" spans="1:16">
      <c r="A13" t="s">
        <v>335</v>
      </c>
      <c r="B13" t="s">
        <v>255</v>
      </c>
      <c r="C13" t="s">
        <v>473</v>
      </c>
      <c r="D13" t="s">
        <v>255</v>
      </c>
      <c r="E13" t="s">
        <v>255</v>
      </c>
      <c r="F13" s="2" t="s">
        <v>7</v>
      </c>
      <c r="G13" s="2" t="s">
        <v>1254</v>
      </c>
      <c r="H13" s="2" t="s">
        <v>1255</v>
      </c>
      <c r="I13" s="2" t="n"/>
      <c r="K13" s="2" t="n"/>
      <c r="L13">
        <f>VLOOKUP(D13,Dictionary!$M$2:$N$5,2,FALSE)</f>
        <v/>
      </c>
      <c r="M13">
        <f>VLOOKUP(B13,Dictionary!$J$2:$K$11,2,FALSE)</f>
        <v/>
      </c>
      <c r="N13">
        <f>VLOOKUP(E13,Dictionary!$J$2:$K$11,2,FALSE)</f>
        <v/>
      </c>
      <c r="O13">
        <f>"Insert into UFMT_FIELD_FORMAT (FIELD_ID, LENGTH_TYPE, LENGTH, DATA_TYPE, FIELD_TYPE, PSYMBOL, PSIDE, DESCRIPTION) Values ('"&amp;A13&amp;"', '"&amp;B13&amp;"', '"&amp;C13&amp;"', '"&amp;D13&amp;"', '"&amp;E13&amp;"', '"&amp;F13&amp;"', '"&amp;G13&amp;"', '"&amp;H13&amp;"');"</f>
        <v/>
      </c>
      <c r="P13">
        <f>"Update UFMT_FIELD_FORMAT Set (LENGTH_TYPE, LENGTH, DATA_TYPE, FIELD_TYPE, PSYMBOL, PSIDE, DESCRIPTION) = (Select '"&amp;B13&amp;"', '"&amp;C13&amp;"', '"&amp;D13&amp;"', '"&amp;E13&amp;"', '"&amp;F13&amp;"', '"&amp;G13&amp;"', '"&amp;H13&amp;"' From Dual) Where FIELD_ID = '"&amp;A13&amp;"';"</f>
        <v/>
      </c>
    </row>
    <row customHeight="1" ht="14.5" r="14" s="3" spans="1:16">
      <c r="A14" t="s">
        <v>337</v>
      </c>
      <c r="B14" t="s">
        <v>13</v>
      </c>
      <c r="C14" t="s">
        <v>337</v>
      </c>
      <c r="D14" t="s">
        <v>255</v>
      </c>
      <c r="E14" t="s">
        <v>255</v>
      </c>
      <c r="F14" s="2" t="n"/>
      <c r="G14" s="2" t="n"/>
      <c r="H14" s="2" t="s">
        <v>1256</v>
      </c>
      <c r="I14" s="2" t="n"/>
      <c r="K14" s="2" t="n"/>
      <c r="L14">
        <f>VLOOKUP(D14,Dictionary!$M$2:$N$5,2,FALSE)</f>
        <v/>
      </c>
      <c r="M14">
        <f>VLOOKUP(B14,Dictionary!$J$2:$K$11,2,FALSE)</f>
        <v/>
      </c>
      <c r="N14">
        <f>VLOOKUP(E14,Dictionary!$J$2:$K$11,2,FALSE)</f>
        <v/>
      </c>
      <c r="O14">
        <f>"Insert into UFMT_FIELD_FORMAT (FIELD_ID, LENGTH_TYPE, LENGTH, DATA_TYPE, FIELD_TYPE, PSYMBOL, PSIDE, DESCRIPTION) Values ('"&amp;A14&amp;"', '"&amp;B14&amp;"', '"&amp;C14&amp;"', '"&amp;D14&amp;"', '"&amp;E14&amp;"', '"&amp;F14&amp;"', '"&amp;G14&amp;"', '"&amp;H14&amp;"');"</f>
        <v/>
      </c>
      <c r="P14">
        <f>"Update UFMT_FIELD_FORMAT Set (LENGTH_TYPE, LENGTH, DATA_TYPE, FIELD_TYPE, PSYMBOL, PSIDE, DESCRIPTION) = (Select '"&amp;B14&amp;"', '"&amp;C14&amp;"', '"&amp;D14&amp;"', '"&amp;E14&amp;"', '"&amp;F14&amp;"', '"&amp;G14&amp;"', '"&amp;H14&amp;"' From Dual) Where FIELD_ID = '"&amp;A14&amp;"';"</f>
        <v/>
      </c>
    </row>
    <row customHeight="1" ht="14.5" r="15" s="3" spans="1:16">
      <c r="A15" t="s">
        <v>351</v>
      </c>
      <c r="B15" t="s">
        <v>13</v>
      </c>
      <c r="C15" t="s">
        <v>70</v>
      </c>
      <c r="D15" t="s">
        <v>255</v>
      </c>
      <c r="E15" t="s">
        <v>255</v>
      </c>
      <c r="F15" s="2" t="n"/>
      <c r="G15" s="2" t="n"/>
      <c r="H15" s="2" t="s">
        <v>1257</v>
      </c>
      <c r="I15" s="2" t="n"/>
      <c r="K15" s="2" t="n"/>
      <c r="L15">
        <f>VLOOKUP(D15,Dictionary!$M$2:$N$5,2,FALSE)</f>
        <v/>
      </c>
      <c r="M15">
        <f>VLOOKUP(B15,Dictionary!$J$2:$K$11,2,FALSE)</f>
        <v/>
      </c>
      <c r="N15">
        <f>VLOOKUP(E15,Dictionary!$J$2:$K$11,2,FALSE)</f>
        <v/>
      </c>
      <c r="O15">
        <f>"Insert into UFMT_FIELD_FORMAT (FIELD_ID, LENGTH_TYPE, LENGTH, DATA_TYPE, FIELD_TYPE, PSYMBOL, PSIDE, DESCRIPTION) Values ('"&amp;A15&amp;"', '"&amp;B15&amp;"', '"&amp;C15&amp;"', '"&amp;D15&amp;"', '"&amp;E15&amp;"', '"&amp;F15&amp;"', '"&amp;G15&amp;"', '"&amp;H15&amp;"');"</f>
        <v/>
      </c>
      <c r="P15">
        <f>"Update UFMT_FIELD_FORMAT Set (LENGTH_TYPE, LENGTH, DATA_TYPE, FIELD_TYPE, PSYMBOL, PSIDE, DESCRIPTION) = (Select '"&amp;B15&amp;"', '"&amp;C15&amp;"', '"&amp;D15&amp;"', '"&amp;E15&amp;"', '"&amp;F15&amp;"', '"&amp;G15&amp;"', '"&amp;H15&amp;"' From Dual) Where FIELD_ID = '"&amp;A15&amp;"';"</f>
        <v/>
      </c>
    </row>
    <row customHeight="1" ht="14.5" r="16" s="3" spans="1:16">
      <c r="A16" t="s">
        <v>379</v>
      </c>
      <c r="B16" t="s">
        <v>255</v>
      </c>
      <c r="C16" t="s">
        <v>351</v>
      </c>
      <c r="D16" t="s">
        <v>255</v>
      </c>
      <c r="E16" t="s">
        <v>255</v>
      </c>
      <c r="F16" s="2" t="s">
        <v>7</v>
      </c>
      <c r="G16" s="2" t="s">
        <v>1254</v>
      </c>
      <c r="H16" s="2" t="s">
        <v>1258</v>
      </c>
      <c r="I16" s="2" t="n"/>
      <c r="K16" s="2" t="n"/>
      <c r="L16">
        <f>VLOOKUP(D16,Dictionary!$M$2:$N$5,2,FALSE)</f>
        <v/>
      </c>
      <c r="M16">
        <f>VLOOKUP(B16,Dictionary!$J$2:$K$11,2,FALSE)</f>
        <v/>
      </c>
      <c r="N16">
        <f>VLOOKUP(E16,Dictionary!$J$2:$K$11,2,FALSE)</f>
        <v/>
      </c>
      <c r="O16">
        <f>"Insert into UFMT_FIELD_FORMAT (FIELD_ID, LENGTH_TYPE, LENGTH, DATA_TYPE, FIELD_TYPE, PSYMBOL, PSIDE, DESCRIPTION) Values ('"&amp;A16&amp;"', '"&amp;B16&amp;"', '"&amp;C16&amp;"', '"&amp;D16&amp;"', '"&amp;E16&amp;"', '"&amp;F16&amp;"', '"&amp;G16&amp;"', '"&amp;H16&amp;"');"</f>
        <v/>
      </c>
      <c r="P16">
        <f>"Update UFMT_FIELD_FORMAT Set (LENGTH_TYPE, LENGTH, DATA_TYPE, FIELD_TYPE, PSYMBOL, PSIDE, DESCRIPTION) = (Select '"&amp;B16&amp;"', '"&amp;C16&amp;"', '"&amp;D16&amp;"', '"&amp;E16&amp;"', '"&amp;F16&amp;"', '"&amp;G16&amp;"', '"&amp;H16&amp;"' From Dual) Where FIELD_ID = '"&amp;A16&amp;"';"</f>
        <v/>
      </c>
    </row>
    <row customHeight="1" ht="14.5" r="17" s="3" spans="1:16">
      <c r="A17" t="s">
        <v>385</v>
      </c>
      <c r="B17" t="s">
        <v>255</v>
      </c>
      <c r="C17" t="s">
        <v>107</v>
      </c>
      <c r="D17" t="s">
        <v>255</v>
      </c>
      <c r="E17" t="s">
        <v>255</v>
      </c>
      <c r="F17" s="2" t="s">
        <v>255</v>
      </c>
      <c r="G17" s="2" t="s">
        <v>1247</v>
      </c>
      <c r="H17" s="2" t="s">
        <v>1259</v>
      </c>
      <c r="I17" s="2" t="n"/>
      <c r="K17" s="2" t="n"/>
      <c r="L17">
        <f>VLOOKUP(D17,Dictionary!$M$2:$N$5,2,FALSE)</f>
        <v/>
      </c>
      <c r="M17">
        <f>VLOOKUP(B17,Dictionary!$J$2:$K$11,2,FALSE)</f>
        <v/>
      </c>
      <c r="N17">
        <f>VLOOKUP(E17,Dictionary!$J$2:$K$11,2,FALSE)</f>
        <v/>
      </c>
      <c r="O17">
        <f>"Insert into UFMT_FIELD_FORMAT (FIELD_ID, LENGTH_TYPE, LENGTH, DATA_TYPE, FIELD_TYPE, PSYMBOL, PSIDE, DESCRIPTION) Values ('"&amp;A17&amp;"', '"&amp;B17&amp;"', '"&amp;C17&amp;"', '"&amp;D17&amp;"', '"&amp;E17&amp;"', '"&amp;F17&amp;"', '"&amp;G17&amp;"', '"&amp;H17&amp;"');"</f>
        <v/>
      </c>
      <c r="P17">
        <f>"Update UFMT_FIELD_FORMAT Set (LENGTH_TYPE, LENGTH, DATA_TYPE, FIELD_TYPE, PSYMBOL, PSIDE, DESCRIPTION) = (Select '"&amp;B17&amp;"', '"&amp;C17&amp;"', '"&amp;D17&amp;"', '"&amp;E17&amp;"', '"&amp;F17&amp;"', '"&amp;G17&amp;"', '"&amp;H17&amp;"' From Dual) Where FIELD_ID = '"&amp;A17&amp;"';"</f>
        <v/>
      </c>
    </row>
    <row customHeight="1" ht="14.5" r="18" s="3" spans="1:16">
      <c r="A18" t="s">
        <v>393</v>
      </c>
      <c r="B18" t="s">
        <v>255</v>
      </c>
      <c r="C18" t="s">
        <v>318</v>
      </c>
      <c r="D18" t="s">
        <v>255</v>
      </c>
      <c r="E18" t="s">
        <v>255</v>
      </c>
      <c r="F18" s="2" t="s">
        <v>7</v>
      </c>
      <c r="G18" s="2" t="s">
        <v>1254</v>
      </c>
      <c r="H18" s="2" t="s">
        <v>1260</v>
      </c>
      <c r="I18" s="2" t="n"/>
      <c r="K18" s="2" t="n"/>
      <c r="L18">
        <f>VLOOKUP(D18,Dictionary!$M$2:$N$5,2,FALSE)</f>
        <v/>
      </c>
      <c r="M18">
        <f>VLOOKUP(B18,Dictionary!$J$2:$K$11,2,FALSE)</f>
        <v/>
      </c>
      <c r="N18">
        <f>VLOOKUP(E18,Dictionary!$J$2:$K$11,2,FALSE)</f>
        <v/>
      </c>
      <c r="O18">
        <f>"Insert into UFMT_FIELD_FORMAT (FIELD_ID, LENGTH_TYPE, LENGTH, DATA_TYPE, FIELD_TYPE, PSYMBOL, PSIDE, DESCRIPTION) Values ('"&amp;A18&amp;"', '"&amp;B18&amp;"', '"&amp;C18&amp;"', '"&amp;D18&amp;"', '"&amp;E18&amp;"', '"&amp;F18&amp;"', '"&amp;G18&amp;"', '"&amp;H18&amp;"');"</f>
        <v/>
      </c>
      <c r="P18">
        <f>"Update UFMT_FIELD_FORMAT Set (LENGTH_TYPE, LENGTH, DATA_TYPE, FIELD_TYPE, PSYMBOL, PSIDE, DESCRIPTION) = (Select '"&amp;B18&amp;"', '"&amp;C18&amp;"', '"&amp;D18&amp;"', '"&amp;E18&amp;"', '"&amp;F18&amp;"', '"&amp;G18&amp;"', '"&amp;H18&amp;"' From Dual) Where FIELD_ID = '"&amp;A18&amp;"';"</f>
        <v/>
      </c>
    </row>
    <row r="19" spans="1:16">
      <c r="A19" t="s">
        <v>395</v>
      </c>
      <c r="B19" t="s">
        <v>255</v>
      </c>
      <c r="C19" t="s">
        <v>393</v>
      </c>
      <c r="D19" t="s">
        <v>255</v>
      </c>
      <c r="E19" t="s">
        <v>255</v>
      </c>
      <c r="F19" s="2" t="s">
        <v>7</v>
      </c>
      <c r="G19" s="2" t="s">
        <v>1254</v>
      </c>
      <c r="H19" s="2" t="s">
        <v>1260</v>
      </c>
      <c r="I19" s="2" t="n"/>
      <c r="K19" s="2" t="n"/>
      <c r="L19">
        <f>VLOOKUP(D19,Dictionary!$M$2:$N$5,2,FALSE)</f>
        <v/>
      </c>
      <c r="M19">
        <f>VLOOKUP(B19,Dictionary!$J$2:$K$11,2,FALSE)</f>
        <v/>
      </c>
      <c r="N19">
        <f>VLOOKUP(E19,Dictionary!$J$2:$K$11,2,FALSE)</f>
        <v/>
      </c>
      <c r="O19">
        <f>"Insert into UFMT_FIELD_FORMAT (FIELD_ID, LENGTH_TYPE, LENGTH, DATA_TYPE, FIELD_TYPE, PSYMBOL, PSIDE, DESCRIPTION) Values ('"&amp;A19&amp;"', '"&amp;B19&amp;"', '"&amp;C19&amp;"', '"&amp;D19&amp;"', '"&amp;E19&amp;"', '"&amp;F19&amp;"', '"&amp;G19&amp;"', '"&amp;H19&amp;"');"</f>
        <v/>
      </c>
      <c r="P19">
        <f>"Update UFMT_FIELD_FORMAT Set (LENGTH_TYPE, LENGTH, DATA_TYPE, FIELD_TYPE, PSYMBOL, PSIDE, DESCRIPTION) = (Select '"&amp;B19&amp;"', '"&amp;C19&amp;"', '"&amp;D19&amp;"', '"&amp;E19&amp;"', '"&amp;F19&amp;"', '"&amp;G19&amp;"', '"&amp;H19&amp;"' From Dual) Where FIELD_ID = '"&amp;A19&amp;"';"</f>
        <v/>
      </c>
    </row>
    <row r="20" spans="1:16">
      <c r="A20" t="s">
        <v>305</v>
      </c>
      <c r="B20" t="s">
        <v>13</v>
      </c>
      <c r="C20" t="s">
        <v>628</v>
      </c>
      <c r="D20" t="s">
        <v>255</v>
      </c>
      <c r="E20" t="s">
        <v>255</v>
      </c>
      <c r="F20" s="2" t="n"/>
      <c r="G20" s="2" t="n"/>
      <c r="H20" s="2" t="s">
        <v>1261</v>
      </c>
      <c r="I20" s="2" t="n"/>
      <c r="K20" s="2" t="n"/>
      <c r="L20">
        <f>VLOOKUP(D20,Dictionary!$M$2:$N$5,2,FALSE)</f>
        <v/>
      </c>
      <c r="M20">
        <f>VLOOKUP(B20,Dictionary!$J$2:$K$11,2,FALSE)</f>
        <v/>
      </c>
      <c r="N20">
        <f>VLOOKUP(E20,Dictionary!$J$2:$K$11,2,FALSE)</f>
        <v/>
      </c>
      <c r="O20">
        <f>"Insert into UFMT_FIELD_FORMAT (FIELD_ID, LENGTH_TYPE, LENGTH, DATA_TYPE, FIELD_TYPE, PSYMBOL, PSIDE, DESCRIPTION) Values ('"&amp;A20&amp;"', '"&amp;B20&amp;"', '"&amp;C20&amp;"', '"&amp;D20&amp;"', '"&amp;E20&amp;"', '"&amp;F20&amp;"', '"&amp;G20&amp;"', '"&amp;H20&amp;"');"</f>
        <v/>
      </c>
      <c r="P20">
        <f>"Update UFMT_FIELD_FORMAT Set (LENGTH_TYPE, LENGTH, DATA_TYPE, FIELD_TYPE, PSYMBOL, PSIDE, DESCRIPTION) = (Select '"&amp;B20&amp;"', '"&amp;C20&amp;"', '"&amp;D20&amp;"', '"&amp;E20&amp;"', '"&amp;F20&amp;"', '"&amp;G20&amp;"', '"&amp;H20&amp;"' From Dual) Where FIELD_ID = '"&amp;A20&amp;"';"</f>
        <v/>
      </c>
    </row>
    <row r="21" spans="1:16">
      <c r="A21" t="s">
        <v>398</v>
      </c>
      <c r="B21" t="s">
        <v>64</v>
      </c>
      <c r="C21" t="s">
        <v>715</v>
      </c>
      <c r="D21" t="s">
        <v>255</v>
      </c>
      <c r="E21" t="s">
        <v>255</v>
      </c>
      <c r="F21" s="2" t="n"/>
      <c r="G21" s="2" t="n"/>
      <c r="H21" s="2" t="s">
        <v>1262</v>
      </c>
      <c r="I21" s="2" t="n"/>
      <c r="K21" s="2" t="n"/>
      <c r="L21">
        <f>VLOOKUP(D21,Dictionary!$M$2:$N$5,2,FALSE)</f>
        <v/>
      </c>
      <c r="M21">
        <f>VLOOKUP(B21,Dictionary!$J$2:$K$11,2,FALSE)</f>
        <v/>
      </c>
      <c r="N21">
        <f>VLOOKUP(E21,Dictionary!$J$2:$K$11,2,FALSE)</f>
        <v/>
      </c>
      <c r="O21">
        <f>"Insert into UFMT_FIELD_FORMAT (FIELD_ID, LENGTH_TYPE, LENGTH, DATA_TYPE, FIELD_TYPE, PSYMBOL, PSIDE, DESCRIPTION) Values ('"&amp;A21&amp;"', '"&amp;B21&amp;"', '"&amp;C21&amp;"', '"&amp;D21&amp;"', '"&amp;E21&amp;"', '"&amp;F21&amp;"', '"&amp;G21&amp;"', '"&amp;H21&amp;"');"</f>
        <v/>
      </c>
      <c r="P21">
        <f>"Update UFMT_FIELD_FORMAT Set (LENGTH_TYPE, LENGTH, DATA_TYPE, FIELD_TYPE, PSYMBOL, PSIDE, DESCRIPTION) = (Select '"&amp;B21&amp;"', '"&amp;C21&amp;"', '"&amp;D21&amp;"', '"&amp;E21&amp;"', '"&amp;F21&amp;"', '"&amp;G21&amp;"', '"&amp;H21&amp;"' From Dual) Where FIELD_ID = '"&amp;A21&amp;"';"</f>
        <v/>
      </c>
    </row>
    <row r="22" spans="1:16">
      <c r="A22" t="s">
        <v>449</v>
      </c>
      <c r="B22" t="s">
        <v>13</v>
      </c>
      <c r="C22" t="s">
        <v>66</v>
      </c>
      <c r="D22" t="s">
        <v>255</v>
      </c>
      <c r="E22" t="s">
        <v>255</v>
      </c>
      <c r="F22" s="2" t="n"/>
      <c r="G22" s="2" t="n"/>
      <c r="H22" s="2" t="s">
        <v>1263</v>
      </c>
      <c r="I22" s="2" t="n"/>
      <c r="K22" s="2" t="n"/>
      <c r="L22">
        <f>VLOOKUP(D22,Dictionary!$M$2:$N$5,2,FALSE)</f>
        <v/>
      </c>
      <c r="M22">
        <f>VLOOKUP(B22,Dictionary!$J$2:$K$11,2,FALSE)</f>
        <v/>
      </c>
      <c r="N22">
        <f>VLOOKUP(E22,Dictionary!$J$2:$K$11,2,FALSE)</f>
        <v/>
      </c>
      <c r="O22">
        <f>"Insert into UFMT_FIELD_FORMAT (FIELD_ID, LENGTH_TYPE, LENGTH, DATA_TYPE, FIELD_TYPE, PSYMBOL, PSIDE, DESCRIPTION) Values ('"&amp;A22&amp;"', '"&amp;B22&amp;"', '"&amp;C22&amp;"', '"&amp;D22&amp;"', '"&amp;E22&amp;"', '"&amp;F22&amp;"', '"&amp;G22&amp;"', '"&amp;H22&amp;"');"</f>
        <v/>
      </c>
      <c r="P22">
        <f>"Update UFMT_FIELD_FORMAT Set (LENGTH_TYPE, LENGTH, DATA_TYPE, FIELD_TYPE, PSYMBOL, PSIDE, DESCRIPTION) = (Select '"&amp;B22&amp;"', '"&amp;C22&amp;"', '"&amp;D22&amp;"', '"&amp;E22&amp;"', '"&amp;F22&amp;"', '"&amp;G22&amp;"', '"&amp;H22&amp;"' From Dual) Where FIELD_ID = '"&amp;A22&amp;"';"</f>
        <v/>
      </c>
    </row>
    <row r="23" spans="1:16">
      <c r="A23" t="s">
        <v>456</v>
      </c>
      <c r="B23" t="s">
        <v>64</v>
      </c>
      <c r="C23" t="s">
        <v>1264</v>
      </c>
      <c r="D23" t="s">
        <v>255</v>
      </c>
      <c r="E23" t="s">
        <v>255</v>
      </c>
      <c r="F23" s="2" t="n"/>
      <c r="G23" s="2" t="n"/>
      <c r="H23" s="2" t="s">
        <v>1265</v>
      </c>
      <c r="I23" s="2" t="n"/>
      <c r="K23" s="2" t="n"/>
      <c r="L23">
        <f>VLOOKUP(D23,Dictionary!$M$2:$N$5,2,FALSE)</f>
        <v/>
      </c>
      <c r="M23">
        <f>VLOOKUP(B23,Dictionary!$J$2:$K$11,2,FALSE)</f>
        <v/>
      </c>
      <c r="N23">
        <f>VLOOKUP(E23,Dictionary!$J$2:$K$11,2,FALSE)</f>
        <v/>
      </c>
      <c r="O23">
        <f>"Insert into UFMT_FIELD_FORMAT (FIELD_ID, LENGTH_TYPE, LENGTH, DATA_TYPE, FIELD_TYPE, PSYMBOL, PSIDE, DESCRIPTION) Values ('"&amp;A23&amp;"', '"&amp;B23&amp;"', '"&amp;C23&amp;"', '"&amp;D23&amp;"', '"&amp;E23&amp;"', '"&amp;F23&amp;"', '"&amp;G23&amp;"', '"&amp;H23&amp;"');"</f>
        <v/>
      </c>
      <c r="P23">
        <f>"Update UFMT_FIELD_FORMAT Set (LENGTH_TYPE, LENGTH, DATA_TYPE, FIELD_TYPE, PSYMBOL, PSIDE, DESCRIPTION) = (Select '"&amp;B23&amp;"', '"&amp;C23&amp;"', '"&amp;D23&amp;"', '"&amp;E23&amp;"', '"&amp;F23&amp;"', '"&amp;G23&amp;"', '"&amp;H23&amp;"' From Dual) Where FIELD_ID = '"&amp;A23&amp;"';"</f>
        <v/>
      </c>
    </row>
    <row r="24" spans="1:16">
      <c r="A24" t="s">
        <v>468</v>
      </c>
      <c r="B24" t="s">
        <v>13</v>
      </c>
      <c r="C24" t="s">
        <v>337</v>
      </c>
      <c r="D24" t="s">
        <v>255</v>
      </c>
      <c r="E24" t="s">
        <v>255</v>
      </c>
      <c r="F24" s="2" t="n"/>
      <c r="G24" s="2" t="n"/>
      <c r="H24" s="2" t="s">
        <v>1266</v>
      </c>
      <c r="I24" s="2" t="n"/>
      <c r="K24" s="2" t="n"/>
      <c r="L24">
        <f>VLOOKUP(D24,Dictionary!$M$2:$N$5,2,FALSE)</f>
        <v/>
      </c>
      <c r="M24">
        <f>VLOOKUP(B24,Dictionary!$J$2:$K$11,2,FALSE)</f>
        <v/>
      </c>
      <c r="N24">
        <f>VLOOKUP(E24,Dictionary!$J$2:$K$11,2,FALSE)</f>
        <v/>
      </c>
      <c r="O24">
        <f>"Insert into UFMT_FIELD_FORMAT (FIELD_ID, LENGTH_TYPE, LENGTH, DATA_TYPE, FIELD_TYPE, PSYMBOL, PSIDE, DESCRIPTION) Values ('"&amp;A24&amp;"', '"&amp;B24&amp;"', '"&amp;C24&amp;"', '"&amp;D24&amp;"', '"&amp;E24&amp;"', '"&amp;F24&amp;"', '"&amp;G24&amp;"', '"&amp;H24&amp;"');"</f>
        <v/>
      </c>
      <c r="P24">
        <f>"Update UFMT_FIELD_FORMAT Set (LENGTH_TYPE, LENGTH, DATA_TYPE, FIELD_TYPE, PSYMBOL, PSIDE, DESCRIPTION) = (Select '"&amp;B24&amp;"', '"&amp;C24&amp;"', '"&amp;D24&amp;"', '"&amp;E24&amp;"', '"&amp;F24&amp;"', '"&amp;G24&amp;"', '"&amp;H24&amp;"' From Dual) Where FIELD_ID = '"&amp;A24&amp;"';"</f>
        <v/>
      </c>
    </row>
    <row r="25" spans="1:16">
      <c r="A25" t="s">
        <v>233</v>
      </c>
      <c r="B25" t="s">
        <v>13</v>
      </c>
      <c r="C25" t="s">
        <v>524</v>
      </c>
      <c r="D25" t="s">
        <v>255</v>
      </c>
      <c r="E25" t="s">
        <v>255</v>
      </c>
      <c r="F25" s="2" t="n"/>
      <c r="G25" s="2" t="n"/>
      <c r="H25" s="2" t="s">
        <v>1267</v>
      </c>
      <c r="I25" s="2" t="n"/>
      <c r="K25" s="2" t="n"/>
      <c r="L25">
        <f>VLOOKUP(D25,Dictionary!$M$2:$N$5,2,FALSE)</f>
        <v/>
      </c>
      <c r="M25">
        <f>VLOOKUP(B25,Dictionary!$J$2:$K$11,2,FALSE)</f>
        <v/>
      </c>
      <c r="N25">
        <f>VLOOKUP(E25,Dictionary!$J$2:$K$11,2,FALSE)</f>
        <v/>
      </c>
      <c r="O25">
        <f>"Insert into UFMT_FIELD_FORMAT (FIELD_ID, LENGTH_TYPE, LENGTH, DATA_TYPE, FIELD_TYPE, PSYMBOL, PSIDE, DESCRIPTION) Values ('"&amp;A25&amp;"', '"&amp;B25&amp;"', '"&amp;C25&amp;"', '"&amp;D25&amp;"', '"&amp;E25&amp;"', '"&amp;F25&amp;"', '"&amp;G25&amp;"', '"&amp;H25&amp;"');"</f>
        <v/>
      </c>
      <c r="P25">
        <f>"Update UFMT_FIELD_FORMAT Set (LENGTH_TYPE, LENGTH, DATA_TYPE, FIELD_TYPE, PSYMBOL, PSIDE, DESCRIPTION) = (Select '"&amp;B25&amp;"', '"&amp;C25&amp;"', '"&amp;D25&amp;"', '"&amp;E25&amp;"', '"&amp;F25&amp;"', '"&amp;G25&amp;"', '"&amp;H25&amp;"' From Dual) Where FIELD_ID = '"&amp;A25&amp;"';"</f>
        <v/>
      </c>
    </row>
    <row r="26" spans="1:16">
      <c r="A26" t="s">
        <v>471</v>
      </c>
      <c r="B26" t="s">
        <v>255</v>
      </c>
      <c r="C26" t="s">
        <v>13</v>
      </c>
      <c r="D26" t="s">
        <v>255</v>
      </c>
      <c r="E26" t="s">
        <v>255</v>
      </c>
      <c r="F26" s="2" t="s">
        <v>255</v>
      </c>
      <c r="G26" s="2" t="s">
        <v>1247</v>
      </c>
      <c r="H26" s="2" t="s">
        <v>1268</v>
      </c>
      <c r="I26" s="2" t="n"/>
      <c r="K26" s="2" t="n"/>
      <c r="L26">
        <f>VLOOKUP(D26,Dictionary!$M$2:$N$5,2,FALSE)</f>
        <v/>
      </c>
      <c r="M26">
        <f>VLOOKUP(B26,Dictionary!$J$2:$K$11,2,FALSE)</f>
        <v/>
      </c>
      <c r="N26">
        <f>VLOOKUP(E26,Dictionary!$J$2:$K$11,2,FALSE)</f>
        <v/>
      </c>
      <c r="O26">
        <f>"Insert into UFMT_FIELD_FORMAT (FIELD_ID, LENGTH_TYPE, LENGTH, DATA_TYPE, FIELD_TYPE, PSYMBOL, PSIDE, DESCRIPTION) Values ('"&amp;A26&amp;"', '"&amp;B26&amp;"', '"&amp;C26&amp;"', '"&amp;D26&amp;"', '"&amp;E26&amp;"', '"&amp;F26&amp;"', '"&amp;G26&amp;"', '"&amp;H26&amp;"');"</f>
        <v/>
      </c>
      <c r="P26">
        <f>"Update UFMT_FIELD_FORMAT Set (LENGTH_TYPE, LENGTH, DATA_TYPE, FIELD_TYPE, PSYMBOL, PSIDE, DESCRIPTION) = (Select '"&amp;B26&amp;"', '"&amp;C26&amp;"', '"&amp;D26&amp;"', '"&amp;E26&amp;"', '"&amp;F26&amp;"', '"&amp;G26&amp;"', '"&amp;H26&amp;"' From Dual) Where FIELD_ID = '"&amp;A26&amp;"';"</f>
        <v/>
      </c>
    </row>
    <row r="27" spans="1:16">
      <c r="A27" t="s">
        <v>473</v>
      </c>
      <c r="B27" t="s">
        <v>255</v>
      </c>
      <c r="C27" t="s">
        <v>64</v>
      </c>
      <c r="D27" t="s">
        <v>255</v>
      </c>
      <c r="E27" t="s">
        <v>255</v>
      </c>
      <c r="F27" s="2" t="s">
        <v>255</v>
      </c>
      <c r="G27" s="2" t="s">
        <v>1247</v>
      </c>
      <c r="H27" s="2" t="s">
        <v>1269</v>
      </c>
      <c r="I27" s="2" t="n"/>
      <c r="K27" s="2" t="n"/>
      <c r="L27">
        <f>VLOOKUP(D27,Dictionary!$M$2:$N$5,2,FALSE)</f>
        <v/>
      </c>
      <c r="M27">
        <f>VLOOKUP(B27,Dictionary!$J$2:$K$11,2,FALSE)</f>
        <v/>
      </c>
      <c r="N27">
        <f>VLOOKUP(E27,Dictionary!$J$2:$K$11,2,FALSE)</f>
        <v/>
      </c>
      <c r="O27">
        <f>"Insert into UFMT_FIELD_FORMAT (FIELD_ID, LENGTH_TYPE, LENGTH, DATA_TYPE, FIELD_TYPE, PSYMBOL, PSIDE, DESCRIPTION) Values ('"&amp;A27&amp;"', '"&amp;B27&amp;"', '"&amp;C27&amp;"', '"&amp;D27&amp;"', '"&amp;E27&amp;"', '"&amp;F27&amp;"', '"&amp;G27&amp;"', '"&amp;H27&amp;"');"</f>
        <v/>
      </c>
      <c r="P27">
        <f>"Update UFMT_FIELD_FORMAT Set (LENGTH_TYPE, LENGTH, DATA_TYPE, FIELD_TYPE, PSYMBOL, PSIDE, DESCRIPTION) = (Select '"&amp;B27&amp;"', '"&amp;C27&amp;"', '"&amp;D27&amp;"', '"&amp;E27&amp;"', '"&amp;F27&amp;"', '"&amp;G27&amp;"', '"&amp;H27&amp;"' From Dual) Where FIELD_ID = '"&amp;A27&amp;"';"</f>
        <v/>
      </c>
    </row>
    <row r="28" spans="1:16">
      <c r="A28" t="s">
        <v>51</v>
      </c>
      <c r="B28" t="s">
        <v>255</v>
      </c>
      <c r="C28" t="s">
        <v>335</v>
      </c>
      <c r="D28" t="s">
        <v>255</v>
      </c>
      <c r="E28" t="s">
        <v>255</v>
      </c>
      <c r="F28" s="2" t="s">
        <v>255</v>
      </c>
      <c r="G28" s="2" t="s">
        <v>1247</v>
      </c>
      <c r="H28" s="2" t="s">
        <v>1270</v>
      </c>
      <c r="I28" s="2" t="n"/>
      <c r="K28" s="2" t="n"/>
      <c r="L28">
        <f>VLOOKUP(D28,Dictionary!$M$2:$N$5,2,FALSE)</f>
        <v/>
      </c>
      <c r="M28">
        <f>VLOOKUP(B28,Dictionary!$J$2:$K$11,2,FALSE)</f>
        <v/>
      </c>
      <c r="N28">
        <f>VLOOKUP(E28,Dictionary!$J$2:$K$11,2,FALSE)</f>
        <v/>
      </c>
      <c r="O28">
        <f>"Insert into UFMT_FIELD_FORMAT (FIELD_ID, LENGTH_TYPE, LENGTH, DATA_TYPE, FIELD_TYPE, PSYMBOL, PSIDE, DESCRIPTION) Values ('"&amp;A28&amp;"', '"&amp;B28&amp;"', '"&amp;C28&amp;"', '"&amp;D28&amp;"', '"&amp;E28&amp;"', '"&amp;F28&amp;"', '"&amp;G28&amp;"', '"&amp;H28&amp;"');"</f>
        <v/>
      </c>
      <c r="P28">
        <f>"Update UFMT_FIELD_FORMAT Set (LENGTH_TYPE, LENGTH, DATA_TYPE, FIELD_TYPE, PSYMBOL, PSIDE, DESCRIPTION) = (Select '"&amp;B28&amp;"', '"&amp;C28&amp;"', '"&amp;D28&amp;"', '"&amp;E28&amp;"', '"&amp;F28&amp;"', '"&amp;G28&amp;"', '"&amp;H28&amp;"' From Dual) Where FIELD_ID = '"&amp;A28&amp;"';"</f>
        <v/>
      </c>
    </row>
    <row r="29" spans="1:16">
      <c r="A29" t="s">
        <v>478</v>
      </c>
      <c r="B29" t="s">
        <v>255</v>
      </c>
      <c r="C29" t="s">
        <v>543</v>
      </c>
      <c r="D29" t="s">
        <v>255</v>
      </c>
      <c r="E29" t="s">
        <v>255</v>
      </c>
      <c r="F29" s="2" t="s">
        <v>7</v>
      </c>
      <c r="G29" s="2" t="s">
        <v>1247</v>
      </c>
      <c r="H29" s="2" t="s">
        <v>1271</v>
      </c>
      <c r="I29" s="2" t="n"/>
      <c r="K29" s="2" t="n"/>
      <c r="L29">
        <f>VLOOKUP(D29,Dictionary!$M$2:$N$5,2,FALSE)</f>
        <v/>
      </c>
      <c r="M29">
        <f>VLOOKUP(B29,Dictionary!$J$2:$K$11,2,FALSE)</f>
        <v/>
      </c>
      <c r="N29">
        <f>VLOOKUP(E29,Dictionary!$J$2:$K$11,2,FALSE)</f>
        <v/>
      </c>
      <c r="O29">
        <f>"Insert into UFMT_FIELD_FORMAT (FIELD_ID, LENGTH_TYPE, LENGTH, DATA_TYPE, FIELD_TYPE, PSYMBOL, PSIDE, DESCRIPTION) Values ('"&amp;A29&amp;"', '"&amp;B29&amp;"', '"&amp;C29&amp;"', '"&amp;D29&amp;"', '"&amp;E29&amp;"', '"&amp;F29&amp;"', '"&amp;G29&amp;"', '"&amp;H29&amp;"');"</f>
        <v/>
      </c>
      <c r="P29">
        <f>"Update UFMT_FIELD_FORMAT Set (LENGTH_TYPE, LENGTH, DATA_TYPE, FIELD_TYPE, PSYMBOL, PSIDE, DESCRIPTION) = (Select '"&amp;B29&amp;"', '"&amp;C29&amp;"', '"&amp;D29&amp;"', '"&amp;E29&amp;"', '"&amp;F29&amp;"', '"&amp;G29&amp;"', '"&amp;H29&amp;"' From Dual) Where FIELD_ID = '"&amp;A29&amp;"';"</f>
        <v/>
      </c>
    </row>
    <row r="30" spans="1:16">
      <c r="A30" t="s">
        <v>522</v>
      </c>
      <c r="B30" t="s">
        <v>255</v>
      </c>
      <c r="C30" t="s">
        <v>239</v>
      </c>
      <c r="D30" t="s">
        <v>255</v>
      </c>
      <c r="E30" t="s">
        <v>255</v>
      </c>
      <c r="F30" s="2" t="s">
        <v>7</v>
      </c>
      <c r="G30" s="2" t="s">
        <v>1254</v>
      </c>
      <c r="H30" s="2" t="s">
        <v>1272</v>
      </c>
      <c r="I30" s="2" t="n"/>
      <c r="K30" s="2" t="n"/>
      <c r="L30">
        <f>VLOOKUP(D30,Dictionary!$M$2:$N$5,2,FALSE)</f>
        <v/>
      </c>
      <c r="M30">
        <f>VLOOKUP(B30,Dictionary!$J$2:$K$11,2,FALSE)</f>
        <v/>
      </c>
      <c r="N30">
        <f>VLOOKUP(E30,Dictionary!$J$2:$K$11,2,FALSE)</f>
        <v/>
      </c>
      <c r="O30">
        <f>"Insert into UFMT_FIELD_FORMAT (FIELD_ID, LENGTH_TYPE, LENGTH, DATA_TYPE, FIELD_TYPE, PSYMBOL, PSIDE, DESCRIPTION) Values ('"&amp;A30&amp;"', '"&amp;B30&amp;"', '"&amp;C30&amp;"', '"&amp;D30&amp;"', '"&amp;E30&amp;"', '"&amp;F30&amp;"', '"&amp;G30&amp;"', '"&amp;H30&amp;"');"</f>
        <v/>
      </c>
      <c r="P30">
        <f>"Update UFMT_FIELD_FORMAT Set (LENGTH_TYPE, LENGTH, DATA_TYPE, FIELD_TYPE, PSYMBOL, PSIDE, DESCRIPTION) = (Select '"&amp;B30&amp;"', '"&amp;C30&amp;"', '"&amp;D30&amp;"', '"&amp;E30&amp;"', '"&amp;F30&amp;"', '"&amp;G30&amp;"', '"&amp;H30&amp;"' From Dual) Where FIELD_ID = '"&amp;A30&amp;"';"</f>
        <v/>
      </c>
    </row>
    <row r="31" spans="1:16">
      <c r="A31" t="s">
        <v>524</v>
      </c>
      <c r="B31" t="s">
        <v>255</v>
      </c>
      <c r="C31" t="s">
        <v>333</v>
      </c>
      <c r="D31" t="s">
        <v>255</v>
      </c>
      <c r="E31" t="s">
        <v>255</v>
      </c>
      <c r="F31" s="2" t="s">
        <v>255</v>
      </c>
      <c r="G31" s="2" t="s">
        <v>1254</v>
      </c>
      <c r="H31" s="2" t="s">
        <v>1272</v>
      </c>
      <c r="I31" s="2" t="n"/>
      <c r="K31" s="2" t="n"/>
      <c r="L31">
        <f>VLOOKUP(D31,Dictionary!$M$2:$N$5,2,FALSE)</f>
        <v/>
      </c>
      <c r="M31">
        <f>VLOOKUP(B31,Dictionary!$J$2:$K$11,2,FALSE)</f>
        <v/>
      </c>
      <c r="N31">
        <f>VLOOKUP(E31,Dictionary!$J$2:$K$11,2,FALSE)</f>
        <v/>
      </c>
      <c r="O31">
        <f>"Insert into UFMT_FIELD_FORMAT (FIELD_ID, LENGTH_TYPE, LENGTH, DATA_TYPE, FIELD_TYPE, PSYMBOL, PSIDE, DESCRIPTION) Values ('"&amp;A31&amp;"', '"&amp;B31&amp;"', '"&amp;C31&amp;"', '"&amp;D31&amp;"', '"&amp;E31&amp;"', '"&amp;F31&amp;"', '"&amp;G31&amp;"', '"&amp;H31&amp;"');"</f>
        <v/>
      </c>
      <c r="P31">
        <f>"Update UFMT_FIELD_FORMAT Set (LENGTH_TYPE, LENGTH, DATA_TYPE, FIELD_TYPE, PSYMBOL, PSIDE, DESCRIPTION) = (Select '"&amp;B31&amp;"', '"&amp;C31&amp;"', '"&amp;D31&amp;"', '"&amp;E31&amp;"', '"&amp;F31&amp;"', '"&amp;G31&amp;"', '"&amp;H31&amp;"' From Dual) Where FIELD_ID = '"&amp;A31&amp;"';"</f>
        <v/>
      </c>
    </row>
    <row r="32" spans="1:16">
      <c r="A32" t="s">
        <v>526</v>
      </c>
      <c r="B32" t="s">
        <v>13</v>
      </c>
      <c r="C32" t="s">
        <v>351</v>
      </c>
      <c r="D32" t="s">
        <v>255</v>
      </c>
      <c r="E32" t="s">
        <v>255</v>
      </c>
      <c r="F32" s="2" t="n"/>
      <c r="G32" s="2" t="n"/>
      <c r="H32" s="2" t="s">
        <v>1273</v>
      </c>
      <c r="I32" s="2" t="n"/>
      <c r="K32" s="2" t="n"/>
      <c r="L32">
        <f>VLOOKUP(D32,Dictionary!$M$2:$N$5,2,FALSE)</f>
        <v/>
      </c>
      <c r="M32">
        <f>VLOOKUP(B32,Dictionary!$J$2:$K$11,2,FALSE)</f>
        <v/>
      </c>
      <c r="N32">
        <f>VLOOKUP(E32,Dictionary!$J$2:$K$11,2,FALSE)</f>
        <v/>
      </c>
      <c r="O32">
        <f>"Insert into UFMT_FIELD_FORMAT (FIELD_ID, LENGTH_TYPE, LENGTH, DATA_TYPE, FIELD_TYPE, PSYMBOL, PSIDE, DESCRIPTION) Values ('"&amp;A32&amp;"', '"&amp;B32&amp;"', '"&amp;C32&amp;"', '"&amp;D32&amp;"', '"&amp;E32&amp;"', '"&amp;F32&amp;"', '"&amp;G32&amp;"', '"&amp;H32&amp;"');"</f>
        <v/>
      </c>
      <c r="P32">
        <f>"Update UFMT_FIELD_FORMAT Set (LENGTH_TYPE, LENGTH, DATA_TYPE, FIELD_TYPE, PSYMBOL, PSIDE, DESCRIPTION) = (Select '"&amp;B32&amp;"', '"&amp;C32&amp;"', '"&amp;D32&amp;"', '"&amp;E32&amp;"', '"&amp;F32&amp;"', '"&amp;G32&amp;"', '"&amp;H32&amp;"' From Dual) Where FIELD_ID = '"&amp;A32&amp;"';"</f>
        <v/>
      </c>
    </row>
    <row r="33" spans="1:16">
      <c r="A33" t="s">
        <v>528</v>
      </c>
      <c r="B33" t="s">
        <v>255</v>
      </c>
      <c r="C33" t="s">
        <v>543</v>
      </c>
      <c r="D33" t="s">
        <v>255</v>
      </c>
      <c r="E33" t="s">
        <v>255</v>
      </c>
      <c r="F33" s="2" t="s">
        <v>7</v>
      </c>
      <c r="G33" s="2" t="s">
        <v>1254</v>
      </c>
      <c r="H33" s="2" t="s">
        <v>1274</v>
      </c>
      <c r="I33" s="2" t="n"/>
      <c r="K33" s="2" t="n"/>
      <c r="L33">
        <f>VLOOKUP(D33,Dictionary!$M$2:$N$5,2,FALSE)</f>
        <v/>
      </c>
      <c r="M33">
        <f>VLOOKUP(B33,Dictionary!$J$2:$K$11,2,FALSE)</f>
        <v/>
      </c>
      <c r="N33">
        <f>VLOOKUP(E33,Dictionary!$J$2:$K$11,2,FALSE)</f>
        <v/>
      </c>
      <c r="O33">
        <f>"Insert into UFMT_FIELD_FORMAT (FIELD_ID, LENGTH_TYPE, LENGTH, DATA_TYPE, FIELD_TYPE, PSYMBOL, PSIDE, DESCRIPTION) Values ('"&amp;A33&amp;"', '"&amp;B33&amp;"', '"&amp;C33&amp;"', '"&amp;D33&amp;"', '"&amp;E33&amp;"', '"&amp;F33&amp;"', '"&amp;G33&amp;"', '"&amp;H33&amp;"');"</f>
        <v/>
      </c>
      <c r="P33">
        <f>"Update UFMT_FIELD_FORMAT Set (LENGTH_TYPE, LENGTH, DATA_TYPE, FIELD_TYPE, PSYMBOL, PSIDE, DESCRIPTION) = (Select '"&amp;B33&amp;"', '"&amp;C33&amp;"', '"&amp;D33&amp;"', '"&amp;E33&amp;"', '"&amp;F33&amp;"', '"&amp;G33&amp;"', '"&amp;H33&amp;"' From Dual) Where FIELD_ID = '"&amp;A33&amp;"';"</f>
        <v/>
      </c>
    </row>
    <row r="34" spans="1:16">
      <c r="A34" t="s">
        <v>530</v>
      </c>
      <c r="B34" t="s">
        <v>255</v>
      </c>
      <c r="C34" t="s">
        <v>395</v>
      </c>
      <c r="D34" t="s">
        <v>255</v>
      </c>
      <c r="E34" t="s">
        <v>255</v>
      </c>
      <c r="F34" s="2" t="s">
        <v>1275</v>
      </c>
      <c r="G34" s="2" t="s">
        <v>1247</v>
      </c>
      <c r="H34" s="2" t="s">
        <v>1276</v>
      </c>
      <c r="I34" s="2" t="n"/>
      <c r="K34" s="2" t="n"/>
      <c r="L34">
        <f>VLOOKUP(D34,Dictionary!$M$2:$N$5,2,FALSE)</f>
        <v/>
      </c>
      <c r="M34">
        <f>VLOOKUP(B34,Dictionary!$J$2:$K$11,2,FALSE)</f>
        <v/>
      </c>
      <c r="N34">
        <f>VLOOKUP(E34,Dictionary!$J$2:$K$11,2,FALSE)</f>
        <v/>
      </c>
      <c r="O34">
        <f>"Insert into UFMT_FIELD_FORMAT (FIELD_ID, LENGTH_TYPE, LENGTH, DATA_TYPE, FIELD_TYPE, PSYMBOL, PSIDE, DESCRIPTION) Values ('"&amp;A34&amp;"', '"&amp;B34&amp;"', '"&amp;C34&amp;"', '"&amp;D34&amp;"', '"&amp;E34&amp;"', '"&amp;F34&amp;"', '"&amp;G34&amp;"', '"&amp;H34&amp;"');"</f>
        <v/>
      </c>
      <c r="P34">
        <f>"Update UFMT_FIELD_FORMAT Set (LENGTH_TYPE, LENGTH, DATA_TYPE, FIELD_TYPE, PSYMBOL, PSIDE, DESCRIPTION) = (Select '"&amp;B34&amp;"', '"&amp;C34&amp;"', '"&amp;D34&amp;"', '"&amp;E34&amp;"', '"&amp;F34&amp;"', '"&amp;G34&amp;"', '"&amp;H34&amp;"' From Dual) Where FIELD_ID = '"&amp;A34&amp;"';"</f>
        <v/>
      </c>
    </row>
    <row r="35" spans="1:16">
      <c r="A35" t="s">
        <v>532</v>
      </c>
      <c r="B35" t="s">
        <v>255</v>
      </c>
      <c r="C35" t="s">
        <v>395</v>
      </c>
      <c r="D35" t="s">
        <v>255</v>
      </c>
      <c r="E35" t="s">
        <v>255</v>
      </c>
      <c r="F35" s="2" t="n"/>
      <c r="G35" s="2" t="s">
        <v>1247</v>
      </c>
      <c r="H35" s="2" t="s">
        <v>1277</v>
      </c>
      <c r="I35" s="2" t="n"/>
      <c r="K35" s="2" t="n"/>
      <c r="L35">
        <f>VLOOKUP(D35,Dictionary!$M$2:$N$5,2,FALSE)</f>
        <v/>
      </c>
      <c r="M35">
        <f>VLOOKUP(B35,Dictionary!$J$2:$K$11,2,FALSE)</f>
        <v/>
      </c>
      <c r="N35">
        <f>VLOOKUP(E35,Dictionary!$J$2:$K$11,2,FALSE)</f>
        <v/>
      </c>
      <c r="O35">
        <f>"Insert into UFMT_FIELD_FORMAT (FIELD_ID, LENGTH_TYPE, LENGTH, DATA_TYPE, FIELD_TYPE, PSYMBOL, PSIDE, DESCRIPTION) Values ('"&amp;A35&amp;"', '"&amp;B35&amp;"', '"&amp;C35&amp;"', '"&amp;D35&amp;"', '"&amp;E35&amp;"', '"&amp;F35&amp;"', '"&amp;G35&amp;"', '"&amp;H35&amp;"');"</f>
        <v/>
      </c>
      <c r="P35">
        <f>"Update UFMT_FIELD_FORMAT Set (LENGTH_TYPE, LENGTH, DATA_TYPE, FIELD_TYPE, PSYMBOL, PSIDE, DESCRIPTION) = (Select '"&amp;B35&amp;"', '"&amp;C35&amp;"', '"&amp;D35&amp;"', '"&amp;E35&amp;"', '"&amp;F35&amp;"', '"&amp;G35&amp;"', '"&amp;H35&amp;"' From Dual) Where FIELD_ID = '"&amp;A35&amp;"';"</f>
        <v/>
      </c>
    </row>
    <row r="36" spans="1:16">
      <c r="A36" t="s">
        <v>534</v>
      </c>
      <c r="B36" t="s">
        <v>255</v>
      </c>
      <c r="C36" t="s">
        <v>335</v>
      </c>
      <c r="D36" t="s">
        <v>255</v>
      </c>
      <c r="E36" t="s">
        <v>255</v>
      </c>
      <c r="F36" s="2" t="n"/>
      <c r="G36" s="2" t="s">
        <v>1247</v>
      </c>
      <c r="H36" s="2" t="s">
        <v>1278</v>
      </c>
      <c r="I36" s="2" t="n"/>
      <c r="K36" s="2" t="n"/>
      <c r="L36">
        <f>VLOOKUP(D36,Dictionary!$M$2:$N$5,2,FALSE)</f>
        <v/>
      </c>
      <c r="M36">
        <f>VLOOKUP(B36,Dictionary!$J$2:$K$11,2,FALSE)</f>
        <v/>
      </c>
      <c r="N36">
        <f>VLOOKUP(E36,Dictionary!$J$2:$K$11,2,FALSE)</f>
        <v/>
      </c>
      <c r="O36">
        <f>"Insert into UFMT_FIELD_FORMAT (FIELD_ID, LENGTH_TYPE, LENGTH, DATA_TYPE, FIELD_TYPE, PSYMBOL, PSIDE, DESCRIPTION) Values ('"&amp;A36&amp;"', '"&amp;B36&amp;"', '"&amp;C36&amp;"', '"&amp;D36&amp;"', '"&amp;E36&amp;"', '"&amp;F36&amp;"', '"&amp;G36&amp;"', '"&amp;H36&amp;"');"</f>
        <v/>
      </c>
      <c r="P36">
        <f>"Update UFMT_FIELD_FORMAT Set (LENGTH_TYPE, LENGTH, DATA_TYPE, FIELD_TYPE, PSYMBOL, PSIDE, DESCRIPTION) = (Select '"&amp;B36&amp;"', '"&amp;C36&amp;"', '"&amp;D36&amp;"', '"&amp;E36&amp;"', '"&amp;F36&amp;"', '"&amp;G36&amp;"', '"&amp;H36&amp;"' From Dual) Where FIELD_ID = '"&amp;A36&amp;"';"</f>
        <v/>
      </c>
    </row>
    <row r="37" spans="1:16">
      <c r="A37" t="s">
        <v>536</v>
      </c>
      <c r="B37" t="s">
        <v>64</v>
      </c>
      <c r="C37" t="s">
        <v>318</v>
      </c>
      <c r="D37" t="s">
        <v>255</v>
      </c>
      <c r="E37" t="s">
        <v>255</v>
      </c>
      <c r="F37" s="2" t="n"/>
      <c r="G37" s="2" t="n"/>
      <c r="H37" s="2" t="s">
        <v>1279</v>
      </c>
      <c r="I37" s="2" t="n"/>
      <c r="K37" s="2" t="n"/>
      <c r="L37">
        <f>VLOOKUP(D37,Dictionary!$M$2:$N$5,2,FALSE)</f>
        <v/>
      </c>
      <c r="M37">
        <f>VLOOKUP(B37,Dictionary!$J$2:$K$11,2,FALSE)</f>
        <v/>
      </c>
      <c r="N37">
        <f>VLOOKUP(E37,Dictionary!$J$2:$K$11,2,FALSE)</f>
        <v/>
      </c>
      <c r="O37">
        <f>"Insert into UFMT_FIELD_FORMAT (FIELD_ID, LENGTH_TYPE, LENGTH, DATA_TYPE, FIELD_TYPE, PSYMBOL, PSIDE, DESCRIPTION) Values ('"&amp;A37&amp;"', '"&amp;B37&amp;"', '"&amp;C37&amp;"', '"&amp;D37&amp;"', '"&amp;E37&amp;"', '"&amp;F37&amp;"', '"&amp;G37&amp;"', '"&amp;H37&amp;"');"</f>
        <v/>
      </c>
      <c r="P37">
        <f>"Update UFMT_FIELD_FORMAT Set (LENGTH_TYPE, LENGTH, DATA_TYPE, FIELD_TYPE, PSYMBOL, PSIDE, DESCRIPTION) = (Select '"&amp;B37&amp;"', '"&amp;C37&amp;"', '"&amp;D37&amp;"', '"&amp;E37&amp;"', '"&amp;F37&amp;"', '"&amp;G37&amp;"', '"&amp;H37&amp;"' From Dual) Where FIELD_ID = '"&amp;A37&amp;"';"</f>
        <v/>
      </c>
    </row>
    <row r="38" spans="1:16">
      <c r="A38" t="s">
        <v>66</v>
      </c>
      <c r="B38" t="s">
        <v>255</v>
      </c>
      <c r="C38" t="s">
        <v>333</v>
      </c>
      <c r="D38" t="s">
        <v>255</v>
      </c>
      <c r="E38" t="s">
        <v>255</v>
      </c>
      <c r="F38" s="2" t="s">
        <v>255</v>
      </c>
      <c r="G38" s="2" t="s">
        <v>1247</v>
      </c>
      <c r="H38" s="2" t="s">
        <v>1280</v>
      </c>
      <c r="I38" s="2" t="n"/>
      <c r="K38" s="2" t="n"/>
      <c r="L38">
        <f>VLOOKUP(D38,Dictionary!$M$2:$N$5,2,FALSE)</f>
        <v/>
      </c>
      <c r="M38">
        <f>VLOOKUP(B38,Dictionary!$J$2:$K$11,2,FALSE)</f>
        <v/>
      </c>
      <c r="N38">
        <f>VLOOKUP(E38,Dictionary!$J$2:$K$11,2,FALSE)</f>
        <v/>
      </c>
      <c r="O38">
        <f>"Insert into UFMT_FIELD_FORMAT (FIELD_ID, LENGTH_TYPE, LENGTH, DATA_TYPE, FIELD_TYPE, PSYMBOL, PSIDE, DESCRIPTION) Values ('"&amp;A38&amp;"', '"&amp;B38&amp;"', '"&amp;C38&amp;"', '"&amp;D38&amp;"', '"&amp;E38&amp;"', '"&amp;F38&amp;"', '"&amp;G38&amp;"', '"&amp;H38&amp;"');"</f>
        <v/>
      </c>
      <c r="P38">
        <f>"Update UFMT_FIELD_FORMAT Set (LENGTH_TYPE, LENGTH, DATA_TYPE, FIELD_TYPE, PSYMBOL, PSIDE, DESCRIPTION) = (Select '"&amp;B38&amp;"', '"&amp;C38&amp;"', '"&amp;D38&amp;"', '"&amp;E38&amp;"', '"&amp;F38&amp;"', '"&amp;G38&amp;"', '"&amp;H38&amp;"' From Dual) Where FIELD_ID = '"&amp;A38&amp;"';"</f>
        <v/>
      </c>
    </row>
    <row r="39" spans="1:16">
      <c r="A39" t="s">
        <v>68</v>
      </c>
      <c r="B39" t="s">
        <v>255</v>
      </c>
      <c r="C39" t="s">
        <v>305</v>
      </c>
      <c r="D39" t="s">
        <v>255</v>
      </c>
      <c r="E39" t="s">
        <v>255</v>
      </c>
      <c r="F39" s="2" t="n"/>
      <c r="G39" s="2" t="s">
        <v>1247</v>
      </c>
      <c r="H39" s="2" t="s">
        <v>1281</v>
      </c>
      <c r="I39" s="2" t="n"/>
      <c r="K39" s="2" t="n"/>
      <c r="L39">
        <f>VLOOKUP(D39,Dictionary!$M$2:$N$5,2,FALSE)</f>
        <v/>
      </c>
      <c r="M39">
        <f>VLOOKUP(B39,Dictionary!$J$2:$K$11,2,FALSE)</f>
        <v/>
      </c>
      <c r="N39">
        <f>VLOOKUP(E39,Dictionary!$J$2:$K$11,2,FALSE)</f>
        <v/>
      </c>
      <c r="O39">
        <f>"Insert into UFMT_FIELD_FORMAT (FIELD_ID, LENGTH_TYPE, LENGTH, DATA_TYPE, FIELD_TYPE, PSYMBOL, PSIDE, DESCRIPTION) Values ('"&amp;A39&amp;"', '"&amp;B39&amp;"', '"&amp;C39&amp;"', '"&amp;D39&amp;"', '"&amp;E39&amp;"', '"&amp;F39&amp;"', '"&amp;G39&amp;"', '"&amp;H39&amp;"');"</f>
        <v/>
      </c>
      <c r="P39">
        <f>"Update UFMT_FIELD_FORMAT Set (LENGTH_TYPE, LENGTH, DATA_TYPE, FIELD_TYPE, PSYMBOL, PSIDE, DESCRIPTION) = (Select '"&amp;B39&amp;"', '"&amp;C39&amp;"', '"&amp;D39&amp;"', '"&amp;E39&amp;"', '"&amp;F39&amp;"', '"&amp;G39&amp;"', '"&amp;H39&amp;"' From Dual) Where FIELD_ID = '"&amp;A39&amp;"';"</f>
        <v/>
      </c>
    </row>
    <row r="40" spans="1:16">
      <c r="A40" t="s">
        <v>70</v>
      </c>
      <c r="B40" t="s">
        <v>255</v>
      </c>
      <c r="C40" t="s">
        <v>239</v>
      </c>
      <c r="D40" t="s">
        <v>255</v>
      </c>
      <c r="E40" t="s">
        <v>255</v>
      </c>
      <c r="F40" s="2" t="s">
        <v>255</v>
      </c>
      <c r="G40" s="2" t="s">
        <v>1254</v>
      </c>
      <c r="H40" s="2" t="s">
        <v>1282</v>
      </c>
      <c r="I40" s="2" t="n"/>
      <c r="K40" s="2" t="n"/>
      <c r="L40">
        <f>VLOOKUP(D40,Dictionary!$M$2:$N$5,2,FALSE)</f>
        <v/>
      </c>
      <c r="M40">
        <f>VLOOKUP(B40,Dictionary!$J$2:$K$11,2,FALSE)</f>
        <v/>
      </c>
      <c r="N40">
        <f>VLOOKUP(E40,Dictionary!$J$2:$K$11,2,FALSE)</f>
        <v/>
      </c>
      <c r="O40">
        <f>"Insert into UFMT_FIELD_FORMAT (FIELD_ID, LENGTH_TYPE, LENGTH, DATA_TYPE, FIELD_TYPE, PSYMBOL, PSIDE, DESCRIPTION) Values ('"&amp;A40&amp;"', '"&amp;B40&amp;"', '"&amp;C40&amp;"', '"&amp;D40&amp;"', '"&amp;E40&amp;"', '"&amp;F40&amp;"', '"&amp;G40&amp;"', '"&amp;H40&amp;"');"</f>
        <v/>
      </c>
      <c r="P40">
        <f>"Update UFMT_FIELD_FORMAT Set (LENGTH_TYPE, LENGTH, DATA_TYPE, FIELD_TYPE, PSYMBOL, PSIDE, DESCRIPTION) = (Select '"&amp;B40&amp;"', '"&amp;C40&amp;"', '"&amp;D40&amp;"', '"&amp;E40&amp;"', '"&amp;F40&amp;"', '"&amp;G40&amp;"', '"&amp;H40&amp;"' From Dual) Where FIELD_ID = '"&amp;A40&amp;"';"</f>
        <v/>
      </c>
    </row>
    <row r="41" spans="1:16">
      <c r="A41" t="s">
        <v>310</v>
      </c>
      <c r="B41" t="s">
        <v>255</v>
      </c>
      <c r="C41" t="s">
        <v>31</v>
      </c>
      <c r="D41" t="s">
        <v>255</v>
      </c>
      <c r="E41" t="s">
        <v>255</v>
      </c>
      <c r="F41" s="2" t="n"/>
      <c r="G41" s="2" t="n"/>
      <c r="H41" s="2" t="s">
        <v>1283</v>
      </c>
      <c r="I41" s="2" t="n"/>
      <c r="K41" s="2" t="n"/>
      <c r="L41">
        <f>VLOOKUP(D41,Dictionary!$M$2:$N$5,2,FALSE)</f>
        <v/>
      </c>
      <c r="M41">
        <f>VLOOKUP(B41,Dictionary!$J$2:$K$11,2,FALSE)</f>
        <v/>
      </c>
      <c r="N41">
        <f>VLOOKUP(E41,Dictionary!$J$2:$K$11,2,FALSE)</f>
        <v/>
      </c>
      <c r="O41">
        <f>"Insert into UFMT_FIELD_FORMAT (FIELD_ID, LENGTH_TYPE, LENGTH, DATA_TYPE, FIELD_TYPE, PSYMBOL, PSIDE, DESCRIPTION) Values ('"&amp;A41&amp;"', '"&amp;B41&amp;"', '"&amp;C41&amp;"', '"&amp;D41&amp;"', '"&amp;E41&amp;"', '"&amp;F41&amp;"', '"&amp;G41&amp;"', '"&amp;H41&amp;"');"</f>
        <v/>
      </c>
      <c r="P41">
        <f>"Update UFMT_FIELD_FORMAT Set (LENGTH_TYPE, LENGTH, DATA_TYPE, FIELD_TYPE, PSYMBOL, PSIDE, DESCRIPTION) = (Select '"&amp;B41&amp;"', '"&amp;C41&amp;"', '"&amp;D41&amp;"', '"&amp;E41&amp;"', '"&amp;F41&amp;"', '"&amp;G41&amp;"', '"&amp;H41&amp;"' From Dual) Where FIELD_ID = '"&amp;A41&amp;"';"</f>
        <v/>
      </c>
    </row>
    <row r="42" spans="1:16">
      <c r="A42" t="s">
        <v>72</v>
      </c>
      <c r="B42" t="s">
        <v>255</v>
      </c>
      <c r="C42" t="s">
        <v>337</v>
      </c>
      <c r="D42" t="s">
        <v>255</v>
      </c>
      <c r="E42" t="s">
        <v>255</v>
      </c>
      <c r="F42" s="2" t="s">
        <v>255</v>
      </c>
      <c r="G42" s="2" t="s">
        <v>1247</v>
      </c>
      <c r="H42" s="2" t="s">
        <v>1284</v>
      </c>
      <c r="I42" s="2" t="n"/>
      <c r="K42" s="2" t="n"/>
      <c r="L42">
        <f>VLOOKUP(D42,Dictionary!$M$2:$N$5,2,FALSE)</f>
        <v/>
      </c>
      <c r="M42">
        <f>VLOOKUP(B42,Dictionary!$J$2:$K$11,2,FALSE)</f>
        <v/>
      </c>
      <c r="N42">
        <f>VLOOKUP(E42,Dictionary!$J$2:$K$11,2,FALSE)</f>
        <v/>
      </c>
      <c r="O42">
        <f>"Insert into UFMT_FIELD_FORMAT (FIELD_ID, LENGTH_TYPE, LENGTH, DATA_TYPE, FIELD_TYPE, PSYMBOL, PSIDE, DESCRIPTION) Values ('"&amp;A42&amp;"', '"&amp;B42&amp;"', '"&amp;C42&amp;"', '"&amp;D42&amp;"', '"&amp;E42&amp;"', '"&amp;F42&amp;"', '"&amp;G42&amp;"', '"&amp;H42&amp;"');"</f>
        <v/>
      </c>
      <c r="P42">
        <f>"Update UFMT_FIELD_FORMAT Set (LENGTH_TYPE, LENGTH, DATA_TYPE, FIELD_TYPE, PSYMBOL, PSIDE, DESCRIPTION) = (Select '"&amp;B42&amp;"', '"&amp;C42&amp;"', '"&amp;D42&amp;"', '"&amp;E42&amp;"', '"&amp;F42&amp;"', '"&amp;G42&amp;"', '"&amp;H42&amp;"' From Dual) Where FIELD_ID = '"&amp;A42&amp;"';"</f>
        <v/>
      </c>
    </row>
  </sheetData>
  <autoFilter ref="A3:P42"/>
  <sortState ref="A4:H37">
    <sortCondition ref="A4:A37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L83"/>
  <sheetViews>
    <sheetView workbookViewId="0">
      <pane activePane="bottomLeft" state="frozen" topLeftCell="A4" ySplit="3"/>
      <selection activeCell="C75" pane="bottomLeft" sqref="C75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6.453125"/>
    <col bestFit="1" customWidth="1" max="3" min="3" style="3" width="64.54296875"/>
    <col bestFit="1" customWidth="1" max="4" min="4" style="3" width="13.453125"/>
    <col customWidth="1" max="7" min="5" style="3" width="10.1796875"/>
    <col bestFit="1" customWidth="1" max="8" min="8" style="3" width="20.453125"/>
    <col bestFit="1" customWidth="1" max="9" min="9" style="3" width="19.7265625"/>
    <col customWidth="1" max="10" min="10" style="3" width="10.1796875"/>
  </cols>
  <sheetData>
    <row customFormat="1" customHeight="1" ht="14.5" r="3" s="1" spans="1:12">
      <c r="A3" s="1" t="s">
        <v>1285</v>
      </c>
      <c r="B3" s="1" t="s">
        <v>1286</v>
      </c>
      <c r="C3" s="1" t="s">
        <v>5</v>
      </c>
      <c r="D3" s="1" t="s">
        <v>1287</v>
      </c>
      <c r="F3" s="1" t="s">
        <v>1288</v>
      </c>
      <c r="H3" s="1" t="s">
        <v>1289</v>
      </c>
      <c r="I3" s="1" t="s">
        <v>1290</v>
      </c>
      <c r="K3" s="1" t="s">
        <v>10</v>
      </c>
      <c r="L3" s="1" t="s">
        <v>11</v>
      </c>
    </row>
    <row customHeight="1" ht="14.5" r="4" s="3" spans="1:12">
      <c r="A4" t="s">
        <v>13</v>
      </c>
      <c r="B4" t="s">
        <v>255</v>
      </c>
      <c r="C4" s="2" t="s">
        <v>1291</v>
      </c>
      <c r="D4" t="s">
        <v>255</v>
      </c>
      <c r="H4">
        <f>VLOOKUP(B4,Dictionary!$P$2:$Q$5,2,FALSE)</f>
        <v/>
      </c>
      <c r="I4">
        <f>VLOOKUP(D4,Dictionary!$S$2:$T$5,2,FALSE)</f>
        <v/>
      </c>
      <c r="K4">
        <f>"Insert into UFMT_FORMAT (FORMAT_ID, FORMAT_TYPE, DESCRIPTION, BITMAP_TYPE) Values ('"&amp;A4&amp;"', '"&amp;B4&amp;"', '"&amp;C4&amp;"', '"&amp;D4&amp;"');"</f>
        <v/>
      </c>
      <c r="L4">
        <f>"Update UFMT_FORMAT set FORMAT_TYPE = '"&amp;B4&amp;"', DESCRIPTION = '"&amp;C4&amp;"', BITMAP_TYPE = '"&amp;D4&amp;"'  Where FORMAT_ID = '"&amp;A4&amp;"';"</f>
        <v/>
      </c>
    </row>
    <row customHeight="1" ht="14.5" r="5" s="3" spans="1:12">
      <c r="A5" t="s">
        <v>64</v>
      </c>
      <c r="B5" t="s">
        <v>255</v>
      </c>
      <c r="C5" s="2" t="s">
        <v>1292</v>
      </c>
      <c r="D5" t="s">
        <v>255</v>
      </c>
      <c r="H5">
        <f>VLOOKUP(B5,Dictionary!$P$2:$Q$5,2,FALSE)</f>
        <v/>
      </c>
      <c r="I5">
        <f>VLOOKUP(D5,Dictionary!$S$2:$T$5,2,FALSE)</f>
        <v/>
      </c>
      <c r="K5">
        <f>"Insert into UFMT_FORMAT (FORMAT_ID, FORMAT_TYPE, DESCRIPTION, BITMAP_TYPE) Values ('"&amp;A5&amp;"', '"&amp;B5&amp;"', '"&amp;C5&amp;"', '"&amp;D5&amp;"');"</f>
        <v/>
      </c>
      <c r="L5">
        <f>"Update UFMT_FORMAT set FORMAT_TYPE = '"&amp;B5&amp;"', DESCRIPTION = '"&amp;C5&amp;"', BITMAP_TYPE = '"&amp;D5&amp;"'  Where FORMAT_ID = '"&amp;A5&amp;"';"</f>
        <v/>
      </c>
    </row>
    <row customHeight="1" ht="14.5" r="6" s="3" spans="1:12">
      <c r="A6" t="s">
        <v>107</v>
      </c>
      <c r="B6" t="s">
        <v>255</v>
      </c>
      <c r="C6" s="2" t="s">
        <v>1293</v>
      </c>
      <c r="D6" t="s">
        <v>255</v>
      </c>
      <c r="H6">
        <f>VLOOKUP(B6,Dictionary!$P$2:$Q$5,2,FALSE)</f>
        <v/>
      </c>
      <c r="I6">
        <f>VLOOKUP(D6,Dictionary!$S$2:$T$5,2,FALSE)</f>
        <v/>
      </c>
      <c r="K6">
        <f>"Insert into UFMT_FORMAT (FORMAT_ID, FORMAT_TYPE, DESCRIPTION, BITMAP_TYPE) Values ('"&amp;A6&amp;"', '"&amp;B6&amp;"', '"&amp;C6&amp;"', '"&amp;D6&amp;"');"</f>
        <v/>
      </c>
      <c r="L6">
        <f>"Update UFMT_FORMAT set FORMAT_TYPE = '"&amp;B6&amp;"', DESCRIPTION = '"&amp;C6&amp;"', BITMAP_TYPE = '"&amp;D6&amp;"'  Where FORMAT_ID = '"&amp;A6&amp;"';"</f>
        <v/>
      </c>
    </row>
    <row customHeight="1" ht="14.5" r="7" s="3" spans="1:12">
      <c r="A7" t="s">
        <v>31</v>
      </c>
      <c r="B7" t="s">
        <v>255</v>
      </c>
      <c r="C7" s="2" t="s">
        <v>1294</v>
      </c>
      <c r="D7" t="s">
        <v>255</v>
      </c>
      <c r="H7">
        <f>VLOOKUP(B7,Dictionary!$P$2:$Q$5,2,FALSE)</f>
        <v/>
      </c>
      <c r="I7">
        <f>VLOOKUP(D7,Dictionary!$S$2:$T$5,2,FALSE)</f>
        <v/>
      </c>
      <c r="K7">
        <f>"Insert into UFMT_FORMAT (FORMAT_ID, FORMAT_TYPE, DESCRIPTION, BITMAP_TYPE) Values ('"&amp;A7&amp;"', '"&amp;B7&amp;"', '"&amp;C7&amp;"', '"&amp;D7&amp;"');"</f>
        <v/>
      </c>
      <c r="L7">
        <f>"Update UFMT_FORMAT set FORMAT_TYPE = '"&amp;B7&amp;"', DESCRIPTION = '"&amp;C7&amp;"', BITMAP_TYPE = '"&amp;D7&amp;"'  Where FORMAT_ID = '"&amp;A7&amp;"';"</f>
        <v/>
      </c>
    </row>
    <row customHeight="1" ht="14.5" r="8" s="3" spans="1:12">
      <c r="A8" t="s">
        <v>500</v>
      </c>
      <c r="B8" t="s">
        <v>255</v>
      </c>
      <c r="C8" s="2" t="s">
        <v>1295</v>
      </c>
      <c r="D8" t="s">
        <v>255</v>
      </c>
      <c r="H8">
        <f>VLOOKUP(B8,Dictionary!$P$2:$Q$5,2,FALSE)</f>
        <v/>
      </c>
      <c r="I8">
        <f>VLOOKUP(D8,Dictionary!$S$2:$T$5,2,FALSE)</f>
        <v/>
      </c>
      <c r="K8">
        <f>"Insert into UFMT_FORMAT (FORMAT_ID, FORMAT_TYPE, DESCRIPTION, BITMAP_TYPE) Values ('"&amp;A8&amp;"', '"&amp;B8&amp;"', '"&amp;C8&amp;"', '"&amp;D8&amp;"');"</f>
        <v/>
      </c>
      <c r="L8">
        <f>"Update UFMT_FORMAT set FORMAT_TYPE = '"&amp;B8&amp;"', DESCRIPTION = '"&amp;C8&amp;"', BITMAP_TYPE = '"&amp;D8&amp;"'  Where FORMAT_ID = '"&amp;A8&amp;"';"</f>
        <v/>
      </c>
    </row>
    <row customHeight="1" ht="14.5" r="9" s="3" spans="1:12">
      <c r="A9" t="s">
        <v>328</v>
      </c>
      <c r="B9" t="s">
        <v>255</v>
      </c>
      <c r="C9" s="2" t="s">
        <v>1296</v>
      </c>
      <c r="D9" t="s">
        <v>255</v>
      </c>
      <c r="H9">
        <f>VLOOKUP(B9,Dictionary!$P$2:$Q$5,2,FALSE)</f>
        <v/>
      </c>
      <c r="I9">
        <f>VLOOKUP(D9,Dictionary!$S$2:$T$5,2,FALSE)</f>
        <v/>
      </c>
      <c r="K9">
        <f>"Insert into UFMT_FORMAT (FORMAT_ID, FORMAT_TYPE, DESCRIPTION, BITMAP_TYPE) Values ('"&amp;A9&amp;"', '"&amp;B9&amp;"', '"&amp;C9&amp;"', '"&amp;D9&amp;"');"</f>
        <v/>
      </c>
      <c r="L9">
        <f>"Update UFMT_FORMAT set FORMAT_TYPE = '"&amp;B9&amp;"', DESCRIPTION = '"&amp;C9&amp;"', BITMAP_TYPE = '"&amp;D9&amp;"'  Where FORMAT_ID = '"&amp;A9&amp;"';"</f>
        <v/>
      </c>
    </row>
    <row customHeight="1" ht="14.5" r="10" s="3" spans="1:12">
      <c r="A10" t="s">
        <v>330</v>
      </c>
      <c r="B10" t="s">
        <v>255</v>
      </c>
      <c r="C10" s="2" t="s">
        <v>1297</v>
      </c>
      <c r="D10" t="s">
        <v>255</v>
      </c>
      <c r="H10">
        <f>VLOOKUP(B10,Dictionary!$P$2:$Q$5,2,FALSE)</f>
        <v/>
      </c>
      <c r="I10">
        <f>VLOOKUP(D10,Dictionary!$S$2:$T$5,2,FALSE)</f>
        <v/>
      </c>
      <c r="K10">
        <f>"Insert into UFMT_FORMAT (FORMAT_ID, FORMAT_TYPE, DESCRIPTION, BITMAP_TYPE) Values ('"&amp;A10&amp;"', '"&amp;B10&amp;"', '"&amp;C10&amp;"', '"&amp;D10&amp;"');"</f>
        <v/>
      </c>
      <c r="L10">
        <f>"Update UFMT_FORMAT set FORMAT_TYPE = '"&amp;B10&amp;"', DESCRIPTION = '"&amp;C10&amp;"', BITMAP_TYPE = '"&amp;D10&amp;"'  Where FORMAT_ID = '"&amp;A10&amp;"';"</f>
        <v/>
      </c>
    </row>
    <row customHeight="1" ht="14.5" r="11" s="3" spans="1:12">
      <c r="A11" t="s">
        <v>318</v>
      </c>
      <c r="B11" t="s">
        <v>255</v>
      </c>
      <c r="C11" s="2" t="s">
        <v>1298</v>
      </c>
      <c r="D11" t="s">
        <v>255</v>
      </c>
      <c r="H11">
        <f>VLOOKUP(B11,Dictionary!$P$2:$Q$5,2,FALSE)</f>
        <v/>
      </c>
      <c r="I11">
        <f>VLOOKUP(D11,Dictionary!$S$2:$T$5,2,FALSE)</f>
        <v/>
      </c>
      <c r="K11">
        <f>"Insert into UFMT_FORMAT (FORMAT_ID, FORMAT_TYPE, DESCRIPTION, BITMAP_TYPE) Values ('"&amp;A11&amp;"', '"&amp;B11&amp;"', '"&amp;C11&amp;"', '"&amp;D11&amp;"');"</f>
        <v/>
      </c>
      <c r="L11">
        <f>"Update UFMT_FORMAT set FORMAT_TYPE = '"&amp;B11&amp;"', DESCRIPTION = '"&amp;C11&amp;"', BITMAP_TYPE = '"&amp;D11&amp;"'  Where FORMAT_ID = '"&amp;A11&amp;"';"</f>
        <v/>
      </c>
    </row>
    <row customHeight="1" ht="14.5" r="12" s="3" spans="1:12">
      <c r="A12" t="s">
        <v>333</v>
      </c>
      <c r="B12" t="s">
        <v>255</v>
      </c>
      <c r="C12" s="2" t="s">
        <v>1299</v>
      </c>
      <c r="D12" t="s">
        <v>255</v>
      </c>
      <c r="H12">
        <f>VLOOKUP(B12,Dictionary!$P$2:$Q$5,2,FALSE)</f>
        <v/>
      </c>
      <c r="I12">
        <f>VLOOKUP(D12,Dictionary!$S$2:$T$5,2,FALSE)</f>
        <v/>
      </c>
      <c r="K12">
        <f>"Insert into UFMT_FORMAT (FORMAT_ID, FORMAT_TYPE, DESCRIPTION, BITMAP_TYPE) Values ('"&amp;A12&amp;"', '"&amp;B12&amp;"', '"&amp;C12&amp;"', '"&amp;D12&amp;"');"</f>
        <v/>
      </c>
      <c r="L12">
        <f>"Update UFMT_FORMAT set FORMAT_TYPE = '"&amp;B12&amp;"', DESCRIPTION = '"&amp;C12&amp;"', BITMAP_TYPE = '"&amp;D12&amp;"'  Where FORMAT_ID = '"&amp;A12&amp;"';"</f>
        <v/>
      </c>
    </row>
    <row customHeight="1" ht="14.5" r="13" s="3" spans="1:12">
      <c r="A13" t="s">
        <v>335</v>
      </c>
      <c r="B13" t="s">
        <v>255</v>
      </c>
      <c r="C13" s="2" t="s">
        <v>1300</v>
      </c>
      <c r="D13" t="s">
        <v>255</v>
      </c>
      <c r="H13">
        <f>VLOOKUP(B13,Dictionary!$P$2:$Q$5,2,FALSE)</f>
        <v/>
      </c>
      <c r="I13">
        <f>VLOOKUP(D13,Dictionary!$S$2:$T$5,2,FALSE)</f>
        <v/>
      </c>
      <c r="K13">
        <f>"Insert into UFMT_FORMAT (FORMAT_ID, FORMAT_TYPE, DESCRIPTION, BITMAP_TYPE) Values ('"&amp;A13&amp;"', '"&amp;B13&amp;"', '"&amp;C13&amp;"', '"&amp;D13&amp;"');"</f>
        <v/>
      </c>
      <c r="L13">
        <f>"Update UFMT_FORMAT set FORMAT_TYPE = '"&amp;B13&amp;"', DESCRIPTION = '"&amp;C13&amp;"', BITMAP_TYPE = '"&amp;D13&amp;"'  Where FORMAT_ID = '"&amp;A13&amp;"';"</f>
        <v/>
      </c>
    </row>
    <row customHeight="1" ht="14.5" r="14" s="3" spans="1:12">
      <c r="A14" t="s">
        <v>337</v>
      </c>
      <c r="B14" t="s">
        <v>255</v>
      </c>
      <c r="C14" s="2" t="s">
        <v>1301</v>
      </c>
      <c r="D14" t="s">
        <v>255</v>
      </c>
      <c r="H14">
        <f>VLOOKUP(B14,Dictionary!$P$2:$Q$5,2,FALSE)</f>
        <v/>
      </c>
      <c r="I14">
        <f>VLOOKUP(D14,Dictionary!$S$2:$T$5,2,FALSE)</f>
        <v/>
      </c>
      <c r="K14">
        <f>"Insert into UFMT_FORMAT (FORMAT_ID, FORMAT_TYPE, DESCRIPTION, BITMAP_TYPE) Values ('"&amp;A14&amp;"', '"&amp;B14&amp;"', '"&amp;C14&amp;"', '"&amp;D14&amp;"');"</f>
        <v/>
      </c>
      <c r="L14">
        <f>"Update UFMT_FORMAT set FORMAT_TYPE = '"&amp;B14&amp;"', DESCRIPTION = '"&amp;C14&amp;"', BITMAP_TYPE = '"&amp;D14&amp;"'  Where FORMAT_ID = '"&amp;A14&amp;"';"</f>
        <v/>
      </c>
    </row>
    <row customHeight="1" ht="14.5" r="15" s="3" spans="1:12">
      <c r="A15" t="s">
        <v>351</v>
      </c>
      <c r="B15" t="s">
        <v>255</v>
      </c>
      <c r="C15" s="2" t="s">
        <v>1302</v>
      </c>
      <c r="D15" t="s">
        <v>255</v>
      </c>
      <c r="H15">
        <f>VLOOKUP(B15,Dictionary!$P$2:$Q$5,2,FALSE)</f>
        <v/>
      </c>
      <c r="I15">
        <f>VLOOKUP(D15,Dictionary!$S$2:$T$5,2,FALSE)</f>
        <v/>
      </c>
      <c r="K15">
        <f>"Insert into UFMT_FORMAT (FORMAT_ID, FORMAT_TYPE, DESCRIPTION, BITMAP_TYPE) Values ('"&amp;A15&amp;"', '"&amp;B15&amp;"', '"&amp;C15&amp;"', '"&amp;D15&amp;"');"</f>
        <v/>
      </c>
      <c r="L15">
        <f>"Update UFMT_FORMAT set FORMAT_TYPE = '"&amp;B15&amp;"', DESCRIPTION = '"&amp;C15&amp;"', BITMAP_TYPE = '"&amp;D15&amp;"'  Where FORMAT_ID = '"&amp;A15&amp;"';"</f>
        <v/>
      </c>
    </row>
    <row customHeight="1" ht="14.5" r="16" s="3" spans="1:12">
      <c r="A16" t="s">
        <v>379</v>
      </c>
      <c r="B16" t="s">
        <v>255</v>
      </c>
      <c r="C16" s="2" t="s">
        <v>1303</v>
      </c>
      <c r="D16" t="s">
        <v>255</v>
      </c>
      <c r="H16">
        <f>VLOOKUP(B16,Dictionary!$P$2:$Q$5,2,FALSE)</f>
        <v/>
      </c>
      <c r="I16">
        <f>VLOOKUP(D16,Dictionary!$S$2:$T$5,2,FALSE)</f>
        <v/>
      </c>
      <c r="K16">
        <f>"Insert into UFMT_FORMAT (FORMAT_ID, FORMAT_TYPE, DESCRIPTION, BITMAP_TYPE) Values ('"&amp;A16&amp;"', '"&amp;B16&amp;"', '"&amp;C16&amp;"', '"&amp;D16&amp;"');"</f>
        <v/>
      </c>
      <c r="L16">
        <f>"Update UFMT_FORMAT set FORMAT_TYPE = '"&amp;B16&amp;"', DESCRIPTION = '"&amp;C16&amp;"', BITMAP_TYPE = '"&amp;D16&amp;"'  Where FORMAT_ID = '"&amp;A16&amp;"';"</f>
        <v/>
      </c>
    </row>
    <row customHeight="1" ht="14.5" r="17" s="3" spans="1:12">
      <c r="A17" t="s">
        <v>385</v>
      </c>
      <c r="B17" t="s">
        <v>255</v>
      </c>
      <c r="C17" s="2" t="s">
        <v>1304</v>
      </c>
      <c r="D17" t="s">
        <v>255</v>
      </c>
      <c r="H17">
        <f>VLOOKUP(B17,Dictionary!$P$2:$Q$5,2,FALSE)</f>
        <v/>
      </c>
      <c r="I17">
        <f>VLOOKUP(D17,Dictionary!$S$2:$T$5,2,FALSE)</f>
        <v/>
      </c>
      <c r="K17">
        <f>"Insert into UFMT_FORMAT (FORMAT_ID, FORMAT_TYPE, DESCRIPTION, BITMAP_TYPE) Values ('"&amp;A17&amp;"', '"&amp;B17&amp;"', '"&amp;C17&amp;"', '"&amp;D17&amp;"');"</f>
        <v/>
      </c>
      <c r="L17">
        <f>"Update UFMT_FORMAT set FORMAT_TYPE = '"&amp;B17&amp;"', DESCRIPTION = '"&amp;C17&amp;"', BITMAP_TYPE = '"&amp;D17&amp;"'  Where FORMAT_ID = '"&amp;A17&amp;"';"</f>
        <v/>
      </c>
    </row>
    <row customHeight="1" ht="14.5" r="18" s="3" spans="1:12">
      <c r="A18" t="s">
        <v>393</v>
      </c>
      <c r="B18" t="s">
        <v>64</v>
      </c>
      <c r="C18" s="2" t="s">
        <v>1305</v>
      </c>
      <c r="D18" t="s">
        <v>255</v>
      </c>
      <c r="H18">
        <f>VLOOKUP(B18,Dictionary!$P$2:$Q$5,2,FALSE)</f>
        <v/>
      </c>
      <c r="I18">
        <f>VLOOKUP(D18,Dictionary!$S$2:$T$5,2,FALSE)</f>
        <v/>
      </c>
      <c r="K18">
        <f>"Insert into UFMT_FORMAT (FORMAT_ID, FORMAT_TYPE, DESCRIPTION, BITMAP_TYPE) Values ('"&amp;A18&amp;"', '"&amp;B18&amp;"', '"&amp;C18&amp;"', '"&amp;D18&amp;"');"</f>
        <v/>
      </c>
      <c r="L18">
        <f>"Update UFMT_FORMAT set FORMAT_TYPE = '"&amp;B18&amp;"', DESCRIPTION = '"&amp;C18&amp;"', BITMAP_TYPE = '"&amp;D18&amp;"'  Where FORMAT_ID = '"&amp;A18&amp;"';"</f>
        <v/>
      </c>
    </row>
    <row r="19" spans="1:12">
      <c r="A19" t="s">
        <v>395</v>
      </c>
      <c r="B19" t="s">
        <v>64</v>
      </c>
      <c r="C19" s="2" t="s">
        <v>1306</v>
      </c>
      <c r="D19" t="s">
        <v>255</v>
      </c>
      <c r="H19">
        <f>VLOOKUP(B19,Dictionary!$P$2:$Q$5,2,FALSE)</f>
        <v/>
      </c>
      <c r="I19">
        <f>VLOOKUP(D19,Dictionary!$S$2:$T$5,2,FALSE)</f>
        <v/>
      </c>
      <c r="K19">
        <f>"Insert into UFMT_FORMAT (FORMAT_ID, FORMAT_TYPE, DESCRIPTION, BITMAP_TYPE) Values ('"&amp;A19&amp;"', '"&amp;B19&amp;"', '"&amp;C19&amp;"', '"&amp;D19&amp;"');"</f>
        <v/>
      </c>
      <c r="L19">
        <f>"Update UFMT_FORMAT set FORMAT_TYPE = '"&amp;B19&amp;"', DESCRIPTION = '"&amp;C19&amp;"', BITMAP_TYPE = '"&amp;D19&amp;"'  Where FORMAT_ID = '"&amp;A19&amp;"';"</f>
        <v/>
      </c>
    </row>
    <row r="20" spans="1:12">
      <c r="A20" t="s">
        <v>305</v>
      </c>
      <c r="B20" t="s">
        <v>64</v>
      </c>
      <c r="C20" s="2" t="s">
        <v>1307</v>
      </c>
      <c r="D20" t="s">
        <v>255</v>
      </c>
      <c r="H20">
        <f>VLOOKUP(B20,Dictionary!$P$2:$Q$5,2,FALSE)</f>
        <v/>
      </c>
      <c r="I20">
        <f>VLOOKUP(D20,Dictionary!$S$2:$T$5,2,FALSE)</f>
        <v/>
      </c>
      <c r="K20">
        <f>"Insert into UFMT_FORMAT (FORMAT_ID, FORMAT_TYPE, DESCRIPTION, BITMAP_TYPE) Values ('"&amp;A20&amp;"', '"&amp;B20&amp;"', '"&amp;C20&amp;"', '"&amp;D20&amp;"');"</f>
        <v/>
      </c>
      <c r="L20">
        <f>"Update UFMT_FORMAT set FORMAT_TYPE = '"&amp;B20&amp;"', DESCRIPTION = '"&amp;C20&amp;"', BITMAP_TYPE = '"&amp;D20&amp;"'  Where FORMAT_ID = '"&amp;A20&amp;"';"</f>
        <v/>
      </c>
    </row>
    <row r="21" spans="1:12">
      <c r="A21" t="s">
        <v>583</v>
      </c>
      <c r="B21" t="s">
        <v>255</v>
      </c>
      <c r="C21" s="2" t="s">
        <v>1308</v>
      </c>
      <c r="D21" t="s">
        <v>255</v>
      </c>
      <c r="H21">
        <f>VLOOKUP(B21,Dictionary!$P$2:$Q$5,2,FALSE)</f>
        <v/>
      </c>
      <c r="I21">
        <f>VLOOKUP(D21,Dictionary!$S$2:$T$5,2,FALSE)</f>
        <v/>
      </c>
      <c r="K21">
        <f>"Insert into UFMT_FORMAT (FORMAT_ID, FORMAT_TYPE, DESCRIPTION, BITMAP_TYPE) Values ('"&amp;A21&amp;"', '"&amp;B21&amp;"', '"&amp;C21&amp;"', '"&amp;D21&amp;"');"</f>
        <v/>
      </c>
      <c r="L21">
        <f>"Update UFMT_FORMAT set FORMAT_TYPE = '"&amp;B21&amp;"', DESCRIPTION = '"&amp;C21&amp;"', BITMAP_TYPE = '"&amp;D21&amp;"'  Where FORMAT_ID = '"&amp;A21&amp;"';"</f>
        <v/>
      </c>
    </row>
    <row r="22" spans="1:12">
      <c r="A22" t="s">
        <v>587</v>
      </c>
      <c r="B22" t="s">
        <v>255</v>
      </c>
      <c r="C22" s="2" t="s">
        <v>1309</v>
      </c>
      <c r="D22" t="s">
        <v>255</v>
      </c>
      <c r="H22">
        <f>VLOOKUP(B22,Dictionary!$P$2:$Q$5,2,FALSE)</f>
        <v/>
      </c>
      <c r="I22">
        <f>VLOOKUP(D22,Dictionary!$S$2:$T$5,2,FALSE)</f>
        <v/>
      </c>
      <c r="K22">
        <f>"Insert into UFMT_FORMAT (FORMAT_ID, FORMAT_TYPE, DESCRIPTION, BITMAP_TYPE) Values ('"&amp;A22&amp;"', '"&amp;B22&amp;"', '"&amp;C22&amp;"', '"&amp;D22&amp;"');"</f>
        <v/>
      </c>
      <c r="L22">
        <f>"Update UFMT_FORMAT set FORMAT_TYPE = '"&amp;B22&amp;"', DESCRIPTION = '"&amp;C22&amp;"', BITMAP_TYPE = '"&amp;D22&amp;"'  Where FORMAT_ID = '"&amp;A22&amp;"';"</f>
        <v/>
      </c>
    </row>
    <row r="23" spans="1:12">
      <c r="A23" t="s">
        <v>589</v>
      </c>
      <c r="B23" t="s">
        <v>255</v>
      </c>
      <c r="C23" s="2" t="s">
        <v>1310</v>
      </c>
      <c r="D23" t="s">
        <v>255</v>
      </c>
      <c r="H23">
        <f>VLOOKUP(B23,Dictionary!$P$2:$Q$5,2,FALSE)</f>
        <v/>
      </c>
      <c r="I23">
        <f>VLOOKUP(D23,Dictionary!$S$2:$T$5,2,FALSE)</f>
        <v/>
      </c>
      <c r="K23">
        <f>"Insert into UFMT_FORMAT (FORMAT_ID, FORMAT_TYPE, DESCRIPTION, BITMAP_TYPE) Values ('"&amp;A23&amp;"', '"&amp;B23&amp;"', '"&amp;C23&amp;"', '"&amp;D23&amp;"');"</f>
        <v/>
      </c>
      <c r="L23">
        <f>"Update UFMT_FORMAT set FORMAT_TYPE = '"&amp;B23&amp;"', DESCRIPTION = '"&amp;C23&amp;"', BITMAP_TYPE = '"&amp;D23&amp;"'  Where FORMAT_ID = '"&amp;A23&amp;"';"</f>
        <v/>
      </c>
    </row>
    <row r="24" spans="1:12">
      <c r="A24" t="s">
        <v>591</v>
      </c>
      <c r="B24" t="s">
        <v>255</v>
      </c>
      <c r="C24" s="2" t="s">
        <v>1311</v>
      </c>
      <c r="D24" t="s">
        <v>255</v>
      </c>
      <c r="H24">
        <f>VLOOKUP(B24,Dictionary!$P$2:$Q$5,2,FALSE)</f>
        <v/>
      </c>
      <c r="I24">
        <f>VLOOKUP(D24,Dictionary!$S$2:$T$5,2,FALSE)</f>
        <v/>
      </c>
      <c r="K24">
        <f>"Insert into UFMT_FORMAT (FORMAT_ID, FORMAT_TYPE, DESCRIPTION, BITMAP_TYPE) Values ('"&amp;A24&amp;"', '"&amp;B24&amp;"', '"&amp;C24&amp;"', '"&amp;D24&amp;"');"</f>
        <v/>
      </c>
      <c r="L24">
        <f>"Update UFMT_FORMAT set FORMAT_TYPE = '"&amp;B24&amp;"', DESCRIPTION = '"&amp;C24&amp;"', BITMAP_TYPE = '"&amp;D24&amp;"'  Where FORMAT_ID = '"&amp;A24&amp;"';"</f>
        <v/>
      </c>
    </row>
    <row r="25" spans="1:12">
      <c r="A25" t="s">
        <v>41</v>
      </c>
      <c r="B25" t="s">
        <v>255</v>
      </c>
      <c r="C25" s="2" t="s">
        <v>1312</v>
      </c>
      <c r="D25" t="s">
        <v>255</v>
      </c>
      <c r="H25">
        <f>VLOOKUP(B25,Dictionary!$P$2:$Q$5,2,FALSE)</f>
        <v/>
      </c>
      <c r="I25">
        <f>VLOOKUP(D25,Dictionary!$S$2:$T$5,2,FALSE)</f>
        <v/>
      </c>
      <c r="K25">
        <f>"Insert into UFMT_FORMAT (FORMAT_ID, FORMAT_TYPE, DESCRIPTION, BITMAP_TYPE) Values ('"&amp;A25&amp;"', '"&amp;B25&amp;"', '"&amp;C25&amp;"', '"&amp;D25&amp;"');"</f>
        <v/>
      </c>
      <c r="L25">
        <f>"Update UFMT_FORMAT set FORMAT_TYPE = '"&amp;B25&amp;"', DESCRIPTION = '"&amp;C25&amp;"', BITMAP_TYPE = '"&amp;D25&amp;"'  Where FORMAT_ID = '"&amp;A25&amp;"';"</f>
        <v/>
      </c>
    </row>
    <row r="26" spans="1:12">
      <c r="A26" t="s">
        <v>594</v>
      </c>
      <c r="B26" t="s">
        <v>255</v>
      </c>
      <c r="C26" s="2" t="s">
        <v>1313</v>
      </c>
      <c r="D26" t="s">
        <v>255</v>
      </c>
      <c r="H26">
        <f>VLOOKUP(B26,Dictionary!$P$2:$Q$5,2,FALSE)</f>
        <v/>
      </c>
      <c r="I26">
        <f>VLOOKUP(D26,Dictionary!$S$2:$T$5,2,FALSE)</f>
        <v/>
      </c>
      <c r="K26">
        <f>"Insert into UFMT_FORMAT (FORMAT_ID, FORMAT_TYPE, DESCRIPTION, BITMAP_TYPE) Values ('"&amp;A26&amp;"', '"&amp;B26&amp;"', '"&amp;C26&amp;"', '"&amp;D26&amp;"');"</f>
        <v/>
      </c>
      <c r="L26">
        <f>"Update UFMT_FORMAT set FORMAT_TYPE = '"&amp;B26&amp;"', DESCRIPTION = '"&amp;C26&amp;"', BITMAP_TYPE = '"&amp;D26&amp;"'  Where FORMAT_ID = '"&amp;A26&amp;"';"</f>
        <v/>
      </c>
    </row>
    <row r="27" spans="1:12">
      <c r="A27" t="s">
        <v>596</v>
      </c>
      <c r="B27" t="s">
        <v>255</v>
      </c>
      <c r="C27" s="2" t="s">
        <v>1314</v>
      </c>
      <c r="D27" t="s">
        <v>255</v>
      </c>
      <c r="H27">
        <f>VLOOKUP(B27,Dictionary!$P$2:$Q$5,2,FALSE)</f>
        <v/>
      </c>
      <c r="I27">
        <f>VLOOKUP(D27,Dictionary!$S$2:$T$5,2,FALSE)</f>
        <v/>
      </c>
      <c r="K27">
        <f>"Insert into UFMT_FORMAT (FORMAT_ID, FORMAT_TYPE, DESCRIPTION, BITMAP_TYPE) Values ('"&amp;A27&amp;"', '"&amp;B27&amp;"', '"&amp;C27&amp;"', '"&amp;D27&amp;"');"</f>
        <v/>
      </c>
      <c r="L27">
        <f>"Update UFMT_FORMAT set FORMAT_TYPE = '"&amp;B27&amp;"', DESCRIPTION = '"&amp;C27&amp;"', BITMAP_TYPE = '"&amp;D27&amp;"'  Where FORMAT_ID = '"&amp;A27&amp;"';"</f>
        <v/>
      </c>
    </row>
    <row r="28" spans="1:12">
      <c r="A28" t="s">
        <v>598</v>
      </c>
      <c r="B28" t="s">
        <v>255</v>
      </c>
      <c r="C28" s="2" t="s">
        <v>1315</v>
      </c>
      <c r="D28" t="s">
        <v>255</v>
      </c>
      <c r="H28">
        <f>VLOOKUP(B28,Dictionary!$P$2:$Q$5,2,FALSE)</f>
        <v/>
      </c>
      <c r="I28">
        <f>VLOOKUP(D28,Dictionary!$S$2:$T$5,2,FALSE)</f>
        <v/>
      </c>
      <c r="K28">
        <f>"Insert into UFMT_FORMAT (FORMAT_ID, FORMAT_TYPE, DESCRIPTION, BITMAP_TYPE) Values ('"&amp;A28&amp;"', '"&amp;B28&amp;"', '"&amp;C28&amp;"', '"&amp;D28&amp;"');"</f>
        <v/>
      </c>
      <c r="L28">
        <f>"Update UFMT_FORMAT set FORMAT_TYPE = '"&amp;B28&amp;"', DESCRIPTION = '"&amp;C28&amp;"', BITMAP_TYPE = '"&amp;D28&amp;"'  Where FORMAT_ID = '"&amp;A28&amp;"';"</f>
        <v/>
      </c>
    </row>
    <row r="29" spans="1:12">
      <c r="A29" t="s">
        <v>600</v>
      </c>
      <c r="B29" t="s">
        <v>255</v>
      </c>
      <c r="C29" s="2" t="s">
        <v>1316</v>
      </c>
      <c r="D29" t="s">
        <v>255</v>
      </c>
      <c r="H29">
        <f>VLOOKUP(B29,Dictionary!$P$2:$Q$5,2,FALSE)</f>
        <v/>
      </c>
      <c r="I29">
        <f>VLOOKUP(D29,Dictionary!$S$2:$T$5,2,FALSE)</f>
        <v/>
      </c>
      <c r="K29">
        <f>"Insert into UFMT_FORMAT (FORMAT_ID, FORMAT_TYPE, DESCRIPTION, BITMAP_TYPE) Values ('"&amp;A29&amp;"', '"&amp;B29&amp;"', '"&amp;C29&amp;"', '"&amp;D29&amp;"');"</f>
        <v/>
      </c>
      <c r="L29">
        <f>"Update UFMT_FORMAT set FORMAT_TYPE = '"&amp;B29&amp;"', DESCRIPTION = '"&amp;C29&amp;"', BITMAP_TYPE = '"&amp;D29&amp;"'  Where FORMAT_ID = '"&amp;A29&amp;"';"</f>
        <v/>
      </c>
    </row>
    <row r="30" spans="1:12">
      <c r="A30" t="s">
        <v>602</v>
      </c>
      <c r="B30" t="s">
        <v>255</v>
      </c>
      <c r="C30" s="2" t="s">
        <v>1317</v>
      </c>
      <c r="D30" t="s">
        <v>255</v>
      </c>
      <c r="H30">
        <f>VLOOKUP(B30,Dictionary!$P$2:$Q$5,2,FALSE)</f>
        <v/>
      </c>
      <c r="I30">
        <f>VLOOKUP(D30,Dictionary!$S$2:$T$5,2,FALSE)</f>
        <v/>
      </c>
      <c r="K30">
        <f>"Insert into UFMT_FORMAT (FORMAT_ID, FORMAT_TYPE, DESCRIPTION, BITMAP_TYPE) Values ('"&amp;A30&amp;"', '"&amp;B30&amp;"', '"&amp;C30&amp;"', '"&amp;D30&amp;"');"</f>
        <v/>
      </c>
      <c r="L30">
        <f>"Update UFMT_FORMAT set FORMAT_TYPE = '"&amp;B30&amp;"', DESCRIPTION = '"&amp;C30&amp;"', BITMAP_TYPE = '"&amp;D30&amp;"'  Where FORMAT_ID = '"&amp;A30&amp;"';"</f>
        <v/>
      </c>
    </row>
    <row r="31" spans="1:12">
      <c r="A31" t="s">
        <v>122</v>
      </c>
      <c r="B31" t="s">
        <v>255</v>
      </c>
      <c r="C31" s="2" t="s">
        <v>1318</v>
      </c>
      <c r="D31" t="s">
        <v>255</v>
      </c>
      <c r="H31">
        <f>VLOOKUP(B31,Dictionary!$P$2:$Q$5,2,FALSE)</f>
        <v/>
      </c>
      <c r="I31">
        <f>VLOOKUP(D31,Dictionary!$S$2:$T$5,2,FALSE)</f>
        <v/>
      </c>
      <c r="K31">
        <f>"Insert into UFMT_FORMAT (FORMAT_ID, FORMAT_TYPE, DESCRIPTION, BITMAP_TYPE) Values ('"&amp;A31&amp;"', '"&amp;B31&amp;"', '"&amp;C31&amp;"', '"&amp;D31&amp;"');"</f>
        <v/>
      </c>
      <c r="L31">
        <f>"Update UFMT_FORMAT set FORMAT_TYPE = '"&amp;B31&amp;"', DESCRIPTION = '"&amp;C31&amp;"', BITMAP_TYPE = '"&amp;D31&amp;"'  Where FORMAT_ID = '"&amp;A31&amp;"';"</f>
        <v/>
      </c>
    </row>
    <row r="32" spans="1:12">
      <c r="A32" t="s">
        <v>23</v>
      </c>
      <c r="B32" t="s">
        <v>255</v>
      </c>
      <c r="C32" s="2" t="s">
        <v>1319</v>
      </c>
      <c r="D32" t="s">
        <v>255</v>
      </c>
      <c r="H32">
        <f>VLOOKUP(B32,Dictionary!$P$2:$Q$5,2,FALSE)</f>
        <v/>
      </c>
      <c r="I32">
        <f>VLOOKUP(D32,Dictionary!$S$2:$T$5,2,FALSE)</f>
        <v/>
      </c>
      <c r="K32">
        <f>"Insert into UFMT_FORMAT (FORMAT_ID, FORMAT_TYPE, DESCRIPTION, BITMAP_TYPE) Values ('"&amp;A32&amp;"', '"&amp;B32&amp;"', '"&amp;C32&amp;"', '"&amp;D32&amp;"');"</f>
        <v/>
      </c>
      <c r="L32">
        <f>"Update UFMT_FORMAT set FORMAT_TYPE = '"&amp;B32&amp;"', DESCRIPTION = '"&amp;C32&amp;"', BITMAP_TYPE = '"&amp;D32&amp;"'  Where FORMAT_ID = '"&amp;A32&amp;"';"</f>
        <v/>
      </c>
    </row>
    <row r="33" spans="1:12">
      <c r="A33" t="s">
        <v>606</v>
      </c>
      <c r="B33" t="s">
        <v>255</v>
      </c>
      <c r="C33" s="2" t="s">
        <v>1320</v>
      </c>
      <c r="D33" t="s">
        <v>255</v>
      </c>
      <c r="H33">
        <f>VLOOKUP(B33,Dictionary!$P$2:$Q$5,2,FALSE)</f>
        <v/>
      </c>
      <c r="I33">
        <f>VLOOKUP(D33,Dictionary!$S$2:$T$5,2,FALSE)</f>
        <v/>
      </c>
      <c r="K33">
        <f>"Insert into UFMT_FORMAT (FORMAT_ID, FORMAT_TYPE, DESCRIPTION, BITMAP_TYPE) Values ('"&amp;A33&amp;"', '"&amp;B33&amp;"', '"&amp;C33&amp;"', '"&amp;D33&amp;"');"</f>
        <v/>
      </c>
      <c r="L33">
        <f>"Update UFMT_FORMAT set FORMAT_TYPE = '"&amp;B33&amp;"', DESCRIPTION = '"&amp;C33&amp;"', BITMAP_TYPE = '"&amp;D33&amp;"'  Where FORMAT_ID = '"&amp;A33&amp;"';"</f>
        <v/>
      </c>
    </row>
    <row r="34" spans="1:12">
      <c r="A34" t="s">
        <v>128</v>
      </c>
      <c r="B34" t="s">
        <v>255</v>
      </c>
      <c r="C34" s="2" t="s">
        <v>1321</v>
      </c>
      <c r="D34" t="s">
        <v>255</v>
      </c>
      <c r="H34">
        <f>VLOOKUP(B34,Dictionary!$P$2:$Q$5,2,FALSE)</f>
        <v/>
      </c>
      <c r="I34">
        <f>VLOOKUP(D34,Dictionary!$S$2:$T$5,2,FALSE)</f>
        <v/>
      </c>
      <c r="K34">
        <f>"Insert into UFMT_FORMAT (FORMAT_ID, FORMAT_TYPE, DESCRIPTION, BITMAP_TYPE) Values ('"&amp;A34&amp;"', '"&amp;B34&amp;"', '"&amp;C34&amp;"', '"&amp;D34&amp;"');"</f>
        <v/>
      </c>
      <c r="L34">
        <f>"Update UFMT_FORMAT set FORMAT_TYPE = '"&amp;B34&amp;"', DESCRIPTION = '"&amp;C34&amp;"', BITMAP_TYPE = '"&amp;D34&amp;"'  Where FORMAT_ID = '"&amp;A34&amp;"';"</f>
        <v/>
      </c>
    </row>
    <row r="35" spans="1:12">
      <c r="A35" t="s">
        <v>609</v>
      </c>
      <c r="B35" t="s">
        <v>255</v>
      </c>
      <c r="C35" s="2" t="s">
        <v>1322</v>
      </c>
      <c r="D35" t="s">
        <v>255</v>
      </c>
      <c r="H35">
        <f>VLOOKUP(B35,Dictionary!$P$2:$Q$5,2,FALSE)</f>
        <v/>
      </c>
      <c r="I35">
        <f>VLOOKUP(D35,Dictionary!$S$2:$T$5,2,FALSE)</f>
        <v/>
      </c>
      <c r="K35">
        <f>"Insert into UFMT_FORMAT (FORMAT_ID, FORMAT_TYPE, DESCRIPTION, BITMAP_TYPE) Values ('"&amp;A35&amp;"', '"&amp;B35&amp;"', '"&amp;C35&amp;"', '"&amp;D35&amp;"');"</f>
        <v/>
      </c>
      <c r="L35">
        <f>"Update UFMT_FORMAT set FORMAT_TYPE = '"&amp;B35&amp;"', DESCRIPTION = '"&amp;C35&amp;"', BITMAP_TYPE = '"&amp;D35&amp;"'  Where FORMAT_ID = '"&amp;A35&amp;"';"</f>
        <v/>
      </c>
    </row>
    <row r="36" spans="1:12">
      <c r="A36" t="s">
        <v>611</v>
      </c>
      <c r="B36" t="s">
        <v>255</v>
      </c>
      <c r="C36" s="2" t="s">
        <v>1323</v>
      </c>
      <c r="D36" t="s">
        <v>255</v>
      </c>
      <c r="H36">
        <f>VLOOKUP(B36,Dictionary!$P$2:$Q$5,2,FALSE)</f>
        <v/>
      </c>
      <c r="I36">
        <f>VLOOKUP(D36,Dictionary!$S$2:$T$5,2,FALSE)</f>
        <v/>
      </c>
      <c r="K36">
        <f>"Insert into UFMT_FORMAT (FORMAT_ID, FORMAT_TYPE, DESCRIPTION, BITMAP_TYPE) Values ('"&amp;A36&amp;"', '"&amp;B36&amp;"', '"&amp;C36&amp;"', '"&amp;D36&amp;"');"</f>
        <v/>
      </c>
      <c r="L36">
        <f>"Update UFMT_FORMAT set FORMAT_TYPE = '"&amp;B36&amp;"', DESCRIPTION = '"&amp;C36&amp;"', BITMAP_TYPE = '"&amp;D36&amp;"'  Where FORMAT_ID = '"&amp;A36&amp;"';"</f>
        <v/>
      </c>
    </row>
    <row r="37" spans="1:12">
      <c r="A37" t="s">
        <v>25</v>
      </c>
      <c r="B37" t="s">
        <v>255</v>
      </c>
      <c r="C37" s="2" t="s">
        <v>1324</v>
      </c>
      <c r="D37" t="s">
        <v>255</v>
      </c>
      <c r="H37">
        <f>VLOOKUP(B37,Dictionary!$P$2:$Q$5,2,FALSE)</f>
        <v/>
      </c>
      <c r="I37">
        <f>VLOOKUP(D37,Dictionary!$S$2:$T$5,2,FALSE)</f>
        <v/>
      </c>
      <c r="K37">
        <f>"Insert into UFMT_FORMAT (FORMAT_ID, FORMAT_TYPE, DESCRIPTION, BITMAP_TYPE) Values ('"&amp;A37&amp;"', '"&amp;B37&amp;"', '"&amp;C37&amp;"', '"&amp;D37&amp;"');"</f>
        <v/>
      </c>
      <c r="L37">
        <f>"Update UFMT_FORMAT set FORMAT_TYPE = '"&amp;B37&amp;"', DESCRIPTION = '"&amp;C37&amp;"', BITMAP_TYPE = '"&amp;D37&amp;"'  Where FORMAT_ID = '"&amp;A37&amp;"';"</f>
        <v/>
      </c>
    </row>
    <row r="38" spans="1:12">
      <c r="A38" t="s">
        <v>198</v>
      </c>
      <c r="B38" t="s">
        <v>255</v>
      </c>
      <c r="C38" s="2" t="s">
        <v>1325</v>
      </c>
      <c r="D38" t="s">
        <v>255</v>
      </c>
      <c r="H38">
        <f>VLOOKUP(B38,Dictionary!$P$2:$Q$5,2,FALSE)</f>
        <v/>
      </c>
      <c r="I38">
        <f>VLOOKUP(D38,Dictionary!$S$2:$T$5,2,FALSE)</f>
        <v/>
      </c>
      <c r="K38">
        <f>"Insert into UFMT_FORMAT (FORMAT_ID, FORMAT_TYPE, DESCRIPTION, BITMAP_TYPE) Values ('"&amp;A38&amp;"', '"&amp;B38&amp;"', '"&amp;C38&amp;"', '"&amp;D38&amp;"');"</f>
        <v/>
      </c>
      <c r="L38">
        <f>"Update UFMT_FORMAT set FORMAT_TYPE = '"&amp;B38&amp;"', DESCRIPTION = '"&amp;C38&amp;"', BITMAP_TYPE = '"&amp;D38&amp;"'  Where FORMAT_ID = '"&amp;A38&amp;"';"</f>
        <v/>
      </c>
    </row>
    <row r="39" spans="1:12">
      <c r="A39" t="s">
        <v>630</v>
      </c>
      <c r="B39" t="s">
        <v>255</v>
      </c>
      <c r="C39" s="2" t="s">
        <v>1326</v>
      </c>
      <c r="D39" t="s">
        <v>13</v>
      </c>
      <c r="H39">
        <f>VLOOKUP(B39,Dictionary!$P$2:$Q$5,2,FALSE)</f>
        <v/>
      </c>
      <c r="I39">
        <f>VLOOKUP(D39,Dictionary!$S$2:$T$5,2,FALSE)</f>
        <v/>
      </c>
      <c r="K39">
        <f>"Insert into UFMT_FORMAT (FORMAT_ID, FORMAT_TYPE, DESCRIPTION, BITMAP_TYPE) Values ('"&amp;A39&amp;"', '"&amp;B39&amp;"', '"&amp;C39&amp;"', '"&amp;D39&amp;"');"</f>
        <v/>
      </c>
      <c r="L39">
        <f>"Update UFMT_FORMAT set FORMAT_TYPE = '"&amp;B39&amp;"', DESCRIPTION = '"&amp;C39&amp;"', BITMAP_TYPE = '"&amp;D39&amp;"'  Where FORMAT_ID = '"&amp;A39&amp;"';"</f>
        <v/>
      </c>
    </row>
    <row r="40" spans="1:12">
      <c r="A40" t="s">
        <v>76</v>
      </c>
      <c r="B40" t="s">
        <v>255</v>
      </c>
      <c r="C40" s="2" t="s">
        <v>1327</v>
      </c>
      <c r="D40" t="s">
        <v>13</v>
      </c>
      <c r="H40">
        <f>VLOOKUP(B40,Dictionary!$P$2:$Q$5,2,FALSE)</f>
        <v/>
      </c>
      <c r="I40">
        <f>VLOOKUP(D40,Dictionary!$S$2:$T$5,2,FALSE)</f>
        <v/>
      </c>
      <c r="K40">
        <f>"Insert into UFMT_FORMAT (FORMAT_ID, FORMAT_TYPE, DESCRIPTION, BITMAP_TYPE) Values ('"&amp;A40&amp;"', '"&amp;B40&amp;"', '"&amp;C40&amp;"', '"&amp;D40&amp;"');"</f>
        <v/>
      </c>
      <c r="L40">
        <f>"Update UFMT_FORMAT set FORMAT_TYPE = '"&amp;B40&amp;"', DESCRIPTION = '"&amp;C40&amp;"', BITMAP_TYPE = '"&amp;D40&amp;"'  Where FORMAT_ID = '"&amp;A40&amp;"';"</f>
        <v/>
      </c>
    </row>
    <row r="41" spans="1:12">
      <c r="A41" t="s">
        <v>196</v>
      </c>
      <c r="B41" t="s">
        <v>255</v>
      </c>
      <c r="C41" s="2" t="s">
        <v>1328</v>
      </c>
      <c r="D41" t="s">
        <v>13</v>
      </c>
      <c r="H41">
        <f>VLOOKUP(B41,Dictionary!$P$2:$Q$5,2,FALSE)</f>
        <v/>
      </c>
      <c r="I41">
        <f>VLOOKUP(D41,Dictionary!$S$2:$T$5,2,FALSE)</f>
        <v/>
      </c>
      <c r="K41">
        <f>"Insert into UFMT_FORMAT (FORMAT_ID, FORMAT_TYPE, DESCRIPTION, BITMAP_TYPE) Values ('"&amp;A41&amp;"', '"&amp;B41&amp;"', '"&amp;C41&amp;"', '"&amp;D41&amp;"');"</f>
        <v/>
      </c>
      <c r="L41">
        <f>"Update UFMT_FORMAT set FORMAT_TYPE = '"&amp;B41&amp;"', DESCRIPTION = '"&amp;C41&amp;"', BITMAP_TYPE = '"&amp;D41&amp;"'  Where FORMAT_ID = '"&amp;A41&amp;"';"</f>
        <v/>
      </c>
    </row>
    <row r="42" spans="1:12">
      <c r="A42" t="s">
        <v>634</v>
      </c>
      <c r="B42" t="s">
        <v>255</v>
      </c>
      <c r="C42" s="2" t="s">
        <v>1329</v>
      </c>
      <c r="D42" t="s">
        <v>13</v>
      </c>
      <c r="H42">
        <f>VLOOKUP(B42,Dictionary!$P$2:$Q$5,2,FALSE)</f>
        <v/>
      </c>
      <c r="I42">
        <f>VLOOKUP(D42,Dictionary!$S$2:$T$5,2,FALSE)</f>
        <v/>
      </c>
      <c r="K42">
        <f>"Insert into UFMT_FORMAT (FORMAT_ID, FORMAT_TYPE, DESCRIPTION, BITMAP_TYPE) Values ('"&amp;A42&amp;"', '"&amp;B42&amp;"', '"&amp;C42&amp;"', '"&amp;D42&amp;"');"</f>
        <v/>
      </c>
      <c r="L42">
        <f>"Update UFMT_FORMAT set FORMAT_TYPE = '"&amp;B42&amp;"', DESCRIPTION = '"&amp;C42&amp;"', BITMAP_TYPE = '"&amp;D42&amp;"'  Where FORMAT_ID = '"&amp;A42&amp;"';"</f>
        <v/>
      </c>
    </row>
    <row r="43" spans="1:12">
      <c r="A43" t="s">
        <v>636</v>
      </c>
      <c r="B43" t="s">
        <v>255</v>
      </c>
      <c r="C43" s="2" t="s">
        <v>1330</v>
      </c>
      <c r="D43" t="s">
        <v>13</v>
      </c>
      <c r="H43">
        <f>VLOOKUP(B43,Dictionary!$P$2:$Q$5,2,FALSE)</f>
        <v/>
      </c>
      <c r="I43">
        <f>VLOOKUP(D43,Dictionary!$S$2:$T$5,2,FALSE)</f>
        <v/>
      </c>
      <c r="K43">
        <f>"Insert into UFMT_FORMAT (FORMAT_ID, FORMAT_TYPE, DESCRIPTION, BITMAP_TYPE) Values ('"&amp;A43&amp;"', '"&amp;B43&amp;"', '"&amp;C43&amp;"', '"&amp;D43&amp;"');"</f>
        <v/>
      </c>
      <c r="L43">
        <f>"Update UFMT_FORMAT set FORMAT_TYPE = '"&amp;B43&amp;"', DESCRIPTION = '"&amp;C43&amp;"', BITMAP_TYPE = '"&amp;D43&amp;"'  Where FORMAT_ID = '"&amp;A43&amp;"';"</f>
        <v/>
      </c>
    </row>
    <row r="44" spans="1:12">
      <c r="A44" t="s">
        <v>39</v>
      </c>
      <c r="B44" t="s">
        <v>255</v>
      </c>
      <c r="C44" s="2" t="s">
        <v>1331</v>
      </c>
      <c r="D44" t="s">
        <v>13</v>
      </c>
      <c r="H44">
        <f>VLOOKUP(B44,Dictionary!$P$2:$Q$5,2,FALSE)</f>
        <v/>
      </c>
      <c r="I44">
        <f>VLOOKUP(D44,Dictionary!$S$2:$T$5,2,FALSE)</f>
        <v/>
      </c>
      <c r="K44">
        <f>"Insert into UFMT_FORMAT (FORMAT_ID, FORMAT_TYPE, DESCRIPTION, BITMAP_TYPE) Values ('"&amp;A44&amp;"', '"&amp;B44&amp;"', '"&amp;C44&amp;"', '"&amp;D44&amp;"');"</f>
        <v/>
      </c>
      <c r="L44">
        <f>"Update UFMT_FORMAT set FORMAT_TYPE = '"&amp;B44&amp;"', DESCRIPTION = '"&amp;C44&amp;"', BITMAP_TYPE = '"&amp;D44&amp;"'  Where FORMAT_ID = '"&amp;A44&amp;"';"</f>
        <v/>
      </c>
    </row>
    <row r="45" spans="1:12">
      <c r="A45" t="s">
        <v>639</v>
      </c>
      <c r="B45" t="s">
        <v>255</v>
      </c>
      <c r="C45" s="2" t="s">
        <v>1332</v>
      </c>
      <c r="D45" t="s">
        <v>13</v>
      </c>
      <c r="H45">
        <f>VLOOKUP(B45,Dictionary!$P$2:$Q$5,2,FALSE)</f>
        <v/>
      </c>
      <c r="I45">
        <f>VLOOKUP(D45,Dictionary!$S$2:$T$5,2,FALSE)</f>
        <v/>
      </c>
      <c r="K45">
        <f>"Insert into UFMT_FORMAT (FORMAT_ID, FORMAT_TYPE, DESCRIPTION, BITMAP_TYPE) Values ('"&amp;A45&amp;"', '"&amp;B45&amp;"', '"&amp;C45&amp;"', '"&amp;D45&amp;"');"</f>
        <v/>
      </c>
      <c r="L45">
        <f>"Update UFMT_FORMAT set FORMAT_TYPE = '"&amp;B45&amp;"', DESCRIPTION = '"&amp;C45&amp;"', BITMAP_TYPE = '"&amp;D45&amp;"'  Where FORMAT_ID = '"&amp;A45&amp;"';"</f>
        <v/>
      </c>
    </row>
    <row r="46" spans="1:12">
      <c r="A46" t="s">
        <v>641</v>
      </c>
      <c r="B46" t="s">
        <v>255</v>
      </c>
      <c r="C46" s="2" t="s">
        <v>1333</v>
      </c>
      <c r="D46" t="s">
        <v>13</v>
      </c>
      <c r="H46">
        <f>VLOOKUP(B46,Dictionary!$P$2:$Q$5,2,FALSE)</f>
        <v/>
      </c>
      <c r="I46">
        <f>VLOOKUP(D46,Dictionary!$S$2:$T$5,2,FALSE)</f>
        <v/>
      </c>
      <c r="K46">
        <f>"Insert into UFMT_FORMAT (FORMAT_ID, FORMAT_TYPE, DESCRIPTION, BITMAP_TYPE) Values ('"&amp;A46&amp;"', '"&amp;B46&amp;"', '"&amp;C46&amp;"', '"&amp;D46&amp;"');"</f>
        <v/>
      </c>
      <c r="L46">
        <f>"Update UFMT_FORMAT set FORMAT_TYPE = '"&amp;B46&amp;"', DESCRIPTION = '"&amp;C46&amp;"', BITMAP_TYPE = '"&amp;D46&amp;"'  Where FORMAT_ID = '"&amp;A46&amp;"';"</f>
        <v/>
      </c>
    </row>
    <row r="47" spans="1:12">
      <c r="A47" t="s">
        <v>643</v>
      </c>
      <c r="B47" t="s">
        <v>255</v>
      </c>
      <c r="C47" s="2" t="s">
        <v>1334</v>
      </c>
      <c r="D47" t="s">
        <v>13</v>
      </c>
      <c r="H47">
        <f>VLOOKUP(B47,Dictionary!$P$2:$Q$5,2,FALSE)</f>
        <v/>
      </c>
      <c r="I47">
        <f>VLOOKUP(D47,Dictionary!$S$2:$T$5,2,FALSE)</f>
        <v/>
      </c>
      <c r="K47">
        <f>"Insert into UFMT_FORMAT (FORMAT_ID, FORMAT_TYPE, DESCRIPTION, BITMAP_TYPE) Values ('"&amp;A47&amp;"', '"&amp;B47&amp;"', '"&amp;C47&amp;"', '"&amp;D47&amp;"');"</f>
        <v/>
      </c>
      <c r="L47">
        <f>"Update UFMT_FORMAT set FORMAT_TYPE = '"&amp;B47&amp;"', DESCRIPTION = '"&amp;C47&amp;"', BITMAP_TYPE = '"&amp;D47&amp;"'  Where FORMAT_ID = '"&amp;A47&amp;"';"</f>
        <v/>
      </c>
    </row>
    <row r="48" spans="1:12">
      <c r="A48" t="s">
        <v>645</v>
      </c>
      <c r="B48" t="s">
        <v>255</v>
      </c>
      <c r="C48" s="2" t="s">
        <v>1335</v>
      </c>
      <c r="D48" t="s">
        <v>13</v>
      </c>
      <c r="H48">
        <f>VLOOKUP(B48,Dictionary!$P$2:$Q$5,2,FALSE)</f>
        <v/>
      </c>
      <c r="I48">
        <f>VLOOKUP(D48,Dictionary!$S$2:$T$5,2,FALSE)</f>
        <v/>
      </c>
      <c r="K48">
        <f>"Insert into UFMT_FORMAT (FORMAT_ID, FORMAT_TYPE, DESCRIPTION, BITMAP_TYPE) Values ('"&amp;A48&amp;"', '"&amp;B48&amp;"', '"&amp;C48&amp;"', '"&amp;D48&amp;"');"</f>
        <v/>
      </c>
      <c r="L48">
        <f>"Update UFMT_FORMAT set FORMAT_TYPE = '"&amp;B48&amp;"', DESCRIPTION = '"&amp;C48&amp;"', BITMAP_TYPE = '"&amp;D48&amp;"'  Where FORMAT_ID = '"&amp;A48&amp;"';"</f>
        <v/>
      </c>
    </row>
    <row r="49" spans="1:12">
      <c r="A49" t="s">
        <v>173</v>
      </c>
      <c r="B49" t="s">
        <v>255</v>
      </c>
      <c r="C49" s="2" t="s">
        <v>1336</v>
      </c>
      <c r="D49" t="s">
        <v>13</v>
      </c>
      <c r="H49">
        <f>VLOOKUP(B49,Dictionary!$P$2:$Q$5,2,FALSE)</f>
        <v/>
      </c>
      <c r="I49">
        <f>VLOOKUP(D49,Dictionary!$S$2:$T$5,2,FALSE)</f>
        <v/>
      </c>
      <c r="K49">
        <f>"Insert into UFMT_FORMAT (FORMAT_ID, FORMAT_TYPE, DESCRIPTION, BITMAP_TYPE) Values ('"&amp;A49&amp;"', '"&amp;B49&amp;"', '"&amp;C49&amp;"', '"&amp;D49&amp;"');"</f>
        <v/>
      </c>
      <c r="L49">
        <f>"Update UFMT_FORMAT set FORMAT_TYPE = '"&amp;B49&amp;"', DESCRIPTION = '"&amp;C49&amp;"', BITMAP_TYPE = '"&amp;D49&amp;"'  Where FORMAT_ID = '"&amp;A49&amp;"';"</f>
        <v/>
      </c>
    </row>
    <row r="50" spans="1:12">
      <c r="A50" t="s">
        <v>648</v>
      </c>
      <c r="B50" t="s">
        <v>255</v>
      </c>
      <c r="C50" s="2" t="s">
        <v>1337</v>
      </c>
      <c r="D50" t="s">
        <v>13</v>
      </c>
      <c r="H50">
        <f>VLOOKUP(B50,Dictionary!$P$2:$Q$5,2,FALSE)</f>
        <v/>
      </c>
      <c r="I50">
        <f>VLOOKUP(D50,Dictionary!$S$2:$T$5,2,FALSE)</f>
        <v/>
      </c>
      <c r="K50">
        <f>"Insert into UFMT_FORMAT (FORMAT_ID, FORMAT_TYPE, DESCRIPTION, BITMAP_TYPE) Values ('"&amp;A50&amp;"', '"&amp;B50&amp;"', '"&amp;C50&amp;"', '"&amp;D50&amp;"');"</f>
        <v/>
      </c>
      <c r="L50">
        <f>"Update UFMT_FORMAT set FORMAT_TYPE = '"&amp;B50&amp;"', DESCRIPTION = '"&amp;C50&amp;"', BITMAP_TYPE = '"&amp;D50&amp;"'  Where FORMAT_ID = '"&amp;A50&amp;"';"</f>
        <v/>
      </c>
    </row>
    <row r="51" spans="1:12">
      <c r="A51" t="s">
        <v>45</v>
      </c>
      <c r="B51" t="s">
        <v>255</v>
      </c>
      <c r="C51" s="2" t="s">
        <v>1338</v>
      </c>
      <c r="D51" t="s">
        <v>255</v>
      </c>
      <c r="H51">
        <f>VLOOKUP(B51,Dictionary!$P$2:$Q$5,2,FALSE)</f>
        <v/>
      </c>
      <c r="I51">
        <f>VLOOKUP(D51,Dictionary!$S$2:$T$5,2,FALSE)</f>
        <v/>
      </c>
      <c r="K51">
        <f>"Insert into UFMT_FORMAT (FORMAT_ID, FORMAT_TYPE, DESCRIPTION, BITMAP_TYPE) Values ('"&amp;A51&amp;"', '"&amp;B51&amp;"', '"&amp;C51&amp;"', '"&amp;D51&amp;"');"</f>
        <v/>
      </c>
      <c r="L51">
        <f>"Update UFMT_FORMAT set FORMAT_TYPE = '"&amp;B51&amp;"', DESCRIPTION = '"&amp;C51&amp;"', BITMAP_TYPE = '"&amp;D51&amp;"'  Where FORMAT_ID = '"&amp;A51&amp;"';"</f>
        <v/>
      </c>
    </row>
    <row r="52" spans="1:12">
      <c r="A52" t="s">
        <v>712</v>
      </c>
      <c r="B52" t="s">
        <v>255</v>
      </c>
      <c r="C52" s="2" t="s">
        <v>1339</v>
      </c>
      <c r="D52" t="s">
        <v>255</v>
      </c>
      <c r="H52">
        <f>VLOOKUP(B52,Dictionary!$P$2:$Q$5,2,FALSE)</f>
        <v/>
      </c>
      <c r="I52">
        <f>VLOOKUP(D52,Dictionary!$S$2:$T$5,2,FALSE)</f>
        <v/>
      </c>
      <c r="K52">
        <f>"Insert into UFMT_FORMAT (FORMAT_ID, FORMAT_TYPE, DESCRIPTION, BITMAP_TYPE) Values ('"&amp;A52&amp;"', '"&amp;B52&amp;"', '"&amp;C52&amp;"', '"&amp;D52&amp;"');"</f>
        <v/>
      </c>
      <c r="L52">
        <f>"Update UFMT_FORMAT set FORMAT_TYPE = '"&amp;B52&amp;"', DESCRIPTION = '"&amp;C52&amp;"', BITMAP_TYPE = '"&amp;D52&amp;"'  Where FORMAT_ID = '"&amp;A52&amp;"';"</f>
        <v/>
      </c>
    </row>
    <row r="53" spans="1:12">
      <c r="A53" t="s">
        <v>713</v>
      </c>
      <c r="B53" t="s">
        <v>255</v>
      </c>
      <c r="C53" s="2" t="s">
        <v>1340</v>
      </c>
      <c r="D53" t="s">
        <v>255</v>
      </c>
      <c r="H53">
        <f>VLOOKUP(B53,Dictionary!$P$2:$Q$5,2,FALSE)</f>
        <v/>
      </c>
      <c r="I53">
        <f>VLOOKUP(D53,Dictionary!$S$2:$T$5,2,FALSE)</f>
        <v/>
      </c>
      <c r="K53">
        <f>"Insert into UFMT_FORMAT (FORMAT_ID, FORMAT_TYPE, DESCRIPTION, BITMAP_TYPE) Values ('"&amp;A53&amp;"', '"&amp;B53&amp;"', '"&amp;C53&amp;"', '"&amp;D53&amp;"');"</f>
        <v/>
      </c>
      <c r="L53">
        <f>"Update UFMT_FORMAT set FORMAT_TYPE = '"&amp;B53&amp;"', DESCRIPTION = '"&amp;C53&amp;"', BITMAP_TYPE = '"&amp;D53&amp;"'  Where FORMAT_ID = '"&amp;A53&amp;"';"</f>
        <v/>
      </c>
    </row>
    <row r="54" spans="1:12">
      <c r="A54" t="s">
        <v>714</v>
      </c>
      <c r="B54" t="s">
        <v>255</v>
      </c>
      <c r="C54" s="2" t="s">
        <v>1341</v>
      </c>
      <c r="D54" t="s">
        <v>255</v>
      </c>
      <c r="H54">
        <f>VLOOKUP(B54,Dictionary!$P$2:$Q$5,2,FALSE)</f>
        <v/>
      </c>
      <c r="I54">
        <f>VLOOKUP(D54,Dictionary!$S$2:$T$5,2,FALSE)</f>
        <v/>
      </c>
      <c r="K54">
        <f>"Insert into UFMT_FORMAT (FORMAT_ID, FORMAT_TYPE, DESCRIPTION, BITMAP_TYPE) Values ('"&amp;A54&amp;"', '"&amp;B54&amp;"', '"&amp;C54&amp;"', '"&amp;D54&amp;"');"</f>
        <v/>
      </c>
      <c r="L54">
        <f>"Update UFMT_FORMAT set FORMAT_TYPE = '"&amp;B54&amp;"', DESCRIPTION = '"&amp;C54&amp;"', BITMAP_TYPE = '"&amp;D54&amp;"'  Where FORMAT_ID = '"&amp;A54&amp;"';"</f>
        <v/>
      </c>
    </row>
    <row r="55" spans="1:12">
      <c r="A55" t="s">
        <v>715</v>
      </c>
      <c r="B55" t="s">
        <v>255</v>
      </c>
      <c r="C55" s="2" t="s">
        <v>1342</v>
      </c>
      <c r="D55" t="s">
        <v>255</v>
      </c>
      <c r="H55">
        <f>VLOOKUP(B55,Dictionary!$P$2:$Q$5,2,FALSE)</f>
        <v/>
      </c>
      <c r="I55">
        <f>VLOOKUP(D55,Dictionary!$S$2:$T$5,2,FALSE)</f>
        <v/>
      </c>
      <c r="K55">
        <f>"Insert into UFMT_FORMAT (FORMAT_ID, FORMAT_TYPE, DESCRIPTION, BITMAP_TYPE) Values ('"&amp;A55&amp;"', '"&amp;B55&amp;"', '"&amp;C55&amp;"', '"&amp;D55&amp;"');"</f>
        <v/>
      </c>
      <c r="L55">
        <f>"Update UFMT_FORMAT set FORMAT_TYPE = '"&amp;B55&amp;"', DESCRIPTION = '"&amp;C55&amp;"', BITMAP_TYPE = '"&amp;D55&amp;"'  Where FORMAT_ID = '"&amp;A55&amp;"';"</f>
        <v/>
      </c>
    </row>
    <row r="56" spans="1:12">
      <c r="A56" t="s">
        <v>216</v>
      </c>
      <c r="B56" t="s">
        <v>255</v>
      </c>
      <c r="C56" s="2" t="s">
        <v>1343</v>
      </c>
      <c r="D56" t="s">
        <v>255</v>
      </c>
      <c r="H56">
        <f>VLOOKUP(B56,Dictionary!$P$2:$Q$5,2,FALSE)</f>
        <v/>
      </c>
      <c r="I56">
        <f>VLOOKUP(D56,Dictionary!$S$2:$T$5,2,FALSE)</f>
        <v/>
      </c>
      <c r="K56">
        <f>"Insert into UFMT_FORMAT (FORMAT_ID, FORMAT_TYPE, DESCRIPTION, BITMAP_TYPE) Values ('"&amp;A56&amp;"', '"&amp;B56&amp;"', '"&amp;C56&amp;"', '"&amp;D56&amp;"');"</f>
        <v/>
      </c>
      <c r="L56">
        <f>"Update UFMT_FORMAT set FORMAT_TYPE = '"&amp;B56&amp;"', DESCRIPTION = '"&amp;C56&amp;"', BITMAP_TYPE = '"&amp;D56&amp;"'  Where FORMAT_ID = '"&amp;A56&amp;"';"</f>
        <v/>
      </c>
    </row>
    <row r="57" spans="1:12">
      <c r="A57" t="s">
        <v>716</v>
      </c>
      <c r="B57" t="s">
        <v>255</v>
      </c>
      <c r="C57" s="2" t="s">
        <v>1339</v>
      </c>
      <c r="D57" t="s">
        <v>255</v>
      </c>
      <c r="H57">
        <f>VLOOKUP(B57,Dictionary!$P$2:$Q$5,2,FALSE)</f>
        <v/>
      </c>
      <c r="I57">
        <f>VLOOKUP(D57,Dictionary!$S$2:$T$5,2,FALSE)</f>
        <v/>
      </c>
      <c r="K57">
        <f>"Insert into UFMT_FORMAT (FORMAT_ID, FORMAT_TYPE, DESCRIPTION, BITMAP_TYPE) Values ('"&amp;A57&amp;"', '"&amp;B57&amp;"', '"&amp;C57&amp;"', '"&amp;D57&amp;"');"</f>
        <v/>
      </c>
      <c r="L57">
        <f>"Update UFMT_FORMAT set FORMAT_TYPE = '"&amp;B57&amp;"', DESCRIPTION = '"&amp;C57&amp;"', BITMAP_TYPE = '"&amp;D57&amp;"'  Where FORMAT_ID = '"&amp;A57&amp;"';"</f>
        <v/>
      </c>
    </row>
    <row r="58" spans="1:12">
      <c r="A58" t="s">
        <v>717</v>
      </c>
      <c r="B58" t="s">
        <v>255</v>
      </c>
      <c r="C58" s="2" t="s">
        <v>1344</v>
      </c>
      <c r="D58" t="s">
        <v>255</v>
      </c>
      <c r="H58">
        <f>VLOOKUP(B58,Dictionary!$P$2:$Q$5,2,FALSE)</f>
        <v/>
      </c>
      <c r="I58">
        <f>VLOOKUP(D58,Dictionary!$S$2:$T$5,2,FALSE)</f>
        <v/>
      </c>
      <c r="K58">
        <f>"Insert into UFMT_FORMAT (FORMAT_ID, FORMAT_TYPE, DESCRIPTION, BITMAP_TYPE) Values ('"&amp;A58&amp;"', '"&amp;B58&amp;"', '"&amp;C58&amp;"', '"&amp;D58&amp;"');"</f>
        <v/>
      </c>
      <c r="L58">
        <f>"Update UFMT_FORMAT set FORMAT_TYPE = '"&amp;B58&amp;"', DESCRIPTION = '"&amp;C58&amp;"', BITMAP_TYPE = '"&amp;D58&amp;"'  Where FORMAT_ID = '"&amp;A58&amp;"';"</f>
        <v/>
      </c>
    </row>
    <row r="59" spans="1:12">
      <c r="A59" t="s">
        <v>718</v>
      </c>
      <c r="B59" t="s">
        <v>255</v>
      </c>
      <c r="C59" s="2" t="s">
        <v>1345</v>
      </c>
      <c r="D59" t="s">
        <v>255</v>
      </c>
      <c r="H59">
        <f>VLOOKUP(B59,Dictionary!$P$2:$Q$5,2,FALSE)</f>
        <v/>
      </c>
      <c r="I59">
        <f>VLOOKUP(D59,Dictionary!$S$2:$T$5,2,FALSE)</f>
        <v/>
      </c>
      <c r="K59">
        <f>"Insert into UFMT_FORMAT (FORMAT_ID, FORMAT_TYPE, DESCRIPTION, BITMAP_TYPE) Values ('"&amp;A59&amp;"', '"&amp;B59&amp;"', '"&amp;C59&amp;"', '"&amp;D59&amp;"');"</f>
        <v/>
      </c>
      <c r="L59">
        <f>"Update UFMT_FORMAT set FORMAT_TYPE = '"&amp;B59&amp;"', DESCRIPTION = '"&amp;C59&amp;"', BITMAP_TYPE = '"&amp;D59&amp;"'  Where FORMAT_ID = '"&amp;A59&amp;"';"</f>
        <v/>
      </c>
    </row>
    <row r="60" spans="1:12">
      <c r="A60" t="s">
        <v>1346</v>
      </c>
      <c r="B60" t="s">
        <v>255</v>
      </c>
      <c r="C60" s="2" t="s">
        <v>1347</v>
      </c>
      <c r="D60" t="s">
        <v>255</v>
      </c>
      <c r="H60">
        <f>VLOOKUP(B60,Dictionary!$P$2:$Q$5,2,FALSE)</f>
        <v/>
      </c>
      <c r="I60">
        <f>VLOOKUP(D60,Dictionary!$S$2:$T$5,2,FALSE)</f>
        <v/>
      </c>
      <c r="K60">
        <f>"Insert into UFMT_FORMAT (FORMAT_ID, FORMAT_TYPE, DESCRIPTION, BITMAP_TYPE) Values ('"&amp;A60&amp;"', '"&amp;B60&amp;"', '"&amp;C60&amp;"', '"&amp;D60&amp;"');"</f>
        <v/>
      </c>
      <c r="L60">
        <f>"Update UFMT_FORMAT set FORMAT_TYPE = '"&amp;B60&amp;"', DESCRIPTION = '"&amp;C60&amp;"', BITMAP_TYPE = '"&amp;D60&amp;"'  Where FORMAT_ID = '"&amp;A60&amp;"';"</f>
        <v/>
      </c>
    </row>
    <row r="61" spans="1:12">
      <c r="A61" t="s">
        <v>1348</v>
      </c>
      <c r="B61" t="s">
        <v>255</v>
      </c>
      <c r="C61" s="2" t="s">
        <v>1349</v>
      </c>
      <c r="D61" t="s">
        <v>13</v>
      </c>
      <c r="H61">
        <f>VLOOKUP(B61,Dictionary!$P$2:$Q$5,2,FALSE)</f>
        <v/>
      </c>
      <c r="I61">
        <f>VLOOKUP(D61,Dictionary!$S$2:$T$5,2,FALSE)</f>
        <v/>
      </c>
      <c r="K61">
        <f>"Insert into UFMT_FORMAT (FORMAT_ID, FORMAT_TYPE, DESCRIPTION, BITMAP_TYPE) Values ('"&amp;A61&amp;"', '"&amp;B61&amp;"', '"&amp;C61&amp;"', '"&amp;D61&amp;"');"</f>
        <v/>
      </c>
      <c r="L61">
        <f>"Update UFMT_FORMAT set FORMAT_TYPE = '"&amp;B61&amp;"', DESCRIPTION = '"&amp;C61&amp;"', BITMAP_TYPE = '"&amp;D61&amp;"'  Where FORMAT_ID = '"&amp;A61&amp;"';"</f>
        <v/>
      </c>
    </row>
    <row r="62" spans="1:12">
      <c r="A62" t="s">
        <v>1350</v>
      </c>
      <c r="B62" t="s">
        <v>255</v>
      </c>
      <c r="C62" s="2" t="s">
        <v>1351</v>
      </c>
      <c r="D62" t="s">
        <v>13</v>
      </c>
      <c r="H62">
        <f>VLOOKUP(B62,Dictionary!$P$2:$Q$5,2,FALSE)</f>
        <v/>
      </c>
      <c r="I62">
        <f>VLOOKUP(D62,Dictionary!$S$2:$T$5,2,FALSE)</f>
        <v/>
      </c>
      <c r="K62">
        <f>"Insert into UFMT_FORMAT (FORMAT_ID, FORMAT_TYPE, DESCRIPTION, BITMAP_TYPE) Values ('"&amp;A62&amp;"', '"&amp;B62&amp;"', '"&amp;C62&amp;"', '"&amp;D62&amp;"');"</f>
        <v/>
      </c>
      <c r="L62">
        <f>"Update UFMT_FORMAT set FORMAT_TYPE = '"&amp;B62&amp;"', DESCRIPTION = '"&amp;C62&amp;"', BITMAP_TYPE = '"&amp;D62&amp;"'  Where FORMAT_ID = '"&amp;A62&amp;"';"</f>
        <v/>
      </c>
    </row>
    <row r="63" spans="1:12">
      <c r="A63" t="s">
        <v>1352</v>
      </c>
      <c r="B63" t="s">
        <v>255</v>
      </c>
      <c r="C63" s="2" t="s">
        <v>1353</v>
      </c>
      <c r="D63" t="s">
        <v>13</v>
      </c>
      <c r="H63">
        <f>VLOOKUP(B63,Dictionary!$P$2:$Q$5,2,FALSE)</f>
        <v/>
      </c>
      <c r="I63">
        <f>VLOOKUP(D63,Dictionary!$S$2:$T$5,2,FALSE)</f>
        <v/>
      </c>
      <c r="K63">
        <f>"Insert into UFMT_FORMAT (FORMAT_ID, FORMAT_TYPE, DESCRIPTION, BITMAP_TYPE) Values ('"&amp;A63&amp;"', '"&amp;B63&amp;"', '"&amp;C63&amp;"', '"&amp;D63&amp;"');"</f>
        <v/>
      </c>
      <c r="L63">
        <f>"Update UFMT_FORMAT set FORMAT_TYPE = '"&amp;B63&amp;"', DESCRIPTION = '"&amp;C63&amp;"', BITMAP_TYPE = '"&amp;D63&amp;"'  Where FORMAT_ID = '"&amp;A63&amp;"';"</f>
        <v/>
      </c>
    </row>
    <row r="64" spans="1:12">
      <c r="A64" t="s">
        <v>1354</v>
      </c>
      <c r="B64" t="s">
        <v>255</v>
      </c>
      <c r="C64" s="2" t="s">
        <v>1355</v>
      </c>
      <c r="D64" t="s">
        <v>13</v>
      </c>
      <c r="H64">
        <f>VLOOKUP(B64,Dictionary!$P$2:$Q$5,2,FALSE)</f>
        <v/>
      </c>
      <c r="I64">
        <f>VLOOKUP(D64,Dictionary!$S$2:$T$5,2,FALSE)</f>
        <v/>
      </c>
      <c r="K64">
        <f>"Insert into UFMT_FORMAT (FORMAT_ID, FORMAT_TYPE, DESCRIPTION, BITMAP_TYPE) Values ('"&amp;A64&amp;"', '"&amp;B64&amp;"', '"&amp;C64&amp;"', '"&amp;D64&amp;"');"</f>
        <v/>
      </c>
      <c r="L64">
        <f>"Update UFMT_FORMAT set FORMAT_TYPE = '"&amp;B64&amp;"', DESCRIPTION = '"&amp;C64&amp;"', BITMAP_TYPE = '"&amp;D64&amp;"'  Where FORMAT_ID = '"&amp;A64&amp;"';"</f>
        <v/>
      </c>
    </row>
    <row r="65" spans="1:12">
      <c r="A65" t="s">
        <v>1356</v>
      </c>
      <c r="B65" t="s">
        <v>255</v>
      </c>
      <c r="C65" s="2" t="s">
        <v>1357</v>
      </c>
      <c r="D65" t="s">
        <v>13</v>
      </c>
      <c r="H65">
        <f>VLOOKUP(B65,Dictionary!$P$2:$Q$5,2,FALSE)</f>
        <v/>
      </c>
      <c r="I65">
        <f>VLOOKUP(D65,Dictionary!$S$2:$T$5,2,FALSE)</f>
        <v/>
      </c>
      <c r="K65">
        <f>"Insert into UFMT_FORMAT (FORMAT_ID, FORMAT_TYPE, DESCRIPTION, BITMAP_TYPE) Values ('"&amp;A65&amp;"', '"&amp;B65&amp;"', '"&amp;C65&amp;"', '"&amp;D65&amp;"');"</f>
        <v/>
      </c>
      <c r="L65">
        <f>"Update UFMT_FORMAT set FORMAT_TYPE = '"&amp;B65&amp;"', DESCRIPTION = '"&amp;C65&amp;"', BITMAP_TYPE = '"&amp;D65&amp;"'  Where FORMAT_ID = '"&amp;A65&amp;"';"</f>
        <v/>
      </c>
    </row>
    <row r="66" spans="1:12">
      <c r="A66" t="s">
        <v>1358</v>
      </c>
      <c r="B66" t="s">
        <v>255</v>
      </c>
      <c r="C66" s="2" t="s">
        <v>1359</v>
      </c>
      <c r="D66" t="s">
        <v>13</v>
      </c>
      <c r="H66">
        <f>VLOOKUP(B66,Dictionary!$P$2:$Q$5,2,FALSE)</f>
        <v/>
      </c>
      <c r="I66">
        <f>VLOOKUP(D66,Dictionary!$S$2:$T$5,2,FALSE)</f>
        <v/>
      </c>
      <c r="K66">
        <f>"Insert into UFMT_FORMAT (FORMAT_ID, FORMAT_TYPE, DESCRIPTION, BITMAP_TYPE) Values ('"&amp;A66&amp;"', '"&amp;B66&amp;"', '"&amp;C66&amp;"', '"&amp;D66&amp;"');"</f>
        <v/>
      </c>
      <c r="L66">
        <f>"Update UFMT_FORMAT set FORMAT_TYPE = '"&amp;B66&amp;"', DESCRIPTION = '"&amp;C66&amp;"', BITMAP_TYPE = '"&amp;D66&amp;"'  Where FORMAT_ID = '"&amp;A66&amp;"';"</f>
        <v/>
      </c>
    </row>
    <row r="67" spans="1:12">
      <c r="A67" t="s">
        <v>708</v>
      </c>
      <c r="B67" t="s">
        <v>255</v>
      </c>
      <c r="C67" s="2" t="s">
        <v>1360</v>
      </c>
      <c r="D67" t="s">
        <v>13</v>
      </c>
      <c r="H67">
        <f>VLOOKUP(B67,Dictionary!$P$2:$Q$5,2,FALSE)</f>
        <v/>
      </c>
      <c r="I67">
        <f>VLOOKUP(D67,Dictionary!$S$2:$T$5,2,FALSE)</f>
        <v/>
      </c>
      <c r="K67">
        <f>"Insert into UFMT_FORMAT (FORMAT_ID, FORMAT_TYPE, DESCRIPTION, BITMAP_TYPE) Values ('"&amp;A67&amp;"', '"&amp;B67&amp;"', '"&amp;C67&amp;"', '"&amp;D67&amp;"');"</f>
        <v/>
      </c>
      <c r="L67">
        <f>"Update UFMT_FORMAT set FORMAT_TYPE = '"&amp;B67&amp;"', DESCRIPTION = '"&amp;C67&amp;"', BITMAP_TYPE = '"&amp;D67&amp;"'  Where FORMAT_ID = '"&amp;A67&amp;"';"</f>
        <v/>
      </c>
    </row>
    <row r="68" spans="1:12">
      <c r="A68" t="s">
        <v>1361</v>
      </c>
      <c r="B68" t="s">
        <v>255</v>
      </c>
      <c r="C68" s="2" t="s">
        <v>1362</v>
      </c>
      <c r="D68" t="s">
        <v>13</v>
      </c>
      <c r="H68">
        <f>VLOOKUP(B68,Dictionary!$P$2:$Q$5,2,FALSE)</f>
        <v/>
      </c>
      <c r="I68">
        <f>VLOOKUP(D68,Dictionary!$S$2:$T$5,2,FALSE)</f>
        <v/>
      </c>
      <c r="K68">
        <f>"Insert into UFMT_FORMAT (FORMAT_ID, FORMAT_TYPE, DESCRIPTION, BITMAP_TYPE) Values ('"&amp;A68&amp;"', '"&amp;B68&amp;"', '"&amp;C68&amp;"', '"&amp;D68&amp;"');"</f>
        <v/>
      </c>
      <c r="L68">
        <f>"Update UFMT_FORMAT set FORMAT_TYPE = '"&amp;B68&amp;"', DESCRIPTION = '"&amp;C68&amp;"', BITMAP_TYPE = '"&amp;D68&amp;"'  Where FORMAT_ID = '"&amp;A68&amp;"';"</f>
        <v/>
      </c>
    </row>
    <row r="69" spans="1:12">
      <c r="A69" t="s">
        <v>1363</v>
      </c>
      <c r="B69" t="s">
        <v>255</v>
      </c>
      <c r="C69" s="2" t="s">
        <v>1364</v>
      </c>
      <c r="D69" t="s">
        <v>13</v>
      </c>
      <c r="H69">
        <f>VLOOKUP(B69,Dictionary!$P$2:$Q$5,2,FALSE)</f>
        <v/>
      </c>
      <c r="I69">
        <f>VLOOKUP(D69,Dictionary!$S$2:$T$5,2,FALSE)</f>
        <v/>
      </c>
      <c r="K69">
        <f>"Insert into UFMT_FORMAT (FORMAT_ID, FORMAT_TYPE, DESCRIPTION, BITMAP_TYPE) Values ('"&amp;A69&amp;"', '"&amp;B69&amp;"', '"&amp;C69&amp;"', '"&amp;D69&amp;"');"</f>
        <v/>
      </c>
      <c r="L69">
        <f>"Update UFMT_FORMAT set FORMAT_TYPE = '"&amp;B69&amp;"', DESCRIPTION = '"&amp;C69&amp;"', BITMAP_TYPE = '"&amp;D69&amp;"'  Where FORMAT_ID = '"&amp;A69&amp;"';"</f>
        <v/>
      </c>
    </row>
    <row r="70" spans="1:12">
      <c r="A70" t="s">
        <v>1365</v>
      </c>
      <c r="B70" t="s">
        <v>255</v>
      </c>
      <c r="C70" s="2" t="s">
        <v>1366</v>
      </c>
      <c r="D70" t="s">
        <v>13</v>
      </c>
      <c r="H70">
        <f>VLOOKUP(B70,Dictionary!$P$2:$Q$5,2,FALSE)</f>
        <v/>
      </c>
      <c r="I70">
        <f>VLOOKUP(D70,Dictionary!$S$2:$T$5,2,FALSE)</f>
        <v/>
      </c>
      <c r="K70">
        <f>"Insert into UFMT_FORMAT (FORMAT_ID, FORMAT_TYPE, DESCRIPTION, BITMAP_TYPE) Values ('"&amp;A70&amp;"', '"&amp;B70&amp;"', '"&amp;C70&amp;"', '"&amp;D70&amp;"');"</f>
        <v/>
      </c>
      <c r="L70">
        <f>"Update UFMT_FORMAT set FORMAT_TYPE = '"&amp;B70&amp;"', DESCRIPTION = '"&amp;C70&amp;"', BITMAP_TYPE = '"&amp;D70&amp;"'  Where FORMAT_ID = '"&amp;A70&amp;"';"</f>
        <v/>
      </c>
    </row>
    <row r="71" spans="1:12">
      <c r="A71" t="s">
        <v>1367</v>
      </c>
      <c r="B71" t="s">
        <v>255</v>
      </c>
      <c r="C71" s="2" t="s">
        <v>1368</v>
      </c>
      <c r="D71" t="s">
        <v>13</v>
      </c>
      <c r="H71">
        <f>VLOOKUP(B71,Dictionary!$P$2:$Q$5,2,FALSE)</f>
        <v/>
      </c>
      <c r="I71">
        <f>VLOOKUP(D71,Dictionary!$S$2:$T$5,2,FALSE)</f>
        <v/>
      </c>
      <c r="K71">
        <f>"Insert into UFMT_FORMAT (FORMAT_ID, FORMAT_TYPE, DESCRIPTION, BITMAP_TYPE) Values ('"&amp;A71&amp;"', '"&amp;B71&amp;"', '"&amp;C71&amp;"', '"&amp;D71&amp;"');"</f>
        <v/>
      </c>
      <c r="L71">
        <f>"Update UFMT_FORMAT set FORMAT_TYPE = '"&amp;B71&amp;"', DESCRIPTION = '"&amp;C71&amp;"', BITMAP_TYPE = '"&amp;D71&amp;"'  Where FORMAT_ID = '"&amp;A71&amp;"';"</f>
        <v/>
      </c>
    </row>
    <row r="72" spans="1:12">
      <c r="A72" t="s">
        <v>367</v>
      </c>
      <c r="B72" t="s">
        <v>255</v>
      </c>
      <c r="C72" s="2" t="s">
        <v>1369</v>
      </c>
      <c r="D72" t="s">
        <v>13</v>
      </c>
      <c r="H72">
        <f>VLOOKUP(B72,Dictionary!$P$2:$Q$5,2,FALSE)</f>
        <v/>
      </c>
      <c r="I72">
        <f>VLOOKUP(D72,Dictionary!$S$2:$T$5,2,FALSE)</f>
        <v/>
      </c>
      <c r="K72">
        <f>"Insert into UFMT_FORMAT (FORMAT_ID, FORMAT_TYPE, DESCRIPTION, BITMAP_TYPE) Values ('"&amp;A72&amp;"', '"&amp;B72&amp;"', '"&amp;C72&amp;"', '"&amp;D72&amp;"');"</f>
        <v/>
      </c>
      <c r="L72">
        <f>"Update UFMT_FORMAT set FORMAT_TYPE = '"&amp;B72&amp;"', DESCRIPTION = '"&amp;C72&amp;"', BITMAP_TYPE = '"&amp;D72&amp;"'  Where FORMAT_ID = '"&amp;A72&amp;"';"</f>
        <v/>
      </c>
    </row>
    <row r="73" spans="1:12">
      <c r="A73" t="s">
        <v>1370</v>
      </c>
      <c r="B73" t="s">
        <v>255</v>
      </c>
      <c r="C73" s="2" t="s">
        <v>1371</v>
      </c>
      <c r="D73" t="s">
        <v>13</v>
      </c>
      <c r="H73">
        <f>VLOOKUP(B73,Dictionary!$P$2:$Q$5,2,FALSE)</f>
        <v/>
      </c>
      <c r="I73">
        <f>VLOOKUP(D73,Dictionary!$S$2:$T$5,2,FALSE)</f>
        <v/>
      </c>
      <c r="K73">
        <f>"Insert into UFMT_FORMAT (FORMAT_ID, FORMAT_TYPE, DESCRIPTION, BITMAP_TYPE) Values ('"&amp;A73&amp;"', '"&amp;B73&amp;"', '"&amp;C73&amp;"', '"&amp;D73&amp;"');"</f>
        <v/>
      </c>
      <c r="L73">
        <f>"Update UFMT_FORMAT set FORMAT_TYPE = '"&amp;B73&amp;"', DESCRIPTION = '"&amp;C73&amp;"', BITMAP_TYPE = '"&amp;D73&amp;"'  Where FORMAT_ID = '"&amp;A73&amp;"';"</f>
        <v/>
      </c>
    </row>
    <row r="74" spans="1:12">
      <c r="A74" t="s">
        <v>1372</v>
      </c>
      <c r="B74" t="s">
        <v>255</v>
      </c>
      <c r="C74" s="2" t="s">
        <v>1373</v>
      </c>
      <c r="D74" t="s">
        <v>13</v>
      </c>
      <c r="H74">
        <f>VLOOKUP(B74,Dictionary!$P$2:$Q$5,2,FALSE)</f>
        <v/>
      </c>
      <c r="I74">
        <f>VLOOKUP(D74,Dictionary!$S$2:$T$5,2,FALSE)</f>
        <v/>
      </c>
      <c r="K74">
        <f>"Insert into UFMT_FORMAT (FORMAT_ID, FORMAT_TYPE, DESCRIPTION, BITMAP_TYPE) Values ('"&amp;A74&amp;"', '"&amp;B74&amp;"', '"&amp;C74&amp;"', '"&amp;D74&amp;"');"</f>
        <v/>
      </c>
      <c r="L74">
        <f>"Update UFMT_FORMAT set FORMAT_TYPE = '"&amp;B74&amp;"', DESCRIPTION = '"&amp;C74&amp;"', BITMAP_TYPE = '"&amp;D74&amp;"'  Where FORMAT_ID = '"&amp;A74&amp;"';"</f>
        <v/>
      </c>
    </row>
    <row r="75" spans="1:12">
      <c r="A75" t="s">
        <v>1045</v>
      </c>
      <c r="B75" t="s">
        <v>255</v>
      </c>
      <c r="C75" s="2" t="s">
        <v>1374</v>
      </c>
      <c r="D75" t="s">
        <v>13</v>
      </c>
      <c r="H75">
        <f>VLOOKUP(B75,Dictionary!$P$2:$Q$5,2,FALSE)</f>
        <v/>
      </c>
      <c r="I75">
        <f>VLOOKUP(D75,Dictionary!$S$2:$T$5,2,FALSE)</f>
        <v/>
      </c>
      <c r="K75">
        <f>"Insert into UFMT_FORMAT (FORMAT_ID, FORMAT_TYPE, DESCRIPTION, BITMAP_TYPE) Values ('"&amp;A75&amp;"', '"&amp;B75&amp;"', '"&amp;C75&amp;"', '"&amp;D75&amp;"');"</f>
        <v/>
      </c>
      <c r="L75">
        <f>"Update UFMT_FORMAT set FORMAT_TYPE = '"&amp;B75&amp;"', DESCRIPTION = '"&amp;C75&amp;"', BITMAP_TYPE = '"&amp;D75&amp;"'  Where FORMAT_ID = '"&amp;A75&amp;"';"</f>
        <v/>
      </c>
    </row>
    <row r="76" spans="1:12">
      <c r="A76" t="s">
        <v>1375</v>
      </c>
      <c r="B76" t="s">
        <v>255</v>
      </c>
      <c r="C76" s="2" t="s">
        <v>1376</v>
      </c>
      <c r="D76" t="s">
        <v>13</v>
      </c>
      <c r="H76">
        <f>VLOOKUP(B76,Dictionary!$P$2:$Q$5,2,FALSE)</f>
        <v/>
      </c>
      <c r="I76">
        <f>VLOOKUP(D76,Dictionary!$S$2:$T$5,2,FALSE)</f>
        <v/>
      </c>
      <c r="K76">
        <f>"Insert into UFMT_FORMAT (FORMAT_ID, FORMAT_TYPE, DESCRIPTION, BITMAP_TYPE) Values ('"&amp;A76&amp;"', '"&amp;B76&amp;"', '"&amp;C76&amp;"', '"&amp;D76&amp;"');"</f>
        <v/>
      </c>
      <c r="L76">
        <f>"Update UFMT_FORMAT set FORMAT_TYPE = '"&amp;B76&amp;"', DESCRIPTION = '"&amp;C76&amp;"', BITMAP_TYPE = '"&amp;D76&amp;"'  Where FORMAT_ID = '"&amp;A76&amp;"';"</f>
        <v/>
      </c>
    </row>
    <row r="77" spans="1:12">
      <c r="A77" t="s">
        <v>422</v>
      </c>
      <c r="B77" t="s">
        <v>255</v>
      </c>
      <c r="C77" s="2" t="s">
        <v>1377</v>
      </c>
      <c r="D77" t="s">
        <v>13</v>
      </c>
      <c r="H77">
        <f>VLOOKUP(B77,Dictionary!$P$2:$Q$5,2,FALSE)</f>
        <v/>
      </c>
      <c r="I77">
        <f>VLOOKUP(D77,Dictionary!$S$2:$T$5,2,FALSE)</f>
        <v/>
      </c>
      <c r="K77">
        <f>"Insert into UFMT_FORMAT (FORMAT_ID, FORMAT_TYPE, DESCRIPTION, BITMAP_TYPE) Values ('"&amp;A77&amp;"', '"&amp;B77&amp;"', '"&amp;C77&amp;"', '"&amp;D77&amp;"');"</f>
        <v/>
      </c>
      <c r="L77">
        <f>"Update UFMT_FORMAT set FORMAT_TYPE = '"&amp;B77&amp;"', DESCRIPTION = '"&amp;C77&amp;"', BITMAP_TYPE = '"&amp;D77&amp;"'  Where FORMAT_ID = '"&amp;A77&amp;"';"</f>
        <v/>
      </c>
    </row>
    <row r="78" spans="1:12">
      <c r="A78" t="s">
        <v>1378</v>
      </c>
      <c r="B78" t="s">
        <v>255</v>
      </c>
      <c r="C78" s="2" t="s">
        <v>1379</v>
      </c>
      <c r="D78" t="s">
        <v>13</v>
      </c>
      <c r="H78">
        <f>VLOOKUP(B78,Dictionary!$P$2:$Q$5,2,FALSE)</f>
        <v/>
      </c>
      <c r="I78">
        <f>VLOOKUP(D78,Dictionary!$S$2:$T$5,2,FALSE)</f>
        <v/>
      </c>
      <c r="K78">
        <f>"Insert into UFMT_FORMAT (FORMAT_ID, FORMAT_TYPE, DESCRIPTION, BITMAP_TYPE) Values ('"&amp;A78&amp;"', '"&amp;B78&amp;"', '"&amp;C78&amp;"', '"&amp;D78&amp;"');"</f>
        <v/>
      </c>
      <c r="L78">
        <f>"Update UFMT_FORMAT set FORMAT_TYPE = '"&amp;B78&amp;"', DESCRIPTION = '"&amp;C78&amp;"', BITMAP_TYPE = '"&amp;D78&amp;"'  Where FORMAT_ID = '"&amp;A78&amp;"';"</f>
        <v/>
      </c>
    </row>
    <row r="79" spans="1:12">
      <c r="A79" t="s">
        <v>1380</v>
      </c>
      <c r="B79" t="s">
        <v>255</v>
      </c>
      <c r="C79" s="2" t="s">
        <v>1381</v>
      </c>
      <c r="D79" t="s">
        <v>13</v>
      </c>
      <c r="H79">
        <f>VLOOKUP(B79,Dictionary!$P$2:$Q$5,2,FALSE)</f>
        <v/>
      </c>
      <c r="I79">
        <f>VLOOKUP(D79,Dictionary!$S$2:$T$5,2,FALSE)</f>
        <v/>
      </c>
      <c r="K79">
        <f>"Insert into UFMT_FORMAT (FORMAT_ID, FORMAT_TYPE, DESCRIPTION, BITMAP_TYPE) Values ('"&amp;A79&amp;"', '"&amp;B79&amp;"', '"&amp;C79&amp;"', '"&amp;D79&amp;"');"</f>
        <v/>
      </c>
      <c r="L79">
        <f>"Update UFMT_FORMAT set FORMAT_TYPE = '"&amp;B79&amp;"', DESCRIPTION = '"&amp;C79&amp;"', BITMAP_TYPE = '"&amp;D79&amp;"'  Where FORMAT_ID = '"&amp;A79&amp;"';"</f>
        <v/>
      </c>
    </row>
    <row r="80" spans="1:12">
      <c r="A80" t="s">
        <v>1382</v>
      </c>
      <c r="B80" t="s">
        <v>255</v>
      </c>
      <c r="C80" s="2" t="s">
        <v>1383</v>
      </c>
      <c r="D80" t="s">
        <v>13</v>
      </c>
      <c r="H80">
        <f>VLOOKUP(B80,Dictionary!$P$2:$Q$5,2,FALSE)</f>
        <v/>
      </c>
      <c r="I80">
        <f>VLOOKUP(D80,Dictionary!$S$2:$T$5,2,FALSE)</f>
        <v/>
      </c>
      <c r="K80">
        <f>"Insert into UFMT_FORMAT (FORMAT_ID, FORMAT_TYPE, DESCRIPTION, BITMAP_TYPE) Values ('"&amp;A80&amp;"', '"&amp;B80&amp;"', '"&amp;C80&amp;"', '"&amp;D80&amp;"');"</f>
        <v/>
      </c>
      <c r="L80">
        <f>"Update UFMT_FORMAT set FORMAT_TYPE = '"&amp;B80&amp;"', DESCRIPTION = '"&amp;C80&amp;"', BITMAP_TYPE = '"&amp;D80&amp;"'  Where FORMAT_ID = '"&amp;A80&amp;"';"</f>
        <v/>
      </c>
    </row>
    <row r="81" spans="1:12">
      <c r="A81" t="s">
        <v>1384</v>
      </c>
      <c r="B81" t="s">
        <v>255</v>
      </c>
      <c r="C81" s="2" t="s">
        <v>1385</v>
      </c>
      <c r="D81" t="s">
        <v>13</v>
      </c>
      <c r="H81">
        <f>VLOOKUP(B81,Dictionary!$P$2:$Q$5,2,FALSE)</f>
        <v/>
      </c>
      <c r="I81">
        <f>VLOOKUP(D81,Dictionary!$S$2:$T$5,2,FALSE)</f>
        <v/>
      </c>
      <c r="K81">
        <f>"Insert into UFMT_FORMAT (FORMAT_ID, FORMAT_TYPE, DESCRIPTION, BITMAP_TYPE) Values ('"&amp;A81&amp;"', '"&amp;B81&amp;"', '"&amp;C81&amp;"', '"&amp;D81&amp;"');"</f>
        <v/>
      </c>
      <c r="L81">
        <f>"Update UFMT_FORMAT set FORMAT_TYPE = '"&amp;B81&amp;"', DESCRIPTION = '"&amp;C81&amp;"', BITMAP_TYPE = '"&amp;D81&amp;"'  Where FORMAT_ID = '"&amp;A81&amp;"';"</f>
        <v/>
      </c>
    </row>
    <row r="82" spans="1:12">
      <c r="A82" t="s">
        <v>1386</v>
      </c>
      <c r="B82" t="s">
        <v>255</v>
      </c>
      <c r="C82" s="2" t="s">
        <v>1387</v>
      </c>
      <c r="D82" t="s">
        <v>13</v>
      </c>
      <c r="H82">
        <f>VLOOKUP(B82,Dictionary!$P$2:$Q$5,2,FALSE)</f>
        <v/>
      </c>
      <c r="I82">
        <f>VLOOKUP(D82,Dictionary!$S$2:$T$5,2,FALSE)</f>
        <v/>
      </c>
      <c r="K82">
        <f>"Insert into UFMT_FORMAT (FORMAT_ID, FORMAT_TYPE, DESCRIPTION, BITMAP_TYPE) Values ('"&amp;A82&amp;"', '"&amp;B82&amp;"', '"&amp;C82&amp;"', '"&amp;D82&amp;"');"</f>
        <v/>
      </c>
      <c r="L82">
        <f>"Update UFMT_FORMAT set FORMAT_TYPE = '"&amp;B82&amp;"', DESCRIPTION = '"&amp;C82&amp;"', BITMAP_TYPE = '"&amp;D82&amp;"'  Where FORMAT_ID = '"&amp;A82&amp;"';"</f>
        <v/>
      </c>
    </row>
    <row r="83" spans="1:12">
      <c r="A83" t="s">
        <v>1388</v>
      </c>
      <c r="B83" t="s">
        <v>255</v>
      </c>
      <c r="C83" s="2" t="s">
        <v>1389</v>
      </c>
      <c r="D83" t="s">
        <v>13</v>
      </c>
      <c r="H83">
        <f>VLOOKUP(B83,Dictionary!$P$2:$Q$5,2,FALSE)</f>
        <v/>
      </c>
      <c r="I83">
        <f>VLOOKUP(D83,Dictionary!$S$2:$T$5,2,FALSE)</f>
        <v/>
      </c>
      <c r="K83">
        <f>"Insert into UFMT_FORMAT (FORMAT_ID, FORMAT_TYPE, DESCRIPTION, BITMAP_TYPE) Values ('"&amp;A83&amp;"', '"&amp;B83&amp;"', '"&amp;C83&amp;"', '"&amp;D83&amp;"');"</f>
        <v/>
      </c>
      <c r="L83">
        <f>"Update UFMT_FORMAT set FORMAT_TYPE = '"&amp;B83&amp;"', DESCRIPTION = '"&amp;C83&amp;"', BITMAP_TYPE = '"&amp;D83&amp;"'  Where FORMAT_ID = '"&amp;A83&amp;"';"</f>
        <v/>
      </c>
    </row>
  </sheetData>
  <autoFilter ref="A3:L83"/>
  <sortState ref="A4:D81">
    <sortCondition ref="A4:A81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M1833"/>
  <sheetViews>
    <sheetView workbookViewId="0" zoomScale="85" zoomScaleNormal="85">
      <pane activePane="bottomLeft" state="frozen" topLeftCell="A4" ySplit="3"/>
      <selection activeCell="H137" pane="bottomLeft" sqref="H137:H171"/>
    </sheetView>
  </sheetViews>
  <sheetFormatPr baseColWidth="8" defaultRowHeight="14.5" outlineLevelCol="0"/>
  <cols>
    <col bestFit="1" customWidth="1" max="1" min="1" style="3" width="14.1796875"/>
    <col bestFit="1" customWidth="1" max="2" min="2" style="3" width="12.26953125"/>
    <col bestFit="1" customWidth="1" max="3" min="3" style="3" width="9.7265625"/>
    <col bestFit="1" customWidth="1" max="4" min="4" style="3" width="9"/>
    <col bestFit="1" customWidth="1" max="5" min="5" style="3" width="17.26953125"/>
    <col bestFit="1" customWidth="1" max="6" min="6" style="3" width="37.7265625"/>
    <col customWidth="1" max="7" min="7" style="3" width="7.7265625"/>
    <col customWidth="1" max="8" min="8" style="3" width="10.1796875"/>
    <col customWidth="1" max="9" min="9" style="3" width="7.453125"/>
    <col customWidth="1" max="10" min="10" style="3" width="33"/>
    <col customWidth="1" max="11" min="11" style="3" width="8.453125"/>
  </cols>
  <sheetData>
    <row customFormat="1" customHeight="1" ht="14.5" r="3" s="1" spans="1:13">
      <c r="A3" s="1" t="s">
        <v>1285</v>
      </c>
      <c r="B3" s="1" t="s">
        <v>1390</v>
      </c>
      <c r="C3" s="1" t="s">
        <v>1391</v>
      </c>
      <c r="D3" s="1" t="s">
        <v>1392</v>
      </c>
      <c r="E3" s="1" t="s">
        <v>1393</v>
      </c>
      <c r="F3" s="1" t="s">
        <v>5</v>
      </c>
      <c r="H3" s="1" t="s">
        <v>699</v>
      </c>
      <c r="J3" s="1" t="s">
        <v>1394</v>
      </c>
      <c r="L3" s="1" t="s">
        <v>10</v>
      </c>
      <c r="M3" s="1" t="s">
        <v>11</v>
      </c>
    </row>
    <row customHeight="1" ht="14.5" r="4" s="3" spans="1:13">
      <c r="A4" t="s">
        <v>13</v>
      </c>
      <c r="B4" t="s">
        <v>64</v>
      </c>
      <c r="C4" t="s">
        <v>255</v>
      </c>
      <c r="D4" t="s">
        <v>13</v>
      </c>
      <c r="E4" t="s">
        <v>13</v>
      </c>
      <c r="F4" s="2" t="s">
        <v>1395</v>
      </c>
      <c r="G4" s="2" t="n"/>
      <c r="I4" s="2" t="n"/>
      <c r="J4">
        <f>VLOOKUP(A4,UFMT_FORMAT!$A:$C,3,FALSE)</f>
        <v/>
      </c>
      <c r="K4" s="2" t="s">
        <v>7</v>
      </c>
      <c r="L4">
        <f>"Insert into UFMT_FIELD (FORMAT_ID, FIELD_NO, F_MAC, F_KEY, F_MANDATORY, DESCRIPTION) Values ('"&amp;A4&amp;"', '"&amp;B4&amp;"', '"&amp;C4&amp;"', '"&amp;D4&amp;"', '"&amp;E4&amp;"', '"&amp;F4&amp;"');"</f>
        <v/>
      </c>
      <c r="M4">
        <f>"Update UFMT_FIELD SET F_MAC = '"&amp;C4&amp;"', F_KEY = '"&amp;D4&amp;"', F_MANDATORY = '"&amp;E4&amp;"', DESCRIPTION = '"&amp;F4&amp;"' where FORMAT_ID = '"&amp;A4&amp;"' AND FIELD_NO = '"&amp;B4&amp;"';"</f>
        <v/>
      </c>
    </row>
    <row customHeight="1" ht="14.5" r="5" s="3" spans="1:13">
      <c r="A5" t="s">
        <v>13</v>
      </c>
      <c r="B5" t="s">
        <v>107</v>
      </c>
      <c r="C5" t="s">
        <v>255</v>
      </c>
      <c r="D5" t="s">
        <v>255</v>
      </c>
      <c r="E5" t="s">
        <v>13</v>
      </c>
      <c r="F5" s="2" t="s">
        <v>1396</v>
      </c>
      <c r="G5" s="2" t="n"/>
      <c r="I5" s="2" t="n"/>
      <c r="J5">
        <f>VLOOKUP(A5,UFMT_FORMAT!$A:$C,3,FALSE)</f>
        <v/>
      </c>
      <c r="K5" s="2" t="s">
        <v>7</v>
      </c>
      <c r="L5">
        <f>"Insert into UFMT_FIELD (FORMAT_ID, FIELD_NO, F_MAC, F_KEY, F_MANDATORY, DESCRIPTION) Values ('"&amp;A5&amp;"', '"&amp;B5&amp;"', '"&amp;C5&amp;"', '"&amp;D5&amp;"', '"&amp;E5&amp;"', '"&amp;F5&amp;"');"</f>
        <v/>
      </c>
      <c r="M5">
        <f>"Update UFMT_FIELD SET F_MAC = '"&amp;C5&amp;"', F_KEY = '"&amp;D5&amp;"', F_MANDATORY = '"&amp;E5&amp;"', DESCRIPTION = '"&amp;F5&amp;"' where FORMAT_ID = '"&amp;A5&amp;"' AND FIELD_NO = '"&amp;B5&amp;"';"</f>
        <v/>
      </c>
    </row>
    <row customHeight="1" ht="14.5" r="6" s="3" spans="1:13">
      <c r="A6" t="s">
        <v>13</v>
      </c>
      <c r="B6" t="s">
        <v>31</v>
      </c>
      <c r="C6" t="s">
        <v>255</v>
      </c>
      <c r="D6" t="s">
        <v>255</v>
      </c>
      <c r="E6" t="s">
        <v>255</v>
      </c>
      <c r="F6" s="2" t="s">
        <v>1397</v>
      </c>
      <c r="G6" s="2" t="n"/>
      <c r="I6" s="2" t="n"/>
      <c r="J6">
        <f>VLOOKUP(A6,UFMT_FORMAT!$A:$C,3,FALSE)</f>
        <v/>
      </c>
      <c r="K6" s="2" t="s">
        <v>7</v>
      </c>
      <c r="L6">
        <f>"Insert into UFMT_FIELD (FORMAT_ID, FIELD_NO, F_MAC, F_KEY, F_MANDATORY, DESCRIPTION) Values ('"&amp;A6&amp;"', '"&amp;B6&amp;"', '"&amp;C6&amp;"', '"&amp;D6&amp;"', '"&amp;E6&amp;"', '"&amp;F6&amp;"');"</f>
        <v/>
      </c>
      <c r="M6">
        <f>"Update UFMT_FIELD SET F_MAC = '"&amp;C6&amp;"', F_KEY = '"&amp;D6&amp;"', F_MANDATORY = '"&amp;E6&amp;"', DESCRIPTION = '"&amp;F6&amp;"' where FORMAT_ID = '"&amp;A6&amp;"' AND FIELD_NO = '"&amp;B6&amp;"';"</f>
        <v/>
      </c>
    </row>
    <row customHeight="1" ht="14.5" r="7" s="3" spans="1:13">
      <c r="A7" t="s">
        <v>13</v>
      </c>
      <c r="B7" t="s">
        <v>500</v>
      </c>
      <c r="C7" t="s">
        <v>255</v>
      </c>
      <c r="D7" t="s">
        <v>255</v>
      </c>
      <c r="E7" t="s">
        <v>255</v>
      </c>
      <c r="F7" s="2" t="s">
        <v>1397</v>
      </c>
      <c r="G7" s="2" t="n"/>
      <c r="I7" s="2" t="n"/>
      <c r="J7">
        <f>VLOOKUP(A7,UFMT_FORMAT!$A:$C,3,FALSE)</f>
        <v/>
      </c>
      <c r="K7" s="2" t="s">
        <v>7</v>
      </c>
      <c r="L7">
        <f>"Insert into UFMT_FIELD (FORMAT_ID, FIELD_NO, F_MAC, F_KEY, F_MANDATORY, DESCRIPTION) Values ('"&amp;A7&amp;"', '"&amp;B7&amp;"', '"&amp;C7&amp;"', '"&amp;D7&amp;"', '"&amp;E7&amp;"', '"&amp;F7&amp;"');"</f>
        <v/>
      </c>
      <c r="M7">
        <f>"Update UFMT_FIELD SET F_MAC = '"&amp;C7&amp;"', F_KEY = '"&amp;D7&amp;"', F_MANDATORY = '"&amp;E7&amp;"', DESCRIPTION = '"&amp;F7&amp;"' where FORMAT_ID = '"&amp;A7&amp;"' AND FIELD_NO = '"&amp;B7&amp;"';"</f>
        <v/>
      </c>
    </row>
    <row customHeight="1" ht="14.5" r="8" s="3" spans="1:13">
      <c r="A8" t="s">
        <v>13</v>
      </c>
      <c r="B8" t="s">
        <v>328</v>
      </c>
      <c r="C8" t="s">
        <v>255</v>
      </c>
      <c r="D8" t="s">
        <v>255</v>
      </c>
      <c r="E8" t="s">
        <v>255</v>
      </c>
      <c r="F8" s="2" t="s">
        <v>1398</v>
      </c>
      <c r="G8" s="2" t="n"/>
      <c r="I8" s="2" t="n"/>
      <c r="J8">
        <f>VLOOKUP(A8,UFMT_FORMAT!$A:$C,3,FALSE)</f>
        <v/>
      </c>
      <c r="K8" s="2" t="s">
        <v>7</v>
      </c>
      <c r="L8">
        <f>"Insert into UFMT_FIELD (FORMAT_ID, FIELD_NO, F_MAC, F_KEY, F_MANDATORY, DESCRIPTION) Values ('"&amp;A8&amp;"', '"&amp;B8&amp;"', '"&amp;C8&amp;"', '"&amp;D8&amp;"', '"&amp;E8&amp;"', '"&amp;F8&amp;"');"</f>
        <v/>
      </c>
      <c r="M8">
        <f>"Update UFMT_FIELD SET F_MAC = '"&amp;C8&amp;"', F_KEY = '"&amp;D8&amp;"', F_MANDATORY = '"&amp;E8&amp;"', DESCRIPTION = '"&amp;F8&amp;"' where FORMAT_ID = '"&amp;A8&amp;"' AND FIELD_NO = '"&amp;B8&amp;"';"</f>
        <v/>
      </c>
    </row>
    <row customHeight="1" ht="14.5" r="9" s="3" spans="1:13">
      <c r="A9" t="s">
        <v>13</v>
      </c>
      <c r="B9" t="s">
        <v>333</v>
      </c>
      <c r="C9" t="s">
        <v>255</v>
      </c>
      <c r="D9" t="s">
        <v>255</v>
      </c>
      <c r="E9" t="s">
        <v>255</v>
      </c>
      <c r="F9" s="2" t="s">
        <v>1399</v>
      </c>
      <c r="G9" s="2" t="n"/>
      <c r="I9" s="2" t="n"/>
      <c r="J9">
        <f>VLOOKUP(A9,UFMT_FORMAT!$A:$C,3,FALSE)</f>
        <v/>
      </c>
      <c r="K9" s="2" t="s">
        <v>7</v>
      </c>
      <c r="L9">
        <f>"Insert into UFMT_FIELD (FORMAT_ID, FIELD_NO, F_MAC, F_KEY, F_MANDATORY, DESCRIPTION) Values ('"&amp;A9&amp;"', '"&amp;B9&amp;"', '"&amp;C9&amp;"', '"&amp;D9&amp;"', '"&amp;E9&amp;"', '"&amp;F9&amp;"');"</f>
        <v/>
      </c>
      <c r="M9">
        <f>"Update UFMT_FIELD SET F_MAC = '"&amp;C9&amp;"', F_KEY = '"&amp;D9&amp;"', F_MANDATORY = '"&amp;E9&amp;"', DESCRIPTION = '"&amp;F9&amp;"' where FORMAT_ID = '"&amp;A9&amp;"' AND FIELD_NO = '"&amp;B9&amp;"';"</f>
        <v/>
      </c>
    </row>
    <row customHeight="1" ht="14.5" r="10" s="3" spans="1:13">
      <c r="A10" t="s">
        <v>13</v>
      </c>
      <c r="B10" t="s">
        <v>337</v>
      </c>
      <c r="C10" t="s">
        <v>255</v>
      </c>
      <c r="D10" t="s">
        <v>13</v>
      </c>
      <c r="E10" t="s">
        <v>13</v>
      </c>
      <c r="F10" s="2" t="s">
        <v>1400</v>
      </c>
      <c r="G10" s="2" t="n"/>
      <c r="I10" s="2" t="n"/>
      <c r="J10">
        <f>VLOOKUP(A10,UFMT_FORMAT!$A:$C,3,FALSE)</f>
        <v/>
      </c>
      <c r="K10" s="2" t="s">
        <v>7</v>
      </c>
      <c r="L10">
        <f>"Insert into UFMT_FIELD (FORMAT_ID, FIELD_NO, F_MAC, F_KEY, F_MANDATORY, DESCRIPTION) Values ('"&amp;A10&amp;"', '"&amp;B10&amp;"', '"&amp;C10&amp;"', '"&amp;D10&amp;"', '"&amp;E10&amp;"', '"&amp;F10&amp;"');"</f>
        <v/>
      </c>
      <c r="M10">
        <f>"Update UFMT_FIELD SET F_MAC = '"&amp;C10&amp;"', F_KEY = '"&amp;D10&amp;"', F_MANDATORY = '"&amp;E10&amp;"', DESCRIPTION = '"&amp;F10&amp;"' where FORMAT_ID = '"&amp;A10&amp;"' AND FIELD_NO = '"&amp;B10&amp;"';"</f>
        <v/>
      </c>
    </row>
    <row customHeight="1" ht="14.5" r="11" s="3" spans="1:13">
      <c r="A11" t="s">
        <v>13</v>
      </c>
      <c r="B11" t="s">
        <v>351</v>
      </c>
      <c r="C11" t="s">
        <v>255</v>
      </c>
      <c r="D11" t="s">
        <v>13</v>
      </c>
      <c r="E11" t="s">
        <v>13</v>
      </c>
      <c r="F11" s="2" t="s">
        <v>1401</v>
      </c>
      <c r="G11" s="2" t="n"/>
      <c r="I11" s="2" t="n"/>
      <c r="J11">
        <f>VLOOKUP(A11,UFMT_FORMAT!$A:$C,3,FALSE)</f>
        <v/>
      </c>
      <c r="K11" s="2" t="s">
        <v>7</v>
      </c>
      <c r="L11">
        <f>"Insert into UFMT_FIELD (FORMAT_ID, FIELD_NO, F_MAC, F_KEY, F_MANDATORY, DESCRIPTION) Values ('"&amp;A11&amp;"', '"&amp;B11&amp;"', '"&amp;C11&amp;"', '"&amp;D11&amp;"', '"&amp;E11&amp;"', '"&amp;F11&amp;"');"</f>
        <v/>
      </c>
      <c r="M11">
        <f>"Update UFMT_FIELD SET F_MAC = '"&amp;C11&amp;"', F_KEY = '"&amp;D11&amp;"', F_MANDATORY = '"&amp;E11&amp;"', DESCRIPTION = '"&amp;F11&amp;"' where FORMAT_ID = '"&amp;A11&amp;"' AND FIELD_NO = '"&amp;B11&amp;"';"</f>
        <v/>
      </c>
    </row>
    <row customHeight="1" ht="14.5" r="12" s="3" spans="1:13">
      <c r="A12" t="s">
        <v>13</v>
      </c>
      <c r="B12" t="s">
        <v>305</v>
      </c>
      <c r="C12" t="s">
        <v>255</v>
      </c>
      <c r="D12" t="s">
        <v>255</v>
      </c>
      <c r="E12" t="s">
        <v>255</v>
      </c>
      <c r="F12" s="2" t="s">
        <v>1401</v>
      </c>
      <c r="G12" s="2" t="n"/>
      <c r="I12" s="2" t="n"/>
      <c r="J12">
        <f>VLOOKUP(A12,UFMT_FORMAT!$A:$C,3,FALSE)</f>
        <v/>
      </c>
      <c r="K12" s="2" t="s">
        <v>7</v>
      </c>
      <c r="L12">
        <f>"Insert into UFMT_FIELD (FORMAT_ID, FIELD_NO, F_MAC, F_KEY, F_MANDATORY, DESCRIPTION) Values ('"&amp;A12&amp;"', '"&amp;B12&amp;"', '"&amp;C12&amp;"', '"&amp;D12&amp;"', '"&amp;E12&amp;"', '"&amp;F12&amp;"');"</f>
        <v/>
      </c>
      <c r="M12">
        <f>"Update UFMT_FIELD SET F_MAC = '"&amp;C12&amp;"', F_KEY = '"&amp;D12&amp;"', F_MANDATORY = '"&amp;E12&amp;"', DESCRIPTION = '"&amp;F12&amp;"' where FORMAT_ID = '"&amp;A12&amp;"' AND FIELD_NO = '"&amp;B12&amp;"';"</f>
        <v/>
      </c>
    </row>
    <row customHeight="1" ht="14.5" r="13" s="3" spans="1:13">
      <c r="A13" t="s">
        <v>13</v>
      </c>
      <c r="B13" t="s">
        <v>473</v>
      </c>
      <c r="C13" t="s">
        <v>255</v>
      </c>
      <c r="D13" t="s">
        <v>255</v>
      </c>
      <c r="E13" t="s">
        <v>255</v>
      </c>
      <c r="F13" s="2" t="s">
        <v>1402</v>
      </c>
      <c r="G13" s="2" t="n"/>
      <c r="I13" s="2" t="n"/>
      <c r="J13">
        <f>VLOOKUP(A13,UFMT_FORMAT!$A:$C,3,FALSE)</f>
        <v/>
      </c>
      <c r="K13" s="2" t="s">
        <v>7</v>
      </c>
      <c r="L13">
        <f>"Insert into UFMT_FIELD (FORMAT_ID, FIELD_NO, F_MAC, F_KEY, F_MANDATORY, DESCRIPTION) Values ('"&amp;A13&amp;"', '"&amp;B13&amp;"', '"&amp;C13&amp;"', '"&amp;D13&amp;"', '"&amp;E13&amp;"', '"&amp;F13&amp;"');"</f>
        <v/>
      </c>
      <c r="M13">
        <f>"Update UFMT_FIELD SET F_MAC = '"&amp;C13&amp;"', F_KEY = '"&amp;D13&amp;"', F_MANDATORY = '"&amp;E13&amp;"', DESCRIPTION = '"&amp;F13&amp;"' where FORMAT_ID = '"&amp;A13&amp;"' AND FIELD_NO = '"&amp;B13&amp;"';"</f>
        <v/>
      </c>
    </row>
    <row customHeight="1" ht="14.5" r="14" s="3" spans="1:13">
      <c r="A14" t="s">
        <v>13</v>
      </c>
      <c r="B14" t="s">
        <v>532</v>
      </c>
      <c r="C14" t="s">
        <v>255</v>
      </c>
      <c r="D14" t="s">
        <v>255</v>
      </c>
      <c r="E14" t="s">
        <v>13</v>
      </c>
      <c r="F14" s="2" t="s">
        <v>1403</v>
      </c>
      <c r="G14" s="2" t="n"/>
      <c r="I14" s="2" t="n"/>
      <c r="J14">
        <f>VLOOKUP(A14,UFMT_FORMAT!$A:$C,3,FALSE)</f>
        <v/>
      </c>
      <c r="K14" s="2" t="s">
        <v>7</v>
      </c>
      <c r="L14">
        <f>"Insert into UFMT_FIELD (FORMAT_ID, FIELD_NO, F_MAC, F_KEY, F_MANDATORY, DESCRIPTION) Values ('"&amp;A14&amp;"', '"&amp;B14&amp;"', '"&amp;C14&amp;"', '"&amp;D14&amp;"', '"&amp;E14&amp;"', '"&amp;F14&amp;"');"</f>
        <v/>
      </c>
      <c r="M14">
        <f>"Update UFMT_FIELD SET F_MAC = '"&amp;C14&amp;"', F_KEY = '"&amp;D14&amp;"', F_MANDATORY = '"&amp;E14&amp;"', DESCRIPTION = '"&amp;F14&amp;"' where FORMAT_ID = '"&amp;A14&amp;"' AND FIELD_NO = '"&amp;B14&amp;"';"</f>
        <v/>
      </c>
    </row>
    <row customHeight="1" ht="14.5" r="15" s="3" spans="1:13">
      <c r="A15" t="s">
        <v>13</v>
      </c>
      <c r="B15" t="s">
        <v>534</v>
      </c>
      <c r="C15" t="s">
        <v>255</v>
      </c>
      <c r="D15" t="s">
        <v>255</v>
      </c>
      <c r="E15" t="s">
        <v>255</v>
      </c>
      <c r="F15" s="2" t="s">
        <v>1404</v>
      </c>
      <c r="G15" s="2" t="n"/>
      <c r="I15" s="2" t="n"/>
      <c r="J15">
        <f>VLOOKUP(A15,UFMT_FORMAT!$A:$C,3,FALSE)</f>
        <v/>
      </c>
      <c r="K15" s="2" t="s">
        <v>7</v>
      </c>
      <c r="L15">
        <f>"Insert into UFMT_FIELD (FORMAT_ID, FIELD_NO, F_MAC, F_KEY, F_MANDATORY, DESCRIPTION) Values ('"&amp;A15&amp;"', '"&amp;B15&amp;"', '"&amp;C15&amp;"', '"&amp;D15&amp;"', '"&amp;E15&amp;"', '"&amp;F15&amp;"');"</f>
        <v/>
      </c>
      <c r="M15">
        <f>"Update UFMT_FIELD SET F_MAC = '"&amp;C15&amp;"', F_KEY = '"&amp;D15&amp;"', F_MANDATORY = '"&amp;E15&amp;"', DESCRIPTION = '"&amp;F15&amp;"' where FORMAT_ID = '"&amp;A15&amp;"' AND FIELD_NO = '"&amp;B15&amp;"';"</f>
        <v/>
      </c>
    </row>
    <row customHeight="1" ht="14.5" r="16" s="3" spans="1:13">
      <c r="A16" t="s">
        <v>13</v>
      </c>
      <c r="B16" t="s">
        <v>66</v>
      </c>
      <c r="C16" t="s">
        <v>255</v>
      </c>
      <c r="D16" t="s">
        <v>255</v>
      </c>
      <c r="E16" t="s">
        <v>255</v>
      </c>
      <c r="F16" s="2" t="s">
        <v>1405</v>
      </c>
      <c r="G16" s="2" t="n"/>
      <c r="I16" s="2" t="n"/>
      <c r="J16">
        <f>VLOOKUP(A16,UFMT_FORMAT!$A:$C,3,FALSE)</f>
        <v/>
      </c>
      <c r="K16" s="2" t="s">
        <v>7</v>
      </c>
      <c r="L16">
        <f>"Insert into UFMT_FIELD (FORMAT_ID, FIELD_NO, F_MAC, F_KEY, F_MANDATORY, DESCRIPTION) Values ('"&amp;A16&amp;"', '"&amp;B16&amp;"', '"&amp;C16&amp;"', '"&amp;D16&amp;"', '"&amp;E16&amp;"', '"&amp;F16&amp;"');"</f>
        <v/>
      </c>
      <c r="M16">
        <f>"Update UFMT_FIELD SET F_MAC = '"&amp;C16&amp;"', F_KEY = '"&amp;D16&amp;"', F_MANDATORY = '"&amp;E16&amp;"', DESCRIPTION = '"&amp;F16&amp;"' where FORMAT_ID = '"&amp;A16&amp;"' AND FIELD_NO = '"&amp;B16&amp;"';"</f>
        <v/>
      </c>
    </row>
    <row customHeight="1" ht="14.5" r="17" s="3" spans="1:13">
      <c r="A17" t="s">
        <v>13</v>
      </c>
      <c r="B17" t="s">
        <v>70</v>
      </c>
      <c r="C17" t="s">
        <v>255</v>
      </c>
      <c r="D17" t="s">
        <v>255</v>
      </c>
      <c r="E17" t="s">
        <v>255</v>
      </c>
      <c r="F17" s="2" t="s">
        <v>1406</v>
      </c>
      <c r="G17" s="2" t="n"/>
      <c r="I17" s="2" t="n"/>
      <c r="J17">
        <f>VLOOKUP(A17,UFMT_FORMAT!$A:$C,3,FALSE)</f>
        <v/>
      </c>
      <c r="K17" s="2" t="s">
        <v>7</v>
      </c>
      <c r="L17">
        <f>"Insert into UFMT_FIELD (FORMAT_ID, FIELD_NO, F_MAC, F_KEY, F_MANDATORY, DESCRIPTION) Values ('"&amp;A17&amp;"', '"&amp;B17&amp;"', '"&amp;C17&amp;"', '"&amp;D17&amp;"', '"&amp;E17&amp;"', '"&amp;F17&amp;"');"</f>
        <v/>
      </c>
      <c r="M17">
        <f>"Update UFMT_FIELD SET F_MAC = '"&amp;C17&amp;"', F_KEY = '"&amp;D17&amp;"', F_MANDATORY = '"&amp;E17&amp;"', DESCRIPTION = '"&amp;F17&amp;"' where FORMAT_ID = '"&amp;A17&amp;"' AND FIELD_NO = '"&amp;B17&amp;"';"</f>
        <v/>
      </c>
    </row>
    <row customHeight="1" ht="14.5" r="18" s="3" spans="1:13">
      <c r="A18" t="s">
        <v>13</v>
      </c>
      <c r="B18" t="s">
        <v>310</v>
      </c>
      <c r="C18" t="s">
        <v>255</v>
      </c>
      <c r="D18" t="s">
        <v>255</v>
      </c>
      <c r="E18" t="s">
        <v>255</v>
      </c>
      <c r="F18" s="2" t="s">
        <v>1407</v>
      </c>
      <c r="G18" s="2" t="n"/>
      <c r="I18" s="2" t="n"/>
      <c r="J18">
        <f>VLOOKUP(A18,UFMT_FORMAT!$A:$C,3,FALSE)</f>
        <v/>
      </c>
      <c r="K18" s="2" t="s">
        <v>7</v>
      </c>
      <c r="L18">
        <f>"Insert into UFMT_FIELD (FORMAT_ID, FIELD_NO, F_MAC, F_KEY, F_MANDATORY, DESCRIPTION) Values ('"&amp;A18&amp;"', '"&amp;B18&amp;"', '"&amp;C18&amp;"', '"&amp;D18&amp;"', '"&amp;E18&amp;"', '"&amp;F18&amp;"');"</f>
        <v/>
      </c>
      <c r="M18">
        <f>"Update UFMT_FIELD SET F_MAC = '"&amp;C18&amp;"', F_KEY = '"&amp;D18&amp;"', F_MANDATORY = '"&amp;E18&amp;"', DESCRIPTION = '"&amp;F18&amp;"' where FORMAT_ID = '"&amp;A18&amp;"' AND FIELD_NO = '"&amp;B18&amp;"';"</f>
        <v/>
      </c>
    </row>
    <row customHeight="1" ht="14.5" r="19" s="3" spans="1:13">
      <c r="A19" t="s">
        <v>13</v>
      </c>
      <c r="B19" t="s">
        <v>72</v>
      </c>
      <c r="C19" t="s">
        <v>255</v>
      </c>
      <c r="D19" t="s">
        <v>255</v>
      </c>
      <c r="E19" t="s">
        <v>13</v>
      </c>
      <c r="F19" s="2" t="s">
        <v>1408</v>
      </c>
      <c r="G19" s="2" t="n"/>
      <c r="I19" s="2" t="n"/>
      <c r="J19">
        <f>VLOOKUP(A19,UFMT_FORMAT!$A:$C,3,FALSE)</f>
        <v/>
      </c>
      <c r="K19" s="2" t="s">
        <v>7</v>
      </c>
      <c r="L19">
        <f>"Insert into UFMT_FIELD (FORMAT_ID, FIELD_NO, F_MAC, F_KEY, F_MANDATORY, DESCRIPTION) Values ('"&amp;A19&amp;"', '"&amp;B19&amp;"', '"&amp;C19&amp;"', '"&amp;D19&amp;"', '"&amp;E19&amp;"', '"&amp;F19&amp;"');"</f>
        <v/>
      </c>
      <c r="M19">
        <f>"Update UFMT_FIELD SET F_MAC = '"&amp;C19&amp;"', F_KEY = '"&amp;D19&amp;"', F_MANDATORY = '"&amp;E19&amp;"', DESCRIPTION = '"&amp;F19&amp;"' where FORMAT_ID = '"&amp;A19&amp;"' AND FIELD_NO = '"&amp;B19&amp;"';"</f>
        <v/>
      </c>
    </row>
    <row customHeight="1" ht="14.5" r="20" s="3" spans="1:13">
      <c r="A20" t="s">
        <v>13</v>
      </c>
      <c r="B20" t="s">
        <v>545</v>
      </c>
      <c r="C20" t="s">
        <v>255</v>
      </c>
      <c r="D20" t="s">
        <v>255</v>
      </c>
      <c r="E20" t="s">
        <v>13</v>
      </c>
      <c r="F20" s="2" t="s">
        <v>1409</v>
      </c>
      <c r="G20" s="2" t="n"/>
      <c r="I20" s="2" t="n"/>
      <c r="J20">
        <f>VLOOKUP(A20,UFMT_FORMAT!$A:$C,3,FALSE)</f>
        <v/>
      </c>
      <c r="K20" s="2" t="s">
        <v>7</v>
      </c>
      <c r="L20">
        <f>"Insert into UFMT_FIELD (FORMAT_ID, FIELD_NO, F_MAC, F_KEY, F_MANDATORY, DESCRIPTION) Values ('"&amp;A20&amp;"', '"&amp;B20&amp;"', '"&amp;C20&amp;"', '"&amp;D20&amp;"', '"&amp;E20&amp;"', '"&amp;F20&amp;"');"</f>
        <v/>
      </c>
      <c r="M20">
        <f>"Update UFMT_FIELD SET F_MAC = '"&amp;C20&amp;"', F_KEY = '"&amp;D20&amp;"', F_MANDATORY = '"&amp;E20&amp;"', DESCRIPTION = '"&amp;F20&amp;"' where FORMAT_ID = '"&amp;A20&amp;"' AND FIELD_NO = '"&amp;B20&amp;"';"</f>
        <v/>
      </c>
    </row>
    <row r="21" spans="1:13">
      <c r="A21" t="s">
        <v>13</v>
      </c>
      <c r="B21" t="s">
        <v>239</v>
      </c>
      <c r="C21" t="s">
        <v>255</v>
      </c>
      <c r="D21" t="s">
        <v>255</v>
      </c>
      <c r="E21" t="s">
        <v>255</v>
      </c>
      <c r="F21" s="2" t="s">
        <v>1410</v>
      </c>
      <c r="G21" s="2" t="n"/>
      <c r="I21" s="2" t="n"/>
      <c r="J21">
        <f>VLOOKUP(A21,UFMT_FORMAT!$A:$C,3,FALSE)</f>
        <v/>
      </c>
      <c r="K21" s="2" t="s">
        <v>7</v>
      </c>
      <c r="L21">
        <f>"Insert into UFMT_FIELD (FORMAT_ID, FIELD_NO, F_MAC, F_KEY, F_MANDATORY, DESCRIPTION) Values ('"&amp;A21&amp;"', '"&amp;B21&amp;"', '"&amp;C21&amp;"', '"&amp;D21&amp;"', '"&amp;E21&amp;"', '"&amp;F21&amp;"');"</f>
        <v/>
      </c>
      <c r="M21">
        <f>"Update UFMT_FIELD SET F_MAC = '"&amp;C21&amp;"', F_KEY = '"&amp;D21&amp;"', F_MANDATORY = '"&amp;E21&amp;"', DESCRIPTION = '"&amp;F21&amp;"' where FORMAT_ID = '"&amp;A21&amp;"' AND FIELD_NO = '"&amp;B21&amp;"';"</f>
        <v/>
      </c>
    </row>
    <row r="22" spans="1:13">
      <c r="A22" t="s">
        <v>13</v>
      </c>
      <c r="B22" t="s">
        <v>488</v>
      </c>
      <c r="C22" t="s">
        <v>255</v>
      </c>
      <c r="D22" t="s">
        <v>255</v>
      </c>
      <c r="E22" t="s">
        <v>255</v>
      </c>
      <c r="F22" s="2" t="s">
        <v>1411</v>
      </c>
      <c r="G22" s="2" t="n"/>
      <c r="I22" s="2" t="n"/>
      <c r="J22">
        <f>VLOOKUP(A22,UFMT_FORMAT!$A:$C,3,FALSE)</f>
        <v/>
      </c>
      <c r="K22" s="2" t="s">
        <v>7</v>
      </c>
      <c r="L22">
        <f>"Insert into UFMT_FIELD (FORMAT_ID, FIELD_NO, F_MAC, F_KEY, F_MANDATORY, DESCRIPTION) Values ('"&amp;A22&amp;"', '"&amp;B22&amp;"', '"&amp;C22&amp;"', '"&amp;D22&amp;"', '"&amp;E22&amp;"', '"&amp;F22&amp;"');"</f>
        <v/>
      </c>
      <c r="M22">
        <f>"Update UFMT_FIELD SET F_MAC = '"&amp;C22&amp;"', F_KEY = '"&amp;D22&amp;"', F_MANDATORY = '"&amp;E22&amp;"', DESCRIPTION = '"&amp;F22&amp;"' where FORMAT_ID = '"&amp;A22&amp;"' AND FIELD_NO = '"&amp;B22&amp;"';"</f>
        <v/>
      </c>
    </row>
    <row r="23" spans="1:13">
      <c r="A23" t="s">
        <v>13</v>
      </c>
      <c r="B23" t="s">
        <v>33</v>
      </c>
      <c r="C23" t="s">
        <v>255</v>
      </c>
      <c r="D23" t="s">
        <v>255</v>
      </c>
      <c r="E23" t="s">
        <v>255</v>
      </c>
      <c r="F23" s="2" t="s">
        <v>1412</v>
      </c>
      <c r="G23" s="2" t="n"/>
      <c r="I23" s="2" t="n"/>
      <c r="J23">
        <f>VLOOKUP(A23,UFMT_FORMAT!$A:$C,3,FALSE)</f>
        <v/>
      </c>
      <c r="K23" s="2" t="s">
        <v>7</v>
      </c>
      <c r="L23">
        <f>"Insert into UFMT_FIELD (FORMAT_ID, FIELD_NO, F_MAC, F_KEY, F_MANDATORY, DESCRIPTION) Values ('"&amp;A23&amp;"', '"&amp;B23&amp;"', '"&amp;C23&amp;"', '"&amp;D23&amp;"', '"&amp;E23&amp;"', '"&amp;F23&amp;"');"</f>
        <v/>
      </c>
      <c r="M23">
        <f>"Update UFMT_FIELD SET F_MAC = '"&amp;C23&amp;"', F_KEY = '"&amp;D23&amp;"', F_MANDATORY = '"&amp;E23&amp;"', DESCRIPTION = '"&amp;F23&amp;"' where FORMAT_ID = '"&amp;A23&amp;"' AND FIELD_NO = '"&amp;B23&amp;"';"</f>
        <v/>
      </c>
    </row>
    <row r="24" spans="1:13">
      <c r="A24" t="s">
        <v>13</v>
      </c>
      <c r="B24" t="s">
        <v>554</v>
      </c>
      <c r="C24" t="s">
        <v>255</v>
      </c>
      <c r="D24" t="s">
        <v>255</v>
      </c>
      <c r="E24" t="s">
        <v>255</v>
      </c>
      <c r="F24" s="2" t="s">
        <v>1413</v>
      </c>
      <c r="G24" s="2" t="n"/>
      <c r="I24" s="2" t="n"/>
      <c r="J24">
        <f>VLOOKUP(A24,UFMT_FORMAT!$A:$C,3,FALSE)</f>
        <v/>
      </c>
      <c r="K24" s="2" t="s">
        <v>7</v>
      </c>
      <c r="L24">
        <f>"Insert into UFMT_FIELD (FORMAT_ID, FIELD_NO, F_MAC, F_KEY, F_MANDATORY, DESCRIPTION) Values ('"&amp;A24&amp;"', '"&amp;B24&amp;"', '"&amp;C24&amp;"', '"&amp;D24&amp;"', '"&amp;E24&amp;"', '"&amp;F24&amp;"');"</f>
        <v/>
      </c>
      <c r="M24">
        <f>"Update UFMT_FIELD SET F_MAC = '"&amp;C24&amp;"', F_KEY = '"&amp;D24&amp;"', F_MANDATORY = '"&amp;E24&amp;"', DESCRIPTION = '"&amp;F24&amp;"' where FORMAT_ID = '"&amp;A24&amp;"' AND FIELD_NO = '"&amp;B24&amp;"';"</f>
        <v/>
      </c>
    </row>
    <row r="25" spans="1:13">
      <c r="A25" t="s">
        <v>13</v>
      </c>
      <c r="B25" t="s">
        <v>555</v>
      </c>
      <c r="C25" t="s">
        <v>255</v>
      </c>
      <c r="D25" t="s">
        <v>255</v>
      </c>
      <c r="E25" t="s">
        <v>255</v>
      </c>
      <c r="F25" s="2" t="s">
        <v>1414</v>
      </c>
      <c r="G25" s="2" t="n"/>
      <c r="I25" s="2" t="n"/>
      <c r="J25">
        <f>VLOOKUP(A25,UFMT_FORMAT!$A:$C,3,FALSE)</f>
        <v/>
      </c>
      <c r="K25" s="2" t="s">
        <v>7</v>
      </c>
      <c r="L25">
        <f>"Insert into UFMT_FIELD (FORMAT_ID, FIELD_NO, F_MAC, F_KEY, F_MANDATORY, DESCRIPTION) Values ('"&amp;A25&amp;"', '"&amp;B25&amp;"', '"&amp;C25&amp;"', '"&amp;D25&amp;"', '"&amp;E25&amp;"', '"&amp;F25&amp;"');"</f>
        <v/>
      </c>
      <c r="M25">
        <f>"Update UFMT_FIELD SET F_MAC = '"&amp;C25&amp;"', F_KEY = '"&amp;D25&amp;"', F_MANDATORY = '"&amp;E25&amp;"', DESCRIPTION = '"&amp;F25&amp;"' where FORMAT_ID = '"&amp;A25&amp;"' AND FIELD_NO = '"&amp;B25&amp;"';"</f>
        <v/>
      </c>
    </row>
    <row r="26" spans="1:13">
      <c r="A26" t="s">
        <v>13</v>
      </c>
      <c r="B26" t="s">
        <v>57</v>
      </c>
      <c r="C26" t="s">
        <v>255</v>
      </c>
      <c r="D26" t="s">
        <v>255</v>
      </c>
      <c r="E26" t="s">
        <v>255</v>
      </c>
      <c r="F26" s="2" t="s">
        <v>1415</v>
      </c>
      <c r="G26" s="2" t="n"/>
      <c r="I26" s="2" t="n"/>
      <c r="J26">
        <f>VLOOKUP(A26,UFMT_FORMAT!$A:$C,3,FALSE)</f>
        <v/>
      </c>
      <c r="K26" s="2" t="s">
        <v>7</v>
      </c>
      <c r="L26">
        <f>"Insert into UFMT_FIELD (FORMAT_ID, FIELD_NO, F_MAC, F_KEY, F_MANDATORY, DESCRIPTION) Values ('"&amp;A26&amp;"', '"&amp;B26&amp;"', '"&amp;C26&amp;"', '"&amp;D26&amp;"', '"&amp;E26&amp;"', '"&amp;F26&amp;"');"</f>
        <v/>
      </c>
      <c r="M26">
        <f>"Update UFMT_FIELD SET F_MAC = '"&amp;C26&amp;"', F_KEY = '"&amp;D26&amp;"', F_MANDATORY = '"&amp;E26&amp;"', DESCRIPTION = '"&amp;F26&amp;"' where FORMAT_ID = '"&amp;A26&amp;"' AND FIELD_NO = '"&amp;B26&amp;"';"</f>
        <v/>
      </c>
    </row>
    <row r="27" spans="1:13">
      <c r="A27" t="s">
        <v>13</v>
      </c>
      <c r="B27" t="s">
        <v>244</v>
      </c>
      <c r="C27" t="s">
        <v>255</v>
      </c>
      <c r="D27" t="s">
        <v>255</v>
      </c>
      <c r="E27" t="s">
        <v>255</v>
      </c>
      <c r="F27" s="2" t="s">
        <v>1416</v>
      </c>
      <c r="G27" s="2" t="n"/>
      <c r="I27" s="2" t="n"/>
      <c r="J27">
        <f>VLOOKUP(A27,UFMT_FORMAT!$A:$C,3,FALSE)</f>
        <v/>
      </c>
      <c r="K27" s="2" t="s">
        <v>7</v>
      </c>
      <c r="L27">
        <f>"Insert into UFMT_FIELD (FORMAT_ID, FIELD_NO, F_MAC, F_KEY, F_MANDATORY, DESCRIPTION) Values ('"&amp;A27&amp;"', '"&amp;B27&amp;"', '"&amp;C27&amp;"', '"&amp;D27&amp;"', '"&amp;E27&amp;"', '"&amp;F27&amp;"');"</f>
        <v/>
      </c>
      <c r="M27">
        <f>"Update UFMT_FIELD SET F_MAC = '"&amp;C27&amp;"', F_KEY = '"&amp;D27&amp;"', F_MANDATORY = '"&amp;E27&amp;"', DESCRIPTION = '"&amp;F27&amp;"' where FORMAT_ID = '"&amp;A27&amp;"' AND FIELD_NO = '"&amp;B27&amp;"';"</f>
        <v/>
      </c>
    </row>
    <row r="28" spans="1:13">
      <c r="A28" t="s">
        <v>13</v>
      </c>
      <c r="B28" t="s">
        <v>196</v>
      </c>
      <c r="C28" t="s">
        <v>255</v>
      </c>
      <c r="D28" t="s">
        <v>255</v>
      </c>
      <c r="E28" t="s">
        <v>255</v>
      </c>
      <c r="F28" s="2" t="s">
        <v>1417</v>
      </c>
      <c r="G28" s="2" t="n"/>
      <c r="I28" s="2" t="n"/>
      <c r="J28">
        <f>VLOOKUP(A28,UFMT_FORMAT!$A:$C,3,FALSE)</f>
        <v/>
      </c>
      <c r="K28" s="2" t="s">
        <v>7</v>
      </c>
      <c r="L28">
        <f>"Insert into UFMT_FIELD (FORMAT_ID, FIELD_NO, F_MAC, F_KEY, F_MANDATORY, DESCRIPTION) Values ('"&amp;A28&amp;"', '"&amp;B28&amp;"', '"&amp;C28&amp;"', '"&amp;D28&amp;"', '"&amp;E28&amp;"', '"&amp;F28&amp;"');"</f>
        <v/>
      </c>
      <c r="M28">
        <f>"Update UFMT_FIELD SET F_MAC = '"&amp;C28&amp;"', F_KEY = '"&amp;D28&amp;"', F_MANDATORY = '"&amp;E28&amp;"', DESCRIPTION = '"&amp;F28&amp;"' where FORMAT_ID = '"&amp;A28&amp;"' AND FIELD_NO = '"&amp;B28&amp;"';"</f>
        <v/>
      </c>
    </row>
    <row r="29" spans="1:13">
      <c r="A29" t="s">
        <v>13</v>
      </c>
      <c r="B29" t="s">
        <v>634</v>
      </c>
      <c r="C29" t="s">
        <v>255</v>
      </c>
      <c r="D29" t="s">
        <v>255</v>
      </c>
      <c r="E29" t="s">
        <v>255</v>
      </c>
      <c r="F29" s="2" t="s">
        <v>1418</v>
      </c>
      <c r="G29" s="2" t="n"/>
      <c r="I29" s="2" t="n"/>
      <c r="J29">
        <f>VLOOKUP(A29,UFMT_FORMAT!$A:$C,3,FALSE)</f>
        <v/>
      </c>
      <c r="K29" s="2" t="s">
        <v>7</v>
      </c>
      <c r="L29">
        <f>"Insert into UFMT_FIELD (FORMAT_ID, FIELD_NO, F_MAC, F_KEY, F_MANDATORY, DESCRIPTION) Values ('"&amp;A29&amp;"', '"&amp;B29&amp;"', '"&amp;C29&amp;"', '"&amp;D29&amp;"', '"&amp;E29&amp;"', '"&amp;F29&amp;"');"</f>
        <v/>
      </c>
      <c r="M29">
        <f>"Update UFMT_FIELD SET F_MAC = '"&amp;C29&amp;"', F_KEY = '"&amp;D29&amp;"', F_MANDATORY = '"&amp;E29&amp;"', DESCRIPTION = '"&amp;F29&amp;"' where FORMAT_ID = '"&amp;A29&amp;"' AND FIELD_NO = '"&amp;B29&amp;"';"</f>
        <v/>
      </c>
    </row>
    <row r="30" spans="1:13">
      <c r="A30" t="s">
        <v>13</v>
      </c>
      <c r="B30" t="s">
        <v>103</v>
      </c>
      <c r="C30" t="s">
        <v>255</v>
      </c>
      <c r="D30" t="s">
        <v>255</v>
      </c>
      <c r="E30" t="s">
        <v>255</v>
      </c>
      <c r="F30" s="2" t="s">
        <v>1419</v>
      </c>
      <c r="G30" s="2" t="n"/>
      <c r="I30" s="2" t="n"/>
      <c r="J30">
        <f>VLOOKUP(A30,UFMT_FORMAT!$A:$C,3,FALSE)</f>
        <v/>
      </c>
      <c r="K30" s="2" t="s">
        <v>7</v>
      </c>
      <c r="L30">
        <f>"Insert into UFMT_FIELD (FORMAT_ID, FIELD_NO, F_MAC, F_KEY, F_MANDATORY, DESCRIPTION) Values ('"&amp;A30&amp;"', '"&amp;B30&amp;"', '"&amp;C30&amp;"', '"&amp;D30&amp;"', '"&amp;E30&amp;"', '"&amp;F30&amp;"');"</f>
        <v/>
      </c>
      <c r="M30">
        <f>"Update UFMT_FIELD SET F_MAC = '"&amp;C30&amp;"', F_KEY = '"&amp;D30&amp;"', F_MANDATORY = '"&amp;E30&amp;"', DESCRIPTION = '"&amp;F30&amp;"' where FORMAT_ID = '"&amp;A30&amp;"' AND FIELD_NO = '"&amp;B30&amp;"';"</f>
        <v/>
      </c>
    </row>
    <row r="31" spans="1:13">
      <c r="A31" t="s">
        <v>13</v>
      </c>
      <c r="B31" t="s">
        <v>666</v>
      </c>
      <c r="C31" t="s">
        <v>255</v>
      </c>
      <c r="D31" t="s">
        <v>255</v>
      </c>
      <c r="E31" t="s">
        <v>255</v>
      </c>
      <c r="F31" s="2" t="s">
        <v>1420</v>
      </c>
      <c r="G31" s="2" t="n"/>
      <c r="I31" s="2" t="n"/>
      <c r="J31">
        <f>VLOOKUP(A31,UFMT_FORMAT!$A:$C,3,FALSE)</f>
        <v/>
      </c>
      <c r="K31" s="2" t="s">
        <v>7</v>
      </c>
      <c r="L31">
        <f>"Insert into UFMT_FIELD (FORMAT_ID, FIELD_NO, F_MAC, F_KEY, F_MANDATORY, DESCRIPTION) Values ('"&amp;A31&amp;"', '"&amp;B31&amp;"', '"&amp;C31&amp;"', '"&amp;D31&amp;"', '"&amp;E31&amp;"', '"&amp;F31&amp;"');"</f>
        <v/>
      </c>
      <c r="M31">
        <f>"Update UFMT_FIELD SET F_MAC = '"&amp;C31&amp;"', F_KEY = '"&amp;D31&amp;"', F_MANDATORY = '"&amp;E31&amp;"', DESCRIPTION = '"&amp;F31&amp;"' where FORMAT_ID = '"&amp;A31&amp;"' AND FIELD_NO = '"&amp;B31&amp;"';"</f>
        <v/>
      </c>
    </row>
    <row r="32" spans="1:13">
      <c r="A32" t="s">
        <v>13</v>
      </c>
      <c r="B32" t="s">
        <v>312</v>
      </c>
      <c r="C32" t="s">
        <v>255</v>
      </c>
      <c r="D32" t="s">
        <v>255</v>
      </c>
      <c r="E32" t="s">
        <v>255</v>
      </c>
      <c r="F32" s="2" t="s">
        <v>1421</v>
      </c>
      <c r="G32" s="2" t="n"/>
      <c r="I32" s="2" t="n"/>
      <c r="J32">
        <f>VLOOKUP(A32,UFMT_FORMAT!$A:$C,3,FALSE)</f>
        <v/>
      </c>
      <c r="K32" s="2" t="s">
        <v>7</v>
      </c>
      <c r="L32">
        <f>"Insert into UFMT_FIELD (FORMAT_ID, FIELD_NO, F_MAC, F_KEY, F_MANDATORY, DESCRIPTION) Values ('"&amp;A32&amp;"', '"&amp;B32&amp;"', '"&amp;C32&amp;"', '"&amp;D32&amp;"', '"&amp;E32&amp;"', '"&amp;F32&amp;"');"</f>
        <v/>
      </c>
      <c r="M32">
        <f>"Update UFMT_FIELD SET F_MAC = '"&amp;C32&amp;"', F_KEY = '"&amp;D32&amp;"', F_MANDATORY = '"&amp;E32&amp;"', DESCRIPTION = '"&amp;F32&amp;"' where FORMAT_ID = '"&amp;A32&amp;"' AND FIELD_NO = '"&amp;B32&amp;"';"</f>
        <v/>
      </c>
    </row>
    <row r="33" spans="1:13">
      <c r="A33" t="s">
        <v>13</v>
      </c>
      <c r="B33" t="s">
        <v>669</v>
      </c>
      <c r="C33" t="s">
        <v>255</v>
      </c>
      <c r="D33" t="s">
        <v>255</v>
      </c>
      <c r="E33" t="s">
        <v>255</v>
      </c>
      <c r="F33" s="2" t="s">
        <v>1422</v>
      </c>
      <c r="G33" s="2" t="n"/>
      <c r="I33" s="2" t="n"/>
      <c r="J33">
        <f>VLOOKUP(A33,UFMT_FORMAT!$A:$C,3,FALSE)</f>
        <v/>
      </c>
      <c r="K33" s="2" t="s">
        <v>7</v>
      </c>
      <c r="L33">
        <f>"Insert into UFMT_FIELD (FORMAT_ID, FIELD_NO, F_MAC, F_KEY, F_MANDATORY, DESCRIPTION) Values ('"&amp;A33&amp;"', '"&amp;B33&amp;"', '"&amp;C33&amp;"', '"&amp;D33&amp;"', '"&amp;E33&amp;"', '"&amp;F33&amp;"');"</f>
        <v/>
      </c>
      <c r="M33">
        <f>"Update UFMT_FIELD SET F_MAC = '"&amp;C33&amp;"', F_KEY = '"&amp;D33&amp;"', F_MANDATORY = '"&amp;E33&amp;"', DESCRIPTION = '"&amp;F33&amp;"' where FORMAT_ID = '"&amp;A33&amp;"' AND FIELD_NO = '"&amp;B33&amp;"';"</f>
        <v/>
      </c>
    </row>
    <row r="34" spans="1:13">
      <c r="A34" t="s">
        <v>13</v>
      </c>
      <c r="B34" t="s">
        <v>671</v>
      </c>
      <c r="C34" t="s">
        <v>255</v>
      </c>
      <c r="D34" t="s">
        <v>255</v>
      </c>
      <c r="E34" t="s">
        <v>255</v>
      </c>
      <c r="F34" s="2" t="s">
        <v>1423</v>
      </c>
      <c r="G34" s="2" t="n"/>
      <c r="I34" s="2" t="n"/>
      <c r="J34">
        <f>VLOOKUP(A34,UFMT_FORMAT!$A:$C,3,FALSE)</f>
        <v/>
      </c>
      <c r="K34" s="2" t="s">
        <v>7</v>
      </c>
      <c r="L34">
        <f>"Insert into UFMT_FIELD (FORMAT_ID, FIELD_NO, F_MAC, F_KEY, F_MANDATORY, DESCRIPTION) Values ('"&amp;A34&amp;"', '"&amp;B34&amp;"', '"&amp;C34&amp;"', '"&amp;D34&amp;"', '"&amp;E34&amp;"', '"&amp;F34&amp;"');"</f>
        <v/>
      </c>
      <c r="M34">
        <f>"Update UFMT_FIELD SET F_MAC = '"&amp;C34&amp;"', F_KEY = '"&amp;D34&amp;"', F_MANDATORY = '"&amp;E34&amp;"', DESCRIPTION = '"&amp;F34&amp;"' where FORMAT_ID = '"&amp;A34&amp;"' AND FIELD_NO = '"&amp;B34&amp;"';"</f>
        <v/>
      </c>
    </row>
    <row r="35" spans="1:13">
      <c r="A35" t="s">
        <v>64</v>
      </c>
      <c r="B35" t="s">
        <v>64</v>
      </c>
      <c r="C35" t="s">
        <v>255</v>
      </c>
      <c r="D35" t="s">
        <v>13</v>
      </c>
      <c r="E35" t="s">
        <v>13</v>
      </c>
      <c r="F35" s="2" t="s">
        <v>1395</v>
      </c>
      <c r="G35" s="2" t="n"/>
      <c r="I35" s="2" t="n"/>
      <c r="J35">
        <f>VLOOKUP(A35,UFMT_FORMAT!$A:$C,3,FALSE)</f>
        <v/>
      </c>
      <c r="K35" s="2" t="s">
        <v>7</v>
      </c>
      <c r="L35">
        <f>"Insert into UFMT_FIELD (FORMAT_ID, FIELD_NO, F_MAC, F_KEY, F_MANDATORY, DESCRIPTION) Values ('"&amp;A35&amp;"', '"&amp;B35&amp;"', '"&amp;C35&amp;"', '"&amp;D35&amp;"', '"&amp;E35&amp;"', '"&amp;F35&amp;"');"</f>
        <v/>
      </c>
      <c r="M35">
        <f>"Update UFMT_FIELD SET F_MAC = '"&amp;C35&amp;"', F_KEY = '"&amp;D35&amp;"', F_MANDATORY = '"&amp;E35&amp;"', DESCRIPTION = '"&amp;F35&amp;"' where FORMAT_ID = '"&amp;A35&amp;"' AND FIELD_NO = '"&amp;B35&amp;"';"</f>
        <v/>
      </c>
    </row>
    <row r="36" spans="1:13">
      <c r="A36" t="s">
        <v>64</v>
      </c>
      <c r="B36" t="s">
        <v>107</v>
      </c>
      <c r="C36" t="s">
        <v>255</v>
      </c>
      <c r="D36" t="s">
        <v>255</v>
      </c>
      <c r="E36" t="s">
        <v>13</v>
      </c>
      <c r="F36" s="2" t="s">
        <v>1396</v>
      </c>
      <c r="G36" s="2" t="n"/>
      <c r="I36" s="2" t="n"/>
      <c r="J36">
        <f>VLOOKUP(A36,UFMT_FORMAT!$A:$C,3,FALSE)</f>
        <v/>
      </c>
      <c r="K36" s="2" t="s">
        <v>7</v>
      </c>
      <c r="L36">
        <f>"Insert into UFMT_FIELD (FORMAT_ID, FIELD_NO, F_MAC, F_KEY, F_MANDATORY, DESCRIPTION) Values ('"&amp;A36&amp;"', '"&amp;B36&amp;"', '"&amp;C36&amp;"', '"&amp;D36&amp;"', '"&amp;E36&amp;"', '"&amp;F36&amp;"');"</f>
        <v/>
      </c>
      <c r="M36">
        <f>"Update UFMT_FIELD SET F_MAC = '"&amp;C36&amp;"', F_KEY = '"&amp;D36&amp;"', F_MANDATORY = '"&amp;E36&amp;"', DESCRIPTION = '"&amp;F36&amp;"' where FORMAT_ID = '"&amp;A36&amp;"' AND FIELD_NO = '"&amp;B36&amp;"';"</f>
        <v/>
      </c>
    </row>
    <row r="37" spans="1:13">
      <c r="A37" t="s">
        <v>64</v>
      </c>
      <c r="B37" t="s">
        <v>31</v>
      </c>
      <c r="C37" t="s">
        <v>255</v>
      </c>
      <c r="D37" t="s">
        <v>255</v>
      </c>
      <c r="E37" t="s">
        <v>13</v>
      </c>
      <c r="F37" s="2" t="s">
        <v>1397</v>
      </c>
      <c r="G37" s="2" t="n"/>
      <c r="I37" s="2" t="n"/>
      <c r="J37">
        <f>VLOOKUP(A37,UFMT_FORMAT!$A:$C,3,FALSE)</f>
        <v/>
      </c>
      <c r="K37" s="2" t="s">
        <v>7</v>
      </c>
      <c r="L37">
        <f>"Insert into UFMT_FIELD (FORMAT_ID, FIELD_NO, F_MAC, F_KEY, F_MANDATORY, DESCRIPTION) Values ('"&amp;A37&amp;"', '"&amp;B37&amp;"', '"&amp;C37&amp;"', '"&amp;D37&amp;"', '"&amp;E37&amp;"', '"&amp;F37&amp;"');"</f>
        <v/>
      </c>
      <c r="M37">
        <f>"Update UFMT_FIELD SET F_MAC = '"&amp;C37&amp;"', F_KEY = '"&amp;D37&amp;"', F_MANDATORY = '"&amp;E37&amp;"', DESCRIPTION = '"&amp;F37&amp;"' where FORMAT_ID = '"&amp;A37&amp;"' AND FIELD_NO = '"&amp;B37&amp;"';"</f>
        <v/>
      </c>
    </row>
    <row r="38" spans="1:13">
      <c r="A38" t="s">
        <v>64</v>
      </c>
      <c r="B38" t="s">
        <v>500</v>
      </c>
      <c r="C38" t="s">
        <v>255</v>
      </c>
      <c r="D38" t="s">
        <v>255</v>
      </c>
      <c r="E38" t="s">
        <v>255</v>
      </c>
      <c r="F38" s="2" t="s">
        <v>1424</v>
      </c>
      <c r="G38" s="2" t="n"/>
      <c r="I38" s="2" t="n"/>
      <c r="J38">
        <f>VLOOKUP(A38,UFMT_FORMAT!$A:$C,3,FALSE)</f>
        <v/>
      </c>
      <c r="K38" s="2" t="s">
        <v>7</v>
      </c>
      <c r="L38">
        <f>"Insert into UFMT_FIELD (FORMAT_ID, FIELD_NO, F_MAC, F_KEY, F_MANDATORY, DESCRIPTION) Values ('"&amp;A38&amp;"', '"&amp;B38&amp;"', '"&amp;C38&amp;"', '"&amp;D38&amp;"', '"&amp;E38&amp;"', '"&amp;F38&amp;"');"</f>
        <v/>
      </c>
      <c r="M38">
        <f>"Update UFMT_FIELD SET F_MAC = '"&amp;C38&amp;"', F_KEY = '"&amp;D38&amp;"', F_MANDATORY = '"&amp;E38&amp;"', DESCRIPTION = '"&amp;F38&amp;"' where FORMAT_ID = '"&amp;A38&amp;"' AND FIELD_NO = '"&amp;B38&amp;"';"</f>
        <v/>
      </c>
    </row>
    <row r="39" spans="1:13">
      <c r="A39" t="s">
        <v>64</v>
      </c>
      <c r="B39" t="s">
        <v>333</v>
      </c>
      <c r="C39" t="s">
        <v>255</v>
      </c>
      <c r="D39" t="s">
        <v>255</v>
      </c>
      <c r="E39" t="s">
        <v>255</v>
      </c>
      <c r="F39" s="2" t="s">
        <v>1399</v>
      </c>
      <c r="G39" s="2" t="n"/>
      <c r="I39" s="2" t="n"/>
      <c r="J39">
        <f>VLOOKUP(A39,UFMT_FORMAT!$A:$C,3,FALSE)</f>
        <v/>
      </c>
      <c r="K39" s="2" t="s">
        <v>7</v>
      </c>
      <c r="L39">
        <f>"Insert into UFMT_FIELD (FORMAT_ID, FIELD_NO, F_MAC, F_KEY, F_MANDATORY, DESCRIPTION) Values ('"&amp;A39&amp;"', '"&amp;B39&amp;"', '"&amp;C39&amp;"', '"&amp;D39&amp;"', '"&amp;E39&amp;"', '"&amp;F39&amp;"');"</f>
        <v/>
      </c>
      <c r="M39">
        <f>"Update UFMT_FIELD SET F_MAC = '"&amp;C39&amp;"', F_KEY = '"&amp;D39&amp;"', F_MANDATORY = '"&amp;E39&amp;"', DESCRIPTION = '"&amp;F39&amp;"' where FORMAT_ID = '"&amp;A39&amp;"' AND FIELD_NO = '"&amp;B39&amp;"';"</f>
        <v/>
      </c>
    </row>
    <row r="40" spans="1:13">
      <c r="A40" t="s">
        <v>64</v>
      </c>
      <c r="B40" t="s">
        <v>337</v>
      </c>
      <c r="C40" t="s">
        <v>255</v>
      </c>
      <c r="D40" t="s">
        <v>13</v>
      </c>
      <c r="E40" t="s">
        <v>13</v>
      </c>
      <c r="F40" s="2" t="s">
        <v>1400</v>
      </c>
      <c r="G40" s="2" t="n"/>
      <c r="I40" s="2" t="n"/>
      <c r="J40">
        <f>VLOOKUP(A40,UFMT_FORMAT!$A:$C,3,FALSE)</f>
        <v/>
      </c>
      <c r="K40" s="2" t="s">
        <v>7</v>
      </c>
      <c r="L40">
        <f>"Insert into UFMT_FIELD (FORMAT_ID, FIELD_NO, F_MAC, F_KEY, F_MANDATORY, DESCRIPTION) Values ('"&amp;A40&amp;"', '"&amp;B40&amp;"', '"&amp;C40&amp;"', '"&amp;D40&amp;"', '"&amp;E40&amp;"', '"&amp;F40&amp;"');"</f>
        <v/>
      </c>
      <c r="M40">
        <f>"Update UFMT_FIELD SET F_MAC = '"&amp;C40&amp;"', F_KEY = '"&amp;D40&amp;"', F_MANDATORY = '"&amp;E40&amp;"', DESCRIPTION = '"&amp;F40&amp;"' where FORMAT_ID = '"&amp;A40&amp;"' AND FIELD_NO = '"&amp;B40&amp;"';"</f>
        <v/>
      </c>
    </row>
    <row r="41" spans="1:13">
      <c r="A41" t="s">
        <v>64</v>
      </c>
      <c r="B41" t="s">
        <v>351</v>
      </c>
      <c r="C41" t="s">
        <v>255</v>
      </c>
      <c r="D41" t="s">
        <v>255</v>
      </c>
      <c r="E41" t="s">
        <v>13</v>
      </c>
      <c r="F41" s="2" t="s">
        <v>1401</v>
      </c>
      <c r="G41" s="2" t="n"/>
      <c r="I41" s="2" t="n"/>
      <c r="J41">
        <f>VLOOKUP(A41,UFMT_FORMAT!$A:$C,3,FALSE)</f>
        <v/>
      </c>
      <c r="K41" s="2" t="s">
        <v>7</v>
      </c>
      <c r="L41">
        <f>"Insert into UFMT_FIELD (FORMAT_ID, FIELD_NO, F_MAC, F_KEY, F_MANDATORY, DESCRIPTION) Values ('"&amp;A41&amp;"', '"&amp;B41&amp;"', '"&amp;C41&amp;"', '"&amp;D41&amp;"', '"&amp;E41&amp;"', '"&amp;F41&amp;"');"</f>
        <v/>
      </c>
      <c r="M41">
        <f>"Update UFMT_FIELD SET F_MAC = '"&amp;C41&amp;"', F_KEY = '"&amp;D41&amp;"', F_MANDATORY = '"&amp;E41&amp;"', DESCRIPTION = '"&amp;F41&amp;"' where FORMAT_ID = '"&amp;A41&amp;"' AND FIELD_NO = '"&amp;B41&amp;"';"</f>
        <v/>
      </c>
    </row>
    <row r="42" spans="1:13">
      <c r="A42" t="s">
        <v>64</v>
      </c>
      <c r="B42" t="s">
        <v>305</v>
      </c>
      <c r="C42" t="s">
        <v>255</v>
      </c>
      <c r="D42" t="s">
        <v>255</v>
      </c>
      <c r="E42" t="s">
        <v>13</v>
      </c>
      <c r="F42" s="2" t="s">
        <v>1401</v>
      </c>
      <c r="G42" s="2" t="n"/>
      <c r="I42" s="2" t="n"/>
      <c r="J42">
        <f>VLOOKUP(A42,UFMT_FORMAT!$A:$C,3,FALSE)</f>
        <v/>
      </c>
      <c r="K42" s="2" t="s">
        <v>7</v>
      </c>
      <c r="L42">
        <f>"Insert into UFMT_FIELD (FORMAT_ID, FIELD_NO, F_MAC, F_KEY, F_MANDATORY, DESCRIPTION) Values ('"&amp;A42&amp;"', '"&amp;B42&amp;"', '"&amp;C42&amp;"', '"&amp;D42&amp;"', '"&amp;E42&amp;"', '"&amp;F42&amp;"');"</f>
        <v/>
      </c>
      <c r="M42">
        <f>"Update UFMT_FIELD SET F_MAC = '"&amp;C42&amp;"', F_KEY = '"&amp;D42&amp;"', F_MANDATORY = '"&amp;E42&amp;"', DESCRIPTION = '"&amp;F42&amp;"' where FORMAT_ID = '"&amp;A42&amp;"' AND FIELD_NO = '"&amp;B42&amp;"';"</f>
        <v/>
      </c>
    </row>
    <row r="43" spans="1:13">
      <c r="A43" t="s">
        <v>64</v>
      </c>
      <c r="B43" t="s">
        <v>473</v>
      </c>
      <c r="C43" t="s">
        <v>255</v>
      </c>
      <c r="D43" t="s">
        <v>255</v>
      </c>
      <c r="E43" t="s">
        <v>13</v>
      </c>
      <c r="F43" s="2" t="s">
        <v>1402</v>
      </c>
      <c r="G43" s="2" t="n"/>
      <c r="I43" s="2" t="n"/>
      <c r="J43">
        <f>VLOOKUP(A43,UFMT_FORMAT!$A:$C,3,FALSE)</f>
        <v/>
      </c>
      <c r="K43" s="2" t="s">
        <v>7</v>
      </c>
      <c r="L43">
        <f>"Insert into UFMT_FIELD (FORMAT_ID, FIELD_NO, F_MAC, F_KEY, F_MANDATORY, DESCRIPTION) Values ('"&amp;A43&amp;"', '"&amp;B43&amp;"', '"&amp;C43&amp;"', '"&amp;D43&amp;"', '"&amp;E43&amp;"', '"&amp;F43&amp;"');"</f>
        <v/>
      </c>
      <c r="M43">
        <f>"Update UFMT_FIELD SET F_MAC = '"&amp;C43&amp;"', F_KEY = '"&amp;D43&amp;"', F_MANDATORY = '"&amp;E43&amp;"', DESCRIPTION = '"&amp;F43&amp;"' where FORMAT_ID = '"&amp;A43&amp;"' AND FIELD_NO = '"&amp;B43&amp;"';"</f>
        <v/>
      </c>
    </row>
    <row r="44" spans="1:13">
      <c r="A44" t="s">
        <v>64</v>
      </c>
      <c r="B44" t="s">
        <v>532</v>
      </c>
      <c r="C44" t="s">
        <v>255</v>
      </c>
      <c r="D44" t="s">
        <v>255</v>
      </c>
      <c r="E44" t="s">
        <v>13</v>
      </c>
      <c r="F44" s="2" t="s">
        <v>1403</v>
      </c>
      <c r="G44" s="2" t="n"/>
      <c r="I44" s="2" t="n"/>
      <c r="J44">
        <f>VLOOKUP(A44,UFMT_FORMAT!$A:$C,3,FALSE)</f>
        <v/>
      </c>
      <c r="K44" s="2" t="s">
        <v>7</v>
      </c>
      <c r="L44">
        <f>"Insert into UFMT_FIELD (FORMAT_ID, FIELD_NO, F_MAC, F_KEY, F_MANDATORY, DESCRIPTION) Values ('"&amp;A44&amp;"', '"&amp;B44&amp;"', '"&amp;C44&amp;"', '"&amp;D44&amp;"', '"&amp;E44&amp;"', '"&amp;F44&amp;"');"</f>
        <v/>
      </c>
      <c r="M44">
        <f>"Update UFMT_FIELD SET F_MAC = '"&amp;C44&amp;"', F_KEY = '"&amp;D44&amp;"', F_MANDATORY = '"&amp;E44&amp;"', DESCRIPTION = '"&amp;F44&amp;"' where FORMAT_ID = '"&amp;A44&amp;"' AND FIELD_NO = '"&amp;B44&amp;"';"</f>
        <v/>
      </c>
    </row>
    <row r="45" spans="1:13">
      <c r="A45" t="s">
        <v>64</v>
      </c>
      <c r="B45" t="s">
        <v>534</v>
      </c>
      <c r="C45" t="s">
        <v>255</v>
      </c>
      <c r="D45" t="s">
        <v>255</v>
      </c>
      <c r="E45" t="s">
        <v>255</v>
      </c>
      <c r="F45" s="2" t="s">
        <v>1404</v>
      </c>
      <c r="G45" s="2" t="n"/>
      <c r="I45" s="2" t="n"/>
      <c r="J45">
        <f>VLOOKUP(A45,UFMT_FORMAT!$A:$C,3,FALSE)</f>
        <v/>
      </c>
      <c r="K45" s="2" t="s">
        <v>7</v>
      </c>
      <c r="L45">
        <f>"Insert into UFMT_FIELD (FORMAT_ID, FIELD_NO, F_MAC, F_KEY, F_MANDATORY, DESCRIPTION) Values ('"&amp;A45&amp;"', '"&amp;B45&amp;"', '"&amp;C45&amp;"', '"&amp;D45&amp;"', '"&amp;E45&amp;"', '"&amp;F45&amp;"');"</f>
        <v/>
      </c>
      <c r="M45">
        <f>"Update UFMT_FIELD SET F_MAC = '"&amp;C45&amp;"', F_KEY = '"&amp;D45&amp;"', F_MANDATORY = '"&amp;E45&amp;"', DESCRIPTION = '"&amp;F45&amp;"' where FORMAT_ID = '"&amp;A45&amp;"' AND FIELD_NO = '"&amp;B45&amp;"';"</f>
        <v/>
      </c>
    </row>
    <row r="46" spans="1:13">
      <c r="A46" t="s">
        <v>64</v>
      </c>
      <c r="B46" t="s">
        <v>66</v>
      </c>
      <c r="C46" t="s">
        <v>255</v>
      </c>
      <c r="D46" t="s">
        <v>255</v>
      </c>
      <c r="E46" t="s">
        <v>255</v>
      </c>
      <c r="F46" s="2" t="s">
        <v>1405</v>
      </c>
      <c r="G46" s="2" t="n"/>
      <c r="I46" s="2" t="n"/>
      <c r="J46">
        <f>VLOOKUP(A46,UFMT_FORMAT!$A:$C,3,FALSE)</f>
        <v/>
      </c>
      <c r="K46" s="2" t="s">
        <v>7</v>
      </c>
      <c r="L46">
        <f>"Insert into UFMT_FIELD (FORMAT_ID, FIELD_NO, F_MAC, F_KEY, F_MANDATORY, DESCRIPTION) Values ('"&amp;A46&amp;"', '"&amp;B46&amp;"', '"&amp;C46&amp;"', '"&amp;D46&amp;"', '"&amp;E46&amp;"', '"&amp;F46&amp;"');"</f>
        <v/>
      </c>
      <c r="M46">
        <f>"Update UFMT_FIELD SET F_MAC = '"&amp;C46&amp;"', F_KEY = '"&amp;D46&amp;"', F_MANDATORY = '"&amp;E46&amp;"', DESCRIPTION = '"&amp;F46&amp;"' where FORMAT_ID = '"&amp;A46&amp;"' AND FIELD_NO = '"&amp;B46&amp;"';"</f>
        <v/>
      </c>
    </row>
    <row r="47" spans="1:13">
      <c r="A47" t="s">
        <v>64</v>
      </c>
      <c r="B47" t="s">
        <v>70</v>
      </c>
      <c r="C47" t="s">
        <v>255</v>
      </c>
      <c r="D47" t="s">
        <v>255</v>
      </c>
      <c r="E47" t="s">
        <v>255</v>
      </c>
      <c r="F47" s="2" t="s">
        <v>1406</v>
      </c>
      <c r="G47" s="2" t="n"/>
      <c r="I47" s="2" t="n"/>
      <c r="J47">
        <f>VLOOKUP(A47,UFMT_FORMAT!$A:$C,3,FALSE)</f>
        <v/>
      </c>
      <c r="K47" s="2" t="s">
        <v>7</v>
      </c>
      <c r="L47">
        <f>"Insert into UFMT_FIELD (FORMAT_ID, FIELD_NO, F_MAC, F_KEY, F_MANDATORY, DESCRIPTION) Values ('"&amp;A47&amp;"', '"&amp;B47&amp;"', '"&amp;C47&amp;"', '"&amp;D47&amp;"', '"&amp;E47&amp;"', '"&amp;F47&amp;"');"</f>
        <v/>
      </c>
      <c r="M47">
        <f>"Update UFMT_FIELD SET F_MAC = '"&amp;C47&amp;"', F_KEY = '"&amp;D47&amp;"', F_MANDATORY = '"&amp;E47&amp;"', DESCRIPTION = '"&amp;F47&amp;"' where FORMAT_ID = '"&amp;A47&amp;"' AND FIELD_NO = '"&amp;B47&amp;"';"</f>
        <v/>
      </c>
    </row>
    <row r="48" spans="1:13">
      <c r="A48" t="s">
        <v>64</v>
      </c>
      <c r="B48" t="s">
        <v>545</v>
      </c>
      <c r="C48" t="s">
        <v>255</v>
      </c>
      <c r="D48" t="s">
        <v>255</v>
      </c>
      <c r="E48" t="s">
        <v>13</v>
      </c>
      <c r="F48" s="2" t="s">
        <v>1409</v>
      </c>
      <c r="G48" s="2" t="n"/>
      <c r="I48" s="2" t="n"/>
      <c r="J48">
        <f>VLOOKUP(A48,UFMT_FORMAT!$A:$C,3,FALSE)</f>
        <v/>
      </c>
      <c r="K48" s="2" t="s">
        <v>7</v>
      </c>
      <c r="L48">
        <f>"Insert into UFMT_FIELD (FORMAT_ID, FIELD_NO, F_MAC, F_KEY, F_MANDATORY, DESCRIPTION) Values ('"&amp;A48&amp;"', '"&amp;B48&amp;"', '"&amp;C48&amp;"', '"&amp;D48&amp;"', '"&amp;E48&amp;"', '"&amp;F48&amp;"');"</f>
        <v/>
      </c>
      <c r="M48">
        <f>"Update UFMT_FIELD SET F_MAC = '"&amp;C48&amp;"', F_KEY = '"&amp;D48&amp;"', F_MANDATORY = '"&amp;E48&amp;"', DESCRIPTION = '"&amp;F48&amp;"' where FORMAT_ID = '"&amp;A48&amp;"' AND FIELD_NO = '"&amp;B48&amp;"';"</f>
        <v/>
      </c>
    </row>
    <row r="49" spans="1:13">
      <c r="A49" t="s">
        <v>64</v>
      </c>
      <c r="B49" t="s">
        <v>239</v>
      </c>
      <c r="C49" t="s">
        <v>255</v>
      </c>
      <c r="D49" t="s">
        <v>255</v>
      </c>
      <c r="E49" t="s">
        <v>13</v>
      </c>
      <c r="F49" s="2" t="s">
        <v>1410</v>
      </c>
      <c r="G49" s="2" t="n"/>
      <c r="I49" s="2" t="n"/>
      <c r="J49">
        <f>VLOOKUP(A49,UFMT_FORMAT!$A:$C,3,FALSE)</f>
        <v/>
      </c>
      <c r="K49" s="2" t="s">
        <v>7</v>
      </c>
      <c r="L49">
        <f>"Insert into UFMT_FIELD (FORMAT_ID, FIELD_NO, F_MAC, F_KEY, F_MANDATORY, DESCRIPTION) Values ('"&amp;A49&amp;"', '"&amp;B49&amp;"', '"&amp;C49&amp;"', '"&amp;D49&amp;"', '"&amp;E49&amp;"', '"&amp;F49&amp;"');"</f>
        <v/>
      </c>
      <c r="M49">
        <f>"Update UFMT_FIELD SET F_MAC = '"&amp;C49&amp;"', F_KEY = '"&amp;D49&amp;"', F_MANDATORY = '"&amp;E49&amp;"', DESCRIPTION = '"&amp;F49&amp;"' where FORMAT_ID = '"&amp;A49&amp;"' AND FIELD_NO = '"&amp;B49&amp;"';"</f>
        <v/>
      </c>
    </row>
    <row r="50" spans="1:13">
      <c r="A50" t="s">
        <v>64</v>
      </c>
      <c r="B50" t="s">
        <v>488</v>
      </c>
      <c r="C50" t="s">
        <v>255</v>
      </c>
      <c r="D50" t="s">
        <v>255</v>
      </c>
      <c r="E50" t="s">
        <v>13</v>
      </c>
      <c r="F50" s="2" t="s">
        <v>1411</v>
      </c>
      <c r="G50" s="2" t="n"/>
      <c r="I50" s="2" t="n"/>
      <c r="J50">
        <f>VLOOKUP(A50,UFMT_FORMAT!$A:$C,3,FALSE)</f>
        <v/>
      </c>
      <c r="K50" s="2" t="s">
        <v>7</v>
      </c>
      <c r="L50">
        <f>"Insert into UFMT_FIELD (FORMAT_ID, FIELD_NO, F_MAC, F_KEY, F_MANDATORY, DESCRIPTION) Values ('"&amp;A50&amp;"', '"&amp;B50&amp;"', '"&amp;C50&amp;"', '"&amp;D50&amp;"', '"&amp;E50&amp;"', '"&amp;F50&amp;"');"</f>
        <v/>
      </c>
      <c r="M50">
        <f>"Update UFMT_FIELD SET F_MAC = '"&amp;C50&amp;"', F_KEY = '"&amp;D50&amp;"', F_MANDATORY = '"&amp;E50&amp;"', DESCRIPTION = '"&amp;F50&amp;"' where FORMAT_ID = '"&amp;A50&amp;"' AND FIELD_NO = '"&amp;B50&amp;"';"</f>
        <v/>
      </c>
    </row>
    <row r="51" spans="1:13">
      <c r="A51" t="s">
        <v>64</v>
      </c>
      <c r="B51" t="s">
        <v>33</v>
      </c>
      <c r="C51" t="s">
        <v>255</v>
      </c>
      <c r="D51" t="s">
        <v>255</v>
      </c>
      <c r="E51" t="s">
        <v>255</v>
      </c>
      <c r="F51" s="2" t="s">
        <v>1412</v>
      </c>
      <c r="G51" s="2" t="n"/>
      <c r="I51" s="2" t="n"/>
      <c r="J51">
        <f>VLOOKUP(A51,UFMT_FORMAT!$A:$C,3,FALSE)</f>
        <v/>
      </c>
      <c r="K51" s="2" t="s">
        <v>7</v>
      </c>
      <c r="L51">
        <f>"Insert into UFMT_FIELD (FORMAT_ID, FIELD_NO, F_MAC, F_KEY, F_MANDATORY, DESCRIPTION) Values ('"&amp;A51&amp;"', '"&amp;B51&amp;"', '"&amp;C51&amp;"', '"&amp;D51&amp;"', '"&amp;E51&amp;"', '"&amp;F51&amp;"');"</f>
        <v/>
      </c>
      <c r="M51">
        <f>"Update UFMT_FIELD SET F_MAC = '"&amp;C51&amp;"', F_KEY = '"&amp;D51&amp;"', F_MANDATORY = '"&amp;E51&amp;"', DESCRIPTION = '"&amp;F51&amp;"' where FORMAT_ID = '"&amp;A51&amp;"' AND FIELD_NO = '"&amp;B51&amp;"';"</f>
        <v/>
      </c>
    </row>
    <row r="52" spans="1:13">
      <c r="A52" t="s">
        <v>64</v>
      </c>
      <c r="B52" t="s">
        <v>555</v>
      </c>
      <c r="C52" t="s">
        <v>255</v>
      </c>
      <c r="D52" t="s">
        <v>255</v>
      </c>
      <c r="E52" t="s">
        <v>13</v>
      </c>
      <c r="F52" s="2" t="s">
        <v>1414</v>
      </c>
      <c r="G52" s="2" t="n"/>
      <c r="I52" s="2" t="n"/>
      <c r="J52">
        <f>VLOOKUP(A52,UFMT_FORMAT!$A:$C,3,FALSE)</f>
        <v/>
      </c>
      <c r="K52" s="2" t="s">
        <v>7</v>
      </c>
      <c r="L52">
        <f>"Insert into UFMT_FIELD (FORMAT_ID, FIELD_NO, F_MAC, F_KEY, F_MANDATORY, DESCRIPTION) Values ('"&amp;A52&amp;"', '"&amp;B52&amp;"', '"&amp;C52&amp;"', '"&amp;D52&amp;"', '"&amp;E52&amp;"', '"&amp;F52&amp;"');"</f>
        <v/>
      </c>
      <c r="M52">
        <f>"Update UFMT_FIELD SET F_MAC = '"&amp;C52&amp;"', F_KEY = '"&amp;D52&amp;"', F_MANDATORY = '"&amp;E52&amp;"', DESCRIPTION = '"&amp;F52&amp;"' where FORMAT_ID = '"&amp;A52&amp;"' AND FIELD_NO = '"&amp;B52&amp;"';"</f>
        <v/>
      </c>
    </row>
    <row r="53" spans="1:13">
      <c r="A53" t="s">
        <v>64</v>
      </c>
      <c r="B53" t="s">
        <v>57</v>
      </c>
      <c r="C53" t="s">
        <v>255</v>
      </c>
      <c r="D53" t="s">
        <v>255</v>
      </c>
      <c r="E53" t="s">
        <v>255</v>
      </c>
      <c r="F53" s="2" t="s">
        <v>1415</v>
      </c>
      <c r="G53" s="2" t="n"/>
      <c r="I53" s="2" t="n"/>
      <c r="J53">
        <f>VLOOKUP(A53,UFMT_FORMAT!$A:$C,3,FALSE)</f>
        <v/>
      </c>
      <c r="K53" s="2" t="s">
        <v>7</v>
      </c>
      <c r="L53">
        <f>"Insert into UFMT_FIELD (FORMAT_ID, FIELD_NO, F_MAC, F_KEY, F_MANDATORY, DESCRIPTION) Values ('"&amp;A53&amp;"', '"&amp;B53&amp;"', '"&amp;C53&amp;"', '"&amp;D53&amp;"', '"&amp;E53&amp;"', '"&amp;F53&amp;"');"</f>
        <v/>
      </c>
      <c r="M53">
        <f>"Update UFMT_FIELD SET F_MAC = '"&amp;C53&amp;"', F_KEY = '"&amp;D53&amp;"', F_MANDATORY = '"&amp;E53&amp;"', DESCRIPTION = '"&amp;F53&amp;"' where FORMAT_ID = '"&amp;A53&amp;"' AND FIELD_NO = '"&amp;B53&amp;"';"</f>
        <v/>
      </c>
    </row>
    <row r="54" spans="1:13">
      <c r="A54" t="s">
        <v>64</v>
      </c>
      <c r="B54" t="s">
        <v>196</v>
      </c>
      <c r="C54" t="s">
        <v>255</v>
      </c>
      <c r="D54" t="s">
        <v>255</v>
      </c>
      <c r="E54" t="s">
        <v>13</v>
      </c>
      <c r="F54" s="2" t="s">
        <v>1417</v>
      </c>
      <c r="G54" s="2" t="n"/>
      <c r="I54" s="2" t="n"/>
      <c r="J54">
        <f>VLOOKUP(A54,UFMT_FORMAT!$A:$C,3,FALSE)</f>
        <v/>
      </c>
      <c r="K54" s="2" t="s">
        <v>7</v>
      </c>
      <c r="L54">
        <f>"Insert into UFMT_FIELD (FORMAT_ID, FIELD_NO, F_MAC, F_KEY, F_MANDATORY, DESCRIPTION) Values ('"&amp;A54&amp;"', '"&amp;B54&amp;"', '"&amp;C54&amp;"', '"&amp;D54&amp;"', '"&amp;E54&amp;"', '"&amp;F54&amp;"');"</f>
        <v/>
      </c>
      <c r="M54">
        <f>"Update UFMT_FIELD SET F_MAC = '"&amp;C54&amp;"', F_KEY = '"&amp;D54&amp;"', F_MANDATORY = '"&amp;E54&amp;"', DESCRIPTION = '"&amp;F54&amp;"' where FORMAT_ID = '"&amp;A54&amp;"' AND FIELD_NO = '"&amp;B54&amp;"';"</f>
        <v/>
      </c>
    </row>
    <row r="55" spans="1:13">
      <c r="A55" t="s">
        <v>64</v>
      </c>
      <c r="B55" t="s">
        <v>634</v>
      </c>
      <c r="C55" t="s">
        <v>255</v>
      </c>
      <c r="D55" t="s">
        <v>255</v>
      </c>
      <c r="E55" t="s">
        <v>255</v>
      </c>
      <c r="F55" s="2" t="s">
        <v>1418</v>
      </c>
      <c r="G55" s="2" t="n"/>
      <c r="I55" s="2" t="n"/>
      <c r="J55">
        <f>VLOOKUP(A55,UFMT_FORMAT!$A:$C,3,FALSE)</f>
        <v/>
      </c>
      <c r="K55" s="2" t="s">
        <v>7</v>
      </c>
      <c r="L55">
        <f>"Insert into UFMT_FIELD (FORMAT_ID, FIELD_NO, F_MAC, F_KEY, F_MANDATORY, DESCRIPTION) Values ('"&amp;A55&amp;"', '"&amp;B55&amp;"', '"&amp;C55&amp;"', '"&amp;D55&amp;"', '"&amp;E55&amp;"', '"&amp;F55&amp;"');"</f>
        <v/>
      </c>
      <c r="M55">
        <f>"Update UFMT_FIELD SET F_MAC = '"&amp;C55&amp;"', F_KEY = '"&amp;D55&amp;"', F_MANDATORY = '"&amp;E55&amp;"', DESCRIPTION = '"&amp;F55&amp;"' where FORMAT_ID = '"&amp;A55&amp;"' AND FIELD_NO = '"&amp;B55&amp;"';"</f>
        <v/>
      </c>
    </row>
    <row r="56" spans="1:13">
      <c r="A56" t="s">
        <v>64</v>
      </c>
      <c r="B56" t="s">
        <v>103</v>
      </c>
      <c r="C56" t="s">
        <v>255</v>
      </c>
      <c r="D56" t="s">
        <v>255</v>
      </c>
      <c r="E56" t="s">
        <v>13</v>
      </c>
      <c r="F56" s="2" t="s">
        <v>1419</v>
      </c>
      <c r="G56" s="2" t="n"/>
      <c r="I56" s="2" t="n"/>
      <c r="J56">
        <f>VLOOKUP(A56,UFMT_FORMAT!$A:$C,3,FALSE)</f>
        <v/>
      </c>
      <c r="K56" s="2" t="s">
        <v>7</v>
      </c>
      <c r="L56">
        <f>"Insert into UFMT_FIELD (FORMAT_ID, FIELD_NO, F_MAC, F_KEY, F_MANDATORY, DESCRIPTION) Values ('"&amp;A56&amp;"', '"&amp;B56&amp;"', '"&amp;C56&amp;"', '"&amp;D56&amp;"', '"&amp;E56&amp;"', '"&amp;F56&amp;"');"</f>
        <v/>
      </c>
      <c r="M56">
        <f>"Update UFMT_FIELD SET F_MAC = '"&amp;C56&amp;"', F_KEY = '"&amp;D56&amp;"', F_MANDATORY = '"&amp;E56&amp;"', DESCRIPTION = '"&amp;F56&amp;"' where FORMAT_ID = '"&amp;A56&amp;"' AND FIELD_NO = '"&amp;B56&amp;"';"</f>
        <v/>
      </c>
    </row>
    <row r="57" spans="1:13">
      <c r="A57" t="s">
        <v>64</v>
      </c>
      <c r="B57" t="s">
        <v>669</v>
      </c>
      <c r="C57" t="s">
        <v>255</v>
      </c>
      <c r="D57" t="s">
        <v>255</v>
      </c>
      <c r="E57" t="s">
        <v>13</v>
      </c>
      <c r="F57" s="2" t="s">
        <v>1422</v>
      </c>
      <c r="G57" s="2" t="n"/>
      <c r="I57" s="2" t="n"/>
      <c r="J57">
        <f>VLOOKUP(A57,UFMT_FORMAT!$A:$C,3,FALSE)</f>
        <v/>
      </c>
      <c r="K57" s="2" t="s">
        <v>7</v>
      </c>
      <c r="L57">
        <f>"Insert into UFMT_FIELD (FORMAT_ID, FIELD_NO, F_MAC, F_KEY, F_MANDATORY, DESCRIPTION) Values ('"&amp;A57&amp;"', '"&amp;B57&amp;"', '"&amp;C57&amp;"', '"&amp;D57&amp;"', '"&amp;E57&amp;"', '"&amp;F57&amp;"');"</f>
        <v/>
      </c>
      <c r="M57">
        <f>"Update UFMT_FIELD SET F_MAC = '"&amp;C57&amp;"', F_KEY = '"&amp;D57&amp;"', F_MANDATORY = '"&amp;E57&amp;"', DESCRIPTION = '"&amp;F57&amp;"' where FORMAT_ID = '"&amp;A57&amp;"' AND FIELD_NO = '"&amp;B57&amp;"';"</f>
        <v/>
      </c>
    </row>
    <row r="58" spans="1:13">
      <c r="A58" t="s">
        <v>107</v>
      </c>
      <c r="B58" t="s">
        <v>64</v>
      </c>
      <c r="C58" t="s">
        <v>255</v>
      </c>
      <c r="D58" t="s">
        <v>13</v>
      </c>
      <c r="E58" t="s">
        <v>13</v>
      </c>
      <c r="F58" s="2" t="s">
        <v>1395</v>
      </c>
      <c r="G58" s="2" t="n"/>
      <c r="I58" s="2" t="n"/>
      <c r="J58">
        <f>VLOOKUP(A58,UFMT_FORMAT!$A:$C,3,FALSE)</f>
        <v/>
      </c>
      <c r="K58" s="2" t="s">
        <v>7</v>
      </c>
      <c r="L58">
        <f>"Insert into UFMT_FIELD (FORMAT_ID, FIELD_NO, F_MAC, F_KEY, F_MANDATORY, DESCRIPTION) Values ('"&amp;A58&amp;"', '"&amp;B58&amp;"', '"&amp;C58&amp;"', '"&amp;D58&amp;"', '"&amp;E58&amp;"', '"&amp;F58&amp;"');"</f>
        <v/>
      </c>
      <c r="M58">
        <f>"Update UFMT_FIELD SET F_MAC = '"&amp;C58&amp;"', F_KEY = '"&amp;D58&amp;"', F_MANDATORY = '"&amp;E58&amp;"', DESCRIPTION = '"&amp;F58&amp;"' where FORMAT_ID = '"&amp;A58&amp;"' AND FIELD_NO = '"&amp;B58&amp;"';"</f>
        <v/>
      </c>
    </row>
    <row r="59" spans="1:13">
      <c r="A59" t="s">
        <v>107</v>
      </c>
      <c r="B59" t="s">
        <v>107</v>
      </c>
      <c r="C59" t="s">
        <v>255</v>
      </c>
      <c r="D59" t="s">
        <v>255</v>
      </c>
      <c r="E59" t="s">
        <v>13</v>
      </c>
      <c r="F59" s="2" t="s">
        <v>1396</v>
      </c>
      <c r="G59" s="2" t="n"/>
      <c r="I59" s="2" t="n"/>
      <c r="J59">
        <f>VLOOKUP(A59,UFMT_FORMAT!$A:$C,3,FALSE)</f>
        <v/>
      </c>
      <c r="K59" s="2" t="s">
        <v>7</v>
      </c>
      <c r="L59">
        <f>"Insert into UFMT_FIELD (FORMAT_ID, FIELD_NO, F_MAC, F_KEY, F_MANDATORY, DESCRIPTION) Values ('"&amp;A59&amp;"', '"&amp;B59&amp;"', '"&amp;C59&amp;"', '"&amp;D59&amp;"', '"&amp;E59&amp;"', '"&amp;F59&amp;"');"</f>
        <v/>
      </c>
      <c r="M59">
        <f>"Update UFMT_FIELD SET F_MAC = '"&amp;C59&amp;"', F_KEY = '"&amp;D59&amp;"', F_MANDATORY = '"&amp;E59&amp;"', DESCRIPTION = '"&amp;F59&amp;"' where FORMAT_ID = '"&amp;A59&amp;"' AND FIELD_NO = '"&amp;B59&amp;"';"</f>
        <v/>
      </c>
    </row>
    <row r="60" spans="1:13">
      <c r="A60" t="s">
        <v>107</v>
      </c>
      <c r="B60" t="s">
        <v>31</v>
      </c>
      <c r="C60" t="s">
        <v>255</v>
      </c>
      <c r="D60" t="s">
        <v>255</v>
      </c>
      <c r="E60" t="s">
        <v>13</v>
      </c>
      <c r="F60" s="2" t="s">
        <v>1397</v>
      </c>
      <c r="G60" s="2" t="n"/>
      <c r="I60" s="2" t="n"/>
      <c r="J60">
        <f>VLOOKUP(A60,UFMT_FORMAT!$A:$C,3,FALSE)</f>
        <v/>
      </c>
      <c r="K60" s="2" t="s">
        <v>7</v>
      </c>
      <c r="L60">
        <f>"Insert into UFMT_FIELD (FORMAT_ID, FIELD_NO, F_MAC, F_KEY, F_MANDATORY, DESCRIPTION) Values ('"&amp;A60&amp;"', '"&amp;B60&amp;"', '"&amp;C60&amp;"', '"&amp;D60&amp;"', '"&amp;E60&amp;"', '"&amp;F60&amp;"');"</f>
        <v/>
      </c>
      <c r="M60">
        <f>"Update UFMT_FIELD SET F_MAC = '"&amp;C60&amp;"', F_KEY = '"&amp;D60&amp;"', F_MANDATORY = '"&amp;E60&amp;"', DESCRIPTION = '"&amp;F60&amp;"' where FORMAT_ID = '"&amp;A60&amp;"' AND FIELD_NO = '"&amp;B60&amp;"';"</f>
        <v/>
      </c>
    </row>
    <row r="61" spans="1:13">
      <c r="A61" t="s">
        <v>107</v>
      </c>
      <c r="B61" t="s">
        <v>500</v>
      </c>
      <c r="C61" t="s">
        <v>255</v>
      </c>
      <c r="D61" t="s">
        <v>255</v>
      </c>
      <c r="E61" t="s">
        <v>255</v>
      </c>
      <c r="F61" s="2" t="s">
        <v>1397</v>
      </c>
      <c r="G61" s="2" t="n"/>
      <c r="I61" s="2" t="n"/>
      <c r="J61">
        <f>VLOOKUP(A61,UFMT_FORMAT!$A:$C,3,FALSE)</f>
        <v/>
      </c>
      <c r="K61" s="2" t="s">
        <v>7</v>
      </c>
      <c r="L61">
        <f>"Insert into UFMT_FIELD (FORMAT_ID, FIELD_NO, F_MAC, F_KEY, F_MANDATORY, DESCRIPTION) Values ('"&amp;A61&amp;"', '"&amp;B61&amp;"', '"&amp;C61&amp;"', '"&amp;D61&amp;"', '"&amp;E61&amp;"', '"&amp;F61&amp;"');"</f>
        <v/>
      </c>
      <c r="M61">
        <f>"Update UFMT_FIELD SET F_MAC = '"&amp;C61&amp;"', F_KEY = '"&amp;D61&amp;"', F_MANDATORY = '"&amp;E61&amp;"', DESCRIPTION = '"&amp;F61&amp;"' where FORMAT_ID = '"&amp;A61&amp;"' AND FIELD_NO = '"&amp;B61&amp;"';"</f>
        <v/>
      </c>
    </row>
    <row r="62" spans="1:13">
      <c r="A62" t="s">
        <v>107</v>
      </c>
      <c r="B62" t="s">
        <v>333</v>
      </c>
      <c r="C62" t="s">
        <v>255</v>
      </c>
      <c r="D62" t="s">
        <v>255</v>
      </c>
      <c r="E62" t="s">
        <v>255</v>
      </c>
      <c r="F62" s="2" t="s">
        <v>1399</v>
      </c>
      <c r="G62" s="2" t="n"/>
      <c r="I62" s="2" t="n"/>
      <c r="J62">
        <f>VLOOKUP(A62,UFMT_FORMAT!$A:$C,3,FALSE)</f>
        <v/>
      </c>
      <c r="K62" s="2" t="s">
        <v>7</v>
      </c>
      <c r="L62">
        <f>"Insert into UFMT_FIELD (FORMAT_ID, FIELD_NO, F_MAC, F_KEY, F_MANDATORY, DESCRIPTION) Values ('"&amp;A62&amp;"', '"&amp;B62&amp;"', '"&amp;C62&amp;"', '"&amp;D62&amp;"', '"&amp;E62&amp;"', '"&amp;F62&amp;"');"</f>
        <v/>
      </c>
      <c r="M62">
        <f>"Update UFMT_FIELD SET F_MAC = '"&amp;C62&amp;"', F_KEY = '"&amp;D62&amp;"', F_MANDATORY = '"&amp;E62&amp;"', DESCRIPTION = '"&amp;F62&amp;"' where FORMAT_ID = '"&amp;A62&amp;"' AND FIELD_NO = '"&amp;B62&amp;"';"</f>
        <v/>
      </c>
    </row>
    <row r="63" spans="1:13">
      <c r="A63" t="s">
        <v>107</v>
      </c>
      <c r="B63" t="s">
        <v>337</v>
      </c>
      <c r="C63" t="s">
        <v>255</v>
      </c>
      <c r="D63" t="s">
        <v>13</v>
      </c>
      <c r="E63" t="s">
        <v>13</v>
      </c>
      <c r="F63" s="2" t="s">
        <v>1400</v>
      </c>
      <c r="G63" s="2" t="n"/>
      <c r="I63" s="2" t="n"/>
      <c r="J63">
        <f>VLOOKUP(A63,UFMT_FORMAT!$A:$C,3,FALSE)</f>
        <v/>
      </c>
      <c r="K63" s="2" t="s">
        <v>7</v>
      </c>
      <c r="L63">
        <f>"Insert into UFMT_FIELD (FORMAT_ID, FIELD_NO, F_MAC, F_KEY, F_MANDATORY, DESCRIPTION) Values ('"&amp;A63&amp;"', '"&amp;B63&amp;"', '"&amp;C63&amp;"', '"&amp;D63&amp;"', '"&amp;E63&amp;"', '"&amp;F63&amp;"');"</f>
        <v/>
      </c>
      <c r="M63">
        <f>"Update UFMT_FIELD SET F_MAC = '"&amp;C63&amp;"', F_KEY = '"&amp;D63&amp;"', F_MANDATORY = '"&amp;E63&amp;"', DESCRIPTION = '"&amp;F63&amp;"' where FORMAT_ID = '"&amp;A63&amp;"' AND FIELD_NO = '"&amp;B63&amp;"';"</f>
        <v/>
      </c>
    </row>
    <row r="64" spans="1:13">
      <c r="A64" t="s">
        <v>107</v>
      </c>
      <c r="B64" t="s">
        <v>351</v>
      </c>
      <c r="C64" t="s">
        <v>255</v>
      </c>
      <c r="D64" t="s">
        <v>255</v>
      </c>
      <c r="E64" t="s">
        <v>13</v>
      </c>
      <c r="F64" s="2" t="s">
        <v>1401</v>
      </c>
      <c r="G64" s="2" t="n"/>
      <c r="I64" s="2" t="n"/>
      <c r="J64">
        <f>VLOOKUP(A64,UFMT_FORMAT!$A:$C,3,FALSE)</f>
        <v/>
      </c>
      <c r="K64" s="2" t="s">
        <v>7</v>
      </c>
      <c r="L64">
        <f>"Insert into UFMT_FIELD (FORMAT_ID, FIELD_NO, F_MAC, F_KEY, F_MANDATORY, DESCRIPTION) Values ('"&amp;A64&amp;"', '"&amp;B64&amp;"', '"&amp;C64&amp;"', '"&amp;D64&amp;"', '"&amp;E64&amp;"', '"&amp;F64&amp;"');"</f>
        <v/>
      </c>
      <c r="M64">
        <f>"Update UFMT_FIELD SET F_MAC = '"&amp;C64&amp;"', F_KEY = '"&amp;D64&amp;"', F_MANDATORY = '"&amp;E64&amp;"', DESCRIPTION = '"&amp;F64&amp;"' where FORMAT_ID = '"&amp;A64&amp;"' AND FIELD_NO = '"&amp;B64&amp;"';"</f>
        <v/>
      </c>
    </row>
    <row r="65" spans="1:13">
      <c r="A65" t="s">
        <v>107</v>
      </c>
      <c r="B65" t="s">
        <v>305</v>
      </c>
      <c r="C65" t="s">
        <v>255</v>
      </c>
      <c r="D65" t="s">
        <v>255</v>
      </c>
      <c r="E65" t="s">
        <v>255</v>
      </c>
      <c r="F65" s="2" t="s">
        <v>1401</v>
      </c>
      <c r="G65" s="2" t="n"/>
      <c r="I65" s="2" t="n"/>
      <c r="J65">
        <f>VLOOKUP(A65,UFMT_FORMAT!$A:$C,3,FALSE)</f>
        <v/>
      </c>
      <c r="K65" s="2" t="s">
        <v>7</v>
      </c>
      <c r="L65">
        <f>"Insert into UFMT_FIELD (FORMAT_ID, FIELD_NO, F_MAC, F_KEY, F_MANDATORY, DESCRIPTION) Values ('"&amp;A65&amp;"', '"&amp;B65&amp;"', '"&amp;C65&amp;"', '"&amp;D65&amp;"', '"&amp;E65&amp;"', '"&amp;F65&amp;"');"</f>
        <v/>
      </c>
      <c r="M65">
        <f>"Update UFMT_FIELD SET F_MAC = '"&amp;C65&amp;"', F_KEY = '"&amp;D65&amp;"', F_MANDATORY = '"&amp;E65&amp;"', DESCRIPTION = '"&amp;F65&amp;"' where FORMAT_ID = '"&amp;A65&amp;"' AND FIELD_NO = '"&amp;B65&amp;"';"</f>
        <v/>
      </c>
    </row>
    <row r="66" spans="1:13">
      <c r="A66" t="s">
        <v>107</v>
      </c>
      <c r="B66" t="s">
        <v>473</v>
      </c>
      <c r="C66" t="s">
        <v>255</v>
      </c>
      <c r="D66" t="s">
        <v>255</v>
      </c>
      <c r="E66" t="s">
        <v>255</v>
      </c>
      <c r="F66" s="2" t="s">
        <v>1402</v>
      </c>
      <c r="G66" s="2" t="n"/>
      <c r="I66" s="2" t="n"/>
      <c r="J66">
        <f>VLOOKUP(A66,UFMT_FORMAT!$A:$C,3,FALSE)</f>
        <v/>
      </c>
      <c r="K66" s="2" t="s">
        <v>7</v>
      </c>
      <c r="L66">
        <f>"Insert into UFMT_FIELD (FORMAT_ID, FIELD_NO, F_MAC, F_KEY, F_MANDATORY, DESCRIPTION) Values ('"&amp;A66&amp;"', '"&amp;B66&amp;"', '"&amp;C66&amp;"', '"&amp;D66&amp;"', '"&amp;E66&amp;"', '"&amp;F66&amp;"');"</f>
        <v/>
      </c>
      <c r="M66">
        <f>"Update UFMT_FIELD SET F_MAC = '"&amp;C66&amp;"', F_KEY = '"&amp;D66&amp;"', F_MANDATORY = '"&amp;E66&amp;"', DESCRIPTION = '"&amp;F66&amp;"' where FORMAT_ID = '"&amp;A66&amp;"' AND FIELD_NO = '"&amp;B66&amp;"';"</f>
        <v/>
      </c>
    </row>
    <row r="67" spans="1:13">
      <c r="A67" t="s">
        <v>107</v>
      </c>
      <c r="B67" t="s">
        <v>532</v>
      </c>
      <c r="C67" t="s">
        <v>255</v>
      </c>
      <c r="D67" t="s">
        <v>255</v>
      </c>
      <c r="E67" t="s">
        <v>13</v>
      </c>
      <c r="F67" s="2" t="s">
        <v>1403</v>
      </c>
      <c r="G67" s="2" t="n"/>
      <c r="I67" s="2" t="n"/>
      <c r="J67">
        <f>VLOOKUP(A67,UFMT_FORMAT!$A:$C,3,FALSE)</f>
        <v/>
      </c>
      <c r="K67" s="2" t="s">
        <v>7</v>
      </c>
      <c r="L67">
        <f>"Insert into UFMT_FIELD (FORMAT_ID, FIELD_NO, F_MAC, F_KEY, F_MANDATORY, DESCRIPTION) Values ('"&amp;A67&amp;"', '"&amp;B67&amp;"', '"&amp;C67&amp;"', '"&amp;D67&amp;"', '"&amp;E67&amp;"', '"&amp;F67&amp;"');"</f>
        <v/>
      </c>
      <c r="M67">
        <f>"Update UFMT_FIELD SET F_MAC = '"&amp;C67&amp;"', F_KEY = '"&amp;D67&amp;"', F_MANDATORY = '"&amp;E67&amp;"', DESCRIPTION = '"&amp;F67&amp;"' where FORMAT_ID = '"&amp;A67&amp;"' AND FIELD_NO = '"&amp;B67&amp;"';"</f>
        <v/>
      </c>
    </row>
    <row r="68" spans="1:13">
      <c r="A68" t="s">
        <v>107</v>
      </c>
      <c r="B68" t="s">
        <v>534</v>
      </c>
      <c r="C68" t="s">
        <v>255</v>
      </c>
      <c r="D68" t="s">
        <v>255</v>
      </c>
      <c r="E68" t="s">
        <v>255</v>
      </c>
      <c r="F68" s="2" t="s">
        <v>1404</v>
      </c>
      <c r="G68" s="2" t="n"/>
      <c r="I68" s="2" t="n"/>
      <c r="J68">
        <f>VLOOKUP(A68,UFMT_FORMAT!$A:$C,3,FALSE)</f>
        <v/>
      </c>
      <c r="K68" s="2" t="s">
        <v>7</v>
      </c>
      <c r="L68">
        <f>"Insert into UFMT_FIELD (FORMAT_ID, FIELD_NO, F_MAC, F_KEY, F_MANDATORY, DESCRIPTION) Values ('"&amp;A68&amp;"', '"&amp;B68&amp;"', '"&amp;C68&amp;"', '"&amp;D68&amp;"', '"&amp;E68&amp;"', '"&amp;F68&amp;"');"</f>
        <v/>
      </c>
      <c r="M68">
        <f>"Update UFMT_FIELD SET F_MAC = '"&amp;C68&amp;"', F_KEY = '"&amp;D68&amp;"', F_MANDATORY = '"&amp;E68&amp;"', DESCRIPTION = '"&amp;F68&amp;"' where FORMAT_ID = '"&amp;A68&amp;"' AND FIELD_NO = '"&amp;B68&amp;"';"</f>
        <v/>
      </c>
    </row>
    <row r="69" spans="1:13">
      <c r="A69" t="s">
        <v>107</v>
      </c>
      <c r="B69" t="s">
        <v>66</v>
      </c>
      <c r="C69" t="s">
        <v>255</v>
      </c>
      <c r="D69" t="s">
        <v>255</v>
      </c>
      <c r="E69" t="s">
        <v>255</v>
      </c>
      <c r="F69" s="2" t="s">
        <v>1405</v>
      </c>
      <c r="G69" s="2" t="n"/>
      <c r="I69" s="2" t="n"/>
      <c r="J69">
        <f>VLOOKUP(A69,UFMT_FORMAT!$A:$C,3,FALSE)</f>
        <v/>
      </c>
      <c r="K69" s="2" t="s">
        <v>7</v>
      </c>
      <c r="L69">
        <f>"Insert into UFMT_FIELD (FORMAT_ID, FIELD_NO, F_MAC, F_KEY, F_MANDATORY, DESCRIPTION) Values ('"&amp;A69&amp;"', '"&amp;B69&amp;"', '"&amp;C69&amp;"', '"&amp;D69&amp;"', '"&amp;E69&amp;"', '"&amp;F69&amp;"');"</f>
        <v/>
      </c>
      <c r="M69">
        <f>"Update UFMT_FIELD SET F_MAC = '"&amp;C69&amp;"', F_KEY = '"&amp;D69&amp;"', F_MANDATORY = '"&amp;E69&amp;"', DESCRIPTION = '"&amp;F69&amp;"' where FORMAT_ID = '"&amp;A69&amp;"' AND FIELD_NO = '"&amp;B69&amp;"';"</f>
        <v/>
      </c>
    </row>
    <row r="70" spans="1:13">
      <c r="A70" t="s">
        <v>107</v>
      </c>
      <c r="B70" t="s">
        <v>70</v>
      </c>
      <c r="C70" t="s">
        <v>255</v>
      </c>
      <c r="D70" t="s">
        <v>255</v>
      </c>
      <c r="E70" t="s">
        <v>255</v>
      </c>
      <c r="F70" s="2" t="s">
        <v>1406</v>
      </c>
      <c r="G70" s="2" t="n"/>
      <c r="I70" s="2" t="n"/>
      <c r="J70">
        <f>VLOOKUP(A70,UFMT_FORMAT!$A:$C,3,FALSE)</f>
        <v/>
      </c>
      <c r="K70" s="2" t="s">
        <v>7</v>
      </c>
      <c r="L70">
        <f>"Insert into UFMT_FIELD (FORMAT_ID, FIELD_NO, F_MAC, F_KEY, F_MANDATORY, DESCRIPTION) Values ('"&amp;A70&amp;"', '"&amp;B70&amp;"', '"&amp;C70&amp;"', '"&amp;D70&amp;"', '"&amp;E70&amp;"', '"&amp;F70&amp;"');"</f>
        <v/>
      </c>
      <c r="M70">
        <f>"Update UFMT_FIELD SET F_MAC = '"&amp;C70&amp;"', F_KEY = '"&amp;D70&amp;"', F_MANDATORY = '"&amp;E70&amp;"', DESCRIPTION = '"&amp;F70&amp;"' where FORMAT_ID = '"&amp;A70&amp;"' AND FIELD_NO = '"&amp;B70&amp;"';"</f>
        <v/>
      </c>
    </row>
    <row r="71" spans="1:13">
      <c r="A71" t="s">
        <v>107</v>
      </c>
      <c r="B71" t="s">
        <v>310</v>
      </c>
      <c r="C71" t="s">
        <v>255</v>
      </c>
      <c r="D71" t="s">
        <v>255</v>
      </c>
      <c r="E71" t="s">
        <v>255</v>
      </c>
      <c r="F71" s="2" t="s">
        <v>1407</v>
      </c>
      <c r="G71" s="2" t="n"/>
      <c r="I71" s="2" t="n"/>
      <c r="J71">
        <f>VLOOKUP(A71,UFMT_FORMAT!$A:$C,3,FALSE)</f>
        <v/>
      </c>
      <c r="K71" s="2" t="s">
        <v>7</v>
      </c>
      <c r="L71">
        <f>"Insert into UFMT_FIELD (FORMAT_ID, FIELD_NO, F_MAC, F_KEY, F_MANDATORY, DESCRIPTION) Values ('"&amp;A71&amp;"', '"&amp;B71&amp;"', '"&amp;C71&amp;"', '"&amp;D71&amp;"', '"&amp;E71&amp;"', '"&amp;F71&amp;"');"</f>
        <v/>
      </c>
      <c r="M71">
        <f>"Update UFMT_FIELD SET F_MAC = '"&amp;C71&amp;"', F_KEY = '"&amp;D71&amp;"', F_MANDATORY = '"&amp;E71&amp;"', DESCRIPTION = '"&amp;F71&amp;"' where FORMAT_ID = '"&amp;A71&amp;"' AND FIELD_NO = '"&amp;B71&amp;"';"</f>
        <v/>
      </c>
    </row>
    <row r="72" spans="1:13">
      <c r="A72" t="s">
        <v>107</v>
      </c>
      <c r="B72" t="s">
        <v>72</v>
      </c>
      <c r="C72" t="s">
        <v>255</v>
      </c>
      <c r="D72" t="s">
        <v>255</v>
      </c>
      <c r="E72" t="s">
        <v>13</v>
      </c>
      <c r="F72" s="2" t="s">
        <v>1408</v>
      </c>
      <c r="G72" s="2" t="n"/>
      <c r="I72" s="2" t="n"/>
      <c r="J72">
        <f>VLOOKUP(A72,UFMT_FORMAT!$A:$C,3,FALSE)</f>
        <v/>
      </c>
      <c r="K72" s="2" t="s">
        <v>7</v>
      </c>
      <c r="L72">
        <f>"Insert into UFMT_FIELD (FORMAT_ID, FIELD_NO, F_MAC, F_KEY, F_MANDATORY, DESCRIPTION) Values ('"&amp;A72&amp;"', '"&amp;B72&amp;"', '"&amp;C72&amp;"', '"&amp;D72&amp;"', '"&amp;E72&amp;"', '"&amp;F72&amp;"');"</f>
        <v/>
      </c>
      <c r="M72">
        <f>"Update UFMT_FIELD SET F_MAC = '"&amp;C72&amp;"', F_KEY = '"&amp;D72&amp;"', F_MANDATORY = '"&amp;E72&amp;"', DESCRIPTION = '"&amp;F72&amp;"' where FORMAT_ID = '"&amp;A72&amp;"' AND FIELD_NO = '"&amp;B72&amp;"';"</f>
        <v/>
      </c>
    </row>
    <row r="73" spans="1:13">
      <c r="A73" t="s">
        <v>107</v>
      </c>
      <c r="B73" t="s">
        <v>545</v>
      </c>
      <c r="C73" t="s">
        <v>255</v>
      </c>
      <c r="D73" t="s">
        <v>255</v>
      </c>
      <c r="E73" t="s">
        <v>13</v>
      </c>
      <c r="F73" s="2" t="s">
        <v>1409</v>
      </c>
      <c r="G73" s="2" t="n"/>
      <c r="I73" s="2" t="n"/>
      <c r="J73">
        <f>VLOOKUP(A73,UFMT_FORMAT!$A:$C,3,FALSE)</f>
        <v/>
      </c>
      <c r="K73" s="2" t="s">
        <v>7</v>
      </c>
      <c r="L73">
        <f>"Insert into UFMT_FIELD (FORMAT_ID, FIELD_NO, F_MAC, F_KEY, F_MANDATORY, DESCRIPTION) Values ('"&amp;A73&amp;"', '"&amp;B73&amp;"', '"&amp;C73&amp;"', '"&amp;D73&amp;"', '"&amp;E73&amp;"', '"&amp;F73&amp;"');"</f>
        <v/>
      </c>
      <c r="M73">
        <f>"Update UFMT_FIELD SET F_MAC = '"&amp;C73&amp;"', F_KEY = '"&amp;D73&amp;"', F_MANDATORY = '"&amp;E73&amp;"', DESCRIPTION = '"&amp;F73&amp;"' where FORMAT_ID = '"&amp;A73&amp;"' AND FIELD_NO = '"&amp;B73&amp;"';"</f>
        <v/>
      </c>
    </row>
    <row r="74" spans="1:13">
      <c r="A74" t="s">
        <v>107</v>
      </c>
      <c r="B74" t="s">
        <v>239</v>
      </c>
      <c r="C74" t="s">
        <v>255</v>
      </c>
      <c r="D74" t="s">
        <v>255</v>
      </c>
      <c r="E74" t="s">
        <v>255</v>
      </c>
      <c r="F74" s="2" t="s">
        <v>1410</v>
      </c>
      <c r="G74" s="2" t="n"/>
      <c r="I74" s="2" t="n"/>
      <c r="J74">
        <f>VLOOKUP(A74,UFMT_FORMAT!$A:$C,3,FALSE)</f>
        <v/>
      </c>
      <c r="K74" s="2" t="s">
        <v>7</v>
      </c>
      <c r="L74">
        <f>"Insert into UFMT_FIELD (FORMAT_ID, FIELD_NO, F_MAC, F_KEY, F_MANDATORY, DESCRIPTION) Values ('"&amp;A74&amp;"', '"&amp;B74&amp;"', '"&amp;C74&amp;"', '"&amp;D74&amp;"', '"&amp;E74&amp;"', '"&amp;F74&amp;"');"</f>
        <v/>
      </c>
      <c r="M74">
        <f>"Update UFMT_FIELD SET F_MAC = '"&amp;C74&amp;"', F_KEY = '"&amp;D74&amp;"', F_MANDATORY = '"&amp;E74&amp;"', DESCRIPTION = '"&amp;F74&amp;"' where FORMAT_ID = '"&amp;A74&amp;"' AND FIELD_NO = '"&amp;B74&amp;"';"</f>
        <v/>
      </c>
    </row>
    <row r="75" spans="1:13">
      <c r="A75" t="s">
        <v>107</v>
      </c>
      <c r="B75" t="s">
        <v>488</v>
      </c>
      <c r="C75" t="s">
        <v>255</v>
      </c>
      <c r="D75" t="s">
        <v>255</v>
      </c>
      <c r="E75" t="s">
        <v>255</v>
      </c>
      <c r="F75" s="2" t="s">
        <v>1411</v>
      </c>
      <c r="G75" s="2" t="n"/>
      <c r="I75" s="2" t="n"/>
      <c r="J75">
        <f>VLOOKUP(A75,UFMT_FORMAT!$A:$C,3,FALSE)</f>
        <v/>
      </c>
      <c r="K75" s="2" t="s">
        <v>7</v>
      </c>
      <c r="L75">
        <f>"Insert into UFMT_FIELD (FORMAT_ID, FIELD_NO, F_MAC, F_KEY, F_MANDATORY, DESCRIPTION) Values ('"&amp;A75&amp;"', '"&amp;B75&amp;"', '"&amp;C75&amp;"', '"&amp;D75&amp;"', '"&amp;E75&amp;"', '"&amp;F75&amp;"');"</f>
        <v/>
      </c>
      <c r="M75">
        <f>"Update UFMT_FIELD SET F_MAC = '"&amp;C75&amp;"', F_KEY = '"&amp;D75&amp;"', F_MANDATORY = '"&amp;E75&amp;"', DESCRIPTION = '"&amp;F75&amp;"' where FORMAT_ID = '"&amp;A75&amp;"' AND FIELD_NO = '"&amp;B75&amp;"';"</f>
        <v/>
      </c>
    </row>
    <row r="76" spans="1:13">
      <c r="A76" t="s">
        <v>107</v>
      </c>
      <c r="B76" t="s">
        <v>33</v>
      </c>
      <c r="C76" t="s">
        <v>255</v>
      </c>
      <c r="D76" t="s">
        <v>255</v>
      </c>
      <c r="E76" t="s">
        <v>255</v>
      </c>
      <c r="F76" s="2" t="s">
        <v>1412</v>
      </c>
      <c r="G76" s="2" t="n"/>
      <c r="I76" s="2" t="n"/>
      <c r="J76">
        <f>VLOOKUP(A76,UFMT_FORMAT!$A:$C,3,FALSE)</f>
        <v/>
      </c>
      <c r="K76" s="2" t="s">
        <v>7</v>
      </c>
      <c r="L76">
        <f>"Insert into UFMT_FIELD (FORMAT_ID, FIELD_NO, F_MAC, F_KEY, F_MANDATORY, DESCRIPTION) Values ('"&amp;A76&amp;"', '"&amp;B76&amp;"', '"&amp;C76&amp;"', '"&amp;D76&amp;"', '"&amp;E76&amp;"', '"&amp;F76&amp;"');"</f>
        <v/>
      </c>
      <c r="M76">
        <f>"Update UFMT_FIELD SET F_MAC = '"&amp;C76&amp;"', F_KEY = '"&amp;D76&amp;"', F_MANDATORY = '"&amp;E76&amp;"', DESCRIPTION = '"&amp;F76&amp;"' where FORMAT_ID = '"&amp;A76&amp;"' AND FIELD_NO = '"&amp;B76&amp;"';"</f>
        <v/>
      </c>
    </row>
    <row r="77" spans="1:13">
      <c r="A77" t="s">
        <v>107</v>
      </c>
      <c r="B77" t="s">
        <v>554</v>
      </c>
      <c r="C77" t="s">
        <v>255</v>
      </c>
      <c r="D77" t="s">
        <v>255</v>
      </c>
      <c r="E77" t="s">
        <v>255</v>
      </c>
      <c r="F77" s="2" t="s">
        <v>1413</v>
      </c>
      <c r="G77" s="2" t="n"/>
      <c r="I77" s="2" t="n"/>
      <c r="J77">
        <f>VLOOKUP(A77,UFMT_FORMAT!$A:$C,3,FALSE)</f>
        <v/>
      </c>
      <c r="K77" s="2" t="s">
        <v>7</v>
      </c>
      <c r="L77">
        <f>"Insert into UFMT_FIELD (FORMAT_ID, FIELD_NO, F_MAC, F_KEY, F_MANDATORY, DESCRIPTION) Values ('"&amp;A77&amp;"', '"&amp;B77&amp;"', '"&amp;C77&amp;"', '"&amp;D77&amp;"', '"&amp;E77&amp;"', '"&amp;F77&amp;"');"</f>
        <v/>
      </c>
      <c r="M77">
        <f>"Update UFMT_FIELD SET F_MAC = '"&amp;C77&amp;"', F_KEY = '"&amp;D77&amp;"', F_MANDATORY = '"&amp;E77&amp;"', DESCRIPTION = '"&amp;F77&amp;"' where FORMAT_ID = '"&amp;A77&amp;"' AND FIELD_NO = '"&amp;B77&amp;"';"</f>
        <v/>
      </c>
    </row>
    <row r="78" spans="1:13">
      <c r="A78" t="s">
        <v>107</v>
      </c>
      <c r="B78" t="s">
        <v>555</v>
      </c>
      <c r="C78" t="s">
        <v>255</v>
      </c>
      <c r="D78" t="s">
        <v>255</v>
      </c>
      <c r="E78" t="s">
        <v>13</v>
      </c>
      <c r="F78" s="2" t="s">
        <v>1414</v>
      </c>
      <c r="G78" s="2" t="n"/>
      <c r="I78" s="2" t="n"/>
      <c r="J78">
        <f>VLOOKUP(A78,UFMT_FORMAT!$A:$C,3,FALSE)</f>
        <v/>
      </c>
      <c r="K78" s="2" t="s">
        <v>7</v>
      </c>
      <c r="L78">
        <f>"Insert into UFMT_FIELD (FORMAT_ID, FIELD_NO, F_MAC, F_KEY, F_MANDATORY, DESCRIPTION) Values ('"&amp;A78&amp;"', '"&amp;B78&amp;"', '"&amp;C78&amp;"', '"&amp;D78&amp;"', '"&amp;E78&amp;"', '"&amp;F78&amp;"');"</f>
        <v/>
      </c>
      <c r="M78">
        <f>"Update UFMT_FIELD SET F_MAC = '"&amp;C78&amp;"', F_KEY = '"&amp;D78&amp;"', F_MANDATORY = '"&amp;E78&amp;"', DESCRIPTION = '"&amp;F78&amp;"' where FORMAT_ID = '"&amp;A78&amp;"' AND FIELD_NO = '"&amp;B78&amp;"';"</f>
        <v/>
      </c>
    </row>
    <row r="79" spans="1:13">
      <c r="A79" t="s">
        <v>107</v>
      </c>
      <c r="B79" t="s">
        <v>57</v>
      </c>
      <c r="C79" t="s">
        <v>255</v>
      </c>
      <c r="D79" t="s">
        <v>255</v>
      </c>
      <c r="E79" t="s">
        <v>255</v>
      </c>
      <c r="F79" s="2" t="s">
        <v>1415</v>
      </c>
      <c r="G79" s="2" t="n"/>
      <c r="I79" s="2" t="n"/>
      <c r="J79">
        <f>VLOOKUP(A79,UFMT_FORMAT!$A:$C,3,FALSE)</f>
        <v/>
      </c>
      <c r="K79" s="2" t="s">
        <v>7</v>
      </c>
      <c r="L79">
        <f>"Insert into UFMT_FIELD (FORMAT_ID, FIELD_NO, F_MAC, F_KEY, F_MANDATORY, DESCRIPTION) Values ('"&amp;A79&amp;"', '"&amp;B79&amp;"', '"&amp;C79&amp;"', '"&amp;D79&amp;"', '"&amp;E79&amp;"', '"&amp;F79&amp;"');"</f>
        <v/>
      </c>
      <c r="M79">
        <f>"Update UFMT_FIELD SET F_MAC = '"&amp;C79&amp;"', F_KEY = '"&amp;D79&amp;"', F_MANDATORY = '"&amp;E79&amp;"', DESCRIPTION = '"&amp;F79&amp;"' where FORMAT_ID = '"&amp;A79&amp;"' AND FIELD_NO = '"&amp;B79&amp;"';"</f>
        <v/>
      </c>
    </row>
    <row r="80" spans="1:13">
      <c r="A80" t="s">
        <v>107</v>
      </c>
      <c r="B80" t="s">
        <v>244</v>
      </c>
      <c r="C80" t="s">
        <v>255</v>
      </c>
      <c r="D80" t="s">
        <v>255</v>
      </c>
      <c r="E80" t="s">
        <v>255</v>
      </c>
      <c r="F80" s="2" t="s">
        <v>1416</v>
      </c>
      <c r="G80" s="2" t="n"/>
      <c r="I80" s="2" t="n"/>
      <c r="J80">
        <f>VLOOKUP(A80,UFMT_FORMAT!$A:$C,3,FALSE)</f>
        <v/>
      </c>
      <c r="K80" s="2" t="s">
        <v>7</v>
      </c>
      <c r="L80">
        <f>"Insert into UFMT_FIELD (FORMAT_ID, FIELD_NO, F_MAC, F_KEY, F_MANDATORY, DESCRIPTION) Values ('"&amp;A80&amp;"', '"&amp;B80&amp;"', '"&amp;C80&amp;"', '"&amp;D80&amp;"', '"&amp;E80&amp;"', '"&amp;F80&amp;"');"</f>
        <v/>
      </c>
      <c r="M80">
        <f>"Update UFMT_FIELD SET F_MAC = '"&amp;C80&amp;"', F_KEY = '"&amp;D80&amp;"', F_MANDATORY = '"&amp;E80&amp;"', DESCRIPTION = '"&amp;F80&amp;"' where FORMAT_ID = '"&amp;A80&amp;"' AND FIELD_NO = '"&amp;B80&amp;"';"</f>
        <v/>
      </c>
    </row>
    <row r="81" spans="1:13">
      <c r="A81" t="s">
        <v>107</v>
      </c>
      <c r="B81" t="s">
        <v>196</v>
      </c>
      <c r="C81" t="s">
        <v>255</v>
      </c>
      <c r="D81" t="s">
        <v>255</v>
      </c>
      <c r="E81" t="s">
        <v>255</v>
      </c>
      <c r="F81" s="2" t="s">
        <v>1417</v>
      </c>
      <c r="G81" s="2" t="n"/>
      <c r="I81" s="2" t="n"/>
      <c r="J81">
        <f>VLOOKUP(A81,UFMT_FORMAT!$A:$C,3,FALSE)</f>
        <v/>
      </c>
      <c r="K81" s="2" t="s">
        <v>7</v>
      </c>
      <c r="L81">
        <f>"Insert into UFMT_FIELD (FORMAT_ID, FIELD_NO, F_MAC, F_KEY, F_MANDATORY, DESCRIPTION) Values ('"&amp;A81&amp;"', '"&amp;B81&amp;"', '"&amp;C81&amp;"', '"&amp;D81&amp;"', '"&amp;E81&amp;"', '"&amp;F81&amp;"');"</f>
        <v/>
      </c>
      <c r="M81">
        <f>"Update UFMT_FIELD SET F_MAC = '"&amp;C81&amp;"', F_KEY = '"&amp;D81&amp;"', F_MANDATORY = '"&amp;E81&amp;"', DESCRIPTION = '"&amp;F81&amp;"' where FORMAT_ID = '"&amp;A81&amp;"' AND FIELD_NO = '"&amp;B81&amp;"';"</f>
        <v/>
      </c>
    </row>
    <row r="82" spans="1:13">
      <c r="A82" t="s">
        <v>107</v>
      </c>
      <c r="B82" t="s">
        <v>634</v>
      </c>
      <c r="C82" t="s">
        <v>255</v>
      </c>
      <c r="D82" t="s">
        <v>255</v>
      </c>
      <c r="E82" t="s">
        <v>255</v>
      </c>
      <c r="F82" s="2" t="s">
        <v>1418</v>
      </c>
      <c r="G82" s="2" t="n"/>
      <c r="I82" s="2" t="n"/>
      <c r="J82">
        <f>VLOOKUP(A82,UFMT_FORMAT!$A:$C,3,FALSE)</f>
        <v/>
      </c>
      <c r="K82" s="2" t="s">
        <v>7</v>
      </c>
      <c r="L82">
        <f>"Insert into UFMT_FIELD (FORMAT_ID, FIELD_NO, F_MAC, F_KEY, F_MANDATORY, DESCRIPTION) Values ('"&amp;A82&amp;"', '"&amp;B82&amp;"', '"&amp;C82&amp;"', '"&amp;D82&amp;"', '"&amp;E82&amp;"', '"&amp;F82&amp;"');"</f>
        <v/>
      </c>
      <c r="M82">
        <f>"Update UFMT_FIELD SET F_MAC = '"&amp;C82&amp;"', F_KEY = '"&amp;D82&amp;"', F_MANDATORY = '"&amp;E82&amp;"', DESCRIPTION = '"&amp;F82&amp;"' where FORMAT_ID = '"&amp;A82&amp;"' AND FIELD_NO = '"&amp;B82&amp;"';"</f>
        <v/>
      </c>
    </row>
    <row r="83" spans="1:13">
      <c r="A83" t="s">
        <v>107</v>
      </c>
      <c r="B83" t="s">
        <v>103</v>
      </c>
      <c r="C83" t="s">
        <v>255</v>
      </c>
      <c r="D83" t="s">
        <v>255</v>
      </c>
      <c r="E83" t="s">
        <v>255</v>
      </c>
      <c r="F83" s="2" t="s">
        <v>1419</v>
      </c>
      <c r="G83" s="2" t="n"/>
      <c r="I83" s="2" t="n"/>
      <c r="J83">
        <f>VLOOKUP(A83,UFMT_FORMAT!$A:$C,3,FALSE)</f>
        <v/>
      </c>
      <c r="K83" s="2" t="s">
        <v>7</v>
      </c>
      <c r="L83">
        <f>"Insert into UFMT_FIELD (FORMAT_ID, FIELD_NO, F_MAC, F_KEY, F_MANDATORY, DESCRIPTION) Values ('"&amp;A83&amp;"', '"&amp;B83&amp;"', '"&amp;C83&amp;"', '"&amp;D83&amp;"', '"&amp;E83&amp;"', '"&amp;F83&amp;"');"</f>
        <v/>
      </c>
      <c r="M83">
        <f>"Update UFMT_FIELD SET F_MAC = '"&amp;C83&amp;"', F_KEY = '"&amp;D83&amp;"', F_MANDATORY = '"&amp;E83&amp;"', DESCRIPTION = '"&amp;F83&amp;"' where FORMAT_ID = '"&amp;A83&amp;"' AND FIELD_NO = '"&amp;B83&amp;"';"</f>
        <v/>
      </c>
    </row>
    <row r="84" spans="1:13">
      <c r="A84" t="s">
        <v>107</v>
      </c>
      <c r="B84" t="s">
        <v>666</v>
      </c>
      <c r="C84" t="s">
        <v>255</v>
      </c>
      <c r="D84" t="s">
        <v>255</v>
      </c>
      <c r="E84" t="s">
        <v>255</v>
      </c>
      <c r="F84" s="2" t="s">
        <v>1420</v>
      </c>
      <c r="G84" s="2" t="n"/>
      <c r="I84" s="2" t="n"/>
      <c r="J84">
        <f>VLOOKUP(A84,UFMT_FORMAT!$A:$C,3,FALSE)</f>
        <v/>
      </c>
      <c r="K84" s="2" t="s">
        <v>7</v>
      </c>
      <c r="L84">
        <f>"Insert into UFMT_FIELD (FORMAT_ID, FIELD_NO, F_MAC, F_KEY, F_MANDATORY, DESCRIPTION) Values ('"&amp;A84&amp;"', '"&amp;B84&amp;"', '"&amp;C84&amp;"', '"&amp;D84&amp;"', '"&amp;E84&amp;"', '"&amp;F84&amp;"');"</f>
        <v/>
      </c>
      <c r="M84">
        <f>"Update UFMT_FIELD SET F_MAC = '"&amp;C84&amp;"', F_KEY = '"&amp;D84&amp;"', F_MANDATORY = '"&amp;E84&amp;"', DESCRIPTION = '"&amp;F84&amp;"' where FORMAT_ID = '"&amp;A84&amp;"' AND FIELD_NO = '"&amp;B84&amp;"';"</f>
        <v/>
      </c>
    </row>
    <row r="85" spans="1:13">
      <c r="A85" t="s">
        <v>107</v>
      </c>
      <c r="B85" t="s">
        <v>669</v>
      </c>
      <c r="C85" t="s">
        <v>255</v>
      </c>
      <c r="D85" t="s">
        <v>255</v>
      </c>
      <c r="E85" t="s">
        <v>13</v>
      </c>
      <c r="F85" s="2" t="s">
        <v>1422</v>
      </c>
      <c r="G85" s="2" t="n"/>
      <c r="I85" s="2" t="n"/>
      <c r="J85">
        <f>VLOOKUP(A85,UFMT_FORMAT!$A:$C,3,FALSE)</f>
        <v/>
      </c>
      <c r="K85" s="2" t="s">
        <v>7</v>
      </c>
      <c r="L85">
        <f>"Insert into UFMT_FIELD (FORMAT_ID, FIELD_NO, F_MAC, F_KEY, F_MANDATORY, DESCRIPTION) Values ('"&amp;A85&amp;"', '"&amp;B85&amp;"', '"&amp;C85&amp;"', '"&amp;D85&amp;"', '"&amp;E85&amp;"', '"&amp;F85&amp;"');"</f>
        <v/>
      </c>
      <c r="M85">
        <f>"Update UFMT_FIELD SET F_MAC = '"&amp;C85&amp;"', F_KEY = '"&amp;D85&amp;"', F_MANDATORY = '"&amp;E85&amp;"', DESCRIPTION = '"&amp;F85&amp;"' where FORMAT_ID = '"&amp;A85&amp;"' AND FIELD_NO = '"&amp;B85&amp;"';"</f>
        <v/>
      </c>
    </row>
    <row r="86" spans="1:13">
      <c r="A86" t="s">
        <v>31</v>
      </c>
      <c r="B86" t="s">
        <v>64</v>
      </c>
      <c r="C86" t="s">
        <v>255</v>
      </c>
      <c r="D86" t="s">
        <v>13</v>
      </c>
      <c r="E86" t="s">
        <v>13</v>
      </c>
      <c r="F86" s="2" t="s">
        <v>1395</v>
      </c>
      <c r="G86" s="2" t="n"/>
      <c r="I86" s="2" t="n"/>
      <c r="J86">
        <f>VLOOKUP(A86,UFMT_FORMAT!$A:$C,3,FALSE)</f>
        <v/>
      </c>
      <c r="K86" s="2" t="s">
        <v>7</v>
      </c>
      <c r="L86">
        <f>"Insert into UFMT_FIELD (FORMAT_ID, FIELD_NO, F_MAC, F_KEY, F_MANDATORY, DESCRIPTION) Values ('"&amp;A86&amp;"', '"&amp;B86&amp;"', '"&amp;C86&amp;"', '"&amp;D86&amp;"', '"&amp;E86&amp;"', '"&amp;F86&amp;"');"</f>
        <v/>
      </c>
      <c r="M86">
        <f>"Update UFMT_FIELD SET F_MAC = '"&amp;C86&amp;"', F_KEY = '"&amp;D86&amp;"', F_MANDATORY = '"&amp;E86&amp;"', DESCRIPTION = '"&amp;F86&amp;"' where FORMAT_ID = '"&amp;A86&amp;"' AND FIELD_NO = '"&amp;B86&amp;"';"</f>
        <v/>
      </c>
    </row>
    <row r="87" spans="1:13">
      <c r="A87" t="s">
        <v>31</v>
      </c>
      <c r="B87" t="s">
        <v>107</v>
      </c>
      <c r="C87" t="s">
        <v>255</v>
      </c>
      <c r="D87" t="s">
        <v>255</v>
      </c>
      <c r="E87" t="s">
        <v>13</v>
      </c>
      <c r="F87" s="2" t="s">
        <v>1396</v>
      </c>
      <c r="G87" s="2" t="n"/>
      <c r="I87" s="2" t="n"/>
      <c r="J87">
        <f>VLOOKUP(A87,UFMT_FORMAT!$A:$C,3,FALSE)</f>
        <v/>
      </c>
      <c r="K87" s="2" t="s">
        <v>7</v>
      </c>
      <c r="L87">
        <f>"Insert into UFMT_FIELD (FORMAT_ID, FIELD_NO, F_MAC, F_KEY, F_MANDATORY, DESCRIPTION) Values ('"&amp;A87&amp;"', '"&amp;B87&amp;"', '"&amp;C87&amp;"', '"&amp;D87&amp;"', '"&amp;E87&amp;"', '"&amp;F87&amp;"');"</f>
        <v/>
      </c>
      <c r="M87">
        <f>"Update UFMT_FIELD SET F_MAC = '"&amp;C87&amp;"', F_KEY = '"&amp;D87&amp;"', F_MANDATORY = '"&amp;E87&amp;"', DESCRIPTION = '"&amp;F87&amp;"' where FORMAT_ID = '"&amp;A87&amp;"' AND FIELD_NO = '"&amp;B87&amp;"';"</f>
        <v/>
      </c>
    </row>
    <row r="88" spans="1:13">
      <c r="A88" t="s">
        <v>31</v>
      </c>
      <c r="B88" t="s">
        <v>31</v>
      </c>
      <c r="C88" t="s">
        <v>255</v>
      </c>
      <c r="D88" t="s">
        <v>255</v>
      </c>
      <c r="E88" t="s">
        <v>13</v>
      </c>
      <c r="F88" s="2" t="s">
        <v>1397</v>
      </c>
      <c r="G88" s="2" t="n"/>
      <c r="I88" s="2" t="n"/>
      <c r="J88">
        <f>VLOOKUP(A88,UFMT_FORMAT!$A:$C,3,FALSE)</f>
        <v/>
      </c>
      <c r="K88" s="2" t="s">
        <v>7</v>
      </c>
      <c r="L88">
        <f>"Insert into UFMT_FIELD (FORMAT_ID, FIELD_NO, F_MAC, F_KEY, F_MANDATORY, DESCRIPTION) Values ('"&amp;A88&amp;"', '"&amp;B88&amp;"', '"&amp;C88&amp;"', '"&amp;D88&amp;"', '"&amp;E88&amp;"', '"&amp;F88&amp;"');"</f>
        <v/>
      </c>
      <c r="M88">
        <f>"Update UFMT_FIELD SET F_MAC = '"&amp;C88&amp;"', F_KEY = '"&amp;D88&amp;"', F_MANDATORY = '"&amp;E88&amp;"', DESCRIPTION = '"&amp;F88&amp;"' where FORMAT_ID = '"&amp;A88&amp;"' AND FIELD_NO = '"&amp;B88&amp;"';"</f>
        <v/>
      </c>
    </row>
    <row r="89" spans="1:13">
      <c r="A89" t="s">
        <v>31</v>
      </c>
      <c r="B89" t="s">
        <v>500</v>
      </c>
      <c r="C89" t="s">
        <v>255</v>
      </c>
      <c r="D89" t="s">
        <v>255</v>
      </c>
      <c r="E89" t="s">
        <v>255</v>
      </c>
      <c r="F89" s="2" t="s">
        <v>1424</v>
      </c>
      <c r="G89" s="2" t="n"/>
      <c r="I89" s="2" t="n"/>
      <c r="J89">
        <f>VLOOKUP(A89,UFMT_FORMAT!$A:$C,3,FALSE)</f>
        <v/>
      </c>
      <c r="K89" s="2" t="s">
        <v>7</v>
      </c>
      <c r="L89">
        <f>"Insert into UFMT_FIELD (FORMAT_ID, FIELD_NO, F_MAC, F_KEY, F_MANDATORY, DESCRIPTION) Values ('"&amp;A89&amp;"', '"&amp;B89&amp;"', '"&amp;C89&amp;"', '"&amp;D89&amp;"', '"&amp;E89&amp;"', '"&amp;F89&amp;"');"</f>
        <v/>
      </c>
      <c r="M89">
        <f>"Update UFMT_FIELD SET F_MAC = '"&amp;C89&amp;"', F_KEY = '"&amp;D89&amp;"', F_MANDATORY = '"&amp;E89&amp;"', DESCRIPTION = '"&amp;F89&amp;"' where FORMAT_ID = '"&amp;A89&amp;"' AND FIELD_NO = '"&amp;B89&amp;"';"</f>
        <v/>
      </c>
    </row>
    <row r="90" spans="1:13">
      <c r="A90" t="s">
        <v>31</v>
      </c>
      <c r="B90" t="s">
        <v>328</v>
      </c>
      <c r="C90" t="s">
        <v>255</v>
      </c>
      <c r="D90" t="s">
        <v>255</v>
      </c>
      <c r="E90" t="s">
        <v>255</v>
      </c>
      <c r="F90" s="2" t="s">
        <v>1398</v>
      </c>
      <c r="G90" s="2" t="n"/>
      <c r="I90" s="2" t="n"/>
      <c r="J90">
        <f>VLOOKUP(A90,UFMT_FORMAT!$A:$C,3,FALSE)</f>
        <v/>
      </c>
      <c r="K90" s="2" t="s">
        <v>7</v>
      </c>
      <c r="L90">
        <f>"Insert into UFMT_FIELD (FORMAT_ID, FIELD_NO, F_MAC, F_KEY, F_MANDATORY, DESCRIPTION) Values ('"&amp;A90&amp;"', '"&amp;B90&amp;"', '"&amp;C90&amp;"', '"&amp;D90&amp;"', '"&amp;E90&amp;"', '"&amp;F90&amp;"');"</f>
        <v/>
      </c>
      <c r="M90">
        <f>"Update UFMT_FIELD SET F_MAC = '"&amp;C90&amp;"', F_KEY = '"&amp;D90&amp;"', F_MANDATORY = '"&amp;E90&amp;"', DESCRIPTION = '"&amp;F90&amp;"' where FORMAT_ID = '"&amp;A90&amp;"' AND FIELD_NO = '"&amp;B90&amp;"';"</f>
        <v/>
      </c>
    </row>
    <row r="91" spans="1:13">
      <c r="A91" t="s">
        <v>31</v>
      </c>
      <c r="B91" t="s">
        <v>333</v>
      </c>
      <c r="C91" t="s">
        <v>255</v>
      </c>
      <c r="D91" t="s">
        <v>255</v>
      </c>
      <c r="E91" t="s">
        <v>255</v>
      </c>
      <c r="F91" s="2" t="s">
        <v>1399</v>
      </c>
      <c r="G91" s="2" t="n"/>
      <c r="I91" s="2" t="n"/>
      <c r="J91">
        <f>VLOOKUP(A91,UFMT_FORMAT!$A:$C,3,FALSE)</f>
        <v/>
      </c>
      <c r="K91" s="2" t="s">
        <v>7</v>
      </c>
      <c r="L91">
        <f>"Insert into UFMT_FIELD (FORMAT_ID, FIELD_NO, F_MAC, F_KEY, F_MANDATORY, DESCRIPTION) Values ('"&amp;A91&amp;"', '"&amp;B91&amp;"', '"&amp;C91&amp;"', '"&amp;D91&amp;"', '"&amp;E91&amp;"', '"&amp;F91&amp;"');"</f>
        <v/>
      </c>
      <c r="M91">
        <f>"Update UFMT_FIELD SET F_MAC = '"&amp;C91&amp;"', F_KEY = '"&amp;D91&amp;"', F_MANDATORY = '"&amp;E91&amp;"', DESCRIPTION = '"&amp;F91&amp;"' where FORMAT_ID = '"&amp;A91&amp;"' AND FIELD_NO = '"&amp;B91&amp;"';"</f>
        <v/>
      </c>
    </row>
    <row r="92" spans="1:13">
      <c r="A92" t="s">
        <v>31</v>
      </c>
      <c r="B92" t="s">
        <v>337</v>
      </c>
      <c r="C92" t="s">
        <v>255</v>
      </c>
      <c r="D92" t="s">
        <v>13</v>
      </c>
      <c r="E92" t="s">
        <v>13</v>
      </c>
      <c r="F92" s="2" t="s">
        <v>1400</v>
      </c>
      <c r="G92" s="2" t="n"/>
      <c r="I92" s="2" t="n"/>
      <c r="J92">
        <f>VLOOKUP(A92,UFMT_FORMAT!$A:$C,3,FALSE)</f>
        <v/>
      </c>
      <c r="K92" s="2" t="s">
        <v>7</v>
      </c>
      <c r="L92">
        <f>"Insert into UFMT_FIELD (FORMAT_ID, FIELD_NO, F_MAC, F_KEY, F_MANDATORY, DESCRIPTION) Values ('"&amp;A92&amp;"', '"&amp;B92&amp;"', '"&amp;C92&amp;"', '"&amp;D92&amp;"', '"&amp;E92&amp;"', '"&amp;F92&amp;"');"</f>
        <v/>
      </c>
      <c r="M92">
        <f>"Update UFMT_FIELD SET F_MAC = '"&amp;C92&amp;"', F_KEY = '"&amp;D92&amp;"', F_MANDATORY = '"&amp;E92&amp;"', DESCRIPTION = '"&amp;F92&amp;"' where FORMAT_ID = '"&amp;A92&amp;"' AND FIELD_NO = '"&amp;B92&amp;"';"</f>
        <v/>
      </c>
    </row>
    <row r="93" spans="1:13">
      <c r="A93" t="s">
        <v>31</v>
      </c>
      <c r="B93" t="s">
        <v>351</v>
      </c>
      <c r="C93" t="s">
        <v>255</v>
      </c>
      <c r="D93" t="s">
        <v>13</v>
      </c>
      <c r="E93" t="s">
        <v>13</v>
      </c>
      <c r="F93" s="2" t="s">
        <v>1401</v>
      </c>
      <c r="G93" s="2" t="n"/>
      <c r="I93" s="2" t="n"/>
      <c r="J93">
        <f>VLOOKUP(A93,UFMT_FORMAT!$A:$C,3,FALSE)</f>
        <v/>
      </c>
      <c r="K93" s="2" t="s">
        <v>7</v>
      </c>
      <c r="L93">
        <f>"Insert into UFMT_FIELD (FORMAT_ID, FIELD_NO, F_MAC, F_KEY, F_MANDATORY, DESCRIPTION) Values ('"&amp;A93&amp;"', '"&amp;B93&amp;"', '"&amp;C93&amp;"', '"&amp;D93&amp;"', '"&amp;E93&amp;"', '"&amp;F93&amp;"');"</f>
        <v/>
      </c>
      <c r="M93">
        <f>"Update UFMT_FIELD SET F_MAC = '"&amp;C93&amp;"', F_KEY = '"&amp;D93&amp;"', F_MANDATORY = '"&amp;E93&amp;"', DESCRIPTION = '"&amp;F93&amp;"' where FORMAT_ID = '"&amp;A93&amp;"' AND FIELD_NO = '"&amp;B93&amp;"';"</f>
        <v/>
      </c>
    </row>
    <row r="94" spans="1:13">
      <c r="A94" t="s">
        <v>31</v>
      </c>
      <c r="B94" t="s">
        <v>305</v>
      </c>
      <c r="C94" t="s">
        <v>255</v>
      </c>
      <c r="D94" t="s">
        <v>255</v>
      </c>
      <c r="E94" t="s">
        <v>13</v>
      </c>
      <c r="F94" s="2" t="s">
        <v>1401</v>
      </c>
      <c r="G94" s="2" t="n"/>
      <c r="I94" s="2" t="n"/>
      <c r="J94">
        <f>VLOOKUP(A94,UFMT_FORMAT!$A:$C,3,FALSE)</f>
        <v/>
      </c>
      <c r="K94" s="2" t="s">
        <v>7</v>
      </c>
      <c r="L94">
        <f>"Insert into UFMT_FIELD (FORMAT_ID, FIELD_NO, F_MAC, F_KEY, F_MANDATORY, DESCRIPTION) Values ('"&amp;A94&amp;"', '"&amp;B94&amp;"', '"&amp;C94&amp;"', '"&amp;D94&amp;"', '"&amp;E94&amp;"', '"&amp;F94&amp;"');"</f>
        <v/>
      </c>
      <c r="M94">
        <f>"Update UFMT_FIELD SET F_MAC = '"&amp;C94&amp;"', F_KEY = '"&amp;D94&amp;"', F_MANDATORY = '"&amp;E94&amp;"', DESCRIPTION = '"&amp;F94&amp;"' where FORMAT_ID = '"&amp;A94&amp;"' AND FIELD_NO = '"&amp;B94&amp;"';"</f>
        <v/>
      </c>
    </row>
    <row r="95" spans="1:13">
      <c r="A95" t="s">
        <v>31</v>
      </c>
      <c r="B95" t="s">
        <v>473</v>
      </c>
      <c r="C95" t="s">
        <v>255</v>
      </c>
      <c r="D95" t="s">
        <v>255</v>
      </c>
      <c r="E95" t="s">
        <v>13</v>
      </c>
      <c r="F95" s="2" t="s">
        <v>1402</v>
      </c>
      <c r="G95" s="2" t="n"/>
      <c r="I95" s="2" t="n"/>
      <c r="J95">
        <f>VLOOKUP(A95,UFMT_FORMAT!$A:$C,3,FALSE)</f>
        <v/>
      </c>
      <c r="K95" s="2" t="s">
        <v>7</v>
      </c>
      <c r="L95">
        <f>"Insert into UFMT_FIELD (FORMAT_ID, FIELD_NO, F_MAC, F_KEY, F_MANDATORY, DESCRIPTION) Values ('"&amp;A95&amp;"', '"&amp;B95&amp;"', '"&amp;C95&amp;"', '"&amp;D95&amp;"', '"&amp;E95&amp;"', '"&amp;F95&amp;"');"</f>
        <v/>
      </c>
      <c r="M95">
        <f>"Update UFMT_FIELD SET F_MAC = '"&amp;C95&amp;"', F_KEY = '"&amp;D95&amp;"', F_MANDATORY = '"&amp;E95&amp;"', DESCRIPTION = '"&amp;F95&amp;"' where FORMAT_ID = '"&amp;A95&amp;"' AND FIELD_NO = '"&amp;B95&amp;"';"</f>
        <v/>
      </c>
    </row>
    <row r="96" spans="1:13">
      <c r="A96" t="s">
        <v>31</v>
      </c>
      <c r="B96" t="s">
        <v>532</v>
      </c>
      <c r="C96" t="s">
        <v>255</v>
      </c>
      <c r="D96" t="s">
        <v>255</v>
      </c>
      <c r="E96" t="s">
        <v>13</v>
      </c>
      <c r="F96" s="2" t="s">
        <v>1403</v>
      </c>
      <c r="G96" s="2" t="n"/>
      <c r="I96" s="2" t="n"/>
      <c r="J96">
        <f>VLOOKUP(A96,UFMT_FORMAT!$A:$C,3,FALSE)</f>
        <v/>
      </c>
      <c r="K96" s="2" t="s">
        <v>7</v>
      </c>
      <c r="L96">
        <f>"Insert into UFMT_FIELD (FORMAT_ID, FIELD_NO, F_MAC, F_KEY, F_MANDATORY, DESCRIPTION) Values ('"&amp;A96&amp;"', '"&amp;B96&amp;"', '"&amp;C96&amp;"', '"&amp;D96&amp;"', '"&amp;E96&amp;"', '"&amp;F96&amp;"');"</f>
        <v/>
      </c>
      <c r="M96">
        <f>"Update UFMT_FIELD SET F_MAC = '"&amp;C96&amp;"', F_KEY = '"&amp;D96&amp;"', F_MANDATORY = '"&amp;E96&amp;"', DESCRIPTION = '"&amp;F96&amp;"' where FORMAT_ID = '"&amp;A96&amp;"' AND FIELD_NO = '"&amp;B96&amp;"';"</f>
        <v/>
      </c>
    </row>
    <row r="97" spans="1:13">
      <c r="A97" t="s">
        <v>31</v>
      </c>
      <c r="B97" t="s">
        <v>534</v>
      </c>
      <c r="C97" t="s">
        <v>255</v>
      </c>
      <c r="D97" t="s">
        <v>255</v>
      </c>
      <c r="E97" t="s">
        <v>255</v>
      </c>
      <c r="F97" s="2" t="s">
        <v>1404</v>
      </c>
      <c r="G97" s="2" t="n"/>
      <c r="I97" s="2" t="n"/>
      <c r="J97">
        <f>VLOOKUP(A97,UFMT_FORMAT!$A:$C,3,FALSE)</f>
        <v/>
      </c>
      <c r="K97" s="2" t="s">
        <v>7</v>
      </c>
      <c r="L97">
        <f>"Insert into UFMT_FIELD (FORMAT_ID, FIELD_NO, F_MAC, F_KEY, F_MANDATORY, DESCRIPTION) Values ('"&amp;A97&amp;"', '"&amp;B97&amp;"', '"&amp;C97&amp;"', '"&amp;D97&amp;"', '"&amp;E97&amp;"', '"&amp;F97&amp;"');"</f>
        <v/>
      </c>
      <c r="M97">
        <f>"Update UFMT_FIELD SET F_MAC = '"&amp;C97&amp;"', F_KEY = '"&amp;D97&amp;"', F_MANDATORY = '"&amp;E97&amp;"', DESCRIPTION = '"&amp;F97&amp;"' where FORMAT_ID = '"&amp;A97&amp;"' AND FIELD_NO = '"&amp;B97&amp;"';"</f>
        <v/>
      </c>
    </row>
    <row r="98" spans="1:13">
      <c r="A98" t="s">
        <v>31</v>
      </c>
      <c r="B98" t="s">
        <v>66</v>
      </c>
      <c r="C98" t="s">
        <v>255</v>
      </c>
      <c r="D98" t="s">
        <v>255</v>
      </c>
      <c r="E98" t="s">
        <v>255</v>
      </c>
      <c r="F98" s="2" t="s">
        <v>1405</v>
      </c>
      <c r="G98" s="2" t="n"/>
      <c r="I98" s="2" t="n"/>
      <c r="J98">
        <f>VLOOKUP(A98,UFMT_FORMAT!$A:$C,3,FALSE)</f>
        <v/>
      </c>
      <c r="K98" s="2" t="s">
        <v>7</v>
      </c>
      <c r="L98">
        <f>"Insert into UFMT_FIELD (FORMAT_ID, FIELD_NO, F_MAC, F_KEY, F_MANDATORY, DESCRIPTION) Values ('"&amp;A98&amp;"', '"&amp;B98&amp;"', '"&amp;C98&amp;"', '"&amp;D98&amp;"', '"&amp;E98&amp;"', '"&amp;F98&amp;"');"</f>
        <v/>
      </c>
      <c r="M98">
        <f>"Update UFMT_FIELD SET F_MAC = '"&amp;C98&amp;"', F_KEY = '"&amp;D98&amp;"', F_MANDATORY = '"&amp;E98&amp;"', DESCRIPTION = '"&amp;F98&amp;"' where FORMAT_ID = '"&amp;A98&amp;"' AND FIELD_NO = '"&amp;B98&amp;"';"</f>
        <v/>
      </c>
    </row>
    <row r="99" spans="1:13">
      <c r="A99" t="s">
        <v>31</v>
      </c>
      <c r="B99" t="s">
        <v>70</v>
      </c>
      <c r="C99" t="s">
        <v>255</v>
      </c>
      <c r="D99" t="s">
        <v>255</v>
      </c>
      <c r="E99" t="s">
        <v>13</v>
      </c>
      <c r="F99" s="2" t="s">
        <v>1406</v>
      </c>
      <c r="G99" s="2" t="n"/>
      <c r="I99" s="2" t="n"/>
      <c r="J99">
        <f>VLOOKUP(A99,UFMT_FORMAT!$A:$C,3,FALSE)</f>
        <v/>
      </c>
      <c r="K99" s="2" t="s">
        <v>7</v>
      </c>
      <c r="L99">
        <f>"Insert into UFMT_FIELD (FORMAT_ID, FIELD_NO, F_MAC, F_KEY, F_MANDATORY, DESCRIPTION) Values ('"&amp;A99&amp;"', '"&amp;B99&amp;"', '"&amp;C99&amp;"', '"&amp;D99&amp;"', '"&amp;E99&amp;"', '"&amp;F99&amp;"');"</f>
        <v/>
      </c>
      <c r="M99">
        <f>"Update UFMT_FIELD SET F_MAC = '"&amp;C99&amp;"', F_KEY = '"&amp;D99&amp;"', F_MANDATORY = '"&amp;E99&amp;"', DESCRIPTION = '"&amp;F99&amp;"' where FORMAT_ID = '"&amp;A99&amp;"' AND FIELD_NO = '"&amp;B99&amp;"';"</f>
        <v/>
      </c>
    </row>
    <row r="100" spans="1:13">
      <c r="A100" t="s">
        <v>31</v>
      </c>
      <c r="B100" t="s">
        <v>545</v>
      </c>
      <c r="C100" t="s">
        <v>255</v>
      </c>
      <c r="D100" t="s">
        <v>255</v>
      </c>
      <c r="E100" t="s">
        <v>13</v>
      </c>
      <c r="F100" s="2" t="s">
        <v>1409</v>
      </c>
      <c r="G100" s="2" t="n"/>
      <c r="I100" s="2" t="n"/>
      <c r="J100">
        <f>VLOOKUP(A100,UFMT_FORMAT!$A:$C,3,FALSE)</f>
        <v/>
      </c>
      <c r="K100" s="2" t="s">
        <v>7</v>
      </c>
      <c r="L100">
        <f>"Insert into UFMT_FIELD (FORMAT_ID, FIELD_NO, F_MAC, F_KEY, F_MANDATORY, DESCRIPTION) Values ('"&amp;A100&amp;"', '"&amp;B100&amp;"', '"&amp;C100&amp;"', '"&amp;D100&amp;"', '"&amp;E100&amp;"', '"&amp;F100&amp;"');"</f>
        <v/>
      </c>
      <c r="M100">
        <f>"Update UFMT_FIELD SET F_MAC = '"&amp;C100&amp;"', F_KEY = '"&amp;D100&amp;"', F_MANDATORY = '"&amp;E100&amp;"', DESCRIPTION = '"&amp;F100&amp;"' where FORMAT_ID = '"&amp;A100&amp;"' AND FIELD_NO = '"&amp;B100&amp;"';"</f>
        <v/>
      </c>
    </row>
    <row r="101" spans="1:13">
      <c r="A101" t="s">
        <v>31</v>
      </c>
      <c r="B101" t="s">
        <v>239</v>
      </c>
      <c r="C101" t="s">
        <v>255</v>
      </c>
      <c r="D101" t="s">
        <v>255</v>
      </c>
      <c r="E101" t="s">
        <v>255</v>
      </c>
      <c r="F101" s="2" t="s">
        <v>1410</v>
      </c>
      <c r="G101" s="2" t="n"/>
      <c r="I101" s="2" t="n"/>
      <c r="J101">
        <f>VLOOKUP(A101,UFMT_FORMAT!$A:$C,3,FALSE)</f>
        <v/>
      </c>
      <c r="K101" s="2" t="s">
        <v>7</v>
      </c>
      <c r="L101">
        <f>"Insert into UFMT_FIELD (FORMAT_ID, FIELD_NO, F_MAC, F_KEY, F_MANDATORY, DESCRIPTION) Values ('"&amp;A101&amp;"', '"&amp;B101&amp;"', '"&amp;C101&amp;"', '"&amp;D101&amp;"', '"&amp;E101&amp;"', '"&amp;F101&amp;"');"</f>
        <v/>
      </c>
      <c r="M101">
        <f>"Update UFMT_FIELD SET F_MAC = '"&amp;C101&amp;"', F_KEY = '"&amp;D101&amp;"', F_MANDATORY = '"&amp;E101&amp;"', DESCRIPTION = '"&amp;F101&amp;"' where FORMAT_ID = '"&amp;A101&amp;"' AND FIELD_NO = '"&amp;B101&amp;"';"</f>
        <v/>
      </c>
    </row>
    <row r="102" spans="1:13">
      <c r="A102" t="s">
        <v>31</v>
      </c>
      <c r="B102" t="s">
        <v>488</v>
      </c>
      <c r="C102" t="s">
        <v>255</v>
      </c>
      <c r="D102" t="s">
        <v>255</v>
      </c>
      <c r="E102" t="s">
        <v>13</v>
      </c>
      <c r="F102" s="2" t="s">
        <v>1411</v>
      </c>
      <c r="G102" s="2" t="n"/>
      <c r="I102" s="2" t="n"/>
      <c r="J102">
        <f>VLOOKUP(A102,UFMT_FORMAT!$A:$C,3,FALSE)</f>
        <v/>
      </c>
      <c r="K102" s="2" t="s">
        <v>7</v>
      </c>
      <c r="L102">
        <f>"Insert into UFMT_FIELD (FORMAT_ID, FIELD_NO, F_MAC, F_KEY, F_MANDATORY, DESCRIPTION) Values ('"&amp;A102&amp;"', '"&amp;B102&amp;"', '"&amp;C102&amp;"', '"&amp;D102&amp;"', '"&amp;E102&amp;"', '"&amp;F102&amp;"');"</f>
        <v/>
      </c>
      <c r="M102">
        <f>"Update UFMT_FIELD SET F_MAC = '"&amp;C102&amp;"', F_KEY = '"&amp;D102&amp;"', F_MANDATORY = '"&amp;E102&amp;"', DESCRIPTION = '"&amp;F102&amp;"' where FORMAT_ID = '"&amp;A102&amp;"' AND FIELD_NO = '"&amp;B102&amp;"';"</f>
        <v/>
      </c>
    </row>
    <row r="103" spans="1:13">
      <c r="A103" t="s">
        <v>31</v>
      </c>
      <c r="B103" t="s">
        <v>33</v>
      </c>
      <c r="C103" t="s">
        <v>255</v>
      </c>
      <c r="D103" t="s">
        <v>255</v>
      </c>
      <c r="E103" t="s">
        <v>255</v>
      </c>
      <c r="F103" s="2" t="s">
        <v>1412</v>
      </c>
      <c r="G103" s="2" t="n"/>
      <c r="I103" s="2" t="n"/>
      <c r="J103">
        <f>VLOOKUP(A103,UFMT_FORMAT!$A:$C,3,FALSE)</f>
        <v/>
      </c>
      <c r="K103" s="2" t="s">
        <v>7</v>
      </c>
      <c r="L103">
        <f>"Insert into UFMT_FIELD (FORMAT_ID, FIELD_NO, F_MAC, F_KEY, F_MANDATORY, DESCRIPTION) Values ('"&amp;A103&amp;"', '"&amp;B103&amp;"', '"&amp;C103&amp;"', '"&amp;D103&amp;"', '"&amp;E103&amp;"', '"&amp;F103&amp;"');"</f>
        <v/>
      </c>
      <c r="M103">
        <f>"Update UFMT_FIELD SET F_MAC = '"&amp;C103&amp;"', F_KEY = '"&amp;D103&amp;"', F_MANDATORY = '"&amp;E103&amp;"', DESCRIPTION = '"&amp;F103&amp;"' where FORMAT_ID = '"&amp;A103&amp;"' AND FIELD_NO = '"&amp;B103&amp;"';"</f>
        <v/>
      </c>
    </row>
    <row r="104" spans="1:13">
      <c r="A104" t="s">
        <v>31</v>
      </c>
      <c r="B104" t="s">
        <v>555</v>
      </c>
      <c r="C104" t="s">
        <v>255</v>
      </c>
      <c r="D104" t="s">
        <v>255</v>
      </c>
      <c r="E104" t="s">
        <v>13</v>
      </c>
      <c r="F104" s="2" t="s">
        <v>1414</v>
      </c>
      <c r="G104" s="2" t="n"/>
      <c r="I104" s="2" t="n"/>
      <c r="J104">
        <f>VLOOKUP(A104,UFMT_FORMAT!$A:$C,3,FALSE)</f>
        <v/>
      </c>
      <c r="K104" s="2" t="s">
        <v>7</v>
      </c>
      <c r="L104">
        <f>"Insert into UFMT_FIELD (FORMAT_ID, FIELD_NO, F_MAC, F_KEY, F_MANDATORY, DESCRIPTION) Values ('"&amp;A104&amp;"', '"&amp;B104&amp;"', '"&amp;C104&amp;"', '"&amp;D104&amp;"', '"&amp;E104&amp;"', '"&amp;F104&amp;"');"</f>
        <v/>
      </c>
      <c r="M104">
        <f>"Update UFMT_FIELD SET F_MAC = '"&amp;C104&amp;"', F_KEY = '"&amp;D104&amp;"', F_MANDATORY = '"&amp;E104&amp;"', DESCRIPTION = '"&amp;F104&amp;"' where FORMAT_ID = '"&amp;A104&amp;"' AND FIELD_NO = '"&amp;B104&amp;"';"</f>
        <v/>
      </c>
    </row>
    <row r="105" spans="1:13">
      <c r="A105" t="s">
        <v>31</v>
      </c>
      <c r="B105" t="s">
        <v>57</v>
      </c>
      <c r="C105" t="s">
        <v>255</v>
      </c>
      <c r="D105" t="s">
        <v>255</v>
      </c>
      <c r="E105" t="s">
        <v>255</v>
      </c>
      <c r="F105" s="2" t="s">
        <v>1415</v>
      </c>
      <c r="G105" s="2" t="n"/>
      <c r="I105" s="2" t="n"/>
      <c r="J105">
        <f>VLOOKUP(A105,UFMT_FORMAT!$A:$C,3,FALSE)</f>
        <v/>
      </c>
      <c r="K105" s="2" t="s">
        <v>7</v>
      </c>
      <c r="L105">
        <f>"Insert into UFMT_FIELD (FORMAT_ID, FIELD_NO, F_MAC, F_KEY, F_MANDATORY, DESCRIPTION) Values ('"&amp;A105&amp;"', '"&amp;B105&amp;"', '"&amp;C105&amp;"', '"&amp;D105&amp;"', '"&amp;E105&amp;"', '"&amp;F105&amp;"');"</f>
        <v/>
      </c>
      <c r="M105">
        <f>"Update UFMT_FIELD SET F_MAC = '"&amp;C105&amp;"', F_KEY = '"&amp;D105&amp;"', F_MANDATORY = '"&amp;E105&amp;"', DESCRIPTION = '"&amp;F105&amp;"' where FORMAT_ID = '"&amp;A105&amp;"' AND FIELD_NO = '"&amp;B105&amp;"';"</f>
        <v/>
      </c>
    </row>
    <row r="106" spans="1:13">
      <c r="A106" t="s">
        <v>31</v>
      </c>
      <c r="B106" t="s">
        <v>244</v>
      </c>
      <c r="C106" t="s">
        <v>255</v>
      </c>
      <c r="D106" t="s">
        <v>255</v>
      </c>
      <c r="E106" t="s">
        <v>255</v>
      </c>
      <c r="F106" s="2" t="s">
        <v>1425</v>
      </c>
      <c r="G106" s="2" t="n"/>
      <c r="I106" s="2" t="n"/>
      <c r="J106">
        <f>VLOOKUP(A106,UFMT_FORMAT!$A:$C,3,FALSE)</f>
        <v/>
      </c>
      <c r="K106" s="2" t="s">
        <v>7</v>
      </c>
      <c r="L106">
        <f>"Insert into UFMT_FIELD (FORMAT_ID, FIELD_NO, F_MAC, F_KEY, F_MANDATORY, DESCRIPTION) Values ('"&amp;A106&amp;"', '"&amp;B106&amp;"', '"&amp;C106&amp;"', '"&amp;D106&amp;"', '"&amp;E106&amp;"', '"&amp;F106&amp;"');"</f>
        <v/>
      </c>
      <c r="M106">
        <f>"Update UFMT_FIELD SET F_MAC = '"&amp;C106&amp;"', F_KEY = '"&amp;D106&amp;"', F_MANDATORY = '"&amp;E106&amp;"', DESCRIPTION = '"&amp;F106&amp;"' where FORMAT_ID = '"&amp;A106&amp;"' AND FIELD_NO = '"&amp;B106&amp;"';"</f>
        <v/>
      </c>
    </row>
    <row r="107" spans="1:13">
      <c r="A107" t="s">
        <v>31</v>
      </c>
      <c r="B107" t="s">
        <v>116</v>
      </c>
      <c r="C107" t="s">
        <v>255</v>
      </c>
      <c r="D107" t="s">
        <v>255</v>
      </c>
      <c r="E107" t="s">
        <v>255</v>
      </c>
      <c r="F107" s="2" t="s">
        <v>1426</v>
      </c>
      <c r="G107" s="2" t="n"/>
      <c r="I107" s="2" t="n"/>
      <c r="J107">
        <f>VLOOKUP(A107,UFMT_FORMAT!$A:$C,3,FALSE)</f>
        <v/>
      </c>
      <c r="K107" s="2" t="s">
        <v>7</v>
      </c>
      <c r="L107">
        <f>"Insert into UFMT_FIELD (FORMAT_ID, FIELD_NO, F_MAC, F_KEY, F_MANDATORY, DESCRIPTION) Values ('"&amp;A107&amp;"', '"&amp;B107&amp;"', '"&amp;C107&amp;"', '"&amp;D107&amp;"', '"&amp;E107&amp;"', '"&amp;F107&amp;"');"</f>
        <v/>
      </c>
      <c r="M107">
        <f>"Update UFMT_FIELD SET F_MAC = '"&amp;C107&amp;"', F_KEY = '"&amp;D107&amp;"', F_MANDATORY = '"&amp;E107&amp;"', DESCRIPTION = '"&amp;F107&amp;"' where FORMAT_ID = '"&amp;A107&amp;"' AND FIELD_NO = '"&amp;B107&amp;"';"</f>
        <v/>
      </c>
    </row>
    <row r="108" spans="1:13">
      <c r="A108" t="s">
        <v>31</v>
      </c>
      <c r="B108" t="s">
        <v>196</v>
      </c>
      <c r="C108" t="s">
        <v>255</v>
      </c>
      <c r="D108" t="s">
        <v>255</v>
      </c>
      <c r="E108" t="s">
        <v>255</v>
      </c>
      <c r="F108" s="2" t="s">
        <v>1417</v>
      </c>
      <c r="G108" s="2" t="n"/>
      <c r="I108" s="2" t="n"/>
      <c r="J108">
        <f>VLOOKUP(A108,UFMT_FORMAT!$A:$C,3,FALSE)</f>
        <v/>
      </c>
      <c r="K108" s="2" t="s">
        <v>7</v>
      </c>
      <c r="L108">
        <f>"Insert into UFMT_FIELD (FORMAT_ID, FIELD_NO, F_MAC, F_KEY, F_MANDATORY, DESCRIPTION) Values ('"&amp;A108&amp;"', '"&amp;B108&amp;"', '"&amp;C108&amp;"', '"&amp;D108&amp;"', '"&amp;E108&amp;"', '"&amp;F108&amp;"');"</f>
        <v/>
      </c>
      <c r="M108">
        <f>"Update UFMT_FIELD SET F_MAC = '"&amp;C108&amp;"', F_KEY = '"&amp;D108&amp;"', F_MANDATORY = '"&amp;E108&amp;"', DESCRIPTION = '"&amp;F108&amp;"' where FORMAT_ID = '"&amp;A108&amp;"' AND FIELD_NO = '"&amp;B108&amp;"';"</f>
        <v/>
      </c>
    </row>
    <row r="109" spans="1:13">
      <c r="A109" t="s">
        <v>31</v>
      </c>
      <c r="B109" t="s">
        <v>634</v>
      </c>
      <c r="C109" t="s">
        <v>255</v>
      </c>
      <c r="D109" t="s">
        <v>255</v>
      </c>
      <c r="E109" t="s">
        <v>255</v>
      </c>
      <c r="F109" s="2" t="s">
        <v>1418</v>
      </c>
      <c r="G109" s="2" t="n"/>
      <c r="I109" s="2" t="n"/>
      <c r="J109">
        <f>VLOOKUP(A109,UFMT_FORMAT!$A:$C,3,FALSE)</f>
        <v/>
      </c>
      <c r="K109" s="2" t="s">
        <v>7</v>
      </c>
      <c r="L109">
        <f>"Insert into UFMT_FIELD (FORMAT_ID, FIELD_NO, F_MAC, F_KEY, F_MANDATORY, DESCRIPTION) Values ('"&amp;A109&amp;"', '"&amp;B109&amp;"', '"&amp;C109&amp;"', '"&amp;D109&amp;"', '"&amp;E109&amp;"', '"&amp;F109&amp;"');"</f>
        <v/>
      </c>
      <c r="M109">
        <f>"Update UFMT_FIELD SET F_MAC = '"&amp;C109&amp;"', F_KEY = '"&amp;D109&amp;"', F_MANDATORY = '"&amp;E109&amp;"', DESCRIPTION = '"&amp;F109&amp;"' where FORMAT_ID = '"&amp;A109&amp;"' AND FIELD_NO = '"&amp;B109&amp;"';"</f>
        <v/>
      </c>
    </row>
    <row r="110" spans="1:13">
      <c r="A110" t="s">
        <v>31</v>
      </c>
      <c r="B110" t="s">
        <v>103</v>
      </c>
      <c r="C110" t="s">
        <v>255</v>
      </c>
      <c r="D110" t="s">
        <v>255</v>
      </c>
      <c r="E110" t="s">
        <v>13</v>
      </c>
      <c r="F110" s="2" t="s">
        <v>1419</v>
      </c>
      <c r="G110" s="2" t="n"/>
      <c r="I110" s="2" t="n"/>
      <c r="J110">
        <f>VLOOKUP(A110,UFMT_FORMAT!$A:$C,3,FALSE)</f>
        <v/>
      </c>
      <c r="K110" s="2" t="s">
        <v>7</v>
      </c>
      <c r="L110">
        <f>"Insert into UFMT_FIELD (FORMAT_ID, FIELD_NO, F_MAC, F_KEY, F_MANDATORY, DESCRIPTION) Values ('"&amp;A110&amp;"', '"&amp;B110&amp;"', '"&amp;C110&amp;"', '"&amp;D110&amp;"', '"&amp;E110&amp;"', '"&amp;F110&amp;"');"</f>
        <v/>
      </c>
      <c r="M110">
        <f>"Update UFMT_FIELD SET F_MAC = '"&amp;C110&amp;"', F_KEY = '"&amp;D110&amp;"', F_MANDATORY = '"&amp;E110&amp;"', DESCRIPTION = '"&amp;F110&amp;"' where FORMAT_ID = '"&amp;A110&amp;"' AND FIELD_NO = '"&amp;B110&amp;"';"</f>
        <v/>
      </c>
    </row>
    <row r="111" spans="1:13">
      <c r="A111" t="s">
        <v>31</v>
      </c>
      <c r="B111" t="s">
        <v>666</v>
      </c>
      <c r="C111" t="s">
        <v>255</v>
      </c>
      <c r="D111" t="s">
        <v>255</v>
      </c>
      <c r="E111" t="s">
        <v>255</v>
      </c>
      <c r="F111" s="2" t="s">
        <v>1420</v>
      </c>
      <c r="G111" s="2" t="n"/>
      <c r="I111" s="2" t="n"/>
      <c r="J111">
        <f>VLOOKUP(A111,UFMT_FORMAT!$A:$C,3,FALSE)</f>
        <v/>
      </c>
      <c r="K111" s="2" t="s">
        <v>7</v>
      </c>
      <c r="L111">
        <f>"Insert into UFMT_FIELD (FORMAT_ID, FIELD_NO, F_MAC, F_KEY, F_MANDATORY, DESCRIPTION) Values ('"&amp;A111&amp;"', '"&amp;B111&amp;"', '"&amp;C111&amp;"', '"&amp;D111&amp;"', '"&amp;E111&amp;"', '"&amp;F111&amp;"');"</f>
        <v/>
      </c>
      <c r="M111">
        <f>"Update UFMT_FIELD SET F_MAC = '"&amp;C111&amp;"', F_KEY = '"&amp;D111&amp;"', F_MANDATORY = '"&amp;E111&amp;"', DESCRIPTION = '"&amp;F111&amp;"' where FORMAT_ID = '"&amp;A111&amp;"' AND FIELD_NO = '"&amp;B111&amp;"';"</f>
        <v/>
      </c>
    </row>
    <row r="112" spans="1:13">
      <c r="A112" t="s">
        <v>31</v>
      </c>
      <c r="B112" t="s">
        <v>669</v>
      </c>
      <c r="C112" t="s">
        <v>255</v>
      </c>
      <c r="D112" t="s">
        <v>255</v>
      </c>
      <c r="E112" t="s">
        <v>13</v>
      </c>
      <c r="F112" s="2" t="s">
        <v>1422</v>
      </c>
      <c r="G112" s="2" t="n"/>
      <c r="I112" s="2" t="n"/>
      <c r="J112">
        <f>VLOOKUP(A112,UFMT_FORMAT!$A:$C,3,FALSE)</f>
        <v/>
      </c>
      <c r="K112" s="2" t="s">
        <v>7</v>
      </c>
      <c r="L112">
        <f>"Insert into UFMT_FIELD (FORMAT_ID, FIELD_NO, F_MAC, F_KEY, F_MANDATORY, DESCRIPTION) Values ('"&amp;A112&amp;"', '"&amp;B112&amp;"', '"&amp;C112&amp;"', '"&amp;D112&amp;"', '"&amp;E112&amp;"', '"&amp;F112&amp;"');"</f>
        <v/>
      </c>
      <c r="M112">
        <f>"Update UFMT_FIELD SET F_MAC = '"&amp;C112&amp;"', F_KEY = '"&amp;D112&amp;"', F_MANDATORY = '"&amp;E112&amp;"', DESCRIPTION = '"&amp;F112&amp;"' where FORMAT_ID = '"&amp;A112&amp;"' AND FIELD_NO = '"&amp;B112&amp;"';"</f>
        <v/>
      </c>
    </row>
    <row r="113" spans="1:13">
      <c r="A113" t="s">
        <v>500</v>
      </c>
      <c r="B113" t="s">
        <v>64</v>
      </c>
      <c r="C113" t="s">
        <v>255</v>
      </c>
      <c r="D113" t="s">
        <v>13</v>
      </c>
      <c r="E113" t="s">
        <v>13</v>
      </c>
      <c r="F113" s="2" t="s">
        <v>1395</v>
      </c>
      <c r="G113" s="2" t="n"/>
      <c r="I113" s="2" t="n"/>
      <c r="J113">
        <f>VLOOKUP(A113,UFMT_FORMAT!$A:$C,3,FALSE)</f>
        <v/>
      </c>
      <c r="K113" s="2" t="s">
        <v>7</v>
      </c>
      <c r="L113">
        <f>"Insert into UFMT_FIELD (FORMAT_ID, FIELD_NO, F_MAC, F_KEY, F_MANDATORY, DESCRIPTION) Values ('"&amp;A113&amp;"', '"&amp;B113&amp;"', '"&amp;C113&amp;"', '"&amp;D113&amp;"', '"&amp;E113&amp;"', '"&amp;F113&amp;"');"</f>
        <v/>
      </c>
      <c r="M113">
        <f>"Update UFMT_FIELD SET F_MAC = '"&amp;C113&amp;"', F_KEY = '"&amp;D113&amp;"', F_MANDATORY = '"&amp;E113&amp;"', DESCRIPTION = '"&amp;F113&amp;"' where FORMAT_ID = '"&amp;A113&amp;"' AND FIELD_NO = '"&amp;B113&amp;"';"</f>
        <v/>
      </c>
    </row>
    <row r="114" spans="1:13">
      <c r="A114" t="s">
        <v>500</v>
      </c>
      <c r="B114" t="s">
        <v>107</v>
      </c>
      <c r="C114" t="s">
        <v>255</v>
      </c>
      <c r="D114" t="s">
        <v>255</v>
      </c>
      <c r="E114" t="s">
        <v>13</v>
      </c>
      <c r="F114" s="2" t="s">
        <v>1396</v>
      </c>
      <c r="G114" s="2" t="n"/>
      <c r="I114" s="2" t="n"/>
      <c r="J114">
        <f>VLOOKUP(A114,UFMT_FORMAT!$A:$C,3,FALSE)</f>
        <v/>
      </c>
      <c r="K114" s="2" t="s">
        <v>7</v>
      </c>
      <c r="L114">
        <f>"Insert into UFMT_FIELD (FORMAT_ID, FIELD_NO, F_MAC, F_KEY, F_MANDATORY, DESCRIPTION) Values ('"&amp;A114&amp;"', '"&amp;B114&amp;"', '"&amp;C114&amp;"', '"&amp;D114&amp;"', '"&amp;E114&amp;"', '"&amp;F114&amp;"');"</f>
        <v/>
      </c>
      <c r="M114">
        <f>"Update UFMT_FIELD SET F_MAC = '"&amp;C114&amp;"', F_KEY = '"&amp;D114&amp;"', F_MANDATORY = '"&amp;E114&amp;"', DESCRIPTION = '"&amp;F114&amp;"' where FORMAT_ID = '"&amp;A114&amp;"' AND FIELD_NO = '"&amp;B114&amp;"';"</f>
        <v/>
      </c>
    </row>
    <row r="115" spans="1:13">
      <c r="A115" t="s">
        <v>500</v>
      </c>
      <c r="B115" t="s">
        <v>31</v>
      </c>
      <c r="C115" t="s">
        <v>255</v>
      </c>
      <c r="D115" t="s">
        <v>255</v>
      </c>
      <c r="E115" t="s">
        <v>13</v>
      </c>
      <c r="F115" s="2" t="s">
        <v>1397</v>
      </c>
      <c r="G115" s="2" t="n"/>
      <c r="I115" s="2" t="n"/>
      <c r="J115">
        <f>VLOOKUP(A115,UFMT_FORMAT!$A:$C,3,FALSE)</f>
        <v/>
      </c>
      <c r="K115" s="2" t="s">
        <v>7</v>
      </c>
      <c r="L115">
        <f>"Insert into UFMT_FIELD (FORMAT_ID, FIELD_NO, F_MAC, F_KEY, F_MANDATORY, DESCRIPTION) Values ('"&amp;A115&amp;"', '"&amp;B115&amp;"', '"&amp;C115&amp;"', '"&amp;D115&amp;"', '"&amp;E115&amp;"', '"&amp;F115&amp;"');"</f>
        <v/>
      </c>
      <c r="M115">
        <f>"Update UFMT_FIELD SET F_MAC = '"&amp;C115&amp;"', F_KEY = '"&amp;D115&amp;"', F_MANDATORY = '"&amp;E115&amp;"', DESCRIPTION = '"&amp;F115&amp;"' where FORMAT_ID = '"&amp;A115&amp;"' AND FIELD_NO = '"&amp;B115&amp;"';"</f>
        <v/>
      </c>
    </row>
    <row r="116" spans="1:13">
      <c r="A116" t="s">
        <v>500</v>
      </c>
      <c r="B116" t="s">
        <v>500</v>
      </c>
      <c r="C116" t="s">
        <v>255</v>
      </c>
      <c r="D116" t="s">
        <v>255</v>
      </c>
      <c r="E116" t="s">
        <v>13</v>
      </c>
      <c r="F116" s="2" t="s">
        <v>1427</v>
      </c>
      <c r="G116" s="2" t="n"/>
      <c r="I116" s="2" t="n"/>
      <c r="J116">
        <f>VLOOKUP(A116,UFMT_FORMAT!$A:$C,3,FALSE)</f>
        <v/>
      </c>
      <c r="K116" s="2" t="s">
        <v>7</v>
      </c>
      <c r="L116">
        <f>"Insert into UFMT_FIELD (FORMAT_ID, FIELD_NO, F_MAC, F_KEY, F_MANDATORY, DESCRIPTION) Values ('"&amp;A116&amp;"', '"&amp;B116&amp;"', '"&amp;C116&amp;"', '"&amp;D116&amp;"', '"&amp;E116&amp;"', '"&amp;F116&amp;"');"</f>
        <v/>
      </c>
      <c r="M116">
        <f>"Update UFMT_FIELD SET F_MAC = '"&amp;C116&amp;"', F_KEY = '"&amp;D116&amp;"', F_MANDATORY = '"&amp;E116&amp;"', DESCRIPTION = '"&amp;F116&amp;"' where FORMAT_ID = '"&amp;A116&amp;"' AND FIELD_NO = '"&amp;B116&amp;"';"</f>
        <v/>
      </c>
    </row>
    <row r="117" spans="1:13">
      <c r="A117" t="s">
        <v>500</v>
      </c>
      <c r="B117" t="s">
        <v>328</v>
      </c>
      <c r="C117" t="s">
        <v>255</v>
      </c>
      <c r="D117" t="s">
        <v>255</v>
      </c>
      <c r="E117" t="s">
        <v>13</v>
      </c>
      <c r="F117" s="2" t="s">
        <v>1428</v>
      </c>
      <c r="G117" s="2" t="n"/>
      <c r="I117" s="2" t="n"/>
      <c r="J117">
        <f>VLOOKUP(A117,UFMT_FORMAT!$A:$C,3,FALSE)</f>
        <v/>
      </c>
      <c r="K117" s="2" t="s">
        <v>7</v>
      </c>
      <c r="L117">
        <f>"Insert into UFMT_FIELD (FORMAT_ID, FIELD_NO, F_MAC, F_KEY, F_MANDATORY, DESCRIPTION) Values ('"&amp;A117&amp;"', '"&amp;B117&amp;"', '"&amp;C117&amp;"', '"&amp;D117&amp;"', '"&amp;E117&amp;"', '"&amp;F117&amp;"');"</f>
        <v/>
      </c>
      <c r="M117">
        <f>"Update UFMT_FIELD SET F_MAC = '"&amp;C117&amp;"', F_KEY = '"&amp;D117&amp;"', F_MANDATORY = '"&amp;E117&amp;"', DESCRIPTION = '"&amp;F117&amp;"' where FORMAT_ID = '"&amp;A117&amp;"' AND FIELD_NO = '"&amp;B117&amp;"';"</f>
        <v/>
      </c>
    </row>
    <row r="118" spans="1:13">
      <c r="A118" t="s">
        <v>500</v>
      </c>
      <c r="B118" t="s">
        <v>333</v>
      </c>
      <c r="C118" t="s">
        <v>255</v>
      </c>
      <c r="D118" t="s">
        <v>255</v>
      </c>
      <c r="E118" t="s">
        <v>255</v>
      </c>
      <c r="F118" s="2" t="s">
        <v>1399</v>
      </c>
      <c r="G118" s="2" t="n"/>
      <c r="I118" s="2" t="n"/>
      <c r="J118">
        <f>VLOOKUP(A118,UFMT_FORMAT!$A:$C,3,FALSE)</f>
        <v/>
      </c>
      <c r="K118" s="2" t="s">
        <v>7</v>
      </c>
      <c r="L118">
        <f>"Insert into UFMT_FIELD (FORMAT_ID, FIELD_NO, F_MAC, F_KEY, F_MANDATORY, DESCRIPTION) Values ('"&amp;A118&amp;"', '"&amp;B118&amp;"', '"&amp;C118&amp;"', '"&amp;D118&amp;"', '"&amp;E118&amp;"', '"&amp;F118&amp;"');"</f>
        <v/>
      </c>
      <c r="M118">
        <f>"Update UFMT_FIELD SET F_MAC = '"&amp;C118&amp;"', F_KEY = '"&amp;D118&amp;"', F_MANDATORY = '"&amp;E118&amp;"', DESCRIPTION = '"&amp;F118&amp;"' where FORMAT_ID = '"&amp;A118&amp;"' AND FIELD_NO = '"&amp;B118&amp;"';"</f>
        <v/>
      </c>
    </row>
    <row r="119" spans="1:13">
      <c r="A119" t="s">
        <v>500</v>
      </c>
      <c r="B119" t="s">
        <v>337</v>
      </c>
      <c r="C119" t="s">
        <v>255</v>
      </c>
      <c r="D119" t="s">
        <v>13</v>
      </c>
      <c r="E119" t="s">
        <v>13</v>
      </c>
      <c r="F119" s="2" t="s">
        <v>1400</v>
      </c>
      <c r="G119" s="2" t="n"/>
      <c r="I119" s="2" t="n"/>
      <c r="J119">
        <f>VLOOKUP(A119,UFMT_FORMAT!$A:$C,3,FALSE)</f>
        <v/>
      </c>
      <c r="K119" s="2" t="s">
        <v>7</v>
      </c>
      <c r="L119">
        <f>"Insert into UFMT_FIELD (FORMAT_ID, FIELD_NO, F_MAC, F_KEY, F_MANDATORY, DESCRIPTION) Values ('"&amp;A119&amp;"', '"&amp;B119&amp;"', '"&amp;C119&amp;"', '"&amp;D119&amp;"', '"&amp;E119&amp;"', '"&amp;F119&amp;"');"</f>
        <v/>
      </c>
      <c r="M119">
        <f>"Update UFMT_FIELD SET F_MAC = '"&amp;C119&amp;"', F_KEY = '"&amp;D119&amp;"', F_MANDATORY = '"&amp;E119&amp;"', DESCRIPTION = '"&amp;F119&amp;"' where FORMAT_ID = '"&amp;A119&amp;"' AND FIELD_NO = '"&amp;B119&amp;"';"</f>
        <v/>
      </c>
    </row>
    <row r="120" spans="1:13">
      <c r="A120" t="s">
        <v>500</v>
      </c>
      <c r="B120" t="s">
        <v>351</v>
      </c>
      <c r="C120" t="s">
        <v>255</v>
      </c>
      <c r="D120" t="s">
        <v>13</v>
      </c>
      <c r="E120" t="s">
        <v>13</v>
      </c>
      <c r="F120" s="2" t="s">
        <v>1401</v>
      </c>
      <c r="G120" s="2" t="n"/>
      <c r="I120" s="2" t="n"/>
      <c r="J120">
        <f>VLOOKUP(A120,UFMT_FORMAT!$A:$C,3,FALSE)</f>
        <v/>
      </c>
      <c r="K120" s="2" t="s">
        <v>7</v>
      </c>
      <c r="L120">
        <f>"Insert into UFMT_FIELD (FORMAT_ID, FIELD_NO, F_MAC, F_KEY, F_MANDATORY, DESCRIPTION) Values ('"&amp;A120&amp;"', '"&amp;B120&amp;"', '"&amp;C120&amp;"', '"&amp;D120&amp;"', '"&amp;E120&amp;"', '"&amp;F120&amp;"');"</f>
        <v/>
      </c>
      <c r="M120">
        <f>"Update UFMT_FIELD SET F_MAC = '"&amp;C120&amp;"', F_KEY = '"&amp;D120&amp;"', F_MANDATORY = '"&amp;E120&amp;"', DESCRIPTION = '"&amp;F120&amp;"' where FORMAT_ID = '"&amp;A120&amp;"' AND FIELD_NO = '"&amp;B120&amp;"';"</f>
        <v/>
      </c>
    </row>
    <row r="121" spans="1:13">
      <c r="A121" t="s">
        <v>500</v>
      </c>
      <c r="B121" t="s">
        <v>305</v>
      </c>
      <c r="C121" t="s">
        <v>255</v>
      </c>
      <c r="D121" t="s">
        <v>255</v>
      </c>
      <c r="E121" t="s">
        <v>13</v>
      </c>
      <c r="F121" s="2" t="s">
        <v>1401</v>
      </c>
      <c r="G121" s="2" t="n"/>
      <c r="I121" s="2" t="n"/>
      <c r="J121">
        <f>VLOOKUP(A121,UFMT_FORMAT!$A:$C,3,FALSE)</f>
        <v/>
      </c>
      <c r="K121" s="2" t="s">
        <v>7</v>
      </c>
      <c r="L121">
        <f>"Insert into UFMT_FIELD (FORMAT_ID, FIELD_NO, F_MAC, F_KEY, F_MANDATORY, DESCRIPTION) Values ('"&amp;A121&amp;"', '"&amp;B121&amp;"', '"&amp;C121&amp;"', '"&amp;D121&amp;"', '"&amp;E121&amp;"', '"&amp;F121&amp;"');"</f>
        <v/>
      </c>
      <c r="M121">
        <f>"Update UFMT_FIELD SET F_MAC = '"&amp;C121&amp;"', F_KEY = '"&amp;D121&amp;"', F_MANDATORY = '"&amp;E121&amp;"', DESCRIPTION = '"&amp;F121&amp;"' where FORMAT_ID = '"&amp;A121&amp;"' AND FIELD_NO = '"&amp;B121&amp;"';"</f>
        <v/>
      </c>
    </row>
    <row r="122" spans="1:13">
      <c r="A122" t="s">
        <v>500</v>
      </c>
      <c r="B122" t="s">
        <v>473</v>
      </c>
      <c r="C122" t="s">
        <v>255</v>
      </c>
      <c r="D122" t="s">
        <v>255</v>
      </c>
      <c r="E122" t="s">
        <v>13</v>
      </c>
      <c r="F122" s="2" t="s">
        <v>1402</v>
      </c>
      <c r="G122" s="2" t="n"/>
      <c r="I122" s="2" t="n"/>
      <c r="J122">
        <f>VLOOKUP(A122,UFMT_FORMAT!$A:$C,3,FALSE)</f>
        <v/>
      </c>
      <c r="K122" s="2" t="s">
        <v>7</v>
      </c>
      <c r="L122">
        <f>"Insert into UFMT_FIELD (FORMAT_ID, FIELD_NO, F_MAC, F_KEY, F_MANDATORY, DESCRIPTION) Values ('"&amp;A122&amp;"', '"&amp;B122&amp;"', '"&amp;C122&amp;"', '"&amp;D122&amp;"', '"&amp;E122&amp;"', '"&amp;F122&amp;"');"</f>
        <v/>
      </c>
      <c r="M122">
        <f>"Update UFMT_FIELD SET F_MAC = '"&amp;C122&amp;"', F_KEY = '"&amp;D122&amp;"', F_MANDATORY = '"&amp;E122&amp;"', DESCRIPTION = '"&amp;F122&amp;"' where FORMAT_ID = '"&amp;A122&amp;"' AND FIELD_NO = '"&amp;B122&amp;"';"</f>
        <v/>
      </c>
    </row>
    <row r="123" spans="1:13">
      <c r="A123" t="s">
        <v>500</v>
      </c>
      <c r="B123" t="s">
        <v>524</v>
      </c>
      <c r="C123" t="s">
        <v>255</v>
      </c>
      <c r="D123" t="s">
        <v>255</v>
      </c>
      <c r="E123" t="s">
        <v>13</v>
      </c>
      <c r="F123" s="2" t="s">
        <v>1429</v>
      </c>
      <c r="G123" s="2" t="n"/>
      <c r="I123" s="2" t="n"/>
      <c r="J123">
        <f>VLOOKUP(A123,UFMT_FORMAT!$A:$C,3,FALSE)</f>
        <v/>
      </c>
      <c r="K123" s="2" t="s">
        <v>7</v>
      </c>
      <c r="L123">
        <f>"Insert into UFMT_FIELD (FORMAT_ID, FIELD_NO, F_MAC, F_KEY, F_MANDATORY, DESCRIPTION) Values ('"&amp;A123&amp;"', '"&amp;B123&amp;"', '"&amp;C123&amp;"', '"&amp;D123&amp;"', '"&amp;E123&amp;"', '"&amp;F123&amp;"');"</f>
        <v/>
      </c>
      <c r="M123">
        <f>"Update UFMT_FIELD SET F_MAC = '"&amp;C123&amp;"', F_KEY = '"&amp;D123&amp;"', F_MANDATORY = '"&amp;E123&amp;"', DESCRIPTION = '"&amp;F123&amp;"' where FORMAT_ID = '"&amp;A123&amp;"' AND FIELD_NO = '"&amp;B123&amp;"';"</f>
        <v/>
      </c>
    </row>
    <row r="124" spans="1:13">
      <c r="A124" t="s">
        <v>500</v>
      </c>
      <c r="B124" t="s">
        <v>526</v>
      </c>
      <c r="C124" t="s">
        <v>255</v>
      </c>
      <c r="D124" t="s">
        <v>255</v>
      </c>
      <c r="E124" t="s">
        <v>13</v>
      </c>
      <c r="F124" s="2" t="s">
        <v>1430</v>
      </c>
      <c r="G124" s="2" t="n"/>
      <c r="I124" s="2" t="n"/>
      <c r="J124">
        <f>VLOOKUP(A124,UFMT_FORMAT!$A:$C,3,FALSE)</f>
        <v/>
      </c>
      <c r="K124" s="2" t="s">
        <v>7</v>
      </c>
      <c r="L124">
        <f>"Insert into UFMT_FIELD (FORMAT_ID, FIELD_NO, F_MAC, F_KEY, F_MANDATORY, DESCRIPTION) Values ('"&amp;A124&amp;"', '"&amp;B124&amp;"', '"&amp;C124&amp;"', '"&amp;D124&amp;"', '"&amp;E124&amp;"', '"&amp;F124&amp;"');"</f>
        <v/>
      </c>
      <c r="M124">
        <f>"Update UFMT_FIELD SET F_MAC = '"&amp;C124&amp;"', F_KEY = '"&amp;D124&amp;"', F_MANDATORY = '"&amp;E124&amp;"', DESCRIPTION = '"&amp;F124&amp;"' where FORMAT_ID = '"&amp;A124&amp;"' AND FIELD_NO = '"&amp;B124&amp;"';"</f>
        <v/>
      </c>
    </row>
    <row r="125" spans="1:13">
      <c r="A125" t="s">
        <v>500</v>
      </c>
      <c r="B125" t="s">
        <v>528</v>
      </c>
      <c r="C125" t="s">
        <v>255</v>
      </c>
      <c r="D125" t="s">
        <v>255</v>
      </c>
      <c r="E125" t="s">
        <v>13</v>
      </c>
      <c r="F125" s="2" t="s">
        <v>1431</v>
      </c>
      <c r="G125" s="2" t="n"/>
      <c r="I125" s="2" t="n"/>
      <c r="J125">
        <f>VLOOKUP(A125,UFMT_FORMAT!$A:$C,3,FALSE)</f>
        <v/>
      </c>
      <c r="K125" s="2" t="s">
        <v>7</v>
      </c>
      <c r="L125">
        <f>"Insert into UFMT_FIELD (FORMAT_ID, FIELD_NO, F_MAC, F_KEY, F_MANDATORY, DESCRIPTION) Values ('"&amp;A125&amp;"', '"&amp;B125&amp;"', '"&amp;C125&amp;"', '"&amp;D125&amp;"', '"&amp;E125&amp;"', '"&amp;F125&amp;"');"</f>
        <v/>
      </c>
      <c r="M125">
        <f>"Update UFMT_FIELD SET F_MAC = '"&amp;C125&amp;"', F_KEY = '"&amp;D125&amp;"', F_MANDATORY = '"&amp;E125&amp;"', DESCRIPTION = '"&amp;F125&amp;"' where FORMAT_ID = '"&amp;A125&amp;"' AND FIELD_NO = '"&amp;B125&amp;"';"</f>
        <v/>
      </c>
    </row>
    <row r="126" spans="1:13">
      <c r="A126" t="s">
        <v>500</v>
      </c>
      <c r="B126" t="s">
        <v>530</v>
      </c>
      <c r="C126" t="s">
        <v>255</v>
      </c>
      <c r="D126" t="s">
        <v>255</v>
      </c>
      <c r="E126" t="s">
        <v>255</v>
      </c>
      <c r="F126" s="2" t="s">
        <v>1432</v>
      </c>
      <c r="G126" s="2" t="n"/>
      <c r="I126" s="2" t="n"/>
      <c r="J126">
        <f>VLOOKUP(A126,UFMT_FORMAT!$A:$C,3,FALSE)</f>
        <v/>
      </c>
      <c r="K126" s="2" t="s">
        <v>7</v>
      </c>
      <c r="L126">
        <f>"Insert into UFMT_FIELD (FORMAT_ID, FIELD_NO, F_MAC, F_KEY, F_MANDATORY, DESCRIPTION) Values ('"&amp;A126&amp;"', '"&amp;B126&amp;"', '"&amp;C126&amp;"', '"&amp;D126&amp;"', '"&amp;E126&amp;"', '"&amp;F126&amp;"');"</f>
        <v/>
      </c>
      <c r="M126">
        <f>"Update UFMT_FIELD SET F_MAC = '"&amp;C126&amp;"', F_KEY = '"&amp;D126&amp;"', F_MANDATORY = '"&amp;E126&amp;"', DESCRIPTION = '"&amp;F126&amp;"' where FORMAT_ID = '"&amp;A126&amp;"' AND FIELD_NO = '"&amp;B126&amp;"';"</f>
        <v/>
      </c>
    </row>
    <row r="127" spans="1:13">
      <c r="A127" t="s">
        <v>500</v>
      </c>
      <c r="B127" t="s">
        <v>532</v>
      </c>
      <c r="C127" t="s">
        <v>255</v>
      </c>
      <c r="D127" t="s">
        <v>255</v>
      </c>
      <c r="E127" t="s">
        <v>13</v>
      </c>
      <c r="F127" s="2" t="s">
        <v>1403</v>
      </c>
      <c r="G127" s="2" t="n"/>
      <c r="I127" s="2" t="n"/>
      <c r="J127">
        <f>VLOOKUP(A127,UFMT_FORMAT!$A:$C,3,FALSE)</f>
        <v/>
      </c>
      <c r="K127" s="2" t="s">
        <v>7</v>
      </c>
      <c r="L127">
        <f>"Insert into UFMT_FIELD (FORMAT_ID, FIELD_NO, F_MAC, F_KEY, F_MANDATORY, DESCRIPTION) Values ('"&amp;A127&amp;"', '"&amp;B127&amp;"', '"&amp;C127&amp;"', '"&amp;D127&amp;"', '"&amp;E127&amp;"', '"&amp;F127&amp;"');"</f>
        <v/>
      </c>
      <c r="M127">
        <f>"Update UFMT_FIELD SET F_MAC = '"&amp;C127&amp;"', F_KEY = '"&amp;D127&amp;"', F_MANDATORY = '"&amp;E127&amp;"', DESCRIPTION = '"&amp;F127&amp;"' where FORMAT_ID = '"&amp;A127&amp;"' AND FIELD_NO = '"&amp;B127&amp;"';"</f>
        <v/>
      </c>
    </row>
    <row r="128" spans="1:13">
      <c r="A128" t="s">
        <v>500</v>
      </c>
      <c r="B128" t="s">
        <v>534</v>
      </c>
      <c r="C128" t="s">
        <v>255</v>
      </c>
      <c r="D128" t="s">
        <v>255</v>
      </c>
      <c r="E128" t="s">
        <v>255</v>
      </c>
      <c r="F128" s="2" t="s">
        <v>1404</v>
      </c>
      <c r="G128" s="2" t="n"/>
      <c r="I128" s="2" t="n"/>
      <c r="J128">
        <f>VLOOKUP(A128,UFMT_FORMAT!$A:$C,3,FALSE)</f>
        <v/>
      </c>
      <c r="K128" s="2" t="s">
        <v>7</v>
      </c>
      <c r="L128">
        <f>"Insert into UFMT_FIELD (FORMAT_ID, FIELD_NO, F_MAC, F_KEY, F_MANDATORY, DESCRIPTION) Values ('"&amp;A128&amp;"', '"&amp;B128&amp;"', '"&amp;C128&amp;"', '"&amp;D128&amp;"', '"&amp;E128&amp;"', '"&amp;F128&amp;"');"</f>
        <v/>
      </c>
      <c r="M128">
        <f>"Update UFMT_FIELD SET F_MAC = '"&amp;C128&amp;"', F_KEY = '"&amp;D128&amp;"', F_MANDATORY = '"&amp;E128&amp;"', DESCRIPTION = '"&amp;F128&amp;"' where FORMAT_ID = '"&amp;A128&amp;"' AND FIELD_NO = '"&amp;B128&amp;"';"</f>
        <v/>
      </c>
    </row>
    <row r="129" spans="1:13">
      <c r="A129" t="s">
        <v>500</v>
      </c>
      <c r="B129" t="s">
        <v>66</v>
      </c>
      <c r="C129" t="s">
        <v>255</v>
      </c>
      <c r="D129" t="s">
        <v>255</v>
      </c>
      <c r="E129" t="s">
        <v>255</v>
      </c>
      <c r="F129" s="2" t="s">
        <v>1405</v>
      </c>
      <c r="G129" s="2" t="n"/>
      <c r="I129" s="2" t="n"/>
      <c r="J129">
        <f>VLOOKUP(A129,UFMT_FORMAT!$A:$C,3,FALSE)</f>
        <v/>
      </c>
      <c r="K129" s="2" t="s">
        <v>7</v>
      </c>
      <c r="L129">
        <f>"Insert into UFMT_FIELD (FORMAT_ID, FIELD_NO, F_MAC, F_KEY, F_MANDATORY, DESCRIPTION) Values ('"&amp;A129&amp;"', '"&amp;B129&amp;"', '"&amp;C129&amp;"', '"&amp;D129&amp;"', '"&amp;E129&amp;"', '"&amp;F129&amp;"');"</f>
        <v/>
      </c>
      <c r="M129">
        <f>"Update UFMT_FIELD SET F_MAC = '"&amp;C129&amp;"', F_KEY = '"&amp;D129&amp;"', F_MANDATORY = '"&amp;E129&amp;"', DESCRIPTION = '"&amp;F129&amp;"' where FORMAT_ID = '"&amp;A129&amp;"' AND FIELD_NO = '"&amp;B129&amp;"';"</f>
        <v/>
      </c>
    </row>
    <row r="130" spans="1:13">
      <c r="A130" t="s">
        <v>500</v>
      </c>
      <c r="B130" t="s">
        <v>70</v>
      </c>
      <c r="C130" t="s">
        <v>255</v>
      </c>
      <c r="D130" t="s">
        <v>255</v>
      </c>
      <c r="E130" t="s">
        <v>13</v>
      </c>
      <c r="F130" s="2" t="s">
        <v>1406</v>
      </c>
      <c r="G130" s="2" t="n"/>
      <c r="I130" s="2" t="n"/>
      <c r="J130">
        <f>VLOOKUP(A130,UFMT_FORMAT!$A:$C,3,FALSE)</f>
        <v/>
      </c>
      <c r="K130" s="2" t="s">
        <v>7</v>
      </c>
      <c r="L130">
        <f>"Insert into UFMT_FIELD (FORMAT_ID, FIELD_NO, F_MAC, F_KEY, F_MANDATORY, DESCRIPTION) Values ('"&amp;A130&amp;"', '"&amp;B130&amp;"', '"&amp;C130&amp;"', '"&amp;D130&amp;"', '"&amp;E130&amp;"', '"&amp;F130&amp;"');"</f>
        <v/>
      </c>
      <c r="M130">
        <f>"Update UFMT_FIELD SET F_MAC = '"&amp;C130&amp;"', F_KEY = '"&amp;D130&amp;"', F_MANDATORY = '"&amp;E130&amp;"', DESCRIPTION = '"&amp;F130&amp;"' where FORMAT_ID = '"&amp;A130&amp;"' AND FIELD_NO = '"&amp;B130&amp;"';"</f>
        <v/>
      </c>
    </row>
    <row r="131" spans="1:13">
      <c r="A131" t="s">
        <v>500</v>
      </c>
      <c r="B131" t="s">
        <v>545</v>
      </c>
      <c r="C131" t="s">
        <v>255</v>
      </c>
      <c r="D131" t="s">
        <v>255</v>
      </c>
      <c r="E131" t="s">
        <v>13</v>
      </c>
      <c r="F131" s="2" t="s">
        <v>1409</v>
      </c>
      <c r="G131" s="2" t="n"/>
      <c r="I131" s="2" t="n"/>
      <c r="J131">
        <f>VLOOKUP(A131,UFMT_FORMAT!$A:$C,3,FALSE)</f>
        <v/>
      </c>
      <c r="K131" s="2" t="s">
        <v>7</v>
      </c>
      <c r="L131">
        <f>"Insert into UFMT_FIELD (FORMAT_ID, FIELD_NO, F_MAC, F_KEY, F_MANDATORY, DESCRIPTION) Values ('"&amp;A131&amp;"', '"&amp;B131&amp;"', '"&amp;C131&amp;"', '"&amp;D131&amp;"', '"&amp;E131&amp;"', '"&amp;F131&amp;"');"</f>
        <v/>
      </c>
      <c r="M131">
        <f>"Update UFMT_FIELD SET F_MAC = '"&amp;C131&amp;"', F_KEY = '"&amp;D131&amp;"', F_MANDATORY = '"&amp;E131&amp;"', DESCRIPTION = '"&amp;F131&amp;"' where FORMAT_ID = '"&amp;A131&amp;"' AND FIELD_NO = '"&amp;B131&amp;"';"</f>
        <v/>
      </c>
    </row>
    <row r="132" spans="1:13">
      <c r="A132" t="s">
        <v>500</v>
      </c>
      <c r="B132" t="s">
        <v>239</v>
      </c>
      <c r="C132" t="s">
        <v>255</v>
      </c>
      <c r="D132" t="s">
        <v>255</v>
      </c>
      <c r="E132" t="s">
        <v>255</v>
      </c>
      <c r="F132" s="2" t="s">
        <v>1410</v>
      </c>
      <c r="G132" s="2" t="n"/>
      <c r="I132" s="2" t="n"/>
      <c r="J132">
        <f>VLOOKUP(A132,UFMT_FORMAT!$A:$C,3,FALSE)</f>
        <v/>
      </c>
      <c r="K132" s="2" t="s">
        <v>7</v>
      </c>
      <c r="L132">
        <f>"Insert into UFMT_FIELD (FORMAT_ID, FIELD_NO, F_MAC, F_KEY, F_MANDATORY, DESCRIPTION) Values ('"&amp;A132&amp;"', '"&amp;B132&amp;"', '"&amp;C132&amp;"', '"&amp;D132&amp;"', '"&amp;E132&amp;"', '"&amp;F132&amp;"');"</f>
        <v/>
      </c>
      <c r="M132">
        <f>"Update UFMT_FIELD SET F_MAC = '"&amp;C132&amp;"', F_KEY = '"&amp;D132&amp;"', F_MANDATORY = '"&amp;E132&amp;"', DESCRIPTION = '"&amp;F132&amp;"' where FORMAT_ID = '"&amp;A132&amp;"' AND FIELD_NO = '"&amp;B132&amp;"';"</f>
        <v/>
      </c>
    </row>
    <row r="133" spans="1:13">
      <c r="A133" t="s">
        <v>500</v>
      </c>
      <c r="B133" t="s">
        <v>488</v>
      </c>
      <c r="C133" t="s">
        <v>255</v>
      </c>
      <c r="D133" t="s">
        <v>255</v>
      </c>
      <c r="E133" t="s">
        <v>13</v>
      </c>
      <c r="F133" s="2" t="s">
        <v>1411</v>
      </c>
      <c r="G133" s="2" t="n"/>
      <c r="I133" s="2" t="n"/>
      <c r="J133">
        <f>VLOOKUP(A133,UFMT_FORMAT!$A:$C,3,FALSE)</f>
        <v/>
      </c>
      <c r="K133" s="2" t="s">
        <v>7</v>
      </c>
      <c r="L133">
        <f>"Insert into UFMT_FIELD (FORMAT_ID, FIELD_NO, F_MAC, F_KEY, F_MANDATORY, DESCRIPTION) Values ('"&amp;A133&amp;"', '"&amp;B133&amp;"', '"&amp;C133&amp;"', '"&amp;D133&amp;"', '"&amp;E133&amp;"', '"&amp;F133&amp;"');"</f>
        <v/>
      </c>
      <c r="M133">
        <f>"Update UFMT_FIELD SET F_MAC = '"&amp;C133&amp;"', F_KEY = '"&amp;D133&amp;"', F_MANDATORY = '"&amp;E133&amp;"', DESCRIPTION = '"&amp;F133&amp;"' where FORMAT_ID = '"&amp;A133&amp;"' AND FIELD_NO = '"&amp;B133&amp;"';"</f>
        <v/>
      </c>
    </row>
    <row r="134" spans="1:13">
      <c r="A134" t="s">
        <v>500</v>
      </c>
      <c r="B134" t="s">
        <v>555</v>
      </c>
      <c r="C134" t="s">
        <v>255</v>
      </c>
      <c r="D134" t="s">
        <v>255</v>
      </c>
      <c r="E134" t="s">
        <v>13</v>
      </c>
      <c r="F134" s="2" t="s">
        <v>1414</v>
      </c>
      <c r="G134" s="2" t="n"/>
      <c r="I134" s="2" t="n"/>
      <c r="J134">
        <f>VLOOKUP(A134,UFMT_FORMAT!$A:$C,3,FALSE)</f>
        <v/>
      </c>
      <c r="K134" s="2" t="s">
        <v>7</v>
      </c>
      <c r="L134">
        <f>"Insert into UFMT_FIELD (FORMAT_ID, FIELD_NO, F_MAC, F_KEY, F_MANDATORY, DESCRIPTION) Values ('"&amp;A134&amp;"', '"&amp;B134&amp;"', '"&amp;C134&amp;"', '"&amp;D134&amp;"', '"&amp;E134&amp;"', '"&amp;F134&amp;"');"</f>
        <v/>
      </c>
      <c r="M134">
        <f>"Update UFMT_FIELD SET F_MAC = '"&amp;C134&amp;"', F_KEY = '"&amp;D134&amp;"', F_MANDATORY = '"&amp;E134&amp;"', DESCRIPTION = '"&amp;F134&amp;"' where FORMAT_ID = '"&amp;A134&amp;"' AND FIELD_NO = '"&amp;B134&amp;"';"</f>
        <v/>
      </c>
    </row>
    <row r="135" spans="1:13">
      <c r="A135" t="s">
        <v>500</v>
      </c>
      <c r="B135" t="s">
        <v>57</v>
      </c>
      <c r="C135" t="s">
        <v>255</v>
      </c>
      <c r="D135" t="s">
        <v>255</v>
      </c>
      <c r="E135" t="s">
        <v>255</v>
      </c>
      <c r="F135" s="2" t="s">
        <v>1415</v>
      </c>
      <c r="G135" s="2" t="n"/>
      <c r="I135" s="2" t="n"/>
      <c r="J135">
        <f>VLOOKUP(A135,UFMT_FORMAT!$A:$C,3,FALSE)</f>
        <v/>
      </c>
      <c r="K135" s="2" t="s">
        <v>7</v>
      </c>
      <c r="L135">
        <f>"Insert into UFMT_FIELD (FORMAT_ID, FIELD_NO, F_MAC, F_KEY, F_MANDATORY, DESCRIPTION) Values ('"&amp;A135&amp;"', '"&amp;B135&amp;"', '"&amp;C135&amp;"', '"&amp;D135&amp;"', '"&amp;E135&amp;"', '"&amp;F135&amp;"');"</f>
        <v/>
      </c>
      <c r="M135">
        <f>"Update UFMT_FIELD SET F_MAC = '"&amp;C135&amp;"', F_KEY = '"&amp;D135&amp;"', F_MANDATORY = '"&amp;E135&amp;"', DESCRIPTION = '"&amp;F135&amp;"' where FORMAT_ID = '"&amp;A135&amp;"' AND FIELD_NO = '"&amp;B135&amp;"';"</f>
        <v/>
      </c>
    </row>
    <row r="136" spans="1:13">
      <c r="A136" t="s">
        <v>500</v>
      </c>
      <c r="B136" t="s">
        <v>244</v>
      </c>
      <c r="C136" t="s">
        <v>255</v>
      </c>
      <c r="D136" t="s">
        <v>255</v>
      </c>
      <c r="E136" t="s">
        <v>255</v>
      </c>
      <c r="F136" s="2" t="s">
        <v>1425</v>
      </c>
      <c r="G136" s="2" t="n"/>
      <c r="I136" s="2" t="n"/>
      <c r="J136">
        <f>VLOOKUP(A136,UFMT_FORMAT!$A:$C,3,FALSE)</f>
        <v/>
      </c>
      <c r="K136" s="2" t="s">
        <v>7</v>
      </c>
      <c r="L136">
        <f>"Insert into UFMT_FIELD (FORMAT_ID, FIELD_NO, F_MAC, F_KEY, F_MANDATORY, DESCRIPTION) Values ('"&amp;A136&amp;"', '"&amp;B136&amp;"', '"&amp;C136&amp;"', '"&amp;D136&amp;"', '"&amp;E136&amp;"', '"&amp;F136&amp;"');"</f>
        <v/>
      </c>
      <c r="M136">
        <f>"Update UFMT_FIELD SET F_MAC = '"&amp;C136&amp;"', F_KEY = '"&amp;D136&amp;"', F_MANDATORY = '"&amp;E136&amp;"', DESCRIPTION = '"&amp;F136&amp;"' where FORMAT_ID = '"&amp;A136&amp;"' AND FIELD_NO = '"&amp;B136&amp;"';"</f>
        <v/>
      </c>
    </row>
    <row r="137" spans="1:13">
      <c r="A137" t="s">
        <v>500</v>
      </c>
      <c r="B137" t="s">
        <v>196</v>
      </c>
      <c r="C137" t="s">
        <v>255</v>
      </c>
      <c r="D137" t="s">
        <v>255</v>
      </c>
      <c r="E137" s="2" t="s">
        <v>255</v>
      </c>
      <c r="F137" s="2" t="s">
        <v>1417</v>
      </c>
      <c r="G137" s="2" t="n"/>
      <c r="I137" s="2" t="n"/>
      <c r="J137">
        <f>VLOOKUP(A137,UFMT_FORMAT!$A:$C,3,FALSE)</f>
        <v/>
      </c>
      <c r="K137" s="2" t="s">
        <v>7</v>
      </c>
      <c r="L137">
        <f>"Insert into UFMT_FIELD (FORMAT_ID, FIELD_NO, F_MAC, F_KEY, F_MANDATORY, DESCRIPTION) Values ('"&amp;A137&amp;"', '"&amp;B137&amp;"', '"&amp;C137&amp;"', '"&amp;D137&amp;"', '"&amp;E137&amp;"', '"&amp;F137&amp;"');"</f>
        <v/>
      </c>
      <c r="M137">
        <f>"Update UFMT_FIELD SET F_MAC = '"&amp;C137&amp;"', F_KEY = '"&amp;D137&amp;"', F_MANDATORY = '"&amp;E137&amp;"', DESCRIPTION = '"&amp;F137&amp;"' where FORMAT_ID = '"&amp;A137&amp;"' AND FIELD_NO = '"&amp;B137&amp;"';"</f>
        <v/>
      </c>
    </row>
    <row r="138" spans="1:13">
      <c r="A138" t="s">
        <v>500</v>
      </c>
      <c r="B138" t="s">
        <v>634</v>
      </c>
      <c r="C138" t="s">
        <v>255</v>
      </c>
      <c r="D138" t="s">
        <v>255</v>
      </c>
      <c r="E138" t="s">
        <v>255</v>
      </c>
      <c r="F138" s="2" t="s">
        <v>1418</v>
      </c>
      <c r="G138" s="2" t="n"/>
      <c r="I138" s="2" t="n"/>
      <c r="J138">
        <f>VLOOKUP(A138,UFMT_FORMAT!$A:$C,3,FALSE)</f>
        <v/>
      </c>
      <c r="K138" s="2" t="s">
        <v>7</v>
      </c>
      <c r="L138">
        <f>"Insert into UFMT_FIELD (FORMAT_ID, FIELD_NO, F_MAC, F_KEY, F_MANDATORY, DESCRIPTION) Values ('"&amp;A138&amp;"', '"&amp;B138&amp;"', '"&amp;C138&amp;"', '"&amp;D138&amp;"', '"&amp;E138&amp;"', '"&amp;F138&amp;"');"</f>
        <v/>
      </c>
      <c r="M138">
        <f>"Update UFMT_FIELD SET F_MAC = '"&amp;C138&amp;"', F_KEY = '"&amp;D138&amp;"', F_MANDATORY = '"&amp;E138&amp;"', DESCRIPTION = '"&amp;F138&amp;"' where FORMAT_ID = '"&amp;A138&amp;"' AND FIELD_NO = '"&amp;B138&amp;"';"</f>
        <v/>
      </c>
    </row>
    <row r="139" spans="1:13">
      <c r="A139" t="s">
        <v>500</v>
      </c>
      <c r="B139" t="s">
        <v>103</v>
      </c>
      <c r="C139" t="s">
        <v>255</v>
      </c>
      <c r="D139" t="s">
        <v>255</v>
      </c>
      <c r="E139" t="s">
        <v>13</v>
      </c>
      <c r="F139" s="2" t="s">
        <v>1419</v>
      </c>
      <c r="G139" s="2" t="n"/>
      <c r="I139" s="2" t="n"/>
      <c r="J139">
        <f>VLOOKUP(A139,UFMT_FORMAT!$A:$C,3,FALSE)</f>
        <v/>
      </c>
      <c r="K139" s="2" t="s">
        <v>7</v>
      </c>
      <c r="L139">
        <f>"Insert into UFMT_FIELD (FORMAT_ID, FIELD_NO, F_MAC, F_KEY, F_MANDATORY, DESCRIPTION) Values ('"&amp;A139&amp;"', '"&amp;B139&amp;"', '"&amp;C139&amp;"', '"&amp;D139&amp;"', '"&amp;E139&amp;"', '"&amp;F139&amp;"');"</f>
        <v/>
      </c>
      <c r="M139">
        <f>"Update UFMT_FIELD SET F_MAC = '"&amp;C139&amp;"', F_KEY = '"&amp;D139&amp;"', F_MANDATORY = '"&amp;E139&amp;"', DESCRIPTION = '"&amp;F139&amp;"' where FORMAT_ID = '"&amp;A139&amp;"' AND FIELD_NO = '"&amp;B139&amp;"';"</f>
        <v/>
      </c>
    </row>
    <row r="140" spans="1:13">
      <c r="A140" t="s">
        <v>500</v>
      </c>
      <c r="B140" t="s">
        <v>666</v>
      </c>
      <c r="C140" t="s">
        <v>255</v>
      </c>
      <c r="D140" t="s">
        <v>255</v>
      </c>
      <c r="E140" t="s">
        <v>255</v>
      </c>
      <c r="F140" s="2" t="s">
        <v>1420</v>
      </c>
      <c r="G140" s="2" t="n"/>
      <c r="I140" s="2" t="n"/>
      <c r="J140">
        <f>VLOOKUP(A140,UFMT_FORMAT!$A:$C,3,FALSE)</f>
        <v/>
      </c>
      <c r="K140" s="2" t="s">
        <v>7</v>
      </c>
      <c r="L140">
        <f>"Insert into UFMT_FIELD (FORMAT_ID, FIELD_NO, F_MAC, F_KEY, F_MANDATORY, DESCRIPTION) Values ('"&amp;A140&amp;"', '"&amp;B140&amp;"', '"&amp;C140&amp;"', '"&amp;D140&amp;"', '"&amp;E140&amp;"', '"&amp;F140&amp;"');"</f>
        <v/>
      </c>
      <c r="M140">
        <f>"Update UFMT_FIELD SET F_MAC = '"&amp;C140&amp;"', F_KEY = '"&amp;D140&amp;"', F_MANDATORY = '"&amp;E140&amp;"', DESCRIPTION = '"&amp;F140&amp;"' where FORMAT_ID = '"&amp;A140&amp;"' AND FIELD_NO = '"&amp;B140&amp;"';"</f>
        <v/>
      </c>
    </row>
    <row r="141" spans="1:13">
      <c r="A141" t="s">
        <v>500</v>
      </c>
      <c r="B141" t="s">
        <v>669</v>
      </c>
      <c r="C141" t="s">
        <v>255</v>
      </c>
      <c r="D141" t="s">
        <v>255</v>
      </c>
      <c r="E141" t="s">
        <v>13</v>
      </c>
      <c r="F141" s="2" t="s">
        <v>1422</v>
      </c>
      <c r="G141" s="2" t="n"/>
      <c r="I141" s="2" t="n"/>
      <c r="J141">
        <f>VLOOKUP(A141,UFMT_FORMAT!$A:$C,3,FALSE)</f>
        <v/>
      </c>
      <c r="K141" s="2" t="s">
        <v>7</v>
      </c>
      <c r="L141">
        <f>"Insert into UFMT_FIELD (FORMAT_ID, FIELD_NO, F_MAC, F_KEY, F_MANDATORY, DESCRIPTION) Values ('"&amp;A141&amp;"', '"&amp;B141&amp;"', '"&amp;C141&amp;"', '"&amp;D141&amp;"', '"&amp;E141&amp;"', '"&amp;F141&amp;"');"</f>
        <v/>
      </c>
      <c r="M141">
        <f>"Update UFMT_FIELD SET F_MAC = '"&amp;C141&amp;"', F_KEY = '"&amp;D141&amp;"', F_MANDATORY = '"&amp;E141&amp;"', DESCRIPTION = '"&amp;F141&amp;"' where FORMAT_ID = '"&amp;A141&amp;"' AND FIELD_NO = '"&amp;B141&amp;"';"</f>
        <v/>
      </c>
    </row>
    <row r="142" spans="1:13">
      <c r="A142" t="s">
        <v>328</v>
      </c>
      <c r="B142" t="s">
        <v>64</v>
      </c>
      <c r="C142" t="s">
        <v>255</v>
      </c>
      <c r="D142" t="s">
        <v>13</v>
      </c>
      <c r="E142" t="s">
        <v>13</v>
      </c>
      <c r="F142" s="2" t="s">
        <v>1395</v>
      </c>
      <c r="G142" s="2" t="n"/>
      <c r="I142" s="2" t="n"/>
      <c r="J142">
        <f>VLOOKUP(A142,UFMT_FORMAT!$A:$C,3,FALSE)</f>
        <v/>
      </c>
      <c r="K142" s="2" t="s">
        <v>7</v>
      </c>
      <c r="L142">
        <f>"Insert into UFMT_FIELD (FORMAT_ID, FIELD_NO, F_MAC, F_KEY, F_MANDATORY, DESCRIPTION) Values ('"&amp;A142&amp;"', '"&amp;B142&amp;"', '"&amp;C142&amp;"', '"&amp;D142&amp;"', '"&amp;E142&amp;"', '"&amp;F142&amp;"');"</f>
        <v/>
      </c>
      <c r="M142">
        <f>"Update UFMT_FIELD SET F_MAC = '"&amp;C142&amp;"', F_KEY = '"&amp;D142&amp;"', F_MANDATORY = '"&amp;E142&amp;"', DESCRIPTION = '"&amp;F142&amp;"' where FORMAT_ID = '"&amp;A142&amp;"' AND FIELD_NO = '"&amp;B142&amp;"';"</f>
        <v/>
      </c>
    </row>
    <row r="143" spans="1:13">
      <c r="A143" t="s">
        <v>328</v>
      </c>
      <c r="B143" t="s">
        <v>107</v>
      </c>
      <c r="C143" t="s">
        <v>255</v>
      </c>
      <c r="D143" t="s">
        <v>255</v>
      </c>
      <c r="E143" t="s">
        <v>13</v>
      </c>
      <c r="F143" s="2" t="s">
        <v>1396</v>
      </c>
      <c r="G143" s="2" t="n"/>
      <c r="I143" s="2" t="n"/>
      <c r="J143">
        <f>VLOOKUP(A143,UFMT_FORMAT!$A:$C,3,FALSE)</f>
        <v/>
      </c>
      <c r="K143" s="2" t="s">
        <v>7</v>
      </c>
      <c r="L143">
        <f>"Insert into UFMT_FIELD (FORMAT_ID, FIELD_NO, F_MAC, F_KEY, F_MANDATORY, DESCRIPTION) Values ('"&amp;A143&amp;"', '"&amp;B143&amp;"', '"&amp;C143&amp;"', '"&amp;D143&amp;"', '"&amp;E143&amp;"', '"&amp;F143&amp;"');"</f>
        <v/>
      </c>
      <c r="M143">
        <f>"Update UFMT_FIELD SET F_MAC = '"&amp;C143&amp;"', F_KEY = '"&amp;D143&amp;"', F_MANDATORY = '"&amp;E143&amp;"', DESCRIPTION = '"&amp;F143&amp;"' where FORMAT_ID = '"&amp;A143&amp;"' AND FIELD_NO = '"&amp;B143&amp;"';"</f>
        <v/>
      </c>
    </row>
    <row r="144" spans="1:13">
      <c r="A144" t="s">
        <v>328</v>
      </c>
      <c r="B144" t="s">
        <v>31</v>
      </c>
      <c r="C144" t="s">
        <v>255</v>
      </c>
      <c r="D144" t="s">
        <v>255</v>
      </c>
      <c r="E144" t="s">
        <v>13</v>
      </c>
      <c r="F144" s="2" t="s">
        <v>1397</v>
      </c>
      <c r="G144" s="2" t="n"/>
      <c r="I144" s="2" t="n"/>
      <c r="J144">
        <f>VLOOKUP(A144,UFMT_FORMAT!$A:$C,3,FALSE)</f>
        <v/>
      </c>
      <c r="K144" s="2" t="s">
        <v>7</v>
      </c>
      <c r="L144">
        <f>"Insert into UFMT_FIELD (FORMAT_ID, FIELD_NO, F_MAC, F_KEY, F_MANDATORY, DESCRIPTION) Values ('"&amp;A144&amp;"', '"&amp;B144&amp;"', '"&amp;C144&amp;"', '"&amp;D144&amp;"', '"&amp;E144&amp;"', '"&amp;F144&amp;"');"</f>
        <v/>
      </c>
      <c r="M144">
        <f>"Update UFMT_FIELD SET F_MAC = '"&amp;C144&amp;"', F_KEY = '"&amp;D144&amp;"', F_MANDATORY = '"&amp;E144&amp;"', DESCRIPTION = '"&amp;F144&amp;"' where FORMAT_ID = '"&amp;A144&amp;"' AND FIELD_NO = '"&amp;B144&amp;"';"</f>
        <v/>
      </c>
    </row>
    <row r="145" spans="1:13">
      <c r="A145" t="s">
        <v>328</v>
      </c>
      <c r="B145" t="s">
        <v>500</v>
      </c>
      <c r="C145" t="s">
        <v>255</v>
      </c>
      <c r="D145" t="s">
        <v>255</v>
      </c>
      <c r="E145" s="2" t="s">
        <v>255</v>
      </c>
      <c r="F145" s="2" t="s">
        <v>1427</v>
      </c>
      <c r="G145" s="2" t="n"/>
      <c r="I145" s="2" t="n"/>
      <c r="J145">
        <f>VLOOKUP(A145,UFMT_FORMAT!$A:$C,3,FALSE)</f>
        <v/>
      </c>
      <c r="K145" s="2" t="s">
        <v>7</v>
      </c>
      <c r="L145">
        <f>"Insert into UFMT_FIELD (FORMAT_ID, FIELD_NO, F_MAC, F_KEY, F_MANDATORY, DESCRIPTION) Values ('"&amp;A145&amp;"', '"&amp;B145&amp;"', '"&amp;C145&amp;"', '"&amp;D145&amp;"', '"&amp;E145&amp;"', '"&amp;F145&amp;"');"</f>
        <v/>
      </c>
      <c r="M145">
        <f>"Update UFMT_FIELD SET F_MAC = '"&amp;C145&amp;"', F_KEY = '"&amp;D145&amp;"', F_MANDATORY = '"&amp;E145&amp;"', DESCRIPTION = '"&amp;F145&amp;"' where FORMAT_ID = '"&amp;A145&amp;"' AND FIELD_NO = '"&amp;B145&amp;"';"</f>
        <v/>
      </c>
    </row>
    <row r="146" spans="1:13">
      <c r="A146" t="s">
        <v>328</v>
      </c>
      <c r="B146" t="s">
        <v>328</v>
      </c>
      <c r="C146" t="s">
        <v>255</v>
      </c>
      <c r="D146" t="s">
        <v>255</v>
      </c>
      <c r="E146" s="2" t="s">
        <v>255</v>
      </c>
      <c r="F146" s="2" t="s">
        <v>1428</v>
      </c>
      <c r="G146" s="2" t="n"/>
      <c r="I146" s="2" t="n"/>
      <c r="J146">
        <f>VLOOKUP(A146,UFMT_FORMAT!$A:$C,3,FALSE)</f>
        <v/>
      </c>
      <c r="K146" s="2" t="s">
        <v>7</v>
      </c>
      <c r="L146">
        <f>"Insert into UFMT_FIELD (FORMAT_ID, FIELD_NO, F_MAC, F_KEY, F_MANDATORY, DESCRIPTION) Values ('"&amp;A146&amp;"', '"&amp;B146&amp;"', '"&amp;C146&amp;"', '"&amp;D146&amp;"', '"&amp;E146&amp;"', '"&amp;F146&amp;"');"</f>
        <v/>
      </c>
      <c r="M146">
        <f>"Update UFMT_FIELD SET F_MAC = '"&amp;C146&amp;"', F_KEY = '"&amp;D146&amp;"', F_MANDATORY = '"&amp;E146&amp;"', DESCRIPTION = '"&amp;F146&amp;"' where FORMAT_ID = '"&amp;A146&amp;"' AND FIELD_NO = '"&amp;B146&amp;"';"</f>
        <v/>
      </c>
    </row>
    <row r="147" spans="1:13">
      <c r="A147" t="s">
        <v>328</v>
      </c>
      <c r="B147" t="s">
        <v>333</v>
      </c>
      <c r="C147" t="s">
        <v>255</v>
      </c>
      <c r="D147" t="s">
        <v>255</v>
      </c>
      <c r="E147" t="s">
        <v>255</v>
      </c>
      <c r="F147" s="2" t="s">
        <v>1399</v>
      </c>
      <c r="G147" s="2" t="n"/>
      <c r="I147" s="2" t="n"/>
      <c r="J147">
        <f>VLOOKUP(A147,UFMT_FORMAT!$A:$C,3,FALSE)</f>
        <v/>
      </c>
      <c r="K147" s="2" t="s">
        <v>7</v>
      </c>
      <c r="L147">
        <f>"Insert into UFMT_FIELD (FORMAT_ID, FIELD_NO, F_MAC, F_KEY, F_MANDATORY, DESCRIPTION) Values ('"&amp;A147&amp;"', '"&amp;B147&amp;"', '"&amp;C147&amp;"', '"&amp;D147&amp;"', '"&amp;E147&amp;"', '"&amp;F147&amp;"');"</f>
        <v/>
      </c>
      <c r="M147">
        <f>"Update UFMT_FIELD SET F_MAC = '"&amp;C147&amp;"', F_KEY = '"&amp;D147&amp;"', F_MANDATORY = '"&amp;E147&amp;"', DESCRIPTION = '"&amp;F147&amp;"' where FORMAT_ID = '"&amp;A147&amp;"' AND FIELD_NO = '"&amp;B147&amp;"';"</f>
        <v/>
      </c>
    </row>
    <row r="148" spans="1:13">
      <c r="A148" t="s">
        <v>328</v>
      </c>
      <c r="B148" t="s">
        <v>335</v>
      </c>
      <c r="C148" t="s">
        <v>255</v>
      </c>
      <c r="D148" t="s">
        <v>255</v>
      </c>
      <c r="E148" t="s">
        <v>255</v>
      </c>
      <c r="F148" s="2" t="s">
        <v>1433</v>
      </c>
      <c r="G148" s="2" t="n"/>
      <c r="I148" s="2" t="n"/>
      <c r="J148">
        <f>VLOOKUP(A148,UFMT_FORMAT!$A:$C,3,FALSE)</f>
        <v/>
      </c>
      <c r="K148" s="2" t="s">
        <v>7</v>
      </c>
      <c r="L148">
        <f>"Insert into UFMT_FIELD (FORMAT_ID, FIELD_NO, F_MAC, F_KEY, F_MANDATORY, DESCRIPTION) Values ('"&amp;A148&amp;"', '"&amp;B148&amp;"', '"&amp;C148&amp;"', '"&amp;D148&amp;"', '"&amp;E148&amp;"', '"&amp;F148&amp;"');"</f>
        <v/>
      </c>
      <c r="M148">
        <f>"Update UFMT_FIELD SET F_MAC = '"&amp;C148&amp;"', F_KEY = '"&amp;D148&amp;"', F_MANDATORY = '"&amp;E148&amp;"', DESCRIPTION = '"&amp;F148&amp;"' where FORMAT_ID = '"&amp;A148&amp;"' AND FIELD_NO = '"&amp;B148&amp;"';"</f>
        <v/>
      </c>
    </row>
    <row r="149" spans="1:13">
      <c r="A149" t="s">
        <v>328</v>
      </c>
      <c r="B149" t="s">
        <v>337</v>
      </c>
      <c r="C149" t="s">
        <v>255</v>
      </c>
      <c r="D149" t="s">
        <v>13</v>
      </c>
      <c r="E149" t="s">
        <v>13</v>
      </c>
      <c r="F149" s="2" t="s">
        <v>1400</v>
      </c>
      <c r="G149" s="2" t="n"/>
      <c r="I149" s="2" t="n"/>
      <c r="J149">
        <f>VLOOKUP(A149,UFMT_FORMAT!$A:$C,3,FALSE)</f>
        <v/>
      </c>
      <c r="K149" s="2" t="s">
        <v>7</v>
      </c>
      <c r="L149">
        <f>"Insert into UFMT_FIELD (FORMAT_ID, FIELD_NO, F_MAC, F_KEY, F_MANDATORY, DESCRIPTION) Values ('"&amp;A149&amp;"', '"&amp;B149&amp;"', '"&amp;C149&amp;"', '"&amp;D149&amp;"', '"&amp;E149&amp;"', '"&amp;F149&amp;"');"</f>
        <v/>
      </c>
      <c r="M149">
        <f>"Update UFMT_FIELD SET F_MAC = '"&amp;C149&amp;"', F_KEY = '"&amp;D149&amp;"', F_MANDATORY = '"&amp;E149&amp;"', DESCRIPTION = '"&amp;F149&amp;"' where FORMAT_ID = '"&amp;A149&amp;"' AND FIELD_NO = '"&amp;B149&amp;"';"</f>
        <v/>
      </c>
    </row>
    <row r="150" spans="1:13">
      <c r="A150" t="s">
        <v>328</v>
      </c>
      <c r="B150" t="s">
        <v>351</v>
      </c>
      <c r="C150" t="s">
        <v>255</v>
      </c>
      <c r="D150" t="s">
        <v>13</v>
      </c>
      <c r="E150" t="s">
        <v>13</v>
      </c>
      <c r="F150" s="2" t="s">
        <v>1401</v>
      </c>
      <c r="G150" s="2" t="n"/>
      <c r="I150" s="2" t="n"/>
      <c r="J150">
        <f>VLOOKUP(A150,UFMT_FORMAT!$A:$C,3,FALSE)</f>
        <v/>
      </c>
      <c r="K150" s="2" t="s">
        <v>7</v>
      </c>
      <c r="L150">
        <f>"Insert into UFMT_FIELD (FORMAT_ID, FIELD_NO, F_MAC, F_KEY, F_MANDATORY, DESCRIPTION) Values ('"&amp;A150&amp;"', '"&amp;B150&amp;"', '"&amp;C150&amp;"', '"&amp;D150&amp;"', '"&amp;E150&amp;"', '"&amp;F150&amp;"');"</f>
        <v/>
      </c>
      <c r="M150">
        <f>"Update UFMT_FIELD SET F_MAC = '"&amp;C150&amp;"', F_KEY = '"&amp;D150&amp;"', F_MANDATORY = '"&amp;E150&amp;"', DESCRIPTION = '"&amp;F150&amp;"' where FORMAT_ID = '"&amp;A150&amp;"' AND FIELD_NO = '"&amp;B150&amp;"';"</f>
        <v/>
      </c>
    </row>
    <row r="151" spans="1:13">
      <c r="A151" t="s">
        <v>328</v>
      </c>
      <c r="B151" t="s">
        <v>305</v>
      </c>
      <c r="C151" t="s">
        <v>255</v>
      </c>
      <c r="D151" t="s">
        <v>255</v>
      </c>
      <c r="E151" t="s">
        <v>255</v>
      </c>
      <c r="F151" s="2" t="s">
        <v>1401</v>
      </c>
      <c r="G151" s="2" t="n"/>
      <c r="I151" s="2" t="n"/>
      <c r="J151">
        <f>VLOOKUP(A151,UFMT_FORMAT!$A:$C,3,FALSE)</f>
        <v/>
      </c>
      <c r="K151" s="2" t="s">
        <v>7</v>
      </c>
      <c r="L151">
        <f>"Insert into UFMT_FIELD (FORMAT_ID, FIELD_NO, F_MAC, F_KEY, F_MANDATORY, DESCRIPTION) Values ('"&amp;A151&amp;"', '"&amp;B151&amp;"', '"&amp;C151&amp;"', '"&amp;D151&amp;"', '"&amp;E151&amp;"', '"&amp;F151&amp;"');"</f>
        <v/>
      </c>
      <c r="M151">
        <f>"Update UFMT_FIELD SET F_MAC = '"&amp;C151&amp;"', F_KEY = '"&amp;D151&amp;"', F_MANDATORY = '"&amp;E151&amp;"', DESCRIPTION = '"&amp;F151&amp;"' where FORMAT_ID = '"&amp;A151&amp;"' AND FIELD_NO = '"&amp;B151&amp;"';"</f>
        <v/>
      </c>
    </row>
    <row r="152" spans="1:13">
      <c r="A152" t="s">
        <v>328</v>
      </c>
      <c r="B152" t="s">
        <v>473</v>
      </c>
      <c r="C152" t="s">
        <v>255</v>
      </c>
      <c r="D152" t="s">
        <v>255</v>
      </c>
      <c r="E152" t="s">
        <v>255</v>
      </c>
      <c r="F152" s="2" t="s">
        <v>1402</v>
      </c>
      <c r="G152" s="2" t="n"/>
      <c r="I152" s="2" t="n"/>
      <c r="J152">
        <f>VLOOKUP(A152,UFMT_FORMAT!$A:$C,3,FALSE)</f>
        <v/>
      </c>
      <c r="K152" s="2" t="s">
        <v>7</v>
      </c>
      <c r="L152">
        <f>"Insert into UFMT_FIELD (FORMAT_ID, FIELD_NO, F_MAC, F_KEY, F_MANDATORY, DESCRIPTION) Values ('"&amp;A152&amp;"', '"&amp;B152&amp;"', '"&amp;C152&amp;"', '"&amp;D152&amp;"', '"&amp;E152&amp;"', '"&amp;F152&amp;"');"</f>
        <v/>
      </c>
      <c r="M152">
        <f>"Update UFMT_FIELD SET F_MAC = '"&amp;C152&amp;"', F_KEY = '"&amp;D152&amp;"', F_MANDATORY = '"&amp;E152&amp;"', DESCRIPTION = '"&amp;F152&amp;"' where FORMAT_ID = '"&amp;A152&amp;"' AND FIELD_NO = '"&amp;B152&amp;"';"</f>
        <v/>
      </c>
    </row>
    <row r="153" spans="1:13">
      <c r="A153" t="s">
        <v>328</v>
      </c>
      <c r="B153" t="s">
        <v>524</v>
      </c>
      <c r="C153" t="s">
        <v>255</v>
      </c>
      <c r="D153" t="s">
        <v>255</v>
      </c>
      <c r="E153" s="2" t="s">
        <v>255</v>
      </c>
      <c r="F153" s="2" t="s">
        <v>1429</v>
      </c>
      <c r="G153" s="2" t="n"/>
      <c r="I153" s="2" t="n"/>
      <c r="J153">
        <f>VLOOKUP(A153,UFMT_FORMAT!$A:$C,3,FALSE)</f>
        <v/>
      </c>
      <c r="K153" s="2" t="s">
        <v>7</v>
      </c>
      <c r="L153">
        <f>"Insert into UFMT_FIELD (FORMAT_ID, FIELD_NO, F_MAC, F_KEY, F_MANDATORY, DESCRIPTION) Values ('"&amp;A153&amp;"', '"&amp;B153&amp;"', '"&amp;C153&amp;"', '"&amp;D153&amp;"', '"&amp;E153&amp;"', '"&amp;F153&amp;"');"</f>
        <v/>
      </c>
      <c r="M153">
        <f>"Update UFMT_FIELD SET F_MAC = '"&amp;C153&amp;"', F_KEY = '"&amp;D153&amp;"', F_MANDATORY = '"&amp;E153&amp;"', DESCRIPTION = '"&amp;F153&amp;"' where FORMAT_ID = '"&amp;A153&amp;"' AND FIELD_NO = '"&amp;B153&amp;"';"</f>
        <v/>
      </c>
    </row>
    <row r="154" spans="1:13">
      <c r="A154" t="s">
        <v>328</v>
      </c>
      <c r="B154" t="s">
        <v>526</v>
      </c>
      <c r="C154" t="s">
        <v>255</v>
      </c>
      <c r="D154" t="s">
        <v>255</v>
      </c>
      <c r="E154" s="2" t="s">
        <v>255</v>
      </c>
      <c r="F154" s="2" t="s">
        <v>1430</v>
      </c>
      <c r="G154" s="2" t="n"/>
      <c r="I154" s="2" t="n"/>
      <c r="J154">
        <f>VLOOKUP(A154,UFMT_FORMAT!$A:$C,3,FALSE)</f>
        <v/>
      </c>
      <c r="K154" s="2" t="s">
        <v>7</v>
      </c>
      <c r="L154">
        <f>"Insert into UFMT_FIELD (FORMAT_ID, FIELD_NO, F_MAC, F_KEY, F_MANDATORY, DESCRIPTION) Values ('"&amp;A154&amp;"', '"&amp;B154&amp;"', '"&amp;C154&amp;"', '"&amp;D154&amp;"', '"&amp;E154&amp;"', '"&amp;F154&amp;"');"</f>
        <v/>
      </c>
      <c r="M154">
        <f>"Update UFMT_FIELD SET F_MAC = '"&amp;C154&amp;"', F_KEY = '"&amp;D154&amp;"', F_MANDATORY = '"&amp;E154&amp;"', DESCRIPTION = '"&amp;F154&amp;"' where FORMAT_ID = '"&amp;A154&amp;"' AND FIELD_NO = '"&amp;B154&amp;"';"</f>
        <v/>
      </c>
    </row>
    <row r="155" spans="1:13">
      <c r="A155" t="s">
        <v>328</v>
      </c>
      <c r="B155" t="s">
        <v>528</v>
      </c>
      <c r="C155" t="s">
        <v>255</v>
      </c>
      <c r="D155" t="s">
        <v>255</v>
      </c>
      <c r="E155" s="2" t="s">
        <v>255</v>
      </c>
      <c r="F155" s="2" t="s">
        <v>1431</v>
      </c>
      <c r="G155" s="2" t="n"/>
      <c r="I155" s="2" t="n"/>
      <c r="J155">
        <f>VLOOKUP(A155,UFMT_FORMAT!$A:$C,3,FALSE)</f>
        <v/>
      </c>
      <c r="K155" s="2" t="s">
        <v>7</v>
      </c>
      <c r="L155">
        <f>"Insert into UFMT_FIELD (FORMAT_ID, FIELD_NO, F_MAC, F_KEY, F_MANDATORY, DESCRIPTION) Values ('"&amp;A155&amp;"', '"&amp;B155&amp;"', '"&amp;C155&amp;"', '"&amp;D155&amp;"', '"&amp;E155&amp;"', '"&amp;F155&amp;"');"</f>
        <v/>
      </c>
      <c r="M155">
        <f>"Update UFMT_FIELD SET F_MAC = '"&amp;C155&amp;"', F_KEY = '"&amp;D155&amp;"', F_MANDATORY = '"&amp;E155&amp;"', DESCRIPTION = '"&amp;F155&amp;"' where FORMAT_ID = '"&amp;A155&amp;"' AND FIELD_NO = '"&amp;B155&amp;"';"</f>
        <v/>
      </c>
    </row>
    <row r="156" spans="1:13">
      <c r="A156" t="s">
        <v>328</v>
      </c>
      <c r="B156" t="s">
        <v>530</v>
      </c>
      <c r="C156" t="s">
        <v>255</v>
      </c>
      <c r="D156" t="s">
        <v>255</v>
      </c>
      <c r="E156" t="s">
        <v>255</v>
      </c>
      <c r="F156" s="2" t="s">
        <v>1432</v>
      </c>
      <c r="G156" s="2" t="n"/>
      <c r="I156" s="2" t="n"/>
      <c r="J156">
        <f>VLOOKUP(A156,UFMT_FORMAT!$A:$C,3,FALSE)</f>
        <v/>
      </c>
      <c r="K156" s="2" t="s">
        <v>7</v>
      </c>
      <c r="L156">
        <f>"Insert into UFMT_FIELD (FORMAT_ID, FIELD_NO, F_MAC, F_KEY, F_MANDATORY, DESCRIPTION) Values ('"&amp;A156&amp;"', '"&amp;B156&amp;"', '"&amp;C156&amp;"', '"&amp;D156&amp;"', '"&amp;E156&amp;"', '"&amp;F156&amp;"');"</f>
        <v/>
      </c>
      <c r="M156">
        <f>"Update UFMT_FIELD SET F_MAC = '"&amp;C156&amp;"', F_KEY = '"&amp;D156&amp;"', F_MANDATORY = '"&amp;E156&amp;"', DESCRIPTION = '"&amp;F156&amp;"' where FORMAT_ID = '"&amp;A156&amp;"' AND FIELD_NO = '"&amp;B156&amp;"';"</f>
        <v/>
      </c>
    </row>
    <row r="157" spans="1:13">
      <c r="A157" t="s">
        <v>328</v>
      </c>
      <c r="B157" t="s">
        <v>532</v>
      </c>
      <c r="C157" t="s">
        <v>255</v>
      </c>
      <c r="D157" t="s">
        <v>255</v>
      </c>
      <c r="E157" t="s">
        <v>13</v>
      </c>
      <c r="F157" s="2" t="s">
        <v>1403</v>
      </c>
      <c r="G157" s="2" t="n"/>
      <c r="I157" s="2" t="n"/>
      <c r="J157">
        <f>VLOOKUP(A157,UFMT_FORMAT!$A:$C,3,FALSE)</f>
        <v/>
      </c>
      <c r="K157" s="2" t="s">
        <v>7</v>
      </c>
      <c r="L157">
        <f>"Insert into UFMT_FIELD (FORMAT_ID, FIELD_NO, F_MAC, F_KEY, F_MANDATORY, DESCRIPTION) Values ('"&amp;A157&amp;"', '"&amp;B157&amp;"', '"&amp;C157&amp;"', '"&amp;D157&amp;"', '"&amp;E157&amp;"', '"&amp;F157&amp;"');"</f>
        <v/>
      </c>
      <c r="M157">
        <f>"Update UFMT_FIELD SET F_MAC = '"&amp;C157&amp;"', F_KEY = '"&amp;D157&amp;"', F_MANDATORY = '"&amp;E157&amp;"', DESCRIPTION = '"&amp;F157&amp;"' where FORMAT_ID = '"&amp;A157&amp;"' AND FIELD_NO = '"&amp;B157&amp;"';"</f>
        <v/>
      </c>
    </row>
    <row r="158" spans="1:13">
      <c r="A158" t="s">
        <v>328</v>
      </c>
      <c r="B158" t="s">
        <v>534</v>
      </c>
      <c r="C158" t="s">
        <v>255</v>
      </c>
      <c r="D158" t="s">
        <v>255</v>
      </c>
      <c r="E158" t="s">
        <v>255</v>
      </c>
      <c r="F158" s="2" t="s">
        <v>1404</v>
      </c>
      <c r="G158" s="2" t="n"/>
      <c r="I158" s="2" t="n"/>
      <c r="J158">
        <f>VLOOKUP(A158,UFMT_FORMAT!$A:$C,3,FALSE)</f>
        <v/>
      </c>
      <c r="K158" s="2" t="s">
        <v>7</v>
      </c>
      <c r="L158">
        <f>"Insert into UFMT_FIELD (FORMAT_ID, FIELD_NO, F_MAC, F_KEY, F_MANDATORY, DESCRIPTION) Values ('"&amp;A158&amp;"', '"&amp;B158&amp;"', '"&amp;C158&amp;"', '"&amp;D158&amp;"', '"&amp;E158&amp;"', '"&amp;F158&amp;"');"</f>
        <v/>
      </c>
      <c r="M158">
        <f>"Update UFMT_FIELD SET F_MAC = '"&amp;C158&amp;"', F_KEY = '"&amp;D158&amp;"', F_MANDATORY = '"&amp;E158&amp;"', DESCRIPTION = '"&amp;F158&amp;"' where FORMAT_ID = '"&amp;A158&amp;"' AND FIELD_NO = '"&amp;B158&amp;"';"</f>
        <v/>
      </c>
    </row>
    <row r="159" spans="1:13">
      <c r="A159" t="s">
        <v>328</v>
      </c>
      <c r="B159" t="s">
        <v>66</v>
      </c>
      <c r="C159" t="s">
        <v>255</v>
      </c>
      <c r="D159" t="s">
        <v>255</v>
      </c>
      <c r="E159" t="s">
        <v>255</v>
      </c>
      <c r="F159" s="2" t="s">
        <v>1405</v>
      </c>
      <c r="G159" s="2" t="n"/>
      <c r="I159" s="2" t="n"/>
      <c r="J159">
        <f>VLOOKUP(A159,UFMT_FORMAT!$A:$C,3,FALSE)</f>
        <v/>
      </c>
      <c r="K159" s="2" t="s">
        <v>7</v>
      </c>
      <c r="L159">
        <f>"Insert into UFMT_FIELD (FORMAT_ID, FIELD_NO, F_MAC, F_KEY, F_MANDATORY, DESCRIPTION) Values ('"&amp;A159&amp;"', '"&amp;B159&amp;"', '"&amp;C159&amp;"', '"&amp;D159&amp;"', '"&amp;E159&amp;"', '"&amp;F159&amp;"');"</f>
        <v/>
      </c>
      <c r="M159">
        <f>"Update UFMT_FIELD SET F_MAC = '"&amp;C159&amp;"', F_KEY = '"&amp;D159&amp;"', F_MANDATORY = '"&amp;E159&amp;"', DESCRIPTION = '"&amp;F159&amp;"' where FORMAT_ID = '"&amp;A159&amp;"' AND FIELD_NO = '"&amp;B159&amp;"';"</f>
        <v/>
      </c>
    </row>
    <row r="160" spans="1:13">
      <c r="A160" t="s">
        <v>328</v>
      </c>
      <c r="B160" t="s">
        <v>70</v>
      </c>
      <c r="C160" t="s">
        <v>255</v>
      </c>
      <c r="D160" t="s">
        <v>255</v>
      </c>
      <c r="E160" t="s">
        <v>255</v>
      </c>
      <c r="F160" s="2" t="s">
        <v>1406</v>
      </c>
      <c r="G160" s="2" t="n"/>
      <c r="I160" s="2" t="n"/>
      <c r="J160">
        <f>VLOOKUP(A160,UFMT_FORMAT!$A:$C,3,FALSE)</f>
        <v/>
      </c>
      <c r="K160" s="2" t="s">
        <v>7</v>
      </c>
      <c r="L160">
        <f>"Insert into UFMT_FIELD (FORMAT_ID, FIELD_NO, F_MAC, F_KEY, F_MANDATORY, DESCRIPTION) Values ('"&amp;A160&amp;"', '"&amp;B160&amp;"', '"&amp;C160&amp;"', '"&amp;D160&amp;"', '"&amp;E160&amp;"', '"&amp;F160&amp;"');"</f>
        <v/>
      </c>
      <c r="M160">
        <f>"Update UFMT_FIELD SET F_MAC = '"&amp;C160&amp;"', F_KEY = '"&amp;D160&amp;"', F_MANDATORY = '"&amp;E160&amp;"', DESCRIPTION = '"&amp;F160&amp;"' where FORMAT_ID = '"&amp;A160&amp;"' AND FIELD_NO = '"&amp;B160&amp;"';"</f>
        <v/>
      </c>
    </row>
    <row r="161" spans="1:13">
      <c r="A161" t="s">
        <v>328</v>
      </c>
      <c r="B161" t="s">
        <v>310</v>
      </c>
      <c r="C161" t="s">
        <v>255</v>
      </c>
      <c r="D161" t="s">
        <v>255</v>
      </c>
      <c r="E161" t="s">
        <v>255</v>
      </c>
      <c r="F161" s="2" t="s">
        <v>1407</v>
      </c>
      <c r="G161" s="2" t="n"/>
      <c r="I161" s="2" t="n"/>
      <c r="J161">
        <f>VLOOKUP(A161,UFMT_FORMAT!$A:$C,3,FALSE)</f>
        <v/>
      </c>
      <c r="K161" s="2" t="s">
        <v>7</v>
      </c>
      <c r="L161">
        <f>"Insert into UFMT_FIELD (FORMAT_ID, FIELD_NO, F_MAC, F_KEY, F_MANDATORY, DESCRIPTION) Values ('"&amp;A161&amp;"', '"&amp;B161&amp;"', '"&amp;C161&amp;"', '"&amp;D161&amp;"', '"&amp;E161&amp;"', '"&amp;F161&amp;"');"</f>
        <v/>
      </c>
      <c r="M161">
        <f>"Update UFMT_FIELD SET F_MAC = '"&amp;C161&amp;"', F_KEY = '"&amp;D161&amp;"', F_MANDATORY = '"&amp;E161&amp;"', DESCRIPTION = '"&amp;F161&amp;"' where FORMAT_ID = '"&amp;A161&amp;"' AND FIELD_NO = '"&amp;B161&amp;"';"</f>
        <v/>
      </c>
    </row>
    <row r="162" spans="1:13">
      <c r="A162" t="s">
        <v>328</v>
      </c>
      <c r="B162" t="s">
        <v>72</v>
      </c>
      <c r="C162" t="s">
        <v>255</v>
      </c>
      <c r="D162" t="s">
        <v>255</v>
      </c>
      <c r="E162" t="s">
        <v>13</v>
      </c>
      <c r="F162" s="2" t="s">
        <v>1408</v>
      </c>
      <c r="G162" s="2" t="n"/>
      <c r="I162" s="2" t="n"/>
      <c r="J162">
        <f>VLOOKUP(A162,UFMT_FORMAT!$A:$C,3,FALSE)</f>
        <v/>
      </c>
      <c r="K162" s="2" t="s">
        <v>7</v>
      </c>
      <c r="L162">
        <f>"Insert into UFMT_FIELD (FORMAT_ID, FIELD_NO, F_MAC, F_KEY, F_MANDATORY, DESCRIPTION) Values ('"&amp;A162&amp;"', '"&amp;B162&amp;"', '"&amp;C162&amp;"', '"&amp;D162&amp;"', '"&amp;E162&amp;"', '"&amp;F162&amp;"');"</f>
        <v/>
      </c>
      <c r="M162">
        <f>"Update UFMT_FIELD SET F_MAC = '"&amp;C162&amp;"', F_KEY = '"&amp;D162&amp;"', F_MANDATORY = '"&amp;E162&amp;"', DESCRIPTION = '"&amp;F162&amp;"' where FORMAT_ID = '"&amp;A162&amp;"' AND FIELD_NO = '"&amp;B162&amp;"';"</f>
        <v/>
      </c>
    </row>
    <row r="163" spans="1:13">
      <c r="A163" t="s">
        <v>328</v>
      </c>
      <c r="B163" t="s">
        <v>545</v>
      </c>
      <c r="C163" t="s">
        <v>255</v>
      </c>
      <c r="D163" t="s">
        <v>255</v>
      </c>
      <c r="E163" t="s">
        <v>13</v>
      </c>
      <c r="F163" s="2" t="s">
        <v>1409</v>
      </c>
      <c r="G163" s="2" t="n"/>
      <c r="I163" s="2" t="n"/>
      <c r="J163">
        <f>VLOOKUP(A163,UFMT_FORMAT!$A:$C,3,FALSE)</f>
        <v/>
      </c>
      <c r="K163" s="2" t="s">
        <v>7</v>
      </c>
      <c r="L163">
        <f>"Insert into UFMT_FIELD (FORMAT_ID, FIELD_NO, F_MAC, F_KEY, F_MANDATORY, DESCRIPTION) Values ('"&amp;A163&amp;"', '"&amp;B163&amp;"', '"&amp;C163&amp;"', '"&amp;D163&amp;"', '"&amp;E163&amp;"', '"&amp;F163&amp;"');"</f>
        <v/>
      </c>
      <c r="M163">
        <f>"Update UFMT_FIELD SET F_MAC = '"&amp;C163&amp;"', F_KEY = '"&amp;D163&amp;"', F_MANDATORY = '"&amp;E163&amp;"', DESCRIPTION = '"&amp;F163&amp;"' where FORMAT_ID = '"&amp;A163&amp;"' AND FIELD_NO = '"&amp;B163&amp;"';"</f>
        <v/>
      </c>
    </row>
    <row r="164" spans="1:13">
      <c r="A164" t="s">
        <v>328</v>
      </c>
      <c r="B164" t="s">
        <v>239</v>
      </c>
      <c r="C164" t="s">
        <v>255</v>
      </c>
      <c r="D164" t="s">
        <v>255</v>
      </c>
      <c r="E164" t="s">
        <v>255</v>
      </c>
      <c r="F164" s="2" t="s">
        <v>1410</v>
      </c>
      <c r="G164" s="2" t="n"/>
      <c r="I164" s="2" t="n"/>
      <c r="J164">
        <f>VLOOKUP(A164,UFMT_FORMAT!$A:$C,3,FALSE)</f>
        <v/>
      </c>
      <c r="K164" s="2" t="s">
        <v>7</v>
      </c>
      <c r="L164">
        <f>"Insert into UFMT_FIELD (FORMAT_ID, FIELD_NO, F_MAC, F_KEY, F_MANDATORY, DESCRIPTION) Values ('"&amp;A164&amp;"', '"&amp;B164&amp;"', '"&amp;C164&amp;"', '"&amp;D164&amp;"', '"&amp;E164&amp;"', '"&amp;F164&amp;"');"</f>
        <v/>
      </c>
      <c r="M164">
        <f>"Update UFMT_FIELD SET F_MAC = '"&amp;C164&amp;"', F_KEY = '"&amp;D164&amp;"', F_MANDATORY = '"&amp;E164&amp;"', DESCRIPTION = '"&amp;F164&amp;"' where FORMAT_ID = '"&amp;A164&amp;"' AND FIELD_NO = '"&amp;B164&amp;"';"</f>
        <v/>
      </c>
    </row>
    <row r="165" spans="1:13">
      <c r="A165" t="s">
        <v>328</v>
      </c>
      <c r="B165" t="s">
        <v>488</v>
      </c>
      <c r="C165" t="s">
        <v>255</v>
      </c>
      <c r="D165" t="s">
        <v>255</v>
      </c>
      <c r="E165" t="s">
        <v>255</v>
      </c>
      <c r="F165" s="2" t="s">
        <v>1411</v>
      </c>
      <c r="G165" s="2" t="n"/>
      <c r="I165" s="2" t="n"/>
      <c r="J165">
        <f>VLOOKUP(A165,UFMT_FORMAT!$A:$C,3,FALSE)</f>
        <v/>
      </c>
      <c r="K165" s="2" t="s">
        <v>7</v>
      </c>
      <c r="L165">
        <f>"Insert into UFMT_FIELD (FORMAT_ID, FIELD_NO, F_MAC, F_KEY, F_MANDATORY, DESCRIPTION) Values ('"&amp;A165&amp;"', '"&amp;B165&amp;"', '"&amp;C165&amp;"', '"&amp;D165&amp;"', '"&amp;E165&amp;"', '"&amp;F165&amp;"');"</f>
        <v/>
      </c>
      <c r="M165">
        <f>"Update UFMT_FIELD SET F_MAC = '"&amp;C165&amp;"', F_KEY = '"&amp;D165&amp;"', F_MANDATORY = '"&amp;E165&amp;"', DESCRIPTION = '"&amp;F165&amp;"' where FORMAT_ID = '"&amp;A165&amp;"' AND FIELD_NO = '"&amp;B165&amp;"';"</f>
        <v/>
      </c>
    </row>
    <row r="166" spans="1:13">
      <c r="A166" t="s">
        <v>328</v>
      </c>
      <c r="B166" t="s">
        <v>33</v>
      </c>
      <c r="C166" t="s">
        <v>255</v>
      </c>
      <c r="D166" t="s">
        <v>255</v>
      </c>
      <c r="E166" t="s">
        <v>255</v>
      </c>
      <c r="F166" s="2" t="s">
        <v>1412</v>
      </c>
      <c r="G166" s="2" t="n"/>
      <c r="I166" s="2" t="n"/>
      <c r="J166">
        <f>VLOOKUP(A166,UFMT_FORMAT!$A:$C,3,FALSE)</f>
        <v/>
      </c>
      <c r="K166" s="2" t="s">
        <v>7</v>
      </c>
      <c r="L166">
        <f>"Insert into UFMT_FIELD (FORMAT_ID, FIELD_NO, F_MAC, F_KEY, F_MANDATORY, DESCRIPTION) Values ('"&amp;A166&amp;"', '"&amp;B166&amp;"', '"&amp;C166&amp;"', '"&amp;D166&amp;"', '"&amp;E166&amp;"', '"&amp;F166&amp;"');"</f>
        <v/>
      </c>
      <c r="M166">
        <f>"Update UFMT_FIELD SET F_MAC = '"&amp;C166&amp;"', F_KEY = '"&amp;D166&amp;"', F_MANDATORY = '"&amp;E166&amp;"', DESCRIPTION = '"&amp;F166&amp;"' where FORMAT_ID = '"&amp;A166&amp;"' AND FIELD_NO = '"&amp;B166&amp;"';"</f>
        <v/>
      </c>
    </row>
    <row r="167" spans="1:13">
      <c r="A167" t="s">
        <v>328</v>
      </c>
      <c r="B167" t="s">
        <v>554</v>
      </c>
      <c r="C167" t="s">
        <v>255</v>
      </c>
      <c r="D167" t="s">
        <v>255</v>
      </c>
      <c r="E167" t="s">
        <v>255</v>
      </c>
      <c r="F167" s="2" t="s">
        <v>1413</v>
      </c>
      <c r="G167" s="2" t="n"/>
      <c r="I167" s="2" t="n"/>
      <c r="J167">
        <f>VLOOKUP(A167,UFMT_FORMAT!$A:$C,3,FALSE)</f>
        <v/>
      </c>
      <c r="K167" s="2" t="s">
        <v>7</v>
      </c>
      <c r="L167">
        <f>"Insert into UFMT_FIELD (FORMAT_ID, FIELD_NO, F_MAC, F_KEY, F_MANDATORY, DESCRIPTION) Values ('"&amp;A167&amp;"', '"&amp;B167&amp;"', '"&amp;C167&amp;"', '"&amp;D167&amp;"', '"&amp;E167&amp;"', '"&amp;F167&amp;"');"</f>
        <v/>
      </c>
      <c r="M167">
        <f>"Update UFMT_FIELD SET F_MAC = '"&amp;C167&amp;"', F_KEY = '"&amp;D167&amp;"', F_MANDATORY = '"&amp;E167&amp;"', DESCRIPTION = '"&amp;F167&amp;"' where FORMAT_ID = '"&amp;A167&amp;"' AND FIELD_NO = '"&amp;B167&amp;"';"</f>
        <v/>
      </c>
    </row>
    <row r="168" spans="1:13">
      <c r="A168" t="s">
        <v>328</v>
      </c>
      <c r="B168" t="s">
        <v>555</v>
      </c>
      <c r="C168" t="s">
        <v>255</v>
      </c>
      <c r="D168" t="s">
        <v>255</v>
      </c>
      <c r="E168" t="s">
        <v>13</v>
      </c>
      <c r="F168" s="2" t="s">
        <v>1414</v>
      </c>
      <c r="G168" s="2" t="n"/>
      <c r="I168" s="2" t="n"/>
      <c r="J168">
        <f>VLOOKUP(A168,UFMT_FORMAT!$A:$C,3,FALSE)</f>
        <v/>
      </c>
      <c r="K168" s="2" t="s">
        <v>7</v>
      </c>
      <c r="L168">
        <f>"Insert into UFMT_FIELD (FORMAT_ID, FIELD_NO, F_MAC, F_KEY, F_MANDATORY, DESCRIPTION) Values ('"&amp;A168&amp;"', '"&amp;B168&amp;"', '"&amp;C168&amp;"', '"&amp;D168&amp;"', '"&amp;E168&amp;"', '"&amp;F168&amp;"');"</f>
        <v/>
      </c>
      <c r="M168">
        <f>"Update UFMT_FIELD SET F_MAC = '"&amp;C168&amp;"', F_KEY = '"&amp;D168&amp;"', F_MANDATORY = '"&amp;E168&amp;"', DESCRIPTION = '"&amp;F168&amp;"' where FORMAT_ID = '"&amp;A168&amp;"' AND FIELD_NO = '"&amp;B168&amp;"';"</f>
        <v/>
      </c>
    </row>
    <row r="169" spans="1:13">
      <c r="A169" t="s">
        <v>328</v>
      </c>
      <c r="B169" t="s">
        <v>57</v>
      </c>
      <c r="C169" t="s">
        <v>255</v>
      </c>
      <c r="D169" t="s">
        <v>255</v>
      </c>
      <c r="E169" t="s">
        <v>255</v>
      </c>
      <c r="F169" s="2" t="s">
        <v>1415</v>
      </c>
      <c r="G169" s="2" t="n"/>
      <c r="I169" s="2" t="n"/>
      <c r="J169">
        <f>VLOOKUP(A169,UFMT_FORMAT!$A:$C,3,FALSE)</f>
        <v/>
      </c>
      <c r="K169" s="2" t="s">
        <v>7</v>
      </c>
      <c r="L169">
        <f>"Insert into UFMT_FIELD (FORMAT_ID, FIELD_NO, F_MAC, F_KEY, F_MANDATORY, DESCRIPTION) Values ('"&amp;A169&amp;"', '"&amp;B169&amp;"', '"&amp;C169&amp;"', '"&amp;D169&amp;"', '"&amp;E169&amp;"', '"&amp;F169&amp;"');"</f>
        <v/>
      </c>
      <c r="M169">
        <f>"Update UFMT_FIELD SET F_MAC = '"&amp;C169&amp;"', F_KEY = '"&amp;D169&amp;"', F_MANDATORY = '"&amp;E169&amp;"', DESCRIPTION = '"&amp;F169&amp;"' where FORMAT_ID = '"&amp;A169&amp;"' AND FIELD_NO = '"&amp;B169&amp;"';"</f>
        <v/>
      </c>
    </row>
    <row r="170" spans="1:13">
      <c r="A170" t="s">
        <v>328</v>
      </c>
      <c r="B170" t="s">
        <v>244</v>
      </c>
      <c r="C170" t="s">
        <v>255</v>
      </c>
      <c r="D170" t="s">
        <v>255</v>
      </c>
      <c r="E170" t="s">
        <v>255</v>
      </c>
      <c r="F170" s="2" t="s">
        <v>1425</v>
      </c>
      <c r="G170" s="2" t="n"/>
      <c r="I170" s="2" t="n"/>
      <c r="J170">
        <f>VLOOKUP(A170,UFMT_FORMAT!$A:$C,3,FALSE)</f>
        <v/>
      </c>
      <c r="K170" s="2" t="s">
        <v>7</v>
      </c>
      <c r="L170">
        <f>"Insert into UFMT_FIELD (FORMAT_ID, FIELD_NO, F_MAC, F_KEY, F_MANDATORY, DESCRIPTION) Values ('"&amp;A170&amp;"', '"&amp;B170&amp;"', '"&amp;C170&amp;"', '"&amp;D170&amp;"', '"&amp;E170&amp;"', '"&amp;F170&amp;"');"</f>
        <v/>
      </c>
      <c r="M170">
        <f>"Update UFMT_FIELD SET F_MAC = '"&amp;C170&amp;"', F_KEY = '"&amp;D170&amp;"', F_MANDATORY = '"&amp;E170&amp;"', DESCRIPTION = '"&amp;F170&amp;"' where FORMAT_ID = '"&amp;A170&amp;"' AND FIELD_NO = '"&amp;B170&amp;"';"</f>
        <v/>
      </c>
    </row>
    <row r="171" spans="1:13">
      <c r="A171" t="s">
        <v>328</v>
      </c>
      <c r="B171" t="s">
        <v>196</v>
      </c>
      <c r="C171" t="s">
        <v>255</v>
      </c>
      <c r="D171" t="s">
        <v>255</v>
      </c>
      <c r="E171" s="2" t="s">
        <v>255</v>
      </c>
      <c r="F171" s="2" t="s">
        <v>1417</v>
      </c>
      <c r="G171" s="2" t="n"/>
      <c r="I171" s="2" t="n"/>
      <c r="J171">
        <f>VLOOKUP(A171,UFMT_FORMAT!$A:$C,3,FALSE)</f>
        <v/>
      </c>
      <c r="K171" s="2" t="s">
        <v>7</v>
      </c>
      <c r="L171">
        <f>"Insert into UFMT_FIELD (FORMAT_ID, FIELD_NO, F_MAC, F_KEY, F_MANDATORY, DESCRIPTION) Values ('"&amp;A171&amp;"', '"&amp;B171&amp;"', '"&amp;C171&amp;"', '"&amp;D171&amp;"', '"&amp;E171&amp;"', '"&amp;F171&amp;"');"</f>
        <v/>
      </c>
      <c r="M171">
        <f>"Update UFMT_FIELD SET F_MAC = '"&amp;C171&amp;"', F_KEY = '"&amp;D171&amp;"', F_MANDATORY = '"&amp;E171&amp;"', DESCRIPTION = '"&amp;F171&amp;"' where FORMAT_ID = '"&amp;A171&amp;"' AND FIELD_NO = '"&amp;B171&amp;"';"</f>
        <v/>
      </c>
    </row>
    <row r="172" spans="1:13">
      <c r="A172" t="s">
        <v>328</v>
      </c>
      <c r="B172" t="s">
        <v>634</v>
      </c>
      <c r="C172" t="s">
        <v>255</v>
      </c>
      <c r="D172" t="s">
        <v>255</v>
      </c>
      <c r="E172" t="s">
        <v>255</v>
      </c>
      <c r="F172" s="2" t="s">
        <v>1418</v>
      </c>
      <c r="G172" s="2" t="n"/>
      <c r="I172" s="2" t="n"/>
      <c r="J172">
        <f>VLOOKUP(A172,UFMT_FORMAT!$A:$C,3,FALSE)</f>
        <v/>
      </c>
      <c r="K172" s="2" t="s">
        <v>7</v>
      </c>
      <c r="L172">
        <f>"Insert into UFMT_FIELD (FORMAT_ID, FIELD_NO, F_MAC, F_KEY, F_MANDATORY, DESCRIPTION) Values ('"&amp;A172&amp;"', '"&amp;B172&amp;"', '"&amp;C172&amp;"', '"&amp;D172&amp;"', '"&amp;E172&amp;"', '"&amp;F172&amp;"');"</f>
        <v/>
      </c>
      <c r="M172">
        <f>"Update UFMT_FIELD SET F_MAC = '"&amp;C172&amp;"', F_KEY = '"&amp;D172&amp;"', F_MANDATORY = '"&amp;E172&amp;"', DESCRIPTION = '"&amp;F172&amp;"' where FORMAT_ID = '"&amp;A172&amp;"' AND FIELD_NO = '"&amp;B172&amp;"';"</f>
        <v/>
      </c>
    </row>
    <row r="173" spans="1:13">
      <c r="A173" t="s">
        <v>328</v>
      </c>
      <c r="B173" t="s">
        <v>103</v>
      </c>
      <c r="C173" t="s">
        <v>255</v>
      </c>
      <c r="D173" t="s">
        <v>255</v>
      </c>
      <c r="E173" t="s">
        <v>255</v>
      </c>
      <c r="F173" s="2" t="s">
        <v>1419</v>
      </c>
      <c r="G173" s="2" t="n"/>
      <c r="I173" s="2" t="n"/>
      <c r="J173">
        <f>VLOOKUP(A173,UFMT_FORMAT!$A:$C,3,FALSE)</f>
        <v/>
      </c>
      <c r="K173" s="2" t="s">
        <v>7</v>
      </c>
      <c r="L173">
        <f>"Insert into UFMT_FIELD (FORMAT_ID, FIELD_NO, F_MAC, F_KEY, F_MANDATORY, DESCRIPTION) Values ('"&amp;A173&amp;"', '"&amp;B173&amp;"', '"&amp;C173&amp;"', '"&amp;D173&amp;"', '"&amp;E173&amp;"', '"&amp;F173&amp;"');"</f>
        <v/>
      </c>
      <c r="M173">
        <f>"Update UFMT_FIELD SET F_MAC = '"&amp;C173&amp;"', F_KEY = '"&amp;D173&amp;"', F_MANDATORY = '"&amp;E173&amp;"', DESCRIPTION = '"&amp;F173&amp;"' where FORMAT_ID = '"&amp;A173&amp;"' AND FIELD_NO = '"&amp;B173&amp;"';"</f>
        <v/>
      </c>
    </row>
    <row r="174" spans="1:13">
      <c r="A174" t="s">
        <v>328</v>
      </c>
      <c r="B174" t="s">
        <v>666</v>
      </c>
      <c r="C174" t="s">
        <v>255</v>
      </c>
      <c r="D174" t="s">
        <v>255</v>
      </c>
      <c r="E174" t="s">
        <v>255</v>
      </c>
      <c r="F174" s="2" t="s">
        <v>1420</v>
      </c>
      <c r="G174" s="2" t="n"/>
      <c r="I174" s="2" t="n"/>
      <c r="J174">
        <f>VLOOKUP(A174,UFMT_FORMAT!$A:$C,3,FALSE)</f>
        <v/>
      </c>
      <c r="K174" s="2" t="s">
        <v>7</v>
      </c>
      <c r="L174">
        <f>"Insert into UFMT_FIELD (FORMAT_ID, FIELD_NO, F_MAC, F_KEY, F_MANDATORY, DESCRIPTION) Values ('"&amp;A174&amp;"', '"&amp;B174&amp;"', '"&amp;C174&amp;"', '"&amp;D174&amp;"', '"&amp;E174&amp;"', '"&amp;F174&amp;"');"</f>
        <v/>
      </c>
      <c r="M174">
        <f>"Update UFMT_FIELD SET F_MAC = '"&amp;C174&amp;"', F_KEY = '"&amp;D174&amp;"', F_MANDATORY = '"&amp;E174&amp;"', DESCRIPTION = '"&amp;F174&amp;"' where FORMAT_ID = '"&amp;A174&amp;"' AND FIELD_NO = '"&amp;B174&amp;"';"</f>
        <v/>
      </c>
    </row>
    <row r="175" spans="1:13">
      <c r="A175" t="s">
        <v>328</v>
      </c>
      <c r="B175" t="s">
        <v>312</v>
      </c>
      <c r="C175" t="s">
        <v>255</v>
      </c>
      <c r="D175" t="s">
        <v>255</v>
      </c>
      <c r="E175" t="s">
        <v>255</v>
      </c>
      <c r="F175" s="2" t="s">
        <v>1421</v>
      </c>
      <c r="G175" s="2" t="n"/>
      <c r="I175" s="2" t="n"/>
      <c r="J175">
        <f>VLOOKUP(A175,UFMT_FORMAT!$A:$C,3,FALSE)</f>
        <v/>
      </c>
      <c r="K175" s="2" t="s">
        <v>7</v>
      </c>
      <c r="L175">
        <f>"Insert into UFMT_FIELD (FORMAT_ID, FIELD_NO, F_MAC, F_KEY, F_MANDATORY, DESCRIPTION) Values ('"&amp;A175&amp;"', '"&amp;B175&amp;"', '"&amp;C175&amp;"', '"&amp;D175&amp;"', '"&amp;E175&amp;"', '"&amp;F175&amp;"');"</f>
        <v/>
      </c>
      <c r="M175">
        <f>"Update UFMT_FIELD SET F_MAC = '"&amp;C175&amp;"', F_KEY = '"&amp;D175&amp;"', F_MANDATORY = '"&amp;E175&amp;"', DESCRIPTION = '"&amp;F175&amp;"' where FORMAT_ID = '"&amp;A175&amp;"' AND FIELD_NO = '"&amp;B175&amp;"';"</f>
        <v/>
      </c>
    </row>
    <row r="176" spans="1:13">
      <c r="A176" t="s">
        <v>328</v>
      </c>
      <c r="B176" t="s">
        <v>669</v>
      </c>
      <c r="C176" t="s">
        <v>255</v>
      </c>
      <c r="D176" t="s">
        <v>255</v>
      </c>
      <c r="E176" t="s">
        <v>255</v>
      </c>
      <c r="F176" s="2" t="s">
        <v>1422</v>
      </c>
      <c r="G176" s="2" t="n"/>
      <c r="I176" s="2" t="n"/>
      <c r="J176">
        <f>VLOOKUP(A176,UFMT_FORMAT!$A:$C,3,FALSE)</f>
        <v/>
      </c>
      <c r="K176" s="2" t="s">
        <v>7</v>
      </c>
      <c r="L176">
        <f>"Insert into UFMT_FIELD (FORMAT_ID, FIELD_NO, F_MAC, F_KEY, F_MANDATORY, DESCRIPTION) Values ('"&amp;A176&amp;"', '"&amp;B176&amp;"', '"&amp;C176&amp;"', '"&amp;D176&amp;"', '"&amp;E176&amp;"', '"&amp;F176&amp;"');"</f>
        <v/>
      </c>
      <c r="M176">
        <f>"Update UFMT_FIELD SET F_MAC = '"&amp;C176&amp;"', F_KEY = '"&amp;D176&amp;"', F_MANDATORY = '"&amp;E176&amp;"', DESCRIPTION = '"&amp;F176&amp;"' where FORMAT_ID = '"&amp;A176&amp;"' AND FIELD_NO = '"&amp;B176&amp;"';"</f>
        <v/>
      </c>
    </row>
    <row r="177" spans="1:13">
      <c r="A177" t="s">
        <v>328</v>
      </c>
      <c r="B177" t="s">
        <v>671</v>
      </c>
      <c r="C177" t="s">
        <v>255</v>
      </c>
      <c r="D177" t="s">
        <v>255</v>
      </c>
      <c r="E177" t="s">
        <v>255</v>
      </c>
      <c r="F177" s="2" t="s">
        <v>1423</v>
      </c>
      <c r="G177" s="2" t="n"/>
      <c r="I177" s="2" t="n"/>
      <c r="J177">
        <f>VLOOKUP(A177,UFMT_FORMAT!$A:$C,3,FALSE)</f>
        <v/>
      </c>
      <c r="K177" s="2" t="s">
        <v>7</v>
      </c>
      <c r="L177">
        <f>"Insert into UFMT_FIELD (FORMAT_ID, FIELD_NO, F_MAC, F_KEY, F_MANDATORY, DESCRIPTION) Values ('"&amp;A177&amp;"', '"&amp;B177&amp;"', '"&amp;C177&amp;"', '"&amp;D177&amp;"', '"&amp;E177&amp;"', '"&amp;F177&amp;"');"</f>
        <v/>
      </c>
      <c r="M177">
        <f>"Update UFMT_FIELD SET F_MAC = '"&amp;C177&amp;"', F_KEY = '"&amp;D177&amp;"', F_MANDATORY = '"&amp;E177&amp;"', DESCRIPTION = '"&amp;F177&amp;"' where FORMAT_ID = '"&amp;A177&amp;"' AND FIELD_NO = '"&amp;B177&amp;"';"</f>
        <v/>
      </c>
    </row>
    <row r="178" spans="1:13">
      <c r="A178" t="s">
        <v>330</v>
      </c>
      <c r="B178" t="s">
        <v>64</v>
      </c>
      <c r="C178" t="s">
        <v>255</v>
      </c>
      <c r="D178" t="s">
        <v>13</v>
      </c>
      <c r="E178" t="s">
        <v>13</v>
      </c>
      <c r="F178" s="2" t="s">
        <v>1395</v>
      </c>
      <c r="G178" s="2" t="n"/>
      <c r="I178" s="2" t="n"/>
      <c r="J178">
        <f>VLOOKUP(A178,UFMT_FORMAT!$A:$C,3,FALSE)</f>
        <v/>
      </c>
      <c r="K178" s="2" t="s">
        <v>7</v>
      </c>
      <c r="L178">
        <f>"Insert into UFMT_FIELD (FORMAT_ID, FIELD_NO, F_MAC, F_KEY, F_MANDATORY, DESCRIPTION) Values ('"&amp;A178&amp;"', '"&amp;B178&amp;"', '"&amp;C178&amp;"', '"&amp;D178&amp;"', '"&amp;E178&amp;"', '"&amp;F178&amp;"');"</f>
        <v/>
      </c>
      <c r="M178">
        <f>"Update UFMT_FIELD SET F_MAC = '"&amp;C178&amp;"', F_KEY = '"&amp;D178&amp;"', F_MANDATORY = '"&amp;E178&amp;"', DESCRIPTION = '"&amp;F178&amp;"' where FORMAT_ID = '"&amp;A178&amp;"' AND FIELD_NO = '"&amp;B178&amp;"';"</f>
        <v/>
      </c>
    </row>
    <row r="179" spans="1:13">
      <c r="A179" t="s">
        <v>330</v>
      </c>
      <c r="B179" t="s">
        <v>107</v>
      </c>
      <c r="C179" t="s">
        <v>255</v>
      </c>
      <c r="D179" t="s">
        <v>255</v>
      </c>
      <c r="E179" t="s">
        <v>13</v>
      </c>
      <c r="F179" s="2" t="s">
        <v>1396</v>
      </c>
      <c r="G179" s="2" t="n"/>
      <c r="I179" s="2" t="n"/>
      <c r="J179">
        <f>VLOOKUP(A179,UFMT_FORMAT!$A:$C,3,FALSE)</f>
        <v/>
      </c>
      <c r="K179" s="2" t="s">
        <v>7</v>
      </c>
      <c r="L179">
        <f>"Insert into UFMT_FIELD (FORMAT_ID, FIELD_NO, F_MAC, F_KEY, F_MANDATORY, DESCRIPTION) Values ('"&amp;A179&amp;"', '"&amp;B179&amp;"', '"&amp;C179&amp;"', '"&amp;D179&amp;"', '"&amp;E179&amp;"', '"&amp;F179&amp;"');"</f>
        <v/>
      </c>
      <c r="M179">
        <f>"Update UFMT_FIELD SET F_MAC = '"&amp;C179&amp;"', F_KEY = '"&amp;D179&amp;"', F_MANDATORY = '"&amp;E179&amp;"', DESCRIPTION = '"&amp;F179&amp;"' where FORMAT_ID = '"&amp;A179&amp;"' AND FIELD_NO = '"&amp;B179&amp;"';"</f>
        <v/>
      </c>
    </row>
    <row r="180" spans="1:13">
      <c r="A180" t="s">
        <v>330</v>
      </c>
      <c r="B180" t="s">
        <v>31</v>
      </c>
      <c r="C180" t="s">
        <v>255</v>
      </c>
      <c r="D180" t="s">
        <v>255</v>
      </c>
      <c r="E180" t="s">
        <v>13</v>
      </c>
      <c r="F180" s="2" t="s">
        <v>1397</v>
      </c>
      <c r="G180" s="2" t="n"/>
      <c r="I180" s="2" t="n"/>
      <c r="J180">
        <f>VLOOKUP(A180,UFMT_FORMAT!$A:$C,3,FALSE)</f>
        <v/>
      </c>
      <c r="K180" s="2" t="s">
        <v>7</v>
      </c>
      <c r="L180">
        <f>"Insert into UFMT_FIELD (FORMAT_ID, FIELD_NO, F_MAC, F_KEY, F_MANDATORY, DESCRIPTION) Values ('"&amp;A180&amp;"', '"&amp;B180&amp;"', '"&amp;C180&amp;"', '"&amp;D180&amp;"', '"&amp;E180&amp;"', '"&amp;F180&amp;"');"</f>
        <v/>
      </c>
      <c r="M180">
        <f>"Update UFMT_FIELD SET F_MAC = '"&amp;C180&amp;"', F_KEY = '"&amp;D180&amp;"', F_MANDATORY = '"&amp;E180&amp;"', DESCRIPTION = '"&amp;F180&amp;"' where FORMAT_ID = '"&amp;A180&amp;"' AND FIELD_NO = '"&amp;B180&amp;"';"</f>
        <v/>
      </c>
    </row>
    <row r="181" spans="1:13">
      <c r="A181" t="s">
        <v>330</v>
      </c>
      <c r="B181" t="s">
        <v>500</v>
      </c>
      <c r="C181" t="s">
        <v>255</v>
      </c>
      <c r="D181" t="s">
        <v>255</v>
      </c>
      <c r="E181" t="s">
        <v>13</v>
      </c>
      <c r="F181" s="2" t="s">
        <v>1427</v>
      </c>
      <c r="G181" s="2" t="n"/>
      <c r="I181" s="2" t="n"/>
      <c r="J181">
        <f>VLOOKUP(A181,UFMT_FORMAT!$A:$C,3,FALSE)</f>
        <v/>
      </c>
      <c r="K181" s="2" t="s">
        <v>7</v>
      </c>
      <c r="L181">
        <f>"Insert into UFMT_FIELD (FORMAT_ID, FIELD_NO, F_MAC, F_KEY, F_MANDATORY, DESCRIPTION) Values ('"&amp;A181&amp;"', '"&amp;B181&amp;"', '"&amp;C181&amp;"', '"&amp;D181&amp;"', '"&amp;E181&amp;"', '"&amp;F181&amp;"');"</f>
        <v/>
      </c>
      <c r="M181">
        <f>"Update UFMT_FIELD SET F_MAC = '"&amp;C181&amp;"', F_KEY = '"&amp;D181&amp;"', F_MANDATORY = '"&amp;E181&amp;"', DESCRIPTION = '"&amp;F181&amp;"' where FORMAT_ID = '"&amp;A181&amp;"' AND FIELD_NO = '"&amp;B181&amp;"';"</f>
        <v/>
      </c>
    </row>
    <row r="182" spans="1:13">
      <c r="A182" t="s">
        <v>330</v>
      </c>
      <c r="B182" t="s">
        <v>328</v>
      </c>
      <c r="C182" t="s">
        <v>255</v>
      </c>
      <c r="D182" t="s">
        <v>255</v>
      </c>
      <c r="E182" t="s">
        <v>13</v>
      </c>
      <c r="F182" s="2" t="s">
        <v>1428</v>
      </c>
      <c r="G182" s="2" t="n"/>
      <c r="I182" s="2" t="n"/>
      <c r="J182">
        <f>VLOOKUP(A182,UFMT_FORMAT!$A:$C,3,FALSE)</f>
        <v/>
      </c>
      <c r="K182" s="2" t="s">
        <v>7</v>
      </c>
      <c r="L182">
        <f>"Insert into UFMT_FIELD (FORMAT_ID, FIELD_NO, F_MAC, F_KEY, F_MANDATORY, DESCRIPTION) Values ('"&amp;A182&amp;"', '"&amp;B182&amp;"', '"&amp;C182&amp;"', '"&amp;D182&amp;"', '"&amp;E182&amp;"', '"&amp;F182&amp;"');"</f>
        <v/>
      </c>
      <c r="M182">
        <f>"Update UFMT_FIELD SET F_MAC = '"&amp;C182&amp;"', F_KEY = '"&amp;D182&amp;"', F_MANDATORY = '"&amp;E182&amp;"', DESCRIPTION = '"&amp;F182&amp;"' where FORMAT_ID = '"&amp;A182&amp;"' AND FIELD_NO = '"&amp;B182&amp;"';"</f>
        <v/>
      </c>
    </row>
    <row r="183" spans="1:13">
      <c r="A183" t="s">
        <v>330</v>
      </c>
      <c r="B183" t="s">
        <v>333</v>
      </c>
      <c r="C183" t="s">
        <v>255</v>
      </c>
      <c r="D183" t="s">
        <v>255</v>
      </c>
      <c r="E183" t="s">
        <v>255</v>
      </c>
      <c r="F183" s="2" t="s">
        <v>1399</v>
      </c>
      <c r="G183" s="2" t="n"/>
      <c r="I183" s="2" t="n"/>
      <c r="J183">
        <f>VLOOKUP(A183,UFMT_FORMAT!$A:$C,3,FALSE)</f>
        <v/>
      </c>
      <c r="K183" s="2" t="s">
        <v>7</v>
      </c>
      <c r="L183">
        <f>"Insert into UFMT_FIELD (FORMAT_ID, FIELD_NO, F_MAC, F_KEY, F_MANDATORY, DESCRIPTION) Values ('"&amp;A183&amp;"', '"&amp;B183&amp;"', '"&amp;C183&amp;"', '"&amp;D183&amp;"', '"&amp;E183&amp;"', '"&amp;F183&amp;"');"</f>
        <v/>
      </c>
      <c r="M183">
        <f>"Update UFMT_FIELD SET F_MAC = '"&amp;C183&amp;"', F_KEY = '"&amp;D183&amp;"', F_MANDATORY = '"&amp;E183&amp;"', DESCRIPTION = '"&amp;F183&amp;"' where FORMAT_ID = '"&amp;A183&amp;"' AND FIELD_NO = '"&amp;B183&amp;"';"</f>
        <v/>
      </c>
    </row>
    <row r="184" spans="1:13">
      <c r="A184" t="s">
        <v>330</v>
      </c>
      <c r="B184" t="s">
        <v>337</v>
      </c>
      <c r="C184" t="s">
        <v>255</v>
      </c>
      <c r="D184" t="s">
        <v>13</v>
      </c>
      <c r="E184" t="s">
        <v>13</v>
      </c>
      <c r="F184" s="2" t="s">
        <v>1400</v>
      </c>
      <c r="G184" s="2" t="n"/>
      <c r="I184" s="2" t="n"/>
      <c r="J184">
        <f>VLOOKUP(A184,UFMT_FORMAT!$A:$C,3,FALSE)</f>
        <v/>
      </c>
      <c r="K184" s="2" t="s">
        <v>7</v>
      </c>
      <c r="L184">
        <f>"Insert into UFMT_FIELD (FORMAT_ID, FIELD_NO, F_MAC, F_KEY, F_MANDATORY, DESCRIPTION) Values ('"&amp;A184&amp;"', '"&amp;B184&amp;"', '"&amp;C184&amp;"', '"&amp;D184&amp;"', '"&amp;E184&amp;"', '"&amp;F184&amp;"');"</f>
        <v/>
      </c>
      <c r="M184">
        <f>"Update UFMT_FIELD SET F_MAC = '"&amp;C184&amp;"', F_KEY = '"&amp;D184&amp;"', F_MANDATORY = '"&amp;E184&amp;"', DESCRIPTION = '"&amp;F184&amp;"' where FORMAT_ID = '"&amp;A184&amp;"' AND FIELD_NO = '"&amp;B184&amp;"';"</f>
        <v/>
      </c>
    </row>
    <row r="185" spans="1:13">
      <c r="A185" t="s">
        <v>330</v>
      </c>
      <c r="B185" t="s">
        <v>351</v>
      </c>
      <c r="C185" t="s">
        <v>255</v>
      </c>
      <c r="D185" t="s">
        <v>13</v>
      </c>
      <c r="E185" t="s">
        <v>13</v>
      </c>
      <c r="F185" s="2" t="s">
        <v>1401</v>
      </c>
      <c r="G185" s="2" t="n"/>
      <c r="I185" s="2" t="n"/>
      <c r="J185">
        <f>VLOOKUP(A185,UFMT_FORMAT!$A:$C,3,FALSE)</f>
        <v/>
      </c>
      <c r="K185" s="2" t="s">
        <v>7</v>
      </c>
      <c r="L185">
        <f>"Insert into UFMT_FIELD (FORMAT_ID, FIELD_NO, F_MAC, F_KEY, F_MANDATORY, DESCRIPTION) Values ('"&amp;A185&amp;"', '"&amp;B185&amp;"', '"&amp;C185&amp;"', '"&amp;D185&amp;"', '"&amp;E185&amp;"', '"&amp;F185&amp;"');"</f>
        <v/>
      </c>
      <c r="M185">
        <f>"Update UFMT_FIELD SET F_MAC = '"&amp;C185&amp;"', F_KEY = '"&amp;D185&amp;"', F_MANDATORY = '"&amp;E185&amp;"', DESCRIPTION = '"&amp;F185&amp;"' where FORMAT_ID = '"&amp;A185&amp;"' AND FIELD_NO = '"&amp;B185&amp;"';"</f>
        <v/>
      </c>
    </row>
    <row r="186" spans="1:13">
      <c r="A186" t="s">
        <v>330</v>
      </c>
      <c r="B186" t="s">
        <v>305</v>
      </c>
      <c r="C186" t="s">
        <v>255</v>
      </c>
      <c r="D186" t="s">
        <v>255</v>
      </c>
      <c r="E186" t="s">
        <v>13</v>
      </c>
      <c r="F186" s="2" t="s">
        <v>1401</v>
      </c>
      <c r="G186" s="2" t="n"/>
      <c r="I186" s="2" t="n"/>
      <c r="J186">
        <f>VLOOKUP(A186,UFMT_FORMAT!$A:$C,3,FALSE)</f>
        <v/>
      </c>
      <c r="K186" s="2" t="s">
        <v>7</v>
      </c>
      <c r="L186">
        <f>"Insert into UFMT_FIELD (FORMAT_ID, FIELD_NO, F_MAC, F_KEY, F_MANDATORY, DESCRIPTION) Values ('"&amp;A186&amp;"', '"&amp;B186&amp;"', '"&amp;C186&amp;"', '"&amp;D186&amp;"', '"&amp;E186&amp;"', '"&amp;F186&amp;"');"</f>
        <v/>
      </c>
      <c r="M186">
        <f>"Update UFMT_FIELD SET F_MAC = '"&amp;C186&amp;"', F_KEY = '"&amp;D186&amp;"', F_MANDATORY = '"&amp;E186&amp;"', DESCRIPTION = '"&amp;F186&amp;"' where FORMAT_ID = '"&amp;A186&amp;"' AND FIELD_NO = '"&amp;B186&amp;"';"</f>
        <v/>
      </c>
    </row>
    <row r="187" spans="1:13">
      <c r="A187" t="s">
        <v>330</v>
      </c>
      <c r="B187" t="s">
        <v>473</v>
      </c>
      <c r="C187" t="s">
        <v>255</v>
      </c>
      <c r="D187" t="s">
        <v>255</v>
      </c>
      <c r="E187" t="s">
        <v>13</v>
      </c>
      <c r="F187" s="2" t="s">
        <v>1402</v>
      </c>
      <c r="G187" s="2" t="n"/>
      <c r="I187" s="2" t="n"/>
      <c r="J187">
        <f>VLOOKUP(A187,UFMT_FORMAT!$A:$C,3,FALSE)</f>
        <v/>
      </c>
      <c r="K187" s="2" t="s">
        <v>7</v>
      </c>
      <c r="L187">
        <f>"Insert into UFMT_FIELD (FORMAT_ID, FIELD_NO, F_MAC, F_KEY, F_MANDATORY, DESCRIPTION) Values ('"&amp;A187&amp;"', '"&amp;B187&amp;"', '"&amp;C187&amp;"', '"&amp;D187&amp;"', '"&amp;E187&amp;"', '"&amp;F187&amp;"');"</f>
        <v/>
      </c>
      <c r="M187">
        <f>"Update UFMT_FIELD SET F_MAC = '"&amp;C187&amp;"', F_KEY = '"&amp;D187&amp;"', F_MANDATORY = '"&amp;E187&amp;"', DESCRIPTION = '"&amp;F187&amp;"' where FORMAT_ID = '"&amp;A187&amp;"' AND FIELD_NO = '"&amp;B187&amp;"';"</f>
        <v/>
      </c>
    </row>
    <row r="188" spans="1:13">
      <c r="A188" t="s">
        <v>330</v>
      </c>
      <c r="B188" t="s">
        <v>524</v>
      </c>
      <c r="C188" t="s">
        <v>255</v>
      </c>
      <c r="D188" t="s">
        <v>255</v>
      </c>
      <c r="E188" t="s">
        <v>13</v>
      </c>
      <c r="F188" s="2" t="s">
        <v>1429</v>
      </c>
      <c r="G188" s="2" t="n"/>
      <c r="I188" s="2" t="n"/>
      <c r="J188">
        <f>VLOOKUP(A188,UFMT_FORMAT!$A:$C,3,FALSE)</f>
        <v/>
      </c>
      <c r="K188" s="2" t="s">
        <v>7</v>
      </c>
      <c r="L188">
        <f>"Insert into UFMT_FIELD (FORMAT_ID, FIELD_NO, F_MAC, F_KEY, F_MANDATORY, DESCRIPTION) Values ('"&amp;A188&amp;"', '"&amp;B188&amp;"', '"&amp;C188&amp;"', '"&amp;D188&amp;"', '"&amp;E188&amp;"', '"&amp;F188&amp;"');"</f>
        <v/>
      </c>
      <c r="M188">
        <f>"Update UFMT_FIELD SET F_MAC = '"&amp;C188&amp;"', F_KEY = '"&amp;D188&amp;"', F_MANDATORY = '"&amp;E188&amp;"', DESCRIPTION = '"&amp;F188&amp;"' where FORMAT_ID = '"&amp;A188&amp;"' AND FIELD_NO = '"&amp;B188&amp;"';"</f>
        <v/>
      </c>
    </row>
    <row r="189" spans="1:13">
      <c r="A189" t="s">
        <v>330</v>
      </c>
      <c r="B189" t="s">
        <v>526</v>
      </c>
      <c r="C189" t="s">
        <v>255</v>
      </c>
      <c r="D189" t="s">
        <v>255</v>
      </c>
      <c r="E189" t="s">
        <v>13</v>
      </c>
      <c r="F189" s="2" t="s">
        <v>1430</v>
      </c>
      <c r="G189" s="2" t="n"/>
      <c r="I189" s="2" t="n"/>
      <c r="J189">
        <f>VLOOKUP(A189,UFMT_FORMAT!$A:$C,3,FALSE)</f>
        <v/>
      </c>
      <c r="K189" s="2" t="s">
        <v>7</v>
      </c>
      <c r="L189">
        <f>"Insert into UFMT_FIELD (FORMAT_ID, FIELD_NO, F_MAC, F_KEY, F_MANDATORY, DESCRIPTION) Values ('"&amp;A189&amp;"', '"&amp;B189&amp;"', '"&amp;C189&amp;"', '"&amp;D189&amp;"', '"&amp;E189&amp;"', '"&amp;F189&amp;"');"</f>
        <v/>
      </c>
      <c r="M189">
        <f>"Update UFMT_FIELD SET F_MAC = '"&amp;C189&amp;"', F_KEY = '"&amp;D189&amp;"', F_MANDATORY = '"&amp;E189&amp;"', DESCRIPTION = '"&amp;F189&amp;"' where FORMAT_ID = '"&amp;A189&amp;"' AND FIELD_NO = '"&amp;B189&amp;"';"</f>
        <v/>
      </c>
    </row>
    <row r="190" spans="1:13">
      <c r="A190" t="s">
        <v>330</v>
      </c>
      <c r="B190" t="s">
        <v>528</v>
      </c>
      <c r="C190" t="s">
        <v>255</v>
      </c>
      <c r="D190" t="s">
        <v>255</v>
      </c>
      <c r="E190" t="s">
        <v>13</v>
      </c>
      <c r="F190" s="2" t="s">
        <v>1431</v>
      </c>
      <c r="G190" s="2" t="n"/>
      <c r="I190" s="2" t="n"/>
      <c r="J190">
        <f>VLOOKUP(A190,UFMT_FORMAT!$A:$C,3,FALSE)</f>
        <v/>
      </c>
      <c r="K190" s="2" t="s">
        <v>7</v>
      </c>
      <c r="L190">
        <f>"Insert into UFMT_FIELD (FORMAT_ID, FIELD_NO, F_MAC, F_KEY, F_MANDATORY, DESCRIPTION) Values ('"&amp;A190&amp;"', '"&amp;B190&amp;"', '"&amp;C190&amp;"', '"&amp;D190&amp;"', '"&amp;E190&amp;"', '"&amp;F190&amp;"');"</f>
        <v/>
      </c>
      <c r="M190">
        <f>"Update UFMT_FIELD SET F_MAC = '"&amp;C190&amp;"', F_KEY = '"&amp;D190&amp;"', F_MANDATORY = '"&amp;E190&amp;"', DESCRIPTION = '"&amp;F190&amp;"' where FORMAT_ID = '"&amp;A190&amp;"' AND FIELD_NO = '"&amp;B190&amp;"';"</f>
        <v/>
      </c>
    </row>
    <row r="191" spans="1:13">
      <c r="A191" t="s">
        <v>330</v>
      </c>
      <c r="B191" t="s">
        <v>530</v>
      </c>
      <c r="C191" t="s">
        <v>255</v>
      </c>
      <c r="D191" t="s">
        <v>255</v>
      </c>
      <c r="E191" t="s">
        <v>255</v>
      </c>
      <c r="F191" s="2" t="s">
        <v>1432</v>
      </c>
      <c r="G191" s="2" t="n"/>
      <c r="I191" s="2" t="n"/>
      <c r="J191">
        <f>VLOOKUP(A191,UFMT_FORMAT!$A:$C,3,FALSE)</f>
        <v/>
      </c>
      <c r="K191" s="2" t="s">
        <v>7</v>
      </c>
      <c r="L191">
        <f>"Insert into UFMT_FIELD (FORMAT_ID, FIELD_NO, F_MAC, F_KEY, F_MANDATORY, DESCRIPTION) Values ('"&amp;A191&amp;"', '"&amp;B191&amp;"', '"&amp;C191&amp;"', '"&amp;D191&amp;"', '"&amp;E191&amp;"', '"&amp;F191&amp;"');"</f>
        <v/>
      </c>
      <c r="M191">
        <f>"Update UFMT_FIELD SET F_MAC = '"&amp;C191&amp;"', F_KEY = '"&amp;D191&amp;"', F_MANDATORY = '"&amp;E191&amp;"', DESCRIPTION = '"&amp;F191&amp;"' where FORMAT_ID = '"&amp;A191&amp;"' AND FIELD_NO = '"&amp;B191&amp;"';"</f>
        <v/>
      </c>
    </row>
    <row r="192" spans="1:13">
      <c r="A192" t="s">
        <v>330</v>
      </c>
      <c r="B192" t="s">
        <v>532</v>
      </c>
      <c r="C192" t="s">
        <v>255</v>
      </c>
      <c r="D192" t="s">
        <v>255</v>
      </c>
      <c r="E192" t="s">
        <v>13</v>
      </c>
      <c r="F192" s="2" t="s">
        <v>1403</v>
      </c>
      <c r="G192" s="2" t="n"/>
      <c r="I192" s="2" t="n"/>
      <c r="J192">
        <f>VLOOKUP(A192,UFMT_FORMAT!$A:$C,3,FALSE)</f>
        <v/>
      </c>
      <c r="K192" s="2" t="s">
        <v>7</v>
      </c>
      <c r="L192">
        <f>"Insert into UFMT_FIELD (FORMAT_ID, FIELD_NO, F_MAC, F_KEY, F_MANDATORY, DESCRIPTION) Values ('"&amp;A192&amp;"', '"&amp;B192&amp;"', '"&amp;C192&amp;"', '"&amp;D192&amp;"', '"&amp;E192&amp;"', '"&amp;F192&amp;"');"</f>
        <v/>
      </c>
      <c r="M192">
        <f>"Update UFMT_FIELD SET F_MAC = '"&amp;C192&amp;"', F_KEY = '"&amp;D192&amp;"', F_MANDATORY = '"&amp;E192&amp;"', DESCRIPTION = '"&amp;F192&amp;"' where FORMAT_ID = '"&amp;A192&amp;"' AND FIELD_NO = '"&amp;B192&amp;"';"</f>
        <v/>
      </c>
    </row>
    <row r="193" spans="1:13">
      <c r="A193" t="s">
        <v>330</v>
      </c>
      <c r="B193" t="s">
        <v>534</v>
      </c>
      <c r="C193" t="s">
        <v>255</v>
      </c>
      <c r="D193" t="s">
        <v>255</v>
      </c>
      <c r="E193" t="s">
        <v>255</v>
      </c>
      <c r="F193" s="2" t="s">
        <v>1404</v>
      </c>
      <c r="G193" s="2" t="n"/>
      <c r="I193" s="2" t="n"/>
      <c r="J193">
        <f>VLOOKUP(A193,UFMT_FORMAT!$A:$C,3,FALSE)</f>
        <v/>
      </c>
      <c r="K193" s="2" t="s">
        <v>7</v>
      </c>
      <c r="L193">
        <f>"Insert into UFMT_FIELD (FORMAT_ID, FIELD_NO, F_MAC, F_KEY, F_MANDATORY, DESCRIPTION) Values ('"&amp;A193&amp;"', '"&amp;B193&amp;"', '"&amp;C193&amp;"', '"&amp;D193&amp;"', '"&amp;E193&amp;"', '"&amp;F193&amp;"');"</f>
        <v/>
      </c>
      <c r="M193">
        <f>"Update UFMT_FIELD SET F_MAC = '"&amp;C193&amp;"', F_KEY = '"&amp;D193&amp;"', F_MANDATORY = '"&amp;E193&amp;"', DESCRIPTION = '"&amp;F193&amp;"' where FORMAT_ID = '"&amp;A193&amp;"' AND FIELD_NO = '"&amp;B193&amp;"';"</f>
        <v/>
      </c>
    </row>
    <row r="194" spans="1:13">
      <c r="A194" t="s">
        <v>330</v>
      </c>
      <c r="B194" t="s">
        <v>66</v>
      </c>
      <c r="C194" t="s">
        <v>255</v>
      </c>
      <c r="D194" t="s">
        <v>255</v>
      </c>
      <c r="E194" t="s">
        <v>255</v>
      </c>
      <c r="F194" s="2" t="s">
        <v>1405</v>
      </c>
      <c r="G194" s="2" t="n"/>
      <c r="I194" s="2" t="n"/>
      <c r="J194">
        <f>VLOOKUP(A194,UFMT_FORMAT!$A:$C,3,FALSE)</f>
        <v/>
      </c>
      <c r="K194" s="2" t="s">
        <v>7</v>
      </c>
      <c r="L194">
        <f>"Insert into UFMT_FIELD (FORMAT_ID, FIELD_NO, F_MAC, F_KEY, F_MANDATORY, DESCRIPTION) Values ('"&amp;A194&amp;"', '"&amp;B194&amp;"', '"&amp;C194&amp;"', '"&amp;D194&amp;"', '"&amp;E194&amp;"', '"&amp;F194&amp;"');"</f>
        <v/>
      </c>
      <c r="M194">
        <f>"Update UFMT_FIELD SET F_MAC = '"&amp;C194&amp;"', F_KEY = '"&amp;D194&amp;"', F_MANDATORY = '"&amp;E194&amp;"', DESCRIPTION = '"&amp;F194&amp;"' where FORMAT_ID = '"&amp;A194&amp;"' AND FIELD_NO = '"&amp;B194&amp;"';"</f>
        <v/>
      </c>
    </row>
    <row r="195" spans="1:13">
      <c r="A195" t="s">
        <v>330</v>
      </c>
      <c r="B195" t="s">
        <v>70</v>
      </c>
      <c r="C195" t="s">
        <v>255</v>
      </c>
      <c r="D195" t="s">
        <v>255</v>
      </c>
      <c r="E195" t="s">
        <v>13</v>
      </c>
      <c r="F195" s="2" t="s">
        <v>1406</v>
      </c>
      <c r="G195" s="2" t="n"/>
      <c r="I195" s="2" t="n"/>
      <c r="J195">
        <f>VLOOKUP(A195,UFMT_FORMAT!$A:$C,3,FALSE)</f>
        <v/>
      </c>
      <c r="K195" s="2" t="s">
        <v>7</v>
      </c>
      <c r="L195">
        <f>"Insert into UFMT_FIELD (FORMAT_ID, FIELD_NO, F_MAC, F_KEY, F_MANDATORY, DESCRIPTION) Values ('"&amp;A195&amp;"', '"&amp;B195&amp;"', '"&amp;C195&amp;"', '"&amp;D195&amp;"', '"&amp;E195&amp;"', '"&amp;F195&amp;"');"</f>
        <v/>
      </c>
      <c r="M195">
        <f>"Update UFMT_FIELD SET F_MAC = '"&amp;C195&amp;"', F_KEY = '"&amp;D195&amp;"', F_MANDATORY = '"&amp;E195&amp;"', DESCRIPTION = '"&amp;F195&amp;"' where FORMAT_ID = '"&amp;A195&amp;"' AND FIELD_NO = '"&amp;B195&amp;"';"</f>
        <v/>
      </c>
    </row>
    <row r="196" spans="1:13">
      <c r="A196" t="s">
        <v>330</v>
      </c>
      <c r="B196" t="s">
        <v>545</v>
      </c>
      <c r="C196" t="s">
        <v>255</v>
      </c>
      <c r="D196" t="s">
        <v>255</v>
      </c>
      <c r="E196" t="s">
        <v>13</v>
      </c>
      <c r="F196" s="2" t="s">
        <v>1409</v>
      </c>
      <c r="G196" s="2" t="n"/>
      <c r="I196" s="2" t="n"/>
      <c r="J196">
        <f>VLOOKUP(A196,UFMT_FORMAT!$A:$C,3,FALSE)</f>
        <v/>
      </c>
      <c r="K196" s="2" t="s">
        <v>7</v>
      </c>
      <c r="L196">
        <f>"Insert into UFMT_FIELD (FORMAT_ID, FIELD_NO, F_MAC, F_KEY, F_MANDATORY, DESCRIPTION) Values ('"&amp;A196&amp;"', '"&amp;B196&amp;"', '"&amp;C196&amp;"', '"&amp;D196&amp;"', '"&amp;E196&amp;"', '"&amp;F196&amp;"');"</f>
        <v/>
      </c>
      <c r="M196">
        <f>"Update UFMT_FIELD SET F_MAC = '"&amp;C196&amp;"', F_KEY = '"&amp;D196&amp;"', F_MANDATORY = '"&amp;E196&amp;"', DESCRIPTION = '"&amp;F196&amp;"' where FORMAT_ID = '"&amp;A196&amp;"' AND FIELD_NO = '"&amp;B196&amp;"';"</f>
        <v/>
      </c>
    </row>
    <row r="197" spans="1:13">
      <c r="A197" t="s">
        <v>330</v>
      </c>
      <c r="B197" t="s">
        <v>239</v>
      </c>
      <c r="C197" t="s">
        <v>255</v>
      </c>
      <c r="D197" t="s">
        <v>255</v>
      </c>
      <c r="E197" t="s">
        <v>255</v>
      </c>
      <c r="F197" s="2" t="s">
        <v>1410</v>
      </c>
      <c r="G197" s="2" t="n"/>
      <c r="I197" s="2" t="n"/>
      <c r="J197">
        <f>VLOOKUP(A197,UFMT_FORMAT!$A:$C,3,FALSE)</f>
        <v/>
      </c>
      <c r="K197" s="2" t="s">
        <v>7</v>
      </c>
      <c r="L197">
        <f>"Insert into UFMT_FIELD (FORMAT_ID, FIELD_NO, F_MAC, F_KEY, F_MANDATORY, DESCRIPTION) Values ('"&amp;A197&amp;"', '"&amp;B197&amp;"', '"&amp;C197&amp;"', '"&amp;D197&amp;"', '"&amp;E197&amp;"', '"&amp;F197&amp;"');"</f>
        <v/>
      </c>
      <c r="M197">
        <f>"Update UFMT_FIELD SET F_MAC = '"&amp;C197&amp;"', F_KEY = '"&amp;D197&amp;"', F_MANDATORY = '"&amp;E197&amp;"', DESCRIPTION = '"&amp;F197&amp;"' where FORMAT_ID = '"&amp;A197&amp;"' AND FIELD_NO = '"&amp;B197&amp;"';"</f>
        <v/>
      </c>
    </row>
    <row r="198" spans="1:13">
      <c r="A198" t="s">
        <v>330</v>
      </c>
      <c r="B198" t="s">
        <v>488</v>
      </c>
      <c r="C198" t="s">
        <v>255</v>
      </c>
      <c r="D198" t="s">
        <v>255</v>
      </c>
      <c r="E198" t="s">
        <v>13</v>
      </c>
      <c r="F198" s="2" t="s">
        <v>1411</v>
      </c>
      <c r="G198" s="2" t="n"/>
      <c r="I198" s="2" t="n"/>
      <c r="J198">
        <f>VLOOKUP(A198,UFMT_FORMAT!$A:$C,3,FALSE)</f>
        <v/>
      </c>
      <c r="K198" s="2" t="s">
        <v>7</v>
      </c>
      <c r="L198">
        <f>"Insert into UFMT_FIELD (FORMAT_ID, FIELD_NO, F_MAC, F_KEY, F_MANDATORY, DESCRIPTION) Values ('"&amp;A198&amp;"', '"&amp;B198&amp;"', '"&amp;C198&amp;"', '"&amp;D198&amp;"', '"&amp;E198&amp;"', '"&amp;F198&amp;"');"</f>
        <v/>
      </c>
      <c r="M198">
        <f>"Update UFMT_FIELD SET F_MAC = '"&amp;C198&amp;"', F_KEY = '"&amp;D198&amp;"', F_MANDATORY = '"&amp;E198&amp;"', DESCRIPTION = '"&amp;F198&amp;"' where FORMAT_ID = '"&amp;A198&amp;"' AND FIELD_NO = '"&amp;B198&amp;"';"</f>
        <v/>
      </c>
    </row>
    <row r="199" spans="1:13">
      <c r="A199" t="s">
        <v>330</v>
      </c>
      <c r="B199" t="s">
        <v>555</v>
      </c>
      <c r="C199" t="s">
        <v>255</v>
      </c>
      <c r="D199" t="s">
        <v>255</v>
      </c>
      <c r="E199" t="s">
        <v>13</v>
      </c>
      <c r="F199" s="2" t="s">
        <v>1414</v>
      </c>
      <c r="G199" s="2" t="n"/>
      <c r="I199" s="2" t="n"/>
      <c r="J199">
        <f>VLOOKUP(A199,UFMT_FORMAT!$A:$C,3,FALSE)</f>
        <v/>
      </c>
      <c r="K199" s="2" t="s">
        <v>7</v>
      </c>
      <c r="L199">
        <f>"Insert into UFMT_FIELD (FORMAT_ID, FIELD_NO, F_MAC, F_KEY, F_MANDATORY, DESCRIPTION) Values ('"&amp;A199&amp;"', '"&amp;B199&amp;"', '"&amp;C199&amp;"', '"&amp;D199&amp;"', '"&amp;E199&amp;"', '"&amp;F199&amp;"');"</f>
        <v/>
      </c>
      <c r="M199">
        <f>"Update UFMT_FIELD SET F_MAC = '"&amp;C199&amp;"', F_KEY = '"&amp;D199&amp;"', F_MANDATORY = '"&amp;E199&amp;"', DESCRIPTION = '"&amp;F199&amp;"' where FORMAT_ID = '"&amp;A199&amp;"' AND FIELD_NO = '"&amp;B199&amp;"';"</f>
        <v/>
      </c>
    </row>
    <row r="200" spans="1:13">
      <c r="A200" t="s">
        <v>330</v>
      </c>
      <c r="B200" t="s">
        <v>57</v>
      </c>
      <c r="C200" t="s">
        <v>255</v>
      </c>
      <c r="D200" t="s">
        <v>255</v>
      </c>
      <c r="E200" t="s">
        <v>255</v>
      </c>
      <c r="F200" s="2" t="s">
        <v>1415</v>
      </c>
      <c r="G200" s="2" t="n"/>
      <c r="I200" s="2" t="n"/>
      <c r="J200">
        <f>VLOOKUP(A200,UFMT_FORMAT!$A:$C,3,FALSE)</f>
        <v/>
      </c>
      <c r="K200" s="2" t="s">
        <v>7</v>
      </c>
      <c r="L200">
        <f>"Insert into UFMT_FIELD (FORMAT_ID, FIELD_NO, F_MAC, F_KEY, F_MANDATORY, DESCRIPTION) Values ('"&amp;A200&amp;"', '"&amp;B200&amp;"', '"&amp;C200&amp;"', '"&amp;D200&amp;"', '"&amp;E200&amp;"', '"&amp;F200&amp;"');"</f>
        <v/>
      </c>
      <c r="M200">
        <f>"Update UFMT_FIELD SET F_MAC = '"&amp;C200&amp;"', F_KEY = '"&amp;D200&amp;"', F_MANDATORY = '"&amp;E200&amp;"', DESCRIPTION = '"&amp;F200&amp;"' where FORMAT_ID = '"&amp;A200&amp;"' AND FIELD_NO = '"&amp;B200&amp;"';"</f>
        <v/>
      </c>
    </row>
    <row r="201" spans="1:13">
      <c r="A201" t="s">
        <v>330</v>
      </c>
      <c r="B201" t="s">
        <v>244</v>
      </c>
      <c r="C201" t="s">
        <v>255</v>
      </c>
      <c r="D201" t="s">
        <v>255</v>
      </c>
      <c r="E201" t="s">
        <v>255</v>
      </c>
      <c r="F201" s="2" t="s">
        <v>1425</v>
      </c>
      <c r="G201" s="2" t="n"/>
      <c r="I201" s="2" t="n"/>
      <c r="J201">
        <f>VLOOKUP(A201,UFMT_FORMAT!$A:$C,3,FALSE)</f>
        <v/>
      </c>
      <c r="K201" s="2" t="s">
        <v>7</v>
      </c>
      <c r="L201">
        <f>"Insert into UFMT_FIELD (FORMAT_ID, FIELD_NO, F_MAC, F_KEY, F_MANDATORY, DESCRIPTION) Values ('"&amp;A201&amp;"', '"&amp;B201&amp;"', '"&amp;C201&amp;"', '"&amp;D201&amp;"', '"&amp;E201&amp;"', '"&amp;F201&amp;"');"</f>
        <v/>
      </c>
      <c r="M201">
        <f>"Update UFMT_FIELD SET F_MAC = '"&amp;C201&amp;"', F_KEY = '"&amp;D201&amp;"', F_MANDATORY = '"&amp;E201&amp;"', DESCRIPTION = '"&amp;F201&amp;"' where FORMAT_ID = '"&amp;A201&amp;"' AND FIELD_NO = '"&amp;B201&amp;"';"</f>
        <v/>
      </c>
    </row>
    <row r="202" spans="1:13">
      <c r="A202" t="s">
        <v>330</v>
      </c>
      <c r="B202" t="s">
        <v>196</v>
      </c>
      <c r="C202" t="s">
        <v>255</v>
      </c>
      <c r="D202" t="s">
        <v>255</v>
      </c>
      <c r="E202" t="s">
        <v>13</v>
      </c>
      <c r="F202" s="2" t="s">
        <v>1417</v>
      </c>
      <c r="G202" s="2" t="n"/>
      <c r="I202" s="2" t="n"/>
      <c r="J202">
        <f>VLOOKUP(A202,UFMT_FORMAT!$A:$C,3,FALSE)</f>
        <v/>
      </c>
      <c r="K202" s="2" t="s">
        <v>7</v>
      </c>
      <c r="L202">
        <f>"Insert into UFMT_FIELD (FORMAT_ID, FIELD_NO, F_MAC, F_KEY, F_MANDATORY, DESCRIPTION) Values ('"&amp;A202&amp;"', '"&amp;B202&amp;"', '"&amp;C202&amp;"', '"&amp;D202&amp;"', '"&amp;E202&amp;"', '"&amp;F202&amp;"');"</f>
        <v/>
      </c>
      <c r="M202">
        <f>"Update UFMT_FIELD SET F_MAC = '"&amp;C202&amp;"', F_KEY = '"&amp;D202&amp;"', F_MANDATORY = '"&amp;E202&amp;"', DESCRIPTION = '"&amp;F202&amp;"' where FORMAT_ID = '"&amp;A202&amp;"' AND FIELD_NO = '"&amp;B202&amp;"';"</f>
        <v/>
      </c>
    </row>
    <row r="203" spans="1:13">
      <c r="A203" t="s">
        <v>330</v>
      </c>
      <c r="B203" t="s">
        <v>634</v>
      </c>
      <c r="C203" t="s">
        <v>255</v>
      </c>
      <c r="D203" t="s">
        <v>255</v>
      </c>
      <c r="E203" t="s">
        <v>255</v>
      </c>
      <c r="F203" s="2" t="s">
        <v>1418</v>
      </c>
      <c r="G203" s="2" t="n"/>
      <c r="I203" s="2" t="n"/>
      <c r="J203">
        <f>VLOOKUP(A203,UFMT_FORMAT!$A:$C,3,FALSE)</f>
        <v/>
      </c>
      <c r="K203" s="2" t="s">
        <v>7</v>
      </c>
      <c r="L203">
        <f>"Insert into UFMT_FIELD (FORMAT_ID, FIELD_NO, F_MAC, F_KEY, F_MANDATORY, DESCRIPTION) Values ('"&amp;A203&amp;"', '"&amp;B203&amp;"', '"&amp;C203&amp;"', '"&amp;D203&amp;"', '"&amp;E203&amp;"', '"&amp;F203&amp;"');"</f>
        <v/>
      </c>
      <c r="M203">
        <f>"Update UFMT_FIELD SET F_MAC = '"&amp;C203&amp;"', F_KEY = '"&amp;D203&amp;"', F_MANDATORY = '"&amp;E203&amp;"', DESCRIPTION = '"&amp;F203&amp;"' where FORMAT_ID = '"&amp;A203&amp;"' AND FIELD_NO = '"&amp;B203&amp;"';"</f>
        <v/>
      </c>
    </row>
    <row r="204" spans="1:13">
      <c r="A204" t="s">
        <v>330</v>
      </c>
      <c r="B204" t="s">
        <v>103</v>
      </c>
      <c r="C204" t="s">
        <v>255</v>
      </c>
      <c r="D204" t="s">
        <v>255</v>
      </c>
      <c r="E204" t="s">
        <v>13</v>
      </c>
      <c r="F204" s="2" t="s">
        <v>1419</v>
      </c>
      <c r="G204" s="2" t="n"/>
      <c r="I204" s="2" t="n"/>
      <c r="J204">
        <f>VLOOKUP(A204,UFMT_FORMAT!$A:$C,3,FALSE)</f>
        <v/>
      </c>
      <c r="K204" s="2" t="s">
        <v>7</v>
      </c>
      <c r="L204">
        <f>"Insert into UFMT_FIELD (FORMAT_ID, FIELD_NO, F_MAC, F_KEY, F_MANDATORY, DESCRIPTION) Values ('"&amp;A204&amp;"', '"&amp;B204&amp;"', '"&amp;C204&amp;"', '"&amp;D204&amp;"', '"&amp;E204&amp;"', '"&amp;F204&amp;"');"</f>
        <v/>
      </c>
      <c r="M204">
        <f>"Update UFMT_FIELD SET F_MAC = '"&amp;C204&amp;"', F_KEY = '"&amp;D204&amp;"', F_MANDATORY = '"&amp;E204&amp;"', DESCRIPTION = '"&amp;F204&amp;"' where FORMAT_ID = '"&amp;A204&amp;"' AND FIELD_NO = '"&amp;B204&amp;"';"</f>
        <v/>
      </c>
    </row>
    <row r="205" spans="1:13">
      <c r="A205" t="s">
        <v>330</v>
      </c>
      <c r="B205" t="s">
        <v>666</v>
      </c>
      <c r="C205" t="s">
        <v>255</v>
      </c>
      <c r="D205" t="s">
        <v>255</v>
      </c>
      <c r="E205" t="s">
        <v>255</v>
      </c>
      <c r="F205" s="2" t="s">
        <v>1420</v>
      </c>
      <c r="G205" s="2" t="n"/>
      <c r="I205" s="2" t="n"/>
      <c r="J205">
        <f>VLOOKUP(A205,UFMT_FORMAT!$A:$C,3,FALSE)</f>
        <v/>
      </c>
      <c r="K205" s="2" t="s">
        <v>7</v>
      </c>
      <c r="L205">
        <f>"Insert into UFMT_FIELD (FORMAT_ID, FIELD_NO, F_MAC, F_KEY, F_MANDATORY, DESCRIPTION) Values ('"&amp;A205&amp;"', '"&amp;B205&amp;"', '"&amp;C205&amp;"', '"&amp;D205&amp;"', '"&amp;E205&amp;"', '"&amp;F205&amp;"');"</f>
        <v/>
      </c>
      <c r="M205">
        <f>"Update UFMT_FIELD SET F_MAC = '"&amp;C205&amp;"', F_KEY = '"&amp;D205&amp;"', F_MANDATORY = '"&amp;E205&amp;"', DESCRIPTION = '"&amp;F205&amp;"' where FORMAT_ID = '"&amp;A205&amp;"' AND FIELD_NO = '"&amp;B205&amp;"';"</f>
        <v/>
      </c>
    </row>
    <row r="206" spans="1:13">
      <c r="A206" t="s">
        <v>330</v>
      </c>
      <c r="B206" t="s">
        <v>669</v>
      </c>
      <c r="C206" t="s">
        <v>255</v>
      </c>
      <c r="D206" t="s">
        <v>255</v>
      </c>
      <c r="E206" t="s">
        <v>13</v>
      </c>
      <c r="F206" s="2" t="s">
        <v>1422</v>
      </c>
      <c r="G206" s="2" t="n"/>
      <c r="I206" s="2" t="n"/>
      <c r="J206">
        <f>VLOOKUP(A206,UFMT_FORMAT!$A:$C,3,FALSE)</f>
        <v/>
      </c>
      <c r="K206" s="2" t="s">
        <v>7</v>
      </c>
      <c r="L206">
        <f>"Insert into UFMT_FIELD (FORMAT_ID, FIELD_NO, F_MAC, F_KEY, F_MANDATORY, DESCRIPTION) Values ('"&amp;A206&amp;"', '"&amp;B206&amp;"', '"&amp;C206&amp;"', '"&amp;D206&amp;"', '"&amp;E206&amp;"', '"&amp;F206&amp;"');"</f>
        <v/>
      </c>
      <c r="M206">
        <f>"Update UFMT_FIELD SET F_MAC = '"&amp;C206&amp;"', F_KEY = '"&amp;D206&amp;"', F_MANDATORY = '"&amp;E206&amp;"', DESCRIPTION = '"&amp;F206&amp;"' where FORMAT_ID = '"&amp;A206&amp;"' AND FIELD_NO = '"&amp;B206&amp;"';"</f>
        <v/>
      </c>
    </row>
    <row r="207" spans="1:13">
      <c r="A207" t="s">
        <v>318</v>
      </c>
      <c r="B207" t="s">
        <v>64</v>
      </c>
      <c r="C207" t="s">
        <v>255</v>
      </c>
      <c r="D207" t="s">
        <v>13</v>
      </c>
      <c r="E207" t="s">
        <v>13</v>
      </c>
      <c r="F207" s="2" t="s">
        <v>1395</v>
      </c>
      <c r="G207" s="2" t="n"/>
      <c r="I207" s="2" t="n"/>
      <c r="J207">
        <f>VLOOKUP(A207,UFMT_FORMAT!$A:$C,3,FALSE)</f>
        <v/>
      </c>
      <c r="K207" s="2" t="s">
        <v>7</v>
      </c>
      <c r="L207">
        <f>"Insert into UFMT_FIELD (FORMAT_ID, FIELD_NO, F_MAC, F_KEY, F_MANDATORY, DESCRIPTION) Values ('"&amp;A207&amp;"', '"&amp;B207&amp;"', '"&amp;C207&amp;"', '"&amp;D207&amp;"', '"&amp;E207&amp;"', '"&amp;F207&amp;"');"</f>
        <v/>
      </c>
      <c r="M207">
        <f>"Update UFMT_FIELD SET F_MAC = '"&amp;C207&amp;"', F_KEY = '"&amp;D207&amp;"', F_MANDATORY = '"&amp;E207&amp;"', DESCRIPTION = '"&amp;F207&amp;"' where FORMAT_ID = '"&amp;A207&amp;"' AND FIELD_NO = '"&amp;B207&amp;"';"</f>
        <v/>
      </c>
    </row>
    <row r="208" spans="1:13">
      <c r="A208" t="s">
        <v>318</v>
      </c>
      <c r="B208" t="s">
        <v>107</v>
      </c>
      <c r="C208" t="s">
        <v>255</v>
      </c>
      <c r="D208" t="s">
        <v>255</v>
      </c>
      <c r="E208" t="s">
        <v>13</v>
      </c>
      <c r="F208" s="2" t="s">
        <v>1396</v>
      </c>
      <c r="G208" s="2" t="n"/>
      <c r="I208" s="2" t="n"/>
      <c r="J208">
        <f>VLOOKUP(A208,UFMT_FORMAT!$A:$C,3,FALSE)</f>
        <v/>
      </c>
      <c r="K208" s="2" t="s">
        <v>7</v>
      </c>
      <c r="L208">
        <f>"Insert into UFMT_FIELD (FORMAT_ID, FIELD_NO, F_MAC, F_KEY, F_MANDATORY, DESCRIPTION) Values ('"&amp;A208&amp;"', '"&amp;B208&amp;"', '"&amp;C208&amp;"', '"&amp;D208&amp;"', '"&amp;E208&amp;"', '"&amp;F208&amp;"');"</f>
        <v/>
      </c>
      <c r="M208">
        <f>"Update UFMT_FIELD SET F_MAC = '"&amp;C208&amp;"', F_KEY = '"&amp;D208&amp;"', F_MANDATORY = '"&amp;E208&amp;"', DESCRIPTION = '"&amp;F208&amp;"' where FORMAT_ID = '"&amp;A208&amp;"' AND FIELD_NO = '"&amp;B208&amp;"';"</f>
        <v/>
      </c>
    </row>
    <row r="209" spans="1:13">
      <c r="A209" t="s">
        <v>318</v>
      </c>
      <c r="B209" t="s">
        <v>31</v>
      </c>
      <c r="C209" t="s">
        <v>255</v>
      </c>
      <c r="D209" t="s">
        <v>255</v>
      </c>
      <c r="E209" t="s">
        <v>13</v>
      </c>
      <c r="F209" s="2" t="s">
        <v>1397</v>
      </c>
      <c r="G209" s="2" t="n"/>
      <c r="I209" s="2" t="n"/>
      <c r="J209">
        <f>VLOOKUP(A209,UFMT_FORMAT!$A:$C,3,FALSE)</f>
        <v/>
      </c>
      <c r="K209" s="2" t="s">
        <v>7</v>
      </c>
      <c r="L209">
        <f>"Insert into UFMT_FIELD (FORMAT_ID, FIELD_NO, F_MAC, F_KEY, F_MANDATORY, DESCRIPTION) Values ('"&amp;A209&amp;"', '"&amp;B209&amp;"', '"&amp;C209&amp;"', '"&amp;D209&amp;"', '"&amp;E209&amp;"', '"&amp;F209&amp;"');"</f>
        <v/>
      </c>
      <c r="M209">
        <f>"Update UFMT_FIELD SET F_MAC = '"&amp;C209&amp;"', F_KEY = '"&amp;D209&amp;"', F_MANDATORY = '"&amp;E209&amp;"', DESCRIPTION = '"&amp;F209&amp;"' where FORMAT_ID = '"&amp;A209&amp;"' AND FIELD_NO = '"&amp;B209&amp;"';"</f>
        <v/>
      </c>
    </row>
    <row r="210" spans="1:13">
      <c r="A210" t="s">
        <v>318</v>
      </c>
      <c r="B210" t="s">
        <v>500</v>
      </c>
      <c r="C210" t="s">
        <v>255</v>
      </c>
      <c r="D210" t="s">
        <v>255</v>
      </c>
      <c r="E210" t="s">
        <v>13</v>
      </c>
      <c r="F210" s="2" t="s">
        <v>1427</v>
      </c>
      <c r="G210" s="2" t="n"/>
      <c r="I210" s="2" t="n"/>
      <c r="J210">
        <f>VLOOKUP(A210,UFMT_FORMAT!$A:$C,3,FALSE)</f>
        <v/>
      </c>
      <c r="K210" s="2" t="s">
        <v>7</v>
      </c>
      <c r="L210">
        <f>"Insert into UFMT_FIELD (FORMAT_ID, FIELD_NO, F_MAC, F_KEY, F_MANDATORY, DESCRIPTION) Values ('"&amp;A210&amp;"', '"&amp;B210&amp;"', '"&amp;C210&amp;"', '"&amp;D210&amp;"', '"&amp;E210&amp;"', '"&amp;F210&amp;"');"</f>
        <v/>
      </c>
      <c r="M210">
        <f>"Update UFMT_FIELD SET F_MAC = '"&amp;C210&amp;"', F_KEY = '"&amp;D210&amp;"', F_MANDATORY = '"&amp;E210&amp;"', DESCRIPTION = '"&amp;F210&amp;"' where FORMAT_ID = '"&amp;A210&amp;"' AND FIELD_NO = '"&amp;B210&amp;"';"</f>
        <v/>
      </c>
    </row>
    <row r="211" spans="1:13">
      <c r="A211" t="s">
        <v>318</v>
      </c>
      <c r="B211" t="s">
        <v>328</v>
      </c>
      <c r="C211" t="s">
        <v>255</v>
      </c>
      <c r="D211" t="s">
        <v>255</v>
      </c>
      <c r="E211" t="s">
        <v>13</v>
      </c>
      <c r="F211" s="2" t="s">
        <v>1428</v>
      </c>
      <c r="G211" s="2" t="n"/>
      <c r="I211" s="2" t="n"/>
      <c r="J211">
        <f>VLOOKUP(A211,UFMT_FORMAT!$A:$C,3,FALSE)</f>
        <v/>
      </c>
      <c r="K211" s="2" t="s">
        <v>7</v>
      </c>
      <c r="L211">
        <f>"Insert into UFMT_FIELD (FORMAT_ID, FIELD_NO, F_MAC, F_KEY, F_MANDATORY, DESCRIPTION) Values ('"&amp;A211&amp;"', '"&amp;B211&amp;"', '"&amp;C211&amp;"', '"&amp;D211&amp;"', '"&amp;E211&amp;"', '"&amp;F211&amp;"');"</f>
        <v/>
      </c>
      <c r="M211">
        <f>"Update UFMT_FIELD SET F_MAC = '"&amp;C211&amp;"', F_KEY = '"&amp;D211&amp;"', F_MANDATORY = '"&amp;E211&amp;"', DESCRIPTION = '"&amp;F211&amp;"' where FORMAT_ID = '"&amp;A211&amp;"' AND FIELD_NO = '"&amp;B211&amp;"';"</f>
        <v/>
      </c>
    </row>
    <row r="212" spans="1:13">
      <c r="A212" t="s">
        <v>318</v>
      </c>
      <c r="B212" t="s">
        <v>333</v>
      </c>
      <c r="C212" t="s">
        <v>255</v>
      </c>
      <c r="D212" t="s">
        <v>255</v>
      </c>
      <c r="E212" t="s">
        <v>255</v>
      </c>
      <c r="F212" s="2" t="s">
        <v>1399</v>
      </c>
      <c r="G212" s="2" t="n"/>
      <c r="I212" s="2" t="n"/>
      <c r="J212">
        <f>VLOOKUP(A212,UFMT_FORMAT!$A:$C,3,FALSE)</f>
        <v/>
      </c>
      <c r="K212" s="2" t="s">
        <v>7</v>
      </c>
      <c r="L212">
        <f>"Insert into UFMT_FIELD (FORMAT_ID, FIELD_NO, F_MAC, F_KEY, F_MANDATORY, DESCRIPTION) Values ('"&amp;A212&amp;"', '"&amp;B212&amp;"', '"&amp;C212&amp;"', '"&amp;D212&amp;"', '"&amp;E212&amp;"', '"&amp;F212&amp;"');"</f>
        <v/>
      </c>
      <c r="M212">
        <f>"Update UFMT_FIELD SET F_MAC = '"&amp;C212&amp;"', F_KEY = '"&amp;D212&amp;"', F_MANDATORY = '"&amp;E212&amp;"', DESCRIPTION = '"&amp;F212&amp;"' where FORMAT_ID = '"&amp;A212&amp;"' AND FIELD_NO = '"&amp;B212&amp;"';"</f>
        <v/>
      </c>
    </row>
    <row r="213" spans="1:13">
      <c r="A213" t="s">
        <v>318</v>
      </c>
      <c r="B213" t="s">
        <v>335</v>
      </c>
      <c r="C213" t="s">
        <v>255</v>
      </c>
      <c r="D213" t="s">
        <v>255</v>
      </c>
      <c r="E213" t="s">
        <v>255</v>
      </c>
      <c r="F213" s="2" t="s">
        <v>1433</v>
      </c>
      <c r="G213" s="2" t="n"/>
      <c r="I213" s="2" t="n"/>
      <c r="J213">
        <f>VLOOKUP(A213,UFMT_FORMAT!$A:$C,3,FALSE)</f>
        <v/>
      </c>
      <c r="K213" s="2" t="s">
        <v>7</v>
      </c>
      <c r="L213">
        <f>"Insert into UFMT_FIELD (FORMAT_ID, FIELD_NO, F_MAC, F_KEY, F_MANDATORY, DESCRIPTION) Values ('"&amp;A213&amp;"', '"&amp;B213&amp;"', '"&amp;C213&amp;"', '"&amp;D213&amp;"', '"&amp;E213&amp;"', '"&amp;F213&amp;"');"</f>
        <v/>
      </c>
      <c r="M213">
        <f>"Update UFMT_FIELD SET F_MAC = '"&amp;C213&amp;"', F_KEY = '"&amp;D213&amp;"', F_MANDATORY = '"&amp;E213&amp;"', DESCRIPTION = '"&amp;F213&amp;"' where FORMAT_ID = '"&amp;A213&amp;"' AND FIELD_NO = '"&amp;B213&amp;"';"</f>
        <v/>
      </c>
    </row>
    <row r="214" spans="1:13">
      <c r="A214" t="s">
        <v>318</v>
      </c>
      <c r="B214" t="s">
        <v>337</v>
      </c>
      <c r="C214" t="s">
        <v>255</v>
      </c>
      <c r="D214" t="s">
        <v>13</v>
      </c>
      <c r="E214" t="s">
        <v>13</v>
      </c>
      <c r="F214" s="2" t="s">
        <v>1400</v>
      </c>
      <c r="G214" s="2" t="n"/>
      <c r="I214" s="2" t="n"/>
      <c r="J214">
        <f>VLOOKUP(A214,UFMT_FORMAT!$A:$C,3,FALSE)</f>
        <v/>
      </c>
      <c r="K214" s="2" t="s">
        <v>7</v>
      </c>
      <c r="L214">
        <f>"Insert into UFMT_FIELD (FORMAT_ID, FIELD_NO, F_MAC, F_KEY, F_MANDATORY, DESCRIPTION) Values ('"&amp;A214&amp;"', '"&amp;B214&amp;"', '"&amp;C214&amp;"', '"&amp;D214&amp;"', '"&amp;E214&amp;"', '"&amp;F214&amp;"');"</f>
        <v/>
      </c>
      <c r="M214">
        <f>"Update UFMT_FIELD SET F_MAC = '"&amp;C214&amp;"', F_KEY = '"&amp;D214&amp;"', F_MANDATORY = '"&amp;E214&amp;"', DESCRIPTION = '"&amp;F214&amp;"' where FORMAT_ID = '"&amp;A214&amp;"' AND FIELD_NO = '"&amp;B214&amp;"';"</f>
        <v/>
      </c>
    </row>
    <row r="215" spans="1:13">
      <c r="A215" t="s">
        <v>318</v>
      </c>
      <c r="B215" t="s">
        <v>351</v>
      </c>
      <c r="C215" t="s">
        <v>255</v>
      </c>
      <c r="D215" t="s">
        <v>13</v>
      </c>
      <c r="E215" t="s">
        <v>13</v>
      </c>
      <c r="F215" s="2" t="s">
        <v>1401</v>
      </c>
      <c r="G215" s="2" t="n"/>
      <c r="I215" s="2" t="n"/>
      <c r="J215">
        <f>VLOOKUP(A215,UFMT_FORMAT!$A:$C,3,FALSE)</f>
        <v/>
      </c>
      <c r="K215" s="2" t="s">
        <v>7</v>
      </c>
      <c r="L215">
        <f>"Insert into UFMT_FIELD (FORMAT_ID, FIELD_NO, F_MAC, F_KEY, F_MANDATORY, DESCRIPTION) Values ('"&amp;A215&amp;"', '"&amp;B215&amp;"', '"&amp;C215&amp;"', '"&amp;D215&amp;"', '"&amp;E215&amp;"', '"&amp;F215&amp;"');"</f>
        <v/>
      </c>
      <c r="M215">
        <f>"Update UFMT_FIELD SET F_MAC = '"&amp;C215&amp;"', F_KEY = '"&amp;D215&amp;"', F_MANDATORY = '"&amp;E215&amp;"', DESCRIPTION = '"&amp;F215&amp;"' where FORMAT_ID = '"&amp;A215&amp;"' AND FIELD_NO = '"&amp;B215&amp;"';"</f>
        <v/>
      </c>
    </row>
    <row r="216" spans="1:13">
      <c r="A216" t="s">
        <v>318</v>
      </c>
      <c r="B216" t="s">
        <v>305</v>
      </c>
      <c r="C216" t="s">
        <v>255</v>
      </c>
      <c r="D216" t="s">
        <v>255</v>
      </c>
      <c r="E216" t="s">
        <v>255</v>
      </c>
      <c r="F216" s="2" t="s">
        <v>1401</v>
      </c>
      <c r="G216" s="2" t="n"/>
      <c r="I216" s="2" t="n"/>
      <c r="J216">
        <f>VLOOKUP(A216,UFMT_FORMAT!$A:$C,3,FALSE)</f>
        <v/>
      </c>
      <c r="K216" s="2" t="s">
        <v>7</v>
      </c>
      <c r="L216">
        <f>"Insert into UFMT_FIELD (FORMAT_ID, FIELD_NO, F_MAC, F_KEY, F_MANDATORY, DESCRIPTION) Values ('"&amp;A216&amp;"', '"&amp;B216&amp;"', '"&amp;C216&amp;"', '"&amp;D216&amp;"', '"&amp;E216&amp;"', '"&amp;F216&amp;"');"</f>
        <v/>
      </c>
      <c r="M216">
        <f>"Update UFMT_FIELD SET F_MAC = '"&amp;C216&amp;"', F_KEY = '"&amp;D216&amp;"', F_MANDATORY = '"&amp;E216&amp;"', DESCRIPTION = '"&amp;F216&amp;"' where FORMAT_ID = '"&amp;A216&amp;"' AND FIELD_NO = '"&amp;B216&amp;"';"</f>
        <v/>
      </c>
    </row>
    <row r="217" spans="1:13">
      <c r="A217" t="s">
        <v>318</v>
      </c>
      <c r="B217" t="s">
        <v>473</v>
      </c>
      <c r="C217" t="s">
        <v>255</v>
      </c>
      <c r="D217" t="s">
        <v>255</v>
      </c>
      <c r="E217" t="s">
        <v>255</v>
      </c>
      <c r="F217" s="2" t="s">
        <v>1402</v>
      </c>
      <c r="G217" s="2" t="n"/>
      <c r="I217" s="2" t="n"/>
      <c r="J217">
        <f>VLOOKUP(A217,UFMT_FORMAT!$A:$C,3,FALSE)</f>
        <v/>
      </c>
      <c r="K217" s="2" t="s">
        <v>7</v>
      </c>
      <c r="L217">
        <f>"Insert into UFMT_FIELD (FORMAT_ID, FIELD_NO, F_MAC, F_KEY, F_MANDATORY, DESCRIPTION) Values ('"&amp;A217&amp;"', '"&amp;B217&amp;"', '"&amp;C217&amp;"', '"&amp;D217&amp;"', '"&amp;E217&amp;"', '"&amp;F217&amp;"');"</f>
        <v/>
      </c>
      <c r="M217">
        <f>"Update UFMT_FIELD SET F_MAC = '"&amp;C217&amp;"', F_KEY = '"&amp;D217&amp;"', F_MANDATORY = '"&amp;E217&amp;"', DESCRIPTION = '"&amp;F217&amp;"' where FORMAT_ID = '"&amp;A217&amp;"' AND FIELD_NO = '"&amp;B217&amp;"';"</f>
        <v/>
      </c>
    </row>
    <row r="218" spans="1:13">
      <c r="A218" t="s">
        <v>318</v>
      </c>
      <c r="B218" t="s">
        <v>524</v>
      </c>
      <c r="C218" t="s">
        <v>255</v>
      </c>
      <c r="D218" t="s">
        <v>255</v>
      </c>
      <c r="E218" t="s">
        <v>13</v>
      </c>
      <c r="F218" s="2" t="s">
        <v>1429</v>
      </c>
      <c r="G218" s="2" t="n"/>
      <c r="I218" s="2" t="n"/>
      <c r="J218">
        <f>VLOOKUP(A218,UFMT_FORMAT!$A:$C,3,FALSE)</f>
        <v/>
      </c>
      <c r="K218" s="2" t="s">
        <v>7</v>
      </c>
      <c r="L218">
        <f>"Insert into UFMT_FIELD (FORMAT_ID, FIELD_NO, F_MAC, F_KEY, F_MANDATORY, DESCRIPTION) Values ('"&amp;A218&amp;"', '"&amp;B218&amp;"', '"&amp;C218&amp;"', '"&amp;D218&amp;"', '"&amp;E218&amp;"', '"&amp;F218&amp;"');"</f>
        <v/>
      </c>
      <c r="M218">
        <f>"Update UFMT_FIELD SET F_MAC = '"&amp;C218&amp;"', F_KEY = '"&amp;D218&amp;"', F_MANDATORY = '"&amp;E218&amp;"', DESCRIPTION = '"&amp;F218&amp;"' where FORMAT_ID = '"&amp;A218&amp;"' AND FIELD_NO = '"&amp;B218&amp;"';"</f>
        <v/>
      </c>
    </row>
    <row r="219" spans="1:13">
      <c r="A219" t="s">
        <v>318</v>
      </c>
      <c r="B219" t="s">
        <v>526</v>
      </c>
      <c r="C219" t="s">
        <v>255</v>
      </c>
      <c r="D219" t="s">
        <v>255</v>
      </c>
      <c r="E219" t="s">
        <v>13</v>
      </c>
      <c r="F219" s="2" t="s">
        <v>1430</v>
      </c>
      <c r="G219" s="2" t="n"/>
      <c r="I219" s="2" t="n"/>
      <c r="J219">
        <f>VLOOKUP(A219,UFMT_FORMAT!$A:$C,3,FALSE)</f>
        <v/>
      </c>
      <c r="K219" s="2" t="s">
        <v>7</v>
      </c>
      <c r="L219">
        <f>"Insert into UFMT_FIELD (FORMAT_ID, FIELD_NO, F_MAC, F_KEY, F_MANDATORY, DESCRIPTION) Values ('"&amp;A219&amp;"', '"&amp;B219&amp;"', '"&amp;C219&amp;"', '"&amp;D219&amp;"', '"&amp;E219&amp;"', '"&amp;F219&amp;"');"</f>
        <v/>
      </c>
      <c r="M219">
        <f>"Update UFMT_FIELD SET F_MAC = '"&amp;C219&amp;"', F_KEY = '"&amp;D219&amp;"', F_MANDATORY = '"&amp;E219&amp;"', DESCRIPTION = '"&amp;F219&amp;"' where FORMAT_ID = '"&amp;A219&amp;"' AND FIELD_NO = '"&amp;B219&amp;"';"</f>
        <v/>
      </c>
    </row>
    <row r="220" spans="1:13">
      <c r="A220" t="s">
        <v>318</v>
      </c>
      <c r="B220" t="s">
        <v>528</v>
      </c>
      <c r="C220" t="s">
        <v>255</v>
      </c>
      <c r="D220" t="s">
        <v>255</v>
      </c>
      <c r="E220" t="s">
        <v>13</v>
      </c>
      <c r="F220" s="2" t="s">
        <v>1431</v>
      </c>
      <c r="G220" s="2" t="n"/>
      <c r="I220" s="2" t="n"/>
      <c r="J220">
        <f>VLOOKUP(A220,UFMT_FORMAT!$A:$C,3,FALSE)</f>
        <v/>
      </c>
      <c r="K220" s="2" t="s">
        <v>7</v>
      </c>
      <c r="L220">
        <f>"Insert into UFMT_FIELD (FORMAT_ID, FIELD_NO, F_MAC, F_KEY, F_MANDATORY, DESCRIPTION) Values ('"&amp;A220&amp;"', '"&amp;B220&amp;"', '"&amp;C220&amp;"', '"&amp;D220&amp;"', '"&amp;E220&amp;"', '"&amp;F220&amp;"');"</f>
        <v/>
      </c>
      <c r="M220">
        <f>"Update UFMT_FIELD SET F_MAC = '"&amp;C220&amp;"', F_KEY = '"&amp;D220&amp;"', F_MANDATORY = '"&amp;E220&amp;"', DESCRIPTION = '"&amp;F220&amp;"' where FORMAT_ID = '"&amp;A220&amp;"' AND FIELD_NO = '"&amp;B220&amp;"';"</f>
        <v/>
      </c>
    </row>
    <row r="221" spans="1:13">
      <c r="A221" t="s">
        <v>318</v>
      </c>
      <c r="B221" t="s">
        <v>530</v>
      </c>
      <c r="C221" t="s">
        <v>255</v>
      </c>
      <c r="D221" t="s">
        <v>255</v>
      </c>
      <c r="E221" t="s">
        <v>255</v>
      </c>
      <c r="F221" s="2" t="s">
        <v>1432</v>
      </c>
      <c r="G221" s="2" t="n"/>
      <c r="I221" s="2" t="n"/>
      <c r="J221">
        <f>VLOOKUP(A221,UFMT_FORMAT!$A:$C,3,FALSE)</f>
        <v/>
      </c>
      <c r="K221" s="2" t="s">
        <v>7</v>
      </c>
      <c r="L221">
        <f>"Insert into UFMT_FIELD (FORMAT_ID, FIELD_NO, F_MAC, F_KEY, F_MANDATORY, DESCRIPTION) Values ('"&amp;A221&amp;"', '"&amp;B221&amp;"', '"&amp;C221&amp;"', '"&amp;D221&amp;"', '"&amp;E221&amp;"', '"&amp;F221&amp;"');"</f>
        <v/>
      </c>
      <c r="M221">
        <f>"Update UFMT_FIELD SET F_MAC = '"&amp;C221&amp;"', F_KEY = '"&amp;D221&amp;"', F_MANDATORY = '"&amp;E221&amp;"', DESCRIPTION = '"&amp;F221&amp;"' where FORMAT_ID = '"&amp;A221&amp;"' AND FIELD_NO = '"&amp;B221&amp;"';"</f>
        <v/>
      </c>
    </row>
    <row r="222" spans="1:13">
      <c r="A222" t="s">
        <v>318</v>
      </c>
      <c r="B222" t="s">
        <v>532</v>
      </c>
      <c r="C222" t="s">
        <v>255</v>
      </c>
      <c r="D222" t="s">
        <v>255</v>
      </c>
      <c r="E222" t="s">
        <v>13</v>
      </c>
      <c r="F222" s="2" t="s">
        <v>1403</v>
      </c>
      <c r="G222" s="2" t="n"/>
      <c r="I222" s="2" t="n"/>
      <c r="J222">
        <f>VLOOKUP(A222,UFMT_FORMAT!$A:$C,3,FALSE)</f>
        <v/>
      </c>
      <c r="K222" s="2" t="s">
        <v>7</v>
      </c>
      <c r="L222">
        <f>"Insert into UFMT_FIELD (FORMAT_ID, FIELD_NO, F_MAC, F_KEY, F_MANDATORY, DESCRIPTION) Values ('"&amp;A222&amp;"', '"&amp;B222&amp;"', '"&amp;C222&amp;"', '"&amp;D222&amp;"', '"&amp;E222&amp;"', '"&amp;F222&amp;"');"</f>
        <v/>
      </c>
      <c r="M222">
        <f>"Update UFMT_FIELD SET F_MAC = '"&amp;C222&amp;"', F_KEY = '"&amp;D222&amp;"', F_MANDATORY = '"&amp;E222&amp;"', DESCRIPTION = '"&amp;F222&amp;"' where FORMAT_ID = '"&amp;A222&amp;"' AND FIELD_NO = '"&amp;B222&amp;"';"</f>
        <v/>
      </c>
    </row>
    <row r="223" spans="1:13">
      <c r="A223" t="s">
        <v>318</v>
      </c>
      <c r="B223" t="s">
        <v>534</v>
      </c>
      <c r="C223" t="s">
        <v>255</v>
      </c>
      <c r="D223" t="s">
        <v>255</v>
      </c>
      <c r="E223" t="s">
        <v>255</v>
      </c>
      <c r="F223" s="2" t="s">
        <v>1404</v>
      </c>
      <c r="G223" s="2" t="n"/>
      <c r="I223" s="2" t="n"/>
      <c r="J223">
        <f>VLOOKUP(A223,UFMT_FORMAT!$A:$C,3,FALSE)</f>
        <v/>
      </c>
      <c r="K223" s="2" t="s">
        <v>7</v>
      </c>
      <c r="L223">
        <f>"Insert into UFMT_FIELD (FORMAT_ID, FIELD_NO, F_MAC, F_KEY, F_MANDATORY, DESCRIPTION) Values ('"&amp;A223&amp;"', '"&amp;B223&amp;"', '"&amp;C223&amp;"', '"&amp;D223&amp;"', '"&amp;E223&amp;"', '"&amp;F223&amp;"');"</f>
        <v/>
      </c>
      <c r="M223">
        <f>"Update UFMT_FIELD SET F_MAC = '"&amp;C223&amp;"', F_KEY = '"&amp;D223&amp;"', F_MANDATORY = '"&amp;E223&amp;"', DESCRIPTION = '"&amp;F223&amp;"' where FORMAT_ID = '"&amp;A223&amp;"' AND FIELD_NO = '"&amp;B223&amp;"';"</f>
        <v/>
      </c>
    </row>
    <row r="224" spans="1:13">
      <c r="A224" t="s">
        <v>318</v>
      </c>
      <c r="B224" t="s">
        <v>66</v>
      </c>
      <c r="C224" t="s">
        <v>255</v>
      </c>
      <c r="D224" t="s">
        <v>255</v>
      </c>
      <c r="E224" t="s">
        <v>255</v>
      </c>
      <c r="F224" s="2" t="s">
        <v>1405</v>
      </c>
      <c r="G224" s="2" t="n"/>
      <c r="I224" s="2" t="n"/>
      <c r="J224">
        <f>VLOOKUP(A224,UFMT_FORMAT!$A:$C,3,FALSE)</f>
        <v/>
      </c>
      <c r="K224" s="2" t="s">
        <v>7</v>
      </c>
      <c r="L224">
        <f>"Insert into UFMT_FIELD (FORMAT_ID, FIELD_NO, F_MAC, F_KEY, F_MANDATORY, DESCRIPTION) Values ('"&amp;A224&amp;"', '"&amp;B224&amp;"', '"&amp;C224&amp;"', '"&amp;D224&amp;"', '"&amp;E224&amp;"', '"&amp;F224&amp;"');"</f>
        <v/>
      </c>
      <c r="M224">
        <f>"Update UFMT_FIELD SET F_MAC = '"&amp;C224&amp;"', F_KEY = '"&amp;D224&amp;"', F_MANDATORY = '"&amp;E224&amp;"', DESCRIPTION = '"&amp;F224&amp;"' where FORMAT_ID = '"&amp;A224&amp;"' AND FIELD_NO = '"&amp;B224&amp;"';"</f>
        <v/>
      </c>
    </row>
    <row r="225" spans="1:13">
      <c r="A225" t="s">
        <v>318</v>
      </c>
      <c r="B225" t="s">
        <v>70</v>
      </c>
      <c r="C225" t="s">
        <v>255</v>
      </c>
      <c r="D225" t="s">
        <v>255</v>
      </c>
      <c r="E225" t="s">
        <v>255</v>
      </c>
      <c r="F225" s="2" t="s">
        <v>1406</v>
      </c>
      <c r="G225" s="2" t="n"/>
      <c r="I225" s="2" t="n"/>
      <c r="J225">
        <f>VLOOKUP(A225,UFMT_FORMAT!$A:$C,3,FALSE)</f>
        <v/>
      </c>
      <c r="K225" s="2" t="s">
        <v>7</v>
      </c>
      <c r="L225">
        <f>"Insert into UFMT_FIELD (FORMAT_ID, FIELD_NO, F_MAC, F_KEY, F_MANDATORY, DESCRIPTION) Values ('"&amp;A225&amp;"', '"&amp;B225&amp;"', '"&amp;C225&amp;"', '"&amp;D225&amp;"', '"&amp;E225&amp;"', '"&amp;F225&amp;"');"</f>
        <v/>
      </c>
      <c r="M225">
        <f>"Update UFMT_FIELD SET F_MAC = '"&amp;C225&amp;"', F_KEY = '"&amp;D225&amp;"', F_MANDATORY = '"&amp;E225&amp;"', DESCRIPTION = '"&amp;F225&amp;"' where FORMAT_ID = '"&amp;A225&amp;"' AND FIELD_NO = '"&amp;B225&amp;"';"</f>
        <v/>
      </c>
    </row>
    <row r="226" spans="1:13">
      <c r="A226" t="s">
        <v>318</v>
      </c>
      <c r="B226" t="s">
        <v>310</v>
      </c>
      <c r="C226" t="s">
        <v>255</v>
      </c>
      <c r="D226" t="s">
        <v>255</v>
      </c>
      <c r="E226" t="s">
        <v>255</v>
      </c>
      <c r="F226" s="2" t="s">
        <v>1407</v>
      </c>
      <c r="G226" s="2" t="n"/>
      <c r="I226" s="2" t="n"/>
      <c r="J226">
        <f>VLOOKUP(A226,UFMT_FORMAT!$A:$C,3,FALSE)</f>
        <v/>
      </c>
      <c r="K226" s="2" t="s">
        <v>7</v>
      </c>
      <c r="L226">
        <f>"Insert into UFMT_FIELD (FORMAT_ID, FIELD_NO, F_MAC, F_KEY, F_MANDATORY, DESCRIPTION) Values ('"&amp;A226&amp;"', '"&amp;B226&amp;"', '"&amp;C226&amp;"', '"&amp;D226&amp;"', '"&amp;E226&amp;"', '"&amp;F226&amp;"');"</f>
        <v/>
      </c>
      <c r="M226">
        <f>"Update UFMT_FIELD SET F_MAC = '"&amp;C226&amp;"', F_KEY = '"&amp;D226&amp;"', F_MANDATORY = '"&amp;E226&amp;"', DESCRIPTION = '"&amp;F226&amp;"' where FORMAT_ID = '"&amp;A226&amp;"' AND FIELD_NO = '"&amp;B226&amp;"';"</f>
        <v/>
      </c>
    </row>
    <row r="227" spans="1:13">
      <c r="A227" t="s">
        <v>318</v>
      </c>
      <c r="B227" t="s">
        <v>72</v>
      </c>
      <c r="C227" t="s">
        <v>255</v>
      </c>
      <c r="D227" t="s">
        <v>255</v>
      </c>
      <c r="E227" t="s">
        <v>13</v>
      </c>
      <c r="F227" s="2" t="s">
        <v>1408</v>
      </c>
      <c r="G227" s="2" t="n"/>
      <c r="I227" s="2" t="n"/>
      <c r="J227">
        <f>VLOOKUP(A227,UFMT_FORMAT!$A:$C,3,FALSE)</f>
        <v/>
      </c>
      <c r="K227" s="2" t="s">
        <v>7</v>
      </c>
      <c r="L227">
        <f>"Insert into UFMT_FIELD (FORMAT_ID, FIELD_NO, F_MAC, F_KEY, F_MANDATORY, DESCRIPTION) Values ('"&amp;A227&amp;"', '"&amp;B227&amp;"', '"&amp;C227&amp;"', '"&amp;D227&amp;"', '"&amp;E227&amp;"', '"&amp;F227&amp;"');"</f>
        <v/>
      </c>
      <c r="M227">
        <f>"Update UFMT_FIELD SET F_MAC = '"&amp;C227&amp;"', F_KEY = '"&amp;D227&amp;"', F_MANDATORY = '"&amp;E227&amp;"', DESCRIPTION = '"&amp;F227&amp;"' where FORMAT_ID = '"&amp;A227&amp;"' AND FIELD_NO = '"&amp;B227&amp;"';"</f>
        <v/>
      </c>
    </row>
    <row r="228" spans="1:13">
      <c r="A228" t="s">
        <v>318</v>
      </c>
      <c r="B228" t="s">
        <v>545</v>
      </c>
      <c r="C228" t="s">
        <v>255</v>
      </c>
      <c r="D228" t="s">
        <v>255</v>
      </c>
      <c r="E228" t="s">
        <v>13</v>
      </c>
      <c r="F228" s="2" t="s">
        <v>1409</v>
      </c>
      <c r="G228" s="2" t="n"/>
      <c r="I228" s="2" t="n"/>
      <c r="J228">
        <f>VLOOKUP(A228,UFMT_FORMAT!$A:$C,3,FALSE)</f>
        <v/>
      </c>
      <c r="K228" s="2" t="s">
        <v>7</v>
      </c>
      <c r="L228">
        <f>"Insert into UFMT_FIELD (FORMAT_ID, FIELD_NO, F_MAC, F_KEY, F_MANDATORY, DESCRIPTION) Values ('"&amp;A228&amp;"', '"&amp;B228&amp;"', '"&amp;C228&amp;"', '"&amp;D228&amp;"', '"&amp;E228&amp;"', '"&amp;F228&amp;"');"</f>
        <v/>
      </c>
      <c r="M228">
        <f>"Update UFMT_FIELD SET F_MAC = '"&amp;C228&amp;"', F_KEY = '"&amp;D228&amp;"', F_MANDATORY = '"&amp;E228&amp;"', DESCRIPTION = '"&amp;F228&amp;"' where FORMAT_ID = '"&amp;A228&amp;"' AND FIELD_NO = '"&amp;B228&amp;"';"</f>
        <v/>
      </c>
    </row>
    <row r="229" spans="1:13">
      <c r="A229" t="s">
        <v>318</v>
      </c>
      <c r="B229" t="s">
        <v>239</v>
      </c>
      <c r="C229" t="s">
        <v>255</v>
      </c>
      <c r="D229" t="s">
        <v>255</v>
      </c>
      <c r="E229" t="s">
        <v>255</v>
      </c>
      <c r="F229" s="2" t="s">
        <v>1410</v>
      </c>
      <c r="G229" s="2" t="n"/>
      <c r="I229" s="2" t="n"/>
      <c r="J229">
        <f>VLOOKUP(A229,UFMT_FORMAT!$A:$C,3,FALSE)</f>
        <v/>
      </c>
      <c r="K229" s="2" t="s">
        <v>7</v>
      </c>
      <c r="L229">
        <f>"Insert into UFMT_FIELD (FORMAT_ID, FIELD_NO, F_MAC, F_KEY, F_MANDATORY, DESCRIPTION) Values ('"&amp;A229&amp;"', '"&amp;B229&amp;"', '"&amp;C229&amp;"', '"&amp;D229&amp;"', '"&amp;E229&amp;"', '"&amp;F229&amp;"');"</f>
        <v/>
      </c>
      <c r="M229">
        <f>"Update UFMT_FIELD SET F_MAC = '"&amp;C229&amp;"', F_KEY = '"&amp;D229&amp;"', F_MANDATORY = '"&amp;E229&amp;"', DESCRIPTION = '"&amp;F229&amp;"' where FORMAT_ID = '"&amp;A229&amp;"' AND FIELD_NO = '"&amp;B229&amp;"';"</f>
        <v/>
      </c>
    </row>
    <row r="230" spans="1:13">
      <c r="A230" t="s">
        <v>318</v>
      </c>
      <c r="B230" t="s">
        <v>488</v>
      </c>
      <c r="C230" t="s">
        <v>255</v>
      </c>
      <c r="D230" t="s">
        <v>255</v>
      </c>
      <c r="E230" t="s">
        <v>255</v>
      </c>
      <c r="F230" s="2" t="s">
        <v>1411</v>
      </c>
      <c r="G230" s="2" t="n"/>
      <c r="I230" s="2" t="n"/>
      <c r="J230">
        <f>VLOOKUP(A230,UFMT_FORMAT!$A:$C,3,FALSE)</f>
        <v/>
      </c>
      <c r="K230" s="2" t="s">
        <v>7</v>
      </c>
      <c r="L230">
        <f>"Insert into UFMT_FIELD (FORMAT_ID, FIELD_NO, F_MAC, F_KEY, F_MANDATORY, DESCRIPTION) Values ('"&amp;A230&amp;"', '"&amp;B230&amp;"', '"&amp;C230&amp;"', '"&amp;D230&amp;"', '"&amp;E230&amp;"', '"&amp;F230&amp;"');"</f>
        <v/>
      </c>
      <c r="M230">
        <f>"Update UFMT_FIELD SET F_MAC = '"&amp;C230&amp;"', F_KEY = '"&amp;D230&amp;"', F_MANDATORY = '"&amp;E230&amp;"', DESCRIPTION = '"&amp;F230&amp;"' where FORMAT_ID = '"&amp;A230&amp;"' AND FIELD_NO = '"&amp;B230&amp;"';"</f>
        <v/>
      </c>
    </row>
    <row r="231" spans="1:13">
      <c r="A231" t="s">
        <v>318</v>
      </c>
      <c r="B231" t="s">
        <v>33</v>
      </c>
      <c r="C231" t="s">
        <v>255</v>
      </c>
      <c r="D231" t="s">
        <v>255</v>
      </c>
      <c r="E231" t="s">
        <v>255</v>
      </c>
      <c r="F231" s="2" t="s">
        <v>1412</v>
      </c>
      <c r="G231" s="2" t="n"/>
      <c r="I231" s="2" t="n"/>
      <c r="J231">
        <f>VLOOKUP(A231,UFMT_FORMAT!$A:$C,3,FALSE)</f>
        <v/>
      </c>
      <c r="K231" s="2" t="s">
        <v>7</v>
      </c>
      <c r="L231">
        <f>"Insert into UFMT_FIELD (FORMAT_ID, FIELD_NO, F_MAC, F_KEY, F_MANDATORY, DESCRIPTION) Values ('"&amp;A231&amp;"', '"&amp;B231&amp;"', '"&amp;C231&amp;"', '"&amp;D231&amp;"', '"&amp;E231&amp;"', '"&amp;F231&amp;"');"</f>
        <v/>
      </c>
      <c r="M231">
        <f>"Update UFMT_FIELD SET F_MAC = '"&amp;C231&amp;"', F_KEY = '"&amp;D231&amp;"', F_MANDATORY = '"&amp;E231&amp;"', DESCRIPTION = '"&amp;F231&amp;"' where FORMAT_ID = '"&amp;A231&amp;"' AND FIELD_NO = '"&amp;B231&amp;"';"</f>
        <v/>
      </c>
    </row>
    <row r="232" spans="1:13">
      <c r="A232" t="s">
        <v>318</v>
      </c>
      <c r="B232" t="s">
        <v>554</v>
      </c>
      <c r="C232" t="s">
        <v>255</v>
      </c>
      <c r="D232" t="s">
        <v>255</v>
      </c>
      <c r="E232" t="s">
        <v>255</v>
      </c>
      <c r="F232" s="2" t="s">
        <v>1413</v>
      </c>
      <c r="G232" s="2" t="n"/>
      <c r="I232" s="2" t="n"/>
      <c r="J232">
        <f>VLOOKUP(A232,UFMT_FORMAT!$A:$C,3,FALSE)</f>
        <v/>
      </c>
      <c r="K232" s="2" t="s">
        <v>7</v>
      </c>
      <c r="L232">
        <f>"Insert into UFMT_FIELD (FORMAT_ID, FIELD_NO, F_MAC, F_KEY, F_MANDATORY, DESCRIPTION) Values ('"&amp;A232&amp;"', '"&amp;B232&amp;"', '"&amp;C232&amp;"', '"&amp;D232&amp;"', '"&amp;E232&amp;"', '"&amp;F232&amp;"');"</f>
        <v/>
      </c>
      <c r="M232">
        <f>"Update UFMT_FIELD SET F_MAC = '"&amp;C232&amp;"', F_KEY = '"&amp;D232&amp;"', F_MANDATORY = '"&amp;E232&amp;"', DESCRIPTION = '"&amp;F232&amp;"' where FORMAT_ID = '"&amp;A232&amp;"' AND FIELD_NO = '"&amp;B232&amp;"';"</f>
        <v/>
      </c>
    </row>
    <row r="233" spans="1:13">
      <c r="A233" t="s">
        <v>318</v>
      </c>
      <c r="B233" t="s">
        <v>555</v>
      </c>
      <c r="C233" t="s">
        <v>255</v>
      </c>
      <c r="D233" t="s">
        <v>255</v>
      </c>
      <c r="E233" t="s">
        <v>13</v>
      </c>
      <c r="F233" s="2" t="s">
        <v>1414</v>
      </c>
      <c r="G233" s="2" t="n"/>
      <c r="I233" s="2" t="n"/>
      <c r="J233">
        <f>VLOOKUP(A233,UFMT_FORMAT!$A:$C,3,FALSE)</f>
        <v/>
      </c>
      <c r="K233" s="2" t="s">
        <v>7</v>
      </c>
      <c r="L233">
        <f>"Insert into UFMT_FIELD (FORMAT_ID, FIELD_NO, F_MAC, F_KEY, F_MANDATORY, DESCRIPTION) Values ('"&amp;A233&amp;"', '"&amp;B233&amp;"', '"&amp;C233&amp;"', '"&amp;D233&amp;"', '"&amp;E233&amp;"', '"&amp;F233&amp;"');"</f>
        <v/>
      </c>
      <c r="M233">
        <f>"Update UFMT_FIELD SET F_MAC = '"&amp;C233&amp;"', F_KEY = '"&amp;D233&amp;"', F_MANDATORY = '"&amp;E233&amp;"', DESCRIPTION = '"&amp;F233&amp;"' where FORMAT_ID = '"&amp;A233&amp;"' AND FIELD_NO = '"&amp;B233&amp;"';"</f>
        <v/>
      </c>
    </row>
    <row r="234" spans="1:13">
      <c r="A234" t="s">
        <v>318</v>
      </c>
      <c r="B234" t="s">
        <v>57</v>
      </c>
      <c r="C234" t="s">
        <v>255</v>
      </c>
      <c r="D234" t="s">
        <v>255</v>
      </c>
      <c r="E234" t="s">
        <v>255</v>
      </c>
      <c r="F234" s="2" t="s">
        <v>1415</v>
      </c>
      <c r="G234" s="2" t="n"/>
      <c r="I234" s="2" t="n"/>
      <c r="J234">
        <f>VLOOKUP(A234,UFMT_FORMAT!$A:$C,3,FALSE)</f>
        <v/>
      </c>
      <c r="K234" s="2" t="s">
        <v>7</v>
      </c>
      <c r="L234">
        <f>"Insert into UFMT_FIELD (FORMAT_ID, FIELD_NO, F_MAC, F_KEY, F_MANDATORY, DESCRIPTION) Values ('"&amp;A234&amp;"', '"&amp;B234&amp;"', '"&amp;C234&amp;"', '"&amp;D234&amp;"', '"&amp;E234&amp;"', '"&amp;F234&amp;"');"</f>
        <v/>
      </c>
      <c r="M234">
        <f>"Update UFMT_FIELD SET F_MAC = '"&amp;C234&amp;"', F_KEY = '"&amp;D234&amp;"', F_MANDATORY = '"&amp;E234&amp;"', DESCRIPTION = '"&amp;F234&amp;"' where FORMAT_ID = '"&amp;A234&amp;"' AND FIELD_NO = '"&amp;B234&amp;"';"</f>
        <v/>
      </c>
    </row>
    <row r="235" spans="1:13">
      <c r="A235" t="s">
        <v>318</v>
      </c>
      <c r="B235" t="s">
        <v>244</v>
      </c>
      <c r="C235" t="s">
        <v>255</v>
      </c>
      <c r="D235" t="s">
        <v>255</v>
      </c>
      <c r="E235" t="s">
        <v>255</v>
      </c>
      <c r="F235" s="2" t="s">
        <v>1425</v>
      </c>
      <c r="G235" s="2" t="n"/>
      <c r="I235" s="2" t="n"/>
      <c r="J235">
        <f>VLOOKUP(A235,UFMT_FORMAT!$A:$C,3,FALSE)</f>
        <v/>
      </c>
      <c r="K235" s="2" t="s">
        <v>7</v>
      </c>
      <c r="L235">
        <f>"Insert into UFMT_FIELD (FORMAT_ID, FIELD_NO, F_MAC, F_KEY, F_MANDATORY, DESCRIPTION) Values ('"&amp;A235&amp;"', '"&amp;B235&amp;"', '"&amp;C235&amp;"', '"&amp;D235&amp;"', '"&amp;E235&amp;"', '"&amp;F235&amp;"');"</f>
        <v/>
      </c>
      <c r="M235">
        <f>"Update UFMT_FIELD SET F_MAC = '"&amp;C235&amp;"', F_KEY = '"&amp;D235&amp;"', F_MANDATORY = '"&amp;E235&amp;"', DESCRIPTION = '"&amp;F235&amp;"' where FORMAT_ID = '"&amp;A235&amp;"' AND FIELD_NO = '"&amp;B235&amp;"';"</f>
        <v/>
      </c>
    </row>
    <row r="236" spans="1:13">
      <c r="A236" t="s">
        <v>318</v>
      </c>
      <c r="B236" t="s">
        <v>196</v>
      </c>
      <c r="C236" t="s">
        <v>255</v>
      </c>
      <c r="D236" t="s">
        <v>255</v>
      </c>
      <c r="E236" t="s">
        <v>13</v>
      </c>
      <c r="F236" s="2" t="s">
        <v>1417</v>
      </c>
      <c r="G236" s="2" t="n"/>
      <c r="I236" s="2" t="n"/>
      <c r="J236">
        <f>VLOOKUP(A236,UFMT_FORMAT!$A:$C,3,FALSE)</f>
        <v/>
      </c>
      <c r="K236" s="2" t="s">
        <v>7</v>
      </c>
      <c r="L236">
        <f>"Insert into UFMT_FIELD (FORMAT_ID, FIELD_NO, F_MAC, F_KEY, F_MANDATORY, DESCRIPTION) Values ('"&amp;A236&amp;"', '"&amp;B236&amp;"', '"&amp;C236&amp;"', '"&amp;D236&amp;"', '"&amp;E236&amp;"', '"&amp;F236&amp;"');"</f>
        <v/>
      </c>
      <c r="M236">
        <f>"Update UFMT_FIELD SET F_MAC = '"&amp;C236&amp;"', F_KEY = '"&amp;D236&amp;"', F_MANDATORY = '"&amp;E236&amp;"', DESCRIPTION = '"&amp;F236&amp;"' where FORMAT_ID = '"&amp;A236&amp;"' AND FIELD_NO = '"&amp;B236&amp;"';"</f>
        <v/>
      </c>
    </row>
    <row r="237" spans="1:13">
      <c r="A237" t="s">
        <v>318</v>
      </c>
      <c r="B237" t="s">
        <v>634</v>
      </c>
      <c r="C237" t="s">
        <v>255</v>
      </c>
      <c r="D237" t="s">
        <v>255</v>
      </c>
      <c r="E237" t="s">
        <v>255</v>
      </c>
      <c r="F237" s="2" t="s">
        <v>1418</v>
      </c>
      <c r="G237" s="2" t="n"/>
      <c r="I237" s="2" t="n"/>
      <c r="J237">
        <f>VLOOKUP(A237,UFMT_FORMAT!$A:$C,3,FALSE)</f>
        <v/>
      </c>
      <c r="K237" s="2" t="s">
        <v>7</v>
      </c>
      <c r="L237">
        <f>"Insert into UFMT_FIELD (FORMAT_ID, FIELD_NO, F_MAC, F_KEY, F_MANDATORY, DESCRIPTION) Values ('"&amp;A237&amp;"', '"&amp;B237&amp;"', '"&amp;C237&amp;"', '"&amp;D237&amp;"', '"&amp;E237&amp;"', '"&amp;F237&amp;"');"</f>
        <v/>
      </c>
      <c r="M237">
        <f>"Update UFMT_FIELD SET F_MAC = '"&amp;C237&amp;"', F_KEY = '"&amp;D237&amp;"', F_MANDATORY = '"&amp;E237&amp;"', DESCRIPTION = '"&amp;F237&amp;"' where FORMAT_ID = '"&amp;A237&amp;"' AND FIELD_NO = '"&amp;B237&amp;"';"</f>
        <v/>
      </c>
    </row>
    <row r="238" spans="1:13">
      <c r="A238" t="s">
        <v>318</v>
      </c>
      <c r="B238" t="s">
        <v>103</v>
      </c>
      <c r="C238" t="s">
        <v>255</v>
      </c>
      <c r="D238" t="s">
        <v>255</v>
      </c>
      <c r="E238" t="s">
        <v>255</v>
      </c>
      <c r="F238" s="2" t="s">
        <v>1419</v>
      </c>
      <c r="G238" s="2" t="n"/>
      <c r="I238" s="2" t="n"/>
      <c r="J238">
        <f>VLOOKUP(A238,UFMT_FORMAT!$A:$C,3,FALSE)</f>
        <v/>
      </c>
      <c r="K238" s="2" t="s">
        <v>7</v>
      </c>
      <c r="L238">
        <f>"Insert into UFMT_FIELD (FORMAT_ID, FIELD_NO, F_MAC, F_KEY, F_MANDATORY, DESCRIPTION) Values ('"&amp;A238&amp;"', '"&amp;B238&amp;"', '"&amp;C238&amp;"', '"&amp;D238&amp;"', '"&amp;E238&amp;"', '"&amp;F238&amp;"');"</f>
        <v/>
      </c>
      <c r="M238">
        <f>"Update UFMT_FIELD SET F_MAC = '"&amp;C238&amp;"', F_KEY = '"&amp;D238&amp;"', F_MANDATORY = '"&amp;E238&amp;"', DESCRIPTION = '"&amp;F238&amp;"' where FORMAT_ID = '"&amp;A238&amp;"' AND FIELD_NO = '"&amp;B238&amp;"';"</f>
        <v/>
      </c>
    </row>
    <row r="239" spans="1:13">
      <c r="A239" t="s">
        <v>318</v>
      </c>
      <c r="B239" t="s">
        <v>666</v>
      </c>
      <c r="C239" t="s">
        <v>255</v>
      </c>
      <c r="D239" t="s">
        <v>255</v>
      </c>
      <c r="E239" t="s">
        <v>255</v>
      </c>
      <c r="F239" s="2" t="s">
        <v>1420</v>
      </c>
      <c r="G239" s="2" t="n"/>
      <c r="I239" s="2" t="n"/>
      <c r="J239">
        <f>VLOOKUP(A239,UFMT_FORMAT!$A:$C,3,FALSE)</f>
        <v/>
      </c>
      <c r="K239" s="2" t="s">
        <v>7</v>
      </c>
      <c r="L239">
        <f>"Insert into UFMT_FIELD (FORMAT_ID, FIELD_NO, F_MAC, F_KEY, F_MANDATORY, DESCRIPTION) Values ('"&amp;A239&amp;"', '"&amp;B239&amp;"', '"&amp;C239&amp;"', '"&amp;D239&amp;"', '"&amp;E239&amp;"', '"&amp;F239&amp;"');"</f>
        <v/>
      </c>
      <c r="M239">
        <f>"Update UFMT_FIELD SET F_MAC = '"&amp;C239&amp;"', F_KEY = '"&amp;D239&amp;"', F_MANDATORY = '"&amp;E239&amp;"', DESCRIPTION = '"&amp;F239&amp;"' where FORMAT_ID = '"&amp;A239&amp;"' AND FIELD_NO = '"&amp;B239&amp;"';"</f>
        <v/>
      </c>
    </row>
    <row r="240" spans="1:13">
      <c r="A240" t="s">
        <v>318</v>
      </c>
      <c r="B240" t="s">
        <v>312</v>
      </c>
      <c r="C240" t="s">
        <v>255</v>
      </c>
      <c r="D240" t="s">
        <v>255</v>
      </c>
      <c r="E240" t="s">
        <v>255</v>
      </c>
      <c r="F240" s="2" t="s">
        <v>1421</v>
      </c>
      <c r="G240" s="2" t="n"/>
      <c r="I240" s="2" t="n"/>
      <c r="J240">
        <f>VLOOKUP(A240,UFMT_FORMAT!$A:$C,3,FALSE)</f>
        <v/>
      </c>
      <c r="K240" s="2" t="s">
        <v>7</v>
      </c>
      <c r="L240">
        <f>"Insert into UFMT_FIELD (FORMAT_ID, FIELD_NO, F_MAC, F_KEY, F_MANDATORY, DESCRIPTION) Values ('"&amp;A240&amp;"', '"&amp;B240&amp;"', '"&amp;C240&amp;"', '"&amp;D240&amp;"', '"&amp;E240&amp;"', '"&amp;F240&amp;"');"</f>
        <v/>
      </c>
      <c r="M240">
        <f>"Update UFMT_FIELD SET F_MAC = '"&amp;C240&amp;"', F_KEY = '"&amp;D240&amp;"', F_MANDATORY = '"&amp;E240&amp;"', DESCRIPTION = '"&amp;F240&amp;"' where FORMAT_ID = '"&amp;A240&amp;"' AND FIELD_NO = '"&amp;B240&amp;"';"</f>
        <v/>
      </c>
    </row>
    <row r="241" spans="1:13">
      <c r="A241" t="s">
        <v>318</v>
      </c>
      <c r="B241" t="s">
        <v>669</v>
      </c>
      <c r="C241" t="s">
        <v>255</v>
      </c>
      <c r="D241" t="s">
        <v>255</v>
      </c>
      <c r="E241" t="s">
        <v>255</v>
      </c>
      <c r="F241" s="2" t="s">
        <v>1422</v>
      </c>
      <c r="G241" s="2" t="n"/>
      <c r="I241" s="2" t="n"/>
      <c r="J241">
        <f>VLOOKUP(A241,UFMT_FORMAT!$A:$C,3,FALSE)</f>
        <v/>
      </c>
      <c r="K241" s="2" t="s">
        <v>7</v>
      </c>
      <c r="L241">
        <f>"Insert into UFMT_FIELD (FORMAT_ID, FIELD_NO, F_MAC, F_KEY, F_MANDATORY, DESCRIPTION) Values ('"&amp;A241&amp;"', '"&amp;B241&amp;"', '"&amp;C241&amp;"', '"&amp;D241&amp;"', '"&amp;E241&amp;"', '"&amp;F241&amp;"');"</f>
        <v/>
      </c>
      <c r="M241">
        <f>"Update UFMT_FIELD SET F_MAC = '"&amp;C241&amp;"', F_KEY = '"&amp;D241&amp;"', F_MANDATORY = '"&amp;E241&amp;"', DESCRIPTION = '"&amp;F241&amp;"' where FORMAT_ID = '"&amp;A241&amp;"' AND FIELD_NO = '"&amp;B241&amp;"';"</f>
        <v/>
      </c>
    </row>
    <row r="242" spans="1:13">
      <c r="A242" t="s">
        <v>318</v>
      </c>
      <c r="B242" t="s">
        <v>671</v>
      </c>
      <c r="C242" t="s">
        <v>255</v>
      </c>
      <c r="D242" t="s">
        <v>255</v>
      </c>
      <c r="E242" t="s">
        <v>255</v>
      </c>
      <c r="F242" s="2" t="s">
        <v>1423</v>
      </c>
      <c r="G242" s="2" t="n"/>
      <c r="I242" s="2" t="n"/>
      <c r="J242">
        <f>VLOOKUP(A242,UFMT_FORMAT!$A:$C,3,FALSE)</f>
        <v/>
      </c>
      <c r="K242" s="2" t="s">
        <v>7</v>
      </c>
      <c r="L242">
        <f>"Insert into UFMT_FIELD (FORMAT_ID, FIELD_NO, F_MAC, F_KEY, F_MANDATORY, DESCRIPTION) Values ('"&amp;A242&amp;"', '"&amp;B242&amp;"', '"&amp;C242&amp;"', '"&amp;D242&amp;"', '"&amp;E242&amp;"', '"&amp;F242&amp;"');"</f>
        <v/>
      </c>
      <c r="M242">
        <f>"Update UFMT_FIELD SET F_MAC = '"&amp;C242&amp;"', F_KEY = '"&amp;D242&amp;"', F_MANDATORY = '"&amp;E242&amp;"', DESCRIPTION = '"&amp;F242&amp;"' where FORMAT_ID = '"&amp;A242&amp;"' AND FIELD_NO = '"&amp;B242&amp;"';"</f>
        <v/>
      </c>
    </row>
    <row r="243" spans="1:13">
      <c r="A243" t="s">
        <v>333</v>
      </c>
      <c r="B243" t="s">
        <v>64</v>
      </c>
      <c r="C243" t="s">
        <v>255</v>
      </c>
      <c r="D243" t="s">
        <v>13</v>
      </c>
      <c r="E243" t="s">
        <v>13</v>
      </c>
      <c r="F243" s="2" t="s">
        <v>1395</v>
      </c>
      <c r="G243" s="2" t="n"/>
      <c r="I243" s="2" t="n"/>
      <c r="J243">
        <f>VLOOKUP(A243,UFMT_FORMAT!$A:$C,3,FALSE)</f>
        <v/>
      </c>
      <c r="K243" s="2" t="s">
        <v>7</v>
      </c>
      <c r="L243">
        <f>"Insert into UFMT_FIELD (FORMAT_ID, FIELD_NO, F_MAC, F_KEY, F_MANDATORY, DESCRIPTION) Values ('"&amp;A243&amp;"', '"&amp;B243&amp;"', '"&amp;C243&amp;"', '"&amp;D243&amp;"', '"&amp;E243&amp;"', '"&amp;F243&amp;"');"</f>
        <v/>
      </c>
      <c r="M243">
        <f>"Update UFMT_FIELD SET F_MAC = '"&amp;C243&amp;"', F_KEY = '"&amp;D243&amp;"', F_MANDATORY = '"&amp;E243&amp;"', DESCRIPTION = '"&amp;F243&amp;"' where FORMAT_ID = '"&amp;A243&amp;"' AND FIELD_NO = '"&amp;B243&amp;"';"</f>
        <v/>
      </c>
    </row>
    <row r="244" spans="1:13">
      <c r="A244" t="s">
        <v>333</v>
      </c>
      <c r="B244" t="s">
        <v>107</v>
      </c>
      <c r="C244" t="s">
        <v>255</v>
      </c>
      <c r="D244" t="s">
        <v>255</v>
      </c>
      <c r="E244" t="s">
        <v>13</v>
      </c>
      <c r="F244" s="2" t="s">
        <v>1396</v>
      </c>
      <c r="G244" s="2" t="n"/>
      <c r="I244" s="2" t="n"/>
      <c r="J244">
        <f>VLOOKUP(A244,UFMT_FORMAT!$A:$C,3,FALSE)</f>
        <v/>
      </c>
      <c r="K244" s="2" t="s">
        <v>7</v>
      </c>
      <c r="L244">
        <f>"Insert into UFMT_FIELD (FORMAT_ID, FIELD_NO, F_MAC, F_KEY, F_MANDATORY, DESCRIPTION) Values ('"&amp;A244&amp;"', '"&amp;B244&amp;"', '"&amp;C244&amp;"', '"&amp;D244&amp;"', '"&amp;E244&amp;"', '"&amp;F244&amp;"');"</f>
        <v/>
      </c>
      <c r="M244">
        <f>"Update UFMT_FIELD SET F_MAC = '"&amp;C244&amp;"', F_KEY = '"&amp;D244&amp;"', F_MANDATORY = '"&amp;E244&amp;"', DESCRIPTION = '"&amp;F244&amp;"' where FORMAT_ID = '"&amp;A244&amp;"' AND FIELD_NO = '"&amp;B244&amp;"';"</f>
        <v/>
      </c>
    </row>
    <row r="245" spans="1:13">
      <c r="A245" t="s">
        <v>333</v>
      </c>
      <c r="B245" t="s">
        <v>31</v>
      </c>
      <c r="C245" t="s">
        <v>255</v>
      </c>
      <c r="D245" t="s">
        <v>255</v>
      </c>
      <c r="E245" t="s">
        <v>13</v>
      </c>
      <c r="F245" s="2" t="s">
        <v>1397</v>
      </c>
      <c r="G245" s="2" t="n"/>
      <c r="I245" s="2" t="n"/>
      <c r="J245">
        <f>VLOOKUP(A245,UFMT_FORMAT!$A:$C,3,FALSE)</f>
        <v/>
      </c>
      <c r="K245" s="2" t="s">
        <v>7</v>
      </c>
      <c r="L245">
        <f>"Insert into UFMT_FIELD (FORMAT_ID, FIELD_NO, F_MAC, F_KEY, F_MANDATORY, DESCRIPTION) Values ('"&amp;A245&amp;"', '"&amp;B245&amp;"', '"&amp;C245&amp;"', '"&amp;D245&amp;"', '"&amp;E245&amp;"', '"&amp;F245&amp;"');"</f>
        <v/>
      </c>
      <c r="M245">
        <f>"Update UFMT_FIELD SET F_MAC = '"&amp;C245&amp;"', F_KEY = '"&amp;D245&amp;"', F_MANDATORY = '"&amp;E245&amp;"', DESCRIPTION = '"&amp;F245&amp;"' where FORMAT_ID = '"&amp;A245&amp;"' AND FIELD_NO = '"&amp;B245&amp;"';"</f>
        <v/>
      </c>
    </row>
    <row r="246" spans="1:13">
      <c r="A246" t="s">
        <v>333</v>
      </c>
      <c r="B246" t="s">
        <v>500</v>
      </c>
      <c r="C246" t="s">
        <v>255</v>
      </c>
      <c r="D246" t="s">
        <v>255</v>
      </c>
      <c r="E246" t="s">
        <v>13</v>
      </c>
      <c r="F246" s="2" t="s">
        <v>1427</v>
      </c>
      <c r="G246" s="2" t="n"/>
      <c r="I246" s="2" t="n"/>
      <c r="J246">
        <f>VLOOKUP(A246,UFMT_FORMAT!$A:$C,3,FALSE)</f>
        <v/>
      </c>
      <c r="K246" s="2" t="s">
        <v>7</v>
      </c>
      <c r="L246">
        <f>"Insert into UFMT_FIELD (FORMAT_ID, FIELD_NO, F_MAC, F_KEY, F_MANDATORY, DESCRIPTION) Values ('"&amp;A246&amp;"', '"&amp;B246&amp;"', '"&amp;C246&amp;"', '"&amp;D246&amp;"', '"&amp;E246&amp;"', '"&amp;F246&amp;"');"</f>
        <v/>
      </c>
      <c r="M246">
        <f>"Update UFMT_FIELD SET F_MAC = '"&amp;C246&amp;"', F_KEY = '"&amp;D246&amp;"', F_MANDATORY = '"&amp;E246&amp;"', DESCRIPTION = '"&amp;F246&amp;"' where FORMAT_ID = '"&amp;A246&amp;"' AND FIELD_NO = '"&amp;B246&amp;"';"</f>
        <v/>
      </c>
    </row>
    <row r="247" spans="1:13">
      <c r="A247" t="s">
        <v>333</v>
      </c>
      <c r="B247" t="s">
        <v>328</v>
      </c>
      <c r="C247" t="s">
        <v>255</v>
      </c>
      <c r="D247" t="s">
        <v>255</v>
      </c>
      <c r="E247" t="s">
        <v>13</v>
      </c>
      <c r="F247" s="2" t="s">
        <v>1428</v>
      </c>
      <c r="G247" s="2" t="n"/>
      <c r="I247" s="2" t="n"/>
      <c r="J247">
        <f>VLOOKUP(A247,UFMT_FORMAT!$A:$C,3,FALSE)</f>
        <v/>
      </c>
      <c r="K247" s="2" t="s">
        <v>7</v>
      </c>
      <c r="L247">
        <f>"Insert into UFMT_FIELD (FORMAT_ID, FIELD_NO, F_MAC, F_KEY, F_MANDATORY, DESCRIPTION) Values ('"&amp;A247&amp;"', '"&amp;B247&amp;"', '"&amp;C247&amp;"', '"&amp;D247&amp;"', '"&amp;E247&amp;"', '"&amp;F247&amp;"');"</f>
        <v/>
      </c>
      <c r="M247">
        <f>"Update UFMT_FIELD SET F_MAC = '"&amp;C247&amp;"', F_KEY = '"&amp;D247&amp;"', F_MANDATORY = '"&amp;E247&amp;"', DESCRIPTION = '"&amp;F247&amp;"' where FORMAT_ID = '"&amp;A247&amp;"' AND FIELD_NO = '"&amp;B247&amp;"';"</f>
        <v/>
      </c>
    </row>
    <row r="248" spans="1:13">
      <c r="A248" t="s">
        <v>333</v>
      </c>
      <c r="B248" t="s">
        <v>333</v>
      </c>
      <c r="C248" t="s">
        <v>255</v>
      </c>
      <c r="D248" t="s">
        <v>255</v>
      </c>
      <c r="E248" t="s">
        <v>255</v>
      </c>
      <c r="F248" s="2" t="s">
        <v>1399</v>
      </c>
      <c r="G248" s="2" t="n"/>
      <c r="I248" s="2" t="n"/>
      <c r="J248">
        <f>VLOOKUP(A248,UFMT_FORMAT!$A:$C,3,FALSE)</f>
        <v/>
      </c>
      <c r="K248" s="2" t="s">
        <v>7</v>
      </c>
      <c r="L248">
        <f>"Insert into UFMT_FIELD (FORMAT_ID, FIELD_NO, F_MAC, F_KEY, F_MANDATORY, DESCRIPTION) Values ('"&amp;A248&amp;"', '"&amp;B248&amp;"', '"&amp;C248&amp;"', '"&amp;D248&amp;"', '"&amp;E248&amp;"', '"&amp;F248&amp;"');"</f>
        <v/>
      </c>
      <c r="M248">
        <f>"Update UFMT_FIELD SET F_MAC = '"&amp;C248&amp;"', F_KEY = '"&amp;D248&amp;"', F_MANDATORY = '"&amp;E248&amp;"', DESCRIPTION = '"&amp;F248&amp;"' where FORMAT_ID = '"&amp;A248&amp;"' AND FIELD_NO = '"&amp;B248&amp;"';"</f>
        <v/>
      </c>
    </row>
    <row r="249" spans="1:13">
      <c r="A249" t="s">
        <v>333</v>
      </c>
      <c r="B249" t="s">
        <v>337</v>
      </c>
      <c r="C249" t="s">
        <v>255</v>
      </c>
      <c r="D249" t="s">
        <v>13</v>
      </c>
      <c r="E249" t="s">
        <v>13</v>
      </c>
      <c r="F249" s="2" t="s">
        <v>1400</v>
      </c>
      <c r="G249" s="2" t="n"/>
      <c r="I249" s="2" t="n"/>
      <c r="J249">
        <f>VLOOKUP(A249,UFMT_FORMAT!$A:$C,3,FALSE)</f>
        <v/>
      </c>
      <c r="K249" s="2" t="s">
        <v>7</v>
      </c>
      <c r="L249">
        <f>"Insert into UFMT_FIELD (FORMAT_ID, FIELD_NO, F_MAC, F_KEY, F_MANDATORY, DESCRIPTION) Values ('"&amp;A249&amp;"', '"&amp;B249&amp;"', '"&amp;C249&amp;"', '"&amp;D249&amp;"', '"&amp;E249&amp;"', '"&amp;F249&amp;"');"</f>
        <v/>
      </c>
      <c r="M249">
        <f>"Update UFMT_FIELD SET F_MAC = '"&amp;C249&amp;"', F_KEY = '"&amp;D249&amp;"', F_MANDATORY = '"&amp;E249&amp;"', DESCRIPTION = '"&amp;F249&amp;"' where FORMAT_ID = '"&amp;A249&amp;"' AND FIELD_NO = '"&amp;B249&amp;"';"</f>
        <v/>
      </c>
    </row>
    <row r="250" spans="1:13">
      <c r="A250" t="s">
        <v>333</v>
      </c>
      <c r="B250" t="s">
        <v>351</v>
      </c>
      <c r="C250" t="s">
        <v>255</v>
      </c>
      <c r="D250" t="s">
        <v>13</v>
      </c>
      <c r="E250" t="s">
        <v>13</v>
      </c>
      <c r="F250" s="2" t="s">
        <v>1401</v>
      </c>
      <c r="G250" s="2" t="n"/>
      <c r="I250" s="2" t="n"/>
      <c r="J250">
        <f>VLOOKUP(A250,UFMT_FORMAT!$A:$C,3,FALSE)</f>
        <v/>
      </c>
      <c r="K250" s="2" t="s">
        <v>7</v>
      </c>
      <c r="L250">
        <f>"Insert into UFMT_FIELD (FORMAT_ID, FIELD_NO, F_MAC, F_KEY, F_MANDATORY, DESCRIPTION) Values ('"&amp;A250&amp;"', '"&amp;B250&amp;"', '"&amp;C250&amp;"', '"&amp;D250&amp;"', '"&amp;E250&amp;"', '"&amp;F250&amp;"');"</f>
        <v/>
      </c>
      <c r="M250">
        <f>"Update UFMT_FIELD SET F_MAC = '"&amp;C250&amp;"', F_KEY = '"&amp;D250&amp;"', F_MANDATORY = '"&amp;E250&amp;"', DESCRIPTION = '"&amp;F250&amp;"' where FORMAT_ID = '"&amp;A250&amp;"' AND FIELD_NO = '"&amp;B250&amp;"';"</f>
        <v/>
      </c>
    </row>
    <row r="251" spans="1:13">
      <c r="A251" t="s">
        <v>333</v>
      </c>
      <c r="B251" t="s">
        <v>305</v>
      </c>
      <c r="C251" t="s">
        <v>255</v>
      </c>
      <c r="D251" t="s">
        <v>255</v>
      </c>
      <c r="E251" t="s">
        <v>13</v>
      </c>
      <c r="F251" s="2" t="s">
        <v>1401</v>
      </c>
      <c r="G251" s="2" t="n"/>
      <c r="I251" s="2" t="n"/>
      <c r="J251">
        <f>VLOOKUP(A251,UFMT_FORMAT!$A:$C,3,FALSE)</f>
        <v/>
      </c>
      <c r="K251" s="2" t="s">
        <v>7</v>
      </c>
      <c r="L251">
        <f>"Insert into UFMT_FIELD (FORMAT_ID, FIELD_NO, F_MAC, F_KEY, F_MANDATORY, DESCRIPTION) Values ('"&amp;A251&amp;"', '"&amp;B251&amp;"', '"&amp;C251&amp;"', '"&amp;D251&amp;"', '"&amp;E251&amp;"', '"&amp;F251&amp;"');"</f>
        <v/>
      </c>
      <c r="M251">
        <f>"Update UFMT_FIELD SET F_MAC = '"&amp;C251&amp;"', F_KEY = '"&amp;D251&amp;"', F_MANDATORY = '"&amp;E251&amp;"', DESCRIPTION = '"&amp;F251&amp;"' where FORMAT_ID = '"&amp;A251&amp;"' AND FIELD_NO = '"&amp;B251&amp;"';"</f>
        <v/>
      </c>
    </row>
    <row r="252" spans="1:13">
      <c r="A252" t="s">
        <v>333</v>
      </c>
      <c r="B252" t="s">
        <v>473</v>
      </c>
      <c r="C252" t="s">
        <v>255</v>
      </c>
      <c r="D252" t="s">
        <v>255</v>
      </c>
      <c r="E252" t="s">
        <v>13</v>
      </c>
      <c r="F252" s="2" t="s">
        <v>1402</v>
      </c>
      <c r="G252" s="2" t="n"/>
      <c r="I252" s="2" t="n"/>
      <c r="J252">
        <f>VLOOKUP(A252,UFMT_FORMAT!$A:$C,3,FALSE)</f>
        <v/>
      </c>
      <c r="K252" s="2" t="s">
        <v>7</v>
      </c>
      <c r="L252">
        <f>"Insert into UFMT_FIELD (FORMAT_ID, FIELD_NO, F_MAC, F_KEY, F_MANDATORY, DESCRIPTION) Values ('"&amp;A252&amp;"', '"&amp;B252&amp;"', '"&amp;C252&amp;"', '"&amp;D252&amp;"', '"&amp;E252&amp;"', '"&amp;F252&amp;"');"</f>
        <v/>
      </c>
      <c r="M252">
        <f>"Update UFMT_FIELD SET F_MAC = '"&amp;C252&amp;"', F_KEY = '"&amp;D252&amp;"', F_MANDATORY = '"&amp;E252&amp;"', DESCRIPTION = '"&amp;F252&amp;"' where FORMAT_ID = '"&amp;A252&amp;"' AND FIELD_NO = '"&amp;B252&amp;"';"</f>
        <v/>
      </c>
    </row>
    <row r="253" spans="1:13">
      <c r="A253" t="s">
        <v>333</v>
      </c>
      <c r="B253" t="s">
        <v>524</v>
      </c>
      <c r="C253" t="s">
        <v>255</v>
      </c>
      <c r="D253" t="s">
        <v>255</v>
      </c>
      <c r="E253" t="s">
        <v>13</v>
      </c>
      <c r="F253" s="2" t="s">
        <v>1429</v>
      </c>
      <c r="G253" s="2" t="n"/>
      <c r="I253" s="2" t="n"/>
      <c r="J253">
        <f>VLOOKUP(A253,UFMT_FORMAT!$A:$C,3,FALSE)</f>
        <v/>
      </c>
      <c r="K253" s="2" t="s">
        <v>7</v>
      </c>
      <c r="L253">
        <f>"Insert into UFMT_FIELD (FORMAT_ID, FIELD_NO, F_MAC, F_KEY, F_MANDATORY, DESCRIPTION) Values ('"&amp;A253&amp;"', '"&amp;B253&amp;"', '"&amp;C253&amp;"', '"&amp;D253&amp;"', '"&amp;E253&amp;"', '"&amp;F253&amp;"');"</f>
        <v/>
      </c>
      <c r="M253">
        <f>"Update UFMT_FIELD SET F_MAC = '"&amp;C253&amp;"', F_KEY = '"&amp;D253&amp;"', F_MANDATORY = '"&amp;E253&amp;"', DESCRIPTION = '"&amp;F253&amp;"' where FORMAT_ID = '"&amp;A253&amp;"' AND FIELD_NO = '"&amp;B253&amp;"';"</f>
        <v/>
      </c>
    </row>
    <row r="254" spans="1:13">
      <c r="A254" t="s">
        <v>333</v>
      </c>
      <c r="B254" t="s">
        <v>526</v>
      </c>
      <c r="C254" t="s">
        <v>255</v>
      </c>
      <c r="D254" t="s">
        <v>255</v>
      </c>
      <c r="E254" t="s">
        <v>13</v>
      </c>
      <c r="F254" s="2" t="s">
        <v>1430</v>
      </c>
      <c r="G254" s="2" t="n"/>
      <c r="I254" s="2" t="n"/>
      <c r="J254">
        <f>VLOOKUP(A254,UFMT_FORMAT!$A:$C,3,FALSE)</f>
        <v/>
      </c>
      <c r="K254" s="2" t="s">
        <v>7</v>
      </c>
      <c r="L254">
        <f>"Insert into UFMT_FIELD (FORMAT_ID, FIELD_NO, F_MAC, F_KEY, F_MANDATORY, DESCRIPTION) Values ('"&amp;A254&amp;"', '"&amp;B254&amp;"', '"&amp;C254&amp;"', '"&amp;D254&amp;"', '"&amp;E254&amp;"', '"&amp;F254&amp;"');"</f>
        <v/>
      </c>
      <c r="M254">
        <f>"Update UFMT_FIELD SET F_MAC = '"&amp;C254&amp;"', F_KEY = '"&amp;D254&amp;"', F_MANDATORY = '"&amp;E254&amp;"', DESCRIPTION = '"&amp;F254&amp;"' where FORMAT_ID = '"&amp;A254&amp;"' AND FIELD_NO = '"&amp;B254&amp;"';"</f>
        <v/>
      </c>
    </row>
    <row r="255" spans="1:13">
      <c r="A255" t="s">
        <v>333</v>
      </c>
      <c r="B255" t="s">
        <v>528</v>
      </c>
      <c r="C255" t="s">
        <v>255</v>
      </c>
      <c r="D255" t="s">
        <v>255</v>
      </c>
      <c r="E255" t="s">
        <v>13</v>
      </c>
      <c r="F255" s="2" t="s">
        <v>1431</v>
      </c>
      <c r="G255" s="2" t="n"/>
      <c r="I255" s="2" t="n"/>
      <c r="J255">
        <f>VLOOKUP(A255,UFMT_FORMAT!$A:$C,3,FALSE)</f>
        <v/>
      </c>
      <c r="K255" s="2" t="s">
        <v>7</v>
      </c>
      <c r="L255">
        <f>"Insert into UFMT_FIELD (FORMAT_ID, FIELD_NO, F_MAC, F_KEY, F_MANDATORY, DESCRIPTION) Values ('"&amp;A255&amp;"', '"&amp;B255&amp;"', '"&amp;C255&amp;"', '"&amp;D255&amp;"', '"&amp;E255&amp;"', '"&amp;F255&amp;"');"</f>
        <v/>
      </c>
      <c r="M255">
        <f>"Update UFMT_FIELD SET F_MAC = '"&amp;C255&amp;"', F_KEY = '"&amp;D255&amp;"', F_MANDATORY = '"&amp;E255&amp;"', DESCRIPTION = '"&amp;F255&amp;"' where FORMAT_ID = '"&amp;A255&amp;"' AND FIELD_NO = '"&amp;B255&amp;"';"</f>
        <v/>
      </c>
    </row>
    <row r="256" spans="1:13">
      <c r="A256" t="s">
        <v>333</v>
      </c>
      <c r="B256" t="s">
        <v>532</v>
      </c>
      <c r="C256" t="s">
        <v>255</v>
      </c>
      <c r="D256" t="s">
        <v>255</v>
      </c>
      <c r="E256" t="s">
        <v>13</v>
      </c>
      <c r="F256" s="2" t="s">
        <v>1403</v>
      </c>
      <c r="G256" s="2" t="n"/>
      <c r="I256" s="2" t="n"/>
      <c r="J256">
        <f>VLOOKUP(A256,UFMT_FORMAT!$A:$C,3,FALSE)</f>
        <v/>
      </c>
      <c r="K256" s="2" t="s">
        <v>7</v>
      </c>
      <c r="L256">
        <f>"Insert into UFMT_FIELD (FORMAT_ID, FIELD_NO, F_MAC, F_KEY, F_MANDATORY, DESCRIPTION) Values ('"&amp;A256&amp;"', '"&amp;B256&amp;"', '"&amp;C256&amp;"', '"&amp;D256&amp;"', '"&amp;E256&amp;"', '"&amp;F256&amp;"');"</f>
        <v/>
      </c>
      <c r="M256">
        <f>"Update UFMT_FIELD SET F_MAC = '"&amp;C256&amp;"', F_KEY = '"&amp;D256&amp;"', F_MANDATORY = '"&amp;E256&amp;"', DESCRIPTION = '"&amp;F256&amp;"' where FORMAT_ID = '"&amp;A256&amp;"' AND FIELD_NO = '"&amp;B256&amp;"';"</f>
        <v/>
      </c>
    </row>
    <row r="257" spans="1:13">
      <c r="A257" t="s">
        <v>333</v>
      </c>
      <c r="B257" t="s">
        <v>534</v>
      </c>
      <c r="C257" t="s">
        <v>255</v>
      </c>
      <c r="D257" t="s">
        <v>255</v>
      </c>
      <c r="E257" t="s">
        <v>255</v>
      </c>
      <c r="F257" s="2" t="s">
        <v>1404</v>
      </c>
      <c r="G257" s="2" t="n"/>
      <c r="I257" s="2" t="n"/>
      <c r="J257">
        <f>VLOOKUP(A257,UFMT_FORMAT!$A:$C,3,FALSE)</f>
        <v/>
      </c>
      <c r="K257" s="2" t="s">
        <v>7</v>
      </c>
      <c r="L257">
        <f>"Insert into UFMT_FIELD (FORMAT_ID, FIELD_NO, F_MAC, F_KEY, F_MANDATORY, DESCRIPTION) Values ('"&amp;A257&amp;"', '"&amp;B257&amp;"', '"&amp;C257&amp;"', '"&amp;D257&amp;"', '"&amp;E257&amp;"', '"&amp;F257&amp;"');"</f>
        <v/>
      </c>
      <c r="M257">
        <f>"Update UFMT_FIELD SET F_MAC = '"&amp;C257&amp;"', F_KEY = '"&amp;D257&amp;"', F_MANDATORY = '"&amp;E257&amp;"', DESCRIPTION = '"&amp;F257&amp;"' where FORMAT_ID = '"&amp;A257&amp;"' AND FIELD_NO = '"&amp;B257&amp;"';"</f>
        <v/>
      </c>
    </row>
    <row r="258" spans="1:13">
      <c r="A258" t="s">
        <v>333</v>
      </c>
      <c r="B258" t="s">
        <v>66</v>
      </c>
      <c r="C258" t="s">
        <v>255</v>
      </c>
      <c r="D258" t="s">
        <v>255</v>
      </c>
      <c r="E258" t="s">
        <v>255</v>
      </c>
      <c r="F258" s="2" t="s">
        <v>1405</v>
      </c>
      <c r="G258" s="2" t="n"/>
      <c r="I258" s="2" t="n"/>
      <c r="J258">
        <f>VLOOKUP(A258,UFMT_FORMAT!$A:$C,3,FALSE)</f>
        <v/>
      </c>
      <c r="K258" s="2" t="s">
        <v>7</v>
      </c>
      <c r="L258">
        <f>"Insert into UFMT_FIELD (FORMAT_ID, FIELD_NO, F_MAC, F_KEY, F_MANDATORY, DESCRIPTION) Values ('"&amp;A258&amp;"', '"&amp;B258&amp;"', '"&amp;C258&amp;"', '"&amp;D258&amp;"', '"&amp;E258&amp;"', '"&amp;F258&amp;"');"</f>
        <v/>
      </c>
      <c r="M258">
        <f>"Update UFMT_FIELD SET F_MAC = '"&amp;C258&amp;"', F_KEY = '"&amp;D258&amp;"', F_MANDATORY = '"&amp;E258&amp;"', DESCRIPTION = '"&amp;F258&amp;"' where FORMAT_ID = '"&amp;A258&amp;"' AND FIELD_NO = '"&amp;B258&amp;"';"</f>
        <v/>
      </c>
    </row>
    <row r="259" spans="1:13">
      <c r="A259" t="s">
        <v>333</v>
      </c>
      <c r="B259" t="s">
        <v>70</v>
      </c>
      <c r="C259" t="s">
        <v>255</v>
      </c>
      <c r="D259" t="s">
        <v>255</v>
      </c>
      <c r="E259" t="s">
        <v>13</v>
      </c>
      <c r="F259" s="2" t="s">
        <v>1406</v>
      </c>
      <c r="G259" s="2" t="n"/>
      <c r="I259" s="2" t="n"/>
      <c r="J259">
        <f>VLOOKUP(A259,UFMT_FORMAT!$A:$C,3,FALSE)</f>
        <v/>
      </c>
      <c r="K259" s="2" t="s">
        <v>7</v>
      </c>
      <c r="L259">
        <f>"Insert into UFMT_FIELD (FORMAT_ID, FIELD_NO, F_MAC, F_KEY, F_MANDATORY, DESCRIPTION) Values ('"&amp;A259&amp;"', '"&amp;B259&amp;"', '"&amp;C259&amp;"', '"&amp;D259&amp;"', '"&amp;E259&amp;"', '"&amp;F259&amp;"');"</f>
        <v/>
      </c>
      <c r="M259">
        <f>"Update UFMT_FIELD SET F_MAC = '"&amp;C259&amp;"', F_KEY = '"&amp;D259&amp;"', F_MANDATORY = '"&amp;E259&amp;"', DESCRIPTION = '"&amp;F259&amp;"' where FORMAT_ID = '"&amp;A259&amp;"' AND FIELD_NO = '"&amp;B259&amp;"';"</f>
        <v/>
      </c>
    </row>
    <row r="260" spans="1:13">
      <c r="A260" t="s">
        <v>333</v>
      </c>
      <c r="B260" t="s">
        <v>545</v>
      </c>
      <c r="C260" t="s">
        <v>255</v>
      </c>
      <c r="D260" t="s">
        <v>255</v>
      </c>
      <c r="E260" t="s">
        <v>13</v>
      </c>
      <c r="F260" s="2" t="s">
        <v>1409</v>
      </c>
      <c r="G260" s="2" t="n"/>
      <c r="I260" s="2" t="n"/>
      <c r="J260">
        <f>VLOOKUP(A260,UFMT_FORMAT!$A:$C,3,FALSE)</f>
        <v/>
      </c>
      <c r="K260" s="2" t="s">
        <v>7</v>
      </c>
      <c r="L260">
        <f>"Insert into UFMT_FIELD (FORMAT_ID, FIELD_NO, F_MAC, F_KEY, F_MANDATORY, DESCRIPTION) Values ('"&amp;A260&amp;"', '"&amp;B260&amp;"', '"&amp;C260&amp;"', '"&amp;D260&amp;"', '"&amp;E260&amp;"', '"&amp;F260&amp;"');"</f>
        <v/>
      </c>
      <c r="M260">
        <f>"Update UFMT_FIELD SET F_MAC = '"&amp;C260&amp;"', F_KEY = '"&amp;D260&amp;"', F_MANDATORY = '"&amp;E260&amp;"', DESCRIPTION = '"&amp;F260&amp;"' where FORMAT_ID = '"&amp;A260&amp;"' AND FIELD_NO = '"&amp;B260&amp;"';"</f>
        <v/>
      </c>
    </row>
    <row r="261" spans="1:13">
      <c r="A261" t="s">
        <v>333</v>
      </c>
      <c r="B261" t="s">
        <v>239</v>
      </c>
      <c r="C261" t="s">
        <v>255</v>
      </c>
      <c r="D261" t="s">
        <v>255</v>
      </c>
      <c r="E261" t="s">
        <v>255</v>
      </c>
      <c r="F261" s="2" t="s">
        <v>1410</v>
      </c>
      <c r="G261" s="2" t="n"/>
      <c r="I261" s="2" t="n"/>
      <c r="J261">
        <f>VLOOKUP(A261,UFMT_FORMAT!$A:$C,3,FALSE)</f>
        <v/>
      </c>
      <c r="K261" s="2" t="s">
        <v>7</v>
      </c>
      <c r="L261">
        <f>"Insert into UFMT_FIELD (FORMAT_ID, FIELD_NO, F_MAC, F_KEY, F_MANDATORY, DESCRIPTION) Values ('"&amp;A261&amp;"', '"&amp;B261&amp;"', '"&amp;C261&amp;"', '"&amp;D261&amp;"', '"&amp;E261&amp;"', '"&amp;F261&amp;"');"</f>
        <v/>
      </c>
      <c r="M261">
        <f>"Update UFMT_FIELD SET F_MAC = '"&amp;C261&amp;"', F_KEY = '"&amp;D261&amp;"', F_MANDATORY = '"&amp;E261&amp;"', DESCRIPTION = '"&amp;F261&amp;"' where FORMAT_ID = '"&amp;A261&amp;"' AND FIELD_NO = '"&amp;B261&amp;"';"</f>
        <v/>
      </c>
    </row>
    <row r="262" spans="1:13">
      <c r="A262" t="s">
        <v>333</v>
      </c>
      <c r="B262" t="s">
        <v>488</v>
      </c>
      <c r="C262" t="s">
        <v>255</v>
      </c>
      <c r="D262" t="s">
        <v>255</v>
      </c>
      <c r="E262" t="s">
        <v>13</v>
      </c>
      <c r="F262" s="2" t="s">
        <v>1411</v>
      </c>
      <c r="G262" s="2" t="n"/>
      <c r="I262" s="2" t="n"/>
      <c r="J262">
        <f>VLOOKUP(A262,UFMT_FORMAT!$A:$C,3,FALSE)</f>
        <v/>
      </c>
      <c r="K262" s="2" t="s">
        <v>7</v>
      </c>
      <c r="L262">
        <f>"Insert into UFMT_FIELD (FORMAT_ID, FIELD_NO, F_MAC, F_KEY, F_MANDATORY, DESCRIPTION) Values ('"&amp;A262&amp;"', '"&amp;B262&amp;"', '"&amp;C262&amp;"', '"&amp;D262&amp;"', '"&amp;E262&amp;"', '"&amp;F262&amp;"');"</f>
        <v/>
      </c>
      <c r="M262">
        <f>"Update UFMT_FIELD SET F_MAC = '"&amp;C262&amp;"', F_KEY = '"&amp;D262&amp;"', F_MANDATORY = '"&amp;E262&amp;"', DESCRIPTION = '"&amp;F262&amp;"' where FORMAT_ID = '"&amp;A262&amp;"' AND FIELD_NO = '"&amp;B262&amp;"';"</f>
        <v/>
      </c>
    </row>
    <row r="263" spans="1:13">
      <c r="A263" t="s">
        <v>333</v>
      </c>
      <c r="B263" t="s">
        <v>555</v>
      </c>
      <c r="C263" t="s">
        <v>255</v>
      </c>
      <c r="D263" t="s">
        <v>255</v>
      </c>
      <c r="E263" t="s">
        <v>13</v>
      </c>
      <c r="F263" s="2" t="s">
        <v>1414</v>
      </c>
      <c r="G263" s="2" t="n"/>
      <c r="I263" s="2" t="n"/>
      <c r="J263">
        <f>VLOOKUP(A263,UFMT_FORMAT!$A:$C,3,FALSE)</f>
        <v/>
      </c>
      <c r="K263" s="2" t="s">
        <v>7</v>
      </c>
      <c r="L263">
        <f>"Insert into UFMT_FIELD (FORMAT_ID, FIELD_NO, F_MAC, F_KEY, F_MANDATORY, DESCRIPTION) Values ('"&amp;A263&amp;"', '"&amp;B263&amp;"', '"&amp;C263&amp;"', '"&amp;D263&amp;"', '"&amp;E263&amp;"', '"&amp;F263&amp;"');"</f>
        <v/>
      </c>
      <c r="M263">
        <f>"Update UFMT_FIELD SET F_MAC = '"&amp;C263&amp;"', F_KEY = '"&amp;D263&amp;"', F_MANDATORY = '"&amp;E263&amp;"', DESCRIPTION = '"&amp;F263&amp;"' where FORMAT_ID = '"&amp;A263&amp;"' AND FIELD_NO = '"&amp;B263&amp;"';"</f>
        <v/>
      </c>
    </row>
    <row r="264" spans="1:13">
      <c r="A264" t="s">
        <v>333</v>
      </c>
      <c r="B264" t="s">
        <v>57</v>
      </c>
      <c r="C264" t="s">
        <v>255</v>
      </c>
      <c r="D264" t="s">
        <v>255</v>
      </c>
      <c r="E264" t="s">
        <v>255</v>
      </c>
      <c r="F264" s="2" t="s">
        <v>1415</v>
      </c>
      <c r="G264" s="2" t="n"/>
      <c r="I264" s="2" t="n"/>
      <c r="J264">
        <f>VLOOKUP(A264,UFMT_FORMAT!$A:$C,3,FALSE)</f>
        <v/>
      </c>
      <c r="K264" s="2" t="s">
        <v>7</v>
      </c>
      <c r="L264">
        <f>"Insert into UFMT_FIELD (FORMAT_ID, FIELD_NO, F_MAC, F_KEY, F_MANDATORY, DESCRIPTION) Values ('"&amp;A264&amp;"', '"&amp;B264&amp;"', '"&amp;C264&amp;"', '"&amp;D264&amp;"', '"&amp;E264&amp;"', '"&amp;F264&amp;"');"</f>
        <v/>
      </c>
      <c r="M264">
        <f>"Update UFMT_FIELD SET F_MAC = '"&amp;C264&amp;"', F_KEY = '"&amp;D264&amp;"', F_MANDATORY = '"&amp;E264&amp;"', DESCRIPTION = '"&amp;F264&amp;"' where FORMAT_ID = '"&amp;A264&amp;"' AND FIELD_NO = '"&amp;B264&amp;"';"</f>
        <v/>
      </c>
    </row>
    <row r="265" spans="1:13">
      <c r="A265" t="s">
        <v>333</v>
      </c>
      <c r="B265" t="s">
        <v>244</v>
      </c>
      <c r="C265" t="s">
        <v>255</v>
      </c>
      <c r="D265" t="s">
        <v>255</v>
      </c>
      <c r="E265" t="s">
        <v>255</v>
      </c>
      <c r="F265" s="2" t="s">
        <v>1425</v>
      </c>
      <c r="G265" s="2" t="n"/>
      <c r="I265" s="2" t="n"/>
      <c r="J265">
        <f>VLOOKUP(A265,UFMT_FORMAT!$A:$C,3,FALSE)</f>
        <v/>
      </c>
      <c r="K265" s="2" t="s">
        <v>7</v>
      </c>
      <c r="L265">
        <f>"Insert into UFMT_FIELD (FORMAT_ID, FIELD_NO, F_MAC, F_KEY, F_MANDATORY, DESCRIPTION) Values ('"&amp;A265&amp;"', '"&amp;B265&amp;"', '"&amp;C265&amp;"', '"&amp;D265&amp;"', '"&amp;E265&amp;"', '"&amp;F265&amp;"');"</f>
        <v/>
      </c>
      <c r="M265">
        <f>"Update UFMT_FIELD SET F_MAC = '"&amp;C265&amp;"', F_KEY = '"&amp;D265&amp;"', F_MANDATORY = '"&amp;E265&amp;"', DESCRIPTION = '"&amp;F265&amp;"' where FORMAT_ID = '"&amp;A265&amp;"' AND FIELD_NO = '"&amp;B265&amp;"';"</f>
        <v/>
      </c>
    </row>
    <row r="266" spans="1:13">
      <c r="A266" t="s">
        <v>333</v>
      </c>
      <c r="B266" t="s">
        <v>196</v>
      </c>
      <c r="C266" t="s">
        <v>255</v>
      </c>
      <c r="D266" t="s">
        <v>255</v>
      </c>
      <c r="E266" t="s">
        <v>13</v>
      </c>
      <c r="F266" s="2" t="s">
        <v>1417</v>
      </c>
      <c r="G266" s="2" t="n"/>
      <c r="I266" s="2" t="n"/>
      <c r="J266">
        <f>VLOOKUP(A266,UFMT_FORMAT!$A:$C,3,FALSE)</f>
        <v/>
      </c>
      <c r="K266" s="2" t="s">
        <v>7</v>
      </c>
      <c r="L266">
        <f>"Insert into UFMT_FIELD (FORMAT_ID, FIELD_NO, F_MAC, F_KEY, F_MANDATORY, DESCRIPTION) Values ('"&amp;A266&amp;"', '"&amp;B266&amp;"', '"&amp;C266&amp;"', '"&amp;D266&amp;"', '"&amp;E266&amp;"', '"&amp;F266&amp;"');"</f>
        <v/>
      </c>
      <c r="M266">
        <f>"Update UFMT_FIELD SET F_MAC = '"&amp;C266&amp;"', F_KEY = '"&amp;D266&amp;"', F_MANDATORY = '"&amp;E266&amp;"', DESCRIPTION = '"&amp;F266&amp;"' where FORMAT_ID = '"&amp;A266&amp;"' AND FIELD_NO = '"&amp;B266&amp;"';"</f>
        <v/>
      </c>
    </row>
    <row r="267" spans="1:13">
      <c r="A267" t="s">
        <v>333</v>
      </c>
      <c r="B267" t="s">
        <v>634</v>
      </c>
      <c r="C267" t="s">
        <v>255</v>
      </c>
      <c r="D267" t="s">
        <v>255</v>
      </c>
      <c r="E267" t="s">
        <v>255</v>
      </c>
      <c r="F267" s="2" t="s">
        <v>1418</v>
      </c>
      <c r="G267" s="2" t="n"/>
      <c r="I267" s="2" t="n"/>
      <c r="J267">
        <f>VLOOKUP(A267,UFMT_FORMAT!$A:$C,3,FALSE)</f>
        <v/>
      </c>
      <c r="K267" s="2" t="s">
        <v>7</v>
      </c>
      <c r="L267">
        <f>"Insert into UFMT_FIELD (FORMAT_ID, FIELD_NO, F_MAC, F_KEY, F_MANDATORY, DESCRIPTION) Values ('"&amp;A267&amp;"', '"&amp;B267&amp;"', '"&amp;C267&amp;"', '"&amp;D267&amp;"', '"&amp;E267&amp;"', '"&amp;F267&amp;"');"</f>
        <v/>
      </c>
      <c r="M267">
        <f>"Update UFMT_FIELD SET F_MAC = '"&amp;C267&amp;"', F_KEY = '"&amp;D267&amp;"', F_MANDATORY = '"&amp;E267&amp;"', DESCRIPTION = '"&amp;F267&amp;"' where FORMAT_ID = '"&amp;A267&amp;"' AND FIELD_NO = '"&amp;B267&amp;"';"</f>
        <v/>
      </c>
    </row>
    <row r="268" spans="1:13">
      <c r="A268" t="s">
        <v>333</v>
      </c>
      <c r="B268" t="s">
        <v>103</v>
      </c>
      <c r="C268" t="s">
        <v>255</v>
      </c>
      <c r="D268" t="s">
        <v>255</v>
      </c>
      <c r="E268" t="s">
        <v>13</v>
      </c>
      <c r="F268" s="2" t="s">
        <v>1419</v>
      </c>
      <c r="G268" s="2" t="n"/>
      <c r="I268" s="2" t="n"/>
      <c r="J268">
        <f>VLOOKUP(A268,UFMT_FORMAT!$A:$C,3,FALSE)</f>
        <v/>
      </c>
      <c r="K268" s="2" t="s">
        <v>7</v>
      </c>
      <c r="L268">
        <f>"Insert into UFMT_FIELD (FORMAT_ID, FIELD_NO, F_MAC, F_KEY, F_MANDATORY, DESCRIPTION) Values ('"&amp;A268&amp;"', '"&amp;B268&amp;"', '"&amp;C268&amp;"', '"&amp;D268&amp;"', '"&amp;E268&amp;"', '"&amp;F268&amp;"');"</f>
        <v/>
      </c>
      <c r="M268">
        <f>"Update UFMT_FIELD SET F_MAC = '"&amp;C268&amp;"', F_KEY = '"&amp;D268&amp;"', F_MANDATORY = '"&amp;E268&amp;"', DESCRIPTION = '"&amp;F268&amp;"' where FORMAT_ID = '"&amp;A268&amp;"' AND FIELD_NO = '"&amp;B268&amp;"';"</f>
        <v/>
      </c>
    </row>
    <row r="269" spans="1:13">
      <c r="A269" t="s">
        <v>333</v>
      </c>
      <c r="B269" t="s">
        <v>666</v>
      </c>
      <c r="C269" t="s">
        <v>255</v>
      </c>
      <c r="D269" t="s">
        <v>255</v>
      </c>
      <c r="E269" t="s">
        <v>255</v>
      </c>
      <c r="F269" s="2" t="s">
        <v>1420</v>
      </c>
      <c r="G269" s="2" t="n"/>
      <c r="I269" s="2" t="n"/>
      <c r="J269">
        <f>VLOOKUP(A269,UFMT_FORMAT!$A:$C,3,FALSE)</f>
        <v/>
      </c>
      <c r="K269" s="2" t="s">
        <v>7</v>
      </c>
      <c r="L269">
        <f>"Insert into UFMT_FIELD (FORMAT_ID, FIELD_NO, F_MAC, F_KEY, F_MANDATORY, DESCRIPTION) Values ('"&amp;A269&amp;"', '"&amp;B269&amp;"', '"&amp;C269&amp;"', '"&amp;D269&amp;"', '"&amp;E269&amp;"', '"&amp;F269&amp;"');"</f>
        <v/>
      </c>
      <c r="M269">
        <f>"Update UFMT_FIELD SET F_MAC = '"&amp;C269&amp;"', F_KEY = '"&amp;D269&amp;"', F_MANDATORY = '"&amp;E269&amp;"', DESCRIPTION = '"&amp;F269&amp;"' where FORMAT_ID = '"&amp;A269&amp;"' AND FIELD_NO = '"&amp;B269&amp;"';"</f>
        <v/>
      </c>
    </row>
    <row r="270" spans="1:13">
      <c r="A270" t="s">
        <v>333</v>
      </c>
      <c r="B270" t="s">
        <v>669</v>
      </c>
      <c r="C270" t="s">
        <v>255</v>
      </c>
      <c r="D270" t="s">
        <v>255</v>
      </c>
      <c r="E270" t="s">
        <v>13</v>
      </c>
      <c r="F270" s="2" t="s">
        <v>1422</v>
      </c>
      <c r="G270" s="2" t="n"/>
      <c r="I270" s="2" t="n"/>
      <c r="J270">
        <f>VLOOKUP(A270,UFMT_FORMAT!$A:$C,3,FALSE)</f>
        <v/>
      </c>
      <c r="K270" s="2" t="s">
        <v>7</v>
      </c>
      <c r="L270">
        <f>"Insert into UFMT_FIELD (FORMAT_ID, FIELD_NO, F_MAC, F_KEY, F_MANDATORY, DESCRIPTION) Values ('"&amp;A270&amp;"', '"&amp;B270&amp;"', '"&amp;C270&amp;"', '"&amp;D270&amp;"', '"&amp;E270&amp;"', '"&amp;F270&amp;"');"</f>
        <v/>
      </c>
      <c r="M270">
        <f>"Update UFMT_FIELD SET F_MAC = '"&amp;C270&amp;"', F_KEY = '"&amp;D270&amp;"', F_MANDATORY = '"&amp;E270&amp;"', DESCRIPTION = '"&amp;F270&amp;"' where FORMAT_ID = '"&amp;A270&amp;"' AND FIELD_NO = '"&amp;B270&amp;"';"</f>
        <v/>
      </c>
    </row>
    <row r="271" spans="1:13">
      <c r="A271" t="s">
        <v>335</v>
      </c>
      <c r="B271" t="s">
        <v>64</v>
      </c>
      <c r="C271" t="s">
        <v>255</v>
      </c>
      <c r="D271" t="s">
        <v>13</v>
      </c>
      <c r="E271" t="s">
        <v>13</v>
      </c>
      <c r="F271" s="2" t="s">
        <v>1395</v>
      </c>
      <c r="G271" s="2" t="n"/>
      <c r="I271" s="2" t="n"/>
      <c r="J271">
        <f>VLOOKUP(A271,UFMT_FORMAT!$A:$C,3,FALSE)</f>
        <v/>
      </c>
      <c r="K271" s="2" t="s">
        <v>7</v>
      </c>
      <c r="L271">
        <f>"Insert into UFMT_FIELD (FORMAT_ID, FIELD_NO, F_MAC, F_KEY, F_MANDATORY, DESCRIPTION) Values ('"&amp;A271&amp;"', '"&amp;B271&amp;"', '"&amp;C271&amp;"', '"&amp;D271&amp;"', '"&amp;E271&amp;"', '"&amp;F271&amp;"');"</f>
        <v/>
      </c>
      <c r="M271">
        <f>"Update UFMT_FIELD SET F_MAC = '"&amp;C271&amp;"', F_KEY = '"&amp;D271&amp;"', F_MANDATORY = '"&amp;E271&amp;"', DESCRIPTION = '"&amp;F271&amp;"' where FORMAT_ID = '"&amp;A271&amp;"' AND FIELD_NO = '"&amp;B271&amp;"';"</f>
        <v/>
      </c>
    </row>
    <row r="272" spans="1:13">
      <c r="A272" t="s">
        <v>335</v>
      </c>
      <c r="B272" t="s">
        <v>107</v>
      </c>
      <c r="C272" t="s">
        <v>255</v>
      </c>
      <c r="D272" t="s">
        <v>255</v>
      </c>
      <c r="E272" t="s">
        <v>13</v>
      </c>
      <c r="F272" s="2" t="s">
        <v>1396</v>
      </c>
      <c r="G272" s="2" t="n"/>
      <c r="I272" s="2" t="n"/>
      <c r="J272">
        <f>VLOOKUP(A272,UFMT_FORMAT!$A:$C,3,FALSE)</f>
        <v/>
      </c>
      <c r="K272" s="2" t="s">
        <v>7</v>
      </c>
      <c r="L272">
        <f>"Insert into UFMT_FIELD (FORMAT_ID, FIELD_NO, F_MAC, F_KEY, F_MANDATORY, DESCRIPTION) Values ('"&amp;A272&amp;"', '"&amp;B272&amp;"', '"&amp;C272&amp;"', '"&amp;D272&amp;"', '"&amp;E272&amp;"', '"&amp;F272&amp;"');"</f>
        <v/>
      </c>
      <c r="M272">
        <f>"Update UFMT_FIELD SET F_MAC = '"&amp;C272&amp;"', F_KEY = '"&amp;D272&amp;"', F_MANDATORY = '"&amp;E272&amp;"', DESCRIPTION = '"&amp;F272&amp;"' where FORMAT_ID = '"&amp;A272&amp;"' AND FIELD_NO = '"&amp;B272&amp;"';"</f>
        <v/>
      </c>
    </row>
    <row r="273" spans="1:13">
      <c r="A273" t="s">
        <v>335</v>
      </c>
      <c r="B273" t="s">
        <v>31</v>
      </c>
      <c r="C273" t="s">
        <v>255</v>
      </c>
      <c r="D273" t="s">
        <v>255</v>
      </c>
      <c r="E273" t="s">
        <v>13</v>
      </c>
      <c r="F273" s="2" t="s">
        <v>1397</v>
      </c>
      <c r="G273" s="2" t="n"/>
      <c r="I273" s="2" t="n"/>
      <c r="J273">
        <f>VLOOKUP(A273,UFMT_FORMAT!$A:$C,3,FALSE)</f>
        <v/>
      </c>
      <c r="K273" s="2" t="s">
        <v>7</v>
      </c>
      <c r="L273">
        <f>"Insert into UFMT_FIELD (FORMAT_ID, FIELD_NO, F_MAC, F_KEY, F_MANDATORY, DESCRIPTION) Values ('"&amp;A273&amp;"', '"&amp;B273&amp;"', '"&amp;C273&amp;"', '"&amp;D273&amp;"', '"&amp;E273&amp;"', '"&amp;F273&amp;"');"</f>
        <v/>
      </c>
      <c r="M273">
        <f>"Update UFMT_FIELD SET F_MAC = '"&amp;C273&amp;"', F_KEY = '"&amp;D273&amp;"', F_MANDATORY = '"&amp;E273&amp;"', DESCRIPTION = '"&amp;F273&amp;"' where FORMAT_ID = '"&amp;A273&amp;"' AND FIELD_NO = '"&amp;B273&amp;"';"</f>
        <v/>
      </c>
    </row>
    <row r="274" spans="1:13">
      <c r="A274" t="s">
        <v>335</v>
      </c>
      <c r="B274" t="s">
        <v>500</v>
      </c>
      <c r="C274" t="s">
        <v>255</v>
      </c>
      <c r="D274" t="s">
        <v>255</v>
      </c>
      <c r="E274" t="s">
        <v>13</v>
      </c>
      <c r="F274" s="2" t="s">
        <v>1427</v>
      </c>
      <c r="G274" s="2" t="n"/>
      <c r="I274" s="2" t="n"/>
      <c r="J274">
        <f>VLOOKUP(A274,UFMT_FORMAT!$A:$C,3,FALSE)</f>
        <v/>
      </c>
      <c r="K274" s="2" t="s">
        <v>7</v>
      </c>
      <c r="L274">
        <f>"Insert into UFMT_FIELD (FORMAT_ID, FIELD_NO, F_MAC, F_KEY, F_MANDATORY, DESCRIPTION) Values ('"&amp;A274&amp;"', '"&amp;B274&amp;"', '"&amp;C274&amp;"', '"&amp;D274&amp;"', '"&amp;E274&amp;"', '"&amp;F274&amp;"');"</f>
        <v/>
      </c>
      <c r="M274">
        <f>"Update UFMT_FIELD SET F_MAC = '"&amp;C274&amp;"', F_KEY = '"&amp;D274&amp;"', F_MANDATORY = '"&amp;E274&amp;"', DESCRIPTION = '"&amp;F274&amp;"' where FORMAT_ID = '"&amp;A274&amp;"' AND FIELD_NO = '"&amp;B274&amp;"';"</f>
        <v/>
      </c>
    </row>
    <row r="275" spans="1:13">
      <c r="A275" t="s">
        <v>335</v>
      </c>
      <c r="B275" t="s">
        <v>328</v>
      </c>
      <c r="C275" t="s">
        <v>255</v>
      </c>
      <c r="D275" t="s">
        <v>255</v>
      </c>
      <c r="E275" t="s">
        <v>13</v>
      </c>
      <c r="F275" s="2" t="s">
        <v>1428</v>
      </c>
      <c r="G275" s="2" t="n"/>
      <c r="I275" s="2" t="n"/>
      <c r="J275">
        <f>VLOOKUP(A275,UFMT_FORMAT!$A:$C,3,FALSE)</f>
        <v/>
      </c>
      <c r="K275" s="2" t="s">
        <v>7</v>
      </c>
      <c r="L275">
        <f>"Insert into UFMT_FIELD (FORMAT_ID, FIELD_NO, F_MAC, F_KEY, F_MANDATORY, DESCRIPTION) Values ('"&amp;A275&amp;"', '"&amp;B275&amp;"', '"&amp;C275&amp;"', '"&amp;D275&amp;"', '"&amp;E275&amp;"', '"&amp;F275&amp;"');"</f>
        <v/>
      </c>
      <c r="M275">
        <f>"Update UFMT_FIELD SET F_MAC = '"&amp;C275&amp;"', F_KEY = '"&amp;D275&amp;"', F_MANDATORY = '"&amp;E275&amp;"', DESCRIPTION = '"&amp;F275&amp;"' where FORMAT_ID = '"&amp;A275&amp;"' AND FIELD_NO = '"&amp;B275&amp;"';"</f>
        <v/>
      </c>
    </row>
    <row r="276" spans="1:13">
      <c r="A276" t="s">
        <v>335</v>
      </c>
      <c r="B276" t="s">
        <v>333</v>
      </c>
      <c r="C276" t="s">
        <v>255</v>
      </c>
      <c r="D276" t="s">
        <v>255</v>
      </c>
      <c r="E276" t="s">
        <v>255</v>
      </c>
      <c r="F276" s="2" t="s">
        <v>1399</v>
      </c>
      <c r="G276" s="2" t="n"/>
      <c r="I276" s="2" t="n"/>
      <c r="J276">
        <f>VLOOKUP(A276,UFMT_FORMAT!$A:$C,3,FALSE)</f>
        <v/>
      </c>
      <c r="K276" s="2" t="s">
        <v>7</v>
      </c>
      <c r="L276">
        <f>"Insert into UFMT_FIELD (FORMAT_ID, FIELD_NO, F_MAC, F_KEY, F_MANDATORY, DESCRIPTION) Values ('"&amp;A276&amp;"', '"&amp;B276&amp;"', '"&amp;C276&amp;"', '"&amp;D276&amp;"', '"&amp;E276&amp;"', '"&amp;F276&amp;"');"</f>
        <v/>
      </c>
      <c r="M276">
        <f>"Update UFMT_FIELD SET F_MAC = '"&amp;C276&amp;"', F_KEY = '"&amp;D276&amp;"', F_MANDATORY = '"&amp;E276&amp;"', DESCRIPTION = '"&amp;F276&amp;"' where FORMAT_ID = '"&amp;A276&amp;"' AND FIELD_NO = '"&amp;B276&amp;"';"</f>
        <v/>
      </c>
    </row>
    <row r="277" spans="1:13">
      <c r="A277" t="s">
        <v>335</v>
      </c>
      <c r="B277" t="s">
        <v>335</v>
      </c>
      <c r="C277" t="s">
        <v>255</v>
      </c>
      <c r="D277" t="s">
        <v>255</v>
      </c>
      <c r="E277" t="s">
        <v>255</v>
      </c>
      <c r="F277" s="2" t="s">
        <v>1433</v>
      </c>
      <c r="G277" s="2" t="n"/>
      <c r="I277" s="2" t="n"/>
      <c r="J277">
        <f>VLOOKUP(A277,UFMT_FORMAT!$A:$C,3,FALSE)</f>
        <v/>
      </c>
      <c r="K277" s="2" t="s">
        <v>7</v>
      </c>
      <c r="L277">
        <f>"Insert into UFMT_FIELD (FORMAT_ID, FIELD_NO, F_MAC, F_KEY, F_MANDATORY, DESCRIPTION) Values ('"&amp;A277&amp;"', '"&amp;B277&amp;"', '"&amp;C277&amp;"', '"&amp;D277&amp;"', '"&amp;E277&amp;"', '"&amp;F277&amp;"');"</f>
        <v/>
      </c>
      <c r="M277">
        <f>"Update UFMT_FIELD SET F_MAC = '"&amp;C277&amp;"', F_KEY = '"&amp;D277&amp;"', F_MANDATORY = '"&amp;E277&amp;"', DESCRIPTION = '"&amp;F277&amp;"' where FORMAT_ID = '"&amp;A277&amp;"' AND FIELD_NO = '"&amp;B277&amp;"';"</f>
        <v/>
      </c>
    </row>
    <row r="278" spans="1:13">
      <c r="A278" t="s">
        <v>335</v>
      </c>
      <c r="B278" t="s">
        <v>337</v>
      </c>
      <c r="C278" t="s">
        <v>255</v>
      </c>
      <c r="D278" t="s">
        <v>13</v>
      </c>
      <c r="E278" t="s">
        <v>13</v>
      </c>
      <c r="F278" s="2" t="s">
        <v>1400</v>
      </c>
      <c r="G278" s="2" t="n"/>
      <c r="I278" s="2" t="n"/>
      <c r="J278">
        <f>VLOOKUP(A278,UFMT_FORMAT!$A:$C,3,FALSE)</f>
        <v/>
      </c>
      <c r="K278" s="2" t="s">
        <v>7</v>
      </c>
      <c r="L278">
        <f>"Insert into UFMT_FIELD (FORMAT_ID, FIELD_NO, F_MAC, F_KEY, F_MANDATORY, DESCRIPTION) Values ('"&amp;A278&amp;"', '"&amp;B278&amp;"', '"&amp;C278&amp;"', '"&amp;D278&amp;"', '"&amp;E278&amp;"', '"&amp;F278&amp;"');"</f>
        <v/>
      </c>
      <c r="M278">
        <f>"Update UFMT_FIELD SET F_MAC = '"&amp;C278&amp;"', F_KEY = '"&amp;D278&amp;"', F_MANDATORY = '"&amp;E278&amp;"', DESCRIPTION = '"&amp;F278&amp;"' where FORMAT_ID = '"&amp;A278&amp;"' AND FIELD_NO = '"&amp;B278&amp;"';"</f>
        <v/>
      </c>
    </row>
    <row r="279" spans="1:13">
      <c r="A279" t="s">
        <v>335</v>
      </c>
      <c r="B279" t="s">
        <v>351</v>
      </c>
      <c r="C279" t="s">
        <v>255</v>
      </c>
      <c r="D279" t="s">
        <v>13</v>
      </c>
      <c r="E279" t="s">
        <v>13</v>
      </c>
      <c r="F279" s="2" t="s">
        <v>1401</v>
      </c>
      <c r="G279" s="2" t="n"/>
      <c r="I279" s="2" t="n"/>
      <c r="J279">
        <f>VLOOKUP(A279,UFMT_FORMAT!$A:$C,3,FALSE)</f>
        <v/>
      </c>
      <c r="K279" s="2" t="s">
        <v>7</v>
      </c>
      <c r="L279">
        <f>"Insert into UFMT_FIELD (FORMAT_ID, FIELD_NO, F_MAC, F_KEY, F_MANDATORY, DESCRIPTION) Values ('"&amp;A279&amp;"', '"&amp;B279&amp;"', '"&amp;C279&amp;"', '"&amp;D279&amp;"', '"&amp;E279&amp;"', '"&amp;F279&amp;"');"</f>
        <v/>
      </c>
      <c r="M279">
        <f>"Update UFMT_FIELD SET F_MAC = '"&amp;C279&amp;"', F_KEY = '"&amp;D279&amp;"', F_MANDATORY = '"&amp;E279&amp;"', DESCRIPTION = '"&amp;F279&amp;"' where FORMAT_ID = '"&amp;A279&amp;"' AND FIELD_NO = '"&amp;B279&amp;"';"</f>
        <v/>
      </c>
    </row>
    <row r="280" spans="1:13">
      <c r="A280" t="s">
        <v>335</v>
      </c>
      <c r="B280" t="s">
        <v>305</v>
      </c>
      <c r="C280" t="s">
        <v>255</v>
      </c>
      <c r="D280" t="s">
        <v>255</v>
      </c>
      <c r="E280" t="s">
        <v>255</v>
      </c>
      <c r="F280" s="2" t="s">
        <v>1401</v>
      </c>
      <c r="G280" s="2" t="n"/>
      <c r="I280" s="2" t="n"/>
      <c r="J280">
        <f>VLOOKUP(A280,UFMT_FORMAT!$A:$C,3,FALSE)</f>
        <v/>
      </c>
      <c r="K280" s="2" t="s">
        <v>7</v>
      </c>
      <c r="L280">
        <f>"Insert into UFMT_FIELD (FORMAT_ID, FIELD_NO, F_MAC, F_KEY, F_MANDATORY, DESCRIPTION) Values ('"&amp;A280&amp;"', '"&amp;B280&amp;"', '"&amp;C280&amp;"', '"&amp;D280&amp;"', '"&amp;E280&amp;"', '"&amp;F280&amp;"');"</f>
        <v/>
      </c>
      <c r="M280">
        <f>"Update UFMT_FIELD SET F_MAC = '"&amp;C280&amp;"', F_KEY = '"&amp;D280&amp;"', F_MANDATORY = '"&amp;E280&amp;"', DESCRIPTION = '"&amp;F280&amp;"' where FORMAT_ID = '"&amp;A280&amp;"' AND FIELD_NO = '"&amp;B280&amp;"';"</f>
        <v/>
      </c>
    </row>
    <row r="281" spans="1:13">
      <c r="A281" t="s">
        <v>335</v>
      </c>
      <c r="B281" t="s">
        <v>473</v>
      </c>
      <c r="C281" t="s">
        <v>255</v>
      </c>
      <c r="D281" t="s">
        <v>255</v>
      </c>
      <c r="E281" t="s">
        <v>255</v>
      </c>
      <c r="F281" s="2" t="s">
        <v>1402</v>
      </c>
      <c r="G281" s="2" t="n"/>
      <c r="I281" s="2" t="n"/>
      <c r="J281">
        <f>VLOOKUP(A281,UFMT_FORMAT!$A:$C,3,FALSE)</f>
        <v/>
      </c>
      <c r="K281" s="2" t="s">
        <v>7</v>
      </c>
      <c r="L281">
        <f>"Insert into UFMT_FIELD (FORMAT_ID, FIELD_NO, F_MAC, F_KEY, F_MANDATORY, DESCRIPTION) Values ('"&amp;A281&amp;"', '"&amp;B281&amp;"', '"&amp;C281&amp;"', '"&amp;D281&amp;"', '"&amp;E281&amp;"', '"&amp;F281&amp;"');"</f>
        <v/>
      </c>
      <c r="M281">
        <f>"Update UFMT_FIELD SET F_MAC = '"&amp;C281&amp;"', F_KEY = '"&amp;D281&amp;"', F_MANDATORY = '"&amp;E281&amp;"', DESCRIPTION = '"&amp;F281&amp;"' where FORMAT_ID = '"&amp;A281&amp;"' AND FIELD_NO = '"&amp;B281&amp;"';"</f>
        <v/>
      </c>
    </row>
    <row r="282" spans="1:13">
      <c r="A282" t="s">
        <v>335</v>
      </c>
      <c r="B282" t="s">
        <v>524</v>
      </c>
      <c r="C282" t="s">
        <v>255</v>
      </c>
      <c r="D282" t="s">
        <v>255</v>
      </c>
      <c r="E282" t="s">
        <v>13</v>
      </c>
      <c r="F282" s="2" t="s">
        <v>1429</v>
      </c>
      <c r="G282" s="2" t="n"/>
      <c r="I282" s="2" t="n"/>
      <c r="J282">
        <f>VLOOKUP(A282,UFMT_FORMAT!$A:$C,3,FALSE)</f>
        <v/>
      </c>
      <c r="K282" s="2" t="s">
        <v>7</v>
      </c>
      <c r="L282">
        <f>"Insert into UFMT_FIELD (FORMAT_ID, FIELD_NO, F_MAC, F_KEY, F_MANDATORY, DESCRIPTION) Values ('"&amp;A282&amp;"', '"&amp;B282&amp;"', '"&amp;C282&amp;"', '"&amp;D282&amp;"', '"&amp;E282&amp;"', '"&amp;F282&amp;"');"</f>
        <v/>
      </c>
      <c r="M282">
        <f>"Update UFMT_FIELD SET F_MAC = '"&amp;C282&amp;"', F_KEY = '"&amp;D282&amp;"', F_MANDATORY = '"&amp;E282&amp;"', DESCRIPTION = '"&amp;F282&amp;"' where FORMAT_ID = '"&amp;A282&amp;"' AND FIELD_NO = '"&amp;B282&amp;"';"</f>
        <v/>
      </c>
    </row>
    <row r="283" spans="1:13">
      <c r="A283" t="s">
        <v>335</v>
      </c>
      <c r="B283" t="s">
        <v>526</v>
      </c>
      <c r="C283" t="s">
        <v>255</v>
      </c>
      <c r="D283" t="s">
        <v>255</v>
      </c>
      <c r="E283" t="s">
        <v>13</v>
      </c>
      <c r="F283" s="2" t="s">
        <v>1430</v>
      </c>
      <c r="G283" s="2" t="n"/>
      <c r="I283" s="2" t="n"/>
      <c r="J283">
        <f>VLOOKUP(A283,UFMT_FORMAT!$A:$C,3,FALSE)</f>
        <v/>
      </c>
      <c r="K283" s="2" t="s">
        <v>7</v>
      </c>
      <c r="L283">
        <f>"Insert into UFMT_FIELD (FORMAT_ID, FIELD_NO, F_MAC, F_KEY, F_MANDATORY, DESCRIPTION) Values ('"&amp;A283&amp;"', '"&amp;B283&amp;"', '"&amp;C283&amp;"', '"&amp;D283&amp;"', '"&amp;E283&amp;"', '"&amp;F283&amp;"');"</f>
        <v/>
      </c>
      <c r="M283">
        <f>"Update UFMT_FIELD SET F_MAC = '"&amp;C283&amp;"', F_KEY = '"&amp;D283&amp;"', F_MANDATORY = '"&amp;E283&amp;"', DESCRIPTION = '"&amp;F283&amp;"' where FORMAT_ID = '"&amp;A283&amp;"' AND FIELD_NO = '"&amp;B283&amp;"';"</f>
        <v/>
      </c>
    </row>
    <row r="284" spans="1:13">
      <c r="A284" t="s">
        <v>335</v>
      </c>
      <c r="B284" t="s">
        <v>528</v>
      </c>
      <c r="C284" t="s">
        <v>255</v>
      </c>
      <c r="D284" t="s">
        <v>255</v>
      </c>
      <c r="E284" t="s">
        <v>13</v>
      </c>
      <c r="F284" s="2" t="s">
        <v>1431</v>
      </c>
      <c r="G284" s="2" t="n"/>
      <c r="I284" s="2" t="n"/>
      <c r="J284">
        <f>VLOOKUP(A284,UFMT_FORMAT!$A:$C,3,FALSE)</f>
        <v/>
      </c>
      <c r="K284" s="2" t="s">
        <v>7</v>
      </c>
      <c r="L284">
        <f>"Insert into UFMT_FIELD (FORMAT_ID, FIELD_NO, F_MAC, F_KEY, F_MANDATORY, DESCRIPTION) Values ('"&amp;A284&amp;"', '"&amp;B284&amp;"', '"&amp;C284&amp;"', '"&amp;D284&amp;"', '"&amp;E284&amp;"', '"&amp;F284&amp;"');"</f>
        <v/>
      </c>
      <c r="M284">
        <f>"Update UFMT_FIELD SET F_MAC = '"&amp;C284&amp;"', F_KEY = '"&amp;D284&amp;"', F_MANDATORY = '"&amp;E284&amp;"', DESCRIPTION = '"&amp;F284&amp;"' where FORMAT_ID = '"&amp;A284&amp;"' AND FIELD_NO = '"&amp;B284&amp;"';"</f>
        <v/>
      </c>
    </row>
    <row r="285" spans="1:13">
      <c r="A285" t="s">
        <v>335</v>
      </c>
      <c r="B285" t="s">
        <v>532</v>
      </c>
      <c r="C285" t="s">
        <v>255</v>
      </c>
      <c r="D285" t="s">
        <v>255</v>
      </c>
      <c r="E285" t="s">
        <v>13</v>
      </c>
      <c r="F285" s="2" t="s">
        <v>1403</v>
      </c>
      <c r="G285" s="2" t="n"/>
      <c r="I285" s="2" t="n"/>
      <c r="J285">
        <f>VLOOKUP(A285,UFMT_FORMAT!$A:$C,3,FALSE)</f>
        <v/>
      </c>
      <c r="K285" s="2" t="s">
        <v>7</v>
      </c>
      <c r="L285">
        <f>"Insert into UFMT_FIELD (FORMAT_ID, FIELD_NO, F_MAC, F_KEY, F_MANDATORY, DESCRIPTION) Values ('"&amp;A285&amp;"', '"&amp;B285&amp;"', '"&amp;C285&amp;"', '"&amp;D285&amp;"', '"&amp;E285&amp;"', '"&amp;F285&amp;"');"</f>
        <v/>
      </c>
      <c r="M285">
        <f>"Update UFMT_FIELD SET F_MAC = '"&amp;C285&amp;"', F_KEY = '"&amp;D285&amp;"', F_MANDATORY = '"&amp;E285&amp;"', DESCRIPTION = '"&amp;F285&amp;"' where FORMAT_ID = '"&amp;A285&amp;"' AND FIELD_NO = '"&amp;B285&amp;"';"</f>
        <v/>
      </c>
    </row>
    <row r="286" spans="1:13">
      <c r="A286" t="s">
        <v>335</v>
      </c>
      <c r="B286" t="s">
        <v>534</v>
      </c>
      <c r="C286" t="s">
        <v>255</v>
      </c>
      <c r="D286" t="s">
        <v>255</v>
      </c>
      <c r="E286" t="s">
        <v>255</v>
      </c>
      <c r="F286" s="2" t="s">
        <v>1404</v>
      </c>
      <c r="G286" s="2" t="n"/>
      <c r="I286" s="2" t="n"/>
      <c r="J286">
        <f>VLOOKUP(A286,UFMT_FORMAT!$A:$C,3,FALSE)</f>
        <v/>
      </c>
      <c r="K286" s="2" t="s">
        <v>7</v>
      </c>
      <c r="L286">
        <f>"Insert into UFMT_FIELD (FORMAT_ID, FIELD_NO, F_MAC, F_KEY, F_MANDATORY, DESCRIPTION) Values ('"&amp;A286&amp;"', '"&amp;B286&amp;"', '"&amp;C286&amp;"', '"&amp;D286&amp;"', '"&amp;E286&amp;"', '"&amp;F286&amp;"');"</f>
        <v/>
      </c>
      <c r="M286">
        <f>"Update UFMT_FIELD SET F_MAC = '"&amp;C286&amp;"', F_KEY = '"&amp;D286&amp;"', F_MANDATORY = '"&amp;E286&amp;"', DESCRIPTION = '"&amp;F286&amp;"' where FORMAT_ID = '"&amp;A286&amp;"' AND FIELD_NO = '"&amp;B286&amp;"';"</f>
        <v/>
      </c>
    </row>
    <row r="287" spans="1:13">
      <c r="A287" t="s">
        <v>335</v>
      </c>
      <c r="B287" t="s">
        <v>66</v>
      </c>
      <c r="C287" t="s">
        <v>255</v>
      </c>
      <c r="D287" t="s">
        <v>255</v>
      </c>
      <c r="E287" t="s">
        <v>255</v>
      </c>
      <c r="F287" s="2" t="s">
        <v>1405</v>
      </c>
      <c r="G287" s="2" t="n"/>
      <c r="I287" s="2" t="n"/>
      <c r="J287">
        <f>VLOOKUP(A287,UFMT_FORMAT!$A:$C,3,FALSE)</f>
        <v/>
      </c>
      <c r="K287" s="2" t="s">
        <v>7</v>
      </c>
      <c r="L287">
        <f>"Insert into UFMT_FIELD (FORMAT_ID, FIELD_NO, F_MAC, F_KEY, F_MANDATORY, DESCRIPTION) Values ('"&amp;A287&amp;"', '"&amp;B287&amp;"', '"&amp;C287&amp;"', '"&amp;D287&amp;"', '"&amp;E287&amp;"', '"&amp;F287&amp;"');"</f>
        <v/>
      </c>
      <c r="M287">
        <f>"Update UFMT_FIELD SET F_MAC = '"&amp;C287&amp;"', F_KEY = '"&amp;D287&amp;"', F_MANDATORY = '"&amp;E287&amp;"', DESCRIPTION = '"&amp;F287&amp;"' where FORMAT_ID = '"&amp;A287&amp;"' AND FIELD_NO = '"&amp;B287&amp;"';"</f>
        <v/>
      </c>
    </row>
    <row r="288" spans="1:13">
      <c r="A288" t="s">
        <v>335</v>
      </c>
      <c r="B288" t="s">
        <v>70</v>
      </c>
      <c r="C288" t="s">
        <v>255</v>
      </c>
      <c r="D288" t="s">
        <v>255</v>
      </c>
      <c r="E288" t="s">
        <v>255</v>
      </c>
      <c r="F288" s="2" t="s">
        <v>1406</v>
      </c>
      <c r="G288" s="2" t="n"/>
      <c r="I288" s="2" t="n"/>
      <c r="J288">
        <f>VLOOKUP(A288,UFMT_FORMAT!$A:$C,3,FALSE)</f>
        <v/>
      </c>
      <c r="K288" s="2" t="s">
        <v>7</v>
      </c>
      <c r="L288">
        <f>"Insert into UFMT_FIELD (FORMAT_ID, FIELD_NO, F_MAC, F_KEY, F_MANDATORY, DESCRIPTION) Values ('"&amp;A288&amp;"', '"&amp;B288&amp;"', '"&amp;C288&amp;"', '"&amp;D288&amp;"', '"&amp;E288&amp;"', '"&amp;F288&amp;"');"</f>
        <v/>
      </c>
      <c r="M288">
        <f>"Update UFMT_FIELD SET F_MAC = '"&amp;C288&amp;"', F_KEY = '"&amp;D288&amp;"', F_MANDATORY = '"&amp;E288&amp;"', DESCRIPTION = '"&amp;F288&amp;"' where FORMAT_ID = '"&amp;A288&amp;"' AND FIELD_NO = '"&amp;B288&amp;"';"</f>
        <v/>
      </c>
    </row>
    <row r="289" spans="1:13">
      <c r="A289" t="s">
        <v>335</v>
      </c>
      <c r="B289" t="s">
        <v>310</v>
      </c>
      <c r="C289" t="s">
        <v>255</v>
      </c>
      <c r="D289" t="s">
        <v>255</v>
      </c>
      <c r="E289" t="s">
        <v>255</v>
      </c>
      <c r="F289" s="2" t="s">
        <v>1407</v>
      </c>
      <c r="G289" s="2" t="n"/>
      <c r="I289" s="2" t="n"/>
      <c r="J289">
        <f>VLOOKUP(A289,UFMT_FORMAT!$A:$C,3,FALSE)</f>
        <v/>
      </c>
      <c r="K289" s="2" t="s">
        <v>7</v>
      </c>
      <c r="L289">
        <f>"Insert into UFMT_FIELD (FORMAT_ID, FIELD_NO, F_MAC, F_KEY, F_MANDATORY, DESCRIPTION) Values ('"&amp;A289&amp;"', '"&amp;B289&amp;"', '"&amp;C289&amp;"', '"&amp;D289&amp;"', '"&amp;E289&amp;"', '"&amp;F289&amp;"');"</f>
        <v/>
      </c>
      <c r="M289">
        <f>"Update UFMT_FIELD SET F_MAC = '"&amp;C289&amp;"', F_KEY = '"&amp;D289&amp;"', F_MANDATORY = '"&amp;E289&amp;"', DESCRIPTION = '"&amp;F289&amp;"' where FORMAT_ID = '"&amp;A289&amp;"' AND FIELD_NO = '"&amp;B289&amp;"';"</f>
        <v/>
      </c>
    </row>
    <row r="290" spans="1:13">
      <c r="A290" t="s">
        <v>335</v>
      </c>
      <c r="B290" t="s">
        <v>72</v>
      </c>
      <c r="C290" t="s">
        <v>255</v>
      </c>
      <c r="D290" t="s">
        <v>255</v>
      </c>
      <c r="E290" t="s">
        <v>13</v>
      </c>
      <c r="F290" s="2" t="s">
        <v>1408</v>
      </c>
      <c r="G290" s="2" t="n"/>
      <c r="I290" s="2" t="n"/>
      <c r="J290">
        <f>VLOOKUP(A290,UFMT_FORMAT!$A:$C,3,FALSE)</f>
        <v/>
      </c>
      <c r="K290" s="2" t="s">
        <v>7</v>
      </c>
      <c r="L290">
        <f>"Insert into UFMT_FIELD (FORMAT_ID, FIELD_NO, F_MAC, F_KEY, F_MANDATORY, DESCRIPTION) Values ('"&amp;A290&amp;"', '"&amp;B290&amp;"', '"&amp;C290&amp;"', '"&amp;D290&amp;"', '"&amp;E290&amp;"', '"&amp;F290&amp;"');"</f>
        <v/>
      </c>
      <c r="M290">
        <f>"Update UFMT_FIELD SET F_MAC = '"&amp;C290&amp;"', F_KEY = '"&amp;D290&amp;"', F_MANDATORY = '"&amp;E290&amp;"', DESCRIPTION = '"&amp;F290&amp;"' where FORMAT_ID = '"&amp;A290&amp;"' AND FIELD_NO = '"&amp;B290&amp;"';"</f>
        <v/>
      </c>
    </row>
    <row r="291" spans="1:13">
      <c r="A291" t="s">
        <v>335</v>
      </c>
      <c r="B291" t="s">
        <v>545</v>
      </c>
      <c r="C291" t="s">
        <v>255</v>
      </c>
      <c r="D291" t="s">
        <v>255</v>
      </c>
      <c r="E291" t="s">
        <v>13</v>
      </c>
      <c r="F291" s="2" t="s">
        <v>1409</v>
      </c>
      <c r="G291" s="2" t="n"/>
      <c r="I291" s="2" t="n"/>
      <c r="J291">
        <f>VLOOKUP(A291,UFMT_FORMAT!$A:$C,3,FALSE)</f>
        <v/>
      </c>
      <c r="K291" s="2" t="s">
        <v>7</v>
      </c>
      <c r="L291">
        <f>"Insert into UFMT_FIELD (FORMAT_ID, FIELD_NO, F_MAC, F_KEY, F_MANDATORY, DESCRIPTION) Values ('"&amp;A291&amp;"', '"&amp;B291&amp;"', '"&amp;C291&amp;"', '"&amp;D291&amp;"', '"&amp;E291&amp;"', '"&amp;F291&amp;"');"</f>
        <v/>
      </c>
      <c r="M291">
        <f>"Update UFMT_FIELD SET F_MAC = '"&amp;C291&amp;"', F_KEY = '"&amp;D291&amp;"', F_MANDATORY = '"&amp;E291&amp;"', DESCRIPTION = '"&amp;F291&amp;"' where FORMAT_ID = '"&amp;A291&amp;"' AND FIELD_NO = '"&amp;B291&amp;"';"</f>
        <v/>
      </c>
    </row>
    <row r="292" spans="1:13">
      <c r="A292" t="s">
        <v>335</v>
      </c>
      <c r="B292" t="s">
        <v>239</v>
      </c>
      <c r="C292" t="s">
        <v>255</v>
      </c>
      <c r="D292" t="s">
        <v>255</v>
      </c>
      <c r="E292" t="s">
        <v>255</v>
      </c>
      <c r="F292" s="2" t="s">
        <v>1410</v>
      </c>
      <c r="G292" s="2" t="n"/>
      <c r="I292" s="2" t="n"/>
      <c r="J292">
        <f>VLOOKUP(A292,UFMT_FORMAT!$A:$C,3,FALSE)</f>
        <v/>
      </c>
      <c r="K292" s="2" t="s">
        <v>7</v>
      </c>
      <c r="L292">
        <f>"Insert into UFMT_FIELD (FORMAT_ID, FIELD_NO, F_MAC, F_KEY, F_MANDATORY, DESCRIPTION) Values ('"&amp;A292&amp;"', '"&amp;B292&amp;"', '"&amp;C292&amp;"', '"&amp;D292&amp;"', '"&amp;E292&amp;"', '"&amp;F292&amp;"');"</f>
        <v/>
      </c>
      <c r="M292">
        <f>"Update UFMT_FIELD SET F_MAC = '"&amp;C292&amp;"', F_KEY = '"&amp;D292&amp;"', F_MANDATORY = '"&amp;E292&amp;"', DESCRIPTION = '"&amp;F292&amp;"' where FORMAT_ID = '"&amp;A292&amp;"' AND FIELD_NO = '"&amp;B292&amp;"';"</f>
        <v/>
      </c>
    </row>
    <row r="293" spans="1:13">
      <c r="A293" t="s">
        <v>335</v>
      </c>
      <c r="B293" t="s">
        <v>488</v>
      </c>
      <c r="C293" t="s">
        <v>255</v>
      </c>
      <c r="D293" t="s">
        <v>255</v>
      </c>
      <c r="E293" t="s">
        <v>255</v>
      </c>
      <c r="F293" s="2" t="s">
        <v>1411</v>
      </c>
      <c r="G293" s="2" t="n"/>
      <c r="I293" s="2" t="n"/>
      <c r="J293">
        <f>VLOOKUP(A293,UFMT_FORMAT!$A:$C,3,FALSE)</f>
        <v/>
      </c>
      <c r="K293" s="2" t="s">
        <v>7</v>
      </c>
      <c r="L293">
        <f>"Insert into UFMT_FIELD (FORMAT_ID, FIELD_NO, F_MAC, F_KEY, F_MANDATORY, DESCRIPTION) Values ('"&amp;A293&amp;"', '"&amp;B293&amp;"', '"&amp;C293&amp;"', '"&amp;D293&amp;"', '"&amp;E293&amp;"', '"&amp;F293&amp;"');"</f>
        <v/>
      </c>
      <c r="M293">
        <f>"Update UFMT_FIELD SET F_MAC = '"&amp;C293&amp;"', F_KEY = '"&amp;D293&amp;"', F_MANDATORY = '"&amp;E293&amp;"', DESCRIPTION = '"&amp;F293&amp;"' where FORMAT_ID = '"&amp;A293&amp;"' AND FIELD_NO = '"&amp;B293&amp;"';"</f>
        <v/>
      </c>
    </row>
    <row r="294" spans="1:13">
      <c r="A294" t="s">
        <v>335</v>
      </c>
      <c r="B294" t="s">
        <v>33</v>
      </c>
      <c r="C294" t="s">
        <v>255</v>
      </c>
      <c r="D294" t="s">
        <v>255</v>
      </c>
      <c r="E294" t="s">
        <v>255</v>
      </c>
      <c r="F294" s="2" t="s">
        <v>1412</v>
      </c>
      <c r="G294" s="2" t="n"/>
      <c r="I294" s="2" t="n"/>
      <c r="J294">
        <f>VLOOKUP(A294,UFMT_FORMAT!$A:$C,3,FALSE)</f>
        <v/>
      </c>
      <c r="K294" s="2" t="s">
        <v>7</v>
      </c>
      <c r="L294">
        <f>"Insert into UFMT_FIELD (FORMAT_ID, FIELD_NO, F_MAC, F_KEY, F_MANDATORY, DESCRIPTION) Values ('"&amp;A294&amp;"', '"&amp;B294&amp;"', '"&amp;C294&amp;"', '"&amp;D294&amp;"', '"&amp;E294&amp;"', '"&amp;F294&amp;"');"</f>
        <v/>
      </c>
      <c r="M294">
        <f>"Update UFMT_FIELD SET F_MAC = '"&amp;C294&amp;"', F_KEY = '"&amp;D294&amp;"', F_MANDATORY = '"&amp;E294&amp;"', DESCRIPTION = '"&amp;F294&amp;"' where FORMAT_ID = '"&amp;A294&amp;"' AND FIELD_NO = '"&amp;B294&amp;"';"</f>
        <v/>
      </c>
    </row>
    <row r="295" spans="1:13">
      <c r="A295" t="s">
        <v>335</v>
      </c>
      <c r="B295" t="s">
        <v>554</v>
      </c>
      <c r="C295" t="s">
        <v>255</v>
      </c>
      <c r="D295" t="s">
        <v>255</v>
      </c>
      <c r="E295" t="s">
        <v>255</v>
      </c>
      <c r="F295" s="2" t="s">
        <v>1413</v>
      </c>
      <c r="G295" s="2" t="n"/>
      <c r="I295" s="2" t="n"/>
      <c r="J295">
        <f>VLOOKUP(A295,UFMT_FORMAT!$A:$C,3,FALSE)</f>
        <v/>
      </c>
      <c r="K295" s="2" t="s">
        <v>7</v>
      </c>
      <c r="L295">
        <f>"Insert into UFMT_FIELD (FORMAT_ID, FIELD_NO, F_MAC, F_KEY, F_MANDATORY, DESCRIPTION) Values ('"&amp;A295&amp;"', '"&amp;B295&amp;"', '"&amp;C295&amp;"', '"&amp;D295&amp;"', '"&amp;E295&amp;"', '"&amp;F295&amp;"');"</f>
        <v/>
      </c>
      <c r="M295">
        <f>"Update UFMT_FIELD SET F_MAC = '"&amp;C295&amp;"', F_KEY = '"&amp;D295&amp;"', F_MANDATORY = '"&amp;E295&amp;"', DESCRIPTION = '"&amp;F295&amp;"' where FORMAT_ID = '"&amp;A295&amp;"' AND FIELD_NO = '"&amp;B295&amp;"';"</f>
        <v/>
      </c>
    </row>
    <row r="296" spans="1:13">
      <c r="A296" t="s">
        <v>335</v>
      </c>
      <c r="B296" t="s">
        <v>555</v>
      </c>
      <c r="C296" t="s">
        <v>255</v>
      </c>
      <c r="D296" t="s">
        <v>255</v>
      </c>
      <c r="E296" t="s">
        <v>13</v>
      </c>
      <c r="F296" s="2" t="s">
        <v>1414</v>
      </c>
      <c r="G296" s="2" t="n"/>
      <c r="I296" s="2" t="n"/>
      <c r="J296">
        <f>VLOOKUP(A296,UFMT_FORMAT!$A:$C,3,FALSE)</f>
        <v/>
      </c>
      <c r="K296" s="2" t="s">
        <v>7</v>
      </c>
      <c r="L296">
        <f>"Insert into UFMT_FIELD (FORMAT_ID, FIELD_NO, F_MAC, F_KEY, F_MANDATORY, DESCRIPTION) Values ('"&amp;A296&amp;"', '"&amp;B296&amp;"', '"&amp;C296&amp;"', '"&amp;D296&amp;"', '"&amp;E296&amp;"', '"&amp;F296&amp;"');"</f>
        <v/>
      </c>
      <c r="M296">
        <f>"Update UFMT_FIELD SET F_MAC = '"&amp;C296&amp;"', F_KEY = '"&amp;D296&amp;"', F_MANDATORY = '"&amp;E296&amp;"', DESCRIPTION = '"&amp;F296&amp;"' where FORMAT_ID = '"&amp;A296&amp;"' AND FIELD_NO = '"&amp;B296&amp;"';"</f>
        <v/>
      </c>
    </row>
    <row r="297" spans="1:13">
      <c r="A297" t="s">
        <v>335</v>
      </c>
      <c r="B297" t="s">
        <v>57</v>
      </c>
      <c r="C297" t="s">
        <v>255</v>
      </c>
      <c r="D297" t="s">
        <v>255</v>
      </c>
      <c r="E297" t="s">
        <v>255</v>
      </c>
      <c r="F297" s="2" t="s">
        <v>1415</v>
      </c>
      <c r="G297" s="2" t="n"/>
      <c r="I297" s="2" t="n"/>
      <c r="J297">
        <f>VLOOKUP(A297,UFMT_FORMAT!$A:$C,3,FALSE)</f>
        <v/>
      </c>
      <c r="K297" s="2" t="s">
        <v>7</v>
      </c>
      <c r="L297">
        <f>"Insert into UFMT_FIELD (FORMAT_ID, FIELD_NO, F_MAC, F_KEY, F_MANDATORY, DESCRIPTION) Values ('"&amp;A297&amp;"', '"&amp;B297&amp;"', '"&amp;C297&amp;"', '"&amp;D297&amp;"', '"&amp;E297&amp;"', '"&amp;F297&amp;"');"</f>
        <v/>
      </c>
      <c r="M297">
        <f>"Update UFMT_FIELD SET F_MAC = '"&amp;C297&amp;"', F_KEY = '"&amp;D297&amp;"', F_MANDATORY = '"&amp;E297&amp;"', DESCRIPTION = '"&amp;F297&amp;"' where FORMAT_ID = '"&amp;A297&amp;"' AND FIELD_NO = '"&amp;B297&amp;"';"</f>
        <v/>
      </c>
    </row>
    <row r="298" spans="1:13">
      <c r="A298" t="s">
        <v>335</v>
      </c>
      <c r="B298" t="s">
        <v>244</v>
      </c>
      <c r="C298" t="s">
        <v>255</v>
      </c>
      <c r="D298" t="s">
        <v>255</v>
      </c>
      <c r="E298" t="s">
        <v>255</v>
      </c>
      <c r="F298" s="2" t="s">
        <v>1425</v>
      </c>
      <c r="G298" s="2" t="n"/>
      <c r="I298" s="2" t="n"/>
      <c r="J298">
        <f>VLOOKUP(A298,UFMT_FORMAT!$A:$C,3,FALSE)</f>
        <v/>
      </c>
      <c r="K298" s="2" t="s">
        <v>7</v>
      </c>
      <c r="L298">
        <f>"Insert into UFMT_FIELD (FORMAT_ID, FIELD_NO, F_MAC, F_KEY, F_MANDATORY, DESCRIPTION) Values ('"&amp;A298&amp;"', '"&amp;B298&amp;"', '"&amp;C298&amp;"', '"&amp;D298&amp;"', '"&amp;E298&amp;"', '"&amp;F298&amp;"');"</f>
        <v/>
      </c>
      <c r="M298">
        <f>"Update UFMT_FIELD SET F_MAC = '"&amp;C298&amp;"', F_KEY = '"&amp;D298&amp;"', F_MANDATORY = '"&amp;E298&amp;"', DESCRIPTION = '"&amp;F298&amp;"' where FORMAT_ID = '"&amp;A298&amp;"' AND FIELD_NO = '"&amp;B298&amp;"';"</f>
        <v/>
      </c>
    </row>
    <row r="299" spans="1:13">
      <c r="A299" t="s">
        <v>335</v>
      </c>
      <c r="B299" t="s">
        <v>196</v>
      </c>
      <c r="C299" t="s">
        <v>255</v>
      </c>
      <c r="D299" t="s">
        <v>255</v>
      </c>
      <c r="E299" t="s">
        <v>13</v>
      </c>
      <c r="F299" s="2" t="s">
        <v>1417</v>
      </c>
      <c r="G299" s="2" t="n"/>
      <c r="I299" s="2" t="n"/>
      <c r="J299">
        <f>VLOOKUP(A299,UFMT_FORMAT!$A:$C,3,FALSE)</f>
        <v/>
      </c>
      <c r="K299" s="2" t="s">
        <v>7</v>
      </c>
      <c r="L299">
        <f>"Insert into UFMT_FIELD (FORMAT_ID, FIELD_NO, F_MAC, F_KEY, F_MANDATORY, DESCRIPTION) Values ('"&amp;A299&amp;"', '"&amp;B299&amp;"', '"&amp;C299&amp;"', '"&amp;D299&amp;"', '"&amp;E299&amp;"', '"&amp;F299&amp;"');"</f>
        <v/>
      </c>
      <c r="M299">
        <f>"Update UFMT_FIELD SET F_MAC = '"&amp;C299&amp;"', F_KEY = '"&amp;D299&amp;"', F_MANDATORY = '"&amp;E299&amp;"', DESCRIPTION = '"&amp;F299&amp;"' where FORMAT_ID = '"&amp;A299&amp;"' AND FIELD_NO = '"&amp;B299&amp;"';"</f>
        <v/>
      </c>
    </row>
    <row r="300" spans="1:13">
      <c r="A300" t="s">
        <v>335</v>
      </c>
      <c r="B300" t="s">
        <v>634</v>
      </c>
      <c r="C300" t="s">
        <v>255</v>
      </c>
      <c r="D300" t="s">
        <v>255</v>
      </c>
      <c r="E300" t="s">
        <v>255</v>
      </c>
      <c r="F300" s="2" t="s">
        <v>1418</v>
      </c>
      <c r="G300" s="2" t="n"/>
      <c r="I300" s="2" t="n"/>
      <c r="J300">
        <f>VLOOKUP(A300,UFMT_FORMAT!$A:$C,3,FALSE)</f>
        <v/>
      </c>
      <c r="K300" s="2" t="s">
        <v>7</v>
      </c>
      <c r="L300">
        <f>"Insert into UFMT_FIELD (FORMAT_ID, FIELD_NO, F_MAC, F_KEY, F_MANDATORY, DESCRIPTION) Values ('"&amp;A300&amp;"', '"&amp;B300&amp;"', '"&amp;C300&amp;"', '"&amp;D300&amp;"', '"&amp;E300&amp;"', '"&amp;F300&amp;"');"</f>
        <v/>
      </c>
      <c r="M300">
        <f>"Update UFMT_FIELD SET F_MAC = '"&amp;C300&amp;"', F_KEY = '"&amp;D300&amp;"', F_MANDATORY = '"&amp;E300&amp;"', DESCRIPTION = '"&amp;F300&amp;"' where FORMAT_ID = '"&amp;A300&amp;"' AND FIELD_NO = '"&amp;B300&amp;"';"</f>
        <v/>
      </c>
    </row>
    <row r="301" spans="1:13">
      <c r="A301" t="s">
        <v>335</v>
      </c>
      <c r="B301" t="s">
        <v>103</v>
      </c>
      <c r="C301" t="s">
        <v>255</v>
      </c>
      <c r="D301" t="s">
        <v>255</v>
      </c>
      <c r="E301" t="s">
        <v>255</v>
      </c>
      <c r="F301" s="2" t="s">
        <v>1419</v>
      </c>
      <c r="G301" s="2" t="n"/>
      <c r="I301" s="2" t="n"/>
      <c r="J301">
        <f>VLOOKUP(A301,UFMT_FORMAT!$A:$C,3,FALSE)</f>
        <v/>
      </c>
      <c r="K301" s="2" t="s">
        <v>7</v>
      </c>
      <c r="L301">
        <f>"Insert into UFMT_FIELD (FORMAT_ID, FIELD_NO, F_MAC, F_KEY, F_MANDATORY, DESCRIPTION) Values ('"&amp;A301&amp;"', '"&amp;B301&amp;"', '"&amp;C301&amp;"', '"&amp;D301&amp;"', '"&amp;E301&amp;"', '"&amp;F301&amp;"');"</f>
        <v/>
      </c>
      <c r="M301">
        <f>"Update UFMT_FIELD SET F_MAC = '"&amp;C301&amp;"', F_KEY = '"&amp;D301&amp;"', F_MANDATORY = '"&amp;E301&amp;"', DESCRIPTION = '"&amp;F301&amp;"' where FORMAT_ID = '"&amp;A301&amp;"' AND FIELD_NO = '"&amp;B301&amp;"';"</f>
        <v/>
      </c>
    </row>
    <row r="302" spans="1:13">
      <c r="A302" t="s">
        <v>335</v>
      </c>
      <c r="B302" t="s">
        <v>666</v>
      </c>
      <c r="C302" t="s">
        <v>255</v>
      </c>
      <c r="D302" t="s">
        <v>255</v>
      </c>
      <c r="E302" t="s">
        <v>255</v>
      </c>
      <c r="F302" s="2" t="s">
        <v>1420</v>
      </c>
      <c r="G302" s="2" t="n"/>
      <c r="I302" s="2" t="n"/>
      <c r="J302">
        <f>VLOOKUP(A302,UFMT_FORMAT!$A:$C,3,FALSE)</f>
        <v/>
      </c>
      <c r="K302" s="2" t="s">
        <v>7</v>
      </c>
      <c r="L302">
        <f>"Insert into UFMT_FIELD (FORMAT_ID, FIELD_NO, F_MAC, F_KEY, F_MANDATORY, DESCRIPTION) Values ('"&amp;A302&amp;"', '"&amp;B302&amp;"', '"&amp;C302&amp;"', '"&amp;D302&amp;"', '"&amp;E302&amp;"', '"&amp;F302&amp;"');"</f>
        <v/>
      </c>
      <c r="M302">
        <f>"Update UFMT_FIELD SET F_MAC = '"&amp;C302&amp;"', F_KEY = '"&amp;D302&amp;"', F_MANDATORY = '"&amp;E302&amp;"', DESCRIPTION = '"&amp;F302&amp;"' where FORMAT_ID = '"&amp;A302&amp;"' AND FIELD_NO = '"&amp;B302&amp;"';"</f>
        <v/>
      </c>
    </row>
    <row r="303" spans="1:13">
      <c r="A303" t="s">
        <v>335</v>
      </c>
      <c r="B303" t="s">
        <v>312</v>
      </c>
      <c r="C303" t="s">
        <v>255</v>
      </c>
      <c r="D303" t="s">
        <v>255</v>
      </c>
      <c r="E303" t="s">
        <v>255</v>
      </c>
      <c r="F303" s="2" t="s">
        <v>1421</v>
      </c>
      <c r="G303" s="2" t="n"/>
      <c r="I303" s="2" t="n"/>
      <c r="J303">
        <f>VLOOKUP(A303,UFMT_FORMAT!$A:$C,3,FALSE)</f>
        <v/>
      </c>
      <c r="K303" s="2" t="s">
        <v>7</v>
      </c>
      <c r="L303">
        <f>"Insert into UFMT_FIELD (FORMAT_ID, FIELD_NO, F_MAC, F_KEY, F_MANDATORY, DESCRIPTION) Values ('"&amp;A303&amp;"', '"&amp;B303&amp;"', '"&amp;C303&amp;"', '"&amp;D303&amp;"', '"&amp;E303&amp;"', '"&amp;F303&amp;"');"</f>
        <v/>
      </c>
      <c r="M303">
        <f>"Update UFMT_FIELD SET F_MAC = '"&amp;C303&amp;"', F_KEY = '"&amp;D303&amp;"', F_MANDATORY = '"&amp;E303&amp;"', DESCRIPTION = '"&amp;F303&amp;"' where FORMAT_ID = '"&amp;A303&amp;"' AND FIELD_NO = '"&amp;B303&amp;"';"</f>
        <v/>
      </c>
    </row>
    <row r="304" spans="1:13">
      <c r="A304" t="s">
        <v>335</v>
      </c>
      <c r="B304" t="s">
        <v>669</v>
      </c>
      <c r="C304" t="s">
        <v>255</v>
      </c>
      <c r="D304" t="s">
        <v>255</v>
      </c>
      <c r="E304" t="s">
        <v>255</v>
      </c>
      <c r="F304" s="2" t="s">
        <v>1422</v>
      </c>
      <c r="G304" s="2" t="n"/>
      <c r="I304" s="2" t="n"/>
      <c r="J304">
        <f>VLOOKUP(A304,UFMT_FORMAT!$A:$C,3,FALSE)</f>
        <v/>
      </c>
      <c r="K304" s="2" t="s">
        <v>7</v>
      </c>
      <c r="L304">
        <f>"Insert into UFMT_FIELD (FORMAT_ID, FIELD_NO, F_MAC, F_KEY, F_MANDATORY, DESCRIPTION) Values ('"&amp;A304&amp;"', '"&amp;B304&amp;"', '"&amp;C304&amp;"', '"&amp;D304&amp;"', '"&amp;E304&amp;"', '"&amp;F304&amp;"');"</f>
        <v/>
      </c>
      <c r="M304">
        <f>"Update UFMT_FIELD SET F_MAC = '"&amp;C304&amp;"', F_KEY = '"&amp;D304&amp;"', F_MANDATORY = '"&amp;E304&amp;"', DESCRIPTION = '"&amp;F304&amp;"' where FORMAT_ID = '"&amp;A304&amp;"' AND FIELD_NO = '"&amp;B304&amp;"';"</f>
        <v/>
      </c>
    </row>
    <row r="305" spans="1:13">
      <c r="A305" t="s">
        <v>335</v>
      </c>
      <c r="B305" t="s">
        <v>671</v>
      </c>
      <c r="C305" t="s">
        <v>255</v>
      </c>
      <c r="D305" t="s">
        <v>255</v>
      </c>
      <c r="E305" t="s">
        <v>255</v>
      </c>
      <c r="F305" s="2" t="s">
        <v>1423</v>
      </c>
      <c r="G305" s="2" t="n"/>
      <c r="I305" s="2" t="n"/>
      <c r="J305">
        <f>VLOOKUP(A305,UFMT_FORMAT!$A:$C,3,FALSE)</f>
        <v/>
      </c>
      <c r="K305" s="2" t="s">
        <v>7</v>
      </c>
      <c r="L305">
        <f>"Insert into UFMT_FIELD (FORMAT_ID, FIELD_NO, F_MAC, F_KEY, F_MANDATORY, DESCRIPTION) Values ('"&amp;A305&amp;"', '"&amp;B305&amp;"', '"&amp;C305&amp;"', '"&amp;D305&amp;"', '"&amp;E305&amp;"', '"&amp;F305&amp;"');"</f>
        <v/>
      </c>
      <c r="M305">
        <f>"Update UFMT_FIELD SET F_MAC = '"&amp;C305&amp;"', F_KEY = '"&amp;D305&amp;"', F_MANDATORY = '"&amp;E305&amp;"', DESCRIPTION = '"&amp;F305&amp;"' where FORMAT_ID = '"&amp;A305&amp;"' AND FIELD_NO = '"&amp;B305&amp;"';"</f>
        <v/>
      </c>
    </row>
    <row r="306" spans="1:13">
      <c r="A306" t="s">
        <v>337</v>
      </c>
      <c r="B306" t="s">
        <v>64</v>
      </c>
      <c r="C306" t="s">
        <v>255</v>
      </c>
      <c r="D306" t="s">
        <v>13</v>
      </c>
      <c r="E306" t="s">
        <v>13</v>
      </c>
      <c r="F306" s="2" t="s">
        <v>1395</v>
      </c>
      <c r="G306" s="2" t="n"/>
      <c r="I306" s="2" t="n"/>
      <c r="J306">
        <f>VLOOKUP(A306,UFMT_FORMAT!$A:$C,3,FALSE)</f>
        <v/>
      </c>
      <c r="K306" s="2" t="s">
        <v>7</v>
      </c>
      <c r="L306">
        <f>"Insert into UFMT_FIELD (FORMAT_ID, FIELD_NO, F_MAC, F_KEY, F_MANDATORY, DESCRIPTION) Values ('"&amp;A306&amp;"', '"&amp;B306&amp;"', '"&amp;C306&amp;"', '"&amp;D306&amp;"', '"&amp;E306&amp;"', '"&amp;F306&amp;"');"</f>
        <v/>
      </c>
      <c r="M306">
        <f>"Update UFMT_FIELD SET F_MAC = '"&amp;C306&amp;"', F_KEY = '"&amp;D306&amp;"', F_MANDATORY = '"&amp;E306&amp;"', DESCRIPTION = '"&amp;F306&amp;"' where FORMAT_ID = '"&amp;A306&amp;"' AND FIELD_NO = '"&amp;B306&amp;"';"</f>
        <v/>
      </c>
    </row>
    <row r="307" spans="1:13">
      <c r="A307" t="s">
        <v>337</v>
      </c>
      <c r="B307" t="s">
        <v>107</v>
      </c>
      <c r="C307" t="s">
        <v>255</v>
      </c>
      <c r="D307" t="s">
        <v>255</v>
      </c>
      <c r="E307" t="s">
        <v>13</v>
      </c>
      <c r="F307" s="2" t="s">
        <v>1396</v>
      </c>
      <c r="G307" s="2" t="n"/>
      <c r="I307" s="2" t="n"/>
      <c r="J307">
        <f>VLOOKUP(A307,UFMT_FORMAT!$A:$C,3,FALSE)</f>
        <v/>
      </c>
      <c r="K307" s="2" t="s">
        <v>7</v>
      </c>
      <c r="L307">
        <f>"Insert into UFMT_FIELD (FORMAT_ID, FIELD_NO, F_MAC, F_KEY, F_MANDATORY, DESCRIPTION) Values ('"&amp;A307&amp;"', '"&amp;B307&amp;"', '"&amp;C307&amp;"', '"&amp;D307&amp;"', '"&amp;E307&amp;"', '"&amp;F307&amp;"');"</f>
        <v/>
      </c>
      <c r="M307">
        <f>"Update UFMT_FIELD SET F_MAC = '"&amp;C307&amp;"', F_KEY = '"&amp;D307&amp;"', F_MANDATORY = '"&amp;E307&amp;"', DESCRIPTION = '"&amp;F307&amp;"' where FORMAT_ID = '"&amp;A307&amp;"' AND FIELD_NO = '"&amp;B307&amp;"';"</f>
        <v/>
      </c>
    </row>
    <row r="308" spans="1:13">
      <c r="A308" t="s">
        <v>337</v>
      </c>
      <c r="B308" t="s">
        <v>31</v>
      </c>
      <c r="C308" t="s">
        <v>255</v>
      </c>
      <c r="D308" t="s">
        <v>255</v>
      </c>
      <c r="E308" t="s">
        <v>13</v>
      </c>
      <c r="F308" s="2" t="s">
        <v>1397</v>
      </c>
      <c r="G308" s="2" t="n"/>
      <c r="I308" s="2" t="n"/>
      <c r="J308">
        <f>VLOOKUP(A308,UFMT_FORMAT!$A:$C,3,FALSE)</f>
        <v/>
      </c>
      <c r="K308" s="2" t="s">
        <v>7</v>
      </c>
      <c r="L308">
        <f>"Insert into UFMT_FIELD (FORMAT_ID, FIELD_NO, F_MAC, F_KEY, F_MANDATORY, DESCRIPTION) Values ('"&amp;A308&amp;"', '"&amp;B308&amp;"', '"&amp;C308&amp;"', '"&amp;D308&amp;"', '"&amp;E308&amp;"', '"&amp;F308&amp;"');"</f>
        <v/>
      </c>
      <c r="M308">
        <f>"Update UFMT_FIELD SET F_MAC = '"&amp;C308&amp;"', F_KEY = '"&amp;D308&amp;"', F_MANDATORY = '"&amp;E308&amp;"', DESCRIPTION = '"&amp;F308&amp;"' where FORMAT_ID = '"&amp;A308&amp;"' AND FIELD_NO = '"&amp;B308&amp;"';"</f>
        <v/>
      </c>
    </row>
    <row r="309" spans="1:13">
      <c r="A309" t="s">
        <v>337</v>
      </c>
      <c r="B309" t="s">
        <v>500</v>
      </c>
      <c r="C309" t="s">
        <v>255</v>
      </c>
      <c r="D309" t="s">
        <v>255</v>
      </c>
      <c r="E309" t="s">
        <v>255</v>
      </c>
      <c r="F309" s="2" t="s">
        <v>1397</v>
      </c>
      <c r="G309" s="2" t="n"/>
      <c r="I309" s="2" t="n"/>
      <c r="J309">
        <f>VLOOKUP(A309,UFMT_FORMAT!$A:$C,3,FALSE)</f>
        <v/>
      </c>
      <c r="K309" s="2" t="s">
        <v>7</v>
      </c>
      <c r="L309">
        <f>"Insert into UFMT_FIELD (FORMAT_ID, FIELD_NO, F_MAC, F_KEY, F_MANDATORY, DESCRIPTION) Values ('"&amp;A309&amp;"', '"&amp;B309&amp;"', '"&amp;C309&amp;"', '"&amp;D309&amp;"', '"&amp;E309&amp;"', '"&amp;F309&amp;"');"</f>
        <v/>
      </c>
      <c r="M309">
        <f>"Update UFMT_FIELD SET F_MAC = '"&amp;C309&amp;"', F_KEY = '"&amp;D309&amp;"', F_MANDATORY = '"&amp;E309&amp;"', DESCRIPTION = '"&amp;F309&amp;"' where FORMAT_ID = '"&amp;A309&amp;"' AND FIELD_NO = '"&amp;B309&amp;"';"</f>
        <v/>
      </c>
    </row>
    <row r="310" spans="1:13">
      <c r="A310" t="s">
        <v>337</v>
      </c>
      <c r="B310" t="s">
        <v>328</v>
      </c>
      <c r="C310" t="s">
        <v>255</v>
      </c>
      <c r="D310" t="s">
        <v>255</v>
      </c>
      <c r="E310" t="s">
        <v>13</v>
      </c>
      <c r="F310" s="2" t="s">
        <v>1398</v>
      </c>
      <c r="G310" s="2" t="n"/>
      <c r="I310" s="2" t="n"/>
      <c r="J310">
        <f>VLOOKUP(A310,UFMT_FORMAT!$A:$C,3,FALSE)</f>
        <v/>
      </c>
      <c r="K310" s="2" t="s">
        <v>7</v>
      </c>
      <c r="L310">
        <f>"Insert into UFMT_FIELD (FORMAT_ID, FIELD_NO, F_MAC, F_KEY, F_MANDATORY, DESCRIPTION) Values ('"&amp;A310&amp;"', '"&amp;B310&amp;"', '"&amp;C310&amp;"', '"&amp;D310&amp;"', '"&amp;E310&amp;"', '"&amp;F310&amp;"');"</f>
        <v/>
      </c>
      <c r="M310">
        <f>"Update UFMT_FIELD SET F_MAC = '"&amp;C310&amp;"', F_KEY = '"&amp;D310&amp;"', F_MANDATORY = '"&amp;E310&amp;"', DESCRIPTION = '"&amp;F310&amp;"' where FORMAT_ID = '"&amp;A310&amp;"' AND FIELD_NO = '"&amp;B310&amp;"';"</f>
        <v/>
      </c>
    </row>
    <row r="311" spans="1:13">
      <c r="A311" t="s">
        <v>337</v>
      </c>
      <c r="B311" t="s">
        <v>333</v>
      </c>
      <c r="C311" t="s">
        <v>255</v>
      </c>
      <c r="D311" t="s">
        <v>255</v>
      </c>
      <c r="E311" t="s">
        <v>255</v>
      </c>
      <c r="F311" s="2" t="s">
        <v>1399</v>
      </c>
      <c r="G311" s="2" t="n"/>
      <c r="I311" s="2" t="n"/>
      <c r="J311">
        <f>VLOOKUP(A311,UFMT_FORMAT!$A:$C,3,FALSE)</f>
        <v/>
      </c>
      <c r="K311" s="2" t="s">
        <v>7</v>
      </c>
      <c r="L311">
        <f>"Insert into UFMT_FIELD (FORMAT_ID, FIELD_NO, F_MAC, F_KEY, F_MANDATORY, DESCRIPTION) Values ('"&amp;A311&amp;"', '"&amp;B311&amp;"', '"&amp;C311&amp;"', '"&amp;D311&amp;"', '"&amp;E311&amp;"', '"&amp;F311&amp;"');"</f>
        <v/>
      </c>
      <c r="M311">
        <f>"Update UFMT_FIELD SET F_MAC = '"&amp;C311&amp;"', F_KEY = '"&amp;D311&amp;"', F_MANDATORY = '"&amp;E311&amp;"', DESCRIPTION = '"&amp;F311&amp;"' where FORMAT_ID = '"&amp;A311&amp;"' AND FIELD_NO = '"&amp;B311&amp;"';"</f>
        <v/>
      </c>
    </row>
    <row r="312" spans="1:13">
      <c r="A312" t="s">
        <v>337</v>
      </c>
      <c r="B312" t="s">
        <v>337</v>
      </c>
      <c r="C312" t="s">
        <v>255</v>
      </c>
      <c r="D312" t="s">
        <v>13</v>
      </c>
      <c r="E312" t="s">
        <v>13</v>
      </c>
      <c r="F312" s="2" t="s">
        <v>1400</v>
      </c>
      <c r="G312" s="2" t="n"/>
      <c r="I312" s="2" t="n"/>
      <c r="J312">
        <f>VLOOKUP(A312,UFMT_FORMAT!$A:$C,3,FALSE)</f>
        <v/>
      </c>
      <c r="K312" s="2" t="s">
        <v>7</v>
      </c>
      <c r="L312">
        <f>"Insert into UFMT_FIELD (FORMAT_ID, FIELD_NO, F_MAC, F_KEY, F_MANDATORY, DESCRIPTION) Values ('"&amp;A312&amp;"', '"&amp;B312&amp;"', '"&amp;C312&amp;"', '"&amp;D312&amp;"', '"&amp;E312&amp;"', '"&amp;F312&amp;"');"</f>
        <v/>
      </c>
      <c r="M312">
        <f>"Update UFMT_FIELD SET F_MAC = '"&amp;C312&amp;"', F_KEY = '"&amp;D312&amp;"', F_MANDATORY = '"&amp;E312&amp;"', DESCRIPTION = '"&amp;F312&amp;"' where FORMAT_ID = '"&amp;A312&amp;"' AND FIELD_NO = '"&amp;B312&amp;"';"</f>
        <v/>
      </c>
    </row>
    <row r="313" spans="1:13">
      <c r="A313" t="s">
        <v>337</v>
      </c>
      <c r="B313" t="s">
        <v>351</v>
      </c>
      <c r="C313" t="s">
        <v>255</v>
      </c>
      <c r="D313" t="s">
        <v>13</v>
      </c>
      <c r="E313" t="s">
        <v>13</v>
      </c>
      <c r="F313" s="2" t="s">
        <v>1401</v>
      </c>
      <c r="G313" s="2" t="n"/>
      <c r="I313" s="2" t="n"/>
      <c r="J313">
        <f>VLOOKUP(A313,UFMT_FORMAT!$A:$C,3,FALSE)</f>
        <v/>
      </c>
      <c r="K313" s="2" t="s">
        <v>7</v>
      </c>
      <c r="L313">
        <f>"Insert into UFMT_FIELD (FORMAT_ID, FIELD_NO, F_MAC, F_KEY, F_MANDATORY, DESCRIPTION) Values ('"&amp;A313&amp;"', '"&amp;B313&amp;"', '"&amp;C313&amp;"', '"&amp;D313&amp;"', '"&amp;E313&amp;"', '"&amp;F313&amp;"');"</f>
        <v/>
      </c>
      <c r="M313">
        <f>"Update UFMT_FIELD SET F_MAC = '"&amp;C313&amp;"', F_KEY = '"&amp;D313&amp;"', F_MANDATORY = '"&amp;E313&amp;"', DESCRIPTION = '"&amp;F313&amp;"' where FORMAT_ID = '"&amp;A313&amp;"' AND FIELD_NO = '"&amp;B313&amp;"';"</f>
        <v/>
      </c>
    </row>
    <row r="314" spans="1:13">
      <c r="A314" t="s">
        <v>337</v>
      </c>
      <c r="B314" t="s">
        <v>305</v>
      </c>
      <c r="C314" t="s">
        <v>255</v>
      </c>
      <c r="D314" t="s">
        <v>255</v>
      </c>
      <c r="E314" t="s">
        <v>13</v>
      </c>
      <c r="F314" s="2" t="s">
        <v>1401</v>
      </c>
      <c r="G314" s="2" t="n"/>
      <c r="I314" s="2" t="n"/>
      <c r="J314">
        <f>VLOOKUP(A314,UFMT_FORMAT!$A:$C,3,FALSE)</f>
        <v/>
      </c>
      <c r="K314" s="2" t="s">
        <v>7</v>
      </c>
      <c r="L314">
        <f>"Insert into UFMT_FIELD (FORMAT_ID, FIELD_NO, F_MAC, F_KEY, F_MANDATORY, DESCRIPTION) Values ('"&amp;A314&amp;"', '"&amp;B314&amp;"', '"&amp;C314&amp;"', '"&amp;D314&amp;"', '"&amp;E314&amp;"', '"&amp;F314&amp;"');"</f>
        <v/>
      </c>
      <c r="M314">
        <f>"Update UFMT_FIELD SET F_MAC = '"&amp;C314&amp;"', F_KEY = '"&amp;D314&amp;"', F_MANDATORY = '"&amp;E314&amp;"', DESCRIPTION = '"&amp;F314&amp;"' where FORMAT_ID = '"&amp;A314&amp;"' AND FIELD_NO = '"&amp;B314&amp;"';"</f>
        <v/>
      </c>
    </row>
    <row r="315" spans="1:13">
      <c r="A315" t="s">
        <v>337</v>
      </c>
      <c r="B315" t="s">
        <v>473</v>
      </c>
      <c r="C315" t="s">
        <v>255</v>
      </c>
      <c r="D315" t="s">
        <v>255</v>
      </c>
      <c r="E315" t="s">
        <v>13</v>
      </c>
      <c r="F315" s="2" t="s">
        <v>1402</v>
      </c>
      <c r="G315" s="2" t="n"/>
      <c r="I315" s="2" t="n"/>
      <c r="J315">
        <f>VLOOKUP(A315,UFMT_FORMAT!$A:$C,3,FALSE)</f>
        <v/>
      </c>
      <c r="K315" s="2" t="s">
        <v>7</v>
      </c>
      <c r="L315">
        <f>"Insert into UFMT_FIELD (FORMAT_ID, FIELD_NO, F_MAC, F_KEY, F_MANDATORY, DESCRIPTION) Values ('"&amp;A315&amp;"', '"&amp;B315&amp;"', '"&amp;C315&amp;"', '"&amp;D315&amp;"', '"&amp;E315&amp;"', '"&amp;F315&amp;"');"</f>
        <v/>
      </c>
      <c r="M315">
        <f>"Update UFMT_FIELD SET F_MAC = '"&amp;C315&amp;"', F_KEY = '"&amp;D315&amp;"', F_MANDATORY = '"&amp;E315&amp;"', DESCRIPTION = '"&amp;F315&amp;"' where FORMAT_ID = '"&amp;A315&amp;"' AND FIELD_NO = '"&amp;B315&amp;"';"</f>
        <v/>
      </c>
    </row>
    <row r="316" spans="1:13">
      <c r="A316" t="s">
        <v>337</v>
      </c>
      <c r="B316" t="s">
        <v>524</v>
      </c>
      <c r="C316" t="s">
        <v>255</v>
      </c>
      <c r="D316" t="s">
        <v>255</v>
      </c>
      <c r="E316" t="s">
        <v>13</v>
      </c>
      <c r="F316" s="2" t="s">
        <v>1429</v>
      </c>
      <c r="G316" s="2" t="n"/>
      <c r="I316" s="2" t="n"/>
      <c r="J316">
        <f>VLOOKUP(A316,UFMT_FORMAT!$A:$C,3,FALSE)</f>
        <v/>
      </c>
      <c r="K316" s="2" t="s">
        <v>7</v>
      </c>
      <c r="L316">
        <f>"Insert into UFMT_FIELD (FORMAT_ID, FIELD_NO, F_MAC, F_KEY, F_MANDATORY, DESCRIPTION) Values ('"&amp;A316&amp;"', '"&amp;B316&amp;"', '"&amp;C316&amp;"', '"&amp;D316&amp;"', '"&amp;E316&amp;"', '"&amp;F316&amp;"');"</f>
        <v/>
      </c>
      <c r="M316">
        <f>"Update UFMT_FIELD SET F_MAC = '"&amp;C316&amp;"', F_KEY = '"&amp;D316&amp;"', F_MANDATORY = '"&amp;E316&amp;"', DESCRIPTION = '"&amp;F316&amp;"' where FORMAT_ID = '"&amp;A316&amp;"' AND FIELD_NO = '"&amp;B316&amp;"';"</f>
        <v/>
      </c>
    </row>
    <row r="317" spans="1:13">
      <c r="A317" t="s">
        <v>337</v>
      </c>
      <c r="B317" t="s">
        <v>526</v>
      </c>
      <c r="C317" t="s">
        <v>255</v>
      </c>
      <c r="D317" t="s">
        <v>255</v>
      </c>
      <c r="E317" t="s">
        <v>13</v>
      </c>
      <c r="F317" s="2" t="s">
        <v>1430</v>
      </c>
      <c r="G317" s="2" t="n"/>
      <c r="I317" s="2" t="n"/>
      <c r="J317">
        <f>VLOOKUP(A317,UFMT_FORMAT!$A:$C,3,FALSE)</f>
        <v/>
      </c>
      <c r="K317" s="2" t="s">
        <v>7</v>
      </c>
      <c r="L317">
        <f>"Insert into UFMT_FIELD (FORMAT_ID, FIELD_NO, F_MAC, F_KEY, F_MANDATORY, DESCRIPTION) Values ('"&amp;A317&amp;"', '"&amp;B317&amp;"', '"&amp;C317&amp;"', '"&amp;D317&amp;"', '"&amp;E317&amp;"', '"&amp;F317&amp;"');"</f>
        <v/>
      </c>
      <c r="M317">
        <f>"Update UFMT_FIELD SET F_MAC = '"&amp;C317&amp;"', F_KEY = '"&amp;D317&amp;"', F_MANDATORY = '"&amp;E317&amp;"', DESCRIPTION = '"&amp;F317&amp;"' where FORMAT_ID = '"&amp;A317&amp;"' AND FIELD_NO = '"&amp;B317&amp;"';"</f>
        <v/>
      </c>
    </row>
    <row r="318" spans="1:13">
      <c r="A318" t="s">
        <v>337</v>
      </c>
      <c r="B318" t="s">
        <v>528</v>
      </c>
      <c r="C318" t="s">
        <v>255</v>
      </c>
      <c r="D318" t="s">
        <v>255</v>
      </c>
      <c r="E318" t="s">
        <v>13</v>
      </c>
      <c r="F318" s="2" t="s">
        <v>1431</v>
      </c>
      <c r="G318" s="2" t="n"/>
      <c r="I318" s="2" t="n"/>
      <c r="J318">
        <f>VLOOKUP(A318,UFMT_FORMAT!$A:$C,3,FALSE)</f>
        <v/>
      </c>
      <c r="K318" s="2" t="s">
        <v>7</v>
      </c>
      <c r="L318">
        <f>"Insert into UFMT_FIELD (FORMAT_ID, FIELD_NO, F_MAC, F_KEY, F_MANDATORY, DESCRIPTION) Values ('"&amp;A318&amp;"', '"&amp;B318&amp;"', '"&amp;C318&amp;"', '"&amp;D318&amp;"', '"&amp;E318&amp;"', '"&amp;F318&amp;"');"</f>
        <v/>
      </c>
      <c r="M318">
        <f>"Update UFMT_FIELD SET F_MAC = '"&amp;C318&amp;"', F_KEY = '"&amp;D318&amp;"', F_MANDATORY = '"&amp;E318&amp;"', DESCRIPTION = '"&amp;F318&amp;"' where FORMAT_ID = '"&amp;A318&amp;"' AND FIELD_NO = '"&amp;B318&amp;"';"</f>
        <v/>
      </c>
    </row>
    <row r="319" spans="1:13">
      <c r="A319" t="s">
        <v>337</v>
      </c>
      <c r="B319" t="s">
        <v>532</v>
      </c>
      <c r="C319" t="s">
        <v>255</v>
      </c>
      <c r="D319" t="s">
        <v>255</v>
      </c>
      <c r="E319" t="s">
        <v>13</v>
      </c>
      <c r="F319" s="2" t="s">
        <v>1403</v>
      </c>
      <c r="G319" s="2" t="n"/>
      <c r="I319" s="2" t="n"/>
      <c r="J319">
        <f>VLOOKUP(A319,UFMT_FORMAT!$A:$C,3,FALSE)</f>
        <v/>
      </c>
      <c r="K319" s="2" t="s">
        <v>7</v>
      </c>
      <c r="L319">
        <f>"Insert into UFMT_FIELD (FORMAT_ID, FIELD_NO, F_MAC, F_KEY, F_MANDATORY, DESCRIPTION) Values ('"&amp;A319&amp;"', '"&amp;B319&amp;"', '"&amp;C319&amp;"', '"&amp;D319&amp;"', '"&amp;E319&amp;"', '"&amp;F319&amp;"');"</f>
        <v/>
      </c>
      <c r="M319">
        <f>"Update UFMT_FIELD SET F_MAC = '"&amp;C319&amp;"', F_KEY = '"&amp;D319&amp;"', F_MANDATORY = '"&amp;E319&amp;"', DESCRIPTION = '"&amp;F319&amp;"' where FORMAT_ID = '"&amp;A319&amp;"' AND FIELD_NO = '"&amp;B319&amp;"';"</f>
        <v/>
      </c>
    </row>
    <row r="320" spans="1:13">
      <c r="A320" t="s">
        <v>337</v>
      </c>
      <c r="B320" t="s">
        <v>534</v>
      </c>
      <c r="C320" t="s">
        <v>255</v>
      </c>
      <c r="D320" t="s">
        <v>255</v>
      </c>
      <c r="E320" t="s">
        <v>255</v>
      </c>
      <c r="F320" s="2" t="s">
        <v>1404</v>
      </c>
      <c r="G320" s="2" t="n"/>
      <c r="I320" s="2" t="n"/>
      <c r="J320">
        <f>VLOOKUP(A320,UFMT_FORMAT!$A:$C,3,FALSE)</f>
        <v/>
      </c>
      <c r="K320" s="2" t="s">
        <v>7</v>
      </c>
      <c r="L320">
        <f>"Insert into UFMT_FIELD (FORMAT_ID, FIELD_NO, F_MAC, F_KEY, F_MANDATORY, DESCRIPTION) Values ('"&amp;A320&amp;"', '"&amp;B320&amp;"', '"&amp;C320&amp;"', '"&amp;D320&amp;"', '"&amp;E320&amp;"', '"&amp;F320&amp;"');"</f>
        <v/>
      </c>
      <c r="M320">
        <f>"Update UFMT_FIELD SET F_MAC = '"&amp;C320&amp;"', F_KEY = '"&amp;D320&amp;"', F_MANDATORY = '"&amp;E320&amp;"', DESCRIPTION = '"&amp;F320&amp;"' where FORMAT_ID = '"&amp;A320&amp;"' AND FIELD_NO = '"&amp;B320&amp;"';"</f>
        <v/>
      </c>
    </row>
    <row r="321" spans="1:13">
      <c r="A321" t="s">
        <v>337</v>
      </c>
      <c r="B321" t="s">
        <v>66</v>
      </c>
      <c r="C321" t="s">
        <v>255</v>
      </c>
      <c r="D321" t="s">
        <v>255</v>
      </c>
      <c r="E321" t="s">
        <v>255</v>
      </c>
      <c r="F321" s="2" t="s">
        <v>1405</v>
      </c>
      <c r="G321" s="2" t="n"/>
      <c r="I321" s="2" t="n"/>
      <c r="J321">
        <f>VLOOKUP(A321,UFMT_FORMAT!$A:$C,3,FALSE)</f>
        <v/>
      </c>
      <c r="K321" s="2" t="s">
        <v>7</v>
      </c>
      <c r="L321">
        <f>"Insert into UFMT_FIELD (FORMAT_ID, FIELD_NO, F_MAC, F_KEY, F_MANDATORY, DESCRIPTION) Values ('"&amp;A321&amp;"', '"&amp;B321&amp;"', '"&amp;C321&amp;"', '"&amp;D321&amp;"', '"&amp;E321&amp;"', '"&amp;F321&amp;"');"</f>
        <v/>
      </c>
      <c r="M321">
        <f>"Update UFMT_FIELD SET F_MAC = '"&amp;C321&amp;"', F_KEY = '"&amp;D321&amp;"', F_MANDATORY = '"&amp;E321&amp;"', DESCRIPTION = '"&amp;F321&amp;"' where FORMAT_ID = '"&amp;A321&amp;"' AND FIELD_NO = '"&amp;B321&amp;"';"</f>
        <v/>
      </c>
    </row>
    <row r="322" spans="1:13">
      <c r="A322" t="s">
        <v>337</v>
      </c>
      <c r="B322" t="s">
        <v>70</v>
      </c>
      <c r="C322" t="s">
        <v>255</v>
      </c>
      <c r="D322" t="s">
        <v>255</v>
      </c>
      <c r="E322" t="s">
        <v>255</v>
      </c>
      <c r="F322" s="2" t="s">
        <v>1406</v>
      </c>
      <c r="G322" s="2" t="n"/>
      <c r="I322" s="2" t="n"/>
      <c r="J322">
        <f>VLOOKUP(A322,UFMT_FORMAT!$A:$C,3,FALSE)</f>
        <v/>
      </c>
      <c r="K322" s="2" t="s">
        <v>7</v>
      </c>
      <c r="L322">
        <f>"Insert into UFMT_FIELD (FORMAT_ID, FIELD_NO, F_MAC, F_KEY, F_MANDATORY, DESCRIPTION) Values ('"&amp;A322&amp;"', '"&amp;B322&amp;"', '"&amp;C322&amp;"', '"&amp;D322&amp;"', '"&amp;E322&amp;"', '"&amp;F322&amp;"');"</f>
        <v/>
      </c>
      <c r="M322">
        <f>"Update UFMT_FIELD SET F_MAC = '"&amp;C322&amp;"', F_KEY = '"&amp;D322&amp;"', F_MANDATORY = '"&amp;E322&amp;"', DESCRIPTION = '"&amp;F322&amp;"' where FORMAT_ID = '"&amp;A322&amp;"' AND FIELD_NO = '"&amp;B322&amp;"';"</f>
        <v/>
      </c>
    </row>
    <row r="323" spans="1:13">
      <c r="A323" t="s">
        <v>337</v>
      </c>
      <c r="B323" t="s">
        <v>545</v>
      </c>
      <c r="C323" t="s">
        <v>255</v>
      </c>
      <c r="D323" t="s">
        <v>255</v>
      </c>
      <c r="E323" t="s">
        <v>13</v>
      </c>
      <c r="F323" s="2" t="s">
        <v>1409</v>
      </c>
      <c r="G323" s="2" t="n"/>
      <c r="I323" s="2" t="n"/>
      <c r="J323">
        <f>VLOOKUP(A323,UFMT_FORMAT!$A:$C,3,FALSE)</f>
        <v/>
      </c>
      <c r="K323" s="2" t="s">
        <v>7</v>
      </c>
      <c r="L323">
        <f>"Insert into UFMT_FIELD (FORMAT_ID, FIELD_NO, F_MAC, F_KEY, F_MANDATORY, DESCRIPTION) Values ('"&amp;A323&amp;"', '"&amp;B323&amp;"', '"&amp;C323&amp;"', '"&amp;D323&amp;"', '"&amp;E323&amp;"', '"&amp;F323&amp;"');"</f>
        <v/>
      </c>
      <c r="M323">
        <f>"Update UFMT_FIELD SET F_MAC = '"&amp;C323&amp;"', F_KEY = '"&amp;D323&amp;"', F_MANDATORY = '"&amp;E323&amp;"', DESCRIPTION = '"&amp;F323&amp;"' where FORMAT_ID = '"&amp;A323&amp;"' AND FIELD_NO = '"&amp;B323&amp;"';"</f>
        <v/>
      </c>
    </row>
    <row r="324" spans="1:13">
      <c r="A324" t="s">
        <v>337</v>
      </c>
      <c r="B324" t="s">
        <v>239</v>
      </c>
      <c r="C324" t="s">
        <v>255</v>
      </c>
      <c r="D324" t="s">
        <v>255</v>
      </c>
      <c r="E324" t="s">
        <v>13</v>
      </c>
      <c r="F324" s="2" t="s">
        <v>1410</v>
      </c>
      <c r="G324" s="2" t="n"/>
      <c r="I324" s="2" t="n"/>
      <c r="J324">
        <f>VLOOKUP(A324,UFMT_FORMAT!$A:$C,3,FALSE)</f>
        <v/>
      </c>
      <c r="K324" s="2" t="s">
        <v>7</v>
      </c>
      <c r="L324">
        <f>"Insert into UFMT_FIELD (FORMAT_ID, FIELD_NO, F_MAC, F_KEY, F_MANDATORY, DESCRIPTION) Values ('"&amp;A324&amp;"', '"&amp;B324&amp;"', '"&amp;C324&amp;"', '"&amp;D324&amp;"', '"&amp;E324&amp;"', '"&amp;F324&amp;"');"</f>
        <v/>
      </c>
      <c r="M324">
        <f>"Update UFMT_FIELD SET F_MAC = '"&amp;C324&amp;"', F_KEY = '"&amp;D324&amp;"', F_MANDATORY = '"&amp;E324&amp;"', DESCRIPTION = '"&amp;F324&amp;"' where FORMAT_ID = '"&amp;A324&amp;"' AND FIELD_NO = '"&amp;B324&amp;"';"</f>
        <v/>
      </c>
    </row>
    <row r="325" spans="1:13">
      <c r="A325" t="s">
        <v>337</v>
      </c>
      <c r="B325" t="s">
        <v>488</v>
      </c>
      <c r="C325" t="s">
        <v>255</v>
      </c>
      <c r="D325" t="s">
        <v>255</v>
      </c>
      <c r="E325" t="s">
        <v>13</v>
      </c>
      <c r="F325" s="2" t="s">
        <v>1411</v>
      </c>
      <c r="G325" s="2" t="n"/>
      <c r="I325" s="2" t="n"/>
      <c r="J325">
        <f>VLOOKUP(A325,UFMT_FORMAT!$A:$C,3,FALSE)</f>
        <v/>
      </c>
      <c r="K325" s="2" t="s">
        <v>7</v>
      </c>
      <c r="L325">
        <f>"Insert into UFMT_FIELD (FORMAT_ID, FIELD_NO, F_MAC, F_KEY, F_MANDATORY, DESCRIPTION) Values ('"&amp;A325&amp;"', '"&amp;B325&amp;"', '"&amp;C325&amp;"', '"&amp;D325&amp;"', '"&amp;E325&amp;"', '"&amp;F325&amp;"');"</f>
        <v/>
      </c>
      <c r="M325">
        <f>"Update UFMT_FIELD SET F_MAC = '"&amp;C325&amp;"', F_KEY = '"&amp;D325&amp;"', F_MANDATORY = '"&amp;E325&amp;"', DESCRIPTION = '"&amp;F325&amp;"' where FORMAT_ID = '"&amp;A325&amp;"' AND FIELD_NO = '"&amp;B325&amp;"';"</f>
        <v/>
      </c>
    </row>
    <row r="326" spans="1:13">
      <c r="A326" t="s">
        <v>337</v>
      </c>
      <c r="B326" t="s">
        <v>33</v>
      </c>
      <c r="C326" t="s">
        <v>255</v>
      </c>
      <c r="D326" t="s">
        <v>255</v>
      </c>
      <c r="E326" t="s">
        <v>255</v>
      </c>
      <c r="F326" s="2" t="s">
        <v>1412</v>
      </c>
      <c r="G326" s="2" t="n"/>
      <c r="I326" s="2" t="n"/>
      <c r="J326">
        <f>VLOOKUP(A326,UFMT_FORMAT!$A:$C,3,FALSE)</f>
        <v/>
      </c>
      <c r="K326" s="2" t="s">
        <v>7</v>
      </c>
      <c r="L326">
        <f>"Insert into UFMT_FIELD (FORMAT_ID, FIELD_NO, F_MAC, F_KEY, F_MANDATORY, DESCRIPTION) Values ('"&amp;A326&amp;"', '"&amp;B326&amp;"', '"&amp;C326&amp;"', '"&amp;D326&amp;"', '"&amp;E326&amp;"', '"&amp;F326&amp;"');"</f>
        <v/>
      </c>
      <c r="M326">
        <f>"Update UFMT_FIELD SET F_MAC = '"&amp;C326&amp;"', F_KEY = '"&amp;D326&amp;"', F_MANDATORY = '"&amp;E326&amp;"', DESCRIPTION = '"&amp;F326&amp;"' where FORMAT_ID = '"&amp;A326&amp;"' AND FIELD_NO = '"&amp;B326&amp;"';"</f>
        <v/>
      </c>
    </row>
    <row r="327" spans="1:13">
      <c r="A327" t="s">
        <v>337</v>
      </c>
      <c r="B327" t="s">
        <v>555</v>
      </c>
      <c r="C327" t="s">
        <v>255</v>
      </c>
      <c r="D327" t="s">
        <v>255</v>
      </c>
      <c r="E327" t="s">
        <v>13</v>
      </c>
      <c r="F327" s="2" t="s">
        <v>1414</v>
      </c>
      <c r="G327" s="2" t="n"/>
      <c r="I327" s="2" t="n"/>
      <c r="J327">
        <f>VLOOKUP(A327,UFMT_FORMAT!$A:$C,3,FALSE)</f>
        <v/>
      </c>
      <c r="K327" s="2" t="s">
        <v>7</v>
      </c>
      <c r="L327">
        <f>"Insert into UFMT_FIELD (FORMAT_ID, FIELD_NO, F_MAC, F_KEY, F_MANDATORY, DESCRIPTION) Values ('"&amp;A327&amp;"', '"&amp;B327&amp;"', '"&amp;C327&amp;"', '"&amp;D327&amp;"', '"&amp;E327&amp;"', '"&amp;F327&amp;"');"</f>
        <v/>
      </c>
      <c r="M327">
        <f>"Update UFMT_FIELD SET F_MAC = '"&amp;C327&amp;"', F_KEY = '"&amp;D327&amp;"', F_MANDATORY = '"&amp;E327&amp;"', DESCRIPTION = '"&amp;F327&amp;"' where FORMAT_ID = '"&amp;A327&amp;"' AND FIELD_NO = '"&amp;B327&amp;"';"</f>
        <v/>
      </c>
    </row>
    <row r="328" spans="1:13">
      <c r="A328" t="s">
        <v>337</v>
      </c>
      <c r="B328" t="s">
        <v>57</v>
      </c>
      <c r="C328" t="s">
        <v>255</v>
      </c>
      <c r="D328" t="s">
        <v>255</v>
      </c>
      <c r="E328" t="s">
        <v>255</v>
      </c>
      <c r="F328" s="2" t="s">
        <v>1415</v>
      </c>
      <c r="G328" s="2" t="n"/>
      <c r="I328" s="2" t="n"/>
      <c r="J328">
        <f>VLOOKUP(A328,UFMT_FORMAT!$A:$C,3,FALSE)</f>
        <v/>
      </c>
      <c r="K328" s="2" t="s">
        <v>7</v>
      </c>
      <c r="L328">
        <f>"Insert into UFMT_FIELD (FORMAT_ID, FIELD_NO, F_MAC, F_KEY, F_MANDATORY, DESCRIPTION) Values ('"&amp;A328&amp;"', '"&amp;B328&amp;"', '"&amp;C328&amp;"', '"&amp;D328&amp;"', '"&amp;E328&amp;"', '"&amp;F328&amp;"');"</f>
        <v/>
      </c>
      <c r="M328">
        <f>"Update UFMT_FIELD SET F_MAC = '"&amp;C328&amp;"', F_KEY = '"&amp;D328&amp;"', F_MANDATORY = '"&amp;E328&amp;"', DESCRIPTION = '"&amp;F328&amp;"' where FORMAT_ID = '"&amp;A328&amp;"' AND FIELD_NO = '"&amp;B328&amp;"';"</f>
        <v/>
      </c>
    </row>
    <row r="329" spans="1:13">
      <c r="A329" t="s">
        <v>337</v>
      </c>
      <c r="B329" t="s">
        <v>244</v>
      </c>
      <c r="C329" t="s">
        <v>255</v>
      </c>
      <c r="D329" t="s">
        <v>255</v>
      </c>
      <c r="E329" t="s">
        <v>13</v>
      </c>
      <c r="F329" s="2" t="s">
        <v>1425</v>
      </c>
      <c r="G329" s="2" t="n"/>
      <c r="I329" s="2" t="n"/>
      <c r="J329">
        <f>VLOOKUP(A329,UFMT_FORMAT!$A:$C,3,FALSE)</f>
        <v/>
      </c>
      <c r="K329" s="2" t="s">
        <v>7</v>
      </c>
      <c r="L329">
        <f>"Insert into UFMT_FIELD (FORMAT_ID, FIELD_NO, F_MAC, F_KEY, F_MANDATORY, DESCRIPTION) Values ('"&amp;A329&amp;"', '"&amp;B329&amp;"', '"&amp;C329&amp;"', '"&amp;D329&amp;"', '"&amp;E329&amp;"', '"&amp;F329&amp;"');"</f>
        <v/>
      </c>
      <c r="M329">
        <f>"Update UFMT_FIELD SET F_MAC = '"&amp;C329&amp;"', F_KEY = '"&amp;D329&amp;"', F_MANDATORY = '"&amp;E329&amp;"', DESCRIPTION = '"&amp;F329&amp;"' where FORMAT_ID = '"&amp;A329&amp;"' AND FIELD_NO = '"&amp;B329&amp;"';"</f>
        <v/>
      </c>
    </row>
    <row r="330" spans="1:13">
      <c r="A330" t="s">
        <v>337</v>
      </c>
      <c r="B330" t="s">
        <v>110</v>
      </c>
      <c r="C330" t="s">
        <v>255</v>
      </c>
      <c r="D330" t="s">
        <v>255</v>
      </c>
      <c r="E330" t="s">
        <v>13</v>
      </c>
      <c r="F330" s="2" t="s">
        <v>1434</v>
      </c>
      <c r="G330" s="2" t="n"/>
      <c r="I330" s="2" t="n"/>
      <c r="J330">
        <f>VLOOKUP(A330,UFMT_FORMAT!$A:$C,3,FALSE)</f>
        <v/>
      </c>
      <c r="K330" s="2" t="s">
        <v>7</v>
      </c>
      <c r="L330">
        <f>"Insert into UFMT_FIELD (FORMAT_ID, FIELD_NO, F_MAC, F_KEY, F_MANDATORY, DESCRIPTION) Values ('"&amp;A330&amp;"', '"&amp;B330&amp;"', '"&amp;C330&amp;"', '"&amp;D330&amp;"', '"&amp;E330&amp;"', '"&amp;F330&amp;"');"</f>
        <v/>
      </c>
      <c r="M330">
        <f>"Update UFMT_FIELD SET F_MAC = '"&amp;C330&amp;"', F_KEY = '"&amp;D330&amp;"', F_MANDATORY = '"&amp;E330&amp;"', DESCRIPTION = '"&amp;F330&amp;"' where FORMAT_ID = '"&amp;A330&amp;"' AND FIELD_NO = '"&amp;B330&amp;"';"</f>
        <v/>
      </c>
    </row>
    <row r="331" spans="1:13">
      <c r="A331" t="s">
        <v>337</v>
      </c>
      <c r="B331" t="s">
        <v>196</v>
      </c>
      <c r="C331" t="s">
        <v>255</v>
      </c>
      <c r="D331" t="s">
        <v>255</v>
      </c>
      <c r="E331" t="s">
        <v>13</v>
      </c>
      <c r="F331" s="2" t="s">
        <v>1417</v>
      </c>
      <c r="G331" s="2" t="n"/>
      <c r="I331" s="2" t="n"/>
      <c r="J331">
        <f>VLOOKUP(A331,UFMT_FORMAT!$A:$C,3,FALSE)</f>
        <v/>
      </c>
      <c r="K331" s="2" t="s">
        <v>7</v>
      </c>
      <c r="L331">
        <f>"Insert into UFMT_FIELD (FORMAT_ID, FIELD_NO, F_MAC, F_KEY, F_MANDATORY, DESCRIPTION) Values ('"&amp;A331&amp;"', '"&amp;B331&amp;"', '"&amp;C331&amp;"', '"&amp;D331&amp;"', '"&amp;E331&amp;"', '"&amp;F331&amp;"');"</f>
        <v/>
      </c>
      <c r="M331">
        <f>"Update UFMT_FIELD SET F_MAC = '"&amp;C331&amp;"', F_KEY = '"&amp;D331&amp;"', F_MANDATORY = '"&amp;E331&amp;"', DESCRIPTION = '"&amp;F331&amp;"' where FORMAT_ID = '"&amp;A331&amp;"' AND FIELD_NO = '"&amp;B331&amp;"';"</f>
        <v/>
      </c>
    </row>
    <row r="332" spans="1:13">
      <c r="A332" t="s">
        <v>337</v>
      </c>
      <c r="B332" t="s">
        <v>634</v>
      </c>
      <c r="C332" t="s">
        <v>255</v>
      </c>
      <c r="D332" t="s">
        <v>255</v>
      </c>
      <c r="E332" t="s">
        <v>255</v>
      </c>
      <c r="F332" s="2" t="s">
        <v>1418</v>
      </c>
      <c r="G332" s="2" t="n"/>
      <c r="I332" s="2" t="n"/>
      <c r="J332">
        <f>VLOOKUP(A332,UFMT_FORMAT!$A:$C,3,FALSE)</f>
        <v/>
      </c>
      <c r="K332" s="2" t="s">
        <v>7</v>
      </c>
      <c r="L332">
        <f>"Insert into UFMT_FIELD (FORMAT_ID, FIELD_NO, F_MAC, F_KEY, F_MANDATORY, DESCRIPTION) Values ('"&amp;A332&amp;"', '"&amp;B332&amp;"', '"&amp;C332&amp;"', '"&amp;D332&amp;"', '"&amp;E332&amp;"', '"&amp;F332&amp;"');"</f>
        <v/>
      </c>
      <c r="M332">
        <f>"Update UFMT_FIELD SET F_MAC = '"&amp;C332&amp;"', F_KEY = '"&amp;D332&amp;"', F_MANDATORY = '"&amp;E332&amp;"', DESCRIPTION = '"&amp;F332&amp;"' where FORMAT_ID = '"&amp;A332&amp;"' AND FIELD_NO = '"&amp;B332&amp;"';"</f>
        <v/>
      </c>
    </row>
    <row r="333" spans="1:13">
      <c r="A333" t="s">
        <v>337</v>
      </c>
      <c r="B333" t="s">
        <v>103</v>
      </c>
      <c r="C333" t="s">
        <v>255</v>
      </c>
      <c r="D333" t="s">
        <v>255</v>
      </c>
      <c r="E333" t="s">
        <v>13</v>
      </c>
      <c r="F333" s="2" t="s">
        <v>1419</v>
      </c>
      <c r="G333" s="2" t="n"/>
      <c r="I333" s="2" t="n"/>
      <c r="J333">
        <f>VLOOKUP(A333,UFMT_FORMAT!$A:$C,3,FALSE)</f>
        <v/>
      </c>
      <c r="K333" s="2" t="s">
        <v>7</v>
      </c>
      <c r="L333">
        <f>"Insert into UFMT_FIELD (FORMAT_ID, FIELD_NO, F_MAC, F_KEY, F_MANDATORY, DESCRIPTION) Values ('"&amp;A333&amp;"', '"&amp;B333&amp;"', '"&amp;C333&amp;"', '"&amp;D333&amp;"', '"&amp;E333&amp;"', '"&amp;F333&amp;"');"</f>
        <v/>
      </c>
      <c r="M333">
        <f>"Update UFMT_FIELD SET F_MAC = '"&amp;C333&amp;"', F_KEY = '"&amp;D333&amp;"', F_MANDATORY = '"&amp;E333&amp;"', DESCRIPTION = '"&amp;F333&amp;"' where FORMAT_ID = '"&amp;A333&amp;"' AND FIELD_NO = '"&amp;B333&amp;"';"</f>
        <v/>
      </c>
    </row>
    <row r="334" spans="1:13">
      <c r="A334" t="s">
        <v>337</v>
      </c>
      <c r="B334" t="s">
        <v>669</v>
      </c>
      <c r="C334" t="s">
        <v>255</v>
      </c>
      <c r="D334" t="s">
        <v>255</v>
      </c>
      <c r="E334" t="s">
        <v>13</v>
      </c>
      <c r="F334" s="2" t="s">
        <v>1422</v>
      </c>
      <c r="G334" s="2" t="n"/>
      <c r="I334" s="2" t="n"/>
      <c r="J334">
        <f>VLOOKUP(A334,UFMT_FORMAT!$A:$C,3,FALSE)</f>
        <v/>
      </c>
      <c r="K334" s="2" t="s">
        <v>7</v>
      </c>
      <c r="L334">
        <f>"Insert into UFMT_FIELD (FORMAT_ID, FIELD_NO, F_MAC, F_KEY, F_MANDATORY, DESCRIPTION) Values ('"&amp;A334&amp;"', '"&amp;B334&amp;"', '"&amp;C334&amp;"', '"&amp;D334&amp;"', '"&amp;E334&amp;"', '"&amp;F334&amp;"');"</f>
        <v/>
      </c>
      <c r="M334">
        <f>"Update UFMT_FIELD SET F_MAC = '"&amp;C334&amp;"', F_KEY = '"&amp;D334&amp;"', F_MANDATORY = '"&amp;E334&amp;"', DESCRIPTION = '"&amp;F334&amp;"' where FORMAT_ID = '"&amp;A334&amp;"' AND FIELD_NO = '"&amp;B334&amp;"';"</f>
        <v/>
      </c>
    </row>
    <row r="335" spans="1:13">
      <c r="A335" t="s">
        <v>351</v>
      </c>
      <c r="B335" t="s">
        <v>64</v>
      </c>
      <c r="C335" t="s">
        <v>255</v>
      </c>
      <c r="D335" t="s">
        <v>13</v>
      </c>
      <c r="E335" t="s">
        <v>13</v>
      </c>
      <c r="F335" s="2" t="s">
        <v>1395</v>
      </c>
      <c r="G335" s="2" t="n"/>
      <c r="I335" s="2" t="n"/>
      <c r="J335">
        <f>VLOOKUP(A335,UFMT_FORMAT!$A:$C,3,FALSE)</f>
        <v/>
      </c>
      <c r="K335" s="2" t="s">
        <v>7</v>
      </c>
      <c r="L335">
        <f>"Insert into UFMT_FIELD (FORMAT_ID, FIELD_NO, F_MAC, F_KEY, F_MANDATORY, DESCRIPTION) Values ('"&amp;A335&amp;"', '"&amp;B335&amp;"', '"&amp;C335&amp;"', '"&amp;D335&amp;"', '"&amp;E335&amp;"', '"&amp;F335&amp;"');"</f>
        <v/>
      </c>
      <c r="M335">
        <f>"Update UFMT_FIELD SET F_MAC = '"&amp;C335&amp;"', F_KEY = '"&amp;D335&amp;"', F_MANDATORY = '"&amp;E335&amp;"', DESCRIPTION = '"&amp;F335&amp;"' where FORMAT_ID = '"&amp;A335&amp;"' AND FIELD_NO = '"&amp;B335&amp;"';"</f>
        <v/>
      </c>
    </row>
    <row r="336" spans="1:13">
      <c r="A336" t="s">
        <v>351</v>
      </c>
      <c r="B336" t="s">
        <v>107</v>
      </c>
      <c r="C336" t="s">
        <v>255</v>
      </c>
      <c r="D336" t="s">
        <v>255</v>
      </c>
      <c r="E336" t="s">
        <v>13</v>
      </c>
      <c r="F336" s="2" t="s">
        <v>1396</v>
      </c>
      <c r="G336" s="2" t="n"/>
      <c r="I336" s="2" t="n"/>
      <c r="J336">
        <f>VLOOKUP(A336,UFMT_FORMAT!$A:$C,3,FALSE)</f>
        <v/>
      </c>
      <c r="K336" s="2" t="s">
        <v>7</v>
      </c>
      <c r="L336">
        <f>"Insert into UFMT_FIELD (FORMAT_ID, FIELD_NO, F_MAC, F_KEY, F_MANDATORY, DESCRIPTION) Values ('"&amp;A336&amp;"', '"&amp;B336&amp;"', '"&amp;C336&amp;"', '"&amp;D336&amp;"', '"&amp;E336&amp;"', '"&amp;F336&amp;"');"</f>
        <v/>
      </c>
      <c r="M336">
        <f>"Update UFMT_FIELD SET F_MAC = '"&amp;C336&amp;"', F_KEY = '"&amp;D336&amp;"', F_MANDATORY = '"&amp;E336&amp;"', DESCRIPTION = '"&amp;F336&amp;"' where FORMAT_ID = '"&amp;A336&amp;"' AND FIELD_NO = '"&amp;B336&amp;"';"</f>
        <v/>
      </c>
    </row>
    <row r="337" spans="1:13">
      <c r="A337" t="s">
        <v>351</v>
      </c>
      <c r="B337" t="s">
        <v>31</v>
      </c>
      <c r="C337" t="s">
        <v>255</v>
      </c>
      <c r="D337" t="s">
        <v>255</v>
      </c>
      <c r="E337" t="s">
        <v>13</v>
      </c>
      <c r="F337" s="2" t="s">
        <v>1397</v>
      </c>
      <c r="G337" s="2" t="n"/>
      <c r="I337" s="2" t="n"/>
      <c r="J337">
        <f>VLOOKUP(A337,UFMT_FORMAT!$A:$C,3,FALSE)</f>
        <v/>
      </c>
      <c r="K337" s="2" t="s">
        <v>7</v>
      </c>
      <c r="L337">
        <f>"Insert into UFMT_FIELD (FORMAT_ID, FIELD_NO, F_MAC, F_KEY, F_MANDATORY, DESCRIPTION) Values ('"&amp;A337&amp;"', '"&amp;B337&amp;"', '"&amp;C337&amp;"', '"&amp;D337&amp;"', '"&amp;E337&amp;"', '"&amp;F337&amp;"');"</f>
        <v/>
      </c>
      <c r="M337">
        <f>"Update UFMT_FIELD SET F_MAC = '"&amp;C337&amp;"', F_KEY = '"&amp;D337&amp;"', F_MANDATORY = '"&amp;E337&amp;"', DESCRIPTION = '"&amp;F337&amp;"' where FORMAT_ID = '"&amp;A337&amp;"' AND FIELD_NO = '"&amp;B337&amp;"';"</f>
        <v/>
      </c>
    </row>
    <row r="338" spans="1:13">
      <c r="A338" t="s">
        <v>351</v>
      </c>
      <c r="B338" t="s">
        <v>500</v>
      </c>
      <c r="C338" t="s">
        <v>255</v>
      </c>
      <c r="D338" t="s">
        <v>255</v>
      </c>
      <c r="E338" t="s">
        <v>255</v>
      </c>
      <c r="F338" s="2" t="s">
        <v>1397</v>
      </c>
      <c r="G338" s="2" t="n"/>
      <c r="I338" s="2" t="n"/>
      <c r="J338">
        <f>VLOOKUP(A338,UFMT_FORMAT!$A:$C,3,FALSE)</f>
        <v/>
      </c>
      <c r="K338" s="2" t="s">
        <v>7</v>
      </c>
      <c r="L338">
        <f>"Insert into UFMT_FIELD (FORMAT_ID, FIELD_NO, F_MAC, F_KEY, F_MANDATORY, DESCRIPTION) Values ('"&amp;A338&amp;"', '"&amp;B338&amp;"', '"&amp;C338&amp;"', '"&amp;D338&amp;"', '"&amp;E338&amp;"', '"&amp;F338&amp;"');"</f>
        <v/>
      </c>
      <c r="M338">
        <f>"Update UFMT_FIELD SET F_MAC = '"&amp;C338&amp;"', F_KEY = '"&amp;D338&amp;"', F_MANDATORY = '"&amp;E338&amp;"', DESCRIPTION = '"&amp;F338&amp;"' where FORMAT_ID = '"&amp;A338&amp;"' AND FIELD_NO = '"&amp;B338&amp;"';"</f>
        <v/>
      </c>
    </row>
    <row r="339" spans="1:13">
      <c r="A339" t="s">
        <v>351</v>
      </c>
      <c r="B339" t="s">
        <v>328</v>
      </c>
      <c r="C339" t="s">
        <v>255</v>
      </c>
      <c r="D339" t="s">
        <v>255</v>
      </c>
      <c r="E339" t="s">
        <v>255</v>
      </c>
      <c r="F339" s="2" t="s">
        <v>1398</v>
      </c>
      <c r="G339" s="2" t="n"/>
      <c r="I339" s="2" t="n"/>
      <c r="J339">
        <f>VLOOKUP(A339,UFMT_FORMAT!$A:$C,3,FALSE)</f>
        <v/>
      </c>
      <c r="K339" s="2" t="s">
        <v>7</v>
      </c>
      <c r="L339">
        <f>"Insert into UFMT_FIELD (FORMAT_ID, FIELD_NO, F_MAC, F_KEY, F_MANDATORY, DESCRIPTION) Values ('"&amp;A339&amp;"', '"&amp;B339&amp;"', '"&amp;C339&amp;"', '"&amp;D339&amp;"', '"&amp;E339&amp;"', '"&amp;F339&amp;"');"</f>
        <v/>
      </c>
      <c r="M339">
        <f>"Update UFMT_FIELD SET F_MAC = '"&amp;C339&amp;"', F_KEY = '"&amp;D339&amp;"', F_MANDATORY = '"&amp;E339&amp;"', DESCRIPTION = '"&amp;F339&amp;"' where FORMAT_ID = '"&amp;A339&amp;"' AND FIELD_NO = '"&amp;B339&amp;"';"</f>
        <v/>
      </c>
    </row>
    <row r="340" spans="1:13">
      <c r="A340" t="s">
        <v>351</v>
      </c>
      <c r="B340" t="s">
        <v>333</v>
      </c>
      <c r="C340" t="s">
        <v>255</v>
      </c>
      <c r="D340" t="s">
        <v>255</v>
      </c>
      <c r="E340" t="s">
        <v>255</v>
      </c>
      <c r="F340" s="2" t="s">
        <v>1399</v>
      </c>
      <c r="G340" s="2" t="n"/>
      <c r="I340" s="2" t="n"/>
      <c r="J340">
        <f>VLOOKUP(A340,UFMT_FORMAT!$A:$C,3,FALSE)</f>
        <v/>
      </c>
      <c r="K340" s="2" t="s">
        <v>7</v>
      </c>
      <c r="L340">
        <f>"Insert into UFMT_FIELD (FORMAT_ID, FIELD_NO, F_MAC, F_KEY, F_MANDATORY, DESCRIPTION) Values ('"&amp;A340&amp;"', '"&amp;B340&amp;"', '"&amp;C340&amp;"', '"&amp;D340&amp;"', '"&amp;E340&amp;"', '"&amp;F340&amp;"');"</f>
        <v/>
      </c>
      <c r="M340">
        <f>"Update UFMT_FIELD SET F_MAC = '"&amp;C340&amp;"', F_KEY = '"&amp;D340&amp;"', F_MANDATORY = '"&amp;E340&amp;"', DESCRIPTION = '"&amp;F340&amp;"' where FORMAT_ID = '"&amp;A340&amp;"' AND FIELD_NO = '"&amp;B340&amp;"';"</f>
        <v/>
      </c>
    </row>
    <row r="341" spans="1:13">
      <c r="A341" t="s">
        <v>351</v>
      </c>
      <c r="B341" t="s">
        <v>335</v>
      </c>
      <c r="C341" t="s">
        <v>255</v>
      </c>
      <c r="D341" t="s">
        <v>255</v>
      </c>
      <c r="E341" t="s">
        <v>255</v>
      </c>
      <c r="F341" s="2" t="s">
        <v>1433</v>
      </c>
      <c r="G341" s="2" t="n"/>
      <c r="I341" s="2" t="n"/>
      <c r="J341">
        <f>VLOOKUP(A341,UFMT_FORMAT!$A:$C,3,FALSE)</f>
        <v/>
      </c>
      <c r="K341" s="2" t="s">
        <v>7</v>
      </c>
      <c r="L341">
        <f>"Insert into UFMT_FIELD (FORMAT_ID, FIELD_NO, F_MAC, F_KEY, F_MANDATORY, DESCRIPTION) Values ('"&amp;A341&amp;"', '"&amp;B341&amp;"', '"&amp;C341&amp;"', '"&amp;D341&amp;"', '"&amp;E341&amp;"', '"&amp;F341&amp;"');"</f>
        <v/>
      </c>
      <c r="M341">
        <f>"Update UFMT_FIELD SET F_MAC = '"&amp;C341&amp;"', F_KEY = '"&amp;D341&amp;"', F_MANDATORY = '"&amp;E341&amp;"', DESCRIPTION = '"&amp;F341&amp;"' where FORMAT_ID = '"&amp;A341&amp;"' AND FIELD_NO = '"&amp;B341&amp;"';"</f>
        <v/>
      </c>
    </row>
    <row r="342" spans="1:13">
      <c r="A342" t="s">
        <v>351</v>
      </c>
      <c r="B342" t="s">
        <v>337</v>
      </c>
      <c r="C342" t="s">
        <v>255</v>
      </c>
      <c r="D342" t="s">
        <v>13</v>
      </c>
      <c r="E342" t="s">
        <v>13</v>
      </c>
      <c r="F342" s="2" t="s">
        <v>1400</v>
      </c>
      <c r="G342" s="2" t="n"/>
      <c r="I342" s="2" t="n"/>
      <c r="J342">
        <f>VLOOKUP(A342,UFMT_FORMAT!$A:$C,3,FALSE)</f>
        <v/>
      </c>
      <c r="K342" s="2" t="s">
        <v>7</v>
      </c>
      <c r="L342">
        <f>"Insert into UFMT_FIELD (FORMAT_ID, FIELD_NO, F_MAC, F_KEY, F_MANDATORY, DESCRIPTION) Values ('"&amp;A342&amp;"', '"&amp;B342&amp;"', '"&amp;C342&amp;"', '"&amp;D342&amp;"', '"&amp;E342&amp;"', '"&amp;F342&amp;"');"</f>
        <v/>
      </c>
      <c r="M342">
        <f>"Update UFMT_FIELD SET F_MAC = '"&amp;C342&amp;"', F_KEY = '"&amp;D342&amp;"', F_MANDATORY = '"&amp;E342&amp;"', DESCRIPTION = '"&amp;F342&amp;"' where FORMAT_ID = '"&amp;A342&amp;"' AND FIELD_NO = '"&amp;B342&amp;"';"</f>
        <v/>
      </c>
    </row>
    <row r="343" spans="1:13">
      <c r="A343" t="s">
        <v>351</v>
      </c>
      <c r="B343" t="s">
        <v>351</v>
      </c>
      <c r="C343" t="s">
        <v>255</v>
      </c>
      <c r="D343" t="s">
        <v>13</v>
      </c>
      <c r="E343" t="s">
        <v>13</v>
      </c>
      <c r="F343" s="2" t="s">
        <v>1401</v>
      </c>
      <c r="G343" s="2" t="n"/>
      <c r="I343" s="2" t="n"/>
      <c r="J343">
        <f>VLOOKUP(A343,UFMT_FORMAT!$A:$C,3,FALSE)</f>
        <v/>
      </c>
      <c r="K343" s="2" t="s">
        <v>7</v>
      </c>
      <c r="L343">
        <f>"Insert into UFMT_FIELD (FORMAT_ID, FIELD_NO, F_MAC, F_KEY, F_MANDATORY, DESCRIPTION) Values ('"&amp;A343&amp;"', '"&amp;B343&amp;"', '"&amp;C343&amp;"', '"&amp;D343&amp;"', '"&amp;E343&amp;"', '"&amp;F343&amp;"');"</f>
        <v/>
      </c>
      <c r="M343">
        <f>"Update UFMT_FIELD SET F_MAC = '"&amp;C343&amp;"', F_KEY = '"&amp;D343&amp;"', F_MANDATORY = '"&amp;E343&amp;"', DESCRIPTION = '"&amp;F343&amp;"' where FORMAT_ID = '"&amp;A343&amp;"' AND FIELD_NO = '"&amp;B343&amp;"';"</f>
        <v/>
      </c>
    </row>
    <row r="344" spans="1:13">
      <c r="A344" t="s">
        <v>351</v>
      </c>
      <c r="B344" t="s">
        <v>305</v>
      </c>
      <c r="C344" t="s">
        <v>255</v>
      </c>
      <c r="D344" t="s">
        <v>255</v>
      </c>
      <c r="E344" t="s">
        <v>255</v>
      </c>
      <c r="F344" s="2" t="s">
        <v>1401</v>
      </c>
      <c r="G344" s="2" t="n"/>
      <c r="I344" s="2" t="n"/>
      <c r="J344">
        <f>VLOOKUP(A344,UFMT_FORMAT!$A:$C,3,FALSE)</f>
        <v/>
      </c>
      <c r="K344" s="2" t="s">
        <v>7</v>
      </c>
      <c r="L344">
        <f>"Insert into UFMT_FIELD (FORMAT_ID, FIELD_NO, F_MAC, F_KEY, F_MANDATORY, DESCRIPTION) Values ('"&amp;A344&amp;"', '"&amp;B344&amp;"', '"&amp;C344&amp;"', '"&amp;D344&amp;"', '"&amp;E344&amp;"', '"&amp;F344&amp;"');"</f>
        <v/>
      </c>
      <c r="M344">
        <f>"Update UFMT_FIELD SET F_MAC = '"&amp;C344&amp;"', F_KEY = '"&amp;D344&amp;"', F_MANDATORY = '"&amp;E344&amp;"', DESCRIPTION = '"&amp;F344&amp;"' where FORMAT_ID = '"&amp;A344&amp;"' AND FIELD_NO = '"&amp;B344&amp;"';"</f>
        <v/>
      </c>
    </row>
    <row r="345" spans="1:13">
      <c r="A345" t="s">
        <v>351</v>
      </c>
      <c r="B345" t="s">
        <v>473</v>
      </c>
      <c r="C345" t="s">
        <v>255</v>
      </c>
      <c r="D345" t="s">
        <v>255</v>
      </c>
      <c r="E345" t="s">
        <v>255</v>
      </c>
      <c r="F345" s="2" t="s">
        <v>1402</v>
      </c>
      <c r="G345" s="2" t="n"/>
      <c r="I345" s="2" t="n"/>
      <c r="J345">
        <f>VLOOKUP(A345,UFMT_FORMAT!$A:$C,3,FALSE)</f>
        <v/>
      </c>
      <c r="K345" s="2" t="s">
        <v>7</v>
      </c>
      <c r="L345">
        <f>"Insert into UFMT_FIELD (FORMAT_ID, FIELD_NO, F_MAC, F_KEY, F_MANDATORY, DESCRIPTION) Values ('"&amp;A345&amp;"', '"&amp;B345&amp;"', '"&amp;C345&amp;"', '"&amp;D345&amp;"', '"&amp;E345&amp;"', '"&amp;F345&amp;"');"</f>
        <v/>
      </c>
      <c r="M345">
        <f>"Update UFMT_FIELD SET F_MAC = '"&amp;C345&amp;"', F_KEY = '"&amp;D345&amp;"', F_MANDATORY = '"&amp;E345&amp;"', DESCRIPTION = '"&amp;F345&amp;"' where FORMAT_ID = '"&amp;A345&amp;"' AND FIELD_NO = '"&amp;B345&amp;"';"</f>
        <v/>
      </c>
    </row>
    <row r="346" spans="1:13">
      <c r="A346" t="s">
        <v>351</v>
      </c>
      <c r="B346" t="s">
        <v>524</v>
      </c>
      <c r="C346" t="s">
        <v>255</v>
      </c>
      <c r="D346" t="s">
        <v>255</v>
      </c>
      <c r="E346" t="s">
        <v>13</v>
      </c>
      <c r="F346" s="2" t="s">
        <v>1429</v>
      </c>
      <c r="G346" s="2" t="n"/>
      <c r="I346" s="2" t="n"/>
      <c r="J346">
        <f>VLOOKUP(A346,UFMT_FORMAT!$A:$C,3,FALSE)</f>
        <v/>
      </c>
      <c r="K346" s="2" t="s">
        <v>7</v>
      </c>
      <c r="L346">
        <f>"Insert into UFMT_FIELD (FORMAT_ID, FIELD_NO, F_MAC, F_KEY, F_MANDATORY, DESCRIPTION) Values ('"&amp;A346&amp;"', '"&amp;B346&amp;"', '"&amp;C346&amp;"', '"&amp;D346&amp;"', '"&amp;E346&amp;"', '"&amp;F346&amp;"');"</f>
        <v/>
      </c>
      <c r="M346">
        <f>"Update UFMT_FIELD SET F_MAC = '"&amp;C346&amp;"', F_KEY = '"&amp;D346&amp;"', F_MANDATORY = '"&amp;E346&amp;"', DESCRIPTION = '"&amp;F346&amp;"' where FORMAT_ID = '"&amp;A346&amp;"' AND FIELD_NO = '"&amp;B346&amp;"';"</f>
        <v/>
      </c>
    </row>
    <row r="347" spans="1:13">
      <c r="A347" t="s">
        <v>351</v>
      </c>
      <c r="B347" t="s">
        <v>526</v>
      </c>
      <c r="C347" t="s">
        <v>255</v>
      </c>
      <c r="D347" t="s">
        <v>255</v>
      </c>
      <c r="E347" t="s">
        <v>13</v>
      </c>
      <c r="F347" s="2" t="s">
        <v>1430</v>
      </c>
      <c r="G347" s="2" t="n"/>
      <c r="I347" s="2" t="n"/>
      <c r="J347">
        <f>VLOOKUP(A347,UFMT_FORMAT!$A:$C,3,FALSE)</f>
        <v/>
      </c>
      <c r="K347" s="2" t="s">
        <v>7</v>
      </c>
      <c r="L347">
        <f>"Insert into UFMT_FIELD (FORMAT_ID, FIELD_NO, F_MAC, F_KEY, F_MANDATORY, DESCRIPTION) Values ('"&amp;A347&amp;"', '"&amp;B347&amp;"', '"&amp;C347&amp;"', '"&amp;D347&amp;"', '"&amp;E347&amp;"', '"&amp;F347&amp;"');"</f>
        <v/>
      </c>
      <c r="M347">
        <f>"Update UFMT_FIELD SET F_MAC = '"&amp;C347&amp;"', F_KEY = '"&amp;D347&amp;"', F_MANDATORY = '"&amp;E347&amp;"', DESCRIPTION = '"&amp;F347&amp;"' where FORMAT_ID = '"&amp;A347&amp;"' AND FIELD_NO = '"&amp;B347&amp;"';"</f>
        <v/>
      </c>
    </row>
    <row r="348" spans="1:13">
      <c r="A348" t="s">
        <v>351</v>
      </c>
      <c r="B348" t="s">
        <v>528</v>
      </c>
      <c r="C348" t="s">
        <v>255</v>
      </c>
      <c r="D348" t="s">
        <v>255</v>
      </c>
      <c r="E348" t="s">
        <v>13</v>
      </c>
      <c r="F348" s="2" t="s">
        <v>1431</v>
      </c>
      <c r="G348" s="2" t="n"/>
      <c r="I348" s="2" t="n"/>
      <c r="J348">
        <f>VLOOKUP(A348,UFMT_FORMAT!$A:$C,3,FALSE)</f>
        <v/>
      </c>
      <c r="K348" s="2" t="s">
        <v>7</v>
      </c>
      <c r="L348">
        <f>"Insert into UFMT_FIELD (FORMAT_ID, FIELD_NO, F_MAC, F_KEY, F_MANDATORY, DESCRIPTION) Values ('"&amp;A348&amp;"', '"&amp;B348&amp;"', '"&amp;C348&amp;"', '"&amp;D348&amp;"', '"&amp;E348&amp;"', '"&amp;F348&amp;"');"</f>
        <v/>
      </c>
      <c r="M348">
        <f>"Update UFMT_FIELD SET F_MAC = '"&amp;C348&amp;"', F_KEY = '"&amp;D348&amp;"', F_MANDATORY = '"&amp;E348&amp;"', DESCRIPTION = '"&amp;F348&amp;"' where FORMAT_ID = '"&amp;A348&amp;"' AND FIELD_NO = '"&amp;B348&amp;"';"</f>
        <v/>
      </c>
    </row>
    <row r="349" spans="1:13">
      <c r="A349" t="s">
        <v>351</v>
      </c>
      <c r="B349" t="s">
        <v>532</v>
      </c>
      <c r="C349" t="s">
        <v>255</v>
      </c>
      <c r="D349" t="s">
        <v>255</v>
      </c>
      <c r="E349" t="s">
        <v>13</v>
      </c>
      <c r="F349" s="2" t="s">
        <v>1403</v>
      </c>
      <c r="G349" s="2" t="n"/>
      <c r="I349" s="2" t="n"/>
      <c r="J349">
        <f>VLOOKUP(A349,UFMT_FORMAT!$A:$C,3,FALSE)</f>
        <v/>
      </c>
      <c r="K349" s="2" t="s">
        <v>7</v>
      </c>
      <c r="L349">
        <f>"Insert into UFMT_FIELD (FORMAT_ID, FIELD_NO, F_MAC, F_KEY, F_MANDATORY, DESCRIPTION) Values ('"&amp;A349&amp;"', '"&amp;B349&amp;"', '"&amp;C349&amp;"', '"&amp;D349&amp;"', '"&amp;E349&amp;"', '"&amp;F349&amp;"');"</f>
        <v/>
      </c>
      <c r="M349">
        <f>"Update UFMT_FIELD SET F_MAC = '"&amp;C349&amp;"', F_KEY = '"&amp;D349&amp;"', F_MANDATORY = '"&amp;E349&amp;"', DESCRIPTION = '"&amp;F349&amp;"' where FORMAT_ID = '"&amp;A349&amp;"' AND FIELD_NO = '"&amp;B349&amp;"';"</f>
        <v/>
      </c>
    </row>
    <row r="350" spans="1:13">
      <c r="A350" t="s">
        <v>351</v>
      </c>
      <c r="B350" t="s">
        <v>534</v>
      </c>
      <c r="C350" t="s">
        <v>255</v>
      </c>
      <c r="D350" t="s">
        <v>255</v>
      </c>
      <c r="E350" t="s">
        <v>255</v>
      </c>
      <c r="F350" s="2" t="s">
        <v>1404</v>
      </c>
      <c r="G350" s="2" t="n"/>
      <c r="I350" s="2" t="n"/>
      <c r="J350">
        <f>VLOOKUP(A350,UFMT_FORMAT!$A:$C,3,FALSE)</f>
        <v/>
      </c>
      <c r="K350" s="2" t="s">
        <v>7</v>
      </c>
      <c r="L350">
        <f>"Insert into UFMT_FIELD (FORMAT_ID, FIELD_NO, F_MAC, F_KEY, F_MANDATORY, DESCRIPTION) Values ('"&amp;A350&amp;"', '"&amp;B350&amp;"', '"&amp;C350&amp;"', '"&amp;D350&amp;"', '"&amp;E350&amp;"', '"&amp;F350&amp;"');"</f>
        <v/>
      </c>
      <c r="M350">
        <f>"Update UFMT_FIELD SET F_MAC = '"&amp;C350&amp;"', F_KEY = '"&amp;D350&amp;"', F_MANDATORY = '"&amp;E350&amp;"', DESCRIPTION = '"&amp;F350&amp;"' where FORMAT_ID = '"&amp;A350&amp;"' AND FIELD_NO = '"&amp;B350&amp;"';"</f>
        <v/>
      </c>
    </row>
    <row r="351" spans="1:13">
      <c r="A351" t="s">
        <v>351</v>
      </c>
      <c r="B351" t="s">
        <v>66</v>
      </c>
      <c r="C351" t="s">
        <v>255</v>
      </c>
      <c r="D351" t="s">
        <v>255</v>
      </c>
      <c r="E351" t="s">
        <v>255</v>
      </c>
      <c r="F351" s="2" t="s">
        <v>1405</v>
      </c>
      <c r="G351" s="2" t="n"/>
      <c r="I351" s="2" t="n"/>
      <c r="J351">
        <f>VLOOKUP(A351,UFMT_FORMAT!$A:$C,3,FALSE)</f>
        <v/>
      </c>
      <c r="K351" s="2" t="s">
        <v>7</v>
      </c>
      <c r="L351">
        <f>"Insert into UFMT_FIELD (FORMAT_ID, FIELD_NO, F_MAC, F_KEY, F_MANDATORY, DESCRIPTION) Values ('"&amp;A351&amp;"', '"&amp;B351&amp;"', '"&amp;C351&amp;"', '"&amp;D351&amp;"', '"&amp;E351&amp;"', '"&amp;F351&amp;"');"</f>
        <v/>
      </c>
      <c r="M351">
        <f>"Update UFMT_FIELD SET F_MAC = '"&amp;C351&amp;"', F_KEY = '"&amp;D351&amp;"', F_MANDATORY = '"&amp;E351&amp;"', DESCRIPTION = '"&amp;F351&amp;"' where FORMAT_ID = '"&amp;A351&amp;"' AND FIELD_NO = '"&amp;B351&amp;"';"</f>
        <v/>
      </c>
    </row>
    <row r="352" spans="1:13">
      <c r="A352" t="s">
        <v>351</v>
      </c>
      <c r="B352" t="s">
        <v>70</v>
      </c>
      <c r="C352" t="s">
        <v>255</v>
      </c>
      <c r="D352" t="s">
        <v>255</v>
      </c>
      <c r="E352" t="s">
        <v>255</v>
      </c>
      <c r="F352" s="2" t="s">
        <v>1406</v>
      </c>
      <c r="G352" s="2" t="n"/>
      <c r="I352" s="2" t="n"/>
      <c r="J352">
        <f>VLOOKUP(A352,UFMT_FORMAT!$A:$C,3,FALSE)</f>
        <v/>
      </c>
      <c r="K352" s="2" t="s">
        <v>7</v>
      </c>
      <c r="L352">
        <f>"Insert into UFMT_FIELD (FORMAT_ID, FIELD_NO, F_MAC, F_KEY, F_MANDATORY, DESCRIPTION) Values ('"&amp;A352&amp;"', '"&amp;B352&amp;"', '"&amp;C352&amp;"', '"&amp;D352&amp;"', '"&amp;E352&amp;"', '"&amp;F352&amp;"');"</f>
        <v/>
      </c>
      <c r="M352">
        <f>"Update UFMT_FIELD SET F_MAC = '"&amp;C352&amp;"', F_KEY = '"&amp;D352&amp;"', F_MANDATORY = '"&amp;E352&amp;"', DESCRIPTION = '"&amp;F352&amp;"' where FORMAT_ID = '"&amp;A352&amp;"' AND FIELD_NO = '"&amp;B352&amp;"';"</f>
        <v/>
      </c>
    </row>
    <row r="353" spans="1:13">
      <c r="A353" t="s">
        <v>351</v>
      </c>
      <c r="B353" t="s">
        <v>310</v>
      </c>
      <c r="C353" t="s">
        <v>255</v>
      </c>
      <c r="D353" t="s">
        <v>255</v>
      </c>
      <c r="E353" t="s">
        <v>255</v>
      </c>
      <c r="F353" s="2" t="s">
        <v>1407</v>
      </c>
      <c r="G353" s="2" t="n"/>
      <c r="I353" s="2" t="n"/>
      <c r="J353">
        <f>VLOOKUP(A353,UFMT_FORMAT!$A:$C,3,FALSE)</f>
        <v/>
      </c>
      <c r="K353" s="2" t="s">
        <v>7</v>
      </c>
      <c r="L353">
        <f>"Insert into UFMT_FIELD (FORMAT_ID, FIELD_NO, F_MAC, F_KEY, F_MANDATORY, DESCRIPTION) Values ('"&amp;A353&amp;"', '"&amp;B353&amp;"', '"&amp;C353&amp;"', '"&amp;D353&amp;"', '"&amp;E353&amp;"', '"&amp;F353&amp;"');"</f>
        <v/>
      </c>
      <c r="M353">
        <f>"Update UFMT_FIELD SET F_MAC = '"&amp;C353&amp;"', F_KEY = '"&amp;D353&amp;"', F_MANDATORY = '"&amp;E353&amp;"', DESCRIPTION = '"&amp;F353&amp;"' where FORMAT_ID = '"&amp;A353&amp;"' AND FIELD_NO = '"&amp;B353&amp;"';"</f>
        <v/>
      </c>
    </row>
    <row r="354" spans="1:13">
      <c r="A354" t="s">
        <v>351</v>
      </c>
      <c r="B354" t="s">
        <v>72</v>
      </c>
      <c r="C354" t="s">
        <v>255</v>
      </c>
      <c r="D354" t="s">
        <v>255</v>
      </c>
      <c r="E354" t="s">
        <v>13</v>
      </c>
      <c r="F354" s="2" t="s">
        <v>1408</v>
      </c>
      <c r="G354" s="2" t="n"/>
      <c r="I354" s="2" t="n"/>
      <c r="J354">
        <f>VLOOKUP(A354,UFMT_FORMAT!$A:$C,3,FALSE)</f>
        <v/>
      </c>
      <c r="K354" s="2" t="s">
        <v>7</v>
      </c>
      <c r="L354">
        <f>"Insert into UFMT_FIELD (FORMAT_ID, FIELD_NO, F_MAC, F_KEY, F_MANDATORY, DESCRIPTION) Values ('"&amp;A354&amp;"', '"&amp;B354&amp;"', '"&amp;C354&amp;"', '"&amp;D354&amp;"', '"&amp;E354&amp;"', '"&amp;F354&amp;"');"</f>
        <v/>
      </c>
      <c r="M354">
        <f>"Update UFMT_FIELD SET F_MAC = '"&amp;C354&amp;"', F_KEY = '"&amp;D354&amp;"', F_MANDATORY = '"&amp;E354&amp;"', DESCRIPTION = '"&amp;F354&amp;"' where FORMAT_ID = '"&amp;A354&amp;"' AND FIELD_NO = '"&amp;B354&amp;"';"</f>
        <v/>
      </c>
    </row>
    <row r="355" spans="1:13">
      <c r="A355" t="s">
        <v>351</v>
      </c>
      <c r="B355" t="s">
        <v>545</v>
      </c>
      <c r="C355" t="s">
        <v>255</v>
      </c>
      <c r="D355" t="s">
        <v>255</v>
      </c>
      <c r="E355" t="s">
        <v>13</v>
      </c>
      <c r="F355" s="2" t="s">
        <v>1409</v>
      </c>
      <c r="G355" s="2" t="n"/>
      <c r="I355" s="2" t="n"/>
      <c r="J355">
        <f>VLOOKUP(A355,UFMT_FORMAT!$A:$C,3,FALSE)</f>
        <v/>
      </c>
      <c r="K355" s="2" t="s">
        <v>7</v>
      </c>
      <c r="L355">
        <f>"Insert into UFMT_FIELD (FORMAT_ID, FIELD_NO, F_MAC, F_KEY, F_MANDATORY, DESCRIPTION) Values ('"&amp;A355&amp;"', '"&amp;B355&amp;"', '"&amp;C355&amp;"', '"&amp;D355&amp;"', '"&amp;E355&amp;"', '"&amp;F355&amp;"');"</f>
        <v/>
      </c>
      <c r="M355">
        <f>"Update UFMT_FIELD SET F_MAC = '"&amp;C355&amp;"', F_KEY = '"&amp;D355&amp;"', F_MANDATORY = '"&amp;E355&amp;"', DESCRIPTION = '"&amp;F355&amp;"' where FORMAT_ID = '"&amp;A355&amp;"' AND FIELD_NO = '"&amp;B355&amp;"';"</f>
        <v/>
      </c>
    </row>
    <row r="356" spans="1:13">
      <c r="A356" t="s">
        <v>351</v>
      </c>
      <c r="B356" t="s">
        <v>239</v>
      </c>
      <c r="C356" t="s">
        <v>255</v>
      </c>
      <c r="D356" t="s">
        <v>255</v>
      </c>
      <c r="E356" t="s">
        <v>255</v>
      </c>
      <c r="F356" s="2" t="s">
        <v>1410</v>
      </c>
      <c r="G356" s="2" t="n"/>
      <c r="I356" s="2" t="n"/>
      <c r="J356">
        <f>VLOOKUP(A356,UFMT_FORMAT!$A:$C,3,FALSE)</f>
        <v/>
      </c>
      <c r="K356" s="2" t="s">
        <v>7</v>
      </c>
      <c r="L356">
        <f>"Insert into UFMT_FIELD (FORMAT_ID, FIELD_NO, F_MAC, F_KEY, F_MANDATORY, DESCRIPTION) Values ('"&amp;A356&amp;"', '"&amp;B356&amp;"', '"&amp;C356&amp;"', '"&amp;D356&amp;"', '"&amp;E356&amp;"', '"&amp;F356&amp;"');"</f>
        <v/>
      </c>
      <c r="M356">
        <f>"Update UFMT_FIELD SET F_MAC = '"&amp;C356&amp;"', F_KEY = '"&amp;D356&amp;"', F_MANDATORY = '"&amp;E356&amp;"', DESCRIPTION = '"&amp;F356&amp;"' where FORMAT_ID = '"&amp;A356&amp;"' AND FIELD_NO = '"&amp;B356&amp;"';"</f>
        <v/>
      </c>
    </row>
    <row r="357" spans="1:13">
      <c r="A357" t="s">
        <v>351</v>
      </c>
      <c r="B357" t="s">
        <v>33</v>
      </c>
      <c r="C357" t="s">
        <v>255</v>
      </c>
      <c r="D357" t="s">
        <v>255</v>
      </c>
      <c r="E357" t="s">
        <v>255</v>
      </c>
      <c r="F357" s="2" t="s">
        <v>1412</v>
      </c>
      <c r="G357" s="2" t="n"/>
      <c r="I357" s="2" t="n"/>
      <c r="J357">
        <f>VLOOKUP(A357,UFMT_FORMAT!$A:$C,3,FALSE)</f>
        <v/>
      </c>
      <c r="K357" s="2" t="s">
        <v>7</v>
      </c>
      <c r="L357">
        <f>"Insert into UFMT_FIELD (FORMAT_ID, FIELD_NO, F_MAC, F_KEY, F_MANDATORY, DESCRIPTION) Values ('"&amp;A357&amp;"', '"&amp;B357&amp;"', '"&amp;C357&amp;"', '"&amp;D357&amp;"', '"&amp;E357&amp;"', '"&amp;F357&amp;"');"</f>
        <v/>
      </c>
      <c r="M357">
        <f>"Update UFMT_FIELD SET F_MAC = '"&amp;C357&amp;"', F_KEY = '"&amp;D357&amp;"', F_MANDATORY = '"&amp;E357&amp;"', DESCRIPTION = '"&amp;F357&amp;"' where FORMAT_ID = '"&amp;A357&amp;"' AND FIELD_NO = '"&amp;B357&amp;"';"</f>
        <v/>
      </c>
    </row>
    <row r="358" spans="1:13">
      <c r="A358" t="s">
        <v>351</v>
      </c>
      <c r="B358" t="s">
        <v>554</v>
      </c>
      <c r="C358" t="s">
        <v>255</v>
      </c>
      <c r="D358" t="s">
        <v>255</v>
      </c>
      <c r="E358" t="s">
        <v>255</v>
      </c>
      <c r="F358" s="2" t="s">
        <v>1413</v>
      </c>
      <c r="G358" s="2" t="n"/>
      <c r="I358" s="2" t="n"/>
      <c r="J358">
        <f>VLOOKUP(A358,UFMT_FORMAT!$A:$C,3,FALSE)</f>
        <v/>
      </c>
      <c r="K358" s="2" t="s">
        <v>7</v>
      </c>
      <c r="L358">
        <f>"Insert into UFMT_FIELD (FORMAT_ID, FIELD_NO, F_MAC, F_KEY, F_MANDATORY, DESCRIPTION) Values ('"&amp;A358&amp;"', '"&amp;B358&amp;"', '"&amp;C358&amp;"', '"&amp;D358&amp;"', '"&amp;E358&amp;"', '"&amp;F358&amp;"');"</f>
        <v/>
      </c>
      <c r="M358">
        <f>"Update UFMT_FIELD SET F_MAC = '"&amp;C358&amp;"', F_KEY = '"&amp;D358&amp;"', F_MANDATORY = '"&amp;E358&amp;"', DESCRIPTION = '"&amp;F358&amp;"' where FORMAT_ID = '"&amp;A358&amp;"' AND FIELD_NO = '"&amp;B358&amp;"';"</f>
        <v/>
      </c>
    </row>
    <row r="359" spans="1:13">
      <c r="A359" t="s">
        <v>351</v>
      </c>
      <c r="B359" t="s">
        <v>555</v>
      </c>
      <c r="C359" t="s">
        <v>255</v>
      </c>
      <c r="D359" t="s">
        <v>255</v>
      </c>
      <c r="E359" t="s">
        <v>13</v>
      </c>
      <c r="F359" s="2" t="s">
        <v>1414</v>
      </c>
      <c r="G359" s="2" t="n"/>
      <c r="I359" s="2" t="n"/>
      <c r="J359">
        <f>VLOOKUP(A359,UFMT_FORMAT!$A:$C,3,FALSE)</f>
        <v/>
      </c>
      <c r="K359" s="2" t="s">
        <v>7</v>
      </c>
      <c r="L359">
        <f>"Insert into UFMT_FIELD (FORMAT_ID, FIELD_NO, F_MAC, F_KEY, F_MANDATORY, DESCRIPTION) Values ('"&amp;A359&amp;"', '"&amp;B359&amp;"', '"&amp;C359&amp;"', '"&amp;D359&amp;"', '"&amp;E359&amp;"', '"&amp;F359&amp;"');"</f>
        <v/>
      </c>
      <c r="M359">
        <f>"Update UFMT_FIELD SET F_MAC = '"&amp;C359&amp;"', F_KEY = '"&amp;D359&amp;"', F_MANDATORY = '"&amp;E359&amp;"', DESCRIPTION = '"&amp;F359&amp;"' where FORMAT_ID = '"&amp;A359&amp;"' AND FIELD_NO = '"&amp;B359&amp;"';"</f>
        <v/>
      </c>
    </row>
    <row r="360" spans="1:13">
      <c r="A360" t="s">
        <v>351</v>
      </c>
      <c r="B360" t="s">
        <v>57</v>
      </c>
      <c r="C360" t="s">
        <v>255</v>
      </c>
      <c r="D360" t="s">
        <v>255</v>
      </c>
      <c r="E360" t="s">
        <v>255</v>
      </c>
      <c r="F360" s="2" t="s">
        <v>1415</v>
      </c>
      <c r="G360" s="2" t="n"/>
      <c r="I360" s="2" t="n"/>
      <c r="J360">
        <f>VLOOKUP(A360,UFMT_FORMAT!$A:$C,3,FALSE)</f>
        <v/>
      </c>
      <c r="K360" s="2" t="s">
        <v>7</v>
      </c>
      <c r="L360">
        <f>"Insert into UFMT_FIELD (FORMAT_ID, FIELD_NO, F_MAC, F_KEY, F_MANDATORY, DESCRIPTION) Values ('"&amp;A360&amp;"', '"&amp;B360&amp;"', '"&amp;C360&amp;"', '"&amp;D360&amp;"', '"&amp;E360&amp;"', '"&amp;F360&amp;"');"</f>
        <v/>
      </c>
      <c r="M360">
        <f>"Update UFMT_FIELD SET F_MAC = '"&amp;C360&amp;"', F_KEY = '"&amp;D360&amp;"', F_MANDATORY = '"&amp;E360&amp;"', DESCRIPTION = '"&amp;F360&amp;"' where FORMAT_ID = '"&amp;A360&amp;"' AND FIELD_NO = '"&amp;B360&amp;"';"</f>
        <v/>
      </c>
    </row>
    <row r="361" spans="1:13">
      <c r="A361" t="s">
        <v>351</v>
      </c>
      <c r="B361" t="s">
        <v>244</v>
      </c>
      <c r="C361" t="s">
        <v>255</v>
      </c>
      <c r="D361" t="s">
        <v>255</v>
      </c>
      <c r="E361" t="s">
        <v>255</v>
      </c>
      <c r="F361" s="2" t="s">
        <v>1416</v>
      </c>
      <c r="G361" s="2" t="n"/>
      <c r="I361" s="2" t="n"/>
      <c r="J361">
        <f>VLOOKUP(A361,UFMT_FORMAT!$A:$C,3,FALSE)</f>
        <v/>
      </c>
      <c r="K361" s="2" t="s">
        <v>7</v>
      </c>
      <c r="L361">
        <f>"Insert into UFMT_FIELD (FORMAT_ID, FIELD_NO, F_MAC, F_KEY, F_MANDATORY, DESCRIPTION) Values ('"&amp;A361&amp;"', '"&amp;B361&amp;"', '"&amp;C361&amp;"', '"&amp;D361&amp;"', '"&amp;E361&amp;"', '"&amp;F361&amp;"');"</f>
        <v/>
      </c>
      <c r="M361">
        <f>"Update UFMT_FIELD SET F_MAC = '"&amp;C361&amp;"', F_KEY = '"&amp;D361&amp;"', F_MANDATORY = '"&amp;E361&amp;"', DESCRIPTION = '"&amp;F361&amp;"' where FORMAT_ID = '"&amp;A361&amp;"' AND FIELD_NO = '"&amp;B361&amp;"';"</f>
        <v/>
      </c>
    </row>
    <row r="362" spans="1:13">
      <c r="A362" t="s">
        <v>351</v>
      </c>
      <c r="B362" t="s">
        <v>110</v>
      </c>
      <c r="C362" t="s">
        <v>255</v>
      </c>
      <c r="D362" t="s">
        <v>255</v>
      </c>
      <c r="E362" t="s">
        <v>255</v>
      </c>
      <c r="F362" s="2" t="s">
        <v>1434</v>
      </c>
      <c r="G362" s="2" t="n"/>
      <c r="I362" s="2" t="n"/>
      <c r="J362">
        <f>VLOOKUP(A362,UFMT_FORMAT!$A:$C,3,FALSE)</f>
        <v/>
      </c>
      <c r="K362" s="2" t="s">
        <v>7</v>
      </c>
      <c r="L362">
        <f>"Insert into UFMT_FIELD (FORMAT_ID, FIELD_NO, F_MAC, F_KEY, F_MANDATORY, DESCRIPTION) Values ('"&amp;A362&amp;"', '"&amp;B362&amp;"', '"&amp;C362&amp;"', '"&amp;D362&amp;"', '"&amp;E362&amp;"', '"&amp;F362&amp;"');"</f>
        <v/>
      </c>
      <c r="M362">
        <f>"Update UFMT_FIELD SET F_MAC = '"&amp;C362&amp;"', F_KEY = '"&amp;D362&amp;"', F_MANDATORY = '"&amp;E362&amp;"', DESCRIPTION = '"&amp;F362&amp;"' where FORMAT_ID = '"&amp;A362&amp;"' AND FIELD_NO = '"&amp;B362&amp;"';"</f>
        <v/>
      </c>
    </row>
    <row r="363" spans="1:13">
      <c r="A363" t="s">
        <v>351</v>
      </c>
      <c r="B363" t="s">
        <v>196</v>
      </c>
      <c r="C363" t="s">
        <v>255</v>
      </c>
      <c r="D363" t="s">
        <v>255</v>
      </c>
      <c r="E363" t="s">
        <v>13</v>
      </c>
      <c r="F363" s="2" t="s">
        <v>1417</v>
      </c>
      <c r="G363" s="2" t="n"/>
      <c r="I363" s="2" t="n"/>
      <c r="J363">
        <f>VLOOKUP(A363,UFMT_FORMAT!$A:$C,3,FALSE)</f>
        <v/>
      </c>
      <c r="K363" s="2" t="s">
        <v>7</v>
      </c>
      <c r="L363">
        <f>"Insert into UFMT_FIELD (FORMAT_ID, FIELD_NO, F_MAC, F_KEY, F_MANDATORY, DESCRIPTION) Values ('"&amp;A363&amp;"', '"&amp;B363&amp;"', '"&amp;C363&amp;"', '"&amp;D363&amp;"', '"&amp;E363&amp;"', '"&amp;F363&amp;"');"</f>
        <v/>
      </c>
      <c r="M363">
        <f>"Update UFMT_FIELD SET F_MAC = '"&amp;C363&amp;"', F_KEY = '"&amp;D363&amp;"', F_MANDATORY = '"&amp;E363&amp;"', DESCRIPTION = '"&amp;F363&amp;"' where FORMAT_ID = '"&amp;A363&amp;"' AND FIELD_NO = '"&amp;B363&amp;"';"</f>
        <v/>
      </c>
    </row>
    <row r="364" spans="1:13">
      <c r="A364" t="s">
        <v>351</v>
      </c>
      <c r="B364" t="s">
        <v>634</v>
      </c>
      <c r="C364" t="s">
        <v>255</v>
      </c>
      <c r="D364" t="s">
        <v>255</v>
      </c>
      <c r="E364" t="s">
        <v>255</v>
      </c>
      <c r="F364" s="2" t="s">
        <v>1418</v>
      </c>
      <c r="G364" s="2" t="n"/>
      <c r="I364" s="2" t="n"/>
      <c r="J364">
        <f>VLOOKUP(A364,UFMT_FORMAT!$A:$C,3,FALSE)</f>
        <v/>
      </c>
      <c r="K364" s="2" t="s">
        <v>7</v>
      </c>
      <c r="L364">
        <f>"Insert into UFMT_FIELD (FORMAT_ID, FIELD_NO, F_MAC, F_KEY, F_MANDATORY, DESCRIPTION) Values ('"&amp;A364&amp;"', '"&amp;B364&amp;"', '"&amp;C364&amp;"', '"&amp;D364&amp;"', '"&amp;E364&amp;"', '"&amp;F364&amp;"');"</f>
        <v/>
      </c>
      <c r="M364">
        <f>"Update UFMT_FIELD SET F_MAC = '"&amp;C364&amp;"', F_KEY = '"&amp;D364&amp;"', F_MANDATORY = '"&amp;E364&amp;"', DESCRIPTION = '"&amp;F364&amp;"' where FORMAT_ID = '"&amp;A364&amp;"' AND FIELD_NO = '"&amp;B364&amp;"';"</f>
        <v/>
      </c>
    </row>
    <row r="365" spans="1:13">
      <c r="A365" t="s">
        <v>351</v>
      </c>
      <c r="B365" t="s">
        <v>103</v>
      </c>
      <c r="C365" t="s">
        <v>255</v>
      </c>
      <c r="D365" t="s">
        <v>255</v>
      </c>
      <c r="E365" t="s">
        <v>255</v>
      </c>
      <c r="F365" s="2" t="s">
        <v>1419</v>
      </c>
      <c r="G365" s="2" t="n"/>
      <c r="I365" s="2" t="n"/>
      <c r="J365">
        <f>VLOOKUP(A365,UFMT_FORMAT!$A:$C,3,FALSE)</f>
        <v/>
      </c>
      <c r="K365" s="2" t="s">
        <v>7</v>
      </c>
      <c r="L365">
        <f>"Insert into UFMT_FIELD (FORMAT_ID, FIELD_NO, F_MAC, F_KEY, F_MANDATORY, DESCRIPTION) Values ('"&amp;A365&amp;"', '"&amp;B365&amp;"', '"&amp;C365&amp;"', '"&amp;D365&amp;"', '"&amp;E365&amp;"', '"&amp;F365&amp;"');"</f>
        <v/>
      </c>
      <c r="M365">
        <f>"Update UFMT_FIELD SET F_MAC = '"&amp;C365&amp;"', F_KEY = '"&amp;D365&amp;"', F_MANDATORY = '"&amp;E365&amp;"', DESCRIPTION = '"&amp;F365&amp;"' where FORMAT_ID = '"&amp;A365&amp;"' AND FIELD_NO = '"&amp;B365&amp;"';"</f>
        <v/>
      </c>
    </row>
    <row r="366" spans="1:13">
      <c r="A366" t="s">
        <v>351</v>
      </c>
      <c r="B366" t="s">
        <v>666</v>
      </c>
      <c r="C366" t="s">
        <v>255</v>
      </c>
      <c r="D366" t="s">
        <v>255</v>
      </c>
      <c r="E366" t="s">
        <v>255</v>
      </c>
      <c r="F366" s="2" t="s">
        <v>1420</v>
      </c>
      <c r="G366" s="2" t="n"/>
      <c r="I366" s="2" t="n"/>
      <c r="J366">
        <f>VLOOKUP(A366,UFMT_FORMAT!$A:$C,3,FALSE)</f>
        <v/>
      </c>
      <c r="K366" s="2" t="s">
        <v>7</v>
      </c>
      <c r="L366">
        <f>"Insert into UFMT_FIELD (FORMAT_ID, FIELD_NO, F_MAC, F_KEY, F_MANDATORY, DESCRIPTION) Values ('"&amp;A366&amp;"', '"&amp;B366&amp;"', '"&amp;C366&amp;"', '"&amp;D366&amp;"', '"&amp;E366&amp;"', '"&amp;F366&amp;"');"</f>
        <v/>
      </c>
      <c r="M366">
        <f>"Update UFMT_FIELD SET F_MAC = '"&amp;C366&amp;"', F_KEY = '"&amp;D366&amp;"', F_MANDATORY = '"&amp;E366&amp;"', DESCRIPTION = '"&amp;F366&amp;"' where FORMAT_ID = '"&amp;A366&amp;"' AND FIELD_NO = '"&amp;B366&amp;"';"</f>
        <v/>
      </c>
    </row>
    <row r="367" spans="1:13">
      <c r="A367" t="s">
        <v>351</v>
      </c>
      <c r="B367" t="s">
        <v>669</v>
      </c>
      <c r="C367" t="s">
        <v>255</v>
      </c>
      <c r="D367" t="s">
        <v>255</v>
      </c>
      <c r="E367" t="s">
        <v>13</v>
      </c>
      <c r="F367" s="2" t="s">
        <v>1422</v>
      </c>
      <c r="G367" s="2" t="n"/>
      <c r="I367" s="2" t="n"/>
      <c r="J367">
        <f>VLOOKUP(A367,UFMT_FORMAT!$A:$C,3,FALSE)</f>
        <v/>
      </c>
      <c r="K367" s="2" t="s">
        <v>7</v>
      </c>
      <c r="L367">
        <f>"Insert into UFMT_FIELD (FORMAT_ID, FIELD_NO, F_MAC, F_KEY, F_MANDATORY, DESCRIPTION) Values ('"&amp;A367&amp;"', '"&amp;B367&amp;"', '"&amp;C367&amp;"', '"&amp;D367&amp;"', '"&amp;E367&amp;"', '"&amp;F367&amp;"');"</f>
        <v/>
      </c>
      <c r="M367">
        <f>"Update UFMT_FIELD SET F_MAC = '"&amp;C367&amp;"', F_KEY = '"&amp;D367&amp;"', F_MANDATORY = '"&amp;E367&amp;"', DESCRIPTION = '"&amp;F367&amp;"' where FORMAT_ID = '"&amp;A367&amp;"' AND FIELD_NO = '"&amp;B367&amp;"';"</f>
        <v/>
      </c>
    </row>
    <row r="368" spans="1:13">
      <c r="A368" t="s">
        <v>379</v>
      </c>
      <c r="B368" t="s">
        <v>64</v>
      </c>
      <c r="C368" t="s">
        <v>255</v>
      </c>
      <c r="D368" t="s">
        <v>13</v>
      </c>
      <c r="E368" t="s">
        <v>13</v>
      </c>
      <c r="F368" s="2" t="s">
        <v>1395</v>
      </c>
      <c r="G368" s="2" t="n"/>
      <c r="I368" s="2" t="n"/>
      <c r="J368">
        <f>VLOOKUP(A368,UFMT_FORMAT!$A:$C,3,FALSE)</f>
        <v/>
      </c>
      <c r="K368" s="2" t="s">
        <v>7</v>
      </c>
      <c r="L368">
        <f>"Insert into UFMT_FIELD (FORMAT_ID, FIELD_NO, F_MAC, F_KEY, F_MANDATORY, DESCRIPTION) Values ('"&amp;A368&amp;"', '"&amp;B368&amp;"', '"&amp;C368&amp;"', '"&amp;D368&amp;"', '"&amp;E368&amp;"', '"&amp;F368&amp;"');"</f>
        <v/>
      </c>
      <c r="M368">
        <f>"Update UFMT_FIELD SET F_MAC = '"&amp;C368&amp;"', F_KEY = '"&amp;D368&amp;"', F_MANDATORY = '"&amp;E368&amp;"', DESCRIPTION = '"&amp;F368&amp;"' where FORMAT_ID = '"&amp;A368&amp;"' AND FIELD_NO = '"&amp;B368&amp;"';"</f>
        <v/>
      </c>
    </row>
    <row r="369" spans="1:13">
      <c r="A369" t="s">
        <v>379</v>
      </c>
      <c r="B369" t="s">
        <v>107</v>
      </c>
      <c r="C369" t="s">
        <v>255</v>
      </c>
      <c r="D369" t="s">
        <v>255</v>
      </c>
      <c r="E369" t="s">
        <v>13</v>
      </c>
      <c r="F369" s="2" t="s">
        <v>1396</v>
      </c>
      <c r="G369" s="2" t="n"/>
      <c r="I369" s="2" t="n"/>
      <c r="J369">
        <f>VLOOKUP(A369,UFMT_FORMAT!$A:$C,3,FALSE)</f>
        <v/>
      </c>
      <c r="K369" s="2" t="s">
        <v>7</v>
      </c>
      <c r="L369">
        <f>"Insert into UFMT_FIELD (FORMAT_ID, FIELD_NO, F_MAC, F_KEY, F_MANDATORY, DESCRIPTION) Values ('"&amp;A369&amp;"', '"&amp;B369&amp;"', '"&amp;C369&amp;"', '"&amp;D369&amp;"', '"&amp;E369&amp;"', '"&amp;F369&amp;"');"</f>
        <v/>
      </c>
      <c r="M369">
        <f>"Update UFMT_FIELD SET F_MAC = '"&amp;C369&amp;"', F_KEY = '"&amp;D369&amp;"', F_MANDATORY = '"&amp;E369&amp;"', DESCRIPTION = '"&amp;F369&amp;"' where FORMAT_ID = '"&amp;A369&amp;"' AND FIELD_NO = '"&amp;B369&amp;"';"</f>
        <v/>
      </c>
    </row>
    <row r="370" spans="1:13">
      <c r="A370" t="s">
        <v>379</v>
      </c>
      <c r="B370" t="s">
        <v>31</v>
      </c>
      <c r="C370" t="s">
        <v>255</v>
      </c>
      <c r="D370" t="s">
        <v>255</v>
      </c>
      <c r="E370" t="s">
        <v>13</v>
      </c>
      <c r="F370" s="2" t="s">
        <v>1397</v>
      </c>
      <c r="G370" s="2" t="n"/>
      <c r="I370" s="2" t="n"/>
      <c r="J370">
        <f>VLOOKUP(A370,UFMT_FORMAT!$A:$C,3,FALSE)</f>
        <v/>
      </c>
      <c r="K370" s="2" t="s">
        <v>7</v>
      </c>
      <c r="L370">
        <f>"Insert into UFMT_FIELD (FORMAT_ID, FIELD_NO, F_MAC, F_KEY, F_MANDATORY, DESCRIPTION) Values ('"&amp;A370&amp;"', '"&amp;B370&amp;"', '"&amp;C370&amp;"', '"&amp;D370&amp;"', '"&amp;E370&amp;"', '"&amp;F370&amp;"');"</f>
        <v/>
      </c>
      <c r="M370">
        <f>"Update UFMT_FIELD SET F_MAC = '"&amp;C370&amp;"', F_KEY = '"&amp;D370&amp;"', F_MANDATORY = '"&amp;E370&amp;"', DESCRIPTION = '"&amp;F370&amp;"' where FORMAT_ID = '"&amp;A370&amp;"' AND FIELD_NO = '"&amp;B370&amp;"';"</f>
        <v/>
      </c>
    </row>
    <row r="371" spans="1:13">
      <c r="A371" t="s">
        <v>379</v>
      </c>
      <c r="B371" t="s">
        <v>500</v>
      </c>
      <c r="C371" t="s">
        <v>255</v>
      </c>
      <c r="D371" t="s">
        <v>255</v>
      </c>
      <c r="E371" t="s">
        <v>255</v>
      </c>
      <c r="F371" s="2" t="s">
        <v>1397</v>
      </c>
      <c r="G371" s="2" t="n"/>
      <c r="I371" s="2" t="n"/>
      <c r="J371">
        <f>VLOOKUP(A371,UFMT_FORMAT!$A:$C,3,FALSE)</f>
        <v/>
      </c>
      <c r="K371" s="2" t="s">
        <v>7</v>
      </c>
      <c r="L371">
        <f>"Insert into UFMT_FIELD (FORMAT_ID, FIELD_NO, F_MAC, F_KEY, F_MANDATORY, DESCRIPTION) Values ('"&amp;A371&amp;"', '"&amp;B371&amp;"', '"&amp;C371&amp;"', '"&amp;D371&amp;"', '"&amp;E371&amp;"', '"&amp;F371&amp;"');"</f>
        <v/>
      </c>
      <c r="M371">
        <f>"Update UFMT_FIELD SET F_MAC = '"&amp;C371&amp;"', F_KEY = '"&amp;D371&amp;"', F_MANDATORY = '"&amp;E371&amp;"', DESCRIPTION = '"&amp;F371&amp;"' where FORMAT_ID = '"&amp;A371&amp;"' AND FIELD_NO = '"&amp;B371&amp;"';"</f>
        <v/>
      </c>
    </row>
    <row r="372" spans="1:13">
      <c r="A372" t="s">
        <v>379</v>
      </c>
      <c r="B372" t="s">
        <v>328</v>
      </c>
      <c r="C372" t="s">
        <v>255</v>
      </c>
      <c r="D372" t="s">
        <v>255</v>
      </c>
      <c r="E372" t="s">
        <v>13</v>
      </c>
      <c r="F372" s="2" t="s">
        <v>1398</v>
      </c>
      <c r="G372" s="2" t="n"/>
      <c r="I372" s="2" t="n"/>
      <c r="J372">
        <f>VLOOKUP(A372,UFMT_FORMAT!$A:$C,3,FALSE)</f>
        <v/>
      </c>
      <c r="K372" s="2" t="s">
        <v>7</v>
      </c>
      <c r="L372">
        <f>"Insert into UFMT_FIELD (FORMAT_ID, FIELD_NO, F_MAC, F_KEY, F_MANDATORY, DESCRIPTION) Values ('"&amp;A372&amp;"', '"&amp;B372&amp;"', '"&amp;C372&amp;"', '"&amp;D372&amp;"', '"&amp;E372&amp;"', '"&amp;F372&amp;"');"</f>
        <v/>
      </c>
      <c r="M372">
        <f>"Update UFMT_FIELD SET F_MAC = '"&amp;C372&amp;"', F_KEY = '"&amp;D372&amp;"', F_MANDATORY = '"&amp;E372&amp;"', DESCRIPTION = '"&amp;F372&amp;"' where FORMAT_ID = '"&amp;A372&amp;"' AND FIELD_NO = '"&amp;B372&amp;"';"</f>
        <v/>
      </c>
    </row>
    <row r="373" spans="1:13">
      <c r="A373" t="s">
        <v>379</v>
      </c>
      <c r="B373" t="s">
        <v>333</v>
      </c>
      <c r="C373" t="s">
        <v>255</v>
      </c>
      <c r="D373" t="s">
        <v>255</v>
      </c>
      <c r="E373" t="s">
        <v>255</v>
      </c>
      <c r="F373" s="2" t="s">
        <v>1399</v>
      </c>
      <c r="G373" s="2" t="n"/>
      <c r="I373" s="2" t="n"/>
      <c r="J373">
        <f>VLOOKUP(A373,UFMT_FORMAT!$A:$C,3,FALSE)</f>
        <v/>
      </c>
      <c r="K373" s="2" t="s">
        <v>7</v>
      </c>
      <c r="L373">
        <f>"Insert into UFMT_FIELD (FORMAT_ID, FIELD_NO, F_MAC, F_KEY, F_MANDATORY, DESCRIPTION) Values ('"&amp;A373&amp;"', '"&amp;B373&amp;"', '"&amp;C373&amp;"', '"&amp;D373&amp;"', '"&amp;E373&amp;"', '"&amp;F373&amp;"');"</f>
        <v/>
      </c>
      <c r="M373">
        <f>"Update UFMT_FIELD SET F_MAC = '"&amp;C373&amp;"', F_KEY = '"&amp;D373&amp;"', F_MANDATORY = '"&amp;E373&amp;"', DESCRIPTION = '"&amp;F373&amp;"' where FORMAT_ID = '"&amp;A373&amp;"' AND FIELD_NO = '"&amp;B373&amp;"';"</f>
        <v/>
      </c>
    </row>
    <row r="374" spans="1:13">
      <c r="A374" t="s">
        <v>379</v>
      </c>
      <c r="B374" t="s">
        <v>337</v>
      </c>
      <c r="C374" t="s">
        <v>255</v>
      </c>
      <c r="D374" t="s">
        <v>13</v>
      </c>
      <c r="E374" t="s">
        <v>13</v>
      </c>
      <c r="F374" s="2" t="s">
        <v>1400</v>
      </c>
      <c r="G374" s="2" t="n"/>
      <c r="I374" s="2" t="n"/>
      <c r="J374">
        <f>VLOOKUP(A374,UFMT_FORMAT!$A:$C,3,FALSE)</f>
        <v/>
      </c>
      <c r="K374" s="2" t="s">
        <v>7</v>
      </c>
      <c r="L374">
        <f>"Insert into UFMT_FIELD (FORMAT_ID, FIELD_NO, F_MAC, F_KEY, F_MANDATORY, DESCRIPTION) Values ('"&amp;A374&amp;"', '"&amp;B374&amp;"', '"&amp;C374&amp;"', '"&amp;D374&amp;"', '"&amp;E374&amp;"', '"&amp;F374&amp;"');"</f>
        <v/>
      </c>
      <c r="M374">
        <f>"Update UFMT_FIELD SET F_MAC = '"&amp;C374&amp;"', F_KEY = '"&amp;D374&amp;"', F_MANDATORY = '"&amp;E374&amp;"', DESCRIPTION = '"&amp;F374&amp;"' where FORMAT_ID = '"&amp;A374&amp;"' AND FIELD_NO = '"&amp;B374&amp;"';"</f>
        <v/>
      </c>
    </row>
    <row r="375" spans="1:13">
      <c r="A375" t="s">
        <v>379</v>
      </c>
      <c r="B375" t="s">
        <v>351</v>
      </c>
      <c r="C375" t="s">
        <v>255</v>
      </c>
      <c r="D375" t="s">
        <v>13</v>
      </c>
      <c r="E375" t="s">
        <v>13</v>
      </c>
      <c r="F375" s="2" t="s">
        <v>1401</v>
      </c>
      <c r="G375" s="2" t="n"/>
      <c r="I375" s="2" t="n"/>
      <c r="J375">
        <f>VLOOKUP(A375,UFMT_FORMAT!$A:$C,3,FALSE)</f>
        <v/>
      </c>
      <c r="K375" s="2" t="s">
        <v>7</v>
      </c>
      <c r="L375">
        <f>"Insert into UFMT_FIELD (FORMAT_ID, FIELD_NO, F_MAC, F_KEY, F_MANDATORY, DESCRIPTION) Values ('"&amp;A375&amp;"', '"&amp;B375&amp;"', '"&amp;C375&amp;"', '"&amp;D375&amp;"', '"&amp;E375&amp;"', '"&amp;F375&amp;"');"</f>
        <v/>
      </c>
      <c r="M375">
        <f>"Update UFMT_FIELD SET F_MAC = '"&amp;C375&amp;"', F_KEY = '"&amp;D375&amp;"', F_MANDATORY = '"&amp;E375&amp;"', DESCRIPTION = '"&amp;F375&amp;"' where FORMAT_ID = '"&amp;A375&amp;"' AND FIELD_NO = '"&amp;B375&amp;"';"</f>
        <v/>
      </c>
    </row>
    <row r="376" spans="1:13">
      <c r="A376" t="s">
        <v>379</v>
      </c>
      <c r="B376" t="s">
        <v>305</v>
      </c>
      <c r="C376" t="s">
        <v>255</v>
      </c>
      <c r="D376" t="s">
        <v>255</v>
      </c>
      <c r="E376" t="s">
        <v>13</v>
      </c>
      <c r="F376" s="2" t="s">
        <v>1401</v>
      </c>
      <c r="G376" s="2" t="n"/>
      <c r="I376" s="2" t="n"/>
      <c r="J376">
        <f>VLOOKUP(A376,UFMT_FORMAT!$A:$C,3,FALSE)</f>
        <v/>
      </c>
      <c r="K376" s="2" t="s">
        <v>7</v>
      </c>
      <c r="L376">
        <f>"Insert into UFMT_FIELD (FORMAT_ID, FIELD_NO, F_MAC, F_KEY, F_MANDATORY, DESCRIPTION) Values ('"&amp;A376&amp;"', '"&amp;B376&amp;"', '"&amp;C376&amp;"', '"&amp;D376&amp;"', '"&amp;E376&amp;"', '"&amp;F376&amp;"');"</f>
        <v/>
      </c>
      <c r="M376">
        <f>"Update UFMT_FIELD SET F_MAC = '"&amp;C376&amp;"', F_KEY = '"&amp;D376&amp;"', F_MANDATORY = '"&amp;E376&amp;"', DESCRIPTION = '"&amp;F376&amp;"' where FORMAT_ID = '"&amp;A376&amp;"' AND FIELD_NO = '"&amp;B376&amp;"';"</f>
        <v/>
      </c>
    </row>
    <row r="377" spans="1:13">
      <c r="A377" t="s">
        <v>379</v>
      </c>
      <c r="B377" t="s">
        <v>473</v>
      </c>
      <c r="C377" t="s">
        <v>255</v>
      </c>
      <c r="D377" t="s">
        <v>255</v>
      </c>
      <c r="E377" t="s">
        <v>13</v>
      </c>
      <c r="F377" s="2" t="s">
        <v>1402</v>
      </c>
      <c r="G377" s="2" t="n"/>
      <c r="I377" s="2" t="n"/>
      <c r="J377">
        <f>VLOOKUP(A377,UFMT_FORMAT!$A:$C,3,FALSE)</f>
        <v/>
      </c>
      <c r="K377" s="2" t="s">
        <v>7</v>
      </c>
      <c r="L377">
        <f>"Insert into UFMT_FIELD (FORMAT_ID, FIELD_NO, F_MAC, F_KEY, F_MANDATORY, DESCRIPTION) Values ('"&amp;A377&amp;"', '"&amp;B377&amp;"', '"&amp;C377&amp;"', '"&amp;D377&amp;"', '"&amp;E377&amp;"', '"&amp;F377&amp;"');"</f>
        <v/>
      </c>
      <c r="M377">
        <f>"Update UFMT_FIELD SET F_MAC = '"&amp;C377&amp;"', F_KEY = '"&amp;D377&amp;"', F_MANDATORY = '"&amp;E377&amp;"', DESCRIPTION = '"&amp;F377&amp;"' where FORMAT_ID = '"&amp;A377&amp;"' AND FIELD_NO = '"&amp;B377&amp;"';"</f>
        <v/>
      </c>
    </row>
    <row r="378" spans="1:13">
      <c r="A378" t="s">
        <v>379</v>
      </c>
      <c r="B378" t="s">
        <v>524</v>
      </c>
      <c r="C378" t="s">
        <v>255</v>
      </c>
      <c r="D378" t="s">
        <v>255</v>
      </c>
      <c r="E378" t="s">
        <v>13</v>
      </c>
      <c r="F378" s="2" t="s">
        <v>1429</v>
      </c>
      <c r="G378" s="2" t="n"/>
      <c r="I378" s="2" t="n"/>
      <c r="J378">
        <f>VLOOKUP(A378,UFMT_FORMAT!$A:$C,3,FALSE)</f>
        <v/>
      </c>
      <c r="K378" s="2" t="s">
        <v>7</v>
      </c>
      <c r="L378">
        <f>"Insert into UFMT_FIELD (FORMAT_ID, FIELD_NO, F_MAC, F_KEY, F_MANDATORY, DESCRIPTION) Values ('"&amp;A378&amp;"', '"&amp;B378&amp;"', '"&amp;C378&amp;"', '"&amp;D378&amp;"', '"&amp;E378&amp;"', '"&amp;F378&amp;"');"</f>
        <v/>
      </c>
      <c r="M378">
        <f>"Update UFMT_FIELD SET F_MAC = '"&amp;C378&amp;"', F_KEY = '"&amp;D378&amp;"', F_MANDATORY = '"&amp;E378&amp;"', DESCRIPTION = '"&amp;F378&amp;"' where FORMAT_ID = '"&amp;A378&amp;"' AND FIELD_NO = '"&amp;B378&amp;"';"</f>
        <v/>
      </c>
    </row>
    <row r="379" spans="1:13">
      <c r="A379" t="s">
        <v>379</v>
      </c>
      <c r="B379" t="s">
        <v>526</v>
      </c>
      <c r="C379" t="s">
        <v>255</v>
      </c>
      <c r="D379" t="s">
        <v>255</v>
      </c>
      <c r="E379" t="s">
        <v>13</v>
      </c>
      <c r="F379" s="2" t="s">
        <v>1430</v>
      </c>
      <c r="G379" s="2" t="n"/>
      <c r="I379" s="2" t="n"/>
      <c r="J379">
        <f>VLOOKUP(A379,UFMT_FORMAT!$A:$C,3,FALSE)</f>
        <v/>
      </c>
      <c r="K379" s="2" t="s">
        <v>7</v>
      </c>
      <c r="L379">
        <f>"Insert into UFMT_FIELD (FORMAT_ID, FIELD_NO, F_MAC, F_KEY, F_MANDATORY, DESCRIPTION) Values ('"&amp;A379&amp;"', '"&amp;B379&amp;"', '"&amp;C379&amp;"', '"&amp;D379&amp;"', '"&amp;E379&amp;"', '"&amp;F379&amp;"');"</f>
        <v/>
      </c>
      <c r="M379">
        <f>"Update UFMT_FIELD SET F_MAC = '"&amp;C379&amp;"', F_KEY = '"&amp;D379&amp;"', F_MANDATORY = '"&amp;E379&amp;"', DESCRIPTION = '"&amp;F379&amp;"' where FORMAT_ID = '"&amp;A379&amp;"' AND FIELD_NO = '"&amp;B379&amp;"';"</f>
        <v/>
      </c>
    </row>
    <row r="380" spans="1:13">
      <c r="A380" t="s">
        <v>379</v>
      </c>
      <c r="B380" t="s">
        <v>528</v>
      </c>
      <c r="C380" t="s">
        <v>255</v>
      </c>
      <c r="D380" t="s">
        <v>255</v>
      </c>
      <c r="E380" t="s">
        <v>13</v>
      </c>
      <c r="F380" s="2" t="s">
        <v>1431</v>
      </c>
      <c r="G380" s="2" t="n"/>
      <c r="I380" s="2" t="n"/>
      <c r="J380">
        <f>VLOOKUP(A380,UFMT_FORMAT!$A:$C,3,FALSE)</f>
        <v/>
      </c>
      <c r="K380" s="2" t="s">
        <v>7</v>
      </c>
      <c r="L380">
        <f>"Insert into UFMT_FIELD (FORMAT_ID, FIELD_NO, F_MAC, F_KEY, F_MANDATORY, DESCRIPTION) Values ('"&amp;A380&amp;"', '"&amp;B380&amp;"', '"&amp;C380&amp;"', '"&amp;D380&amp;"', '"&amp;E380&amp;"', '"&amp;F380&amp;"');"</f>
        <v/>
      </c>
      <c r="M380">
        <f>"Update UFMT_FIELD SET F_MAC = '"&amp;C380&amp;"', F_KEY = '"&amp;D380&amp;"', F_MANDATORY = '"&amp;E380&amp;"', DESCRIPTION = '"&amp;F380&amp;"' where FORMAT_ID = '"&amp;A380&amp;"' AND FIELD_NO = '"&amp;B380&amp;"';"</f>
        <v/>
      </c>
    </row>
    <row r="381" spans="1:13">
      <c r="A381" t="s">
        <v>379</v>
      </c>
      <c r="B381" t="s">
        <v>532</v>
      </c>
      <c r="C381" t="s">
        <v>255</v>
      </c>
      <c r="D381" t="s">
        <v>255</v>
      </c>
      <c r="E381" t="s">
        <v>13</v>
      </c>
      <c r="F381" s="2" t="s">
        <v>1403</v>
      </c>
      <c r="G381" s="2" t="n"/>
      <c r="I381" s="2" t="n"/>
      <c r="J381">
        <f>VLOOKUP(A381,UFMT_FORMAT!$A:$C,3,FALSE)</f>
        <v/>
      </c>
      <c r="K381" s="2" t="s">
        <v>7</v>
      </c>
      <c r="L381">
        <f>"Insert into UFMT_FIELD (FORMAT_ID, FIELD_NO, F_MAC, F_KEY, F_MANDATORY, DESCRIPTION) Values ('"&amp;A381&amp;"', '"&amp;B381&amp;"', '"&amp;C381&amp;"', '"&amp;D381&amp;"', '"&amp;E381&amp;"', '"&amp;F381&amp;"');"</f>
        <v/>
      </c>
      <c r="M381">
        <f>"Update UFMT_FIELD SET F_MAC = '"&amp;C381&amp;"', F_KEY = '"&amp;D381&amp;"', F_MANDATORY = '"&amp;E381&amp;"', DESCRIPTION = '"&amp;F381&amp;"' where FORMAT_ID = '"&amp;A381&amp;"' AND FIELD_NO = '"&amp;B381&amp;"';"</f>
        <v/>
      </c>
    </row>
    <row r="382" spans="1:13">
      <c r="A382" t="s">
        <v>379</v>
      </c>
      <c r="B382" t="s">
        <v>534</v>
      </c>
      <c r="C382" t="s">
        <v>255</v>
      </c>
      <c r="D382" t="s">
        <v>255</v>
      </c>
      <c r="E382" t="s">
        <v>255</v>
      </c>
      <c r="F382" s="2" t="s">
        <v>1404</v>
      </c>
      <c r="G382" s="2" t="n"/>
      <c r="I382" s="2" t="n"/>
      <c r="J382">
        <f>VLOOKUP(A382,UFMT_FORMAT!$A:$C,3,FALSE)</f>
        <v/>
      </c>
      <c r="K382" s="2" t="s">
        <v>7</v>
      </c>
      <c r="L382">
        <f>"Insert into UFMT_FIELD (FORMAT_ID, FIELD_NO, F_MAC, F_KEY, F_MANDATORY, DESCRIPTION) Values ('"&amp;A382&amp;"', '"&amp;B382&amp;"', '"&amp;C382&amp;"', '"&amp;D382&amp;"', '"&amp;E382&amp;"', '"&amp;F382&amp;"');"</f>
        <v/>
      </c>
      <c r="M382">
        <f>"Update UFMT_FIELD SET F_MAC = '"&amp;C382&amp;"', F_KEY = '"&amp;D382&amp;"', F_MANDATORY = '"&amp;E382&amp;"', DESCRIPTION = '"&amp;F382&amp;"' where FORMAT_ID = '"&amp;A382&amp;"' AND FIELD_NO = '"&amp;B382&amp;"';"</f>
        <v/>
      </c>
    </row>
    <row r="383" spans="1:13">
      <c r="A383" t="s">
        <v>379</v>
      </c>
      <c r="B383" t="s">
        <v>66</v>
      </c>
      <c r="C383" t="s">
        <v>255</v>
      </c>
      <c r="D383" t="s">
        <v>255</v>
      </c>
      <c r="E383" t="s">
        <v>255</v>
      </c>
      <c r="F383" s="2" t="s">
        <v>1405</v>
      </c>
      <c r="G383" s="2" t="n"/>
      <c r="I383" s="2" t="n"/>
      <c r="J383">
        <f>VLOOKUP(A383,UFMT_FORMAT!$A:$C,3,FALSE)</f>
        <v/>
      </c>
      <c r="K383" s="2" t="s">
        <v>7</v>
      </c>
      <c r="L383">
        <f>"Insert into UFMT_FIELD (FORMAT_ID, FIELD_NO, F_MAC, F_KEY, F_MANDATORY, DESCRIPTION) Values ('"&amp;A383&amp;"', '"&amp;B383&amp;"', '"&amp;C383&amp;"', '"&amp;D383&amp;"', '"&amp;E383&amp;"', '"&amp;F383&amp;"');"</f>
        <v/>
      </c>
      <c r="M383">
        <f>"Update UFMT_FIELD SET F_MAC = '"&amp;C383&amp;"', F_KEY = '"&amp;D383&amp;"', F_MANDATORY = '"&amp;E383&amp;"', DESCRIPTION = '"&amp;F383&amp;"' where FORMAT_ID = '"&amp;A383&amp;"' AND FIELD_NO = '"&amp;B383&amp;"';"</f>
        <v/>
      </c>
    </row>
    <row r="384" spans="1:13">
      <c r="A384" t="s">
        <v>379</v>
      </c>
      <c r="B384" t="s">
        <v>70</v>
      </c>
      <c r="C384" t="s">
        <v>255</v>
      </c>
      <c r="D384" t="s">
        <v>255</v>
      </c>
      <c r="E384" t="s">
        <v>255</v>
      </c>
      <c r="F384" s="2" t="s">
        <v>1406</v>
      </c>
      <c r="G384" s="2" t="n"/>
      <c r="I384" s="2" t="n"/>
      <c r="J384">
        <f>VLOOKUP(A384,UFMT_FORMAT!$A:$C,3,FALSE)</f>
        <v/>
      </c>
      <c r="K384" s="2" t="s">
        <v>7</v>
      </c>
      <c r="L384">
        <f>"Insert into UFMT_FIELD (FORMAT_ID, FIELD_NO, F_MAC, F_KEY, F_MANDATORY, DESCRIPTION) Values ('"&amp;A384&amp;"', '"&amp;B384&amp;"', '"&amp;C384&amp;"', '"&amp;D384&amp;"', '"&amp;E384&amp;"', '"&amp;F384&amp;"');"</f>
        <v/>
      </c>
      <c r="M384">
        <f>"Update UFMT_FIELD SET F_MAC = '"&amp;C384&amp;"', F_KEY = '"&amp;D384&amp;"', F_MANDATORY = '"&amp;E384&amp;"', DESCRIPTION = '"&amp;F384&amp;"' where FORMAT_ID = '"&amp;A384&amp;"' AND FIELD_NO = '"&amp;B384&amp;"';"</f>
        <v/>
      </c>
    </row>
    <row r="385" spans="1:13">
      <c r="A385" t="s">
        <v>379</v>
      </c>
      <c r="B385" t="s">
        <v>545</v>
      </c>
      <c r="C385" t="s">
        <v>255</v>
      </c>
      <c r="D385" t="s">
        <v>255</v>
      </c>
      <c r="E385" t="s">
        <v>13</v>
      </c>
      <c r="F385" s="2" t="s">
        <v>1409</v>
      </c>
      <c r="G385" s="2" t="n"/>
      <c r="I385" s="2" t="n"/>
      <c r="J385">
        <f>VLOOKUP(A385,UFMT_FORMAT!$A:$C,3,FALSE)</f>
        <v/>
      </c>
      <c r="K385" s="2" t="s">
        <v>7</v>
      </c>
      <c r="L385">
        <f>"Insert into UFMT_FIELD (FORMAT_ID, FIELD_NO, F_MAC, F_KEY, F_MANDATORY, DESCRIPTION) Values ('"&amp;A385&amp;"', '"&amp;B385&amp;"', '"&amp;C385&amp;"', '"&amp;D385&amp;"', '"&amp;E385&amp;"', '"&amp;F385&amp;"');"</f>
        <v/>
      </c>
      <c r="M385">
        <f>"Update UFMT_FIELD SET F_MAC = '"&amp;C385&amp;"', F_KEY = '"&amp;D385&amp;"', F_MANDATORY = '"&amp;E385&amp;"', DESCRIPTION = '"&amp;F385&amp;"' where FORMAT_ID = '"&amp;A385&amp;"' AND FIELD_NO = '"&amp;B385&amp;"';"</f>
        <v/>
      </c>
    </row>
    <row r="386" spans="1:13">
      <c r="A386" t="s">
        <v>379</v>
      </c>
      <c r="B386" t="s">
        <v>239</v>
      </c>
      <c r="C386" t="s">
        <v>255</v>
      </c>
      <c r="D386" t="s">
        <v>255</v>
      </c>
      <c r="E386" t="s">
        <v>13</v>
      </c>
      <c r="F386" s="2" t="s">
        <v>1410</v>
      </c>
      <c r="G386" s="2" t="n"/>
      <c r="I386" s="2" t="n"/>
      <c r="J386">
        <f>VLOOKUP(A386,UFMT_FORMAT!$A:$C,3,FALSE)</f>
        <v/>
      </c>
      <c r="K386" s="2" t="s">
        <v>7</v>
      </c>
      <c r="L386">
        <f>"Insert into UFMT_FIELD (FORMAT_ID, FIELD_NO, F_MAC, F_KEY, F_MANDATORY, DESCRIPTION) Values ('"&amp;A386&amp;"', '"&amp;B386&amp;"', '"&amp;C386&amp;"', '"&amp;D386&amp;"', '"&amp;E386&amp;"', '"&amp;F386&amp;"');"</f>
        <v/>
      </c>
      <c r="M386">
        <f>"Update UFMT_FIELD SET F_MAC = '"&amp;C386&amp;"', F_KEY = '"&amp;D386&amp;"', F_MANDATORY = '"&amp;E386&amp;"', DESCRIPTION = '"&amp;F386&amp;"' where FORMAT_ID = '"&amp;A386&amp;"' AND FIELD_NO = '"&amp;B386&amp;"';"</f>
        <v/>
      </c>
    </row>
    <row r="387" spans="1:13">
      <c r="A387" t="s">
        <v>379</v>
      </c>
      <c r="B387" t="s">
        <v>488</v>
      </c>
      <c r="C387" t="s">
        <v>255</v>
      </c>
      <c r="D387" t="s">
        <v>255</v>
      </c>
      <c r="E387" t="s">
        <v>13</v>
      </c>
      <c r="F387" s="2" t="s">
        <v>1411</v>
      </c>
      <c r="G387" s="2" t="n"/>
      <c r="I387" s="2" t="n"/>
      <c r="J387">
        <f>VLOOKUP(A387,UFMT_FORMAT!$A:$C,3,FALSE)</f>
        <v/>
      </c>
      <c r="K387" s="2" t="s">
        <v>7</v>
      </c>
      <c r="L387">
        <f>"Insert into UFMT_FIELD (FORMAT_ID, FIELD_NO, F_MAC, F_KEY, F_MANDATORY, DESCRIPTION) Values ('"&amp;A387&amp;"', '"&amp;B387&amp;"', '"&amp;C387&amp;"', '"&amp;D387&amp;"', '"&amp;E387&amp;"', '"&amp;F387&amp;"');"</f>
        <v/>
      </c>
      <c r="M387">
        <f>"Update UFMT_FIELD SET F_MAC = '"&amp;C387&amp;"', F_KEY = '"&amp;D387&amp;"', F_MANDATORY = '"&amp;E387&amp;"', DESCRIPTION = '"&amp;F387&amp;"' where FORMAT_ID = '"&amp;A387&amp;"' AND FIELD_NO = '"&amp;B387&amp;"';"</f>
        <v/>
      </c>
    </row>
    <row r="388" spans="1:13">
      <c r="A388" t="s">
        <v>379</v>
      </c>
      <c r="B388" t="s">
        <v>33</v>
      </c>
      <c r="C388" t="s">
        <v>255</v>
      </c>
      <c r="D388" t="s">
        <v>255</v>
      </c>
      <c r="E388" t="s">
        <v>255</v>
      </c>
      <c r="F388" s="2" t="s">
        <v>1412</v>
      </c>
      <c r="G388" s="2" t="n"/>
      <c r="I388" s="2" t="n"/>
      <c r="J388">
        <f>VLOOKUP(A388,UFMT_FORMAT!$A:$C,3,FALSE)</f>
        <v/>
      </c>
      <c r="K388" s="2" t="s">
        <v>7</v>
      </c>
      <c r="L388">
        <f>"Insert into UFMT_FIELD (FORMAT_ID, FIELD_NO, F_MAC, F_KEY, F_MANDATORY, DESCRIPTION) Values ('"&amp;A388&amp;"', '"&amp;B388&amp;"', '"&amp;C388&amp;"', '"&amp;D388&amp;"', '"&amp;E388&amp;"', '"&amp;F388&amp;"');"</f>
        <v/>
      </c>
      <c r="M388">
        <f>"Update UFMT_FIELD SET F_MAC = '"&amp;C388&amp;"', F_KEY = '"&amp;D388&amp;"', F_MANDATORY = '"&amp;E388&amp;"', DESCRIPTION = '"&amp;F388&amp;"' where FORMAT_ID = '"&amp;A388&amp;"' AND FIELD_NO = '"&amp;B388&amp;"';"</f>
        <v/>
      </c>
    </row>
    <row r="389" spans="1:13">
      <c r="A389" t="s">
        <v>379</v>
      </c>
      <c r="B389" t="s">
        <v>555</v>
      </c>
      <c r="C389" t="s">
        <v>255</v>
      </c>
      <c r="D389" t="s">
        <v>255</v>
      </c>
      <c r="E389" t="s">
        <v>13</v>
      </c>
      <c r="F389" s="2" t="s">
        <v>1414</v>
      </c>
      <c r="G389" s="2" t="n"/>
      <c r="I389" s="2" t="n"/>
      <c r="J389">
        <f>VLOOKUP(A389,UFMT_FORMAT!$A:$C,3,FALSE)</f>
        <v/>
      </c>
      <c r="K389" s="2" t="s">
        <v>7</v>
      </c>
      <c r="L389">
        <f>"Insert into UFMT_FIELD (FORMAT_ID, FIELD_NO, F_MAC, F_KEY, F_MANDATORY, DESCRIPTION) Values ('"&amp;A389&amp;"', '"&amp;B389&amp;"', '"&amp;C389&amp;"', '"&amp;D389&amp;"', '"&amp;E389&amp;"', '"&amp;F389&amp;"');"</f>
        <v/>
      </c>
      <c r="M389">
        <f>"Update UFMT_FIELD SET F_MAC = '"&amp;C389&amp;"', F_KEY = '"&amp;D389&amp;"', F_MANDATORY = '"&amp;E389&amp;"', DESCRIPTION = '"&amp;F389&amp;"' where FORMAT_ID = '"&amp;A389&amp;"' AND FIELD_NO = '"&amp;B389&amp;"';"</f>
        <v/>
      </c>
    </row>
    <row r="390" spans="1:13">
      <c r="A390" t="s">
        <v>379</v>
      </c>
      <c r="B390" t="s">
        <v>57</v>
      </c>
      <c r="C390" t="s">
        <v>255</v>
      </c>
      <c r="D390" t="s">
        <v>255</v>
      </c>
      <c r="E390" t="s">
        <v>255</v>
      </c>
      <c r="F390" s="2" t="s">
        <v>1415</v>
      </c>
      <c r="G390" s="2" t="n"/>
      <c r="I390" s="2" t="n"/>
      <c r="J390">
        <f>VLOOKUP(A390,UFMT_FORMAT!$A:$C,3,FALSE)</f>
        <v/>
      </c>
      <c r="K390" s="2" t="s">
        <v>7</v>
      </c>
      <c r="L390">
        <f>"Insert into UFMT_FIELD (FORMAT_ID, FIELD_NO, F_MAC, F_KEY, F_MANDATORY, DESCRIPTION) Values ('"&amp;A390&amp;"', '"&amp;B390&amp;"', '"&amp;C390&amp;"', '"&amp;D390&amp;"', '"&amp;E390&amp;"', '"&amp;F390&amp;"');"</f>
        <v/>
      </c>
      <c r="M390">
        <f>"Update UFMT_FIELD SET F_MAC = '"&amp;C390&amp;"', F_KEY = '"&amp;D390&amp;"', F_MANDATORY = '"&amp;E390&amp;"', DESCRIPTION = '"&amp;F390&amp;"' where FORMAT_ID = '"&amp;A390&amp;"' AND FIELD_NO = '"&amp;B390&amp;"';"</f>
        <v/>
      </c>
    </row>
    <row r="391" spans="1:13">
      <c r="A391" t="s">
        <v>379</v>
      </c>
      <c r="B391" t="s">
        <v>244</v>
      </c>
      <c r="C391" t="s">
        <v>255</v>
      </c>
      <c r="D391" t="s">
        <v>255</v>
      </c>
      <c r="E391" t="s">
        <v>13</v>
      </c>
      <c r="F391" s="2" t="s">
        <v>1425</v>
      </c>
      <c r="G391" s="2" t="n"/>
      <c r="I391" s="2" t="n"/>
      <c r="J391">
        <f>VLOOKUP(A391,UFMT_FORMAT!$A:$C,3,FALSE)</f>
        <v/>
      </c>
      <c r="K391" s="2" t="s">
        <v>7</v>
      </c>
      <c r="L391">
        <f>"Insert into UFMT_FIELD (FORMAT_ID, FIELD_NO, F_MAC, F_KEY, F_MANDATORY, DESCRIPTION) Values ('"&amp;A391&amp;"', '"&amp;B391&amp;"', '"&amp;C391&amp;"', '"&amp;D391&amp;"', '"&amp;E391&amp;"', '"&amp;F391&amp;"');"</f>
        <v/>
      </c>
      <c r="M391">
        <f>"Update UFMT_FIELD SET F_MAC = '"&amp;C391&amp;"', F_KEY = '"&amp;D391&amp;"', F_MANDATORY = '"&amp;E391&amp;"', DESCRIPTION = '"&amp;F391&amp;"' where FORMAT_ID = '"&amp;A391&amp;"' AND FIELD_NO = '"&amp;B391&amp;"';"</f>
        <v/>
      </c>
    </row>
    <row r="392" spans="1:13">
      <c r="A392" t="s">
        <v>379</v>
      </c>
      <c r="B392" t="s">
        <v>110</v>
      </c>
      <c r="C392" t="s">
        <v>255</v>
      </c>
      <c r="D392" t="s">
        <v>255</v>
      </c>
      <c r="E392" t="s">
        <v>13</v>
      </c>
      <c r="F392" s="2" t="s">
        <v>1434</v>
      </c>
      <c r="G392" s="2" t="n"/>
      <c r="I392" s="2" t="n"/>
      <c r="J392">
        <f>VLOOKUP(A392,UFMT_FORMAT!$A:$C,3,FALSE)</f>
        <v/>
      </c>
      <c r="K392" s="2" t="s">
        <v>7</v>
      </c>
      <c r="L392">
        <f>"Insert into UFMT_FIELD (FORMAT_ID, FIELD_NO, F_MAC, F_KEY, F_MANDATORY, DESCRIPTION) Values ('"&amp;A392&amp;"', '"&amp;B392&amp;"', '"&amp;C392&amp;"', '"&amp;D392&amp;"', '"&amp;E392&amp;"', '"&amp;F392&amp;"');"</f>
        <v/>
      </c>
      <c r="M392">
        <f>"Update UFMT_FIELD SET F_MAC = '"&amp;C392&amp;"', F_KEY = '"&amp;D392&amp;"', F_MANDATORY = '"&amp;E392&amp;"', DESCRIPTION = '"&amp;F392&amp;"' where FORMAT_ID = '"&amp;A392&amp;"' AND FIELD_NO = '"&amp;B392&amp;"';"</f>
        <v/>
      </c>
    </row>
    <row r="393" spans="1:13">
      <c r="A393" t="s">
        <v>379</v>
      </c>
      <c r="B393" t="s">
        <v>196</v>
      </c>
      <c r="C393" t="s">
        <v>255</v>
      </c>
      <c r="D393" t="s">
        <v>255</v>
      </c>
      <c r="E393" t="s">
        <v>13</v>
      </c>
      <c r="F393" s="2" t="s">
        <v>1417</v>
      </c>
      <c r="G393" s="2" t="n"/>
      <c r="I393" s="2" t="n"/>
      <c r="J393">
        <f>VLOOKUP(A393,UFMT_FORMAT!$A:$C,3,FALSE)</f>
        <v/>
      </c>
      <c r="K393" s="2" t="s">
        <v>7</v>
      </c>
      <c r="L393">
        <f>"Insert into UFMT_FIELD (FORMAT_ID, FIELD_NO, F_MAC, F_KEY, F_MANDATORY, DESCRIPTION) Values ('"&amp;A393&amp;"', '"&amp;B393&amp;"', '"&amp;C393&amp;"', '"&amp;D393&amp;"', '"&amp;E393&amp;"', '"&amp;F393&amp;"');"</f>
        <v/>
      </c>
      <c r="M393">
        <f>"Update UFMT_FIELD SET F_MAC = '"&amp;C393&amp;"', F_KEY = '"&amp;D393&amp;"', F_MANDATORY = '"&amp;E393&amp;"', DESCRIPTION = '"&amp;F393&amp;"' where FORMAT_ID = '"&amp;A393&amp;"' AND FIELD_NO = '"&amp;B393&amp;"';"</f>
        <v/>
      </c>
    </row>
    <row r="394" spans="1:13">
      <c r="A394" t="s">
        <v>379</v>
      </c>
      <c r="B394" t="s">
        <v>634</v>
      </c>
      <c r="C394" t="s">
        <v>255</v>
      </c>
      <c r="D394" t="s">
        <v>255</v>
      </c>
      <c r="E394" t="s">
        <v>255</v>
      </c>
      <c r="F394" s="2" t="s">
        <v>1418</v>
      </c>
      <c r="G394" s="2" t="n"/>
      <c r="I394" s="2" t="n"/>
      <c r="J394">
        <f>VLOOKUP(A394,UFMT_FORMAT!$A:$C,3,FALSE)</f>
        <v/>
      </c>
      <c r="K394" s="2" t="s">
        <v>7</v>
      </c>
      <c r="L394">
        <f>"Insert into UFMT_FIELD (FORMAT_ID, FIELD_NO, F_MAC, F_KEY, F_MANDATORY, DESCRIPTION) Values ('"&amp;A394&amp;"', '"&amp;B394&amp;"', '"&amp;C394&amp;"', '"&amp;D394&amp;"', '"&amp;E394&amp;"', '"&amp;F394&amp;"');"</f>
        <v/>
      </c>
      <c r="M394">
        <f>"Update UFMT_FIELD SET F_MAC = '"&amp;C394&amp;"', F_KEY = '"&amp;D394&amp;"', F_MANDATORY = '"&amp;E394&amp;"', DESCRIPTION = '"&amp;F394&amp;"' where FORMAT_ID = '"&amp;A394&amp;"' AND FIELD_NO = '"&amp;B394&amp;"';"</f>
        <v/>
      </c>
    </row>
    <row r="395" spans="1:13">
      <c r="A395" t="s">
        <v>379</v>
      </c>
      <c r="B395" t="s">
        <v>103</v>
      </c>
      <c r="C395" t="s">
        <v>255</v>
      </c>
      <c r="D395" t="s">
        <v>255</v>
      </c>
      <c r="E395" t="s">
        <v>13</v>
      </c>
      <c r="F395" s="2" t="s">
        <v>1419</v>
      </c>
      <c r="G395" s="2" t="n"/>
      <c r="I395" s="2" t="n"/>
      <c r="J395">
        <f>VLOOKUP(A395,UFMT_FORMAT!$A:$C,3,FALSE)</f>
        <v/>
      </c>
      <c r="K395" s="2" t="s">
        <v>7</v>
      </c>
      <c r="L395">
        <f>"Insert into UFMT_FIELD (FORMAT_ID, FIELD_NO, F_MAC, F_KEY, F_MANDATORY, DESCRIPTION) Values ('"&amp;A395&amp;"', '"&amp;B395&amp;"', '"&amp;C395&amp;"', '"&amp;D395&amp;"', '"&amp;E395&amp;"', '"&amp;F395&amp;"');"</f>
        <v/>
      </c>
      <c r="M395">
        <f>"Update UFMT_FIELD SET F_MAC = '"&amp;C395&amp;"', F_KEY = '"&amp;D395&amp;"', F_MANDATORY = '"&amp;E395&amp;"', DESCRIPTION = '"&amp;F395&amp;"' where FORMAT_ID = '"&amp;A395&amp;"' AND FIELD_NO = '"&amp;B395&amp;"';"</f>
        <v/>
      </c>
    </row>
    <row r="396" spans="1:13">
      <c r="A396" t="s">
        <v>379</v>
      </c>
      <c r="B396" t="s">
        <v>669</v>
      </c>
      <c r="C396" t="s">
        <v>255</v>
      </c>
      <c r="D396" t="s">
        <v>255</v>
      </c>
      <c r="E396" t="s">
        <v>13</v>
      </c>
      <c r="F396" s="2" t="s">
        <v>1422</v>
      </c>
      <c r="G396" s="2" t="n"/>
      <c r="I396" s="2" t="n"/>
      <c r="J396">
        <f>VLOOKUP(A396,UFMT_FORMAT!$A:$C,3,FALSE)</f>
        <v/>
      </c>
      <c r="K396" s="2" t="s">
        <v>7</v>
      </c>
      <c r="L396">
        <f>"Insert into UFMT_FIELD (FORMAT_ID, FIELD_NO, F_MAC, F_KEY, F_MANDATORY, DESCRIPTION) Values ('"&amp;A396&amp;"', '"&amp;B396&amp;"', '"&amp;C396&amp;"', '"&amp;D396&amp;"', '"&amp;E396&amp;"', '"&amp;F396&amp;"');"</f>
        <v/>
      </c>
      <c r="M396">
        <f>"Update UFMT_FIELD SET F_MAC = '"&amp;C396&amp;"', F_KEY = '"&amp;D396&amp;"', F_MANDATORY = '"&amp;E396&amp;"', DESCRIPTION = '"&amp;F396&amp;"' where FORMAT_ID = '"&amp;A396&amp;"' AND FIELD_NO = '"&amp;B396&amp;"';"</f>
        <v/>
      </c>
    </row>
    <row r="397" spans="1:13">
      <c r="A397" t="s">
        <v>385</v>
      </c>
      <c r="B397" t="s">
        <v>64</v>
      </c>
      <c r="C397" t="s">
        <v>255</v>
      </c>
      <c r="D397" t="s">
        <v>13</v>
      </c>
      <c r="E397" t="s">
        <v>13</v>
      </c>
      <c r="F397" s="2" t="s">
        <v>1395</v>
      </c>
      <c r="G397" s="2" t="n"/>
      <c r="I397" s="2" t="n"/>
      <c r="J397">
        <f>VLOOKUP(A397,UFMT_FORMAT!$A:$C,3,FALSE)</f>
        <v/>
      </c>
      <c r="K397" s="2" t="s">
        <v>7</v>
      </c>
      <c r="L397">
        <f>"Insert into UFMT_FIELD (FORMAT_ID, FIELD_NO, F_MAC, F_KEY, F_MANDATORY, DESCRIPTION) Values ('"&amp;A397&amp;"', '"&amp;B397&amp;"', '"&amp;C397&amp;"', '"&amp;D397&amp;"', '"&amp;E397&amp;"', '"&amp;F397&amp;"');"</f>
        <v/>
      </c>
      <c r="M397">
        <f>"Update UFMT_FIELD SET F_MAC = '"&amp;C397&amp;"', F_KEY = '"&amp;D397&amp;"', F_MANDATORY = '"&amp;E397&amp;"', DESCRIPTION = '"&amp;F397&amp;"' where FORMAT_ID = '"&amp;A397&amp;"' AND FIELD_NO = '"&amp;B397&amp;"';"</f>
        <v/>
      </c>
    </row>
    <row r="398" spans="1:13">
      <c r="A398" t="s">
        <v>385</v>
      </c>
      <c r="B398" t="s">
        <v>107</v>
      </c>
      <c r="C398" t="s">
        <v>255</v>
      </c>
      <c r="D398" t="s">
        <v>255</v>
      </c>
      <c r="E398" t="s">
        <v>13</v>
      </c>
      <c r="F398" s="2" t="s">
        <v>1396</v>
      </c>
      <c r="G398" s="2" t="n"/>
      <c r="I398" s="2" t="n"/>
      <c r="J398">
        <f>VLOOKUP(A398,UFMT_FORMAT!$A:$C,3,FALSE)</f>
        <v/>
      </c>
      <c r="K398" s="2" t="s">
        <v>7</v>
      </c>
      <c r="L398">
        <f>"Insert into UFMT_FIELD (FORMAT_ID, FIELD_NO, F_MAC, F_KEY, F_MANDATORY, DESCRIPTION) Values ('"&amp;A398&amp;"', '"&amp;B398&amp;"', '"&amp;C398&amp;"', '"&amp;D398&amp;"', '"&amp;E398&amp;"', '"&amp;F398&amp;"');"</f>
        <v/>
      </c>
      <c r="M398">
        <f>"Update UFMT_FIELD SET F_MAC = '"&amp;C398&amp;"', F_KEY = '"&amp;D398&amp;"', F_MANDATORY = '"&amp;E398&amp;"', DESCRIPTION = '"&amp;F398&amp;"' where FORMAT_ID = '"&amp;A398&amp;"' AND FIELD_NO = '"&amp;B398&amp;"';"</f>
        <v/>
      </c>
    </row>
    <row r="399" spans="1:13">
      <c r="A399" t="s">
        <v>385</v>
      </c>
      <c r="B399" t="s">
        <v>31</v>
      </c>
      <c r="C399" t="s">
        <v>255</v>
      </c>
      <c r="D399" t="s">
        <v>255</v>
      </c>
      <c r="E399" t="s">
        <v>13</v>
      </c>
      <c r="F399" s="2" t="s">
        <v>1397</v>
      </c>
      <c r="G399" s="2" t="n"/>
      <c r="I399" s="2" t="n"/>
      <c r="J399">
        <f>VLOOKUP(A399,UFMT_FORMAT!$A:$C,3,FALSE)</f>
        <v/>
      </c>
      <c r="K399" s="2" t="s">
        <v>7</v>
      </c>
      <c r="L399">
        <f>"Insert into UFMT_FIELD (FORMAT_ID, FIELD_NO, F_MAC, F_KEY, F_MANDATORY, DESCRIPTION) Values ('"&amp;A399&amp;"', '"&amp;B399&amp;"', '"&amp;C399&amp;"', '"&amp;D399&amp;"', '"&amp;E399&amp;"', '"&amp;F399&amp;"');"</f>
        <v/>
      </c>
      <c r="M399">
        <f>"Update UFMT_FIELD SET F_MAC = '"&amp;C399&amp;"', F_KEY = '"&amp;D399&amp;"', F_MANDATORY = '"&amp;E399&amp;"', DESCRIPTION = '"&amp;F399&amp;"' where FORMAT_ID = '"&amp;A399&amp;"' AND FIELD_NO = '"&amp;B399&amp;"';"</f>
        <v/>
      </c>
    </row>
    <row r="400" spans="1:13">
      <c r="A400" t="s">
        <v>385</v>
      </c>
      <c r="B400" t="s">
        <v>500</v>
      </c>
      <c r="C400" t="s">
        <v>255</v>
      </c>
      <c r="D400" t="s">
        <v>255</v>
      </c>
      <c r="E400" t="s">
        <v>255</v>
      </c>
      <c r="F400" s="2" t="s">
        <v>1397</v>
      </c>
      <c r="G400" s="2" t="n"/>
      <c r="I400" s="2" t="n"/>
      <c r="J400">
        <f>VLOOKUP(A400,UFMT_FORMAT!$A:$C,3,FALSE)</f>
        <v/>
      </c>
      <c r="K400" s="2" t="s">
        <v>7</v>
      </c>
      <c r="L400">
        <f>"Insert into UFMT_FIELD (FORMAT_ID, FIELD_NO, F_MAC, F_KEY, F_MANDATORY, DESCRIPTION) Values ('"&amp;A400&amp;"', '"&amp;B400&amp;"', '"&amp;C400&amp;"', '"&amp;D400&amp;"', '"&amp;E400&amp;"', '"&amp;F400&amp;"');"</f>
        <v/>
      </c>
      <c r="M400">
        <f>"Update UFMT_FIELD SET F_MAC = '"&amp;C400&amp;"', F_KEY = '"&amp;D400&amp;"', F_MANDATORY = '"&amp;E400&amp;"', DESCRIPTION = '"&amp;F400&amp;"' where FORMAT_ID = '"&amp;A400&amp;"' AND FIELD_NO = '"&amp;B400&amp;"';"</f>
        <v/>
      </c>
    </row>
    <row r="401" spans="1:13">
      <c r="A401" t="s">
        <v>385</v>
      </c>
      <c r="B401" t="s">
        <v>328</v>
      </c>
      <c r="C401" t="s">
        <v>255</v>
      </c>
      <c r="D401" t="s">
        <v>255</v>
      </c>
      <c r="E401" t="s">
        <v>255</v>
      </c>
      <c r="F401" s="2" t="s">
        <v>1398</v>
      </c>
      <c r="G401" s="2" t="n"/>
      <c r="I401" s="2" t="n"/>
      <c r="J401">
        <f>VLOOKUP(A401,UFMT_FORMAT!$A:$C,3,FALSE)</f>
        <v/>
      </c>
      <c r="K401" s="2" t="s">
        <v>7</v>
      </c>
      <c r="L401">
        <f>"Insert into UFMT_FIELD (FORMAT_ID, FIELD_NO, F_MAC, F_KEY, F_MANDATORY, DESCRIPTION) Values ('"&amp;A401&amp;"', '"&amp;B401&amp;"', '"&amp;C401&amp;"', '"&amp;D401&amp;"', '"&amp;E401&amp;"', '"&amp;F401&amp;"');"</f>
        <v/>
      </c>
      <c r="M401">
        <f>"Update UFMT_FIELD SET F_MAC = '"&amp;C401&amp;"', F_KEY = '"&amp;D401&amp;"', F_MANDATORY = '"&amp;E401&amp;"', DESCRIPTION = '"&amp;F401&amp;"' where FORMAT_ID = '"&amp;A401&amp;"' AND FIELD_NO = '"&amp;B401&amp;"';"</f>
        <v/>
      </c>
    </row>
    <row r="402" spans="1:13">
      <c r="A402" t="s">
        <v>385</v>
      </c>
      <c r="B402" t="s">
        <v>333</v>
      </c>
      <c r="C402" t="s">
        <v>255</v>
      </c>
      <c r="D402" t="s">
        <v>255</v>
      </c>
      <c r="E402" t="s">
        <v>255</v>
      </c>
      <c r="F402" s="2" t="s">
        <v>1399</v>
      </c>
      <c r="G402" s="2" t="n"/>
      <c r="I402" s="2" t="n"/>
      <c r="J402">
        <f>VLOOKUP(A402,UFMT_FORMAT!$A:$C,3,FALSE)</f>
        <v/>
      </c>
      <c r="K402" s="2" t="s">
        <v>7</v>
      </c>
      <c r="L402">
        <f>"Insert into UFMT_FIELD (FORMAT_ID, FIELD_NO, F_MAC, F_KEY, F_MANDATORY, DESCRIPTION) Values ('"&amp;A402&amp;"', '"&amp;B402&amp;"', '"&amp;C402&amp;"', '"&amp;D402&amp;"', '"&amp;E402&amp;"', '"&amp;F402&amp;"');"</f>
        <v/>
      </c>
      <c r="M402">
        <f>"Update UFMT_FIELD SET F_MAC = '"&amp;C402&amp;"', F_KEY = '"&amp;D402&amp;"', F_MANDATORY = '"&amp;E402&amp;"', DESCRIPTION = '"&amp;F402&amp;"' where FORMAT_ID = '"&amp;A402&amp;"' AND FIELD_NO = '"&amp;B402&amp;"';"</f>
        <v/>
      </c>
    </row>
    <row r="403" spans="1:13">
      <c r="A403" t="s">
        <v>385</v>
      </c>
      <c r="B403" t="s">
        <v>335</v>
      </c>
      <c r="C403" t="s">
        <v>255</v>
      </c>
      <c r="D403" t="s">
        <v>255</v>
      </c>
      <c r="E403" t="s">
        <v>255</v>
      </c>
      <c r="F403" s="2" t="s">
        <v>1433</v>
      </c>
      <c r="G403" s="2" t="n"/>
      <c r="I403" s="2" t="n"/>
      <c r="J403">
        <f>VLOOKUP(A403,UFMT_FORMAT!$A:$C,3,FALSE)</f>
        <v/>
      </c>
      <c r="K403" s="2" t="s">
        <v>7</v>
      </c>
      <c r="L403">
        <f>"Insert into UFMT_FIELD (FORMAT_ID, FIELD_NO, F_MAC, F_KEY, F_MANDATORY, DESCRIPTION) Values ('"&amp;A403&amp;"', '"&amp;B403&amp;"', '"&amp;C403&amp;"', '"&amp;D403&amp;"', '"&amp;E403&amp;"', '"&amp;F403&amp;"');"</f>
        <v/>
      </c>
      <c r="M403">
        <f>"Update UFMT_FIELD SET F_MAC = '"&amp;C403&amp;"', F_KEY = '"&amp;D403&amp;"', F_MANDATORY = '"&amp;E403&amp;"', DESCRIPTION = '"&amp;F403&amp;"' where FORMAT_ID = '"&amp;A403&amp;"' AND FIELD_NO = '"&amp;B403&amp;"';"</f>
        <v/>
      </c>
    </row>
    <row r="404" spans="1:13">
      <c r="A404" t="s">
        <v>385</v>
      </c>
      <c r="B404" t="s">
        <v>337</v>
      </c>
      <c r="C404" t="s">
        <v>255</v>
      </c>
      <c r="D404" t="s">
        <v>13</v>
      </c>
      <c r="E404" t="s">
        <v>13</v>
      </c>
      <c r="F404" s="2" t="s">
        <v>1400</v>
      </c>
      <c r="G404" s="2" t="n"/>
      <c r="I404" s="2" t="n"/>
      <c r="J404">
        <f>VLOOKUP(A404,UFMT_FORMAT!$A:$C,3,FALSE)</f>
        <v/>
      </c>
      <c r="K404" s="2" t="s">
        <v>7</v>
      </c>
      <c r="L404">
        <f>"Insert into UFMT_FIELD (FORMAT_ID, FIELD_NO, F_MAC, F_KEY, F_MANDATORY, DESCRIPTION) Values ('"&amp;A404&amp;"', '"&amp;B404&amp;"', '"&amp;C404&amp;"', '"&amp;D404&amp;"', '"&amp;E404&amp;"', '"&amp;F404&amp;"');"</f>
        <v/>
      </c>
      <c r="M404">
        <f>"Update UFMT_FIELD SET F_MAC = '"&amp;C404&amp;"', F_KEY = '"&amp;D404&amp;"', F_MANDATORY = '"&amp;E404&amp;"', DESCRIPTION = '"&amp;F404&amp;"' where FORMAT_ID = '"&amp;A404&amp;"' AND FIELD_NO = '"&amp;B404&amp;"';"</f>
        <v/>
      </c>
    </row>
    <row r="405" spans="1:13">
      <c r="A405" t="s">
        <v>385</v>
      </c>
      <c r="B405" t="s">
        <v>351</v>
      </c>
      <c r="C405" t="s">
        <v>255</v>
      </c>
      <c r="D405" t="s">
        <v>13</v>
      </c>
      <c r="E405" t="s">
        <v>13</v>
      </c>
      <c r="F405" s="2" t="s">
        <v>1401</v>
      </c>
      <c r="G405" s="2" t="n"/>
      <c r="I405" s="2" t="n"/>
      <c r="J405">
        <f>VLOOKUP(A405,UFMT_FORMAT!$A:$C,3,FALSE)</f>
        <v/>
      </c>
      <c r="K405" s="2" t="s">
        <v>7</v>
      </c>
      <c r="L405">
        <f>"Insert into UFMT_FIELD (FORMAT_ID, FIELD_NO, F_MAC, F_KEY, F_MANDATORY, DESCRIPTION) Values ('"&amp;A405&amp;"', '"&amp;B405&amp;"', '"&amp;C405&amp;"', '"&amp;D405&amp;"', '"&amp;E405&amp;"', '"&amp;F405&amp;"');"</f>
        <v/>
      </c>
      <c r="M405">
        <f>"Update UFMT_FIELD SET F_MAC = '"&amp;C405&amp;"', F_KEY = '"&amp;D405&amp;"', F_MANDATORY = '"&amp;E405&amp;"', DESCRIPTION = '"&amp;F405&amp;"' where FORMAT_ID = '"&amp;A405&amp;"' AND FIELD_NO = '"&amp;B405&amp;"';"</f>
        <v/>
      </c>
    </row>
    <row r="406" spans="1:13">
      <c r="A406" t="s">
        <v>385</v>
      </c>
      <c r="B406" t="s">
        <v>305</v>
      </c>
      <c r="C406" t="s">
        <v>255</v>
      </c>
      <c r="D406" t="s">
        <v>255</v>
      </c>
      <c r="E406" t="s">
        <v>255</v>
      </c>
      <c r="F406" s="2" t="s">
        <v>1401</v>
      </c>
      <c r="G406" s="2" t="n"/>
      <c r="I406" s="2" t="n"/>
      <c r="J406">
        <f>VLOOKUP(A406,UFMT_FORMAT!$A:$C,3,FALSE)</f>
        <v/>
      </c>
      <c r="K406" s="2" t="s">
        <v>7</v>
      </c>
      <c r="L406">
        <f>"Insert into UFMT_FIELD (FORMAT_ID, FIELD_NO, F_MAC, F_KEY, F_MANDATORY, DESCRIPTION) Values ('"&amp;A406&amp;"', '"&amp;B406&amp;"', '"&amp;C406&amp;"', '"&amp;D406&amp;"', '"&amp;E406&amp;"', '"&amp;F406&amp;"');"</f>
        <v/>
      </c>
      <c r="M406">
        <f>"Update UFMT_FIELD SET F_MAC = '"&amp;C406&amp;"', F_KEY = '"&amp;D406&amp;"', F_MANDATORY = '"&amp;E406&amp;"', DESCRIPTION = '"&amp;F406&amp;"' where FORMAT_ID = '"&amp;A406&amp;"' AND FIELD_NO = '"&amp;B406&amp;"';"</f>
        <v/>
      </c>
    </row>
    <row r="407" spans="1:13">
      <c r="A407" t="s">
        <v>385</v>
      </c>
      <c r="B407" t="s">
        <v>473</v>
      </c>
      <c r="C407" t="s">
        <v>255</v>
      </c>
      <c r="D407" t="s">
        <v>255</v>
      </c>
      <c r="E407" t="s">
        <v>255</v>
      </c>
      <c r="F407" s="2" t="s">
        <v>1402</v>
      </c>
      <c r="G407" s="2" t="n"/>
      <c r="I407" s="2" t="n"/>
      <c r="J407">
        <f>VLOOKUP(A407,UFMT_FORMAT!$A:$C,3,FALSE)</f>
        <v/>
      </c>
      <c r="K407" s="2" t="s">
        <v>7</v>
      </c>
      <c r="L407">
        <f>"Insert into UFMT_FIELD (FORMAT_ID, FIELD_NO, F_MAC, F_KEY, F_MANDATORY, DESCRIPTION) Values ('"&amp;A407&amp;"', '"&amp;B407&amp;"', '"&amp;C407&amp;"', '"&amp;D407&amp;"', '"&amp;E407&amp;"', '"&amp;F407&amp;"');"</f>
        <v/>
      </c>
      <c r="M407">
        <f>"Update UFMT_FIELD SET F_MAC = '"&amp;C407&amp;"', F_KEY = '"&amp;D407&amp;"', F_MANDATORY = '"&amp;E407&amp;"', DESCRIPTION = '"&amp;F407&amp;"' where FORMAT_ID = '"&amp;A407&amp;"' AND FIELD_NO = '"&amp;B407&amp;"';"</f>
        <v/>
      </c>
    </row>
    <row r="408" spans="1:13">
      <c r="A408" t="s">
        <v>385</v>
      </c>
      <c r="B408" t="s">
        <v>524</v>
      </c>
      <c r="C408" t="s">
        <v>255</v>
      </c>
      <c r="D408" t="s">
        <v>255</v>
      </c>
      <c r="E408" t="s">
        <v>13</v>
      </c>
      <c r="F408" s="2" t="s">
        <v>1429</v>
      </c>
      <c r="G408" s="2" t="n"/>
      <c r="I408" s="2" t="n"/>
      <c r="J408">
        <f>VLOOKUP(A408,UFMT_FORMAT!$A:$C,3,FALSE)</f>
        <v/>
      </c>
      <c r="K408" s="2" t="s">
        <v>7</v>
      </c>
      <c r="L408">
        <f>"Insert into UFMT_FIELD (FORMAT_ID, FIELD_NO, F_MAC, F_KEY, F_MANDATORY, DESCRIPTION) Values ('"&amp;A408&amp;"', '"&amp;B408&amp;"', '"&amp;C408&amp;"', '"&amp;D408&amp;"', '"&amp;E408&amp;"', '"&amp;F408&amp;"');"</f>
        <v/>
      </c>
      <c r="M408">
        <f>"Update UFMT_FIELD SET F_MAC = '"&amp;C408&amp;"', F_KEY = '"&amp;D408&amp;"', F_MANDATORY = '"&amp;E408&amp;"', DESCRIPTION = '"&amp;F408&amp;"' where FORMAT_ID = '"&amp;A408&amp;"' AND FIELD_NO = '"&amp;B408&amp;"';"</f>
        <v/>
      </c>
    </row>
    <row r="409" spans="1:13">
      <c r="A409" t="s">
        <v>385</v>
      </c>
      <c r="B409" t="s">
        <v>526</v>
      </c>
      <c r="C409" t="s">
        <v>255</v>
      </c>
      <c r="D409" t="s">
        <v>255</v>
      </c>
      <c r="E409" t="s">
        <v>13</v>
      </c>
      <c r="F409" s="2" t="s">
        <v>1430</v>
      </c>
      <c r="G409" s="2" t="n"/>
      <c r="I409" s="2" t="n"/>
      <c r="J409">
        <f>VLOOKUP(A409,UFMT_FORMAT!$A:$C,3,FALSE)</f>
        <v/>
      </c>
      <c r="K409" s="2" t="s">
        <v>7</v>
      </c>
      <c r="L409">
        <f>"Insert into UFMT_FIELD (FORMAT_ID, FIELD_NO, F_MAC, F_KEY, F_MANDATORY, DESCRIPTION) Values ('"&amp;A409&amp;"', '"&amp;B409&amp;"', '"&amp;C409&amp;"', '"&amp;D409&amp;"', '"&amp;E409&amp;"', '"&amp;F409&amp;"');"</f>
        <v/>
      </c>
      <c r="M409">
        <f>"Update UFMT_FIELD SET F_MAC = '"&amp;C409&amp;"', F_KEY = '"&amp;D409&amp;"', F_MANDATORY = '"&amp;E409&amp;"', DESCRIPTION = '"&amp;F409&amp;"' where FORMAT_ID = '"&amp;A409&amp;"' AND FIELD_NO = '"&amp;B409&amp;"';"</f>
        <v/>
      </c>
    </row>
    <row r="410" spans="1:13">
      <c r="A410" t="s">
        <v>385</v>
      </c>
      <c r="B410" t="s">
        <v>528</v>
      </c>
      <c r="C410" t="s">
        <v>255</v>
      </c>
      <c r="D410" t="s">
        <v>255</v>
      </c>
      <c r="E410" t="s">
        <v>13</v>
      </c>
      <c r="F410" s="2" t="s">
        <v>1431</v>
      </c>
      <c r="G410" s="2" t="n"/>
      <c r="I410" s="2" t="n"/>
      <c r="J410">
        <f>VLOOKUP(A410,UFMT_FORMAT!$A:$C,3,FALSE)</f>
        <v/>
      </c>
      <c r="K410" s="2" t="s">
        <v>7</v>
      </c>
      <c r="L410">
        <f>"Insert into UFMT_FIELD (FORMAT_ID, FIELD_NO, F_MAC, F_KEY, F_MANDATORY, DESCRIPTION) Values ('"&amp;A410&amp;"', '"&amp;B410&amp;"', '"&amp;C410&amp;"', '"&amp;D410&amp;"', '"&amp;E410&amp;"', '"&amp;F410&amp;"');"</f>
        <v/>
      </c>
      <c r="M410">
        <f>"Update UFMT_FIELD SET F_MAC = '"&amp;C410&amp;"', F_KEY = '"&amp;D410&amp;"', F_MANDATORY = '"&amp;E410&amp;"', DESCRIPTION = '"&amp;F410&amp;"' where FORMAT_ID = '"&amp;A410&amp;"' AND FIELD_NO = '"&amp;B410&amp;"';"</f>
        <v/>
      </c>
    </row>
    <row r="411" spans="1:13">
      <c r="A411" t="s">
        <v>385</v>
      </c>
      <c r="B411" t="s">
        <v>532</v>
      </c>
      <c r="C411" t="s">
        <v>255</v>
      </c>
      <c r="D411" t="s">
        <v>255</v>
      </c>
      <c r="E411" t="s">
        <v>13</v>
      </c>
      <c r="F411" s="2" t="s">
        <v>1403</v>
      </c>
      <c r="G411" s="2" t="n"/>
      <c r="I411" s="2" t="n"/>
      <c r="J411">
        <f>VLOOKUP(A411,UFMT_FORMAT!$A:$C,3,FALSE)</f>
        <v/>
      </c>
      <c r="K411" s="2" t="s">
        <v>7</v>
      </c>
      <c r="L411">
        <f>"Insert into UFMT_FIELD (FORMAT_ID, FIELD_NO, F_MAC, F_KEY, F_MANDATORY, DESCRIPTION) Values ('"&amp;A411&amp;"', '"&amp;B411&amp;"', '"&amp;C411&amp;"', '"&amp;D411&amp;"', '"&amp;E411&amp;"', '"&amp;F411&amp;"');"</f>
        <v/>
      </c>
      <c r="M411">
        <f>"Update UFMT_FIELD SET F_MAC = '"&amp;C411&amp;"', F_KEY = '"&amp;D411&amp;"', F_MANDATORY = '"&amp;E411&amp;"', DESCRIPTION = '"&amp;F411&amp;"' where FORMAT_ID = '"&amp;A411&amp;"' AND FIELD_NO = '"&amp;B411&amp;"';"</f>
        <v/>
      </c>
    </row>
    <row r="412" spans="1:13">
      <c r="A412" t="s">
        <v>385</v>
      </c>
      <c r="B412" t="s">
        <v>534</v>
      </c>
      <c r="C412" t="s">
        <v>255</v>
      </c>
      <c r="D412" t="s">
        <v>255</v>
      </c>
      <c r="E412" t="s">
        <v>255</v>
      </c>
      <c r="F412" s="2" t="s">
        <v>1404</v>
      </c>
      <c r="G412" s="2" t="n"/>
      <c r="I412" s="2" t="n"/>
      <c r="J412">
        <f>VLOOKUP(A412,UFMT_FORMAT!$A:$C,3,FALSE)</f>
        <v/>
      </c>
      <c r="K412" s="2" t="s">
        <v>7</v>
      </c>
      <c r="L412">
        <f>"Insert into UFMT_FIELD (FORMAT_ID, FIELD_NO, F_MAC, F_KEY, F_MANDATORY, DESCRIPTION) Values ('"&amp;A412&amp;"', '"&amp;B412&amp;"', '"&amp;C412&amp;"', '"&amp;D412&amp;"', '"&amp;E412&amp;"', '"&amp;F412&amp;"');"</f>
        <v/>
      </c>
      <c r="M412">
        <f>"Update UFMT_FIELD SET F_MAC = '"&amp;C412&amp;"', F_KEY = '"&amp;D412&amp;"', F_MANDATORY = '"&amp;E412&amp;"', DESCRIPTION = '"&amp;F412&amp;"' where FORMAT_ID = '"&amp;A412&amp;"' AND FIELD_NO = '"&amp;B412&amp;"';"</f>
        <v/>
      </c>
    </row>
    <row r="413" spans="1:13">
      <c r="A413" t="s">
        <v>385</v>
      </c>
      <c r="B413" t="s">
        <v>66</v>
      </c>
      <c r="C413" t="s">
        <v>255</v>
      </c>
      <c r="D413" t="s">
        <v>255</v>
      </c>
      <c r="E413" t="s">
        <v>255</v>
      </c>
      <c r="F413" s="2" t="s">
        <v>1405</v>
      </c>
      <c r="G413" s="2" t="n"/>
      <c r="I413" s="2" t="n"/>
      <c r="J413">
        <f>VLOOKUP(A413,UFMT_FORMAT!$A:$C,3,FALSE)</f>
        <v/>
      </c>
      <c r="K413" s="2" t="s">
        <v>7</v>
      </c>
      <c r="L413">
        <f>"Insert into UFMT_FIELD (FORMAT_ID, FIELD_NO, F_MAC, F_KEY, F_MANDATORY, DESCRIPTION) Values ('"&amp;A413&amp;"', '"&amp;B413&amp;"', '"&amp;C413&amp;"', '"&amp;D413&amp;"', '"&amp;E413&amp;"', '"&amp;F413&amp;"');"</f>
        <v/>
      </c>
      <c r="M413">
        <f>"Update UFMT_FIELD SET F_MAC = '"&amp;C413&amp;"', F_KEY = '"&amp;D413&amp;"', F_MANDATORY = '"&amp;E413&amp;"', DESCRIPTION = '"&amp;F413&amp;"' where FORMAT_ID = '"&amp;A413&amp;"' AND FIELD_NO = '"&amp;B413&amp;"';"</f>
        <v/>
      </c>
    </row>
    <row r="414" spans="1:13">
      <c r="A414" t="s">
        <v>385</v>
      </c>
      <c r="B414" t="s">
        <v>70</v>
      </c>
      <c r="C414" t="s">
        <v>255</v>
      </c>
      <c r="D414" t="s">
        <v>255</v>
      </c>
      <c r="E414" t="s">
        <v>255</v>
      </c>
      <c r="F414" s="2" t="s">
        <v>1406</v>
      </c>
      <c r="G414" s="2" t="n"/>
      <c r="I414" s="2" t="n"/>
      <c r="J414">
        <f>VLOOKUP(A414,UFMT_FORMAT!$A:$C,3,FALSE)</f>
        <v/>
      </c>
      <c r="K414" s="2" t="s">
        <v>7</v>
      </c>
      <c r="L414">
        <f>"Insert into UFMT_FIELD (FORMAT_ID, FIELD_NO, F_MAC, F_KEY, F_MANDATORY, DESCRIPTION) Values ('"&amp;A414&amp;"', '"&amp;B414&amp;"', '"&amp;C414&amp;"', '"&amp;D414&amp;"', '"&amp;E414&amp;"', '"&amp;F414&amp;"');"</f>
        <v/>
      </c>
      <c r="M414">
        <f>"Update UFMT_FIELD SET F_MAC = '"&amp;C414&amp;"', F_KEY = '"&amp;D414&amp;"', F_MANDATORY = '"&amp;E414&amp;"', DESCRIPTION = '"&amp;F414&amp;"' where FORMAT_ID = '"&amp;A414&amp;"' AND FIELD_NO = '"&amp;B414&amp;"';"</f>
        <v/>
      </c>
    </row>
    <row r="415" spans="1:13">
      <c r="A415" t="s">
        <v>385</v>
      </c>
      <c r="B415" t="s">
        <v>310</v>
      </c>
      <c r="C415" t="s">
        <v>255</v>
      </c>
      <c r="D415" t="s">
        <v>255</v>
      </c>
      <c r="E415" t="s">
        <v>255</v>
      </c>
      <c r="F415" s="2" t="s">
        <v>1407</v>
      </c>
      <c r="G415" s="2" t="n"/>
      <c r="I415" s="2" t="n"/>
      <c r="J415">
        <f>VLOOKUP(A415,UFMT_FORMAT!$A:$C,3,FALSE)</f>
        <v/>
      </c>
      <c r="K415" s="2" t="s">
        <v>7</v>
      </c>
      <c r="L415">
        <f>"Insert into UFMT_FIELD (FORMAT_ID, FIELD_NO, F_MAC, F_KEY, F_MANDATORY, DESCRIPTION) Values ('"&amp;A415&amp;"', '"&amp;B415&amp;"', '"&amp;C415&amp;"', '"&amp;D415&amp;"', '"&amp;E415&amp;"', '"&amp;F415&amp;"');"</f>
        <v/>
      </c>
      <c r="M415">
        <f>"Update UFMT_FIELD SET F_MAC = '"&amp;C415&amp;"', F_KEY = '"&amp;D415&amp;"', F_MANDATORY = '"&amp;E415&amp;"', DESCRIPTION = '"&amp;F415&amp;"' where FORMAT_ID = '"&amp;A415&amp;"' AND FIELD_NO = '"&amp;B415&amp;"';"</f>
        <v/>
      </c>
    </row>
    <row r="416" spans="1:13">
      <c r="A416" t="s">
        <v>385</v>
      </c>
      <c r="B416" t="s">
        <v>72</v>
      </c>
      <c r="C416" t="s">
        <v>255</v>
      </c>
      <c r="D416" t="s">
        <v>255</v>
      </c>
      <c r="E416" t="s">
        <v>13</v>
      </c>
      <c r="F416" s="2" t="s">
        <v>1408</v>
      </c>
      <c r="G416" s="2" t="n"/>
      <c r="I416" s="2" t="n"/>
      <c r="J416">
        <f>VLOOKUP(A416,UFMT_FORMAT!$A:$C,3,FALSE)</f>
        <v/>
      </c>
      <c r="K416" s="2" t="s">
        <v>7</v>
      </c>
      <c r="L416">
        <f>"Insert into UFMT_FIELD (FORMAT_ID, FIELD_NO, F_MAC, F_KEY, F_MANDATORY, DESCRIPTION) Values ('"&amp;A416&amp;"', '"&amp;B416&amp;"', '"&amp;C416&amp;"', '"&amp;D416&amp;"', '"&amp;E416&amp;"', '"&amp;F416&amp;"');"</f>
        <v/>
      </c>
      <c r="M416">
        <f>"Update UFMT_FIELD SET F_MAC = '"&amp;C416&amp;"', F_KEY = '"&amp;D416&amp;"', F_MANDATORY = '"&amp;E416&amp;"', DESCRIPTION = '"&amp;F416&amp;"' where FORMAT_ID = '"&amp;A416&amp;"' AND FIELD_NO = '"&amp;B416&amp;"';"</f>
        <v/>
      </c>
    </row>
    <row r="417" spans="1:13">
      <c r="A417" t="s">
        <v>385</v>
      </c>
      <c r="B417" t="s">
        <v>545</v>
      </c>
      <c r="C417" t="s">
        <v>255</v>
      </c>
      <c r="D417" t="s">
        <v>255</v>
      </c>
      <c r="E417" t="s">
        <v>13</v>
      </c>
      <c r="F417" s="2" t="s">
        <v>1409</v>
      </c>
      <c r="G417" s="2" t="n"/>
      <c r="I417" s="2" t="n"/>
      <c r="J417">
        <f>VLOOKUP(A417,UFMT_FORMAT!$A:$C,3,FALSE)</f>
        <v/>
      </c>
      <c r="K417" s="2" t="s">
        <v>7</v>
      </c>
      <c r="L417">
        <f>"Insert into UFMT_FIELD (FORMAT_ID, FIELD_NO, F_MAC, F_KEY, F_MANDATORY, DESCRIPTION) Values ('"&amp;A417&amp;"', '"&amp;B417&amp;"', '"&amp;C417&amp;"', '"&amp;D417&amp;"', '"&amp;E417&amp;"', '"&amp;F417&amp;"');"</f>
        <v/>
      </c>
      <c r="M417">
        <f>"Update UFMT_FIELD SET F_MAC = '"&amp;C417&amp;"', F_KEY = '"&amp;D417&amp;"', F_MANDATORY = '"&amp;E417&amp;"', DESCRIPTION = '"&amp;F417&amp;"' where FORMAT_ID = '"&amp;A417&amp;"' AND FIELD_NO = '"&amp;B417&amp;"';"</f>
        <v/>
      </c>
    </row>
    <row r="418" spans="1:13">
      <c r="A418" t="s">
        <v>385</v>
      </c>
      <c r="B418" t="s">
        <v>239</v>
      </c>
      <c r="C418" t="s">
        <v>255</v>
      </c>
      <c r="D418" t="s">
        <v>255</v>
      </c>
      <c r="E418" t="s">
        <v>255</v>
      </c>
      <c r="F418" s="2" t="s">
        <v>1410</v>
      </c>
      <c r="G418" s="2" t="n"/>
      <c r="I418" s="2" t="n"/>
      <c r="J418">
        <f>VLOOKUP(A418,UFMT_FORMAT!$A:$C,3,FALSE)</f>
        <v/>
      </c>
      <c r="K418" s="2" t="s">
        <v>7</v>
      </c>
      <c r="L418">
        <f>"Insert into UFMT_FIELD (FORMAT_ID, FIELD_NO, F_MAC, F_KEY, F_MANDATORY, DESCRIPTION) Values ('"&amp;A418&amp;"', '"&amp;B418&amp;"', '"&amp;C418&amp;"', '"&amp;D418&amp;"', '"&amp;E418&amp;"', '"&amp;F418&amp;"');"</f>
        <v/>
      </c>
      <c r="M418">
        <f>"Update UFMT_FIELD SET F_MAC = '"&amp;C418&amp;"', F_KEY = '"&amp;D418&amp;"', F_MANDATORY = '"&amp;E418&amp;"', DESCRIPTION = '"&amp;F418&amp;"' where FORMAT_ID = '"&amp;A418&amp;"' AND FIELD_NO = '"&amp;B418&amp;"';"</f>
        <v/>
      </c>
    </row>
    <row r="419" spans="1:13">
      <c r="A419" t="s">
        <v>385</v>
      </c>
      <c r="B419" t="s">
        <v>33</v>
      </c>
      <c r="C419" t="s">
        <v>255</v>
      </c>
      <c r="D419" t="s">
        <v>255</v>
      </c>
      <c r="E419" t="s">
        <v>255</v>
      </c>
      <c r="F419" s="2" t="s">
        <v>1412</v>
      </c>
      <c r="G419" s="2" t="n"/>
      <c r="I419" s="2" t="n"/>
      <c r="J419">
        <f>VLOOKUP(A419,UFMT_FORMAT!$A:$C,3,FALSE)</f>
        <v/>
      </c>
      <c r="K419" s="2" t="s">
        <v>7</v>
      </c>
      <c r="L419">
        <f>"Insert into UFMT_FIELD (FORMAT_ID, FIELD_NO, F_MAC, F_KEY, F_MANDATORY, DESCRIPTION) Values ('"&amp;A419&amp;"', '"&amp;B419&amp;"', '"&amp;C419&amp;"', '"&amp;D419&amp;"', '"&amp;E419&amp;"', '"&amp;F419&amp;"');"</f>
        <v/>
      </c>
      <c r="M419">
        <f>"Update UFMT_FIELD SET F_MAC = '"&amp;C419&amp;"', F_KEY = '"&amp;D419&amp;"', F_MANDATORY = '"&amp;E419&amp;"', DESCRIPTION = '"&amp;F419&amp;"' where FORMAT_ID = '"&amp;A419&amp;"' AND FIELD_NO = '"&amp;B419&amp;"';"</f>
        <v/>
      </c>
    </row>
    <row r="420" spans="1:13">
      <c r="A420" t="s">
        <v>385</v>
      </c>
      <c r="B420" t="s">
        <v>554</v>
      </c>
      <c r="C420" t="s">
        <v>255</v>
      </c>
      <c r="D420" t="s">
        <v>255</v>
      </c>
      <c r="E420" t="s">
        <v>255</v>
      </c>
      <c r="F420" s="2" t="s">
        <v>1413</v>
      </c>
      <c r="G420" s="2" t="n"/>
      <c r="I420" s="2" t="n"/>
      <c r="J420">
        <f>VLOOKUP(A420,UFMT_FORMAT!$A:$C,3,FALSE)</f>
        <v/>
      </c>
      <c r="K420" s="2" t="s">
        <v>7</v>
      </c>
      <c r="L420">
        <f>"Insert into UFMT_FIELD (FORMAT_ID, FIELD_NO, F_MAC, F_KEY, F_MANDATORY, DESCRIPTION) Values ('"&amp;A420&amp;"', '"&amp;B420&amp;"', '"&amp;C420&amp;"', '"&amp;D420&amp;"', '"&amp;E420&amp;"', '"&amp;F420&amp;"');"</f>
        <v/>
      </c>
      <c r="M420">
        <f>"Update UFMT_FIELD SET F_MAC = '"&amp;C420&amp;"', F_KEY = '"&amp;D420&amp;"', F_MANDATORY = '"&amp;E420&amp;"', DESCRIPTION = '"&amp;F420&amp;"' where FORMAT_ID = '"&amp;A420&amp;"' AND FIELD_NO = '"&amp;B420&amp;"';"</f>
        <v/>
      </c>
    </row>
    <row r="421" spans="1:13">
      <c r="A421" t="s">
        <v>385</v>
      </c>
      <c r="B421" t="s">
        <v>555</v>
      </c>
      <c r="C421" t="s">
        <v>255</v>
      </c>
      <c r="D421" t="s">
        <v>255</v>
      </c>
      <c r="E421" t="s">
        <v>13</v>
      </c>
      <c r="F421" s="2" t="s">
        <v>1414</v>
      </c>
      <c r="G421" s="2" t="n"/>
      <c r="I421" s="2" t="n"/>
      <c r="J421">
        <f>VLOOKUP(A421,UFMT_FORMAT!$A:$C,3,FALSE)</f>
        <v/>
      </c>
      <c r="K421" s="2" t="s">
        <v>7</v>
      </c>
      <c r="L421">
        <f>"Insert into UFMT_FIELD (FORMAT_ID, FIELD_NO, F_MAC, F_KEY, F_MANDATORY, DESCRIPTION) Values ('"&amp;A421&amp;"', '"&amp;B421&amp;"', '"&amp;C421&amp;"', '"&amp;D421&amp;"', '"&amp;E421&amp;"', '"&amp;F421&amp;"');"</f>
        <v/>
      </c>
      <c r="M421">
        <f>"Update UFMT_FIELD SET F_MAC = '"&amp;C421&amp;"', F_KEY = '"&amp;D421&amp;"', F_MANDATORY = '"&amp;E421&amp;"', DESCRIPTION = '"&amp;F421&amp;"' where FORMAT_ID = '"&amp;A421&amp;"' AND FIELD_NO = '"&amp;B421&amp;"';"</f>
        <v/>
      </c>
    </row>
    <row r="422" spans="1:13">
      <c r="A422" t="s">
        <v>385</v>
      </c>
      <c r="B422" t="s">
        <v>57</v>
      </c>
      <c r="C422" t="s">
        <v>255</v>
      </c>
      <c r="D422" t="s">
        <v>255</v>
      </c>
      <c r="E422" t="s">
        <v>255</v>
      </c>
      <c r="F422" s="2" t="s">
        <v>1415</v>
      </c>
      <c r="G422" s="2" t="n"/>
      <c r="I422" s="2" t="n"/>
      <c r="J422">
        <f>VLOOKUP(A422,UFMT_FORMAT!$A:$C,3,FALSE)</f>
        <v/>
      </c>
      <c r="K422" s="2" t="s">
        <v>7</v>
      </c>
      <c r="L422">
        <f>"Insert into UFMT_FIELD (FORMAT_ID, FIELD_NO, F_MAC, F_KEY, F_MANDATORY, DESCRIPTION) Values ('"&amp;A422&amp;"', '"&amp;B422&amp;"', '"&amp;C422&amp;"', '"&amp;D422&amp;"', '"&amp;E422&amp;"', '"&amp;F422&amp;"');"</f>
        <v/>
      </c>
      <c r="M422">
        <f>"Update UFMT_FIELD SET F_MAC = '"&amp;C422&amp;"', F_KEY = '"&amp;D422&amp;"', F_MANDATORY = '"&amp;E422&amp;"', DESCRIPTION = '"&amp;F422&amp;"' where FORMAT_ID = '"&amp;A422&amp;"' AND FIELD_NO = '"&amp;B422&amp;"';"</f>
        <v/>
      </c>
    </row>
    <row r="423" spans="1:13">
      <c r="A423" t="s">
        <v>385</v>
      </c>
      <c r="B423" t="s">
        <v>244</v>
      </c>
      <c r="C423" t="s">
        <v>255</v>
      </c>
      <c r="D423" t="s">
        <v>255</v>
      </c>
      <c r="E423" t="s">
        <v>255</v>
      </c>
      <c r="F423" s="2" t="s">
        <v>1416</v>
      </c>
      <c r="G423" s="2" t="n"/>
      <c r="I423" s="2" t="n"/>
      <c r="J423">
        <f>VLOOKUP(A423,UFMT_FORMAT!$A:$C,3,FALSE)</f>
        <v/>
      </c>
      <c r="K423" s="2" t="s">
        <v>7</v>
      </c>
      <c r="L423">
        <f>"Insert into UFMT_FIELD (FORMAT_ID, FIELD_NO, F_MAC, F_KEY, F_MANDATORY, DESCRIPTION) Values ('"&amp;A423&amp;"', '"&amp;B423&amp;"', '"&amp;C423&amp;"', '"&amp;D423&amp;"', '"&amp;E423&amp;"', '"&amp;F423&amp;"');"</f>
        <v/>
      </c>
      <c r="M423">
        <f>"Update UFMT_FIELD SET F_MAC = '"&amp;C423&amp;"', F_KEY = '"&amp;D423&amp;"', F_MANDATORY = '"&amp;E423&amp;"', DESCRIPTION = '"&amp;F423&amp;"' where FORMAT_ID = '"&amp;A423&amp;"' AND FIELD_NO = '"&amp;B423&amp;"';"</f>
        <v/>
      </c>
    </row>
    <row r="424" spans="1:13">
      <c r="A424" t="s">
        <v>385</v>
      </c>
      <c r="B424" t="s">
        <v>110</v>
      </c>
      <c r="C424" t="s">
        <v>255</v>
      </c>
      <c r="D424" t="s">
        <v>255</v>
      </c>
      <c r="E424" t="s">
        <v>255</v>
      </c>
      <c r="F424" s="2" t="s">
        <v>1434</v>
      </c>
      <c r="G424" s="2" t="n"/>
      <c r="I424" s="2" t="n"/>
      <c r="J424">
        <f>VLOOKUP(A424,UFMT_FORMAT!$A:$C,3,FALSE)</f>
        <v/>
      </c>
      <c r="K424" s="2" t="s">
        <v>7</v>
      </c>
      <c r="L424">
        <f>"Insert into UFMT_FIELD (FORMAT_ID, FIELD_NO, F_MAC, F_KEY, F_MANDATORY, DESCRIPTION) Values ('"&amp;A424&amp;"', '"&amp;B424&amp;"', '"&amp;C424&amp;"', '"&amp;D424&amp;"', '"&amp;E424&amp;"', '"&amp;F424&amp;"');"</f>
        <v/>
      </c>
      <c r="M424">
        <f>"Update UFMT_FIELD SET F_MAC = '"&amp;C424&amp;"', F_KEY = '"&amp;D424&amp;"', F_MANDATORY = '"&amp;E424&amp;"', DESCRIPTION = '"&amp;F424&amp;"' where FORMAT_ID = '"&amp;A424&amp;"' AND FIELD_NO = '"&amp;B424&amp;"';"</f>
        <v/>
      </c>
    </row>
    <row r="425" spans="1:13">
      <c r="A425" t="s">
        <v>385</v>
      </c>
      <c r="B425" t="s">
        <v>196</v>
      </c>
      <c r="C425" t="s">
        <v>255</v>
      </c>
      <c r="D425" t="s">
        <v>255</v>
      </c>
      <c r="E425" t="s">
        <v>13</v>
      </c>
      <c r="F425" s="2" t="s">
        <v>1417</v>
      </c>
      <c r="G425" s="2" t="n"/>
      <c r="I425" s="2" t="n"/>
      <c r="J425">
        <f>VLOOKUP(A425,UFMT_FORMAT!$A:$C,3,FALSE)</f>
        <v/>
      </c>
      <c r="K425" s="2" t="s">
        <v>7</v>
      </c>
      <c r="L425">
        <f>"Insert into UFMT_FIELD (FORMAT_ID, FIELD_NO, F_MAC, F_KEY, F_MANDATORY, DESCRIPTION) Values ('"&amp;A425&amp;"', '"&amp;B425&amp;"', '"&amp;C425&amp;"', '"&amp;D425&amp;"', '"&amp;E425&amp;"', '"&amp;F425&amp;"');"</f>
        <v/>
      </c>
      <c r="M425">
        <f>"Update UFMT_FIELD SET F_MAC = '"&amp;C425&amp;"', F_KEY = '"&amp;D425&amp;"', F_MANDATORY = '"&amp;E425&amp;"', DESCRIPTION = '"&amp;F425&amp;"' where FORMAT_ID = '"&amp;A425&amp;"' AND FIELD_NO = '"&amp;B425&amp;"';"</f>
        <v/>
      </c>
    </row>
    <row r="426" spans="1:13">
      <c r="A426" t="s">
        <v>385</v>
      </c>
      <c r="B426" t="s">
        <v>634</v>
      </c>
      <c r="C426" t="s">
        <v>255</v>
      </c>
      <c r="D426" t="s">
        <v>255</v>
      </c>
      <c r="E426" t="s">
        <v>255</v>
      </c>
      <c r="F426" s="2" t="s">
        <v>1418</v>
      </c>
      <c r="G426" s="2" t="n"/>
      <c r="I426" s="2" t="n"/>
      <c r="J426">
        <f>VLOOKUP(A426,UFMT_FORMAT!$A:$C,3,FALSE)</f>
        <v/>
      </c>
      <c r="K426" s="2" t="s">
        <v>7</v>
      </c>
      <c r="L426">
        <f>"Insert into UFMT_FIELD (FORMAT_ID, FIELD_NO, F_MAC, F_KEY, F_MANDATORY, DESCRIPTION) Values ('"&amp;A426&amp;"', '"&amp;B426&amp;"', '"&amp;C426&amp;"', '"&amp;D426&amp;"', '"&amp;E426&amp;"', '"&amp;F426&amp;"');"</f>
        <v/>
      </c>
      <c r="M426">
        <f>"Update UFMT_FIELD SET F_MAC = '"&amp;C426&amp;"', F_KEY = '"&amp;D426&amp;"', F_MANDATORY = '"&amp;E426&amp;"', DESCRIPTION = '"&amp;F426&amp;"' where FORMAT_ID = '"&amp;A426&amp;"' AND FIELD_NO = '"&amp;B426&amp;"';"</f>
        <v/>
      </c>
    </row>
    <row r="427" spans="1:13">
      <c r="A427" t="s">
        <v>385</v>
      </c>
      <c r="B427" t="s">
        <v>103</v>
      </c>
      <c r="C427" t="s">
        <v>255</v>
      </c>
      <c r="D427" t="s">
        <v>255</v>
      </c>
      <c r="E427" t="s">
        <v>255</v>
      </c>
      <c r="F427" s="2" t="s">
        <v>1419</v>
      </c>
      <c r="G427" s="2" t="n"/>
      <c r="I427" s="2" t="n"/>
      <c r="J427">
        <f>VLOOKUP(A427,UFMT_FORMAT!$A:$C,3,FALSE)</f>
        <v/>
      </c>
      <c r="K427" s="2" t="s">
        <v>7</v>
      </c>
      <c r="L427">
        <f>"Insert into UFMT_FIELD (FORMAT_ID, FIELD_NO, F_MAC, F_KEY, F_MANDATORY, DESCRIPTION) Values ('"&amp;A427&amp;"', '"&amp;B427&amp;"', '"&amp;C427&amp;"', '"&amp;D427&amp;"', '"&amp;E427&amp;"', '"&amp;F427&amp;"');"</f>
        <v/>
      </c>
      <c r="M427">
        <f>"Update UFMT_FIELD SET F_MAC = '"&amp;C427&amp;"', F_KEY = '"&amp;D427&amp;"', F_MANDATORY = '"&amp;E427&amp;"', DESCRIPTION = '"&amp;F427&amp;"' where FORMAT_ID = '"&amp;A427&amp;"' AND FIELD_NO = '"&amp;B427&amp;"';"</f>
        <v/>
      </c>
    </row>
    <row r="428" spans="1:13">
      <c r="A428" t="s">
        <v>385</v>
      </c>
      <c r="B428" t="s">
        <v>666</v>
      </c>
      <c r="C428" t="s">
        <v>255</v>
      </c>
      <c r="D428" t="s">
        <v>255</v>
      </c>
      <c r="E428" t="s">
        <v>255</v>
      </c>
      <c r="F428" s="2" t="s">
        <v>1420</v>
      </c>
      <c r="G428" s="2" t="n"/>
      <c r="I428" s="2" t="n"/>
      <c r="J428">
        <f>VLOOKUP(A428,UFMT_FORMAT!$A:$C,3,FALSE)</f>
        <v/>
      </c>
      <c r="K428" s="2" t="s">
        <v>7</v>
      </c>
      <c r="L428">
        <f>"Insert into UFMT_FIELD (FORMAT_ID, FIELD_NO, F_MAC, F_KEY, F_MANDATORY, DESCRIPTION) Values ('"&amp;A428&amp;"', '"&amp;B428&amp;"', '"&amp;C428&amp;"', '"&amp;D428&amp;"', '"&amp;E428&amp;"', '"&amp;F428&amp;"');"</f>
        <v/>
      </c>
      <c r="M428">
        <f>"Update UFMT_FIELD SET F_MAC = '"&amp;C428&amp;"', F_KEY = '"&amp;D428&amp;"', F_MANDATORY = '"&amp;E428&amp;"', DESCRIPTION = '"&amp;F428&amp;"' where FORMAT_ID = '"&amp;A428&amp;"' AND FIELD_NO = '"&amp;B428&amp;"';"</f>
        <v/>
      </c>
    </row>
    <row r="429" spans="1:13">
      <c r="A429" t="s">
        <v>385</v>
      </c>
      <c r="B429" t="s">
        <v>669</v>
      </c>
      <c r="C429" t="s">
        <v>255</v>
      </c>
      <c r="D429" t="s">
        <v>255</v>
      </c>
      <c r="E429" t="s">
        <v>13</v>
      </c>
      <c r="F429" s="2" t="s">
        <v>1422</v>
      </c>
      <c r="G429" s="2" t="n"/>
      <c r="I429" s="2" t="n"/>
      <c r="J429">
        <f>VLOOKUP(A429,UFMT_FORMAT!$A:$C,3,FALSE)</f>
        <v/>
      </c>
      <c r="K429" s="2" t="s">
        <v>7</v>
      </c>
      <c r="L429">
        <f>"Insert into UFMT_FIELD (FORMAT_ID, FIELD_NO, F_MAC, F_KEY, F_MANDATORY, DESCRIPTION) Values ('"&amp;A429&amp;"', '"&amp;B429&amp;"', '"&amp;C429&amp;"', '"&amp;D429&amp;"', '"&amp;E429&amp;"', '"&amp;F429&amp;"');"</f>
        <v/>
      </c>
      <c r="M429">
        <f>"Update UFMT_FIELD SET F_MAC = '"&amp;C429&amp;"', F_KEY = '"&amp;D429&amp;"', F_MANDATORY = '"&amp;E429&amp;"', DESCRIPTION = '"&amp;F429&amp;"' where FORMAT_ID = '"&amp;A429&amp;"' AND FIELD_NO = '"&amp;B429&amp;"';"</f>
        <v/>
      </c>
    </row>
    <row r="430" spans="1:13">
      <c r="A430" t="s">
        <v>393</v>
      </c>
      <c r="B430" t="s">
        <v>13</v>
      </c>
      <c r="C430" t="s">
        <v>255</v>
      </c>
      <c r="D430" t="s">
        <v>255</v>
      </c>
      <c r="E430" t="s">
        <v>13</v>
      </c>
      <c r="F430" s="2" t="s">
        <v>1435</v>
      </c>
      <c r="G430" s="2" t="n"/>
      <c r="I430" s="2" t="n"/>
      <c r="J430">
        <f>VLOOKUP(A430,UFMT_FORMAT!$A:$C,3,FALSE)</f>
        <v/>
      </c>
      <c r="K430" s="2" t="s">
        <v>7</v>
      </c>
      <c r="L430">
        <f>"Insert into UFMT_FIELD (FORMAT_ID, FIELD_NO, F_MAC, F_KEY, F_MANDATORY, DESCRIPTION) Values ('"&amp;A430&amp;"', '"&amp;B430&amp;"', '"&amp;C430&amp;"', '"&amp;D430&amp;"', '"&amp;E430&amp;"', '"&amp;F430&amp;"');"</f>
        <v/>
      </c>
      <c r="M430">
        <f>"Update UFMT_FIELD SET F_MAC = '"&amp;C430&amp;"', F_KEY = '"&amp;D430&amp;"', F_MANDATORY = '"&amp;E430&amp;"', DESCRIPTION = '"&amp;F430&amp;"' where FORMAT_ID = '"&amp;A430&amp;"' AND FIELD_NO = '"&amp;B430&amp;"';"</f>
        <v/>
      </c>
    </row>
    <row r="431" spans="1:13">
      <c r="A431" t="s">
        <v>393</v>
      </c>
      <c r="B431" t="s">
        <v>64</v>
      </c>
      <c r="C431" t="s">
        <v>255</v>
      </c>
      <c r="D431" t="s">
        <v>255</v>
      </c>
      <c r="E431" t="s">
        <v>13</v>
      </c>
      <c r="F431" s="2" t="s">
        <v>1436</v>
      </c>
      <c r="G431" s="2" t="n"/>
      <c r="I431" s="2" t="n"/>
      <c r="J431">
        <f>VLOOKUP(A431,UFMT_FORMAT!$A:$C,3,FALSE)</f>
        <v/>
      </c>
      <c r="K431" s="2" t="s">
        <v>7</v>
      </c>
      <c r="L431">
        <f>"Insert into UFMT_FIELD (FORMAT_ID, FIELD_NO, F_MAC, F_KEY, F_MANDATORY, DESCRIPTION) Values ('"&amp;A431&amp;"', '"&amp;B431&amp;"', '"&amp;C431&amp;"', '"&amp;D431&amp;"', '"&amp;E431&amp;"', '"&amp;F431&amp;"');"</f>
        <v/>
      </c>
      <c r="M431">
        <f>"Update UFMT_FIELD SET F_MAC = '"&amp;C431&amp;"', F_KEY = '"&amp;D431&amp;"', F_MANDATORY = '"&amp;E431&amp;"', DESCRIPTION = '"&amp;F431&amp;"' where FORMAT_ID = '"&amp;A431&amp;"' AND FIELD_NO = '"&amp;B431&amp;"';"</f>
        <v/>
      </c>
    </row>
    <row r="432" spans="1:13">
      <c r="A432" t="s">
        <v>393</v>
      </c>
      <c r="B432" t="s">
        <v>107</v>
      </c>
      <c r="C432" t="s">
        <v>255</v>
      </c>
      <c r="D432" t="s">
        <v>255</v>
      </c>
      <c r="E432" t="s">
        <v>13</v>
      </c>
      <c r="F432" s="2" t="s">
        <v>1437</v>
      </c>
      <c r="G432" s="2" t="n"/>
      <c r="I432" s="2" t="n"/>
      <c r="J432">
        <f>VLOOKUP(A432,UFMT_FORMAT!$A:$C,3,FALSE)</f>
        <v/>
      </c>
      <c r="K432" s="2" t="s">
        <v>7</v>
      </c>
      <c r="L432">
        <f>"Insert into UFMT_FIELD (FORMAT_ID, FIELD_NO, F_MAC, F_KEY, F_MANDATORY, DESCRIPTION) Values ('"&amp;A432&amp;"', '"&amp;B432&amp;"', '"&amp;C432&amp;"', '"&amp;D432&amp;"', '"&amp;E432&amp;"', '"&amp;F432&amp;"');"</f>
        <v/>
      </c>
      <c r="M432">
        <f>"Update UFMT_FIELD SET F_MAC = '"&amp;C432&amp;"', F_KEY = '"&amp;D432&amp;"', F_MANDATORY = '"&amp;E432&amp;"', DESCRIPTION = '"&amp;F432&amp;"' where FORMAT_ID = '"&amp;A432&amp;"' AND FIELD_NO = '"&amp;B432&amp;"';"</f>
        <v/>
      </c>
    </row>
    <row r="433" spans="1:13">
      <c r="A433" t="s">
        <v>393</v>
      </c>
      <c r="B433" t="s">
        <v>31</v>
      </c>
      <c r="C433" t="s">
        <v>255</v>
      </c>
      <c r="D433" t="s">
        <v>255</v>
      </c>
      <c r="E433" t="s">
        <v>13</v>
      </c>
      <c r="F433" s="2" t="s">
        <v>1438</v>
      </c>
      <c r="G433" s="2" t="n"/>
      <c r="I433" s="2" t="n"/>
      <c r="J433">
        <f>VLOOKUP(A433,UFMT_FORMAT!$A:$C,3,FALSE)</f>
        <v/>
      </c>
      <c r="K433" s="2" t="s">
        <v>7</v>
      </c>
      <c r="L433">
        <f>"Insert into UFMT_FIELD (FORMAT_ID, FIELD_NO, F_MAC, F_KEY, F_MANDATORY, DESCRIPTION) Values ('"&amp;A433&amp;"', '"&amp;B433&amp;"', '"&amp;C433&amp;"', '"&amp;D433&amp;"', '"&amp;E433&amp;"', '"&amp;F433&amp;"');"</f>
        <v/>
      </c>
      <c r="M433">
        <f>"Update UFMT_FIELD SET F_MAC = '"&amp;C433&amp;"', F_KEY = '"&amp;D433&amp;"', F_MANDATORY = '"&amp;E433&amp;"', DESCRIPTION = '"&amp;F433&amp;"' where FORMAT_ID = '"&amp;A433&amp;"' AND FIELD_NO = '"&amp;B433&amp;"';"</f>
        <v/>
      </c>
    </row>
    <row r="434" spans="1:13">
      <c r="A434" t="s">
        <v>393</v>
      </c>
      <c r="B434" t="s">
        <v>500</v>
      </c>
      <c r="C434" t="s">
        <v>255</v>
      </c>
      <c r="D434" t="s">
        <v>255</v>
      </c>
      <c r="E434" t="s">
        <v>13</v>
      </c>
      <c r="F434" s="2" t="s">
        <v>1439</v>
      </c>
      <c r="G434" s="2" t="n"/>
      <c r="I434" s="2" t="n"/>
      <c r="J434">
        <f>VLOOKUP(A434,UFMT_FORMAT!$A:$C,3,FALSE)</f>
        <v/>
      </c>
      <c r="K434" s="2" t="s">
        <v>7</v>
      </c>
      <c r="L434">
        <f>"Insert into UFMT_FIELD (FORMAT_ID, FIELD_NO, F_MAC, F_KEY, F_MANDATORY, DESCRIPTION) Values ('"&amp;A434&amp;"', '"&amp;B434&amp;"', '"&amp;C434&amp;"', '"&amp;D434&amp;"', '"&amp;E434&amp;"', '"&amp;F434&amp;"');"</f>
        <v/>
      </c>
      <c r="M434">
        <f>"Update UFMT_FIELD SET F_MAC = '"&amp;C434&amp;"', F_KEY = '"&amp;D434&amp;"', F_MANDATORY = '"&amp;E434&amp;"', DESCRIPTION = '"&amp;F434&amp;"' where FORMAT_ID = '"&amp;A434&amp;"' AND FIELD_NO = '"&amp;B434&amp;"';"</f>
        <v/>
      </c>
    </row>
    <row r="435" spans="1:13">
      <c r="A435" t="s">
        <v>393</v>
      </c>
      <c r="B435" t="s">
        <v>328</v>
      </c>
      <c r="C435" t="s">
        <v>255</v>
      </c>
      <c r="D435" t="s">
        <v>255</v>
      </c>
      <c r="E435" t="s">
        <v>13</v>
      </c>
      <c r="F435" s="2" t="s">
        <v>1440</v>
      </c>
      <c r="G435" s="2" t="n"/>
      <c r="I435" s="2" t="n"/>
      <c r="J435">
        <f>VLOOKUP(A435,UFMT_FORMAT!$A:$C,3,FALSE)</f>
        <v/>
      </c>
      <c r="K435" s="2" t="s">
        <v>7</v>
      </c>
      <c r="L435">
        <f>"Insert into UFMT_FIELD (FORMAT_ID, FIELD_NO, F_MAC, F_KEY, F_MANDATORY, DESCRIPTION) Values ('"&amp;A435&amp;"', '"&amp;B435&amp;"', '"&amp;C435&amp;"', '"&amp;D435&amp;"', '"&amp;E435&amp;"', '"&amp;F435&amp;"');"</f>
        <v/>
      </c>
      <c r="M435">
        <f>"Update UFMT_FIELD SET F_MAC = '"&amp;C435&amp;"', F_KEY = '"&amp;D435&amp;"', F_MANDATORY = '"&amp;E435&amp;"', DESCRIPTION = '"&amp;F435&amp;"' where FORMAT_ID = '"&amp;A435&amp;"' AND FIELD_NO = '"&amp;B435&amp;"';"</f>
        <v/>
      </c>
    </row>
    <row r="436" spans="1:13">
      <c r="A436" t="s">
        <v>395</v>
      </c>
      <c r="B436" t="s">
        <v>13</v>
      </c>
      <c r="C436" t="s">
        <v>255</v>
      </c>
      <c r="D436" t="s">
        <v>255</v>
      </c>
      <c r="E436" t="s">
        <v>13</v>
      </c>
      <c r="F436" s="2" t="s">
        <v>1441</v>
      </c>
      <c r="G436" s="2" t="n"/>
      <c r="I436" s="2" t="n"/>
      <c r="J436">
        <f>VLOOKUP(A436,UFMT_FORMAT!$A:$C,3,FALSE)</f>
        <v/>
      </c>
      <c r="K436" s="2" t="s">
        <v>7</v>
      </c>
      <c r="L436">
        <f>"Insert into UFMT_FIELD (FORMAT_ID, FIELD_NO, F_MAC, F_KEY, F_MANDATORY, DESCRIPTION) Values ('"&amp;A436&amp;"', '"&amp;B436&amp;"', '"&amp;C436&amp;"', '"&amp;D436&amp;"', '"&amp;E436&amp;"', '"&amp;F436&amp;"');"</f>
        <v/>
      </c>
      <c r="M436">
        <f>"Update UFMT_FIELD SET F_MAC = '"&amp;C436&amp;"', F_KEY = '"&amp;D436&amp;"', F_MANDATORY = '"&amp;E436&amp;"', DESCRIPTION = '"&amp;F436&amp;"' where FORMAT_ID = '"&amp;A436&amp;"' AND FIELD_NO = '"&amp;B436&amp;"';"</f>
        <v/>
      </c>
    </row>
    <row r="437" spans="1:13">
      <c r="A437" t="s">
        <v>395</v>
      </c>
      <c r="B437" t="s">
        <v>64</v>
      </c>
      <c r="C437" t="s">
        <v>255</v>
      </c>
      <c r="D437" t="s">
        <v>255</v>
      </c>
      <c r="E437" t="s">
        <v>13</v>
      </c>
      <c r="F437" s="2" t="s">
        <v>1442</v>
      </c>
      <c r="G437" s="2" t="n"/>
      <c r="I437" s="2" t="n"/>
      <c r="J437">
        <f>VLOOKUP(A437,UFMT_FORMAT!$A:$C,3,FALSE)</f>
        <v/>
      </c>
      <c r="K437" s="2" t="s">
        <v>7</v>
      </c>
      <c r="L437">
        <f>"Insert into UFMT_FIELD (FORMAT_ID, FIELD_NO, F_MAC, F_KEY, F_MANDATORY, DESCRIPTION) Values ('"&amp;A437&amp;"', '"&amp;B437&amp;"', '"&amp;C437&amp;"', '"&amp;D437&amp;"', '"&amp;E437&amp;"', '"&amp;F437&amp;"');"</f>
        <v/>
      </c>
      <c r="M437">
        <f>"Update UFMT_FIELD SET F_MAC = '"&amp;C437&amp;"', F_KEY = '"&amp;D437&amp;"', F_MANDATORY = '"&amp;E437&amp;"', DESCRIPTION = '"&amp;F437&amp;"' where FORMAT_ID = '"&amp;A437&amp;"' AND FIELD_NO = '"&amp;B437&amp;"';"</f>
        <v/>
      </c>
    </row>
    <row r="438" spans="1:13">
      <c r="A438" t="s">
        <v>395</v>
      </c>
      <c r="B438" t="s">
        <v>107</v>
      </c>
      <c r="C438" t="s">
        <v>255</v>
      </c>
      <c r="D438" t="s">
        <v>255</v>
      </c>
      <c r="E438" t="s">
        <v>13</v>
      </c>
      <c r="F438" s="2" t="s">
        <v>1443</v>
      </c>
      <c r="G438" s="2" t="n"/>
      <c r="I438" s="2" t="n"/>
      <c r="J438">
        <f>VLOOKUP(A438,UFMT_FORMAT!$A:$C,3,FALSE)</f>
        <v/>
      </c>
      <c r="K438" s="2" t="s">
        <v>7</v>
      </c>
      <c r="L438">
        <f>"Insert into UFMT_FIELD (FORMAT_ID, FIELD_NO, F_MAC, F_KEY, F_MANDATORY, DESCRIPTION) Values ('"&amp;A438&amp;"', '"&amp;B438&amp;"', '"&amp;C438&amp;"', '"&amp;D438&amp;"', '"&amp;E438&amp;"', '"&amp;F438&amp;"');"</f>
        <v/>
      </c>
      <c r="M438">
        <f>"Update UFMT_FIELD SET F_MAC = '"&amp;C438&amp;"', F_KEY = '"&amp;D438&amp;"', F_MANDATORY = '"&amp;E438&amp;"', DESCRIPTION = '"&amp;F438&amp;"' where FORMAT_ID = '"&amp;A438&amp;"' AND FIELD_NO = '"&amp;B438&amp;"';"</f>
        <v/>
      </c>
    </row>
    <row r="439" spans="1:13">
      <c r="A439" t="s">
        <v>395</v>
      </c>
      <c r="B439" t="s">
        <v>31</v>
      </c>
      <c r="C439" t="s">
        <v>255</v>
      </c>
      <c r="D439" t="s">
        <v>255</v>
      </c>
      <c r="E439" t="s">
        <v>13</v>
      </c>
      <c r="F439" s="2" t="s">
        <v>1444</v>
      </c>
      <c r="G439" s="2" t="n"/>
      <c r="I439" s="2" t="n"/>
      <c r="J439">
        <f>VLOOKUP(A439,UFMT_FORMAT!$A:$C,3,FALSE)</f>
        <v/>
      </c>
      <c r="K439" s="2" t="s">
        <v>7</v>
      </c>
      <c r="L439">
        <f>"Insert into UFMT_FIELD (FORMAT_ID, FIELD_NO, F_MAC, F_KEY, F_MANDATORY, DESCRIPTION) Values ('"&amp;A439&amp;"', '"&amp;B439&amp;"', '"&amp;C439&amp;"', '"&amp;D439&amp;"', '"&amp;E439&amp;"', '"&amp;F439&amp;"');"</f>
        <v/>
      </c>
      <c r="M439">
        <f>"Update UFMT_FIELD SET F_MAC = '"&amp;C439&amp;"', F_KEY = '"&amp;D439&amp;"', F_MANDATORY = '"&amp;E439&amp;"', DESCRIPTION = '"&amp;F439&amp;"' where FORMAT_ID = '"&amp;A439&amp;"' AND FIELD_NO = '"&amp;B439&amp;"';"</f>
        <v/>
      </c>
    </row>
    <row r="440" spans="1:13">
      <c r="A440" t="s">
        <v>395</v>
      </c>
      <c r="B440" t="s">
        <v>500</v>
      </c>
      <c r="C440" t="s">
        <v>255</v>
      </c>
      <c r="D440" t="s">
        <v>255</v>
      </c>
      <c r="E440" t="s">
        <v>13</v>
      </c>
      <c r="F440" s="2" t="s">
        <v>1445</v>
      </c>
      <c r="G440" s="2" t="n"/>
      <c r="I440" s="2" t="n"/>
      <c r="J440">
        <f>VLOOKUP(A440,UFMT_FORMAT!$A:$C,3,FALSE)</f>
        <v/>
      </c>
      <c r="K440" s="2" t="s">
        <v>7</v>
      </c>
      <c r="L440">
        <f>"Insert into UFMT_FIELD (FORMAT_ID, FIELD_NO, F_MAC, F_KEY, F_MANDATORY, DESCRIPTION) Values ('"&amp;A440&amp;"', '"&amp;B440&amp;"', '"&amp;C440&amp;"', '"&amp;D440&amp;"', '"&amp;E440&amp;"', '"&amp;F440&amp;"');"</f>
        <v/>
      </c>
      <c r="M440">
        <f>"Update UFMT_FIELD SET F_MAC = '"&amp;C440&amp;"', F_KEY = '"&amp;D440&amp;"', F_MANDATORY = '"&amp;E440&amp;"', DESCRIPTION = '"&amp;F440&amp;"' where FORMAT_ID = '"&amp;A440&amp;"' AND FIELD_NO = '"&amp;B440&amp;"';"</f>
        <v/>
      </c>
    </row>
    <row r="441" spans="1:13">
      <c r="A441" t="s">
        <v>305</v>
      </c>
      <c r="B441" t="s">
        <v>13</v>
      </c>
      <c r="C441" t="s">
        <v>255</v>
      </c>
      <c r="D441" t="s">
        <v>255</v>
      </c>
      <c r="E441" t="s">
        <v>13</v>
      </c>
      <c r="F441" s="2" t="s">
        <v>1446</v>
      </c>
      <c r="G441" s="2" t="n"/>
      <c r="I441" s="2" t="n"/>
      <c r="J441">
        <f>VLOOKUP(A441,UFMT_FORMAT!$A:$C,3,FALSE)</f>
        <v/>
      </c>
      <c r="K441" s="2" t="s">
        <v>7</v>
      </c>
      <c r="L441">
        <f>"Insert into UFMT_FIELD (FORMAT_ID, FIELD_NO, F_MAC, F_KEY, F_MANDATORY, DESCRIPTION) Values ('"&amp;A441&amp;"', '"&amp;B441&amp;"', '"&amp;C441&amp;"', '"&amp;D441&amp;"', '"&amp;E441&amp;"', '"&amp;F441&amp;"');"</f>
        <v/>
      </c>
      <c r="M441">
        <f>"Update UFMT_FIELD SET F_MAC = '"&amp;C441&amp;"', F_KEY = '"&amp;D441&amp;"', F_MANDATORY = '"&amp;E441&amp;"', DESCRIPTION = '"&amp;F441&amp;"' where FORMAT_ID = '"&amp;A441&amp;"' AND FIELD_NO = '"&amp;B441&amp;"';"</f>
        <v/>
      </c>
    </row>
    <row r="442" spans="1:13">
      <c r="A442" t="s">
        <v>305</v>
      </c>
      <c r="B442" t="s">
        <v>64</v>
      </c>
      <c r="C442" t="s">
        <v>255</v>
      </c>
      <c r="D442" t="s">
        <v>255</v>
      </c>
      <c r="E442" t="s">
        <v>13</v>
      </c>
      <c r="F442" s="2" t="s">
        <v>1447</v>
      </c>
      <c r="G442" s="2" t="n"/>
      <c r="I442" s="2" t="n"/>
      <c r="J442">
        <f>VLOOKUP(A442,UFMT_FORMAT!$A:$C,3,FALSE)</f>
        <v/>
      </c>
      <c r="K442" s="2" t="s">
        <v>7</v>
      </c>
      <c r="L442">
        <f>"Insert into UFMT_FIELD (FORMAT_ID, FIELD_NO, F_MAC, F_KEY, F_MANDATORY, DESCRIPTION) Values ('"&amp;A442&amp;"', '"&amp;B442&amp;"', '"&amp;C442&amp;"', '"&amp;D442&amp;"', '"&amp;E442&amp;"', '"&amp;F442&amp;"');"</f>
        <v/>
      </c>
      <c r="M442">
        <f>"Update UFMT_FIELD SET F_MAC = '"&amp;C442&amp;"', F_KEY = '"&amp;D442&amp;"', F_MANDATORY = '"&amp;E442&amp;"', DESCRIPTION = '"&amp;F442&amp;"' where FORMAT_ID = '"&amp;A442&amp;"' AND FIELD_NO = '"&amp;B442&amp;"';"</f>
        <v/>
      </c>
    </row>
    <row r="443" spans="1:13">
      <c r="A443" t="s">
        <v>305</v>
      </c>
      <c r="B443" t="s">
        <v>107</v>
      </c>
      <c r="C443" t="s">
        <v>255</v>
      </c>
      <c r="D443" t="s">
        <v>255</v>
      </c>
      <c r="E443" t="s">
        <v>13</v>
      </c>
      <c r="F443" s="2" t="s">
        <v>1448</v>
      </c>
      <c r="G443" s="2" t="n"/>
      <c r="I443" s="2" t="n"/>
      <c r="J443">
        <f>VLOOKUP(A443,UFMT_FORMAT!$A:$C,3,FALSE)</f>
        <v/>
      </c>
      <c r="K443" s="2" t="s">
        <v>7</v>
      </c>
      <c r="L443">
        <f>"Insert into UFMT_FIELD (FORMAT_ID, FIELD_NO, F_MAC, F_KEY, F_MANDATORY, DESCRIPTION) Values ('"&amp;A443&amp;"', '"&amp;B443&amp;"', '"&amp;C443&amp;"', '"&amp;D443&amp;"', '"&amp;E443&amp;"', '"&amp;F443&amp;"');"</f>
        <v/>
      </c>
      <c r="M443">
        <f>"Update UFMT_FIELD SET F_MAC = '"&amp;C443&amp;"', F_KEY = '"&amp;D443&amp;"', F_MANDATORY = '"&amp;E443&amp;"', DESCRIPTION = '"&amp;F443&amp;"' where FORMAT_ID = '"&amp;A443&amp;"' AND FIELD_NO = '"&amp;B443&amp;"';"</f>
        <v/>
      </c>
    </row>
    <row r="444" spans="1:13">
      <c r="A444" t="s">
        <v>583</v>
      </c>
      <c r="B444" t="s">
        <v>64</v>
      </c>
      <c r="C444" t="s">
        <v>255</v>
      </c>
      <c r="D444" t="s">
        <v>13</v>
      </c>
      <c r="E444" t="s">
        <v>13</v>
      </c>
      <c r="F444" s="2" t="s">
        <v>1395</v>
      </c>
      <c r="G444" s="2" t="n"/>
      <c r="I444" s="2" t="n"/>
      <c r="J444">
        <f>VLOOKUP(A444,UFMT_FORMAT!$A:$C,3,FALSE)</f>
        <v/>
      </c>
      <c r="K444" s="2" t="s">
        <v>7</v>
      </c>
      <c r="L444">
        <f>"Insert into UFMT_FIELD (FORMAT_ID, FIELD_NO, F_MAC, F_KEY, F_MANDATORY, DESCRIPTION) Values ('"&amp;A444&amp;"', '"&amp;B444&amp;"', '"&amp;C444&amp;"', '"&amp;D444&amp;"', '"&amp;E444&amp;"', '"&amp;F444&amp;"');"</f>
        <v/>
      </c>
      <c r="M444">
        <f>"Update UFMT_FIELD SET F_MAC = '"&amp;C444&amp;"', F_KEY = '"&amp;D444&amp;"', F_MANDATORY = '"&amp;E444&amp;"', DESCRIPTION = '"&amp;F444&amp;"' where FORMAT_ID = '"&amp;A444&amp;"' AND FIELD_NO = '"&amp;B444&amp;"';"</f>
        <v/>
      </c>
    </row>
    <row r="445" spans="1:13">
      <c r="A445" t="s">
        <v>583</v>
      </c>
      <c r="B445" t="s">
        <v>107</v>
      </c>
      <c r="C445" t="s">
        <v>255</v>
      </c>
      <c r="D445" t="s">
        <v>255</v>
      </c>
      <c r="E445" t="s">
        <v>13</v>
      </c>
      <c r="F445" s="2" t="s">
        <v>1396</v>
      </c>
      <c r="G445" s="2" t="n"/>
      <c r="I445" s="2" t="n"/>
      <c r="J445">
        <f>VLOOKUP(A445,UFMT_FORMAT!$A:$C,3,FALSE)</f>
        <v/>
      </c>
      <c r="K445" s="2" t="s">
        <v>7</v>
      </c>
      <c r="L445">
        <f>"Insert into UFMT_FIELD (FORMAT_ID, FIELD_NO, F_MAC, F_KEY, F_MANDATORY, DESCRIPTION) Values ('"&amp;A445&amp;"', '"&amp;B445&amp;"', '"&amp;C445&amp;"', '"&amp;D445&amp;"', '"&amp;E445&amp;"', '"&amp;F445&amp;"');"</f>
        <v/>
      </c>
      <c r="M445">
        <f>"Update UFMT_FIELD SET F_MAC = '"&amp;C445&amp;"', F_KEY = '"&amp;D445&amp;"', F_MANDATORY = '"&amp;E445&amp;"', DESCRIPTION = '"&amp;F445&amp;"' where FORMAT_ID = '"&amp;A445&amp;"' AND FIELD_NO = '"&amp;B445&amp;"';"</f>
        <v/>
      </c>
    </row>
    <row r="446" spans="1:13">
      <c r="A446" t="s">
        <v>583</v>
      </c>
      <c r="B446" t="s">
        <v>31</v>
      </c>
      <c r="C446" t="s">
        <v>255</v>
      </c>
      <c r="D446" t="s">
        <v>255</v>
      </c>
      <c r="E446" t="s">
        <v>255</v>
      </c>
      <c r="F446" s="2" t="s">
        <v>1397</v>
      </c>
      <c r="G446" s="2" t="n"/>
      <c r="I446" s="2" t="n"/>
      <c r="J446">
        <f>VLOOKUP(A446,UFMT_FORMAT!$A:$C,3,FALSE)</f>
        <v/>
      </c>
      <c r="K446" s="2" t="s">
        <v>7</v>
      </c>
      <c r="L446">
        <f>"Insert into UFMT_FIELD (FORMAT_ID, FIELD_NO, F_MAC, F_KEY, F_MANDATORY, DESCRIPTION) Values ('"&amp;A446&amp;"', '"&amp;B446&amp;"', '"&amp;C446&amp;"', '"&amp;D446&amp;"', '"&amp;E446&amp;"', '"&amp;F446&amp;"');"</f>
        <v/>
      </c>
      <c r="M446">
        <f>"Update UFMT_FIELD SET F_MAC = '"&amp;C446&amp;"', F_KEY = '"&amp;D446&amp;"', F_MANDATORY = '"&amp;E446&amp;"', DESCRIPTION = '"&amp;F446&amp;"' where FORMAT_ID = '"&amp;A446&amp;"' AND FIELD_NO = '"&amp;B446&amp;"';"</f>
        <v/>
      </c>
    </row>
    <row r="447" spans="1:13">
      <c r="A447" t="s">
        <v>583</v>
      </c>
      <c r="B447" t="s">
        <v>500</v>
      </c>
      <c r="C447" t="s">
        <v>255</v>
      </c>
      <c r="D447" t="s">
        <v>255</v>
      </c>
      <c r="E447" t="s">
        <v>255</v>
      </c>
      <c r="F447" s="2" t="s">
        <v>1397</v>
      </c>
      <c r="G447" s="2" t="n"/>
      <c r="I447" s="2" t="n"/>
      <c r="J447">
        <f>VLOOKUP(A447,UFMT_FORMAT!$A:$C,3,FALSE)</f>
        <v/>
      </c>
      <c r="K447" s="2" t="s">
        <v>7</v>
      </c>
      <c r="L447">
        <f>"Insert into UFMT_FIELD (FORMAT_ID, FIELD_NO, F_MAC, F_KEY, F_MANDATORY, DESCRIPTION) Values ('"&amp;A447&amp;"', '"&amp;B447&amp;"', '"&amp;C447&amp;"', '"&amp;D447&amp;"', '"&amp;E447&amp;"', '"&amp;F447&amp;"');"</f>
        <v/>
      </c>
      <c r="M447">
        <f>"Update UFMT_FIELD SET F_MAC = '"&amp;C447&amp;"', F_KEY = '"&amp;D447&amp;"', F_MANDATORY = '"&amp;E447&amp;"', DESCRIPTION = '"&amp;F447&amp;"' where FORMAT_ID = '"&amp;A447&amp;"' AND FIELD_NO = '"&amp;B447&amp;"';"</f>
        <v/>
      </c>
    </row>
    <row r="448" spans="1:13">
      <c r="A448" t="s">
        <v>583</v>
      </c>
      <c r="B448" t="s">
        <v>328</v>
      </c>
      <c r="C448" t="s">
        <v>255</v>
      </c>
      <c r="D448" t="s">
        <v>255</v>
      </c>
      <c r="E448" t="s">
        <v>255</v>
      </c>
      <c r="F448" s="2" t="s">
        <v>1398</v>
      </c>
      <c r="G448" s="2" t="n"/>
      <c r="I448" s="2" t="n"/>
      <c r="J448">
        <f>VLOOKUP(A448,UFMT_FORMAT!$A:$C,3,FALSE)</f>
        <v/>
      </c>
      <c r="K448" s="2" t="s">
        <v>7</v>
      </c>
      <c r="L448">
        <f>"Insert into UFMT_FIELD (FORMAT_ID, FIELD_NO, F_MAC, F_KEY, F_MANDATORY, DESCRIPTION) Values ('"&amp;A448&amp;"', '"&amp;B448&amp;"', '"&amp;C448&amp;"', '"&amp;D448&amp;"', '"&amp;E448&amp;"', '"&amp;F448&amp;"');"</f>
        <v/>
      </c>
      <c r="M448">
        <f>"Update UFMT_FIELD SET F_MAC = '"&amp;C448&amp;"', F_KEY = '"&amp;D448&amp;"', F_MANDATORY = '"&amp;E448&amp;"', DESCRIPTION = '"&amp;F448&amp;"' where FORMAT_ID = '"&amp;A448&amp;"' AND FIELD_NO = '"&amp;B448&amp;"';"</f>
        <v/>
      </c>
    </row>
    <row r="449" spans="1:13">
      <c r="A449" t="s">
        <v>583</v>
      </c>
      <c r="B449" t="s">
        <v>333</v>
      </c>
      <c r="C449" t="s">
        <v>255</v>
      </c>
      <c r="D449" t="s">
        <v>255</v>
      </c>
      <c r="E449" t="s">
        <v>255</v>
      </c>
      <c r="F449" s="2" t="s">
        <v>1399</v>
      </c>
      <c r="G449" s="2" t="n"/>
      <c r="I449" s="2" t="n"/>
      <c r="J449">
        <f>VLOOKUP(A449,UFMT_FORMAT!$A:$C,3,FALSE)</f>
        <v/>
      </c>
      <c r="K449" s="2" t="s">
        <v>7</v>
      </c>
      <c r="L449">
        <f>"Insert into UFMT_FIELD (FORMAT_ID, FIELD_NO, F_MAC, F_KEY, F_MANDATORY, DESCRIPTION) Values ('"&amp;A449&amp;"', '"&amp;B449&amp;"', '"&amp;C449&amp;"', '"&amp;D449&amp;"', '"&amp;E449&amp;"', '"&amp;F449&amp;"');"</f>
        <v/>
      </c>
      <c r="M449">
        <f>"Update UFMT_FIELD SET F_MAC = '"&amp;C449&amp;"', F_KEY = '"&amp;D449&amp;"', F_MANDATORY = '"&amp;E449&amp;"', DESCRIPTION = '"&amp;F449&amp;"' where FORMAT_ID = '"&amp;A449&amp;"' AND FIELD_NO = '"&amp;B449&amp;"';"</f>
        <v/>
      </c>
    </row>
    <row r="450" spans="1:13">
      <c r="A450" t="s">
        <v>583</v>
      </c>
      <c r="B450" t="s">
        <v>335</v>
      </c>
      <c r="C450" t="s">
        <v>255</v>
      </c>
      <c r="D450" t="s">
        <v>255</v>
      </c>
      <c r="E450" t="s">
        <v>255</v>
      </c>
      <c r="F450" s="2" t="s">
        <v>1433</v>
      </c>
      <c r="G450" s="2" t="n"/>
      <c r="I450" s="2" t="n"/>
      <c r="J450">
        <f>VLOOKUP(A450,UFMT_FORMAT!$A:$C,3,FALSE)</f>
        <v/>
      </c>
      <c r="K450" s="2" t="s">
        <v>7</v>
      </c>
      <c r="L450">
        <f>"Insert into UFMT_FIELD (FORMAT_ID, FIELD_NO, F_MAC, F_KEY, F_MANDATORY, DESCRIPTION) Values ('"&amp;A450&amp;"', '"&amp;B450&amp;"', '"&amp;C450&amp;"', '"&amp;D450&amp;"', '"&amp;E450&amp;"', '"&amp;F450&amp;"');"</f>
        <v/>
      </c>
      <c r="M450">
        <f>"Update UFMT_FIELD SET F_MAC = '"&amp;C450&amp;"', F_KEY = '"&amp;D450&amp;"', F_MANDATORY = '"&amp;E450&amp;"', DESCRIPTION = '"&amp;F450&amp;"' where FORMAT_ID = '"&amp;A450&amp;"' AND FIELD_NO = '"&amp;B450&amp;"';"</f>
        <v/>
      </c>
    </row>
    <row r="451" spans="1:13">
      <c r="A451" t="s">
        <v>583</v>
      </c>
      <c r="B451" t="s">
        <v>337</v>
      </c>
      <c r="C451" t="s">
        <v>255</v>
      </c>
      <c r="D451" t="s">
        <v>13</v>
      </c>
      <c r="E451" t="s">
        <v>13</v>
      </c>
      <c r="F451" s="2" t="s">
        <v>1400</v>
      </c>
      <c r="G451" s="2" t="n"/>
      <c r="I451" s="2" t="n"/>
      <c r="J451">
        <f>VLOOKUP(A451,UFMT_FORMAT!$A:$C,3,FALSE)</f>
        <v/>
      </c>
      <c r="K451" s="2" t="s">
        <v>7</v>
      </c>
      <c r="L451">
        <f>"Insert into UFMT_FIELD (FORMAT_ID, FIELD_NO, F_MAC, F_KEY, F_MANDATORY, DESCRIPTION) Values ('"&amp;A451&amp;"', '"&amp;B451&amp;"', '"&amp;C451&amp;"', '"&amp;D451&amp;"', '"&amp;E451&amp;"', '"&amp;F451&amp;"');"</f>
        <v/>
      </c>
      <c r="M451">
        <f>"Update UFMT_FIELD SET F_MAC = '"&amp;C451&amp;"', F_KEY = '"&amp;D451&amp;"', F_MANDATORY = '"&amp;E451&amp;"', DESCRIPTION = '"&amp;F451&amp;"' where FORMAT_ID = '"&amp;A451&amp;"' AND FIELD_NO = '"&amp;B451&amp;"';"</f>
        <v/>
      </c>
    </row>
    <row r="452" spans="1:13">
      <c r="A452" t="s">
        <v>583</v>
      </c>
      <c r="B452" t="s">
        <v>351</v>
      </c>
      <c r="C452" t="s">
        <v>255</v>
      </c>
      <c r="D452" t="s">
        <v>13</v>
      </c>
      <c r="E452" t="s">
        <v>13</v>
      </c>
      <c r="F452" s="2" t="s">
        <v>1401</v>
      </c>
      <c r="G452" s="2" t="n"/>
      <c r="I452" s="2" t="n"/>
      <c r="J452">
        <f>VLOOKUP(A452,UFMT_FORMAT!$A:$C,3,FALSE)</f>
        <v/>
      </c>
      <c r="K452" s="2" t="s">
        <v>7</v>
      </c>
      <c r="L452">
        <f>"Insert into UFMT_FIELD (FORMAT_ID, FIELD_NO, F_MAC, F_KEY, F_MANDATORY, DESCRIPTION) Values ('"&amp;A452&amp;"', '"&amp;B452&amp;"', '"&amp;C452&amp;"', '"&amp;D452&amp;"', '"&amp;E452&amp;"', '"&amp;F452&amp;"');"</f>
        <v/>
      </c>
      <c r="M452">
        <f>"Update UFMT_FIELD SET F_MAC = '"&amp;C452&amp;"', F_KEY = '"&amp;D452&amp;"', F_MANDATORY = '"&amp;E452&amp;"', DESCRIPTION = '"&amp;F452&amp;"' where FORMAT_ID = '"&amp;A452&amp;"' AND FIELD_NO = '"&amp;B452&amp;"';"</f>
        <v/>
      </c>
    </row>
    <row r="453" spans="1:13">
      <c r="A453" t="s">
        <v>583</v>
      </c>
      <c r="B453" t="s">
        <v>305</v>
      </c>
      <c r="C453" t="s">
        <v>255</v>
      </c>
      <c r="D453" t="s">
        <v>255</v>
      </c>
      <c r="E453" t="s">
        <v>255</v>
      </c>
      <c r="F453" s="2" t="s">
        <v>1401</v>
      </c>
      <c r="G453" s="2" t="n"/>
      <c r="I453" s="2" t="n"/>
      <c r="J453">
        <f>VLOOKUP(A453,UFMT_FORMAT!$A:$C,3,FALSE)</f>
        <v/>
      </c>
      <c r="K453" s="2" t="s">
        <v>7</v>
      </c>
      <c r="L453">
        <f>"Insert into UFMT_FIELD (FORMAT_ID, FIELD_NO, F_MAC, F_KEY, F_MANDATORY, DESCRIPTION) Values ('"&amp;A453&amp;"', '"&amp;B453&amp;"', '"&amp;C453&amp;"', '"&amp;D453&amp;"', '"&amp;E453&amp;"', '"&amp;F453&amp;"');"</f>
        <v/>
      </c>
      <c r="M453">
        <f>"Update UFMT_FIELD SET F_MAC = '"&amp;C453&amp;"', F_KEY = '"&amp;D453&amp;"', F_MANDATORY = '"&amp;E453&amp;"', DESCRIPTION = '"&amp;F453&amp;"' where FORMAT_ID = '"&amp;A453&amp;"' AND FIELD_NO = '"&amp;B453&amp;"';"</f>
        <v/>
      </c>
    </row>
    <row r="454" spans="1:13">
      <c r="A454" t="s">
        <v>583</v>
      </c>
      <c r="B454" t="s">
        <v>473</v>
      </c>
      <c r="C454" t="s">
        <v>255</v>
      </c>
      <c r="D454" t="s">
        <v>255</v>
      </c>
      <c r="E454" t="s">
        <v>255</v>
      </c>
      <c r="F454" s="2" t="s">
        <v>1402</v>
      </c>
      <c r="G454" s="2" t="n"/>
      <c r="I454" s="2" t="n"/>
      <c r="J454">
        <f>VLOOKUP(A454,UFMT_FORMAT!$A:$C,3,FALSE)</f>
        <v/>
      </c>
      <c r="K454" s="2" t="s">
        <v>7</v>
      </c>
      <c r="L454">
        <f>"Insert into UFMT_FIELD (FORMAT_ID, FIELD_NO, F_MAC, F_KEY, F_MANDATORY, DESCRIPTION) Values ('"&amp;A454&amp;"', '"&amp;B454&amp;"', '"&amp;C454&amp;"', '"&amp;D454&amp;"', '"&amp;E454&amp;"', '"&amp;F454&amp;"');"</f>
        <v/>
      </c>
      <c r="M454">
        <f>"Update UFMT_FIELD SET F_MAC = '"&amp;C454&amp;"', F_KEY = '"&amp;D454&amp;"', F_MANDATORY = '"&amp;E454&amp;"', DESCRIPTION = '"&amp;F454&amp;"' where FORMAT_ID = '"&amp;A454&amp;"' AND FIELD_NO = '"&amp;B454&amp;"';"</f>
        <v/>
      </c>
    </row>
    <row r="455" spans="1:13">
      <c r="A455" t="s">
        <v>583</v>
      </c>
      <c r="B455" t="s">
        <v>524</v>
      </c>
      <c r="C455" t="s">
        <v>255</v>
      </c>
      <c r="D455" t="s">
        <v>255</v>
      </c>
      <c r="E455" t="s">
        <v>255</v>
      </c>
      <c r="F455" s="2" t="s">
        <v>1429</v>
      </c>
      <c r="G455" s="2" t="n"/>
      <c r="I455" s="2" t="n"/>
      <c r="J455">
        <f>VLOOKUP(A455,UFMT_FORMAT!$A:$C,3,FALSE)</f>
        <v/>
      </c>
      <c r="K455" s="2" t="s">
        <v>7</v>
      </c>
      <c r="L455">
        <f>"Insert into UFMT_FIELD (FORMAT_ID, FIELD_NO, F_MAC, F_KEY, F_MANDATORY, DESCRIPTION) Values ('"&amp;A455&amp;"', '"&amp;B455&amp;"', '"&amp;C455&amp;"', '"&amp;D455&amp;"', '"&amp;E455&amp;"', '"&amp;F455&amp;"');"</f>
        <v/>
      </c>
      <c r="M455">
        <f>"Update UFMT_FIELD SET F_MAC = '"&amp;C455&amp;"', F_KEY = '"&amp;D455&amp;"', F_MANDATORY = '"&amp;E455&amp;"', DESCRIPTION = '"&amp;F455&amp;"' where FORMAT_ID = '"&amp;A455&amp;"' AND FIELD_NO = '"&amp;B455&amp;"';"</f>
        <v/>
      </c>
    </row>
    <row r="456" spans="1:13">
      <c r="A456" t="s">
        <v>583</v>
      </c>
      <c r="B456" t="s">
        <v>526</v>
      </c>
      <c r="C456" t="s">
        <v>255</v>
      </c>
      <c r="D456" t="s">
        <v>255</v>
      </c>
      <c r="E456" t="s">
        <v>255</v>
      </c>
      <c r="F456" s="2" t="s">
        <v>1430</v>
      </c>
      <c r="G456" s="2" t="n"/>
      <c r="I456" s="2" t="n"/>
      <c r="J456">
        <f>VLOOKUP(A456,UFMT_FORMAT!$A:$C,3,FALSE)</f>
        <v/>
      </c>
      <c r="K456" s="2" t="s">
        <v>7</v>
      </c>
      <c r="L456">
        <f>"Insert into UFMT_FIELD (FORMAT_ID, FIELD_NO, F_MAC, F_KEY, F_MANDATORY, DESCRIPTION) Values ('"&amp;A456&amp;"', '"&amp;B456&amp;"', '"&amp;C456&amp;"', '"&amp;D456&amp;"', '"&amp;E456&amp;"', '"&amp;F456&amp;"');"</f>
        <v/>
      </c>
      <c r="M456">
        <f>"Update UFMT_FIELD SET F_MAC = '"&amp;C456&amp;"', F_KEY = '"&amp;D456&amp;"', F_MANDATORY = '"&amp;E456&amp;"', DESCRIPTION = '"&amp;F456&amp;"' where FORMAT_ID = '"&amp;A456&amp;"' AND FIELD_NO = '"&amp;B456&amp;"';"</f>
        <v/>
      </c>
    </row>
    <row r="457" spans="1:13">
      <c r="A457" t="s">
        <v>583</v>
      </c>
      <c r="B457" t="s">
        <v>528</v>
      </c>
      <c r="C457" t="s">
        <v>255</v>
      </c>
      <c r="D457" t="s">
        <v>255</v>
      </c>
      <c r="E457" t="s">
        <v>255</v>
      </c>
      <c r="F457" s="2" t="s">
        <v>1431</v>
      </c>
      <c r="G457" s="2" t="n"/>
      <c r="I457" s="2" t="n"/>
      <c r="J457">
        <f>VLOOKUP(A457,UFMT_FORMAT!$A:$C,3,FALSE)</f>
        <v/>
      </c>
      <c r="K457" s="2" t="s">
        <v>7</v>
      </c>
      <c r="L457">
        <f>"Insert into UFMT_FIELD (FORMAT_ID, FIELD_NO, F_MAC, F_KEY, F_MANDATORY, DESCRIPTION) Values ('"&amp;A457&amp;"', '"&amp;B457&amp;"', '"&amp;C457&amp;"', '"&amp;D457&amp;"', '"&amp;E457&amp;"', '"&amp;F457&amp;"');"</f>
        <v/>
      </c>
      <c r="M457">
        <f>"Update UFMT_FIELD SET F_MAC = '"&amp;C457&amp;"', F_KEY = '"&amp;D457&amp;"', F_MANDATORY = '"&amp;E457&amp;"', DESCRIPTION = '"&amp;F457&amp;"' where FORMAT_ID = '"&amp;A457&amp;"' AND FIELD_NO = '"&amp;B457&amp;"';"</f>
        <v/>
      </c>
    </row>
    <row r="458" spans="1:13">
      <c r="A458" t="s">
        <v>583</v>
      </c>
      <c r="B458" t="s">
        <v>530</v>
      </c>
      <c r="C458" t="s">
        <v>255</v>
      </c>
      <c r="D458" t="s">
        <v>255</v>
      </c>
      <c r="E458" t="s">
        <v>255</v>
      </c>
      <c r="F458" s="2" t="s">
        <v>1432</v>
      </c>
      <c r="G458" s="2" t="n"/>
      <c r="I458" s="2" t="n"/>
      <c r="J458">
        <f>VLOOKUP(A458,UFMT_FORMAT!$A:$C,3,FALSE)</f>
        <v/>
      </c>
      <c r="K458" s="2" t="s">
        <v>7</v>
      </c>
      <c r="L458">
        <f>"Insert into UFMT_FIELD (FORMAT_ID, FIELD_NO, F_MAC, F_KEY, F_MANDATORY, DESCRIPTION) Values ('"&amp;A458&amp;"', '"&amp;B458&amp;"', '"&amp;C458&amp;"', '"&amp;D458&amp;"', '"&amp;E458&amp;"', '"&amp;F458&amp;"');"</f>
        <v/>
      </c>
      <c r="M458">
        <f>"Update UFMT_FIELD SET F_MAC = '"&amp;C458&amp;"', F_KEY = '"&amp;D458&amp;"', F_MANDATORY = '"&amp;E458&amp;"', DESCRIPTION = '"&amp;F458&amp;"' where FORMAT_ID = '"&amp;A458&amp;"' AND FIELD_NO = '"&amp;B458&amp;"';"</f>
        <v/>
      </c>
    </row>
    <row r="459" spans="1:13">
      <c r="A459" t="s">
        <v>583</v>
      </c>
      <c r="B459" t="s">
        <v>532</v>
      </c>
      <c r="C459" t="s">
        <v>255</v>
      </c>
      <c r="D459" t="s">
        <v>255</v>
      </c>
      <c r="E459" t="s">
        <v>13</v>
      </c>
      <c r="F459" s="2" t="s">
        <v>1403</v>
      </c>
      <c r="G459" s="2" t="n"/>
      <c r="I459" s="2" t="n"/>
      <c r="J459">
        <f>VLOOKUP(A459,UFMT_FORMAT!$A:$C,3,FALSE)</f>
        <v/>
      </c>
      <c r="K459" s="2" t="s">
        <v>7</v>
      </c>
      <c r="L459">
        <f>"Insert into UFMT_FIELD (FORMAT_ID, FIELD_NO, F_MAC, F_KEY, F_MANDATORY, DESCRIPTION) Values ('"&amp;A459&amp;"', '"&amp;B459&amp;"', '"&amp;C459&amp;"', '"&amp;D459&amp;"', '"&amp;E459&amp;"', '"&amp;F459&amp;"');"</f>
        <v/>
      </c>
      <c r="M459">
        <f>"Update UFMT_FIELD SET F_MAC = '"&amp;C459&amp;"', F_KEY = '"&amp;D459&amp;"', F_MANDATORY = '"&amp;E459&amp;"', DESCRIPTION = '"&amp;F459&amp;"' where FORMAT_ID = '"&amp;A459&amp;"' AND FIELD_NO = '"&amp;B459&amp;"';"</f>
        <v/>
      </c>
    </row>
    <row r="460" spans="1:13">
      <c r="A460" t="s">
        <v>583</v>
      </c>
      <c r="B460" t="s">
        <v>534</v>
      </c>
      <c r="C460" t="s">
        <v>255</v>
      </c>
      <c r="D460" t="s">
        <v>255</v>
      </c>
      <c r="E460" t="s">
        <v>255</v>
      </c>
      <c r="F460" s="2" t="s">
        <v>1404</v>
      </c>
      <c r="G460" s="2" t="n"/>
      <c r="I460" s="2" t="n"/>
      <c r="J460">
        <f>VLOOKUP(A460,UFMT_FORMAT!$A:$C,3,FALSE)</f>
        <v/>
      </c>
      <c r="K460" s="2" t="s">
        <v>7</v>
      </c>
      <c r="L460">
        <f>"Insert into UFMT_FIELD (FORMAT_ID, FIELD_NO, F_MAC, F_KEY, F_MANDATORY, DESCRIPTION) Values ('"&amp;A460&amp;"', '"&amp;B460&amp;"', '"&amp;C460&amp;"', '"&amp;D460&amp;"', '"&amp;E460&amp;"', '"&amp;F460&amp;"');"</f>
        <v/>
      </c>
      <c r="M460">
        <f>"Update UFMT_FIELD SET F_MAC = '"&amp;C460&amp;"', F_KEY = '"&amp;D460&amp;"', F_MANDATORY = '"&amp;E460&amp;"', DESCRIPTION = '"&amp;F460&amp;"' where FORMAT_ID = '"&amp;A460&amp;"' AND FIELD_NO = '"&amp;B460&amp;"';"</f>
        <v/>
      </c>
    </row>
    <row r="461" spans="1:13">
      <c r="A461" t="s">
        <v>583</v>
      </c>
      <c r="B461" t="s">
        <v>66</v>
      </c>
      <c r="C461" t="s">
        <v>255</v>
      </c>
      <c r="D461" t="s">
        <v>255</v>
      </c>
      <c r="E461" t="s">
        <v>255</v>
      </c>
      <c r="F461" s="2" t="s">
        <v>1405</v>
      </c>
      <c r="G461" s="2" t="n"/>
      <c r="I461" s="2" t="n"/>
      <c r="J461">
        <f>VLOOKUP(A461,UFMT_FORMAT!$A:$C,3,FALSE)</f>
        <v/>
      </c>
      <c r="K461" s="2" t="s">
        <v>7</v>
      </c>
      <c r="L461">
        <f>"Insert into UFMT_FIELD (FORMAT_ID, FIELD_NO, F_MAC, F_KEY, F_MANDATORY, DESCRIPTION) Values ('"&amp;A461&amp;"', '"&amp;B461&amp;"', '"&amp;C461&amp;"', '"&amp;D461&amp;"', '"&amp;E461&amp;"', '"&amp;F461&amp;"');"</f>
        <v/>
      </c>
      <c r="M461">
        <f>"Update UFMT_FIELD SET F_MAC = '"&amp;C461&amp;"', F_KEY = '"&amp;D461&amp;"', F_MANDATORY = '"&amp;E461&amp;"', DESCRIPTION = '"&amp;F461&amp;"' where FORMAT_ID = '"&amp;A461&amp;"' AND FIELD_NO = '"&amp;B461&amp;"';"</f>
        <v/>
      </c>
    </row>
    <row r="462" spans="1:13">
      <c r="A462" t="s">
        <v>583</v>
      </c>
      <c r="B462" t="s">
        <v>70</v>
      </c>
      <c r="C462" t="s">
        <v>255</v>
      </c>
      <c r="D462" t="s">
        <v>255</v>
      </c>
      <c r="E462" t="s">
        <v>255</v>
      </c>
      <c r="F462" s="2" t="s">
        <v>1406</v>
      </c>
      <c r="G462" s="2" t="n"/>
      <c r="I462" s="2" t="n"/>
      <c r="J462">
        <f>VLOOKUP(A462,UFMT_FORMAT!$A:$C,3,FALSE)</f>
        <v/>
      </c>
      <c r="K462" s="2" t="s">
        <v>7</v>
      </c>
      <c r="L462">
        <f>"Insert into UFMT_FIELD (FORMAT_ID, FIELD_NO, F_MAC, F_KEY, F_MANDATORY, DESCRIPTION) Values ('"&amp;A462&amp;"', '"&amp;B462&amp;"', '"&amp;C462&amp;"', '"&amp;D462&amp;"', '"&amp;E462&amp;"', '"&amp;F462&amp;"');"</f>
        <v/>
      </c>
      <c r="M462">
        <f>"Update UFMT_FIELD SET F_MAC = '"&amp;C462&amp;"', F_KEY = '"&amp;D462&amp;"', F_MANDATORY = '"&amp;E462&amp;"', DESCRIPTION = '"&amp;F462&amp;"' where FORMAT_ID = '"&amp;A462&amp;"' AND FIELD_NO = '"&amp;B462&amp;"';"</f>
        <v/>
      </c>
    </row>
    <row r="463" spans="1:13">
      <c r="A463" t="s">
        <v>583</v>
      </c>
      <c r="B463" t="s">
        <v>310</v>
      </c>
      <c r="C463" t="s">
        <v>255</v>
      </c>
      <c r="D463" t="s">
        <v>255</v>
      </c>
      <c r="E463" t="s">
        <v>255</v>
      </c>
      <c r="F463" s="2" t="s">
        <v>1407</v>
      </c>
      <c r="G463" s="2" t="n"/>
      <c r="I463" s="2" t="n"/>
      <c r="J463">
        <f>VLOOKUP(A463,UFMT_FORMAT!$A:$C,3,FALSE)</f>
        <v/>
      </c>
      <c r="K463" s="2" t="s">
        <v>7</v>
      </c>
      <c r="L463">
        <f>"Insert into UFMT_FIELD (FORMAT_ID, FIELD_NO, F_MAC, F_KEY, F_MANDATORY, DESCRIPTION) Values ('"&amp;A463&amp;"', '"&amp;B463&amp;"', '"&amp;C463&amp;"', '"&amp;D463&amp;"', '"&amp;E463&amp;"', '"&amp;F463&amp;"');"</f>
        <v/>
      </c>
      <c r="M463">
        <f>"Update UFMT_FIELD SET F_MAC = '"&amp;C463&amp;"', F_KEY = '"&amp;D463&amp;"', F_MANDATORY = '"&amp;E463&amp;"', DESCRIPTION = '"&amp;F463&amp;"' where FORMAT_ID = '"&amp;A463&amp;"' AND FIELD_NO = '"&amp;B463&amp;"';"</f>
        <v/>
      </c>
    </row>
    <row r="464" spans="1:13">
      <c r="A464" t="s">
        <v>583</v>
      </c>
      <c r="B464" t="s">
        <v>72</v>
      </c>
      <c r="C464" t="s">
        <v>255</v>
      </c>
      <c r="D464" t="s">
        <v>255</v>
      </c>
      <c r="E464" t="s">
        <v>13</v>
      </c>
      <c r="F464" s="2" t="s">
        <v>1408</v>
      </c>
      <c r="G464" s="2" t="n"/>
      <c r="I464" s="2" t="n"/>
      <c r="J464">
        <f>VLOOKUP(A464,UFMT_FORMAT!$A:$C,3,FALSE)</f>
        <v/>
      </c>
      <c r="K464" s="2" t="s">
        <v>7</v>
      </c>
      <c r="L464">
        <f>"Insert into UFMT_FIELD (FORMAT_ID, FIELD_NO, F_MAC, F_KEY, F_MANDATORY, DESCRIPTION) Values ('"&amp;A464&amp;"', '"&amp;B464&amp;"', '"&amp;C464&amp;"', '"&amp;D464&amp;"', '"&amp;E464&amp;"', '"&amp;F464&amp;"');"</f>
        <v/>
      </c>
      <c r="M464">
        <f>"Update UFMT_FIELD SET F_MAC = '"&amp;C464&amp;"', F_KEY = '"&amp;D464&amp;"', F_MANDATORY = '"&amp;E464&amp;"', DESCRIPTION = '"&amp;F464&amp;"' where FORMAT_ID = '"&amp;A464&amp;"' AND FIELD_NO = '"&amp;B464&amp;"';"</f>
        <v/>
      </c>
    </row>
    <row r="465" spans="1:13">
      <c r="A465" t="s">
        <v>583</v>
      </c>
      <c r="B465" t="s">
        <v>545</v>
      </c>
      <c r="C465" t="s">
        <v>255</v>
      </c>
      <c r="D465" t="s">
        <v>255</v>
      </c>
      <c r="E465" t="s">
        <v>13</v>
      </c>
      <c r="F465" s="2" t="s">
        <v>1409</v>
      </c>
      <c r="G465" s="2" t="n"/>
      <c r="I465" s="2" t="n"/>
      <c r="J465">
        <f>VLOOKUP(A465,UFMT_FORMAT!$A:$C,3,FALSE)</f>
        <v/>
      </c>
      <c r="K465" s="2" t="s">
        <v>7</v>
      </c>
      <c r="L465">
        <f>"Insert into UFMT_FIELD (FORMAT_ID, FIELD_NO, F_MAC, F_KEY, F_MANDATORY, DESCRIPTION) Values ('"&amp;A465&amp;"', '"&amp;B465&amp;"', '"&amp;C465&amp;"', '"&amp;D465&amp;"', '"&amp;E465&amp;"', '"&amp;F465&amp;"');"</f>
        <v/>
      </c>
      <c r="M465">
        <f>"Update UFMT_FIELD SET F_MAC = '"&amp;C465&amp;"', F_KEY = '"&amp;D465&amp;"', F_MANDATORY = '"&amp;E465&amp;"', DESCRIPTION = '"&amp;F465&amp;"' where FORMAT_ID = '"&amp;A465&amp;"' AND FIELD_NO = '"&amp;B465&amp;"';"</f>
        <v/>
      </c>
    </row>
    <row r="466" spans="1:13">
      <c r="A466" t="s">
        <v>583</v>
      </c>
      <c r="B466" t="s">
        <v>239</v>
      </c>
      <c r="C466" t="s">
        <v>255</v>
      </c>
      <c r="D466" t="s">
        <v>255</v>
      </c>
      <c r="E466" t="s">
        <v>255</v>
      </c>
      <c r="F466" s="2" t="s">
        <v>1410</v>
      </c>
      <c r="G466" s="2" t="n"/>
      <c r="I466" s="2" t="n"/>
      <c r="J466">
        <f>VLOOKUP(A466,UFMT_FORMAT!$A:$C,3,FALSE)</f>
        <v/>
      </c>
      <c r="K466" s="2" t="s">
        <v>7</v>
      </c>
      <c r="L466">
        <f>"Insert into UFMT_FIELD (FORMAT_ID, FIELD_NO, F_MAC, F_KEY, F_MANDATORY, DESCRIPTION) Values ('"&amp;A466&amp;"', '"&amp;B466&amp;"', '"&amp;C466&amp;"', '"&amp;D466&amp;"', '"&amp;E466&amp;"', '"&amp;F466&amp;"');"</f>
        <v/>
      </c>
      <c r="M466">
        <f>"Update UFMT_FIELD SET F_MAC = '"&amp;C466&amp;"', F_KEY = '"&amp;D466&amp;"', F_MANDATORY = '"&amp;E466&amp;"', DESCRIPTION = '"&amp;F466&amp;"' where FORMAT_ID = '"&amp;A466&amp;"' AND FIELD_NO = '"&amp;B466&amp;"';"</f>
        <v/>
      </c>
    </row>
    <row r="467" spans="1:13">
      <c r="A467" t="s">
        <v>583</v>
      </c>
      <c r="B467" t="s">
        <v>488</v>
      </c>
      <c r="C467" t="s">
        <v>255</v>
      </c>
      <c r="D467" t="s">
        <v>255</v>
      </c>
      <c r="E467" t="s">
        <v>255</v>
      </c>
      <c r="F467" s="2" t="s">
        <v>1411</v>
      </c>
      <c r="G467" s="2" t="n"/>
      <c r="I467" s="2" t="n"/>
      <c r="J467">
        <f>VLOOKUP(A467,UFMT_FORMAT!$A:$C,3,FALSE)</f>
        <v/>
      </c>
      <c r="K467" s="2" t="s">
        <v>7</v>
      </c>
      <c r="L467">
        <f>"Insert into UFMT_FIELD (FORMAT_ID, FIELD_NO, F_MAC, F_KEY, F_MANDATORY, DESCRIPTION) Values ('"&amp;A467&amp;"', '"&amp;B467&amp;"', '"&amp;C467&amp;"', '"&amp;D467&amp;"', '"&amp;E467&amp;"', '"&amp;F467&amp;"');"</f>
        <v/>
      </c>
      <c r="M467">
        <f>"Update UFMT_FIELD SET F_MAC = '"&amp;C467&amp;"', F_KEY = '"&amp;D467&amp;"', F_MANDATORY = '"&amp;E467&amp;"', DESCRIPTION = '"&amp;F467&amp;"' where FORMAT_ID = '"&amp;A467&amp;"' AND FIELD_NO = '"&amp;B467&amp;"';"</f>
        <v/>
      </c>
    </row>
    <row r="468" spans="1:13">
      <c r="A468" t="s">
        <v>583</v>
      </c>
      <c r="B468" t="s">
        <v>33</v>
      </c>
      <c r="C468" t="s">
        <v>255</v>
      </c>
      <c r="D468" t="s">
        <v>255</v>
      </c>
      <c r="E468" t="s">
        <v>255</v>
      </c>
      <c r="F468" s="2" t="s">
        <v>1412</v>
      </c>
      <c r="G468" s="2" t="n"/>
      <c r="I468" s="2" t="n"/>
      <c r="J468">
        <f>VLOOKUP(A468,UFMT_FORMAT!$A:$C,3,FALSE)</f>
        <v/>
      </c>
      <c r="K468" s="2" t="s">
        <v>7</v>
      </c>
      <c r="L468">
        <f>"Insert into UFMT_FIELD (FORMAT_ID, FIELD_NO, F_MAC, F_KEY, F_MANDATORY, DESCRIPTION) Values ('"&amp;A468&amp;"', '"&amp;B468&amp;"', '"&amp;C468&amp;"', '"&amp;D468&amp;"', '"&amp;E468&amp;"', '"&amp;F468&amp;"');"</f>
        <v/>
      </c>
      <c r="M468">
        <f>"Update UFMT_FIELD SET F_MAC = '"&amp;C468&amp;"', F_KEY = '"&amp;D468&amp;"', F_MANDATORY = '"&amp;E468&amp;"', DESCRIPTION = '"&amp;F468&amp;"' where FORMAT_ID = '"&amp;A468&amp;"' AND FIELD_NO = '"&amp;B468&amp;"';"</f>
        <v/>
      </c>
    </row>
    <row r="469" spans="1:13">
      <c r="A469" t="s">
        <v>583</v>
      </c>
      <c r="B469" t="s">
        <v>554</v>
      </c>
      <c r="C469" t="s">
        <v>255</v>
      </c>
      <c r="D469" t="s">
        <v>255</v>
      </c>
      <c r="E469" t="s">
        <v>255</v>
      </c>
      <c r="F469" s="2" t="s">
        <v>1413</v>
      </c>
      <c r="G469" s="2" t="n"/>
      <c r="I469" s="2" t="n"/>
      <c r="J469">
        <f>VLOOKUP(A469,UFMT_FORMAT!$A:$C,3,FALSE)</f>
        <v/>
      </c>
      <c r="K469" s="2" t="s">
        <v>7</v>
      </c>
      <c r="L469">
        <f>"Insert into UFMT_FIELD (FORMAT_ID, FIELD_NO, F_MAC, F_KEY, F_MANDATORY, DESCRIPTION) Values ('"&amp;A469&amp;"', '"&amp;B469&amp;"', '"&amp;C469&amp;"', '"&amp;D469&amp;"', '"&amp;E469&amp;"', '"&amp;F469&amp;"');"</f>
        <v/>
      </c>
      <c r="M469">
        <f>"Update UFMT_FIELD SET F_MAC = '"&amp;C469&amp;"', F_KEY = '"&amp;D469&amp;"', F_MANDATORY = '"&amp;E469&amp;"', DESCRIPTION = '"&amp;F469&amp;"' where FORMAT_ID = '"&amp;A469&amp;"' AND FIELD_NO = '"&amp;B469&amp;"';"</f>
        <v/>
      </c>
    </row>
    <row r="470" spans="1:13">
      <c r="A470" t="s">
        <v>583</v>
      </c>
      <c r="B470" t="s">
        <v>555</v>
      </c>
      <c r="C470" t="s">
        <v>255</v>
      </c>
      <c r="D470" t="s">
        <v>255</v>
      </c>
      <c r="E470" t="s">
        <v>13</v>
      </c>
      <c r="F470" s="2" t="s">
        <v>1414</v>
      </c>
      <c r="G470" s="2" t="n"/>
      <c r="I470" s="2" t="n"/>
      <c r="J470">
        <f>VLOOKUP(A470,UFMT_FORMAT!$A:$C,3,FALSE)</f>
        <v/>
      </c>
      <c r="K470" s="2" t="s">
        <v>7</v>
      </c>
      <c r="L470">
        <f>"Insert into UFMT_FIELD (FORMAT_ID, FIELD_NO, F_MAC, F_KEY, F_MANDATORY, DESCRIPTION) Values ('"&amp;A470&amp;"', '"&amp;B470&amp;"', '"&amp;C470&amp;"', '"&amp;D470&amp;"', '"&amp;E470&amp;"', '"&amp;F470&amp;"');"</f>
        <v/>
      </c>
      <c r="M470">
        <f>"Update UFMT_FIELD SET F_MAC = '"&amp;C470&amp;"', F_KEY = '"&amp;D470&amp;"', F_MANDATORY = '"&amp;E470&amp;"', DESCRIPTION = '"&amp;F470&amp;"' where FORMAT_ID = '"&amp;A470&amp;"' AND FIELD_NO = '"&amp;B470&amp;"';"</f>
        <v/>
      </c>
    </row>
    <row r="471" spans="1:13">
      <c r="A471" t="s">
        <v>583</v>
      </c>
      <c r="B471" t="s">
        <v>57</v>
      </c>
      <c r="C471" t="s">
        <v>255</v>
      </c>
      <c r="D471" t="s">
        <v>255</v>
      </c>
      <c r="E471" t="s">
        <v>255</v>
      </c>
      <c r="F471" s="2" t="s">
        <v>1415</v>
      </c>
      <c r="G471" s="2" t="n"/>
      <c r="I471" s="2" t="n"/>
      <c r="J471">
        <f>VLOOKUP(A471,UFMT_FORMAT!$A:$C,3,FALSE)</f>
        <v/>
      </c>
      <c r="K471" s="2" t="s">
        <v>7</v>
      </c>
      <c r="L471">
        <f>"Insert into UFMT_FIELD (FORMAT_ID, FIELD_NO, F_MAC, F_KEY, F_MANDATORY, DESCRIPTION) Values ('"&amp;A471&amp;"', '"&amp;B471&amp;"', '"&amp;C471&amp;"', '"&amp;D471&amp;"', '"&amp;E471&amp;"', '"&amp;F471&amp;"');"</f>
        <v/>
      </c>
      <c r="M471">
        <f>"Update UFMT_FIELD SET F_MAC = '"&amp;C471&amp;"', F_KEY = '"&amp;D471&amp;"', F_MANDATORY = '"&amp;E471&amp;"', DESCRIPTION = '"&amp;F471&amp;"' where FORMAT_ID = '"&amp;A471&amp;"' AND FIELD_NO = '"&amp;B471&amp;"';"</f>
        <v/>
      </c>
    </row>
    <row r="472" spans="1:13">
      <c r="A472" t="s">
        <v>583</v>
      </c>
      <c r="B472" t="s">
        <v>244</v>
      </c>
      <c r="C472" t="s">
        <v>255</v>
      </c>
      <c r="D472" t="s">
        <v>255</v>
      </c>
      <c r="E472" t="s">
        <v>255</v>
      </c>
      <c r="F472" s="2" t="s">
        <v>1416</v>
      </c>
      <c r="G472" s="2" t="n"/>
      <c r="I472" s="2" t="n"/>
      <c r="J472">
        <f>VLOOKUP(A472,UFMT_FORMAT!$A:$C,3,FALSE)</f>
        <v/>
      </c>
      <c r="K472" s="2" t="s">
        <v>7</v>
      </c>
      <c r="L472">
        <f>"Insert into UFMT_FIELD (FORMAT_ID, FIELD_NO, F_MAC, F_KEY, F_MANDATORY, DESCRIPTION) Values ('"&amp;A472&amp;"', '"&amp;B472&amp;"', '"&amp;C472&amp;"', '"&amp;D472&amp;"', '"&amp;E472&amp;"', '"&amp;F472&amp;"');"</f>
        <v/>
      </c>
      <c r="M472">
        <f>"Update UFMT_FIELD SET F_MAC = '"&amp;C472&amp;"', F_KEY = '"&amp;D472&amp;"', F_MANDATORY = '"&amp;E472&amp;"', DESCRIPTION = '"&amp;F472&amp;"' where FORMAT_ID = '"&amp;A472&amp;"' AND FIELD_NO = '"&amp;B472&amp;"';"</f>
        <v/>
      </c>
    </row>
    <row r="473" spans="1:13">
      <c r="A473" t="s">
        <v>583</v>
      </c>
      <c r="B473" t="s">
        <v>196</v>
      </c>
      <c r="C473" t="s">
        <v>255</v>
      </c>
      <c r="D473" t="s">
        <v>255</v>
      </c>
      <c r="E473" t="s">
        <v>255</v>
      </c>
      <c r="F473" s="2" t="s">
        <v>1417</v>
      </c>
      <c r="G473" s="2" t="n"/>
      <c r="I473" s="2" t="n"/>
      <c r="J473">
        <f>VLOOKUP(A473,UFMT_FORMAT!$A:$C,3,FALSE)</f>
        <v/>
      </c>
      <c r="K473" s="2" t="s">
        <v>7</v>
      </c>
      <c r="L473">
        <f>"Insert into UFMT_FIELD (FORMAT_ID, FIELD_NO, F_MAC, F_KEY, F_MANDATORY, DESCRIPTION) Values ('"&amp;A473&amp;"', '"&amp;B473&amp;"', '"&amp;C473&amp;"', '"&amp;D473&amp;"', '"&amp;E473&amp;"', '"&amp;F473&amp;"');"</f>
        <v/>
      </c>
      <c r="M473">
        <f>"Update UFMT_FIELD SET F_MAC = '"&amp;C473&amp;"', F_KEY = '"&amp;D473&amp;"', F_MANDATORY = '"&amp;E473&amp;"', DESCRIPTION = '"&amp;F473&amp;"' where FORMAT_ID = '"&amp;A473&amp;"' AND FIELD_NO = '"&amp;B473&amp;"';"</f>
        <v/>
      </c>
    </row>
    <row r="474" spans="1:13">
      <c r="A474" t="s">
        <v>583</v>
      </c>
      <c r="B474" t="s">
        <v>634</v>
      </c>
      <c r="C474" t="s">
        <v>255</v>
      </c>
      <c r="D474" t="s">
        <v>255</v>
      </c>
      <c r="E474" t="s">
        <v>255</v>
      </c>
      <c r="F474" s="2" t="s">
        <v>1418</v>
      </c>
      <c r="G474" s="2" t="n"/>
      <c r="I474" s="2" t="n"/>
      <c r="J474">
        <f>VLOOKUP(A474,UFMT_FORMAT!$A:$C,3,FALSE)</f>
        <v/>
      </c>
      <c r="K474" s="2" t="s">
        <v>7</v>
      </c>
      <c r="L474">
        <f>"Insert into UFMT_FIELD (FORMAT_ID, FIELD_NO, F_MAC, F_KEY, F_MANDATORY, DESCRIPTION) Values ('"&amp;A474&amp;"', '"&amp;B474&amp;"', '"&amp;C474&amp;"', '"&amp;D474&amp;"', '"&amp;E474&amp;"', '"&amp;F474&amp;"');"</f>
        <v/>
      </c>
      <c r="M474">
        <f>"Update UFMT_FIELD SET F_MAC = '"&amp;C474&amp;"', F_KEY = '"&amp;D474&amp;"', F_MANDATORY = '"&amp;E474&amp;"', DESCRIPTION = '"&amp;F474&amp;"' where FORMAT_ID = '"&amp;A474&amp;"' AND FIELD_NO = '"&amp;B474&amp;"';"</f>
        <v/>
      </c>
    </row>
    <row r="475" spans="1:13">
      <c r="A475" t="s">
        <v>583</v>
      </c>
      <c r="B475" t="s">
        <v>103</v>
      </c>
      <c r="C475" t="s">
        <v>255</v>
      </c>
      <c r="D475" t="s">
        <v>255</v>
      </c>
      <c r="E475" t="s">
        <v>255</v>
      </c>
      <c r="F475" s="2" t="s">
        <v>1419</v>
      </c>
      <c r="G475" s="2" t="n"/>
      <c r="I475" s="2" t="n"/>
      <c r="J475">
        <f>VLOOKUP(A475,UFMT_FORMAT!$A:$C,3,FALSE)</f>
        <v/>
      </c>
      <c r="K475" s="2" t="s">
        <v>7</v>
      </c>
      <c r="L475">
        <f>"Insert into UFMT_FIELD (FORMAT_ID, FIELD_NO, F_MAC, F_KEY, F_MANDATORY, DESCRIPTION) Values ('"&amp;A475&amp;"', '"&amp;B475&amp;"', '"&amp;C475&amp;"', '"&amp;D475&amp;"', '"&amp;E475&amp;"', '"&amp;F475&amp;"');"</f>
        <v/>
      </c>
      <c r="M475">
        <f>"Update UFMT_FIELD SET F_MAC = '"&amp;C475&amp;"', F_KEY = '"&amp;D475&amp;"', F_MANDATORY = '"&amp;E475&amp;"', DESCRIPTION = '"&amp;F475&amp;"' where FORMAT_ID = '"&amp;A475&amp;"' AND FIELD_NO = '"&amp;B475&amp;"';"</f>
        <v/>
      </c>
    </row>
    <row r="476" spans="1:13">
      <c r="A476" t="s">
        <v>583</v>
      </c>
      <c r="B476" t="s">
        <v>666</v>
      </c>
      <c r="C476" t="s">
        <v>255</v>
      </c>
      <c r="D476" t="s">
        <v>255</v>
      </c>
      <c r="E476" t="s">
        <v>255</v>
      </c>
      <c r="F476" s="2" t="s">
        <v>1420</v>
      </c>
      <c r="G476" s="2" t="n"/>
      <c r="I476" s="2" t="n"/>
      <c r="J476">
        <f>VLOOKUP(A476,UFMT_FORMAT!$A:$C,3,FALSE)</f>
        <v/>
      </c>
      <c r="K476" s="2" t="s">
        <v>7</v>
      </c>
      <c r="L476">
        <f>"Insert into UFMT_FIELD (FORMAT_ID, FIELD_NO, F_MAC, F_KEY, F_MANDATORY, DESCRIPTION) Values ('"&amp;A476&amp;"', '"&amp;B476&amp;"', '"&amp;C476&amp;"', '"&amp;D476&amp;"', '"&amp;E476&amp;"', '"&amp;F476&amp;"');"</f>
        <v/>
      </c>
      <c r="M476">
        <f>"Update UFMT_FIELD SET F_MAC = '"&amp;C476&amp;"', F_KEY = '"&amp;D476&amp;"', F_MANDATORY = '"&amp;E476&amp;"', DESCRIPTION = '"&amp;F476&amp;"' where FORMAT_ID = '"&amp;A476&amp;"' AND FIELD_NO = '"&amp;B476&amp;"';"</f>
        <v/>
      </c>
    </row>
    <row r="477" spans="1:13">
      <c r="A477" t="s">
        <v>583</v>
      </c>
      <c r="B477" t="s">
        <v>312</v>
      </c>
      <c r="C477" t="s">
        <v>255</v>
      </c>
      <c r="D477" t="s">
        <v>255</v>
      </c>
      <c r="E477" t="s">
        <v>255</v>
      </c>
      <c r="F477" s="2" t="s">
        <v>1421</v>
      </c>
      <c r="G477" s="2" t="n"/>
      <c r="I477" s="2" t="n"/>
      <c r="J477">
        <f>VLOOKUP(A477,UFMT_FORMAT!$A:$C,3,FALSE)</f>
        <v/>
      </c>
      <c r="K477" s="2" t="s">
        <v>7</v>
      </c>
      <c r="L477">
        <f>"Insert into UFMT_FIELD (FORMAT_ID, FIELD_NO, F_MAC, F_KEY, F_MANDATORY, DESCRIPTION) Values ('"&amp;A477&amp;"', '"&amp;B477&amp;"', '"&amp;C477&amp;"', '"&amp;D477&amp;"', '"&amp;E477&amp;"', '"&amp;F477&amp;"');"</f>
        <v/>
      </c>
      <c r="M477">
        <f>"Update UFMT_FIELD SET F_MAC = '"&amp;C477&amp;"', F_KEY = '"&amp;D477&amp;"', F_MANDATORY = '"&amp;E477&amp;"', DESCRIPTION = '"&amp;F477&amp;"' where FORMAT_ID = '"&amp;A477&amp;"' AND FIELD_NO = '"&amp;B477&amp;"';"</f>
        <v/>
      </c>
    </row>
    <row r="478" spans="1:13">
      <c r="A478" t="s">
        <v>583</v>
      </c>
      <c r="B478" t="s">
        <v>669</v>
      </c>
      <c r="C478" t="s">
        <v>255</v>
      </c>
      <c r="D478" t="s">
        <v>255</v>
      </c>
      <c r="E478" t="s">
        <v>255</v>
      </c>
      <c r="F478" s="2" t="s">
        <v>1422</v>
      </c>
      <c r="G478" s="2" t="n"/>
      <c r="I478" s="2" t="n"/>
      <c r="J478">
        <f>VLOOKUP(A478,UFMT_FORMAT!$A:$C,3,FALSE)</f>
        <v/>
      </c>
      <c r="K478" s="2" t="s">
        <v>7</v>
      </c>
      <c r="L478">
        <f>"Insert into UFMT_FIELD (FORMAT_ID, FIELD_NO, F_MAC, F_KEY, F_MANDATORY, DESCRIPTION) Values ('"&amp;A478&amp;"', '"&amp;B478&amp;"', '"&amp;C478&amp;"', '"&amp;D478&amp;"', '"&amp;E478&amp;"', '"&amp;F478&amp;"');"</f>
        <v/>
      </c>
      <c r="M478">
        <f>"Update UFMT_FIELD SET F_MAC = '"&amp;C478&amp;"', F_KEY = '"&amp;D478&amp;"', F_MANDATORY = '"&amp;E478&amp;"', DESCRIPTION = '"&amp;F478&amp;"' where FORMAT_ID = '"&amp;A478&amp;"' AND FIELD_NO = '"&amp;B478&amp;"';"</f>
        <v/>
      </c>
    </row>
    <row r="479" spans="1:13">
      <c r="A479" t="s">
        <v>583</v>
      </c>
      <c r="B479" t="s">
        <v>671</v>
      </c>
      <c r="C479" t="s">
        <v>255</v>
      </c>
      <c r="D479" t="s">
        <v>255</v>
      </c>
      <c r="E479" t="s">
        <v>255</v>
      </c>
      <c r="F479" s="2" t="s">
        <v>1423</v>
      </c>
      <c r="G479" s="2" t="n"/>
      <c r="I479" s="2" t="n"/>
      <c r="J479">
        <f>VLOOKUP(A479,UFMT_FORMAT!$A:$C,3,FALSE)</f>
        <v/>
      </c>
      <c r="K479" s="2" t="s">
        <v>7</v>
      </c>
      <c r="L479">
        <f>"Insert into UFMT_FIELD (FORMAT_ID, FIELD_NO, F_MAC, F_KEY, F_MANDATORY, DESCRIPTION) Values ('"&amp;A479&amp;"', '"&amp;B479&amp;"', '"&amp;C479&amp;"', '"&amp;D479&amp;"', '"&amp;E479&amp;"', '"&amp;F479&amp;"');"</f>
        <v/>
      </c>
      <c r="M479">
        <f>"Update UFMT_FIELD SET F_MAC = '"&amp;C479&amp;"', F_KEY = '"&amp;D479&amp;"', F_MANDATORY = '"&amp;E479&amp;"', DESCRIPTION = '"&amp;F479&amp;"' where FORMAT_ID = '"&amp;A479&amp;"' AND FIELD_NO = '"&amp;B479&amp;"';"</f>
        <v/>
      </c>
    </row>
    <row r="480" spans="1:13">
      <c r="A480" t="s">
        <v>587</v>
      </c>
      <c r="B480" t="s">
        <v>64</v>
      </c>
      <c r="C480" t="s">
        <v>255</v>
      </c>
      <c r="D480" t="s">
        <v>13</v>
      </c>
      <c r="E480" t="s">
        <v>13</v>
      </c>
      <c r="F480" s="2" t="s">
        <v>1395</v>
      </c>
      <c r="G480" s="2" t="n"/>
      <c r="I480" s="2" t="n"/>
      <c r="J480">
        <f>VLOOKUP(A480,UFMT_FORMAT!$A:$C,3,FALSE)</f>
        <v/>
      </c>
      <c r="K480" s="2" t="s">
        <v>7</v>
      </c>
      <c r="L480">
        <f>"Insert into UFMT_FIELD (FORMAT_ID, FIELD_NO, F_MAC, F_KEY, F_MANDATORY, DESCRIPTION) Values ('"&amp;A480&amp;"', '"&amp;B480&amp;"', '"&amp;C480&amp;"', '"&amp;D480&amp;"', '"&amp;E480&amp;"', '"&amp;F480&amp;"');"</f>
        <v/>
      </c>
      <c r="M480">
        <f>"Update UFMT_FIELD SET F_MAC = '"&amp;C480&amp;"', F_KEY = '"&amp;D480&amp;"', F_MANDATORY = '"&amp;E480&amp;"', DESCRIPTION = '"&amp;F480&amp;"' where FORMAT_ID = '"&amp;A480&amp;"' AND FIELD_NO = '"&amp;B480&amp;"';"</f>
        <v/>
      </c>
    </row>
    <row r="481" spans="1:13">
      <c r="A481" t="s">
        <v>587</v>
      </c>
      <c r="B481" t="s">
        <v>107</v>
      </c>
      <c r="C481" t="s">
        <v>255</v>
      </c>
      <c r="D481" t="s">
        <v>255</v>
      </c>
      <c r="E481" t="s">
        <v>13</v>
      </c>
      <c r="F481" s="2" t="s">
        <v>1396</v>
      </c>
      <c r="G481" s="2" t="n"/>
      <c r="I481" s="2" t="n"/>
      <c r="J481">
        <f>VLOOKUP(A481,UFMT_FORMAT!$A:$C,3,FALSE)</f>
        <v/>
      </c>
      <c r="K481" s="2" t="s">
        <v>7</v>
      </c>
      <c r="L481">
        <f>"Insert into UFMT_FIELD (FORMAT_ID, FIELD_NO, F_MAC, F_KEY, F_MANDATORY, DESCRIPTION) Values ('"&amp;A481&amp;"', '"&amp;B481&amp;"', '"&amp;C481&amp;"', '"&amp;D481&amp;"', '"&amp;E481&amp;"', '"&amp;F481&amp;"');"</f>
        <v/>
      </c>
      <c r="M481">
        <f>"Update UFMT_FIELD SET F_MAC = '"&amp;C481&amp;"', F_KEY = '"&amp;D481&amp;"', F_MANDATORY = '"&amp;E481&amp;"', DESCRIPTION = '"&amp;F481&amp;"' where FORMAT_ID = '"&amp;A481&amp;"' AND FIELD_NO = '"&amp;B481&amp;"';"</f>
        <v/>
      </c>
    </row>
    <row r="482" spans="1:13">
      <c r="A482" t="s">
        <v>587</v>
      </c>
      <c r="B482" t="s">
        <v>31</v>
      </c>
      <c r="C482" t="s">
        <v>255</v>
      </c>
      <c r="D482" t="s">
        <v>255</v>
      </c>
      <c r="E482" t="s">
        <v>13</v>
      </c>
      <c r="F482" s="2" t="s">
        <v>1397</v>
      </c>
      <c r="G482" s="2" t="n"/>
      <c r="I482" s="2" t="n"/>
      <c r="J482">
        <f>VLOOKUP(A482,UFMT_FORMAT!$A:$C,3,FALSE)</f>
        <v/>
      </c>
      <c r="K482" s="2" t="s">
        <v>7</v>
      </c>
      <c r="L482">
        <f>"Insert into UFMT_FIELD (FORMAT_ID, FIELD_NO, F_MAC, F_KEY, F_MANDATORY, DESCRIPTION) Values ('"&amp;A482&amp;"', '"&amp;B482&amp;"', '"&amp;C482&amp;"', '"&amp;D482&amp;"', '"&amp;E482&amp;"', '"&amp;F482&amp;"');"</f>
        <v/>
      </c>
      <c r="M482">
        <f>"Update UFMT_FIELD SET F_MAC = '"&amp;C482&amp;"', F_KEY = '"&amp;D482&amp;"', F_MANDATORY = '"&amp;E482&amp;"', DESCRIPTION = '"&amp;F482&amp;"' where FORMAT_ID = '"&amp;A482&amp;"' AND FIELD_NO = '"&amp;B482&amp;"';"</f>
        <v/>
      </c>
    </row>
    <row r="483" spans="1:13">
      <c r="A483" t="s">
        <v>587</v>
      </c>
      <c r="B483" t="s">
        <v>500</v>
      </c>
      <c r="C483" t="s">
        <v>255</v>
      </c>
      <c r="D483" t="s">
        <v>255</v>
      </c>
      <c r="E483" t="s">
        <v>255</v>
      </c>
      <c r="F483" s="2" t="s">
        <v>1424</v>
      </c>
      <c r="G483" s="2" t="n"/>
      <c r="I483" s="2" t="n"/>
      <c r="J483">
        <f>VLOOKUP(A483,UFMT_FORMAT!$A:$C,3,FALSE)</f>
        <v/>
      </c>
      <c r="K483" s="2" t="s">
        <v>7</v>
      </c>
      <c r="L483">
        <f>"Insert into UFMT_FIELD (FORMAT_ID, FIELD_NO, F_MAC, F_KEY, F_MANDATORY, DESCRIPTION) Values ('"&amp;A483&amp;"', '"&amp;B483&amp;"', '"&amp;C483&amp;"', '"&amp;D483&amp;"', '"&amp;E483&amp;"', '"&amp;F483&amp;"');"</f>
        <v/>
      </c>
      <c r="M483">
        <f>"Update UFMT_FIELD SET F_MAC = '"&amp;C483&amp;"', F_KEY = '"&amp;D483&amp;"', F_MANDATORY = '"&amp;E483&amp;"', DESCRIPTION = '"&amp;F483&amp;"' where FORMAT_ID = '"&amp;A483&amp;"' AND FIELD_NO = '"&amp;B483&amp;"';"</f>
        <v/>
      </c>
    </row>
    <row r="484" spans="1:13">
      <c r="A484" t="s">
        <v>587</v>
      </c>
      <c r="B484" t="s">
        <v>328</v>
      </c>
      <c r="C484" t="s">
        <v>255</v>
      </c>
      <c r="D484" t="s">
        <v>255</v>
      </c>
      <c r="E484" t="s">
        <v>255</v>
      </c>
      <c r="F484" s="2" t="s">
        <v>1398</v>
      </c>
      <c r="G484" s="2" t="n"/>
      <c r="I484" s="2" t="n"/>
      <c r="J484">
        <f>VLOOKUP(A484,UFMT_FORMAT!$A:$C,3,FALSE)</f>
        <v/>
      </c>
      <c r="K484" s="2" t="s">
        <v>7</v>
      </c>
      <c r="L484">
        <f>"Insert into UFMT_FIELD (FORMAT_ID, FIELD_NO, F_MAC, F_KEY, F_MANDATORY, DESCRIPTION) Values ('"&amp;A484&amp;"', '"&amp;B484&amp;"', '"&amp;C484&amp;"', '"&amp;D484&amp;"', '"&amp;E484&amp;"', '"&amp;F484&amp;"');"</f>
        <v/>
      </c>
      <c r="M484">
        <f>"Update UFMT_FIELD SET F_MAC = '"&amp;C484&amp;"', F_KEY = '"&amp;D484&amp;"', F_MANDATORY = '"&amp;E484&amp;"', DESCRIPTION = '"&amp;F484&amp;"' where FORMAT_ID = '"&amp;A484&amp;"' AND FIELD_NO = '"&amp;B484&amp;"';"</f>
        <v/>
      </c>
    </row>
    <row r="485" spans="1:13">
      <c r="A485" t="s">
        <v>587</v>
      </c>
      <c r="B485" t="s">
        <v>333</v>
      </c>
      <c r="C485" t="s">
        <v>255</v>
      </c>
      <c r="D485" t="s">
        <v>255</v>
      </c>
      <c r="E485" t="s">
        <v>255</v>
      </c>
      <c r="F485" s="2" t="s">
        <v>1399</v>
      </c>
      <c r="G485" s="2" t="n"/>
      <c r="I485" s="2" t="n"/>
      <c r="J485">
        <f>VLOOKUP(A485,UFMT_FORMAT!$A:$C,3,FALSE)</f>
        <v/>
      </c>
      <c r="K485" s="2" t="s">
        <v>7</v>
      </c>
      <c r="L485">
        <f>"Insert into UFMT_FIELD (FORMAT_ID, FIELD_NO, F_MAC, F_KEY, F_MANDATORY, DESCRIPTION) Values ('"&amp;A485&amp;"', '"&amp;B485&amp;"', '"&amp;C485&amp;"', '"&amp;D485&amp;"', '"&amp;E485&amp;"', '"&amp;F485&amp;"');"</f>
        <v/>
      </c>
      <c r="M485">
        <f>"Update UFMT_FIELD SET F_MAC = '"&amp;C485&amp;"', F_KEY = '"&amp;D485&amp;"', F_MANDATORY = '"&amp;E485&amp;"', DESCRIPTION = '"&amp;F485&amp;"' where FORMAT_ID = '"&amp;A485&amp;"' AND FIELD_NO = '"&amp;B485&amp;"';"</f>
        <v/>
      </c>
    </row>
    <row r="486" spans="1:13">
      <c r="A486" t="s">
        <v>587</v>
      </c>
      <c r="B486" t="s">
        <v>337</v>
      </c>
      <c r="C486" t="s">
        <v>255</v>
      </c>
      <c r="D486" t="s">
        <v>13</v>
      </c>
      <c r="E486" t="s">
        <v>13</v>
      </c>
      <c r="F486" s="2" t="s">
        <v>1400</v>
      </c>
      <c r="G486" s="2" t="n"/>
      <c r="I486" s="2" t="n"/>
      <c r="J486">
        <f>VLOOKUP(A486,UFMT_FORMAT!$A:$C,3,FALSE)</f>
        <v/>
      </c>
      <c r="K486" s="2" t="s">
        <v>7</v>
      </c>
      <c r="L486">
        <f>"Insert into UFMT_FIELD (FORMAT_ID, FIELD_NO, F_MAC, F_KEY, F_MANDATORY, DESCRIPTION) Values ('"&amp;A486&amp;"', '"&amp;B486&amp;"', '"&amp;C486&amp;"', '"&amp;D486&amp;"', '"&amp;E486&amp;"', '"&amp;F486&amp;"');"</f>
        <v/>
      </c>
      <c r="M486">
        <f>"Update UFMT_FIELD SET F_MAC = '"&amp;C486&amp;"', F_KEY = '"&amp;D486&amp;"', F_MANDATORY = '"&amp;E486&amp;"', DESCRIPTION = '"&amp;F486&amp;"' where FORMAT_ID = '"&amp;A486&amp;"' AND FIELD_NO = '"&amp;B486&amp;"';"</f>
        <v/>
      </c>
    </row>
    <row r="487" spans="1:13">
      <c r="A487" t="s">
        <v>587</v>
      </c>
      <c r="B487" t="s">
        <v>351</v>
      </c>
      <c r="C487" t="s">
        <v>255</v>
      </c>
      <c r="D487" t="s">
        <v>13</v>
      </c>
      <c r="E487" t="s">
        <v>13</v>
      </c>
      <c r="F487" s="2" t="s">
        <v>1401</v>
      </c>
      <c r="G487" s="2" t="n"/>
      <c r="I487" s="2" t="n"/>
      <c r="J487">
        <f>VLOOKUP(A487,UFMT_FORMAT!$A:$C,3,FALSE)</f>
        <v/>
      </c>
      <c r="K487" s="2" t="s">
        <v>7</v>
      </c>
      <c r="L487">
        <f>"Insert into UFMT_FIELD (FORMAT_ID, FIELD_NO, F_MAC, F_KEY, F_MANDATORY, DESCRIPTION) Values ('"&amp;A487&amp;"', '"&amp;B487&amp;"', '"&amp;C487&amp;"', '"&amp;D487&amp;"', '"&amp;E487&amp;"', '"&amp;F487&amp;"');"</f>
        <v/>
      </c>
      <c r="M487">
        <f>"Update UFMT_FIELD SET F_MAC = '"&amp;C487&amp;"', F_KEY = '"&amp;D487&amp;"', F_MANDATORY = '"&amp;E487&amp;"', DESCRIPTION = '"&amp;F487&amp;"' where FORMAT_ID = '"&amp;A487&amp;"' AND FIELD_NO = '"&amp;B487&amp;"';"</f>
        <v/>
      </c>
    </row>
    <row r="488" spans="1:13">
      <c r="A488" t="s">
        <v>587</v>
      </c>
      <c r="B488" t="s">
        <v>305</v>
      </c>
      <c r="C488" t="s">
        <v>255</v>
      </c>
      <c r="D488" t="s">
        <v>255</v>
      </c>
      <c r="E488" t="s">
        <v>13</v>
      </c>
      <c r="F488" s="2" t="s">
        <v>1401</v>
      </c>
      <c r="G488" s="2" t="n"/>
      <c r="I488" s="2" t="n"/>
      <c r="J488">
        <f>VLOOKUP(A488,UFMT_FORMAT!$A:$C,3,FALSE)</f>
        <v/>
      </c>
      <c r="K488" s="2" t="s">
        <v>7</v>
      </c>
      <c r="L488">
        <f>"Insert into UFMT_FIELD (FORMAT_ID, FIELD_NO, F_MAC, F_KEY, F_MANDATORY, DESCRIPTION) Values ('"&amp;A488&amp;"', '"&amp;B488&amp;"', '"&amp;C488&amp;"', '"&amp;D488&amp;"', '"&amp;E488&amp;"', '"&amp;F488&amp;"');"</f>
        <v/>
      </c>
      <c r="M488">
        <f>"Update UFMT_FIELD SET F_MAC = '"&amp;C488&amp;"', F_KEY = '"&amp;D488&amp;"', F_MANDATORY = '"&amp;E488&amp;"', DESCRIPTION = '"&amp;F488&amp;"' where FORMAT_ID = '"&amp;A488&amp;"' AND FIELD_NO = '"&amp;B488&amp;"';"</f>
        <v/>
      </c>
    </row>
    <row r="489" spans="1:13">
      <c r="A489" t="s">
        <v>587</v>
      </c>
      <c r="B489" t="s">
        <v>473</v>
      </c>
      <c r="C489" t="s">
        <v>255</v>
      </c>
      <c r="D489" t="s">
        <v>255</v>
      </c>
      <c r="E489" t="s">
        <v>13</v>
      </c>
      <c r="F489" s="2" t="s">
        <v>1402</v>
      </c>
      <c r="G489" s="2" t="n"/>
      <c r="I489" s="2" t="n"/>
      <c r="J489">
        <f>VLOOKUP(A489,UFMT_FORMAT!$A:$C,3,FALSE)</f>
        <v/>
      </c>
      <c r="K489" s="2" t="s">
        <v>7</v>
      </c>
      <c r="L489">
        <f>"Insert into UFMT_FIELD (FORMAT_ID, FIELD_NO, F_MAC, F_KEY, F_MANDATORY, DESCRIPTION) Values ('"&amp;A489&amp;"', '"&amp;B489&amp;"', '"&amp;C489&amp;"', '"&amp;D489&amp;"', '"&amp;E489&amp;"', '"&amp;F489&amp;"');"</f>
        <v/>
      </c>
      <c r="M489">
        <f>"Update UFMT_FIELD SET F_MAC = '"&amp;C489&amp;"', F_KEY = '"&amp;D489&amp;"', F_MANDATORY = '"&amp;E489&amp;"', DESCRIPTION = '"&amp;F489&amp;"' where FORMAT_ID = '"&amp;A489&amp;"' AND FIELD_NO = '"&amp;B489&amp;"';"</f>
        <v/>
      </c>
    </row>
    <row r="490" spans="1:13">
      <c r="A490" t="s">
        <v>587</v>
      </c>
      <c r="B490" t="s">
        <v>532</v>
      </c>
      <c r="C490" t="s">
        <v>255</v>
      </c>
      <c r="D490" t="s">
        <v>255</v>
      </c>
      <c r="E490" t="s">
        <v>13</v>
      </c>
      <c r="F490" s="2" t="s">
        <v>1403</v>
      </c>
      <c r="G490" s="2" t="n"/>
      <c r="I490" s="2" t="n"/>
      <c r="J490">
        <f>VLOOKUP(A490,UFMT_FORMAT!$A:$C,3,FALSE)</f>
        <v/>
      </c>
      <c r="K490" s="2" t="s">
        <v>7</v>
      </c>
      <c r="L490">
        <f>"Insert into UFMT_FIELD (FORMAT_ID, FIELD_NO, F_MAC, F_KEY, F_MANDATORY, DESCRIPTION) Values ('"&amp;A490&amp;"', '"&amp;B490&amp;"', '"&amp;C490&amp;"', '"&amp;D490&amp;"', '"&amp;E490&amp;"', '"&amp;F490&amp;"');"</f>
        <v/>
      </c>
      <c r="M490">
        <f>"Update UFMT_FIELD SET F_MAC = '"&amp;C490&amp;"', F_KEY = '"&amp;D490&amp;"', F_MANDATORY = '"&amp;E490&amp;"', DESCRIPTION = '"&amp;F490&amp;"' where FORMAT_ID = '"&amp;A490&amp;"' AND FIELD_NO = '"&amp;B490&amp;"';"</f>
        <v/>
      </c>
    </row>
    <row r="491" spans="1:13">
      <c r="A491" t="s">
        <v>587</v>
      </c>
      <c r="B491" t="s">
        <v>534</v>
      </c>
      <c r="C491" t="s">
        <v>255</v>
      </c>
      <c r="D491" t="s">
        <v>255</v>
      </c>
      <c r="E491" t="s">
        <v>255</v>
      </c>
      <c r="F491" s="2" t="s">
        <v>1404</v>
      </c>
      <c r="G491" s="2" t="n"/>
      <c r="I491" s="2" t="n"/>
      <c r="J491">
        <f>VLOOKUP(A491,UFMT_FORMAT!$A:$C,3,FALSE)</f>
        <v/>
      </c>
      <c r="K491" s="2" t="s">
        <v>7</v>
      </c>
      <c r="L491">
        <f>"Insert into UFMT_FIELD (FORMAT_ID, FIELD_NO, F_MAC, F_KEY, F_MANDATORY, DESCRIPTION) Values ('"&amp;A491&amp;"', '"&amp;B491&amp;"', '"&amp;C491&amp;"', '"&amp;D491&amp;"', '"&amp;E491&amp;"', '"&amp;F491&amp;"');"</f>
        <v/>
      </c>
      <c r="M491">
        <f>"Update UFMT_FIELD SET F_MAC = '"&amp;C491&amp;"', F_KEY = '"&amp;D491&amp;"', F_MANDATORY = '"&amp;E491&amp;"', DESCRIPTION = '"&amp;F491&amp;"' where FORMAT_ID = '"&amp;A491&amp;"' AND FIELD_NO = '"&amp;B491&amp;"';"</f>
        <v/>
      </c>
    </row>
    <row r="492" spans="1:13">
      <c r="A492" t="s">
        <v>587</v>
      </c>
      <c r="B492" t="s">
        <v>66</v>
      </c>
      <c r="C492" t="s">
        <v>255</v>
      </c>
      <c r="D492" t="s">
        <v>255</v>
      </c>
      <c r="E492" t="s">
        <v>255</v>
      </c>
      <c r="F492" s="2" t="s">
        <v>1405</v>
      </c>
      <c r="G492" s="2" t="n"/>
      <c r="I492" s="2" t="n"/>
      <c r="J492">
        <f>VLOOKUP(A492,UFMT_FORMAT!$A:$C,3,FALSE)</f>
        <v/>
      </c>
      <c r="K492" s="2" t="s">
        <v>7</v>
      </c>
      <c r="L492">
        <f>"Insert into UFMT_FIELD (FORMAT_ID, FIELD_NO, F_MAC, F_KEY, F_MANDATORY, DESCRIPTION) Values ('"&amp;A492&amp;"', '"&amp;B492&amp;"', '"&amp;C492&amp;"', '"&amp;D492&amp;"', '"&amp;E492&amp;"', '"&amp;F492&amp;"');"</f>
        <v/>
      </c>
      <c r="M492">
        <f>"Update UFMT_FIELD SET F_MAC = '"&amp;C492&amp;"', F_KEY = '"&amp;D492&amp;"', F_MANDATORY = '"&amp;E492&amp;"', DESCRIPTION = '"&amp;F492&amp;"' where FORMAT_ID = '"&amp;A492&amp;"' AND FIELD_NO = '"&amp;B492&amp;"';"</f>
        <v/>
      </c>
    </row>
    <row r="493" spans="1:13">
      <c r="A493" t="s">
        <v>587</v>
      </c>
      <c r="B493" t="s">
        <v>70</v>
      </c>
      <c r="C493" t="s">
        <v>255</v>
      </c>
      <c r="D493" t="s">
        <v>255</v>
      </c>
      <c r="E493" t="s">
        <v>13</v>
      </c>
      <c r="F493" s="2" t="s">
        <v>1406</v>
      </c>
      <c r="G493" s="2" t="n"/>
      <c r="I493" s="2" t="n"/>
      <c r="J493">
        <f>VLOOKUP(A493,UFMT_FORMAT!$A:$C,3,FALSE)</f>
        <v/>
      </c>
      <c r="K493" s="2" t="s">
        <v>7</v>
      </c>
      <c r="L493">
        <f>"Insert into UFMT_FIELD (FORMAT_ID, FIELD_NO, F_MAC, F_KEY, F_MANDATORY, DESCRIPTION) Values ('"&amp;A493&amp;"', '"&amp;B493&amp;"', '"&amp;C493&amp;"', '"&amp;D493&amp;"', '"&amp;E493&amp;"', '"&amp;F493&amp;"');"</f>
        <v/>
      </c>
      <c r="M493">
        <f>"Update UFMT_FIELD SET F_MAC = '"&amp;C493&amp;"', F_KEY = '"&amp;D493&amp;"', F_MANDATORY = '"&amp;E493&amp;"', DESCRIPTION = '"&amp;F493&amp;"' where FORMAT_ID = '"&amp;A493&amp;"' AND FIELD_NO = '"&amp;B493&amp;"';"</f>
        <v/>
      </c>
    </row>
    <row r="494" spans="1:13">
      <c r="A494" t="s">
        <v>587</v>
      </c>
      <c r="B494" t="s">
        <v>545</v>
      </c>
      <c r="C494" t="s">
        <v>255</v>
      </c>
      <c r="D494" t="s">
        <v>255</v>
      </c>
      <c r="E494" t="s">
        <v>13</v>
      </c>
      <c r="F494" s="2" t="s">
        <v>1409</v>
      </c>
      <c r="G494" s="2" t="n"/>
      <c r="I494" s="2" t="n"/>
      <c r="J494">
        <f>VLOOKUP(A494,UFMT_FORMAT!$A:$C,3,FALSE)</f>
        <v/>
      </c>
      <c r="K494" s="2" t="s">
        <v>7</v>
      </c>
      <c r="L494">
        <f>"Insert into UFMT_FIELD (FORMAT_ID, FIELD_NO, F_MAC, F_KEY, F_MANDATORY, DESCRIPTION) Values ('"&amp;A494&amp;"', '"&amp;B494&amp;"', '"&amp;C494&amp;"', '"&amp;D494&amp;"', '"&amp;E494&amp;"', '"&amp;F494&amp;"');"</f>
        <v/>
      </c>
      <c r="M494">
        <f>"Update UFMT_FIELD SET F_MAC = '"&amp;C494&amp;"', F_KEY = '"&amp;D494&amp;"', F_MANDATORY = '"&amp;E494&amp;"', DESCRIPTION = '"&amp;F494&amp;"' where FORMAT_ID = '"&amp;A494&amp;"' AND FIELD_NO = '"&amp;B494&amp;"';"</f>
        <v/>
      </c>
    </row>
    <row r="495" spans="1:13">
      <c r="A495" t="s">
        <v>587</v>
      </c>
      <c r="B495" t="s">
        <v>239</v>
      </c>
      <c r="C495" t="s">
        <v>255</v>
      </c>
      <c r="D495" t="s">
        <v>255</v>
      </c>
      <c r="E495" t="s">
        <v>255</v>
      </c>
      <c r="F495" s="2" t="s">
        <v>1410</v>
      </c>
      <c r="G495" s="2" t="n"/>
      <c r="I495" s="2" t="n"/>
      <c r="J495">
        <f>VLOOKUP(A495,UFMT_FORMAT!$A:$C,3,FALSE)</f>
        <v/>
      </c>
      <c r="K495" s="2" t="s">
        <v>7</v>
      </c>
      <c r="L495">
        <f>"Insert into UFMT_FIELD (FORMAT_ID, FIELD_NO, F_MAC, F_KEY, F_MANDATORY, DESCRIPTION) Values ('"&amp;A495&amp;"', '"&amp;B495&amp;"', '"&amp;C495&amp;"', '"&amp;D495&amp;"', '"&amp;E495&amp;"', '"&amp;F495&amp;"');"</f>
        <v/>
      </c>
      <c r="M495">
        <f>"Update UFMT_FIELD SET F_MAC = '"&amp;C495&amp;"', F_KEY = '"&amp;D495&amp;"', F_MANDATORY = '"&amp;E495&amp;"', DESCRIPTION = '"&amp;F495&amp;"' where FORMAT_ID = '"&amp;A495&amp;"' AND FIELD_NO = '"&amp;B495&amp;"';"</f>
        <v/>
      </c>
    </row>
    <row r="496" spans="1:13">
      <c r="A496" t="s">
        <v>587</v>
      </c>
      <c r="B496" t="s">
        <v>488</v>
      </c>
      <c r="C496" t="s">
        <v>255</v>
      </c>
      <c r="D496" t="s">
        <v>255</v>
      </c>
      <c r="E496" t="s">
        <v>13</v>
      </c>
      <c r="F496" s="2" t="s">
        <v>1411</v>
      </c>
      <c r="G496" s="2" t="n"/>
      <c r="I496" s="2" t="n"/>
      <c r="J496">
        <f>VLOOKUP(A496,UFMT_FORMAT!$A:$C,3,FALSE)</f>
        <v/>
      </c>
      <c r="K496" s="2" t="s">
        <v>7</v>
      </c>
      <c r="L496">
        <f>"Insert into UFMT_FIELD (FORMAT_ID, FIELD_NO, F_MAC, F_KEY, F_MANDATORY, DESCRIPTION) Values ('"&amp;A496&amp;"', '"&amp;B496&amp;"', '"&amp;C496&amp;"', '"&amp;D496&amp;"', '"&amp;E496&amp;"', '"&amp;F496&amp;"');"</f>
        <v/>
      </c>
      <c r="M496">
        <f>"Update UFMT_FIELD SET F_MAC = '"&amp;C496&amp;"', F_KEY = '"&amp;D496&amp;"', F_MANDATORY = '"&amp;E496&amp;"', DESCRIPTION = '"&amp;F496&amp;"' where FORMAT_ID = '"&amp;A496&amp;"' AND FIELD_NO = '"&amp;B496&amp;"';"</f>
        <v/>
      </c>
    </row>
    <row r="497" spans="1:13">
      <c r="A497" t="s">
        <v>587</v>
      </c>
      <c r="B497" t="s">
        <v>33</v>
      </c>
      <c r="C497" t="s">
        <v>255</v>
      </c>
      <c r="D497" t="s">
        <v>255</v>
      </c>
      <c r="E497" t="s">
        <v>255</v>
      </c>
      <c r="F497" s="2" t="s">
        <v>1412</v>
      </c>
      <c r="G497" s="2" t="n"/>
      <c r="I497" s="2" t="n"/>
      <c r="J497">
        <f>VLOOKUP(A497,UFMT_FORMAT!$A:$C,3,FALSE)</f>
        <v/>
      </c>
      <c r="K497" s="2" t="s">
        <v>7</v>
      </c>
      <c r="L497">
        <f>"Insert into UFMT_FIELD (FORMAT_ID, FIELD_NO, F_MAC, F_KEY, F_MANDATORY, DESCRIPTION) Values ('"&amp;A497&amp;"', '"&amp;B497&amp;"', '"&amp;C497&amp;"', '"&amp;D497&amp;"', '"&amp;E497&amp;"', '"&amp;F497&amp;"');"</f>
        <v/>
      </c>
      <c r="M497">
        <f>"Update UFMT_FIELD SET F_MAC = '"&amp;C497&amp;"', F_KEY = '"&amp;D497&amp;"', F_MANDATORY = '"&amp;E497&amp;"', DESCRIPTION = '"&amp;F497&amp;"' where FORMAT_ID = '"&amp;A497&amp;"' AND FIELD_NO = '"&amp;B497&amp;"';"</f>
        <v/>
      </c>
    </row>
    <row r="498" spans="1:13">
      <c r="A498" t="s">
        <v>587</v>
      </c>
      <c r="B498" t="s">
        <v>555</v>
      </c>
      <c r="C498" t="s">
        <v>255</v>
      </c>
      <c r="D498" t="s">
        <v>255</v>
      </c>
      <c r="E498" t="s">
        <v>13</v>
      </c>
      <c r="F498" s="2" t="s">
        <v>1414</v>
      </c>
      <c r="G498" s="2" t="n"/>
      <c r="I498" s="2" t="n"/>
      <c r="J498">
        <f>VLOOKUP(A498,UFMT_FORMAT!$A:$C,3,FALSE)</f>
        <v/>
      </c>
      <c r="K498" s="2" t="s">
        <v>7</v>
      </c>
      <c r="L498">
        <f>"Insert into UFMT_FIELD (FORMAT_ID, FIELD_NO, F_MAC, F_KEY, F_MANDATORY, DESCRIPTION) Values ('"&amp;A498&amp;"', '"&amp;B498&amp;"', '"&amp;C498&amp;"', '"&amp;D498&amp;"', '"&amp;E498&amp;"', '"&amp;F498&amp;"');"</f>
        <v/>
      </c>
      <c r="M498">
        <f>"Update UFMT_FIELD SET F_MAC = '"&amp;C498&amp;"', F_KEY = '"&amp;D498&amp;"', F_MANDATORY = '"&amp;E498&amp;"', DESCRIPTION = '"&amp;F498&amp;"' where FORMAT_ID = '"&amp;A498&amp;"' AND FIELD_NO = '"&amp;B498&amp;"';"</f>
        <v/>
      </c>
    </row>
    <row r="499" spans="1:13">
      <c r="A499" t="s">
        <v>587</v>
      </c>
      <c r="B499" t="s">
        <v>57</v>
      </c>
      <c r="C499" t="s">
        <v>255</v>
      </c>
      <c r="D499" t="s">
        <v>255</v>
      </c>
      <c r="E499" t="s">
        <v>255</v>
      </c>
      <c r="F499" s="2" t="s">
        <v>1415</v>
      </c>
      <c r="G499" s="2" t="n"/>
      <c r="I499" s="2" t="n"/>
      <c r="J499">
        <f>VLOOKUP(A499,UFMT_FORMAT!$A:$C,3,FALSE)</f>
        <v/>
      </c>
      <c r="K499" s="2" t="s">
        <v>7</v>
      </c>
      <c r="L499">
        <f>"Insert into UFMT_FIELD (FORMAT_ID, FIELD_NO, F_MAC, F_KEY, F_MANDATORY, DESCRIPTION) Values ('"&amp;A499&amp;"', '"&amp;B499&amp;"', '"&amp;C499&amp;"', '"&amp;D499&amp;"', '"&amp;E499&amp;"', '"&amp;F499&amp;"');"</f>
        <v/>
      </c>
      <c r="M499">
        <f>"Update UFMT_FIELD SET F_MAC = '"&amp;C499&amp;"', F_KEY = '"&amp;D499&amp;"', F_MANDATORY = '"&amp;E499&amp;"', DESCRIPTION = '"&amp;F499&amp;"' where FORMAT_ID = '"&amp;A499&amp;"' AND FIELD_NO = '"&amp;B499&amp;"';"</f>
        <v/>
      </c>
    </row>
    <row r="500" spans="1:13">
      <c r="A500" t="s">
        <v>587</v>
      </c>
      <c r="B500" t="s">
        <v>244</v>
      </c>
      <c r="C500" t="s">
        <v>255</v>
      </c>
      <c r="D500" t="s">
        <v>255</v>
      </c>
      <c r="E500" t="s">
        <v>255</v>
      </c>
      <c r="F500" s="2" t="s">
        <v>1425</v>
      </c>
      <c r="G500" s="2" t="n"/>
      <c r="I500" s="2" t="n"/>
      <c r="J500">
        <f>VLOOKUP(A500,UFMT_FORMAT!$A:$C,3,FALSE)</f>
        <v/>
      </c>
      <c r="K500" s="2" t="s">
        <v>7</v>
      </c>
      <c r="L500">
        <f>"Insert into UFMT_FIELD (FORMAT_ID, FIELD_NO, F_MAC, F_KEY, F_MANDATORY, DESCRIPTION) Values ('"&amp;A500&amp;"', '"&amp;B500&amp;"', '"&amp;C500&amp;"', '"&amp;D500&amp;"', '"&amp;E500&amp;"', '"&amp;F500&amp;"');"</f>
        <v/>
      </c>
      <c r="M500">
        <f>"Update UFMT_FIELD SET F_MAC = '"&amp;C500&amp;"', F_KEY = '"&amp;D500&amp;"', F_MANDATORY = '"&amp;E500&amp;"', DESCRIPTION = '"&amp;F500&amp;"' where FORMAT_ID = '"&amp;A500&amp;"' AND FIELD_NO = '"&amp;B500&amp;"';"</f>
        <v/>
      </c>
    </row>
    <row r="501" spans="1:13">
      <c r="A501" t="s">
        <v>587</v>
      </c>
      <c r="B501" t="s">
        <v>116</v>
      </c>
      <c r="C501" t="s">
        <v>255</v>
      </c>
      <c r="D501" t="s">
        <v>255</v>
      </c>
      <c r="E501" t="s">
        <v>255</v>
      </c>
      <c r="F501" s="2" t="s">
        <v>1426</v>
      </c>
      <c r="G501" s="2" t="n"/>
      <c r="I501" s="2" t="n"/>
      <c r="J501">
        <f>VLOOKUP(A501,UFMT_FORMAT!$A:$C,3,FALSE)</f>
        <v/>
      </c>
      <c r="K501" s="2" t="s">
        <v>7</v>
      </c>
      <c r="L501">
        <f>"Insert into UFMT_FIELD (FORMAT_ID, FIELD_NO, F_MAC, F_KEY, F_MANDATORY, DESCRIPTION) Values ('"&amp;A501&amp;"', '"&amp;B501&amp;"', '"&amp;C501&amp;"', '"&amp;D501&amp;"', '"&amp;E501&amp;"', '"&amp;F501&amp;"');"</f>
        <v/>
      </c>
      <c r="M501">
        <f>"Update UFMT_FIELD SET F_MAC = '"&amp;C501&amp;"', F_KEY = '"&amp;D501&amp;"', F_MANDATORY = '"&amp;E501&amp;"', DESCRIPTION = '"&amp;F501&amp;"' where FORMAT_ID = '"&amp;A501&amp;"' AND FIELD_NO = '"&amp;B501&amp;"';"</f>
        <v/>
      </c>
    </row>
    <row r="502" spans="1:13">
      <c r="A502" t="s">
        <v>587</v>
      </c>
      <c r="B502" t="s">
        <v>196</v>
      </c>
      <c r="C502" t="s">
        <v>255</v>
      </c>
      <c r="D502" t="s">
        <v>255</v>
      </c>
      <c r="E502" t="s">
        <v>255</v>
      </c>
      <c r="F502" s="2" t="s">
        <v>1417</v>
      </c>
      <c r="G502" s="2" t="n"/>
      <c r="I502" s="2" t="n"/>
      <c r="J502">
        <f>VLOOKUP(A502,UFMT_FORMAT!$A:$C,3,FALSE)</f>
        <v/>
      </c>
      <c r="K502" s="2" t="s">
        <v>7</v>
      </c>
      <c r="L502">
        <f>"Insert into UFMT_FIELD (FORMAT_ID, FIELD_NO, F_MAC, F_KEY, F_MANDATORY, DESCRIPTION) Values ('"&amp;A502&amp;"', '"&amp;B502&amp;"', '"&amp;C502&amp;"', '"&amp;D502&amp;"', '"&amp;E502&amp;"', '"&amp;F502&amp;"');"</f>
        <v/>
      </c>
      <c r="M502">
        <f>"Update UFMT_FIELD SET F_MAC = '"&amp;C502&amp;"', F_KEY = '"&amp;D502&amp;"', F_MANDATORY = '"&amp;E502&amp;"', DESCRIPTION = '"&amp;F502&amp;"' where FORMAT_ID = '"&amp;A502&amp;"' AND FIELD_NO = '"&amp;B502&amp;"';"</f>
        <v/>
      </c>
    </row>
    <row r="503" spans="1:13">
      <c r="A503" t="s">
        <v>587</v>
      </c>
      <c r="B503" t="s">
        <v>634</v>
      </c>
      <c r="C503" t="s">
        <v>255</v>
      </c>
      <c r="D503" t="s">
        <v>255</v>
      </c>
      <c r="E503" t="s">
        <v>255</v>
      </c>
      <c r="F503" s="2" t="s">
        <v>1418</v>
      </c>
      <c r="G503" s="2" t="n"/>
      <c r="I503" s="2" t="n"/>
      <c r="J503">
        <f>VLOOKUP(A503,UFMT_FORMAT!$A:$C,3,FALSE)</f>
        <v/>
      </c>
      <c r="K503" s="2" t="s">
        <v>7</v>
      </c>
      <c r="L503">
        <f>"Insert into UFMT_FIELD (FORMAT_ID, FIELD_NO, F_MAC, F_KEY, F_MANDATORY, DESCRIPTION) Values ('"&amp;A503&amp;"', '"&amp;B503&amp;"', '"&amp;C503&amp;"', '"&amp;D503&amp;"', '"&amp;E503&amp;"', '"&amp;F503&amp;"');"</f>
        <v/>
      </c>
      <c r="M503">
        <f>"Update UFMT_FIELD SET F_MAC = '"&amp;C503&amp;"', F_KEY = '"&amp;D503&amp;"', F_MANDATORY = '"&amp;E503&amp;"', DESCRIPTION = '"&amp;F503&amp;"' where FORMAT_ID = '"&amp;A503&amp;"' AND FIELD_NO = '"&amp;B503&amp;"';"</f>
        <v/>
      </c>
    </row>
    <row r="504" spans="1:13">
      <c r="A504" t="s">
        <v>587</v>
      </c>
      <c r="B504" t="s">
        <v>103</v>
      </c>
      <c r="C504" t="s">
        <v>255</v>
      </c>
      <c r="D504" t="s">
        <v>255</v>
      </c>
      <c r="E504" t="s">
        <v>13</v>
      </c>
      <c r="F504" s="2" t="s">
        <v>1419</v>
      </c>
      <c r="G504" s="2" t="n"/>
      <c r="I504" s="2" t="n"/>
      <c r="J504">
        <f>VLOOKUP(A504,UFMT_FORMAT!$A:$C,3,FALSE)</f>
        <v/>
      </c>
      <c r="K504" s="2" t="s">
        <v>7</v>
      </c>
      <c r="L504">
        <f>"Insert into UFMT_FIELD (FORMAT_ID, FIELD_NO, F_MAC, F_KEY, F_MANDATORY, DESCRIPTION) Values ('"&amp;A504&amp;"', '"&amp;B504&amp;"', '"&amp;C504&amp;"', '"&amp;D504&amp;"', '"&amp;E504&amp;"', '"&amp;F504&amp;"');"</f>
        <v/>
      </c>
      <c r="M504">
        <f>"Update UFMT_FIELD SET F_MAC = '"&amp;C504&amp;"', F_KEY = '"&amp;D504&amp;"', F_MANDATORY = '"&amp;E504&amp;"', DESCRIPTION = '"&amp;F504&amp;"' where FORMAT_ID = '"&amp;A504&amp;"' AND FIELD_NO = '"&amp;B504&amp;"';"</f>
        <v/>
      </c>
    </row>
    <row r="505" spans="1:13">
      <c r="A505" t="s">
        <v>587</v>
      </c>
      <c r="B505" t="s">
        <v>666</v>
      </c>
      <c r="C505" t="s">
        <v>255</v>
      </c>
      <c r="D505" t="s">
        <v>255</v>
      </c>
      <c r="E505" t="s">
        <v>255</v>
      </c>
      <c r="F505" s="2" t="s">
        <v>1420</v>
      </c>
      <c r="G505" s="2" t="n"/>
      <c r="I505" s="2" t="n"/>
      <c r="J505">
        <f>VLOOKUP(A505,UFMT_FORMAT!$A:$C,3,FALSE)</f>
        <v/>
      </c>
      <c r="K505" s="2" t="s">
        <v>7</v>
      </c>
      <c r="L505">
        <f>"Insert into UFMT_FIELD (FORMAT_ID, FIELD_NO, F_MAC, F_KEY, F_MANDATORY, DESCRIPTION) Values ('"&amp;A505&amp;"', '"&amp;B505&amp;"', '"&amp;C505&amp;"', '"&amp;D505&amp;"', '"&amp;E505&amp;"', '"&amp;F505&amp;"');"</f>
        <v/>
      </c>
      <c r="M505">
        <f>"Update UFMT_FIELD SET F_MAC = '"&amp;C505&amp;"', F_KEY = '"&amp;D505&amp;"', F_MANDATORY = '"&amp;E505&amp;"', DESCRIPTION = '"&amp;F505&amp;"' where FORMAT_ID = '"&amp;A505&amp;"' AND FIELD_NO = '"&amp;B505&amp;"';"</f>
        <v/>
      </c>
    </row>
    <row r="506" spans="1:13">
      <c r="A506" t="s">
        <v>587</v>
      </c>
      <c r="B506" t="s">
        <v>669</v>
      </c>
      <c r="C506" t="s">
        <v>255</v>
      </c>
      <c r="D506" t="s">
        <v>255</v>
      </c>
      <c r="E506" t="s">
        <v>13</v>
      </c>
      <c r="F506" s="2" t="s">
        <v>1422</v>
      </c>
      <c r="G506" s="2" t="n"/>
      <c r="I506" s="2" t="n"/>
      <c r="J506">
        <f>VLOOKUP(A506,UFMT_FORMAT!$A:$C,3,FALSE)</f>
        <v/>
      </c>
      <c r="K506" s="2" t="s">
        <v>7</v>
      </c>
      <c r="L506">
        <f>"Insert into UFMT_FIELD (FORMAT_ID, FIELD_NO, F_MAC, F_KEY, F_MANDATORY, DESCRIPTION) Values ('"&amp;A506&amp;"', '"&amp;B506&amp;"', '"&amp;C506&amp;"', '"&amp;D506&amp;"', '"&amp;E506&amp;"', '"&amp;F506&amp;"');"</f>
        <v/>
      </c>
      <c r="M506">
        <f>"Update UFMT_FIELD SET F_MAC = '"&amp;C506&amp;"', F_KEY = '"&amp;D506&amp;"', F_MANDATORY = '"&amp;E506&amp;"', DESCRIPTION = '"&amp;F506&amp;"' where FORMAT_ID = '"&amp;A506&amp;"' AND FIELD_NO = '"&amp;B506&amp;"';"</f>
        <v/>
      </c>
    </row>
    <row r="507" spans="1:13">
      <c r="A507" t="s">
        <v>589</v>
      </c>
      <c r="B507" t="s">
        <v>337</v>
      </c>
      <c r="C507" t="s">
        <v>255</v>
      </c>
      <c r="D507" t="s">
        <v>13</v>
      </c>
      <c r="E507" t="s">
        <v>13</v>
      </c>
      <c r="F507" s="2" t="s">
        <v>1400</v>
      </c>
      <c r="G507" s="2" t="n"/>
      <c r="I507" s="2" t="n"/>
      <c r="J507">
        <f>VLOOKUP(A507,UFMT_FORMAT!$A:$C,3,FALSE)</f>
        <v/>
      </c>
      <c r="K507" s="2" t="s">
        <v>7</v>
      </c>
      <c r="L507">
        <f>"Insert into UFMT_FIELD (FORMAT_ID, FIELD_NO, F_MAC, F_KEY, F_MANDATORY, DESCRIPTION) Values ('"&amp;A507&amp;"', '"&amp;B507&amp;"', '"&amp;C507&amp;"', '"&amp;D507&amp;"', '"&amp;E507&amp;"', '"&amp;F507&amp;"');"</f>
        <v/>
      </c>
      <c r="M507">
        <f>"Update UFMT_FIELD SET F_MAC = '"&amp;C507&amp;"', F_KEY = '"&amp;D507&amp;"', F_MANDATORY = '"&amp;E507&amp;"', DESCRIPTION = '"&amp;F507&amp;"' where FORMAT_ID = '"&amp;A507&amp;"' AND FIELD_NO = '"&amp;B507&amp;"';"</f>
        <v/>
      </c>
    </row>
    <row r="508" spans="1:13">
      <c r="A508" t="s">
        <v>589</v>
      </c>
      <c r="B508" t="s">
        <v>351</v>
      </c>
      <c r="C508" t="s">
        <v>255</v>
      </c>
      <c r="D508" t="s">
        <v>13</v>
      </c>
      <c r="E508" t="s">
        <v>13</v>
      </c>
      <c r="F508" s="2" t="s">
        <v>1401</v>
      </c>
      <c r="G508" s="2" t="n"/>
      <c r="I508" s="2" t="n"/>
      <c r="J508">
        <f>VLOOKUP(A508,UFMT_FORMAT!$A:$C,3,FALSE)</f>
        <v/>
      </c>
      <c r="K508" s="2" t="s">
        <v>7</v>
      </c>
      <c r="L508">
        <f>"Insert into UFMT_FIELD (FORMAT_ID, FIELD_NO, F_MAC, F_KEY, F_MANDATORY, DESCRIPTION) Values ('"&amp;A508&amp;"', '"&amp;B508&amp;"', '"&amp;C508&amp;"', '"&amp;D508&amp;"', '"&amp;E508&amp;"', '"&amp;F508&amp;"');"</f>
        <v/>
      </c>
      <c r="M508">
        <f>"Update UFMT_FIELD SET F_MAC = '"&amp;C508&amp;"', F_KEY = '"&amp;D508&amp;"', F_MANDATORY = '"&amp;E508&amp;"', DESCRIPTION = '"&amp;F508&amp;"' where FORMAT_ID = '"&amp;A508&amp;"' AND FIELD_NO = '"&amp;B508&amp;"';"</f>
        <v/>
      </c>
    </row>
    <row r="509" spans="1:13">
      <c r="A509" t="s">
        <v>589</v>
      </c>
      <c r="B509" t="s">
        <v>473</v>
      </c>
      <c r="C509" t="s">
        <v>255</v>
      </c>
      <c r="D509" t="s">
        <v>13</v>
      </c>
      <c r="E509" t="s">
        <v>13</v>
      </c>
      <c r="F509" s="2" t="s">
        <v>1402</v>
      </c>
      <c r="G509" s="2" t="n"/>
      <c r="I509" s="2" t="n"/>
      <c r="J509">
        <f>VLOOKUP(A509,UFMT_FORMAT!$A:$C,3,FALSE)</f>
        <v/>
      </c>
      <c r="K509" s="2" t="s">
        <v>7</v>
      </c>
      <c r="L509">
        <f>"Insert into UFMT_FIELD (FORMAT_ID, FIELD_NO, F_MAC, F_KEY, F_MANDATORY, DESCRIPTION) Values ('"&amp;A509&amp;"', '"&amp;B509&amp;"', '"&amp;C509&amp;"', '"&amp;D509&amp;"', '"&amp;E509&amp;"', '"&amp;F509&amp;"');"</f>
        <v/>
      </c>
      <c r="M509">
        <f>"Update UFMT_FIELD SET F_MAC = '"&amp;C509&amp;"', F_KEY = '"&amp;D509&amp;"', F_MANDATORY = '"&amp;E509&amp;"', DESCRIPTION = '"&amp;F509&amp;"' where FORMAT_ID = '"&amp;A509&amp;"' AND FIELD_NO = '"&amp;B509&amp;"';"</f>
        <v/>
      </c>
    </row>
    <row r="510" spans="1:13">
      <c r="A510" t="s">
        <v>589</v>
      </c>
      <c r="B510" t="s">
        <v>567</v>
      </c>
      <c r="C510" t="s">
        <v>255</v>
      </c>
      <c r="D510" t="s">
        <v>255</v>
      </c>
      <c r="E510" t="s">
        <v>13</v>
      </c>
      <c r="F510" s="2" t="s">
        <v>1449</v>
      </c>
      <c r="G510" s="2" t="n"/>
      <c r="I510" s="2" t="n"/>
      <c r="J510">
        <f>VLOOKUP(A510,UFMT_FORMAT!$A:$C,3,FALSE)</f>
        <v/>
      </c>
      <c r="K510" s="2" t="s">
        <v>7</v>
      </c>
      <c r="L510">
        <f>"Insert into UFMT_FIELD (FORMAT_ID, FIELD_NO, F_MAC, F_KEY, F_MANDATORY, DESCRIPTION) Values ('"&amp;A510&amp;"', '"&amp;B510&amp;"', '"&amp;C510&amp;"', '"&amp;D510&amp;"', '"&amp;E510&amp;"', '"&amp;F510&amp;"');"</f>
        <v/>
      </c>
      <c r="M510">
        <f>"Update UFMT_FIELD SET F_MAC = '"&amp;C510&amp;"', F_KEY = '"&amp;D510&amp;"', F_MANDATORY = '"&amp;E510&amp;"', DESCRIPTION = '"&amp;F510&amp;"' where FORMAT_ID = '"&amp;A510&amp;"' AND FIELD_NO = '"&amp;B510&amp;"';"</f>
        <v/>
      </c>
    </row>
    <row r="511" spans="1:13">
      <c r="A511" t="s">
        <v>589</v>
      </c>
      <c r="B511" t="s">
        <v>355</v>
      </c>
      <c r="C511" t="s">
        <v>255</v>
      </c>
      <c r="D511" t="s">
        <v>255</v>
      </c>
      <c r="E511" t="s">
        <v>13</v>
      </c>
      <c r="F511" s="2" t="s">
        <v>1450</v>
      </c>
      <c r="G511" s="2" t="n"/>
      <c r="I511" s="2" t="n"/>
      <c r="J511">
        <f>VLOOKUP(A511,UFMT_FORMAT!$A:$C,3,FALSE)</f>
        <v/>
      </c>
      <c r="K511" s="2" t="s">
        <v>7</v>
      </c>
      <c r="L511">
        <f>"Insert into UFMT_FIELD (FORMAT_ID, FIELD_NO, F_MAC, F_KEY, F_MANDATORY, DESCRIPTION) Values ('"&amp;A511&amp;"', '"&amp;B511&amp;"', '"&amp;C511&amp;"', '"&amp;D511&amp;"', '"&amp;E511&amp;"', '"&amp;F511&amp;"');"</f>
        <v/>
      </c>
      <c r="M511">
        <f>"Update UFMT_FIELD SET F_MAC = '"&amp;C511&amp;"', F_KEY = '"&amp;D511&amp;"', F_MANDATORY = '"&amp;E511&amp;"', DESCRIPTION = '"&amp;F511&amp;"' where FORMAT_ID = '"&amp;A511&amp;"' AND FIELD_NO = '"&amp;B511&amp;"';"</f>
        <v/>
      </c>
    </row>
    <row r="512" spans="1:13">
      <c r="A512" t="s">
        <v>589</v>
      </c>
      <c r="B512" t="s">
        <v>28</v>
      </c>
      <c r="C512" t="s">
        <v>255</v>
      </c>
      <c r="D512" t="s">
        <v>255</v>
      </c>
      <c r="E512" t="s">
        <v>13</v>
      </c>
      <c r="F512" s="2" t="s">
        <v>1451</v>
      </c>
      <c r="G512" s="2" t="n"/>
      <c r="I512" s="2" t="n"/>
      <c r="J512">
        <f>VLOOKUP(A512,UFMT_FORMAT!$A:$C,3,FALSE)</f>
        <v/>
      </c>
      <c r="K512" s="2" t="s">
        <v>7</v>
      </c>
      <c r="L512">
        <f>"Insert into UFMT_FIELD (FORMAT_ID, FIELD_NO, F_MAC, F_KEY, F_MANDATORY, DESCRIPTION) Values ('"&amp;A512&amp;"', '"&amp;B512&amp;"', '"&amp;C512&amp;"', '"&amp;D512&amp;"', '"&amp;E512&amp;"', '"&amp;F512&amp;"');"</f>
        <v/>
      </c>
      <c r="M512">
        <f>"Update UFMT_FIELD SET F_MAC = '"&amp;C512&amp;"', F_KEY = '"&amp;D512&amp;"', F_MANDATORY = '"&amp;E512&amp;"', DESCRIPTION = '"&amp;F512&amp;"' where FORMAT_ID = '"&amp;A512&amp;"' AND FIELD_NO = '"&amp;B512&amp;"';"</f>
        <v/>
      </c>
    </row>
    <row r="513" spans="1:13">
      <c r="A513" t="s">
        <v>589</v>
      </c>
      <c r="B513" t="s">
        <v>103</v>
      </c>
      <c r="C513" t="s">
        <v>255</v>
      </c>
      <c r="D513" t="s">
        <v>255</v>
      </c>
      <c r="E513" t="s">
        <v>13</v>
      </c>
      <c r="F513" s="2" t="s">
        <v>1419</v>
      </c>
      <c r="G513" s="2" t="n"/>
      <c r="I513" s="2" t="n"/>
      <c r="J513">
        <f>VLOOKUP(A513,UFMT_FORMAT!$A:$C,3,FALSE)</f>
        <v/>
      </c>
      <c r="K513" s="2" t="s">
        <v>7</v>
      </c>
      <c r="L513">
        <f>"Insert into UFMT_FIELD (FORMAT_ID, FIELD_NO, F_MAC, F_KEY, F_MANDATORY, DESCRIPTION) Values ('"&amp;A513&amp;"', '"&amp;B513&amp;"', '"&amp;C513&amp;"', '"&amp;D513&amp;"', '"&amp;E513&amp;"', '"&amp;F513&amp;"');"</f>
        <v/>
      </c>
      <c r="M513">
        <f>"Update UFMT_FIELD SET F_MAC = '"&amp;C513&amp;"', F_KEY = '"&amp;D513&amp;"', F_MANDATORY = '"&amp;E513&amp;"', DESCRIPTION = '"&amp;F513&amp;"' where FORMAT_ID = '"&amp;A513&amp;"' AND FIELD_NO = '"&amp;B513&amp;"';"</f>
        <v/>
      </c>
    </row>
    <row r="514" spans="1:13">
      <c r="A514" t="s">
        <v>589</v>
      </c>
      <c r="B514" t="s">
        <v>669</v>
      </c>
      <c r="C514" t="s">
        <v>255</v>
      </c>
      <c r="D514" t="s">
        <v>255</v>
      </c>
      <c r="E514" t="s">
        <v>13</v>
      </c>
      <c r="F514" s="2" t="s">
        <v>1422</v>
      </c>
      <c r="G514" s="2" t="n"/>
      <c r="I514" s="2" t="n"/>
      <c r="J514">
        <f>VLOOKUP(A514,UFMT_FORMAT!$A:$C,3,FALSE)</f>
        <v/>
      </c>
      <c r="K514" s="2" t="s">
        <v>7</v>
      </c>
      <c r="L514">
        <f>"Insert into UFMT_FIELD (FORMAT_ID, FIELD_NO, F_MAC, F_KEY, F_MANDATORY, DESCRIPTION) Values ('"&amp;A514&amp;"', '"&amp;B514&amp;"', '"&amp;C514&amp;"', '"&amp;D514&amp;"', '"&amp;E514&amp;"', '"&amp;F514&amp;"');"</f>
        <v/>
      </c>
      <c r="M514">
        <f>"Update UFMT_FIELD SET F_MAC = '"&amp;C514&amp;"', F_KEY = '"&amp;D514&amp;"', F_MANDATORY = '"&amp;E514&amp;"', DESCRIPTION = '"&amp;F514&amp;"' where FORMAT_ID = '"&amp;A514&amp;"' AND FIELD_NO = '"&amp;B514&amp;"';"</f>
        <v/>
      </c>
    </row>
    <row r="515" spans="1:13">
      <c r="A515" t="s">
        <v>591</v>
      </c>
      <c r="B515" t="s">
        <v>337</v>
      </c>
      <c r="C515" t="s">
        <v>255</v>
      </c>
      <c r="D515" t="s">
        <v>13</v>
      </c>
      <c r="E515" t="s">
        <v>13</v>
      </c>
      <c r="F515" s="2" t="s">
        <v>1400</v>
      </c>
      <c r="G515" s="2" t="n"/>
      <c r="I515" s="2" t="n"/>
      <c r="J515">
        <f>VLOOKUP(A515,UFMT_FORMAT!$A:$C,3,FALSE)</f>
        <v/>
      </c>
      <c r="K515" s="2" t="s">
        <v>7</v>
      </c>
      <c r="L515">
        <f>"Insert into UFMT_FIELD (FORMAT_ID, FIELD_NO, F_MAC, F_KEY, F_MANDATORY, DESCRIPTION) Values ('"&amp;A515&amp;"', '"&amp;B515&amp;"', '"&amp;C515&amp;"', '"&amp;D515&amp;"', '"&amp;E515&amp;"', '"&amp;F515&amp;"');"</f>
        <v/>
      </c>
      <c r="M515">
        <f>"Update UFMT_FIELD SET F_MAC = '"&amp;C515&amp;"', F_KEY = '"&amp;D515&amp;"', F_MANDATORY = '"&amp;E515&amp;"', DESCRIPTION = '"&amp;F515&amp;"' where FORMAT_ID = '"&amp;A515&amp;"' AND FIELD_NO = '"&amp;B515&amp;"';"</f>
        <v/>
      </c>
    </row>
    <row r="516" spans="1:13">
      <c r="A516" t="s">
        <v>591</v>
      </c>
      <c r="B516" t="s">
        <v>351</v>
      </c>
      <c r="C516" t="s">
        <v>255</v>
      </c>
      <c r="D516" t="s">
        <v>13</v>
      </c>
      <c r="E516" t="s">
        <v>13</v>
      </c>
      <c r="F516" s="2" t="s">
        <v>1401</v>
      </c>
      <c r="G516" s="2" t="n"/>
      <c r="I516" s="2" t="n"/>
      <c r="J516">
        <f>VLOOKUP(A516,UFMT_FORMAT!$A:$C,3,FALSE)</f>
        <v/>
      </c>
      <c r="K516" s="2" t="s">
        <v>7</v>
      </c>
      <c r="L516">
        <f>"Insert into UFMT_FIELD (FORMAT_ID, FIELD_NO, F_MAC, F_KEY, F_MANDATORY, DESCRIPTION) Values ('"&amp;A516&amp;"', '"&amp;B516&amp;"', '"&amp;C516&amp;"', '"&amp;D516&amp;"', '"&amp;E516&amp;"', '"&amp;F516&amp;"');"</f>
        <v/>
      </c>
      <c r="M516">
        <f>"Update UFMT_FIELD SET F_MAC = '"&amp;C516&amp;"', F_KEY = '"&amp;D516&amp;"', F_MANDATORY = '"&amp;E516&amp;"', DESCRIPTION = '"&amp;F516&amp;"' where FORMAT_ID = '"&amp;A516&amp;"' AND FIELD_NO = '"&amp;B516&amp;"';"</f>
        <v/>
      </c>
    </row>
    <row r="517" spans="1:13">
      <c r="A517" t="s">
        <v>591</v>
      </c>
      <c r="B517" t="s">
        <v>473</v>
      </c>
      <c r="C517" t="s">
        <v>255</v>
      </c>
      <c r="D517" t="s">
        <v>13</v>
      </c>
      <c r="E517" t="s">
        <v>13</v>
      </c>
      <c r="F517" s="2" t="s">
        <v>1402</v>
      </c>
      <c r="G517" s="2" t="n"/>
      <c r="I517" s="2" t="n"/>
      <c r="J517">
        <f>VLOOKUP(A517,UFMT_FORMAT!$A:$C,3,FALSE)</f>
        <v/>
      </c>
      <c r="K517" s="2" t="s">
        <v>7</v>
      </c>
      <c r="L517">
        <f>"Insert into UFMT_FIELD (FORMAT_ID, FIELD_NO, F_MAC, F_KEY, F_MANDATORY, DESCRIPTION) Values ('"&amp;A517&amp;"', '"&amp;B517&amp;"', '"&amp;C517&amp;"', '"&amp;D517&amp;"', '"&amp;E517&amp;"', '"&amp;F517&amp;"');"</f>
        <v/>
      </c>
      <c r="M517">
        <f>"Update UFMT_FIELD SET F_MAC = '"&amp;C517&amp;"', F_KEY = '"&amp;D517&amp;"', F_MANDATORY = '"&amp;E517&amp;"', DESCRIPTION = '"&amp;F517&amp;"' where FORMAT_ID = '"&amp;A517&amp;"' AND FIELD_NO = '"&amp;B517&amp;"';"</f>
        <v/>
      </c>
    </row>
    <row r="518" spans="1:13">
      <c r="A518" t="s">
        <v>591</v>
      </c>
      <c r="B518" t="s">
        <v>72</v>
      </c>
      <c r="C518" t="s">
        <v>255</v>
      </c>
      <c r="D518" t="s">
        <v>255</v>
      </c>
      <c r="E518" t="s">
        <v>13</v>
      </c>
      <c r="F518" s="2" t="s">
        <v>1408</v>
      </c>
      <c r="G518" s="2" t="n"/>
      <c r="I518" s="2" t="n"/>
      <c r="J518">
        <f>VLOOKUP(A518,UFMT_FORMAT!$A:$C,3,FALSE)</f>
        <v/>
      </c>
      <c r="K518" s="2" t="s">
        <v>7</v>
      </c>
      <c r="L518">
        <f>"Insert into UFMT_FIELD (FORMAT_ID, FIELD_NO, F_MAC, F_KEY, F_MANDATORY, DESCRIPTION) Values ('"&amp;A518&amp;"', '"&amp;B518&amp;"', '"&amp;C518&amp;"', '"&amp;D518&amp;"', '"&amp;E518&amp;"', '"&amp;F518&amp;"');"</f>
        <v/>
      </c>
      <c r="M518">
        <f>"Update UFMT_FIELD SET F_MAC = '"&amp;C518&amp;"', F_KEY = '"&amp;D518&amp;"', F_MANDATORY = '"&amp;E518&amp;"', DESCRIPTION = '"&amp;F518&amp;"' where FORMAT_ID = '"&amp;A518&amp;"' AND FIELD_NO = '"&amp;B518&amp;"';"</f>
        <v/>
      </c>
    </row>
    <row r="519" spans="1:13">
      <c r="A519" t="s">
        <v>591</v>
      </c>
      <c r="B519" t="s">
        <v>567</v>
      </c>
      <c r="C519" t="s">
        <v>255</v>
      </c>
      <c r="D519" t="s">
        <v>255</v>
      </c>
      <c r="E519" t="s">
        <v>255</v>
      </c>
      <c r="F519" s="2" t="s">
        <v>1449</v>
      </c>
      <c r="G519" s="2" t="n"/>
      <c r="I519" s="2" t="n"/>
      <c r="J519">
        <f>VLOOKUP(A519,UFMT_FORMAT!$A:$C,3,FALSE)</f>
        <v/>
      </c>
      <c r="K519" s="2" t="s">
        <v>7</v>
      </c>
      <c r="L519">
        <f>"Insert into UFMT_FIELD (FORMAT_ID, FIELD_NO, F_MAC, F_KEY, F_MANDATORY, DESCRIPTION) Values ('"&amp;A519&amp;"', '"&amp;B519&amp;"', '"&amp;C519&amp;"', '"&amp;D519&amp;"', '"&amp;E519&amp;"', '"&amp;F519&amp;"');"</f>
        <v/>
      </c>
      <c r="M519">
        <f>"Update UFMT_FIELD SET F_MAC = '"&amp;C519&amp;"', F_KEY = '"&amp;D519&amp;"', F_MANDATORY = '"&amp;E519&amp;"', DESCRIPTION = '"&amp;F519&amp;"' where FORMAT_ID = '"&amp;A519&amp;"' AND FIELD_NO = '"&amp;B519&amp;"';"</f>
        <v/>
      </c>
    </row>
    <row r="520" spans="1:13">
      <c r="A520" t="s">
        <v>591</v>
      </c>
      <c r="B520" t="s">
        <v>355</v>
      </c>
      <c r="C520" t="s">
        <v>255</v>
      </c>
      <c r="D520" t="s">
        <v>255</v>
      </c>
      <c r="E520" t="s">
        <v>255</v>
      </c>
      <c r="F520" s="2" t="s">
        <v>1450</v>
      </c>
      <c r="G520" s="2" t="n"/>
      <c r="I520" s="2" t="n"/>
      <c r="J520">
        <f>VLOOKUP(A520,UFMT_FORMAT!$A:$C,3,FALSE)</f>
        <v/>
      </c>
      <c r="K520" s="2" t="s">
        <v>7</v>
      </c>
      <c r="L520">
        <f>"Insert into UFMT_FIELD (FORMAT_ID, FIELD_NO, F_MAC, F_KEY, F_MANDATORY, DESCRIPTION) Values ('"&amp;A520&amp;"', '"&amp;B520&amp;"', '"&amp;C520&amp;"', '"&amp;D520&amp;"', '"&amp;E520&amp;"', '"&amp;F520&amp;"');"</f>
        <v/>
      </c>
      <c r="M520">
        <f>"Update UFMT_FIELD SET F_MAC = '"&amp;C520&amp;"', F_KEY = '"&amp;D520&amp;"', F_MANDATORY = '"&amp;E520&amp;"', DESCRIPTION = '"&amp;F520&amp;"' where FORMAT_ID = '"&amp;A520&amp;"' AND FIELD_NO = '"&amp;B520&amp;"';"</f>
        <v/>
      </c>
    </row>
    <row r="521" spans="1:13">
      <c r="A521" t="s">
        <v>591</v>
      </c>
      <c r="B521" t="s">
        <v>28</v>
      </c>
      <c r="C521" t="s">
        <v>255</v>
      </c>
      <c r="D521" t="s">
        <v>255</v>
      </c>
      <c r="E521" t="s">
        <v>255</v>
      </c>
      <c r="F521" s="2" t="s">
        <v>1451</v>
      </c>
      <c r="G521" s="2" t="n"/>
      <c r="I521" s="2" t="n"/>
      <c r="J521">
        <f>VLOOKUP(A521,UFMT_FORMAT!$A:$C,3,FALSE)</f>
        <v/>
      </c>
      <c r="K521" s="2" t="s">
        <v>7</v>
      </c>
      <c r="L521">
        <f>"Insert into UFMT_FIELD (FORMAT_ID, FIELD_NO, F_MAC, F_KEY, F_MANDATORY, DESCRIPTION) Values ('"&amp;A521&amp;"', '"&amp;B521&amp;"', '"&amp;C521&amp;"', '"&amp;D521&amp;"', '"&amp;E521&amp;"', '"&amp;F521&amp;"');"</f>
        <v/>
      </c>
      <c r="M521">
        <f>"Update UFMT_FIELD SET F_MAC = '"&amp;C521&amp;"', F_KEY = '"&amp;D521&amp;"', F_MANDATORY = '"&amp;E521&amp;"', DESCRIPTION = '"&amp;F521&amp;"' where FORMAT_ID = '"&amp;A521&amp;"' AND FIELD_NO = '"&amp;B521&amp;"';"</f>
        <v/>
      </c>
    </row>
    <row r="522" spans="1:13">
      <c r="A522" t="s">
        <v>591</v>
      </c>
      <c r="B522" t="s">
        <v>103</v>
      </c>
      <c r="C522" t="s">
        <v>255</v>
      </c>
      <c r="D522" t="s">
        <v>255</v>
      </c>
      <c r="E522" t="s">
        <v>13</v>
      </c>
      <c r="F522" s="2" t="s">
        <v>1419</v>
      </c>
      <c r="G522" s="2" t="n"/>
      <c r="I522" s="2" t="n"/>
      <c r="J522">
        <f>VLOOKUP(A522,UFMT_FORMAT!$A:$C,3,FALSE)</f>
        <v/>
      </c>
      <c r="K522" s="2" t="s">
        <v>7</v>
      </c>
      <c r="L522">
        <f>"Insert into UFMT_FIELD (FORMAT_ID, FIELD_NO, F_MAC, F_KEY, F_MANDATORY, DESCRIPTION) Values ('"&amp;A522&amp;"', '"&amp;B522&amp;"', '"&amp;C522&amp;"', '"&amp;D522&amp;"', '"&amp;E522&amp;"', '"&amp;F522&amp;"');"</f>
        <v/>
      </c>
      <c r="M522">
        <f>"Update UFMT_FIELD SET F_MAC = '"&amp;C522&amp;"', F_KEY = '"&amp;D522&amp;"', F_MANDATORY = '"&amp;E522&amp;"', DESCRIPTION = '"&amp;F522&amp;"' where FORMAT_ID = '"&amp;A522&amp;"' AND FIELD_NO = '"&amp;B522&amp;"';"</f>
        <v/>
      </c>
    </row>
    <row r="523" spans="1:13">
      <c r="A523" t="s">
        <v>591</v>
      </c>
      <c r="B523" t="s">
        <v>669</v>
      </c>
      <c r="C523" t="s">
        <v>255</v>
      </c>
      <c r="D523" t="s">
        <v>255</v>
      </c>
      <c r="E523" t="s">
        <v>13</v>
      </c>
      <c r="F523" s="2" t="s">
        <v>1422</v>
      </c>
      <c r="G523" s="2" t="n"/>
      <c r="I523" s="2" t="n"/>
      <c r="J523">
        <f>VLOOKUP(A523,UFMT_FORMAT!$A:$C,3,FALSE)</f>
        <v/>
      </c>
      <c r="K523" s="2" t="s">
        <v>7</v>
      </c>
      <c r="L523">
        <f>"Insert into UFMT_FIELD (FORMAT_ID, FIELD_NO, F_MAC, F_KEY, F_MANDATORY, DESCRIPTION) Values ('"&amp;A523&amp;"', '"&amp;B523&amp;"', '"&amp;C523&amp;"', '"&amp;D523&amp;"', '"&amp;E523&amp;"', '"&amp;F523&amp;"');"</f>
        <v/>
      </c>
      <c r="M523">
        <f>"Update UFMT_FIELD SET F_MAC = '"&amp;C523&amp;"', F_KEY = '"&amp;D523&amp;"', F_MANDATORY = '"&amp;E523&amp;"', DESCRIPTION = '"&amp;F523&amp;"' where FORMAT_ID = '"&amp;A523&amp;"' AND FIELD_NO = '"&amp;B523&amp;"';"</f>
        <v/>
      </c>
    </row>
    <row r="524" spans="1:13">
      <c r="A524" t="s">
        <v>41</v>
      </c>
      <c r="B524" t="s">
        <v>337</v>
      </c>
      <c r="C524" t="s">
        <v>255</v>
      </c>
      <c r="D524" t="s">
        <v>13</v>
      </c>
      <c r="E524" t="s">
        <v>13</v>
      </c>
      <c r="F524" s="2" t="s">
        <v>1400</v>
      </c>
      <c r="G524" s="2" t="n"/>
      <c r="I524" s="2" t="n"/>
      <c r="J524">
        <f>VLOOKUP(A524,UFMT_FORMAT!$A:$C,3,FALSE)</f>
        <v/>
      </c>
      <c r="K524" s="2" t="s">
        <v>7</v>
      </c>
      <c r="L524">
        <f>"Insert into UFMT_FIELD (FORMAT_ID, FIELD_NO, F_MAC, F_KEY, F_MANDATORY, DESCRIPTION) Values ('"&amp;A524&amp;"', '"&amp;B524&amp;"', '"&amp;C524&amp;"', '"&amp;D524&amp;"', '"&amp;E524&amp;"', '"&amp;F524&amp;"');"</f>
        <v/>
      </c>
      <c r="M524">
        <f>"Update UFMT_FIELD SET F_MAC = '"&amp;C524&amp;"', F_KEY = '"&amp;D524&amp;"', F_MANDATORY = '"&amp;E524&amp;"', DESCRIPTION = '"&amp;F524&amp;"' where FORMAT_ID = '"&amp;A524&amp;"' AND FIELD_NO = '"&amp;B524&amp;"';"</f>
        <v/>
      </c>
    </row>
    <row r="525" spans="1:13">
      <c r="A525" t="s">
        <v>41</v>
      </c>
      <c r="B525" t="s">
        <v>351</v>
      </c>
      <c r="C525" t="s">
        <v>255</v>
      </c>
      <c r="D525" t="s">
        <v>13</v>
      </c>
      <c r="E525" t="s">
        <v>13</v>
      </c>
      <c r="F525" s="2" t="s">
        <v>1401</v>
      </c>
      <c r="G525" s="2" t="n"/>
      <c r="I525" s="2" t="n"/>
      <c r="J525">
        <f>VLOOKUP(A525,UFMT_FORMAT!$A:$C,3,FALSE)</f>
        <v/>
      </c>
      <c r="K525" s="2" t="s">
        <v>7</v>
      </c>
      <c r="L525">
        <f>"Insert into UFMT_FIELD (FORMAT_ID, FIELD_NO, F_MAC, F_KEY, F_MANDATORY, DESCRIPTION) Values ('"&amp;A525&amp;"', '"&amp;B525&amp;"', '"&amp;C525&amp;"', '"&amp;D525&amp;"', '"&amp;E525&amp;"', '"&amp;F525&amp;"');"</f>
        <v/>
      </c>
      <c r="M525">
        <f>"Update UFMT_FIELD SET F_MAC = '"&amp;C525&amp;"', F_KEY = '"&amp;D525&amp;"', F_MANDATORY = '"&amp;E525&amp;"', DESCRIPTION = '"&amp;F525&amp;"' where FORMAT_ID = '"&amp;A525&amp;"' AND FIELD_NO = '"&amp;B525&amp;"';"</f>
        <v/>
      </c>
    </row>
    <row r="526" spans="1:13">
      <c r="A526" t="s">
        <v>41</v>
      </c>
      <c r="B526" t="s">
        <v>473</v>
      </c>
      <c r="C526" t="s">
        <v>255</v>
      </c>
      <c r="D526" t="s">
        <v>13</v>
      </c>
      <c r="E526" t="s">
        <v>13</v>
      </c>
      <c r="F526" s="2" t="s">
        <v>1402</v>
      </c>
      <c r="G526" s="2" t="n"/>
      <c r="I526" s="2" t="n"/>
      <c r="J526">
        <f>VLOOKUP(A526,UFMT_FORMAT!$A:$C,3,FALSE)</f>
        <v/>
      </c>
      <c r="K526" s="2" t="s">
        <v>7</v>
      </c>
      <c r="L526">
        <f>"Insert into UFMT_FIELD (FORMAT_ID, FIELD_NO, F_MAC, F_KEY, F_MANDATORY, DESCRIPTION) Values ('"&amp;A526&amp;"', '"&amp;B526&amp;"', '"&amp;C526&amp;"', '"&amp;D526&amp;"', '"&amp;E526&amp;"', '"&amp;F526&amp;"');"</f>
        <v/>
      </c>
      <c r="M526">
        <f>"Update UFMT_FIELD SET F_MAC = '"&amp;C526&amp;"', F_KEY = '"&amp;D526&amp;"', F_MANDATORY = '"&amp;E526&amp;"', DESCRIPTION = '"&amp;F526&amp;"' where FORMAT_ID = '"&amp;A526&amp;"' AND FIELD_NO = '"&amp;B526&amp;"';"</f>
        <v/>
      </c>
    </row>
    <row r="527" spans="1:13">
      <c r="A527" t="s">
        <v>41</v>
      </c>
      <c r="B527" t="s">
        <v>72</v>
      </c>
      <c r="C527" t="s">
        <v>255</v>
      </c>
      <c r="D527" t="s">
        <v>255</v>
      </c>
      <c r="E527" t="s">
        <v>255</v>
      </c>
      <c r="F527" s="2" t="s">
        <v>1408</v>
      </c>
      <c r="G527" s="2" t="n"/>
      <c r="I527" s="2" t="n"/>
      <c r="J527">
        <f>VLOOKUP(A527,UFMT_FORMAT!$A:$C,3,FALSE)</f>
        <v/>
      </c>
      <c r="K527" s="2" t="s">
        <v>7</v>
      </c>
      <c r="L527">
        <f>"Insert into UFMT_FIELD (FORMAT_ID, FIELD_NO, F_MAC, F_KEY, F_MANDATORY, DESCRIPTION) Values ('"&amp;A527&amp;"', '"&amp;B527&amp;"', '"&amp;C527&amp;"', '"&amp;D527&amp;"', '"&amp;E527&amp;"', '"&amp;F527&amp;"');"</f>
        <v/>
      </c>
      <c r="M527">
        <f>"Update UFMT_FIELD SET F_MAC = '"&amp;C527&amp;"', F_KEY = '"&amp;D527&amp;"', F_MANDATORY = '"&amp;E527&amp;"', DESCRIPTION = '"&amp;F527&amp;"' where FORMAT_ID = '"&amp;A527&amp;"' AND FIELD_NO = '"&amp;B527&amp;"';"</f>
        <v/>
      </c>
    </row>
    <row r="528" spans="1:13">
      <c r="A528" t="s">
        <v>41</v>
      </c>
      <c r="B528" t="s">
        <v>567</v>
      </c>
      <c r="C528" t="s">
        <v>255</v>
      </c>
      <c r="D528" t="s">
        <v>255</v>
      </c>
      <c r="E528" t="s">
        <v>255</v>
      </c>
      <c r="F528" s="2" t="s">
        <v>1449</v>
      </c>
      <c r="G528" s="2" t="n"/>
      <c r="I528" s="2" t="n"/>
      <c r="J528">
        <f>VLOOKUP(A528,UFMT_FORMAT!$A:$C,3,FALSE)</f>
        <v/>
      </c>
      <c r="K528" s="2" t="s">
        <v>7</v>
      </c>
      <c r="L528">
        <f>"Insert into UFMT_FIELD (FORMAT_ID, FIELD_NO, F_MAC, F_KEY, F_MANDATORY, DESCRIPTION) Values ('"&amp;A528&amp;"', '"&amp;B528&amp;"', '"&amp;C528&amp;"', '"&amp;D528&amp;"', '"&amp;E528&amp;"', '"&amp;F528&amp;"');"</f>
        <v/>
      </c>
      <c r="M528">
        <f>"Update UFMT_FIELD SET F_MAC = '"&amp;C528&amp;"', F_KEY = '"&amp;D528&amp;"', F_MANDATORY = '"&amp;E528&amp;"', DESCRIPTION = '"&amp;F528&amp;"' where FORMAT_ID = '"&amp;A528&amp;"' AND FIELD_NO = '"&amp;B528&amp;"';"</f>
        <v/>
      </c>
    </row>
    <row r="529" spans="1:13">
      <c r="A529" t="s">
        <v>41</v>
      </c>
      <c r="B529" t="s">
        <v>355</v>
      </c>
      <c r="C529" t="s">
        <v>255</v>
      </c>
      <c r="D529" t="s">
        <v>255</v>
      </c>
      <c r="E529" t="s">
        <v>255</v>
      </c>
      <c r="F529" s="2" t="s">
        <v>1450</v>
      </c>
      <c r="G529" s="2" t="n"/>
      <c r="I529" s="2" t="n"/>
      <c r="J529">
        <f>VLOOKUP(A529,UFMT_FORMAT!$A:$C,3,FALSE)</f>
        <v/>
      </c>
      <c r="K529" s="2" t="s">
        <v>7</v>
      </c>
      <c r="L529">
        <f>"Insert into UFMT_FIELD (FORMAT_ID, FIELD_NO, F_MAC, F_KEY, F_MANDATORY, DESCRIPTION) Values ('"&amp;A529&amp;"', '"&amp;B529&amp;"', '"&amp;C529&amp;"', '"&amp;D529&amp;"', '"&amp;E529&amp;"', '"&amp;F529&amp;"');"</f>
        <v/>
      </c>
      <c r="M529">
        <f>"Update UFMT_FIELD SET F_MAC = '"&amp;C529&amp;"', F_KEY = '"&amp;D529&amp;"', F_MANDATORY = '"&amp;E529&amp;"', DESCRIPTION = '"&amp;F529&amp;"' where FORMAT_ID = '"&amp;A529&amp;"' AND FIELD_NO = '"&amp;B529&amp;"';"</f>
        <v/>
      </c>
    </row>
    <row r="530" spans="1:13">
      <c r="A530" t="s">
        <v>41</v>
      </c>
      <c r="B530" t="s">
        <v>28</v>
      </c>
      <c r="C530" t="s">
        <v>255</v>
      </c>
      <c r="D530" t="s">
        <v>255</v>
      </c>
      <c r="E530" t="s">
        <v>255</v>
      </c>
      <c r="F530" s="2" t="s">
        <v>1451</v>
      </c>
      <c r="G530" s="2" t="n"/>
      <c r="I530" s="2" t="n"/>
      <c r="J530">
        <f>VLOOKUP(A530,UFMT_FORMAT!$A:$C,3,FALSE)</f>
        <v/>
      </c>
      <c r="K530" s="2" t="s">
        <v>7</v>
      </c>
      <c r="L530">
        <f>"Insert into UFMT_FIELD (FORMAT_ID, FIELD_NO, F_MAC, F_KEY, F_MANDATORY, DESCRIPTION) Values ('"&amp;A530&amp;"', '"&amp;B530&amp;"', '"&amp;C530&amp;"', '"&amp;D530&amp;"', '"&amp;E530&amp;"', '"&amp;F530&amp;"');"</f>
        <v/>
      </c>
      <c r="M530">
        <f>"Update UFMT_FIELD SET F_MAC = '"&amp;C530&amp;"', F_KEY = '"&amp;D530&amp;"', F_MANDATORY = '"&amp;E530&amp;"', DESCRIPTION = '"&amp;F530&amp;"' where FORMAT_ID = '"&amp;A530&amp;"' AND FIELD_NO = '"&amp;B530&amp;"';"</f>
        <v/>
      </c>
    </row>
    <row r="531" spans="1:13">
      <c r="A531" t="s">
        <v>41</v>
      </c>
      <c r="B531" t="s">
        <v>103</v>
      </c>
      <c r="C531" t="s">
        <v>255</v>
      </c>
      <c r="D531" t="s">
        <v>255</v>
      </c>
      <c r="E531" t="s">
        <v>13</v>
      </c>
      <c r="F531" s="2" t="s">
        <v>1419</v>
      </c>
      <c r="G531" s="2" t="n"/>
      <c r="I531" s="2" t="n"/>
      <c r="J531">
        <f>VLOOKUP(A531,UFMT_FORMAT!$A:$C,3,FALSE)</f>
        <v/>
      </c>
      <c r="K531" s="2" t="s">
        <v>7</v>
      </c>
      <c r="L531">
        <f>"Insert into UFMT_FIELD (FORMAT_ID, FIELD_NO, F_MAC, F_KEY, F_MANDATORY, DESCRIPTION) Values ('"&amp;A531&amp;"', '"&amp;B531&amp;"', '"&amp;C531&amp;"', '"&amp;D531&amp;"', '"&amp;E531&amp;"', '"&amp;F531&amp;"');"</f>
        <v/>
      </c>
      <c r="M531">
        <f>"Update UFMT_FIELD SET F_MAC = '"&amp;C531&amp;"', F_KEY = '"&amp;D531&amp;"', F_MANDATORY = '"&amp;E531&amp;"', DESCRIPTION = '"&amp;F531&amp;"' where FORMAT_ID = '"&amp;A531&amp;"' AND FIELD_NO = '"&amp;B531&amp;"';"</f>
        <v/>
      </c>
    </row>
    <row r="532" spans="1:13">
      <c r="A532" t="s">
        <v>41</v>
      </c>
      <c r="B532" t="s">
        <v>669</v>
      </c>
      <c r="C532" t="s">
        <v>255</v>
      </c>
      <c r="D532" t="s">
        <v>255</v>
      </c>
      <c r="E532" t="s">
        <v>13</v>
      </c>
      <c r="F532" s="2" t="s">
        <v>1422</v>
      </c>
      <c r="G532" s="2" t="n"/>
      <c r="I532" s="2" t="n"/>
      <c r="J532">
        <f>VLOOKUP(A532,UFMT_FORMAT!$A:$C,3,FALSE)</f>
        <v/>
      </c>
      <c r="K532" s="2" t="s">
        <v>7</v>
      </c>
      <c r="L532">
        <f>"Insert into UFMT_FIELD (FORMAT_ID, FIELD_NO, F_MAC, F_KEY, F_MANDATORY, DESCRIPTION) Values ('"&amp;A532&amp;"', '"&amp;B532&amp;"', '"&amp;C532&amp;"', '"&amp;D532&amp;"', '"&amp;E532&amp;"', '"&amp;F532&amp;"');"</f>
        <v/>
      </c>
      <c r="M532">
        <f>"Update UFMT_FIELD SET F_MAC = '"&amp;C532&amp;"', F_KEY = '"&amp;D532&amp;"', F_MANDATORY = '"&amp;E532&amp;"', DESCRIPTION = '"&amp;F532&amp;"' where FORMAT_ID = '"&amp;A532&amp;"' AND FIELD_NO = '"&amp;B532&amp;"';"</f>
        <v/>
      </c>
    </row>
    <row r="533" spans="1:13">
      <c r="A533" t="s">
        <v>594</v>
      </c>
      <c r="B533" t="s">
        <v>337</v>
      </c>
      <c r="C533" t="s">
        <v>255</v>
      </c>
      <c r="D533" t="s">
        <v>13</v>
      </c>
      <c r="E533" t="s">
        <v>13</v>
      </c>
      <c r="F533" s="2" t="s">
        <v>1400</v>
      </c>
      <c r="G533" s="2" t="n"/>
      <c r="I533" s="2" t="n"/>
      <c r="J533">
        <f>VLOOKUP(A533,UFMT_FORMAT!$A:$C,3,FALSE)</f>
        <v/>
      </c>
      <c r="K533" s="2" t="s">
        <v>7</v>
      </c>
      <c r="L533">
        <f>"Insert into UFMT_FIELD (FORMAT_ID, FIELD_NO, F_MAC, F_KEY, F_MANDATORY, DESCRIPTION) Values ('"&amp;A533&amp;"', '"&amp;B533&amp;"', '"&amp;C533&amp;"', '"&amp;D533&amp;"', '"&amp;E533&amp;"', '"&amp;F533&amp;"');"</f>
        <v/>
      </c>
      <c r="M533">
        <f>"Update UFMT_FIELD SET F_MAC = '"&amp;C533&amp;"', F_KEY = '"&amp;D533&amp;"', F_MANDATORY = '"&amp;E533&amp;"', DESCRIPTION = '"&amp;F533&amp;"' where FORMAT_ID = '"&amp;A533&amp;"' AND FIELD_NO = '"&amp;B533&amp;"';"</f>
        <v/>
      </c>
    </row>
    <row r="534" spans="1:13">
      <c r="A534" t="s">
        <v>594</v>
      </c>
      <c r="B534" t="s">
        <v>351</v>
      </c>
      <c r="C534" t="s">
        <v>255</v>
      </c>
      <c r="D534" t="s">
        <v>13</v>
      </c>
      <c r="E534" t="s">
        <v>13</v>
      </c>
      <c r="F534" s="2" t="s">
        <v>1401</v>
      </c>
      <c r="G534" s="2" t="n"/>
      <c r="I534" s="2" t="n"/>
      <c r="J534">
        <f>VLOOKUP(A534,UFMT_FORMAT!$A:$C,3,FALSE)</f>
        <v/>
      </c>
      <c r="K534" s="2" t="s">
        <v>7</v>
      </c>
      <c r="L534">
        <f>"Insert into UFMT_FIELD (FORMAT_ID, FIELD_NO, F_MAC, F_KEY, F_MANDATORY, DESCRIPTION) Values ('"&amp;A534&amp;"', '"&amp;B534&amp;"', '"&amp;C534&amp;"', '"&amp;D534&amp;"', '"&amp;E534&amp;"', '"&amp;F534&amp;"');"</f>
        <v/>
      </c>
      <c r="M534">
        <f>"Update UFMT_FIELD SET F_MAC = '"&amp;C534&amp;"', F_KEY = '"&amp;D534&amp;"', F_MANDATORY = '"&amp;E534&amp;"', DESCRIPTION = '"&amp;F534&amp;"' where FORMAT_ID = '"&amp;A534&amp;"' AND FIELD_NO = '"&amp;B534&amp;"';"</f>
        <v/>
      </c>
    </row>
    <row r="535" spans="1:13">
      <c r="A535" t="s">
        <v>594</v>
      </c>
      <c r="B535" t="s">
        <v>473</v>
      </c>
      <c r="C535" t="s">
        <v>255</v>
      </c>
      <c r="D535" t="s">
        <v>13</v>
      </c>
      <c r="E535" t="s">
        <v>13</v>
      </c>
      <c r="F535" s="2" t="s">
        <v>1402</v>
      </c>
      <c r="G535" s="2" t="n"/>
      <c r="I535" s="2" t="n"/>
      <c r="J535">
        <f>VLOOKUP(A535,UFMT_FORMAT!$A:$C,3,FALSE)</f>
        <v/>
      </c>
      <c r="K535" s="2" t="s">
        <v>7</v>
      </c>
      <c r="L535">
        <f>"Insert into UFMT_FIELD (FORMAT_ID, FIELD_NO, F_MAC, F_KEY, F_MANDATORY, DESCRIPTION) Values ('"&amp;A535&amp;"', '"&amp;B535&amp;"', '"&amp;C535&amp;"', '"&amp;D535&amp;"', '"&amp;E535&amp;"', '"&amp;F535&amp;"');"</f>
        <v/>
      </c>
      <c r="M535">
        <f>"Update UFMT_FIELD SET F_MAC = '"&amp;C535&amp;"', F_KEY = '"&amp;D535&amp;"', F_MANDATORY = '"&amp;E535&amp;"', DESCRIPTION = '"&amp;F535&amp;"' where FORMAT_ID = '"&amp;A535&amp;"' AND FIELD_NO = '"&amp;B535&amp;"';"</f>
        <v/>
      </c>
    </row>
    <row r="536" spans="1:13">
      <c r="A536" t="s">
        <v>594</v>
      </c>
      <c r="B536" t="s">
        <v>72</v>
      </c>
      <c r="C536" t="s">
        <v>255</v>
      </c>
      <c r="D536" t="s">
        <v>255</v>
      </c>
      <c r="E536" t="s">
        <v>255</v>
      </c>
      <c r="F536" s="2" t="s">
        <v>1408</v>
      </c>
      <c r="G536" s="2" t="n"/>
      <c r="I536" s="2" t="n"/>
      <c r="J536">
        <f>VLOOKUP(A536,UFMT_FORMAT!$A:$C,3,FALSE)</f>
        <v/>
      </c>
      <c r="K536" s="2" t="s">
        <v>7</v>
      </c>
      <c r="L536">
        <f>"Insert into UFMT_FIELD (FORMAT_ID, FIELD_NO, F_MAC, F_KEY, F_MANDATORY, DESCRIPTION) Values ('"&amp;A536&amp;"', '"&amp;B536&amp;"', '"&amp;C536&amp;"', '"&amp;D536&amp;"', '"&amp;E536&amp;"', '"&amp;F536&amp;"');"</f>
        <v/>
      </c>
      <c r="M536">
        <f>"Update UFMT_FIELD SET F_MAC = '"&amp;C536&amp;"', F_KEY = '"&amp;D536&amp;"', F_MANDATORY = '"&amp;E536&amp;"', DESCRIPTION = '"&amp;F536&amp;"' where FORMAT_ID = '"&amp;A536&amp;"' AND FIELD_NO = '"&amp;B536&amp;"';"</f>
        <v/>
      </c>
    </row>
    <row r="537" spans="1:13">
      <c r="A537" t="s">
        <v>594</v>
      </c>
      <c r="B537" t="s">
        <v>567</v>
      </c>
      <c r="C537" t="s">
        <v>255</v>
      </c>
      <c r="D537" t="s">
        <v>255</v>
      </c>
      <c r="E537" t="s">
        <v>255</v>
      </c>
      <c r="F537" s="2" t="s">
        <v>1449</v>
      </c>
      <c r="G537" s="2" t="n"/>
      <c r="I537" s="2" t="n"/>
      <c r="J537">
        <f>VLOOKUP(A537,UFMT_FORMAT!$A:$C,3,FALSE)</f>
        <v/>
      </c>
      <c r="K537" s="2" t="s">
        <v>7</v>
      </c>
      <c r="L537">
        <f>"Insert into UFMT_FIELD (FORMAT_ID, FIELD_NO, F_MAC, F_KEY, F_MANDATORY, DESCRIPTION) Values ('"&amp;A537&amp;"', '"&amp;B537&amp;"', '"&amp;C537&amp;"', '"&amp;D537&amp;"', '"&amp;E537&amp;"', '"&amp;F537&amp;"');"</f>
        <v/>
      </c>
      <c r="M537">
        <f>"Update UFMT_FIELD SET F_MAC = '"&amp;C537&amp;"', F_KEY = '"&amp;D537&amp;"', F_MANDATORY = '"&amp;E537&amp;"', DESCRIPTION = '"&amp;F537&amp;"' where FORMAT_ID = '"&amp;A537&amp;"' AND FIELD_NO = '"&amp;B537&amp;"';"</f>
        <v/>
      </c>
    </row>
    <row r="538" spans="1:13">
      <c r="A538" t="s">
        <v>594</v>
      </c>
      <c r="B538" t="s">
        <v>355</v>
      </c>
      <c r="C538" t="s">
        <v>255</v>
      </c>
      <c r="D538" t="s">
        <v>255</v>
      </c>
      <c r="E538" t="s">
        <v>255</v>
      </c>
      <c r="F538" s="2" t="s">
        <v>1450</v>
      </c>
      <c r="G538" s="2" t="n"/>
      <c r="I538" s="2" t="n"/>
      <c r="J538">
        <f>VLOOKUP(A538,UFMT_FORMAT!$A:$C,3,FALSE)</f>
        <v/>
      </c>
      <c r="K538" s="2" t="s">
        <v>7</v>
      </c>
      <c r="L538">
        <f>"Insert into UFMT_FIELD (FORMAT_ID, FIELD_NO, F_MAC, F_KEY, F_MANDATORY, DESCRIPTION) Values ('"&amp;A538&amp;"', '"&amp;B538&amp;"', '"&amp;C538&amp;"', '"&amp;D538&amp;"', '"&amp;E538&amp;"', '"&amp;F538&amp;"');"</f>
        <v/>
      </c>
      <c r="M538">
        <f>"Update UFMT_FIELD SET F_MAC = '"&amp;C538&amp;"', F_KEY = '"&amp;D538&amp;"', F_MANDATORY = '"&amp;E538&amp;"', DESCRIPTION = '"&amp;F538&amp;"' where FORMAT_ID = '"&amp;A538&amp;"' AND FIELD_NO = '"&amp;B538&amp;"';"</f>
        <v/>
      </c>
    </row>
    <row r="539" spans="1:13">
      <c r="A539" t="s">
        <v>594</v>
      </c>
      <c r="B539" t="s">
        <v>28</v>
      </c>
      <c r="C539" t="s">
        <v>255</v>
      </c>
      <c r="D539" t="s">
        <v>255</v>
      </c>
      <c r="E539" t="s">
        <v>255</v>
      </c>
      <c r="F539" s="2" t="s">
        <v>1451</v>
      </c>
      <c r="G539" s="2" t="n"/>
      <c r="I539" s="2" t="n"/>
      <c r="J539">
        <f>VLOOKUP(A539,UFMT_FORMAT!$A:$C,3,FALSE)</f>
        <v/>
      </c>
      <c r="K539" s="2" t="s">
        <v>7</v>
      </c>
      <c r="L539">
        <f>"Insert into UFMT_FIELD (FORMAT_ID, FIELD_NO, F_MAC, F_KEY, F_MANDATORY, DESCRIPTION) Values ('"&amp;A539&amp;"', '"&amp;B539&amp;"', '"&amp;C539&amp;"', '"&amp;D539&amp;"', '"&amp;E539&amp;"', '"&amp;F539&amp;"');"</f>
        <v/>
      </c>
      <c r="M539">
        <f>"Update UFMT_FIELD SET F_MAC = '"&amp;C539&amp;"', F_KEY = '"&amp;D539&amp;"', F_MANDATORY = '"&amp;E539&amp;"', DESCRIPTION = '"&amp;F539&amp;"' where FORMAT_ID = '"&amp;A539&amp;"' AND FIELD_NO = '"&amp;B539&amp;"';"</f>
        <v/>
      </c>
    </row>
    <row r="540" spans="1:13">
      <c r="A540" t="s">
        <v>594</v>
      </c>
      <c r="B540" t="s">
        <v>103</v>
      </c>
      <c r="C540" t="s">
        <v>255</v>
      </c>
      <c r="D540" t="s">
        <v>255</v>
      </c>
      <c r="E540" t="s">
        <v>13</v>
      </c>
      <c r="F540" s="2" t="s">
        <v>1419</v>
      </c>
      <c r="G540" s="2" t="n"/>
      <c r="I540" s="2" t="n"/>
      <c r="J540">
        <f>VLOOKUP(A540,UFMT_FORMAT!$A:$C,3,FALSE)</f>
        <v/>
      </c>
      <c r="K540" s="2" t="s">
        <v>7</v>
      </c>
      <c r="L540">
        <f>"Insert into UFMT_FIELD (FORMAT_ID, FIELD_NO, F_MAC, F_KEY, F_MANDATORY, DESCRIPTION) Values ('"&amp;A540&amp;"', '"&amp;B540&amp;"', '"&amp;C540&amp;"', '"&amp;D540&amp;"', '"&amp;E540&amp;"', '"&amp;F540&amp;"');"</f>
        <v/>
      </c>
      <c r="M540">
        <f>"Update UFMT_FIELD SET F_MAC = '"&amp;C540&amp;"', F_KEY = '"&amp;D540&amp;"', F_MANDATORY = '"&amp;E540&amp;"', DESCRIPTION = '"&amp;F540&amp;"' where FORMAT_ID = '"&amp;A540&amp;"' AND FIELD_NO = '"&amp;B540&amp;"';"</f>
        <v/>
      </c>
    </row>
    <row r="541" spans="1:13">
      <c r="A541" t="s">
        <v>594</v>
      </c>
      <c r="B541" t="s">
        <v>669</v>
      </c>
      <c r="C541" t="s">
        <v>255</v>
      </c>
      <c r="D541" t="s">
        <v>255</v>
      </c>
      <c r="E541" t="s">
        <v>13</v>
      </c>
      <c r="F541" s="2" t="s">
        <v>1422</v>
      </c>
      <c r="G541" s="2" t="n"/>
      <c r="I541" s="2" t="n"/>
      <c r="J541">
        <f>VLOOKUP(A541,UFMT_FORMAT!$A:$C,3,FALSE)</f>
        <v/>
      </c>
      <c r="K541" s="2" t="s">
        <v>7</v>
      </c>
      <c r="L541">
        <f>"Insert into UFMT_FIELD (FORMAT_ID, FIELD_NO, F_MAC, F_KEY, F_MANDATORY, DESCRIPTION) Values ('"&amp;A541&amp;"', '"&amp;B541&amp;"', '"&amp;C541&amp;"', '"&amp;D541&amp;"', '"&amp;E541&amp;"', '"&amp;F541&amp;"');"</f>
        <v/>
      </c>
      <c r="M541">
        <f>"Update UFMT_FIELD SET F_MAC = '"&amp;C541&amp;"', F_KEY = '"&amp;D541&amp;"', F_MANDATORY = '"&amp;E541&amp;"', DESCRIPTION = '"&amp;F541&amp;"' where FORMAT_ID = '"&amp;A541&amp;"' AND FIELD_NO = '"&amp;B541&amp;"';"</f>
        <v/>
      </c>
    </row>
    <row r="542" spans="1:13">
      <c r="A542" t="s">
        <v>596</v>
      </c>
      <c r="B542" t="s">
        <v>64</v>
      </c>
      <c r="C542" t="s">
        <v>255</v>
      </c>
      <c r="D542" t="s">
        <v>13</v>
      </c>
      <c r="E542" t="s">
        <v>13</v>
      </c>
      <c r="F542" s="2" t="s">
        <v>1395</v>
      </c>
      <c r="G542" s="2" t="n"/>
      <c r="I542" s="2" t="n"/>
      <c r="J542">
        <f>VLOOKUP(A542,UFMT_FORMAT!$A:$C,3,FALSE)</f>
        <v/>
      </c>
      <c r="K542" s="2" t="s">
        <v>7</v>
      </c>
      <c r="L542">
        <f>"Insert into UFMT_FIELD (FORMAT_ID, FIELD_NO, F_MAC, F_KEY, F_MANDATORY, DESCRIPTION) Values ('"&amp;A542&amp;"', '"&amp;B542&amp;"', '"&amp;C542&amp;"', '"&amp;D542&amp;"', '"&amp;E542&amp;"', '"&amp;F542&amp;"');"</f>
        <v/>
      </c>
      <c r="M542">
        <f>"Update UFMT_FIELD SET F_MAC = '"&amp;C542&amp;"', F_KEY = '"&amp;D542&amp;"', F_MANDATORY = '"&amp;E542&amp;"', DESCRIPTION = '"&amp;F542&amp;"' where FORMAT_ID = '"&amp;A542&amp;"' AND FIELD_NO = '"&amp;B542&amp;"';"</f>
        <v/>
      </c>
    </row>
    <row r="543" spans="1:13">
      <c r="A543" t="s">
        <v>596</v>
      </c>
      <c r="B543" t="s">
        <v>107</v>
      </c>
      <c r="C543" t="s">
        <v>255</v>
      </c>
      <c r="D543" t="s">
        <v>255</v>
      </c>
      <c r="E543" t="s">
        <v>13</v>
      </c>
      <c r="F543" s="2" t="s">
        <v>1396</v>
      </c>
      <c r="G543" s="2" t="n"/>
      <c r="I543" s="2" t="n"/>
      <c r="J543">
        <f>VLOOKUP(A543,UFMT_FORMAT!$A:$C,3,FALSE)</f>
        <v/>
      </c>
      <c r="K543" s="2" t="s">
        <v>7</v>
      </c>
      <c r="L543">
        <f>"Insert into UFMT_FIELD (FORMAT_ID, FIELD_NO, F_MAC, F_KEY, F_MANDATORY, DESCRIPTION) Values ('"&amp;A543&amp;"', '"&amp;B543&amp;"', '"&amp;C543&amp;"', '"&amp;D543&amp;"', '"&amp;E543&amp;"', '"&amp;F543&amp;"');"</f>
        <v/>
      </c>
      <c r="M543">
        <f>"Update UFMT_FIELD SET F_MAC = '"&amp;C543&amp;"', F_KEY = '"&amp;D543&amp;"', F_MANDATORY = '"&amp;E543&amp;"', DESCRIPTION = '"&amp;F543&amp;"' where FORMAT_ID = '"&amp;A543&amp;"' AND FIELD_NO = '"&amp;B543&amp;"';"</f>
        <v/>
      </c>
    </row>
    <row r="544" spans="1:13">
      <c r="A544" t="s">
        <v>596</v>
      </c>
      <c r="B544" t="s">
        <v>31</v>
      </c>
      <c r="C544" t="s">
        <v>255</v>
      </c>
      <c r="D544" t="s">
        <v>255</v>
      </c>
      <c r="E544" t="s">
        <v>255</v>
      </c>
      <c r="F544" s="2" t="s">
        <v>1397</v>
      </c>
      <c r="G544" s="2" t="n"/>
      <c r="I544" s="2" t="n"/>
      <c r="J544">
        <f>VLOOKUP(A544,UFMT_FORMAT!$A:$C,3,FALSE)</f>
        <v/>
      </c>
      <c r="K544" s="2" t="s">
        <v>7</v>
      </c>
      <c r="L544">
        <f>"Insert into UFMT_FIELD (FORMAT_ID, FIELD_NO, F_MAC, F_KEY, F_MANDATORY, DESCRIPTION) Values ('"&amp;A544&amp;"', '"&amp;B544&amp;"', '"&amp;C544&amp;"', '"&amp;D544&amp;"', '"&amp;E544&amp;"', '"&amp;F544&amp;"');"</f>
        <v/>
      </c>
      <c r="M544">
        <f>"Update UFMT_FIELD SET F_MAC = '"&amp;C544&amp;"', F_KEY = '"&amp;D544&amp;"', F_MANDATORY = '"&amp;E544&amp;"', DESCRIPTION = '"&amp;F544&amp;"' where FORMAT_ID = '"&amp;A544&amp;"' AND FIELD_NO = '"&amp;B544&amp;"';"</f>
        <v/>
      </c>
    </row>
    <row r="545" spans="1:13">
      <c r="A545" t="s">
        <v>596</v>
      </c>
      <c r="B545" t="s">
        <v>500</v>
      </c>
      <c r="C545" t="s">
        <v>255</v>
      </c>
      <c r="D545" t="s">
        <v>255</v>
      </c>
      <c r="E545" t="s">
        <v>255</v>
      </c>
      <c r="F545" s="2" t="s">
        <v>1427</v>
      </c>
      <c r="G545" s="2" t="n"/>
      <c r="I545" s="2" t="n"/>
      <c r="J545">
        <f>VLOOKUP(A545,UFMT_FORMAT!$A:$C,3,FALSE)</f>
        <v/>
      </c>
      <c r="K545" s="2" t="s">
        <v>7</v>
      </c>
      <c r="L545">
        <f>"Insert into UFMT_FIELD (FORMAT_ID, FIELD_NO, F_MAC, F_KEY, F_MANDATORY, DESCRIPTION) Values ('"&amp;A545&amp;"', '"&amp;B545&amp;"', '"&amp;C545&amp;"', '"&amp;D545&amp;"', '"&amp;E545&amp;"', '"&amp;F545&amp;"');"</f>
        <v/>
      </c>
      <c r="M545">
        <f>"Update UFMT_FIELD SET F_MAC = '"&amp;C545&amp;"', F_KEY = '"&amp;D545&amp;"', F_MANDATORY = '"&amp;E545&amp;"', DESCRIPTION = '"&amp;F545&amp;"' where FORMAT_ID = '"&amp;A545&amp;"' AND FIELD_NO = '"&amp;B545&amp;"';"</f>
        <v/>
      </c>
    </row>
    <row r="546" spans="1:13">
      <c r="A546" t="s">
        <v>596</v>
      </c>
      <c r="B546" t="s">
        <v>328</v>
      </c>
      <c r="C546" t="s">
        <v>255</v>
      </c>
      <c r="D546" t="s">
        <v>255</v>
      </c>
      <c r="E546" t="s">
        <v>255</v>
      </c>
      <c r="F546" s="2" t="s">
        <v>1398</v>
      </c>
      <c r="G546" s="2" t="n"/>
      <c r="I546" s="2" t="n"/>
      <c r="J546">
        <f>VLOOKUP(A546,UFMT_FORMAT!$A:$C,3,FALSE)</f>
        <v/>
      </c>
      <c r="K546" s="2" t="s">
        <v>7</v>
      </c>
      <c r="L546">
        <f>"Insert into UFMT_FIELD (FORMAT_ID, FIELD_NO, F_MAC, F_KEY, F_MANDATORY, DESCRIPTION) Values ('"&amp;A546&amp;"', '"&amp;B546&amp;"', '"&amp;C546&amp;"', '"&amp;D546&amp;"', '"&amp;E546&amp;"', '"&amp;F546&amp;"');"</f>
        <v/>
      </c>
      <c r="M546">
        <f>"Update UFMT_FIELD SET F_MAC = '"&amp;C546&amp;"', F_KEY = '"&amp;D546&amp;"', F_MANDATORY = '"&amp;E546&amp;"', DESCRIPTION = '"&amp;F546&amp;"' where FORMAT_ID = '"&amp;A546&amp;"' AND FIELD_NO = '"&amp;B546&amp;"';"</f>
        <v/>
      </c>
    </row>
    <row r="547" spans="1:13">
      <c r="A547" t="s">
        <v>596</v>
      </c>
      <c r="B547" t="s">
        <v>333</v>
      </c>
      <c r="C547" t="s">
        <v>255</v>
      </c>
      <c r="D547" t="s">
        <v>255</v>
      </c>
      <c r="E547" t="s">
        <v>255</v>
      </c>
      <c r="F547" s="2" t="s">
        <v>1399</v>
      </c>
      <c r="G547" s="2" t="n"/>
      <c r="I547" s="2" t="n"/>
      <c r="J547">
        <f>VLOOKUP(A547,UFMT_FORMAT!$A:$C,3,FALSE)</f>
        <v/>
      </c>
      <c r="K547" s="2" t="s">
        <v>7</v>
      </c>
      <c r="L547">
        <f>"Insert into UFMT_FIELD (FORMAT_ID, FIELD_NO, F_MAC, F_KEY, F_MANDATORY, DESCRIPTION) Values ('"&amp;A547&amp;"', '"&amp;B547&amp;"', '"&amp;C547&amp;"', '"&amp;D547&amp;"', '"&amp;E547&amp;"', '"&amp;F547&amp;"');"</f>
        <v/>
      </c>
      <c r="M547">
        <f>"Update UFMT_FIELD SET F_MAC = '"&amp;C547&amp;"', F_KEY = '"&amp;D547&amp;"', F_MANDATORY = '"&amp;E547&amp;"', DESCRIPTION = '"&amp;F547&amp;"' where FORMAT_ID = '"&amp;A547&amp;"' AND FIELD_NO = '"&amp;B547&amp;"';"</f>
        <v/>
      </c>
    </row>
    <row r="548" spans="1:13">
      <c r="A548" t="s">
        <v>596</v>
      </c>
      <c r="B548" t="s">
        <v>337</v>
      </c>
      <c r="C548" t="s">
        <v>255</v>
      </c>
      <c r="D548" t="s">
        <v>13</v>
      </c>
      <c r="E548" t="s">
        <v>13</v>
      </c>
      <c r="F548" s="2" t="s">
        <v>1400</v>
      </c>
      <c r="G548" s="2" t="n"/>
      <c r="I548" s="2" t="n"/>
      <c r="J548">
        <f>VLOOKUP(A548,UFMT_FORMAT!$A:$C,3,FALSE)</f>
        <v/>
      </c>
      <c r="K548" s="2" t="s">
        <v>7</v>
      </c>
      <c r="L548">
        <f>"Insert into UFMT_FIELD (FORMAT_ID, FIELD_NO, F_MAC, F_KEY, F_MANDATORY, DESCRIPTION) Values ('"&amp;A548&amp;"', '"&amp;B548&amp;"', '"&amp;C548&amp;"', '"&amp;D548&amp;"', '"&amp;E548&amp;"', '"&amp;F548&amp;"');"</f>
        <v/>
      </c>
      <c r="M548">
        <f>"Update UFMT_FIELD SET F_MAC = '"&amp;C548&amp;"', F_KEY = '"&amp;D548&amp;"', F_MANDATORY = '"&amp;E548&amp;"', DESCRIPTION = '"&amp;F548&amp;"' where FORMAT_ID = '"&amp;A548&amp;"' AND FIELD_NO = '"&amp;B548&amp;"';"</f>
        <v/>
      </c>
    </row>
    <row r="549" spans="1:13">
      <c r="A549" t="s">
        <v>596</v>
      </c>
      <c r="B549" t="s">
        <v>351</v>
      </c>
      <c r="C549" t="s">
        <v>255</v>
      </c>
      <c r="D549" t="s">
        <v>13</v>
      </c>
      <c r="E549" t="s">
        <v>13</v>
      </c>
      <c r="F549" s="2" t="s">
        <v>1401</v>
      </c>
      <c r="G549" s="2" t="n"/>
      <c r="I549" s="2" t="n"/>
      <c r="J549">
        <f>VLOOKUP(A549,UFMT_FORMAT!$A:$C,3,FALSE)</f>
        <v/>
      </c>
      <c r="K549" s="2" t="s">
        <v>7</v>
      </c>
      <c r="L549">
        <f>"Insert into UFMT_FIELD (FORMAT_ID, FIELD_NO, F_MAC, F_KEY, F_MANDATORY, DESCRIPTION) Values ('"&amp;A549&amp;"', '"&amp;B549&amp;"', '"&amp;C549&amp;"', '"&amp;D549&amp;"', '"&amp;E549&amp;"', '"&amp;F549&amp;"');"</f>
        <v/>
      </c>
      <c r="M549">
        <f>"Update UFMT_FIELD SET F_MAC = '"&amp;C549&amp;"', F_KEY = '"&amp;D549&amp;"', F_MANDATORY = '"&amp;E549&amp;"', DESCRIPTION = '"&amp;F549&amp;"' where FORMAT_ID = '"&amp;A549&amp;"' AND FIELD_NO = '"&amp;B549&amp;"';"</f>
        <v/>
      </c>
    </row>
    <row r="550" spans="1:13">
      <c r="A550" t="s">
        <v>596</v>
      </c>
      <c r="B550" t="s">
        <v>305</v>
      </c>
      <c r="C550" t="s">
        <v>255</v>
      </c>
      <c r="D550" t="s">
        <v>255</v>
      </c>
      <c r="E550" t="s">
        <v>255</v>
      </c>
      <c r="F550" s="2" t="s">
        <v>1401</v>
      </c>
      <c r="G550" s="2" t="n"/>
      <c r="I550" s="2" t="n"/>
      <c r="J550">
        <f>VLOOKUP(A550,UFMT_FORMAT!$A:$C,3,FALSE)</f>
        <v/>
      </c>
      <c r="K550" s="2" t="s">
        <v>7</v>
      </c>
      <c r="L550">
        <f>"Insert into UFMT_FIELD (FORMAT_ID, FIELD_NO, F_MAC, F_KEY, F_MANDATORY, DESCRIPTION) Values ('"&amp;A550&amp;"', '"&amp;B550&amp;"', '"&amp;C550&amp;"', '"&amp;D550&amp;"', '"&amp;E550&amp;"', '"&amp;F550&amp;"');"</f>
        <v/>
      </c>
      <c r="M550">
        <f>"Update UFMT_FIELD SET F_MAC = '"&amp;C550&amp;"', F_KEY = '"&amp;D550&amp;"', F_MANDATORY = '"&amp;E550&amp;"', DESCRIPTION = '"&amp;F550&amp;"' where FORMAT_ID = '"&amp;A550&amp;"' AND FIELD_NO = '"&amp;B550&amp;"';"</f>
        <v/>
      </c>
    </row>
    <row r="551" spans="1:13">
      <c r="A551" t="s">
        <v>596</v>
      </c>
      <c r="B551" t="s">
        <v>473</v>
      </c>
      <c r="C551" t="s">
        <v>255</v>
      </c>
      <c r="D551" t="s">
        <v>255</v>
      </c>
      <c r="E551" t="s">
        <v>255</v>
      </c>
      <c r="F551" s="2" t="s">
        <v>1402</v>
      </c>
      <c r="G551" s="2" t="n"/>
      <c r="I551" s="2" t="n"/>
      <c r="J551">
        <f>VLOOKUP(A551,UFMT_FORMAT!$A:$C,3,FALSE)</f>
        <v/>
      </c>
      <c r="K551" s="2" t="s">
        <v>7</v>
      </c>
      <c r="L551">
        <f>"Insert into UFMT_FIELD (FORMAT_ID, FIELD_NO, F_MAC, F_KEY, F_MANDATORY, DESCRIPTION) Values ('"&amp;A551&amp;"', '"&amp;B551&amp;"', '"&amp;C551&amp;"', '"&amp;D551&amp;"', '"&amp;E551&amp;"', '"&amp;F551&amp;"');"</f>
        <v/>
      </c>
      <c r="M551">
        <f>"Update UFMT_FIELD SET F_MAC = '"&amp;C551&amp;"', F_KEY = '"&amp;D551&amp;"', F_MANDATORY = '"&amp;E551&amp;"', DESCRIPTION = '"&amp;F551&amp;"' where FORMAT_ID = '"&amp;A551&amp;"' AND FIELD_NO = '"&amp;B551&amp;"';"</f>
        <v/>
      </c>
    </row>
    <row r="552" spans="1:13">
      <c r="A552" t="s">
        <v>596</v>
      </c>
      <c r="B552" t="s">
        <v>532</v>
      </c>
      <c r="C552" t="s">
        <v>255</v>
      </c>
      <c r="D552" t="s">
        <v>255</v>
      </c>
      <c r="E552" t="s">
        <v>13</v>
      </c>
      <c r="F552" s="2" t="s">
        <v>1403</v>
      </c>
      <c r="G552" s="2" t="n"/>
      <c r="I552" s="2" t="n"/>
      <c r="J552">
        <f>VLOOKUP(A552,UFMT_FORMAT!$A:$C,3,FALSE)</f>
        <v/>
      </c>
      <c r="K552" s="2" t="s">
        <v>7</v>
      </c>
      <c r="L552">
        <f>"Insert into UFMT_FIELD (FORMAT_ID, FIELD_NO, F_MAC, F_KEY, F_MANDATORY, DESCRIPTION) Values ('"&amp;A552&amp;"', '"&amp;B552&amp;"', '"&amp;C552&amp;"', '"&amp;D552&amp;"', '"&amp;E552&amp;"', '"&amp;F552&amp;"');"</f>
        <v/>
      </c>
      <c r="M552">
        <f>"Update UFMT_FIELD SET F_MAC = '"&amp;C552&amp;"', F_KEY = '"&amp;D552&amp;"', F_MANDATORY = '"&amp;E552&amp;"', DESCRIPTION = '"&amp;F552&amp;"' where FORMAT_ID = '"&amp;A552&amp;"' AND FIELD_NO = '"&amp;B552&amp;"';"</f>
        <v/>
      </c>
    </row>
    <row r="553" spans="1:13">
      <c r="A553" t="s">
        <v>596</v>
      </c>
      <c r="B553" t="s">
        <v>534</v>
      </c>
      <c r="C553" t="s">
        <v>255</v>
      </c>
      <c r="D553" t="s">
        <v>255</v>
      </c>
      <c r="E553" t="s">
        <v>255</v>
      </c>
      <c r="F553" s="2" t="s">
        <v>1404</v>
      </c>
      <c r="G553" s="2" t="n"/>
      <c r="I553" s="2" t="n"/>
      <c r="J553">
        <f>VLOOKUP(A553,UFMT_FORMAT!$A:$C,3,FALSE)</f>
        <v/>
      </c>
      <c r="K553" s="2" t="s">
        <v>7</v>
      </c>
      <c r="L553">
        <f>"Insert into UFMT_FIELD (FORMAT_ID, FIELD_NO, F_MAC, F_KEY, F_MANDATORY, DESCRIPTION) Values ('"&amp;A553&amp;"', '"&amp;B553&amp;"', '"&amp;C553&amp;"', '"&amp;D553&amp;"', '"&amp;E553&amp;"', '"&amp;F553&amp;"');"</f>
        <v/>
      </c>
      <c r="M553">
        <f>"Update UFMT_FIELD SET F_MAC = '"&amp;C553&amp;"', F_KEY = '"&amp;D553&amp;"', F_MANDATORY = '"&amp;E553&amp;"', DESCRIPTION = '"&amp;F553&amp;"' where FORMAT_ID = '"&amp;A553&amp;"' AND FIELD_NO = '"&amp;B553&amp;"';"</f>
        <v/>
      </c>
    </row>
    <row r="554" spans="1:13">
      <c r="A554" t="s">
        <v>596</v>
      </c>
      <c r="B554" t="s">
        <v>66</v>
      </c>
      <c r="C554" t="s">
        <v>255</v>
      </c>
      <c r="D554" t="s">
        <v>255</v>
      </c>
      <c r="E554" t="s">
        <v>255</v>
      </c>
      <c r="F554" s="2" t="s">
        <v>1405</v>
      </c>
      <c r="G554" s="2" t="n"/>
      <c r="I554" s="2" t="n"/>
      <c r="J554">
        <f>VLOOKUP(A554,UFMT_FORMAT!$A:$C,3,FALSE)</f>
        <v/>
      </c>
      <c r="K554" s="2" t="s">
        <v>7</v>
      </c>
      <c r="L554">
        <f>"Insert into UFMT_FIELD (FORMAT_ID, FIELD_NO, F_MAC, F_KEY, F_MANDATORY, DESCRIPTION) Values ('"&amp;A554&amp;"', '"&amp;B554&amp;"', '"&amp;C554&amp;"', '"&amp;D554&amp;"', '"&amp;E554&amp;"', '"&amp;F554&amp;"');"</f>
        <v/>
      </c>
      <c r="M554">
        <f>"Update UFMT_FIELD SET F_MAC = '"&amp;C554&amp;"', F_KEY = '"&amp;D554&amp;"', F_MANDATORY = '"&amp;E554&amp;"', DESCRIPTION = '"&amp;F554&amp;"' where FORMAT_ID = '"&amp;A554&amp;"' AND FIELD_NO = '"&amp;B554&amp;"';"</f>
        <v/>
      </c>
    </row>
    <row r="555" spans="1:13">
      <c r="A555" t="s">
        <v>596</v>
      </c>
      <c r="B555" t="s">
        <v>70</v>
      </c>
      <c r="C555" t="s">
        <v>255</v>
      </c>
      <c r="D555" t="s">
        <v>255</v>
      </c>
      <c r="E555" t="s">
        <v>255</v>
      </c>
      <c r="F555" s="2" t="s">
        <v>1406</v>
      </c>
      <c r="G555" s="2" t="n"/>
      <c r="I555" s="2" t="n"/>
      <c r="J555">
        <f>VLOOKUP(A555,UFMT_FORMAT!$A:$C,3,FALSE)</f>
        <v/>
      </c>
      <c r="K555" s="2" t="s">
        <v>7</v>
      </c>
      <c r="L555">
        <f>"Insert into UFMT_FIELD (FORMAT_ID, FIELD_NO, F_MAC, F_KEY, F_MANDATORY, DESCRIPTION) Values ('"&amp;A555&amp;"', '"&amp;B555&amp;"', '"&amp;C555&amp;"', '"&amp;D555&amp;"', '"&amp;E555&amp;"', '"&amp;F555&amp;"');"</f>
        <v/>
      </c>
      <c r="M555">
        <f>"Update UFMT_FIELD SET F_MAC = '"&amp;C555&amp;"', F_KEY = '"&amp;D555&amp;"', F_MANDATORY = '"&amp;E555&amp;"', DESCRIPTION = '"&amp;F555&amp;"' where FORMAT_ID = '"&amp;A555&amp;"' AND FIELD_NO = '"&amp;B555&amp;"';"</f>
        <v/>
      </c>
    </row>
    <row r="556" spans="1:13">
      <c r="A556" t="s">
        <v>596</v>
      </c>
      <c r="B556" t="s">
        <v>310</v>
      </c>
      <c r="C556" t="s">
        <v>255</v>
      </c>
      <c r="D556" t="s">
        <v>255</v>
      </c>
      <c r="E556" t="s">
        <v>255</v>
      </c>
      <c r="F556" s="2" t="s">
        <v>1407</v>
      </c>
      <c r="G556" s="2" t="n"/>
      <c r="I556" s="2" t="n"/>
      <c r="J556">
        <f>VLOOKUP(A556,UFMT_FORMAT!$A:$C,3,FALSE)</f>
        <v/>
      </c>
      <c r="K556" s="2" t="s">
        <v>7</v>
      </c>
      <c r="L556">
        <f>"Insert into UFMT_FIELD (FORMAT_ID, FIELD_NO, F_MAC, F_KEY, F_MANDATORY, DESCRIPTION) Values ('"&amp;A556&amp;"', '"&amp;B556&amp;"', '"&amp;C556&amp;"', '"&amp;D556&amp;"', '"&amp;E556&amp;"', '"&amp;F556&amp;"');"</f>
        <v/>
      </c>
      <c r="M556">
        <f>"Update UFMT_FIELD SET F_MAC = '"&amp;C556&amp;"', F_KEY = '"&amp;D556&amp;"', F_MANDATORY = '"&amp;E556&amp;"', DESCRIPTION = '"&amp;F556&amp;"' where FORMAT_ID = '"&amp;A556&amp;"' AND FIELD_NO = '"&amp;B556&amp;"';"</f>
        <v/>
      </c>
    </row>
    <row r="557" spans="1:13">
      <c r="A557" t="s">
        <v>596</v>
      </c>
      <c r="B557" t="s">
        <v>72</v>
      </c>
      <c r="C557" t="s">
        <v>255</v>
      </c>
      <c r="D557" t="s">
        <v>255</v>
      </c>
      <c r="E557" t="s">
        <v>13</v>
      </c>
      <c r="F557" s="2" t="s">
        <v>1408</v>
      </c>
      <c r="G557" s="2" t="n"/>
      <c r="I557" s="2" t="n"/>
      <c r="J557">
        <f>VLOOKUP(A557,UFMT_FORMAT!$A:$C,3,FALSE)</f>
        <v/>
      </c>
      <c r="K557" s="2" t="s">
        <v>7</v>
      </c>
      <c r="L557">
        <f>"Insert into UFMT_FIELD (FORMAT_ID, FIELD_NO, F_MAC, F_KEY, F_MANDATORY, DESCRIPTION) Values ('"&amp;A557&amp;"', '"&amp;B557&amp;"', '"&amp;C557&amp;"', '"&amp;D557&amp;"', '"&amp;E557&amp;"', '"&amp;F557&amp;"');"</f>
        <v/>
      </c>
      <c r="M557">
        <f>"Update UFMT_FIELD SET F_MAC = '"&amp;C557&amp;"', F_KEY = '"&amp;D557&amp;"', F_MANDATORY = '"&amp;E557&amp;"', DESCRIPTION = '"&amp;F557&amp;"' where FORMAT_ID = '"&amp;A557&amp;"' AND FIELD_NO = '"&amp;B557&amp;"';"</f>
        <v/>
      </c>
    </row>
    <row r="558" spans="1:13">
      <c r="A558" t="s">
        <v>596</v>
      </c>
      <c r="B558" t="s">
        <v>545</v>
      </c>
      <c r="C558" t="s">
        <v>255</v>
      </c>
      <c r="D558" t="s">
        <v>255</v>
      </c>
      <c r="E558" t="s">
        <v>13</v>
      </c>
      <c r="F558" s="2" t="s">
        <v>1409</v>
      </c>
      <c r="G558" s="2" t="n"/>
      <c r="I558" s="2" t="n"/>
      <c r="J558">
        <f>VLOOKUP(A558,UFMT_FORMAT!$A:$C,3,FALSE)</f>
        <v/>
      </c>
      <c r="K558" s="2" t="s">
        <v>7</v>
      </c>
      <c r="L558">
        <f>"Insert into UFMT_FIELD (FORMAT_ID, FIELD_NO, F_MAC, F_KEY, F_MANDATORY, DESCRIPTION) Values ('"&amp;A558&amp;"', '"&amp;B558&amp;"', '"&amp;C558&amp;"', '"&amp;D558&amp;"', '"&amp;E558&amp;"', '"&amp;F558&amp;"');"</f>
        <v/>
      </c>
      <c r="M558">
        <f>"Update UFMT_FIELD SET F_MAC = '"&amp;C558&amp;"', F_KEY = '"&amp;D558&amp;"', F_MANDATORY = '"&amp;E558&amp;"', DESCRIPTION = '"&amp;F558&amp;"' where FORMAT_ID = '"&amp;A558&amp;"' AND FIELD_NO = '"&amp;B558&amp;"';"</f>
        <v/>
      </c>
    </row>
    <row r="559" spans="1:13">
      <c r="A559" t="s">
        <v>596</v>
      </c>
      <c r="B559" t="s">
        <v>239</v>
      </c>
      <c r="C559" t="s">
        <v>255</v>
      </c>
      <c r="D559" t="s">
        <v>255</v>
      </c>
      <c r="E559" t="s">
        <v>255</v>
      </c>
      <c r="F559" s="2" t="s">
        <v>1410</v>
      </c>
      <c r="G559" s="2" t="n"/>
      <c r="I559" s="2" t="n"/>
      <c r="J559">
        <f>VLOOKUP(A559,UFMT_FORMAT!$A:$C,3,FALSE)</f>
        <v/>
      </c>
      <c r="K559" s="2" t="s">
        <v>7</v>
      </c>
      <c r="L559">
        <f>"Insert into UFMT_FIELD (FORMAT_ID, FIELD_NO, F_MAC, F_KEY, F_MANDATORY, DESCRIPTION) Values ('"&amp;A559&amp;"', '"&amp;B559&amp;"', '"&amp;C559&amp;"', '"&amp;D559&amp;"', '"&amp;E559&amp;"', '"&amp;F559&amp;"');"</f>
        <v/>
      </c>
      <c r="M559">
        <f>"Update UFMT_FIELD SET F_MAC = '"&amp;C559&amp;"', F_KEY = '"&amp;D559&amp;"', F_MANDATORY = '"&amp;E559&amp;"', DESCRIPTION = '"&amp;F559&amp;"' where FORMAT_ID = '"&amp;A559&amp;"' AND FIELD_NO = '"&amp;B559&amp;"';"</f>
        <v/>
      </c>
    </row>
    <row r="560" spans="1:13">
      <c r="A560" t="s">
        <v>596</v>
      </c>
      <c r="B560" t="s">
        <v>488</v>
      </c>
      <c r="C560" t="s">
        <v>255</v>
      </c>
      <c r="D560" t="s">
        <v>255</v>
      </c>
      <c r="E560" t="s">
        <v>255</v>
      </c>
      <c r="F560" s="2" t="s">
        <v>1411</v>
      </c>
      <c r="G560" s="2" t="n"/>
      <c r="I560" s="2" t="n"/>
      <c r="J560">
        <f>VLOOKUP(A560,UFMT_FORMAT!$A:$C,3,FALSE)</f>
        <v/>
      </c>
      <c r="K560" s="2" t="s">
        <v>7</v>
      </c>
      <c r="L560">
        <f>"Insert into UFMT_FIELD (FORMAT_ID, FIELD_NO, F_MAC, F_KEY, F_MANDATORY, DESCRIPTION) Values ('"&amp;A560&amp;"', '"&amp;B560&amp;"', '"&amp;C560&amp;"', '"&amp;D560&amp;"', '"&amp;E560&amp;"', '"&amp;F560&amp;"');"</f>
        <v/>
      </c>
      <c r="M560">
        <f>"Update UFMT_FIELD SET F_MAC = '"&amp;C560&amp;"', F_KEY = '"&amp;D560&amp;"', F_MANDATORY = '"&amp;E560&amp;"', DESCRIPTION = '"&amp;F560&amp;"' where FORMAT_ID = '"&amp;A560&amp;"' AND FIELD_NO = '"&amp;B560&amp;"';"</f>
        <v/>
      </c>
    </row>
    <row r="561" spans="1:13">
      <c r="A561" t="s">
        <v>596</v>
      </c>
      <c r="B561" t="s">
        <v>33</v>
      </c>
      <c r="C561" t="s">
        <v>255</v>
      </c>
      <c r="D561" t="s">
        <v>255</v>
      </c>
      <c r="E561" t="s">
        <v>255</v>
      </c>
      <c r="F561" s="2" t="s">
        <v>1412</v>
      </c>
      <c r="G561" s="2" t="n"/>
      <c r="I561" s="2" t="n"/>
      <c r="J561">
        <f>VLOOKUP(A561,UFMT_FORMAT!$A:$C,3,FALSE)</f>
        <v/>
      </c>
      <c r="K561" s="2" t="s">
        <v>7</v>
      </c>
      <c r="L561">
        <f>"Insert into UFMT_FIELD (FORMAT_ID, FIELD_NO, F_MAC, F_KEY, F_MANDATORY, DESCRIPTION) Values ('"&amp;A561&amp;"', '"&amp;B561&amp;"', '"&amp;C561&amp;"', '"&amp;D561&amp;"', '"&amp;E561&amp;"', '"&amp;F561&amp;"');"</f>
        <v/>
      </c>
      <c r="M561">
        <f>"Update UFMT_FIELD SET F_MAC = '"&amp;C561&amp;"', F_KEY = '"&amp;D561&amp;"', F_MANDATORY = '"&amp;E561&amp;"', DESCRIPTION = '"&amp;F561&amp;"' where FORMAT_ID = '"&amp;A561&amp;"' AND FIELD_NO = '"&amp;B561&amp;"';"</f>
        <v/>
      </c>
    </row>
    <row r="562" spans="1:13">
      <c r="A562" t="s">
        <v>596</v>
      </c>
      <c r="B562" t="s">
        <v>554</v>
      </c>
      <c r="C562" t="s">
        <v>255</v>
      </c>
      <c r="D562" t="s">
        <v>255</v>
      </c>
      <c r="E562" t="s">
        <v>255</v>
      </c>
      <c r="F562" s="2" t="s">
        <v>1413</v>
      </c>
      <c r="G562" s="2" t="n"/>
      <c r="I562" s="2" t="n"/>
      <c r="J562">
        <f>VLOOKUP(A562,UFMT_FORMAT!$A:$C,3,FALSE)</f>
        <v/>
      </c>
      <c r="K562" s="2" t="s">
        <v>7</v>
      </c>
      <c r="L562">
        <f>"Insert into UFMT_FIELD (FORMAT_ID, FIELD_NO, F_MAC, F_KEY, F_MANDATORY, DESCRIPTION) Values ('"&amp;A562&amp;"', '"&amp;B562&amp;"', '"&amp;C562&amp;"', '"&amp;D562&amp;"', '"&amp;E562&amp;"', '"&amp;F562&amp;"');"</f>
        <v/>
      </c>
      <c r="M562">
        <f>"Update UFMT_FIELD SET F_MAC = '"&amp;C562&amp;"', F_KEY = '"&amp;D562&amp;"', F_MANDATORY = '"&amp;E562&amp;"', DESCRIPTION = '"&amp;F562&amp;"' where FORMAT_ID = '"&amp;A562&amp;"' AND FIELD_NO = '"&amp;B562&amp;"';"</f>
        <v/>
      </c>
    </row>
    <row r="563" spans="1:13">
      <c r="A563" t="s">
        <v>596</v>
      </c>
      <c r="B563" t="s">
        <v>555</v>
      </c>
      <c r="C563" t="s">
        <v>255</v>
      </c>
      <c r="D563" t="s">
        <v>255</v>
      </c>
      <c r="E563" t="s">
        <v>13</v>
      </c>
      <c r="F563" s="2" t="s">
        <v>1414</v>
      </c>
      <c r="G563" s="2" t="n"/>
      <c r="I563" s="2" t="n"/>
      <c r="J563">
        <f>VLOOKUP(A563,UFMT_FORMAT!$A:$C,3,FALSE)</f>
        <v/>
      </c>
      <c r="K563" s="2" t="s">
        <v>7</v>
      </c>
      <c r="L563">
        <f>"Insert into UFMT_FIELD (FORMAT_ID, FIELD_NO, F_MAC, F_KEY, F_MANDATORY, DESCRIPTION) Values ('"&amp;A563&amp;"', '"&amp;B563&amp;"', '"&amp;C563&amp;"', '"&amp;D563&amp;"', '"&amp;E563&amp;"', '"&amp;F563&amp;"');"</f>
        <v/>
      </c>
      <c r="M563">
        <f>"Update UFMT_FIELD SET F_MAC = '"&amp;C563&amp;"', F_KEY = '"&amp;D563&amp;"', F_MANDATORY = '"&amp;E563&amp;"', DESCRIPTION = '"&amp;F563&amp;"' where FORMAT_ID = '"&amp;A563&amp;"' AND FIELD_NO = '"&amp;B563&amp;"';"</f>
        <v/>
      </c>
    </row>
    <row r="564" spans="1:13">
      <c r="A564" t="s">
        <v>596</v>
      </c>
      <c r="B564" t="s">
        <v>57</v>
      </c>
      <c r="C564" t="s">
        <v>255</v>
      </c>
      <c r="D564" t="s">
        <v>255</v>
      </c>
      <c r="E564" t="s">
        <v>255</v>
      </c>
      <c r="F564" s="2" t="s">
        <v>1415</v>
      </c>
      <c r="G564" s="2" t="n"/>
      <c r="I564" s="2" t="n"/>
      <c r="J564">
        <f>VLOOKUP(A564,UFMT_FORMAT!$A:$C,3,FALSE)</f>
        <v/>
      </c>
      <c r="K564" s="2" t="s">
        <v>7</v>
      </c>
      <c r="L564">
        <f>"Insert into UFMT_FIELD (FORMAT_ID, FIELD_NO, F_MAC, F_KEY, F_MANDATORY, DESCRIPTION) Values ('"&amp;A564&amp;"', '"&amp;B564&amp;"', '"&amp;C564&amp;"', '"&amp;D564&amp;"', '"&amp;E564&amp;"', '"&amp;F564&amp;"');"</f>
        <v/>
      </c>
      <c r="M564">
        <f>"Update UFMT_FIELD SET F_MAC = '"&amp;C564&amp;"', F_KEY = '"&amp;D564&amp;"', F_MANDATORY = '"&amp;E564&amp;"', DESCRIPTION = '"&amp;F564&amp;"' where FORMAT_ID = '"&amp;A564&amp;"' AND FIELD_NO = '"&amp;B564&amp;"';"</f>
        <v/>
      </c>
    </row>
    <row r="565" spans="1:13">
      <c r="A565" t="s">
        <v>596</v>
      </c>
      <c r="B565" t="s">
        <v>244</v>
      </c>
      <c r="C565" t="s">
        <v>255</v>
      </c>
      <c r="D565" t="s">
        <v>255</v>
      </c>
      <c r="E565" t="s">
        <v>255</v>
      </c>
      <c r="F565" s="2" t="s">
        <v>1425</v>
      </c>
      <c r="G565" s="2" t="n"/>
      <c r="I565" s="2" t="n"/>
      <c r="J565">
        <f>VLOOKUP(A565,UFMT_FORMAT!$A:$C,3,FALSE)</f>
        <v/>
      </c>
      <c r="K565" s="2" t="s">
        <v>7</v>
      </c>
      <c r="L565">
        <f>"Insert into UFMT_FIELD (FORMAT_ID, FIELD_NO, F_MAC, F_KEY, F_MANDATORY, DESCRIPTION) Values ('"&amp;A565&amp;"', '"&amp;B565&amp;"', '"&amp;C565&amp;"', '"&amp;D565&amp;"', '"&amp;E565&amp;"', '"&amp;F565&amp;"');"</f>
        <v/>
      </c>
      <c r="M565">
        <f>"Update UFMT_FIELD SET F_MAC = '"&amp;C565&amp;"', F_KEY = '"&amp;D565&amp;"', F_MANDATORY = '"&amp;E565&amp;"', DESCRIPTION = '"&amp;F565&amp;"' where FORMAT_ID = '"&amp;A565&amp;"' AND FIELD_NO = '"&amp;B565&amp;"';"</f>
        <v/>
      </c>
    </row>
    <row r="566" spans="1:13">
      <c r="A566" t="s">
        <v>596</v>
      </c>
      <c r="B566" t="s">
        <v>196</v>
      </c>
      <c r="C566" t="s">
        <v>255</v>
      </c>
      <c r="D566" t="s">
        <v>255</v>
      </c>
      <c r="E566" t="s">
        <v>255</v>
      </c>
      <c r="F566" s="2" t="s">
        <v>1417</v>
      </c>
      <c r="G566" s="2" t="n"/>
      <c r="I566" s="2" t="n"/>
      <c r="J566">
        <f>VLOOKUP(A566,UFMT_FORMAT!$A:$C,3,FALSE)</f>
        <v/>
      </c>
      <c r="K566" s="2" t="s">
        <v>7</v>
      </c>
      <c r="L566">
        <f>"Insert into UFMT_FIELD (FORMAT_ID, FIELD_NO, F_MAC, F_KEY, F_MANDATORY, DESCRIPTION) Values ('"&amp;A566&amp;"', '"&amp;B566&amp;"', '"&amp;C566&amp;"', '"&amp;D566&amp;"', '"&amp;E566&amp;"', '"&amp;F566&amp;"');"</f>
        <v/>
      </c>
      <c r="M566">
        <f>"Update UFMT_FIELD SET F_MAC = '"&amp;C566&amp;"', F_KEY = '"&amp;D566&amp;"', F_MANDATORY = '"&amp;E566&amp;"', DESCRIPTION = '"&amp;F566&amp;"' where FORMAT_ID = '"&amp;A566&amp;"' AND FIELD_NO = '"&amp;B566&amp;"';"</f>
        <v/>
      </c>
    </row>
    <row r="567" spans="1:13">
      <c r="A567" t="s">
        <v>596</v>
      </c>
      <c r="B567" t="s">
        <v>634</v>
      </c>
      <c r="C567" t="s">
        <v>255</v>
      </c>
      <c r="D567" t="s">
        <v>255</v>
      </c>
      <c r="E567" t="s">
        <v>255</v>
      </c>
      <c r="F567" s="2" t="s">
        <v>1418</v>
      </c>
      <c r="G567" s="2" t="n"/>
      <c r="I567" s="2" t="n"/>
      <c r="J567">
        <f>VLOOKUP(A567,UFMT_FORMAT!$A:$C,3,FALSE)</f>
        <v/>
      </c>
      <c r="K567" s="2" t="s">
        <v>7</v>
      </c>
      <c r="L567">
        <f>"Insert into UFMT_FIELD (FORMAT_ID, FIELD_NO, F_MAC, F_KEY, F_MANDATORY, DESCRIPTION) Values ('"&amp;A567&amp;"', '"&amp;B567&amp;"', '"&amp;C567&amp;"', '"&amp;D567&amp;"', '"&amp;E567&amp;"', '"&amp;F567&amp;"');"</f>
        <v/>
      </c>
      <c r="M567">
        <f>"Update UFMT_FIELD SET F_MAC = '"&amp;C567&amp;"', F_KEY = '"&amp;D567&amp;"', F_MANDATORY = '"&amp;E567&amp;"', DESCRIPTION = '"&amp;F567&amp;"' where FORMAT_ID = '"&amp;A567&amp;"' AND FIELD_NO = '"&amp;B567&amp;"';"</f>
        <v/>
      </c>
    </row>
    <row r="568" spans="1:13">
      <c r="A568" t="s">
        <v>596</v>
      </c>
      <c r="B568" t="s">
        <v>103</v>
      </c>
      <c r="C568" t="s">
        <v>255</v>
      </c>
      <c r="D568" t="s">
        <v>255</v>
      </c>
      <c r="E568" t="s">
        <v>255</v>
      </c>
      <c r="F568" s="2" t="s">
        <v>1419</v>
      </c>
      <c r="G568" s="2" t="n"/>
      <c r="I568" s="2" t="n"/>
      <c r="J568">
        <f>VLOOKUP(A568,UFMT_FORMAT!$A:$C,3,FALSE)</f>
        <v/>
      </c>
      <c r="K568" s="2" t="s">
        <v>7</v>
      </c>
      <c r="L568">
        <f>"Insert into UFMT_FIELD (FORMAT_ID, FIELD_NO, F_MAC, F_KEY, F_MANDATORY, DESCRIPTION) Values ('"&amp;A568&amp;"', '"&amp;B568&amp;"', '"&amp;C568&amp;"', '"&amp;D568&amp;"', '"&amp;E568&amp;"', '"&amp;F568&amp;"');"</f>
        <v/>
      </c>
      <c r="M568">
        <f>"Update UFMT_FIELD SET F_MAC = '"&amp;C568&amp;"', F_KEY = '"&amp;D568&amp;"', F_MANDATORY = '"&amp;E568&amp;"', DESCRIPTION = '"&amp;F568&amp;"' where FORMAT_ID = '"&amp;A568&amp;"' AND FIELD_NO = '"&amp;B568&amp;"';"</f>
        <v/>
      </c>
    </row>
    <row r="569" spans="1:13">
      <c r="A569" t="s">
        <v>596</v>
      </c>
      <c r="B569" t="s">
        <v>666</v>
      </c>
      <c r="C569" t="s">
        <v>255</v>
      </c>
      <c r="D569" t="s">
        <v>255</v>
      </c>
      <c r="E569" t="s">
        <v>255</v>
      </c>
      <c r="F569" s="2" t="s">
        <v>1420</v>
      </c>
      <c r="G569" s="2" t="n"/>
      <c r="I569" s="2" t="n"/>
      <c r="J569">
        <f>VLOOKUP(A569,UFMT_FORMAT!$A:$C,3,FALSE)</f>
        <v/>
      </c>
      <c r="K569" s="2" t="s">
        <v>7</v>
      </c>
      <c r="L569">
        <f>"Insert into UFMT_FIELD (FORMAT_ID, FIELD_NO, F_MAC, F_KEY, F_MANDATORY, DESCRIPTION) Values ('"&amp;A569&amp;"', '"&amp;B569&amp;"', '"&amp;C569&amp;"', '"&amp;D569&amp;"', '"&amp;E569&amp;"', '"&amp;F569&amp;"');"</f>
        <v/>
      </c>
      <c r="M569">
        <f>"Update UFMT_FIELD SET F_MAC = '"&amp;C569&amp;"', F_KEY = '"&amp;D569&amp;"', F_MANDATORY = '"&amp;E569&amp;"', DESCRIPTION = '"&amp;F569&amp;"' where FORMAT_ID = '"&amp;A569&amp;"' AND FIELD_NO = '"&amp;B569&amp;"';"</f>
        <v/>
      </c>
    </row>
    <row r="570" spans="1:13">
      <c r="A570" t="s">
        <v>596</v>
      </c>
      <c r="B570" t="s">
        <v>312</v>
      </c>
      <c r="C570" t="s">
        <v>255</v>
      </c>
      <c r="D570" t="s">
        <v>255</v>
      </c>
      <c r="E570" t="s">
        <v>255</v>
      </c>
      <c r="F570" s="2" t="s">
        <v>1421</v>
      </c>
      <c r="G570" s="2" t="n"/>
      <c r="I570" s="2" t="n"/>
      <c r="J570">
        <f>VLOOKUP(A570,UFMT_FORMAT!$A:$C,3,FALSE)</f>
        <v/>
      </c>
      <c r="K570" s="2" t="s">
        <v>7</v>
      </c>
      <c r="L570">
        <f>"Insert into UFMT_FIELD (FORMAT_ID, FIELD_NO, F_MAC, F_KEY, F_MANDATORY, DESCRIPTION) Values ('"&amp;A570&amp;"', '"&amp;B570&amp;"', '"&amp;C570&amp;"', '"&amp;D570&amp;"', '"&amp;E570&amp;"', '"&amp;F570&amp;"');"</f>
        <v/>
      </c>
      <c r="M570">
        <f>"Update UFMT_FIELD SET F_MAC = '"&amp;C570&amp;"', F_KEY = '"&amp;D570&amp;"', F_MANDATORY = '"&amp;E570&amp;"', DESCRIPTION = '"&amp;F570&amp;"' where FORMAT_ID = '"&amp;A570&amp;"' AND FIELD_NO = '"&amp;B570&amp;"';"</f>
        <v/>
      </c>
    </row>
    <row r="571" spans="1:13">
      <c r="A571" t="s">
        <v>596</v>
      </c>
      <c r="B571" t="s">
        <v>669</v>
      </c>
      <c r="C571" t="s">
        <v>255</v>
      </c>
      <c r="D571" t="s">
        <v>255</v>
      </c>
      <c r="E571" t="s">
        <v>255</v>
      </c>
      <c r="F571" s="2" t="s">
        <v>1422</v>
      </c>
      <c r="G571" s="2" t="n"/>
      <c r="I571" s="2" t="n"/>
      <c r="J571">
        <f>VLOOKUP(A571,UFMT_FORMAT!$A:$C,3,FALSE)</f>
        <v/>
      </c>
      <c r="K571" s="2" t="s">
        <v>7</v>
      </c>
      <c r="L571">
        <f>"Insert into UFMT_FIELD (FORMAT_ID, FIELD_NO, F_MAC, F_KEY, F_MANDATORY, DESCRIPTION) Values ('"&amp;A571&amp;"', '"&amp;B571&amp;"', '"&amp;C571&amp;"', '"&amp;D571&amp;"', '"&amp;E571&amp;"', '"&amp;F571&amp;"');"</f>
        <v/>
      </c>
      <c r="M571">
        <f>"Update UFMT_FIELD SET F_MAC = '"&amp;C571&amp;"', F_KEY = '"&amp;D571&amp;"', F_MANDATORY = '"&amp;E571&amp;"', DESCRIPTION = '"&amp;F571&amp;"' where FORMAT_ID = '"&amp;A571&amp;"' AND FIELD_NO = '"&amp;B571&amp;"';"</f>
        <v/>
      </c>
    </row>
    <row r="572" spans="1:13">
      <c r="A572" t="s">
        <v>596</v>
      </c>
      <c r="B572" t="s">
        <v>671</v>
      </c>
      <c r="C572" t="s">
        <v>255</v>
      </c>
      <c r="D572" t="s">
        <v>255</v>
      </c>
      <c r="E572" t="s">
        <v>255</v>
      </c>
      <c r="F572" s="2" t="s">
        <v>1423</v>
      </c>
      <c r="G572" s="2" t="n"/>
      <c r="I572" s="2" t="n"/>
      <c r="J572">
        <f>VLOOKUP(A572,UFMT_FORMAT!$A:$C,3,FALSE)</f>
        <v/>
      </c>
      <c r="K572" s="2" t="s">
        <v>7</v>
      </c>
      <c r="L572">
        <f>"Insert into UFMT_FIELD (FORMAT_ID, FIELD_NO, F_MAC, F_KEY, F_MANDATORY, DESCRIPTION) Values ('"&amp;A572&amp;"', '"&amp;B572&amp;"', '"&amp;C572&amp;"', '"&amp;D572&amp;"', '"&amp;E572&amp;"', '"&amp;F572&amp;"');"</f>
        <v/>
      </c>
      <c r="M572">
        <f>"Update UFMT_FIELD SET F_MAC = '"&amp;C572&amp;"', F_KEY = '"&amp;D572&amp;"', F_MANDATORY = '"&amp;E572&amp;"', DESCRIPTION = '"&amp;F572&amp;"' where FORMAT_ID = '"&amp;A572&amp;"' AND FIELD_NO = '"&amp;B572&amp;"';"</f>
        <v/>
      </c>
    </row>
    <row r="573" spans="1:13">
      <c r="A573" t="s">
        <v>598</v>
      </c>
      <c r="B573" t="s">
        <v>64</v>
      </c>
      <c r="C573" t="s">
        <v>255</v>
      </c>
      <c r="D573" t="s">
        <v>13</v>
      </c>
      <c r="E573" t="s">
        <v>13</v>
      </c>
      <c r="F573" s="2" t="s">
        <v>1395</v>
      </c>
      <c r="G573" s="2" t="n"/>
      <c r="I573" s="2" t="n"/>
      <c r="J573">
        <f>VLOOKUP(A573,UFMT_FORMAT!$A:$C,3,FALSE)</f>
        <v/>
      </c>
      <c r="K573" s="2" t="s">
        <v>7</v>
      </c>
      <c r="L573">
        <f>"Insert into UFMT_FIELD (FORMAT_ID, FIELD_NO, F_MAC, F_KEY, F_MANDATORY, DESCRIPTION) Values ('"&amp;A573&amp;"', '"&amp;B573&amp;"', '"&amp;C573&amp;"', '"&amp;D573&amp;"', '"&amp;E573&amp;"', '"&amp;F573&amp;"');"</f>
        <v/>
      </c>
      <c r="M573">
        <f>"Update UFMT_FIELD SET F_MAC = '"&amp;C573&amp;"', F_KEY = '"&amp;D573&amp;"', F_MANDATORY = '"&amp;E573&amp;"', DESCRIPTION = '"&amp;F573&amp;"' where FORMAT_ID = '"&amp;A573&amp;"' AND FIELD_NO = '"&amp;B573&amp;"';"</f>
        <v/>
      </c>
    </row>
    <row r="574" spans="1:13">
      <c r="A574" t="s">
        <v>598</v>
      </c>
      <c r="B574" t="s">
        <v>107</v>
      </c>
      <c r="C574" t="s">
        <v>255</v>
      </c>
      <c r="D574" t="s">
        <v>255</v>
      </c>
      <c r="E574" t="s">
        <v>13</v>
      </c>
      <c r="F574" s="2" t="s">
        <v>1396</v>
      </c>
      <c r="G574" s="2" t="n"/>
      <c r="I574" s="2" t="n"/>
      <c r="J574">
        <f>VLOOKUP(A574,UFMT_FORMAT!$A:$C,3,FALSE)</f>
        <v/>
      </c>
      <c r="K574" s="2" t="s">
        <v>7</v>
      </c>
      <c r="L574">
        <f>"Insert into UFMT_FIELD (FORMAT_ID, FIELD_NO, F_MAC, F_KEY, F_MANDATORY, DESCRIPTION) Values ('"&amp;A574&amp;"', '"&amp;B574&amp;"', '"&amp;C574&amp;"', '"&amp;D574&amp;"', '"&amp;E574&amp;"', '"&amp;F574&amp;"');"</f>
        <v/>
      </c>
      <c r="M574">
        <f>"Update UFMT_FIELD SET F_MAC = '"&amp;C574&amp;"', F_KEY = '"&amp;D574&amp;"', F_MANDATORY = '"&amp;E574&amp;"', DESCRIPTION = '"&amp;F574&amp;"' where FORMAT_ID = '"&amp;A574&amp;"' AND FIELD_NO = '"&amp;B574&amp;"';"</f>
        <v/>
      </c>
    </row>
    <row r="575" spans="1:13">
      <c r="A575" t="s">
        <v>598</v>
      </c>
      <c r="B575" t="s">
        <v>31</v>
      </c>
      <c r="C575" t="s">
        <v>255</v>
      </c>
      <c r="D575" t="s">
        <v>255</v>
      </c>
      <c r="E575" t="s">
        <v>13</v>
      </c>
      <c r="F575" s="2" t="s">
        <v>1397</v>
      </c>
      <c r="G575" s="2" t="n"/>
      <c r="I575" s="2" t="n"/>
      <c r="J575">
        <f>VLOOKUP(A575,UFMT_FORMAT!$A:$C,3,FALSE)</f>
        <v/>
      </c>
      <c r="K575" s="2" t="s">
        <v>7</v>
      </c>
      <c r="L575">
        <f>"Insert into UFMT_FIELD (FORMAT_ID, FIELD_NO, F_MAC, F_KEY, F_MANDATORY, DESCRIPTION) Values ('"&amp;A575&amp;"', '"&amp;B575&amp;"', '"&amp;C575&amp;"', '"&amp;D575&amp;"', '"&amp;E575&amp;"', '"&amp;F575&amp;"');"</f>
        <v/>
      </c>
      <c r="M575">
        <f>"Update UFMT_FIELD SET F_MAC = '"&amp;C575&amp;"', F_KEY = '"&amp;D575&amp;"', F_MANDATORY = '"&amp;E575&amp;"', DESCRIPTION = '"&amp;F575&amp;"' where FORMAT_ID = '"&amp;A575&amp;"' AND FIELD_NO = '"&amp;B575&amp;"';"</f>
        <v/>
      </c>
    </row>
    <row r="576" spans="1:13">
      <c r="A576" t="s">
        <v>598</v>
      </c>
      <c r="B576" t="s">
        <v>500</v>
      </c>
      <c r="C576" t="s">
        <v>255</v>
      </c>
      <c r="D576" t="s">
        <v>255</v>
      </c>
      <c r="E576" t="s">
        <v>255</v>
      </c>
      <c r="F576" s="2" t="s">
        <v>1397</v>
      </c>
      <c r="G576" s="2" t="n"/>
      <c r="I576" s="2" t="n"/>
      <c r="J576">
        <f>VLOOKUP(A576,UFMT_FORMAT!$A:$C,3,FALSE)</f>
        <v/>
      </c>
      <c r="K576" s="2" t="s">
        <v>7</v>
      </c>
      <c r="L576">
        <f>"Insert into UFMT_FIELD (FORMAT_ID, FIELD_NO, F_MAC, F_KEY, F_MANDATORY, DESCRIPTION) Values ('"&amp;A576&amp;"', '"&amp;B576&amp;"', '"&amp;C576&amp;"', '"&amp;D576&amp;"', '"&amp;E576&amp;"', '"&amp;F576&amp;"');"</f>
        <v/>
      </c>
      <c r="M576">
        <f>"Update UFMT_FIELD SET F_MAC = '"&amp;C576&amp;"', F_KEY = '"&amp;D576&amp;"', F_MANDATORY = '"&amp;E576&amp;"', DESCRIPTION = '"&amp;F576&amp;"' where FORMAT_ID = '"&amp;A576&amp;"' AND FIELD_NO = '"&amp;B576&amp;"';"</f>
        <v/>
      </c>
    </row>
    <row r="577" spans="1:13">
      <c r="A577" t="s">
        <v>598</v>
      </c>
      <c r="B577" t="s">
        <v>328</v>
      </c>
      <c r="C577" t="s">
        <v>255</v>
      </c>
      <c r="D577" t="s">
        <v>255</v>
      </c>
      <c r="E577" t="s">
        <v>13</v>
      </c>
      <c r="F577" s="2" t="s">
        <v>1398</v>
      </c>
      <c r="G577" s="2" t="n"/>
      <c r="I577" s="2" t="n"/>
      <c r="J577">
        <f>VLOOKUP(A577,UFMT_FORMAT!$A:$C,3,FALSE)</f>
        <v/>
      </c>
      <c r="K577" s="2" t="s">
        <v>7</v>
      </c>
      <c r="L577">
        <f>"Insert into UFMT_FIELD (FORMAT_ID, FIELD_NO, F_MAC, F_KEY, F_MANDATORY, DESCRIPTION) Values ('"&amp;A577&amp;"', '"&amp;B577&amp;"', '"&amp;C577&amp;"', '"&amp;D577&amp;"', '"&amp;E577&amp;"', '"&amp;F577&amp;"');"</f>
        <v/>
      </c>
      <c r="M577">
        <f>"Update UFMT_FIELD SET F_MAC = '"&amp;C577&amp;"', F_KEY = '"&amp;D577&amp;"', F_MANDATORY = '"&amp;E577&amp;"', DESCRIPTION = '"&amp;F577&amp;"' where FORMAT_ID = '"&amp;A577&amp;"' AND FIELD_NO = '"&amp;B577&amp;"';"</f>
        <v/>
      </c>
    </row>
    <row r="578" spans="1:13">
      <c r="A578" t="s">
        <v>598</v>
      </c>
      <c r="B578" t="s">
        <v>333</v>
      </c>
      <c r="C578" t="s">
        <v>255</v>
      </c>
      <c r="D578" t="s">
        <v>255</v>
      </c>
      <c r="E578" t="s">
        <v>255</v>
      </c>
      <c r="F578" s="2" t="s">
        <v>1399</v>
      </c>
      <c r="G578" s="2" t="n"/>
      <c r="I578" s="2" t="n"/>
      <c r="J578">
        <f>VLOOKUP(A578,UFMT_FORMAT!$A:$C,3,FALSE)</f>
        <v/>
      </c>
      <c r="K578" s="2" t="s">
        <v>7</v>
      </c>
      <c r="L578">
        <f>"Insert into UFMT_FIELD (FORMAT_ID, FIELD_NO, F_MAC, F_KEY, F_MANDATORY, DESCRIPTION) Values ('"&amp;A578&amp;"', '"&amp;B578&amp;"', '"&amp;C578&amp;"', '"&amp;D578&amp;"', '"&amp;E578&amp;"', '"&amp;F578&amp;"');"</f>
        <v/>
      </c>
      <c r="M578">
        <f>"Update UFMT_FIELD SET F_MAC = '"&amp;C578&amp;"', F_KEY = '"&amp;D578&amp;"', F_MANDATORY = '"&amp;E578&amp;"', DESCRIPTION = '"&amp;F578&amp;"' where FORMAT_ID = '"&amp;A578&amp;"' AND FIELD_NO = '"&amp;B578&amp;"';"</f>
        <v/>
      </c>
    </row>
    <row r="579" spans="1:13">
      <c r="A579" t="s">
        <v>598</v>
      </c>
      <c r="B579" t="s">
        <v>337</v>
      </c>
      <c r="C579" t="s">
        <v>255</v>
      </c>
      <c r="D579" t="s">
        <v>13</v>
      </c>
      <c r="E579" t="s">
        <v>13</v>
      </c>
      <c r="F579" s="2" t="s">
        <v>1400</v>
      </c>
      <c r="G579" s="2" t="n"/>
      <c r="I579" s="2" t="n"/>
      <c r="J579">
        <f>VLOOKUP(A579,UFMT_FORMAT!$A:$C,3,FALSE)</f>
        <v/>
      </c>
      <c r="K579" s="2" t="s">
        <v>7</v>
      </c>
      <c r="L579">
        <f>"Insert into UFMT_FIELD (FORMAT_ID, FIELD_NO, F_MAC, F_KEY, F_MANDATORY, DESCRIPTION) Values ('"&amp;A579&amp;"', '"&amp;B579&amp;"', '"&amp;C579&amp;"', '"&amp;D579&amp;"', '"&amp;E579&amp;"', '"&amp;F579&amp;"');"</f>
        <v/>
      </c>
      <c r="M579">
        <f>"Update UFMT_FIELD SET F_MAC = '"&amp;C579&amp;"', F_KEY = '"&amp;D579&amp;"', F_MANDATORY = '"&amp;E579&amp;"', DESCRIPTION = '"&amp;F579&amp;"' where FORMAT_ID = '"&amp;A579&amp;"' AND FIELD_NO = '"&amp;B579&amp;"';"</f>
        <v/>
      </c>
    </row>
    <row r="580" spans="1:13">
      <c r="A580" t="s">
        <v>598</v>
      </c>
      <c r="B580" t="s">
        <v>351</v>
      </c>
      <c r="C580" t="s">
        <v>255</v>
      </c>
      <c r="D580" t="s">
        <v>13</v>
      </c>
      <c r="E580" t="s">
        <v>13</v>
      </c>
      <c r="F580" s="2" t="s">
        <v>1401</v>
      </c>
      <c r="G580" s="2" t="n"/>
      <c r="I580" s="2" t="n"/>
      <c r="J580">
        <f>VLOOKUP(A580,UFMT_FORMAT!$A:$C,3,FALSE)</f>
        <v/>
      </c>
      <c r="K580" s="2" t="s">
        <v>7</v>
      </c>
      <c r="L580">
        <f>"Insert into UFMT_FIELD (FORMAT_ID, FIELD_NO, F_MAC, F_KEY, F_MANDATORY, DESCRIPTION) Values ('"&amp;A580&amp;"', '"&amp;B580&amp;"', '"&amp;C580&amp;"', '"&amp;D580&amp;"', '"&amp;E580&amp;"', '"&amp;F580&amp;"');"</f>
        <v/>
      </c>
      <c r="M580">
        <f>"Update UFMT_FIELD SET F_MAC = '"&amp;C580&amp;"', F_KEY = '"&amp;D580&amp;"', F_MANDATORY = '"&amp;E580&amp;"', DESCRIPTION = '"&amp;F580&amp;"' where FORMAT_ID = '"&amp;A580&amp;"' AND FIELD_NO = '"&amp;B580&amp;"';"</f>
        <v/>
      </c>
    </row>
    <row r="581" spans="1:13">
      <c r="A581" t="s">
        <v>598</v>
      </c>
      <c r="B581" t="s">
        <v>305</v>
      </c>
      <c r="C581" t="s">
        <v>255</v>
      </c>
      <c r="D581" t="s">
        <v>255</v>
      </c>
      <c r="E581" t="s">
        <v>13</v>
      </c>
      <c r="F581" s="2" t="s">
        <v>1401</v>
      </c>
      <c r="G581" s="2" t="n"/>
      <c r="I581" s="2" t="n"/>
      <c r="J581">
        <f>VLOOKUP(A581,UFMT_FORMAT!$A:$C,3,FALSE)</f>
        <v/>
      </c>
      <c r="K581" s="2" t="s">
        <v>7</v>
      </c>
      <c r="L581">
        <f>"Insert into UFMT_FIELD (FORMAT_ID, FIELD_NO, F_MAC, F_KEY, F_MANDATORY, DESCRIPTION) Values ('"&amp;A581&amp;"', '"&amp;B581&amp;"', '"&amp;C581&amp;"', '"&amp;D581&amp;"', '"&amp;E581&amp;"', '"&amp;F581&amp;"');"</f>
        <v/>
      </c>
      <c r="M581">
        <f>"Update UFMT_FIELD SET F_MAC = '"&amp;C581&amp;"', F_KEY = '"&amp;D581&amp;"', F_MANDATORY = '"&amp;E581&amp;"', DESCRIPTION = '"&amp;F581&amp;"' where FORMAT_ID = '"&amp;A581&amp;"' AND FIELD_NO = '"&amp;B581&amp;"';"</f>
        <v/>
      </c>
    </row>
    <row r="582" spans="1:13">
      <c r="A582" t="s">
        <v>598</v>
      </c>
      <c r="B582" t="s">
        <v>473</v>
      </c>
      <c r="C582" t="s">
        <v>255</v>
      </c>
      <c r="D582" t="s">
        <v>255</v>
      </c>
      <c r="E582" t="s">
        <v>13</v>
      </c>
      <c r="F582" s="2" t="s">
        <v>1402</v>
      </c>
      <c r="G582" s="2" t="n"/>
      <c r="I582" s="2" t="n"/>
      <c r="J582">
        <f>VLOOKUP(A582,UFMT_FORMAT!$A:$C,3,FALSE)</f>
        <v/>
      </c>
      <c r="K582" s="2" t="s">
        <v>7</v>
      </c>
      <c r="L582">
        <f>"Insert into UFMT_FIELD (FORMAT_ID, FIELD_NO, F_MAC, F_KEY, F_MANDATORY, DESCRIPTION) Values ('"&amp;A582&amp;"', '"&amp;B582&amp;"', '"&amp;C582&amp;"', '"&amp;D582&amp;"', '"&amp;E582&amp;"', '"&amp;F582&amp;"');"</f>
        <v/>
      </c>
      <c r="M582">
        <f>"Update UFMT_FIELD SET F_MAC = '"&amp;C582&amp;"', F_KEY = '"&amp;D582&amp;"', F_MANDATORY = '"&amp;E582&amp;"', DESCRIPTION = '"&amp;F582&amp;"' where FORMAT_ID = '"&amp;A582&amp;"' AND FIELD_NO = '"&amp;B582&amp;"';"</f>
        <v/>
      </c>
    </row>
    <row r="583" spans="1:13">
      <c r="A583" t="s">
        <v>598</v>
      </c>
      <c r="B583" t="s">
        <v>532</v>
      </c>
      <c r="C583" t="s">
        <v>255</v>
      </c>
      <c r="D583" t="s">
        <v>255</v>
      </c>
      <c r="E583" t="s">
        <v>13</v>
      </c>
      <c r="F583" s="2" t="s">
        <v>1403</v>
      </c>
      <c r="G583" s="2" t="n"/>
      <c r="I583" s="2" t="n"/>
      <c r="J583">
        <f>VLOOKUP(A583,UFMT_FORMAT!$A:$C,3,FALSE)</f>
        <v/>
      </c>
      <c r="K583" s="2" t="s">
        <v>7</v>
      </c>
      <c r="L583">
        <f>"Insert into UFMT_FIELD (FORMAT_ID, FIELD_NO, F_MAC, F_KEY, F_MANDATORY, DESCRIPTION) Values ('"&amp;A583&amp;"', '"&amp;B583&amp;"', '"&amp;C583&amp;"', '"&amp;D583&amp;"', '"&amp;E583&amp;"', '"&amp;F583&amp;"');"</f>
        <v/>
      </c>
      <c r="M583">
        <f>"Update UFMT_FIELD SET F_MAC = '"&amp;C583&amp;"', F_KEY = '"&amp;D583&amp;"', F_MANDATORY = '"&amp;E583&amp;"', DESCRIPTION = '"&amp;F583&amp;"' where FORMAT_ID = '"&amp;A583&amp;"' AND FIELD_NO = '"&amp;B583&amp;"';"</f>
        <v/>
      </c>
    </row>
    <row r="584" spans="1:13">
      <c r="A584" t="s">
        <v>598</v>
      </c>
      <c r="B584" t="s">
        <v>534</v>
      </c>
      <c r="C584" t="s">
        <v>255</v>
      </c>
      <c r="D584" t="s">
        <v>255</v>
      </c>
      <c r="E584" t="s">
        <v>255</v>
      </c>
      <c r="F584" s="2" t="s">
        <v>1404</v>
      </c>
      <c r="G584" s="2" t="n"/>
      <c r="I584" s="2" t="n"/>
      <c r="J584">
        <f>VLOOKUP(A584,UFMT_FORMAT!$A:$C,3,FALSE)</f>
        <v/>
      </c>
      <c r="K584" s="2" t="s">
        <v>7</v>
      </c>
      <c r="L584">
        <f>"Insert into UFMT_FIELD (FORMAT_ID, FIELD_NO, F_MAC, F_KEY, F_MANDATORY, DESCRIPTION) Values ('"&amp;A584&amp;"', '"&amp;B584&amp;"', '"&amp;C584&amp;"', '"&amp;D584&amp;"', '"&amp;E584&amp;"', '"&amp;F584&amp;"');"</f>
        <v/>
      </c>
      <c r="M584">
        <f>"Update UFMT_FIELD SET F_MAC = '"&amp;C584&amp;"', F_KEY = '"&amp;D584&amp;"', F_MANDATORY = '"&amp;E584&amp;"', DESCRIPTION = '"&amp;F584&amp;"' where FORMAT_ID = '"&amp;A584&amp;"' AND FIELD_NO = '"&amp;B584&amp;"';"</f>
        <v/>
      </c>
    </row>
    <row r="585" spans="1:13">
      <c r="A585" t="s">
        <v>598</v>
      </c>
      <c r="B585" t="s">
        <v>66</v>
      </c>
      <c r="C585" t="s">
        <v>255</v>
      </c>
      <c r="D585" t="s">
        <v>255</v>
      </c>
      <c r="E585" t="s">
        <v>255</v>
      </c>
      <c r="F585" s="2" t="s">
        <v>1405</v>
      </c>
      <c r="G585" s="2" t="n"/>
      <c r="I585" s="2" t="n"/>
      <c r="J585">
        <f>VLOOKUP(A585,UFMT_FORMAT!$A:$C,3,FALSE)</f>
        <v/>
      </c>
      <c r="K585" s="2" t="s">
        <v>7</v>
      </c>
      <c r="L585">
        <f>"Insert into UFMT_FIELD (FORMAT_ID, FIELD_NO, F_MAC, F_KEY, F_MANDATORY, DESCRIPTION) Values ('"&amp;A585&amp;"', '"&amp;B585&amp;"', '"&amp;C585&amp;"', '"&amp;D585&amp;"', '"&amp;E585&amp;"', '"&amp;F585&amp;"');"</f>
        <v/>
      </c>
      <c r="M585">
        <f>"Update UFMT_FIELD SET F_MAC = '"&amp;C585&amp;"', F_KEY = '"&amp;D585&amp;"', F_MANDATORY = '"&amp;E585&amp;"', DESCRIPTION = '"&amp;F585&amp;"' where FORMAT_ID = '"&amp;A585&amp;"' AND FIELD_NO = '"&amp;B585&amp;"';"</f>
        <v/>
      </c>
    </row>
    <row r="586" spans="1:13">
      <c r="A586" t="s">
        <v>598</v>
      </c>
      <c r="B586" t="s">
        <v>70</v>
      </c>
      <c r="C586" t="s">
        <v>255</v>
      </c>
      <c r="D586" t="s">
        <v>255</v>
      </c>
      <c r="E586" t="s">
        <v>255</v>
      </c>
      <c r="F586" s="2" t="s">
        <v>1406</v>
      </c>
      <c r="G586" s="2" t="n"/>
      <c r="I586" s="2" t="n"/>
      <c r="J586">
        <f>VLOOKUP(A586,UFMT_FORMAT!$A:$C,3,FALSE)</f>
        <v/>
      </c>
      <c r="K586" s="2" t="s">
        <v>7</v>
      </c>
      <c r="L586">
        <f>"Insert into UFMT_FIELD (FORMAT_ID, FIELD_NO, F_MAC, F_KEY, F_MANDATORY, DESCRIPTION) Values ('"&amp;A586&amp;"', '"&amp;B586&amp;"', '"&amp;C586&amp;"', '"&amp;D586&amp;"', '"&amp;E586&amp;"', '"&amp;F586&amp;"');"</f>
        <v/>
      </c>
      <c r="M586">
        <f>"Update UFMT_FIELD SET F_MAC = '"&amp;C586&amp;"', F_KEY = '"&amp;D586&amp;"', F_MANDATORY = '"&amp;E586&amp;"', DESCRIPTION = '"&amp;F586&amp;"' where FORMAT_ID = '"&amp;A586&amp;"' AND FIELD_NO = '"&amp;B586&amp;"';"</f>
        <v/>
      </c>
    </row>
    <row r="587" spans="1:13">
      <c r="A587" t="s">
        <v>598</v>
      </c>
      <c r="B587" t="s">
        <v>545</v>
      </c>
      <c r="C587" t="s">
        <v>255</v>
      </c>
      <c r="D587" t="s">
        <v>255</v>
      </c>
      <c r="E587" t="s">
        <v>13</v>
      </c>
      <c r="F587" s="2" t="s">
        <v>1409</v>
      </c>
      <c r="G587" s="2" t="n"/>
      <c r="I587" s="2" t="n"/>
      <c r="J587">
        <f>VLOOKUP(A587,UFMT_FORMAT!$A:$C,3,FALSE)</f>
        <v/>
      </c>
      <c r="K587" s="2" t="s">
        <v>7</v>
      </c>
      <c r="L587">
        <f>"Insert into UFMT_FIELD (FORMAT_ID, FIELD_NO, F_MAC, F_KEY, F_MANDATORY, DESCRIPTION) Values ('"&amp;A587&amp;"', '"&amp;B587&amp;"', '"&amp;C587&amp;"', '"&amp;D587&amp;"', '"&amp;E587&amp;"', '"&amp;F587&amp;"');"</f>
        <v/>
      </c>
      <c r="M587">
        <f>"Update UFMT_FIELD SET F_MAC = '"&amp;C587&amp;"', F_KEY = '"&amp;D587&amp;"', F_MANDATORY = '"&amp;E587&amp;"', DESCRIPTION = '"&amp;F587&amp;"' where FORMAT_ID = '"&amp;A587&amp;"' AND FIELD_NO = '"&amp;B587&amp;"';"</f>
        <v/>
      </c>
    </row>
    <row r="588" spans="1:13">
      <c r="A588" t="s">
        <v>598</v>
      </c>
      <c r="B588" t="s">
        <v>239</v>
      </c>
      <c r="C588" t="s">
        <v>255</v>
      </c>
      <c r="D588" t="s">
        <v>255</v>
      </c>
      <c r="E588" t="s">
        <v>13</v>
      </c>
      <c r="F588" s="2" t="s">
        <v>1410</v>
      </c>
      <c r="G588" s="2" t="n"/>
      <c r="I588" s="2" t="n"/>
      <c r="J588">
        <f>VLOOKUP(A588,UFMT_FORMAT!$A:$C,3,FALSE)</f>
        <v/>
      </c>
      <c r="K588" s="2" t="s">
        <v>7</v>
      </c>
      <c r="L588">
        <f>"Insert into UFMT_FIELD (FORMAT_ID, FIELD_NO, F_MAC, F_KEY, F_MANDATORY, DESCRIPTION) Values ('"&amp;A588&amp;"', '"&amp;B588&amp;"', '"&amp;C588&amp;"', '"&amp;D588&amp;"', '"&amp;E588&amp;"', '"&amp;F588&amp;"');"</f>
        <v/>
      </c>
      <c r="M588">
        <f>"Update UFMT_FIELD SET F_MAC = '"&amp;C588&amp;"', F_KEY = '"&amp;D588&amp;"', F_MANDATORY = '"&amp;E588&amp;"', DESCRIPTION = '"&amp;F588&amp;"' where FORMAT_ID = '"&amp;A588&amp;"' AND FIELD_NO = '"&amp;B588&amp;"';"</f>
        <v/>
      </c>
    </row>
    <row r="589" spans="1:13">
      <c r="A589" t="s">
        <v>598</v>
      </c>
      <c r="B589" t="s">
        <v>488</v>
      </c>
      <c r="C589" t="s">
        <v>255</v>
      </c>
      <c r="D589" t="s">
        <v>255</v>
      </c>
      <c r="E589" t="s">
        <v>13</v>
      </c>
      <c r="F589" s="2" t="s">
        <v>1411</v>
      </c>
      <c r="G589" s="2" t="n"/>
      <c r="I589" s="2" t="n"/>
      <c r="J589">
        <f>VLOOKUP(A589,UFMT_FORMAT!$A:$C,3,FALSE)</f>
        <v/>
      </c>
      <c r="K589" s="2" t="s">
        <v>7</v>
      </c>
      <c r="L589">
        <f>"Insert into UFMT_FIELD (FORMAT_ID, FIELD_NO, F_MAC, F_KEY, F_MANDATORY, DESCRIPTION) Values ('"&amp;A589&amp;"', '"&amp;B589&amp;"', '"&amp;C589&amp;"', '"&amp;D589&amp;"', '"&amp;E589&amp;"', '"&amp;F589&amp;"');"</f>
        <v/>
      </c>
      <c r="M589">
        <f>"Update UFMT_FIELD SET F_MAC = '"&amp;C589&amp;"', F_KEY = '"&amp;D589&amp;"', F_MANDATORY = '"&amp;E589&amp;"', DESCRIPTION = '"&amp;F589&amp;"' where FORMAT_ID = '"&amp;A589&amp;"' AND FIELD_NO = '"&amp;B589&amp;"';"</f>
        <v/>
      </c>
    </row>
    <row r="590" spans="1:13">
      <c r="A590" t="s">
        <v>598</v>
      </c>
      <c r="B590" t="s">
        <v>33</v>
      </c>
      <c r="C590" t="s">
        <v>255</v>
      </c>
      <c r="D590" t="s">
        <v>255</v>
      </c>
      <c r="E590" t="s">
        <v>255</v>
      </c>
      <c r="F590" s="2" t="s">
        <v>1412</v>
      </c>
      <c r="G590" s="2" t="n"/>
      <c r="I590" s="2" t="n"/>
      <c r="J590">
        <f>VLOOKUP(A590,UFMT_FORMAT!$A:$C,3,FALSE)</f>
        <v/>
      </c>
      <c r="K590" s="2" t="s">
        <v>7</v>
      </c>
      <c r="L590">
        <f>"Insert into UFMT_FIELD (FORMAT_ID, FIELD_NO, F_MAC, F_KEY, F_MANDATORY, DESCRIPTION) Values ('"&amp;A590&amp;"', '"&amp;B590&amp;"', '"&amp;C590&amp;"', '"&amp;D590&amp;"', '"&amp;E590&amp;"', '"&amp;F590&amp;"');"</f>
        <v/>
      </c>
      <c r="M590">
        <f>"Update UFMT_FIELD SET F_MAC = '"&amp;C590&amp;"', F_KEY = '"&amp;D590&amp;"', F_MANDATORY = '"&amp;E590&amp;"', DESCRIPTION = '"&amp;F590&amp;"' where FORMAT_ID = '"&amp;A590&amp;"' AND FIELD_NO = '"&amp;B590&amp;"';"</f>
        <v/>
      </c>
    </row>
    <row r="591" spans="1:13">
      <c r="A591" t="s">
        <v>598</v>
      </c>
      <c r="B591" t="s">
        <v>555</v>
      </c>
      <c r="C591" t="s">
        <v>255</v>
      </c>
      <c r="D591" t="s">
        <v>255</v>
      </c>
      <c r="E591" t="s">
        <v>13</v>
      </c>
      <c r="F591" s="2" t="s">
        <v>1414</v>
      </c>
      <c r="G591" s="2" t="n"/>
      <c r="I591" s="2" t="n"/>
      <c r="J591">
        <f>VLOOKUP(A591,UFMT_FORMAT!$A:$C,3,FALSE)</f>
        <v/>
      </c>
      <c r="K591" s="2" t="s">
        <v>7</v>
      </c>
      <c r="L591">
        <f>"Insert into UFMT_FIELD (FORMAT_ID, FIELD_NO, F_MAC, F_KEY, F_MANDATORY, DESCRIPTION) Values ('"&amp;A591&amp;"', '"&amp;B591&amp;"', '"&amp;C591&amp;"', '"&amp;D591&amp;"', '"&amp;E591&amp;"', '"&amp;F591&amp;"');"</f>
        <v/>
      </c>
      <c r="M591">
        <f>"Update UFMT_FIELD SET F_MAC = '"&amp;C591&amp;"', F_KEY = '"&amp;D591&amp;"', F_MANDATORY = '"&amp;E591&amp;"', DESCRIPTION = '"&amp;F591&amp;"' where FORMAT_ID = '"&amp;A591&amp;"' AND FIELD_NO = '"&amp;B591&amp;"';"</f>
        <v/>
      </c>
    </row>
    <row r="592" spans="1:13">
      <c r="A592" t="s">
        <v>598</v>
      </c>
      <c r="B592" t="s">
        <v>57</v>
      </c>
      <c r="C592" t="s">
        <v>255</v>
      </c>
      <c r="D592" t="s">
        <v>255</v>
      </c>
      <c r="E592" t="s">
        <v>255</v>
      </c>
      <c r="F592" s="2" t="s">
        <v>1415</v>
      </c>
      <c r="G592" s="2" t="n"/>
      <c r="I592" s="2" t="n"/>
      <c r="J592">
        <f>VLOOKUP(A592,UFMT_FORMAT!$A:$C,3,FALSE)</f>
        <v/>
      </c>
      <c r="K592" s="2" t="s">
        <v>7</v>
      </c>
      <c r="L592">
        <f>"Insert into UFMT_FIELD (FORMAT_ID, FIELD_NO, F_MAC, F_KEY, F_MANDATORY, DESCRIPTION) Values ('"&amp;A592&amp;"', '"&amp;B592&amp;"', '"&amp;C592&amp;"', '"&amp;D592&amp;"', '"&amp;E592&amp;"', '"&amp;F592&amp;"');"</f>
        <v/>
      </c>
      <c r="M592">
        <f>"Update UFMT_FIELD SET F_MAC = '"&amp;C592&amp;"', F_KEY = '"&amp;D592&amp;"', F_MANDATORY = '"&amp;E592&amp;"', DESCRIPTION = '"&amp;F592&amp;"' where FORMAT_ID = '"&amp;A592&amp;"' AND FIELD_NO = '"&amp;B592&amp;"';"</f>
        <v/>
      </c>
    </row>
    <row r="593" spans="1:13">
      <c r="A593" t="s">
        <v>598</v>
      </c>
      <c r="B593" t="s">
        <v>244</v>
      </c>
      <c r="C593" t="s">
        <v>255</v>
      </c>
      <c r="D593" t="s">
        <v>255</v>
      </c>
      <c r="E593" t="s">
        <v>13</v>
      </c>
      <c r="F593" s="2" t="s">
        <v>1425</v>
      </c>
      <c r="G593" s="2" t="n"/>
      <c r="I593" s="2" t="n"/>
      <c r="J593">
        <f>VLOOKUP(A593,UFMT_FORMAT!$A:$C,3,FALSE)</f>
        <v/>
      </c>
      <c r="K593" s="2" t="s">
        <v>7</v>
      </c>
      <c r="L593">
        <f>"Insert into UFMT_FIELD (FORMAT_ID, FIELD_NO, F_MAC, F_KEY, F_MANDATORY, DESCRIPTION) Values ('"&amp;A593&amp;"', '"&amp;B593&amp;"', '"&amp;C593&amp;"', '"&amp;D593&amp;"', '"&amp;E593&amp;"', '"&amp;F593&amp;"');"</f>
        <v/>
      </c>
      <c r="M593">
        <f>"Update UFMT_FIELD SET F_MAC = '"&amp;C593&amp;"', F_KEY = '"&amp;D593&amp;"', F_MANDATORY = '"&amp;E593&amp;"', DESCRIPTION = '"&amp;F593&amp;"' where FORMAT_ID = '"&amp;A593&amp;"' AND FIELD_NO = '"&amp;B593&amp;"';"</f>
        <v/>
      </c>
    </row>
    <row r="594" spans="1:13">
      <c r="A594" t="s">
        <v>598</v>
      </c>
      <c r="B594" t="s">
        <v>110</v>
      </c>
      <c r="C594" t="s">
        <v>255</v>
      </c>
      <c r="D594" t="s">
        <v>255</v>
      </c>
      <c r="E594" t="s">
        <v>13</v>
      </c>
      <c r="F594" s="2" t="s">
        <v>1434</v>
      </c>
      <c r="G594" s="2" t="n"/>
      <c r="I594" s="2" t="n"/>
      <c r="J594">
        <f>VLOOKUP(A594,UFMT_FORMAT!$A:$C,3,FALSE)</f>
        <v/>
      </c>
      <c r="K594" s="2" t="s">
        <v>7</v>
      </c>
      <c r="L594">
        <f>"Insert into UFMT_FIELD (FORMAT_ID, FIELD_NO, F_MAC, F_KEY, F_MANDATORY, DESCRIPTION) Values ('"&amp;A594&amp;"', '"&amp;B594&amp;"', '"&amp;C594&amp;"', '"&amp;D594&amp;"', '"&amp;E594&amp;"', '"&amp;F594&amp;"');"</f>
        <v/>
      </c>
      <c r="M594">
        <f>"Update UFMT_FIELD SET F_MAC = '"&amp;C594&amp;"', F_KEY = '"&amp;D594&amp;"', F_MANDATORY = '"&amp;E594&amp;"', DESCRIPTION = '"&amp;F594&amp;"' where FORMAT_ID = '"&amp;A594&amp;"' AND FIELD_NO = '"&amp;B594&amp;"';"</f>
        <v/>
      </c>
    </row>
    <row r="595" spans="1:13">
      <c r="A595" t="s">
        <v>598</v>
      </c>
      <c r="B595" t="s">
        <v>196</v>
      </c>
      <c r="C595" t="s">
        <v>255</v>
      </c>
      <c r="D595" t="s">
        <v>255</v>
      </c>
      <c r="E595" t="s">
        <v>13</v>
      </c>
      <c r="F595" s="2" t="s">
        <v>1417</v>
      </c>
      <c r="G595" s="2" t="n"/>
      <c r="I595" s="2" t="n"/>
      <c r="J595">
        <f>VLOOKUP(A595,UFMT_FORMAT!$A:$C,3,FALSE)</f>
        <v/>
      </c>
      <c r="K595" s="2" t="s">
        <v>7</v>
      </c>
      <c r="L595">
        <f>"Insert into UFMT_FIELD (FORMAT_ID, FIELD_NO, F_MAC, F_KEY, F_MANDATORY, DESCRIPTION) Values ('"&amp;A595&amp;"', '"&amp;B595&amp;"', '"&amp;C595&amp;"', '"&amp;D595&amp;"', '"&amp;E595&amp;"', '"&amp;F595&amp;"');"</f>
        <v/>
      </c>
      <c r="M595">
        <f>"Update UFMT_FIELD SET F_MAC = '"&amp;C595&amp;"', F_KEY = '"&amp;D595&amp;"', F_MANDATORY = '"&amp;E595&amp;"', DESCRIPTION = '"&amp;F595&amp;"' where FORMAT_ID = '"&amp;A595&amp;"' AND FIELD_NO = '"&amp;B595&amp;"';"</f>
        <v/>
      </c>
    </row>
    <row r="596" spans="1:13">
      <c r="A596" t="s">
        <v>598</v>
      </c>
      <c r="B596" t="s">
        <v>634</v>
      </c>
      <c r="C596" t="s">
        <v>255</v>
      </c>
      <c r="D596" t="s">
        <v>255</v>
      </c>
      <c r="E596" t="s">
        <v>255</v>
      </c>
      <c r="F596" s="2" t="s">
        <v>1418</v>
      </c>
      <c r="G596" s="2" t="n"/>
      <c r="I596" s="2" t="n"/>
      <c r="J596">
        <f>VLOOKUP(A596,UFMT_FORMAT!$A:$C,3,FALSE)</f>
        <v/>
      </c>
      <c r="K596" s="2" t="s">
        <v>7</v>
      </c>
      <c r="L596">
        <f>"Insert into UFMT_FIELD (FORMAT_ID, FIELD_NO, F_MAC, F_KEY, F_MANDATORY, DESCRIPTION) Values ('"&amp;A596&amp;"', '"&amp;B596&amp;"', '"&amp;C596&amp;"', '"&amp;D596&amp;"', '"&amp;E596&amp;"', '"&amp;F596&amp;"');"</f>
        <v/>
      </c>
      <c r="M596">
        <f>"Update UFMT_FIELD SET F_MAC = '"&amp;C596&amp;"', F_KEY = '"&amp;D596&amp;"', F_MANDATORY = '"&amp;E596&amp;"', DESCRIPTION = '"&amp;F596&amp;"' where FORMAT_ID = '"&amp;A596&amp;"' AND FIELD_NO = '"&amp;B596&amp;"';"</f>
        <v/>
      </c>
    </row>
    <row r="597" spans="1:13">
      <c r="A597" t="s">
        <v>598</v>
      </c>
      <c r="B597" t="s">
        <v>103</v>
      </c>
      <c r="C597" t="s">
        <v>255</v>
      </c>
      <c r="D597" t="s">
        <v>255</v>
      </c>
      <c r="E597" t="s">
        <v>13</v>
      </c>
      <c r="F597" s="2" t="s">
        <v>1419</v>
      </c>
      <c r="G597" s="2" t="n"/>
      <c r="I597" s="2" t="n"/>
      <c r="J597">
        <f>VLOOKUP(A597,UFMT_FORMAT!$A:$C,3,FALSE)</f>
        <v/>
      </c>
      <c r="K597" s="2" t="s">
        <v>7</v>
      </c>
      <c r="L597">
        <f>"Insert into UFMT_FIELD (FORMAT_ID, FIELD_NO, F_MAC, F_KEY, F_MANDATORY, DESCRIPTION) Values ('"&amp;A597&amp;"', '"&amp;B597&amp;"', '"&amp;C597&amp;"', '"&amp;D597&amp;"', '"&amp;E597&amp;"', '"&amp;F597&amp;"');"</f>
        <v/>
      </c>
      <c r="M597">
        <f>"Update UFMT_FIELD SET F_MAC = '"&amp;C597&amp;"', F_KEY = '"&amp;D597&amp;"', F_MANDATORY = '"&amp;E597&amp;"', DESCRIPTION = '"&amp;F597&amp;"' where FORMAT_ID = '"&amp;A597&amp;"' AND FIELD_NO = '"&amp;B597&amp;"';"</f>
        <v/>
      </c>
    </row>
    <row r="598" spans="1:13">
      <c r="A598" t="s">
        <v>598</v>
      </c>
      <c r="B598" t="s">
        <v>669</v>
      </c>
      <c r="C598" t="s">
        <v>255</v>
      </c>
      <c r="D598" t="s">
        <v>255</v>
      </c>
      <c r="E598" t="s">
        <v>13</v>
      </c>
      <c r="F598" s="2" t="s">
        <v>1422</v>
      </c>
      <c r="G598" s="2" t="n"/>
      <c r="I598" s="2" t="n"/>
      <c r="J598">
        <f>VLOOKUP(A598,UFMT_FORMAT!$A:$C,3,FALSE)</f>
        <v/>
      </c>
      <c r="K598" s="2" t="s">
        <v>7</v>
      </c>
      <c r="L598">
        <f>"Insert into UFMT_FIELD (FORMAT_ID, FIELD_NO, F_MAC, F_KEY, F_MANDATORY, DESCRIPTION) Values ('"&amp;A598&amp;"', '"&amp;B598&amp;"', '"&amp;C598&amp;"', '"&amp;D598&amp;"', '"&amp;E598&amp;"', '"&amp;F598&amp;"');"</f>
        <v/>
      </c>
      <c r="M598">
        <f>"Update UFMT_FIELD SET F_MAC = '"&amp;C598&amp;"', F_KEY = '"&amp;D598&amp;"', F_MANDATORY = '"&amp;E598&amp;"', DESCRIPTION = '"&amp;F598&amp;"' where FORMAT_ID = '"&amp;A598&amp;"' AND FIELD_NO = '"&amp;B598&amp;"';"</f>
        <v/>
      </c>
    </row>
    <row r="599" spans="1:13">
      <c r="A599" t="s">
        <v>600</v>
      </c>
      <c r="B599" t="s">
        <v>64</v>
      </c>
      <c r="C599" t="s">
        <v>255</v>
      </c>
      <c r="D599" t="s">
        <v>13</v>
      </c>
      <c r="E599" t="s">
        <v>13</v>
      </c>
      <c r="F599" s="2" t="s">
        <v>1395</v>
      </c>
      <c r="G599" s="2" t="n"/>
      <c r="I599" s="2" t="n"/>
      <c r="J599">
        <f>VLOOKUP(A599,UFMT_FORMAT!$A:$C,3,FALSE)</f>
        <v/>
      </c>
      <c r="K599" s="2" t="s">
        <v>7</v>
      </c>
      <c r="L599">
        <f>"Insert into UFMT_FIELD (FORMAT_ID, FIELD_NO, F_MAC, F_KEY, F_MANDATORY, DESCRIPTION) Values ('"&amp;A599&amp;"', '"&amp;B599&amp;"', '"&amp;C599&amp;"', '"&amp;D599&amp;"', '"&amp;E599&amp;"', '"&amp;F599&amp;"');"</f>
        <v/>
      </c>
      <c r="M599">
        <f>"Update UFMT_FIELD SET F_MAC = '"&amp;C599&amp;"', F_KEY = '"&amp;D599&amp;"', F_MANDATORY = '"&amp;E599&amp;"', DESCRIPTION = '"&amp;F599&amp;"' where FORMAT_ID = '"&amp;A599&amp;"' AND FIELD_NO = '"&amp;B599&amp;"';"</f>
        <v/>
      </c>
    </row>
    <row r="600" spans="1:13">
      <c r="A600" t="s">
        <v>600</v>
      </c>
      <c r="B600" t="s">
        <v>107</v>
      </c>
      <c r="C600" t="s">
        <v>255</v>
      </c>
      <c r="D600" t="s">
        <v>255</v>
      </c>
      <c r="E600" t="s">
        <v>13</v>
      </c>
      <c r="F600" s="2" t="s">
        <v>1396</v>
      </c>
      <c r="G600" s="2" t="n"/>
      <c r="I600" s="2" t="n"/>
      <c r="J600">
        <f>VLOOKUP(A600,UFMT_FORMAT!$A:$C,3,FALSE)</f>
        <v/>
      </c>
      <c r="K600" s="2" t="s">
        <v>7</v>
      </c>
      <c r="L600">
        <f>"Insert into UFMT_FIELD (FORMAT_ID, FIELD_NO, F_MAC, F_KEY, F_MANDATORY, DESCRIPTION) Values ('"&amp;A600&amp;"', '"&amp;B600&amp;"', '"&amp;C600&amp;"', '"&amp;D600&amp;"', '"&amp;E600&amp;"', '"&amp;F600&amp;"');"</f>
        <v/>
      </c>
      <c r="M600">
        <f>"Update UFMT_FIELD SET F_MAC = '"&amp;C600&amp;"', F_KEY = '"&amp;D600&amp;"', F_MANDATORY = '"&amp;E600&amp;"', DESCRIPTION = '"&amp;F600&amp;"' where FORMAT_ID = '"&amp;A600&amp;"' AND FIELD_NO = '"&amp;B600&amp;"';"</f>
        <v/>
      </c>
    </row>
    <row r="601" spans="1:13">
      <c r="A601" t="s">
        <v>600</v>
      </c>
      <c r="B601" t="s">
        <v>31</v>
      </c>
      <c r="C601" t="s">
        <v>255</v>
      </c>
      <c r="D601" t="s">
        <v>255</v>
      </c>
      <c r="E601" t="s">
        <v>13</v>
      </c>
      <c r="F601" s="2" t="s">
        <v>1397</v>
      </c>
      <c r="G601" s="2" t="n"/>
      <c r="I601" s="2" t="n"/>
      <c r="J601">
        <f>VLOOKUP(A601,UFMT_FORMAT!$A:$C,3,FALSE)</f>
        <v/>
      </c>
      <c r="K601" s="2" t="s">
        <v>7</v>
      </c>
      <c r="L601">
        <f>"Insert into UFMT_FIELD (FORMAT_ID, FIELD_NO, F_MAC, F_KEY, F_MANDATORY, DESCRIPTION) Values ('"&amp;A601&amp;"', '"&amp;B601&amp;"', '"&amp;C601&amp;"', '"&amp;D601&amp;"', '"&amp;E601&amp;"', '"&amp;F601&amp;"');"</f>
        <v/>
      </c>
      <c r="M601">
        <f>"Update UFMT_FIELD SET F_MAC = '"&amp;C601&amp;"', F_KEY = '"&amp;D601&amp;"', F_MANDATORY = '"&amp;E601&amp;"', DESCRIPTION = '"&amp;F601&amp;"' where FORMAT_ID = '"&amp;A601&amp;"' AND FIELD_NO = '"&amp;B601&amp;"';"</f>
        <v/>
      </c>
    </row>
    <row r="602" spans="1:13">
      <c r="A602" t="s">
        <v>600</v>
      </c>
      <c r="B602" t="s">
        <v>500</v>
      </c>
      <c r="C602" t="s">
        <v>255</v>
      </c>
      <c r="D602" t="s">
        <v>255</v>
      </c>
      <c r="E602" t="s">
        <v>255</v>
      </c>
      <c r="F602" s="2" t="s">
        <v>1397</v>
      </c>
      <c r="G602" s="2" t="n"/>
      <c r="I602" s="2" t="n"/>
      <c r="J602">
        <f>VLOOKUP(A602,UFMT_FORMAT!$A:$C,3,FALSE)</f>
        <v/>
      </c>
      <c r="K602" s="2" t="s">
        <v>7</v>
      </c>
      <c r="L602">
        <f>"Insert into UFMT_FIELD (FORMAT_ID, FIELD_NO, F_MAC, F_KEY, F_MANDATORY, DESCRIPTION) Values ('"&amp;A602&amp;"', '"&amp;B602&amp;"', '"&amp;C602&amp;"', '"&amp;D602&amp;"', '"&amp;E602&amp;"', '"&amp;F602&amp;"');"</f>
        <v/>
      </c>
      <c r="M602">
        <f>"Update UFMT_FIELD SET F_MAC = '"&amp;C602&amp;"', F_KEY = '"&amp;D602&amp;"', F_MANDATORY = '"&amp;E602&amp;"', DESCRIPTION = '"&amp;F602&amp;"' where FORMAT_ID = '"&amp;A602&amp;"' AND FIELD_NO = '"&amp;B602&amp;"';"</f>
        <v/>
      </c>
    </row>
    <row r="603" spans="1:13">
      <c r="A603" t="s">
        <v>600</v>
      </c>
      <c r="B603" t="s">
        <v>328</v>
      </c>
      <c r="C603" t="s">
        <v>255</v>
      </c>
      <c r="D603" t="s">
        <v>255</v>
      </c>
      <c r="E603" t="s">
        <v>255</v>
      </c>
      <c r="F603" s="2" t="s">
        <v>1398</v>
      </c>
      <c r="G603" s="2" t="n"/>
      <c r="I603" s="2" t="n"/>
      <c r="J603">
        <f>VLOOKUP(A603,UFMT_FORMAT!$A:$C,3,FALSE)</f>
        <v/>
      </c>
      <c r="K603" s="2" t="s">
        <v>7</v>
      </c>
      <c r="L603">
        <f>"Insert into UFMT_FIELD (FORMAT_ID, FIELD_NO, F_MAC, F_KEY, F_MANDATORY, DESCRIPTION) Values ('"&amp;A603&amp;"', '"&amp;B603&amp;"', '"&amp;C603&amp;"', '"&amp;D603&amp;"', '"&amp;E603&amp;"', '"&amp;F603&amp;"');"</f>
        <v/>
      </c>
      <c r="M603">
        <f>"Update UFMT_FIELD SET F_MAC = '"&amp;C603&amp;"', F_KEY = '"&amp;D603&amp;"', F_MANDATORY = '"&amp;E603&amp;"', DESCRIPTION = '"&amp;F603&amp;"' where FORMAT_ID = '"&amp;A603&amp;"' AND FIELD_NO = '"&amp;B603&amp;"';"</f>
        <v/>
      </c>
    </row>
    <row r="604" spans="1:13">
      <c r="A604" t="s">
        <v>600</v>
      </c>
      <c r="B604" t="s">
        <v>333</v>
      </c>
      <c r="C604" t="s">
        <v>255</v>
      </c>
      <c r="D604" t="s">
        <v>255</v>
      </c>
      <c r="E604" t="s">
        <v>255</v>
      </c>
      <c r="F604" s="2" t="s">
        <v>1399</v>
      </c>
      <c r="G604" s="2" t="n"/>
      <c r="I604" s="2" t="n"/>
      <c r="J604">
        <f>VLOOKUP(A604,UFMT_FORMAT!$A:$C,3,FALSE)</f>
        <v/>
      </c>
      <c r="K604" s="2" t="s">
        <v>7</v>
      </c>
      <c r="L604">
        <f>"Insert into UFMT_FIELD (FORMAT_ID, FIELD_NO, F_MAC, F_KEY, F_MANDATORY, DESCRIPTION) Values ('"&amp;A604&amp;"', '"&amp;B604&amp;"', '"&amp;C604&amp;"', '"&amp;D604&amp;"', '"&amp;E604&amp;"', '"&amp;F604&amp;"');"</f>
        <v/>
      </c>
      <c r="M604">
        <f>"Update UFMT_FIELD SET F_MAC = '"&amp;C604&amp;"', F_KEY = '"&amp;D604&amp;"', F_MANDATORY = '"&amp;E604&amp;"', DESCRIPTION = '"&amp;F604&amp;"' where FORMAT_ID = '"&amp;A604&amp;"' AND FIELD_NO = '"&amp;B604&amp;"';"</f>
        <v/>
      </c>
    </row>
    <row r="605" spans="1:13">
      <c r="A605" t="s">
        <v>600</v>
      </c>
      <c r="B605" t="s">
        <v>335</v>
      </c>
      <c r="C605" t="s">
        <v>255</v>
      </c>
      <c r="D605" t="s">
        <v>255</v>
      </c>
      <c r="E605" t="s">
        <v>255</v>
      </c>
      <c r="F605" s="2" t="s">
        <v>1433</v>
      </c>
      <c r="G605" s="2" t="n"/>
      <c r="I605" s="2" t="n"/>
      <c r="J605">
        <f>VLOOKUP(A605,UFMT_FORMAT!$A:$C,3,FALSE)</f>
        <v/>
      </c>
      <c r="K605" s="2" t="s">
        <v>7</v>
      </c>
      <c r="L605">
        <f>"Insert into UFMT_FIELD (FORMAT_ID, FIELD_NO, F_MAC, F_KEY, F_MANDATORY, DESCRIPTION) Values ('"&amp;A605&amp;"', '"&amp;B605&amp;"', '"&amp;C605&amp;"', '"&amp;D605&amp;"', '"&amp;E605&amp;"', '"&amp;F605&amp;"');"</f>
        <v/>
      </c>
      <c r="M605">
        <f>"Update UFMT_FIELD SET F_MAC = '"&amp;C605&amp;"', F_KEY = '"&amp;D605&amp;"', F_MANDATORY = '"&amp;E605&amp;"', DESCRIPTION = '"&amp;F605&amp;"' where FORMAT_ID = '"&amp;A605&amp;"' AND FIELD_NO = '"&amp;B605&amp;"';"</f>
        <v/>
      </c>
    </row>
    <row r="606" spans="1:13">
      <c r="A606" t="s">
        <v>600</v>
      </c>
      <c r="B606" t="s">
        <v>337</v>
      </c>
      <c r="C606" t="s">
        <v>255</v>
      </c>
      <c r="D606" t="s">
        <v>13</v>
      </c>
      <c r="E606" t="s">
        <v>13</v>
      </c>
      <c r="F606" s="2" t="s">
        <v>1400</v>
      </c>
      <c r="G606" s="2" t="n"/>
      <c r="I606" s="2" t="n"/>
      <c r="J606">
        <f>VLOOKUP(A606,UFMT_FORMAT!$A:$C,3,FALSE)</f>
        <v/>
      </c>
      <c r="K606" s="2" t="s">
        <v>7</v>
      </c>
      <c r="L606">
        <f>"Insert into UFMT_FIELD (FORMAT_ID, FIELD_NO, F_MAC, F_KEY, F_MANDATORY, DESCRIPTION) Values ('"&amp;A606&amp;"', '"&amp;B606&amp;"', '"&amp;C606&amp;"', '"&amp;D606&amp;"', '"&amp;E606&amp;"', '"&amp;F606&amp;"');"</f>
        <v/>
      </c>
      <c r="M606">
        <f>"Update UFMT_FIELD SET F_MAC = '"&amp;C606&amp;"', F_KEY = '"&amp;D606&amp;"', F_MANDATORY = '"&amp;E606&amp;"', DESCRIPTION = '"&amp;F606&amp;"' where FORMAT_ID = '"&amp;A606&amp;"' AND FIELD_NO = '"&amp;B606&amp;"';"</f>
        <v/>
      </c>
    </row>
    <row r="607" spans="1:13">
      <c r="A607" t="s">
        <v>600</v>
      </c>
      <c r="B607" t="s">
        <v>351</v>
      </c>
      <c r="C607" t="s">
        <v>255</v>
      </c>
      <c r="D607" t="s">
        <v>13</v>
      </c>
      <c r="E607" t="s">
        <v>13</v>
      </c>
      <c r="F607" s="2" t="s">
        <v>1401</v>
      </c>
      <c r="G607" s="2" t="n"/>
      <c r="I607" s="2" t="n"/>
      <c r="J607">
        <f>VLOOKUP(A607,UFMT_FORMAT!$A:$C,3,FALSE)</f>
        <v/>
      </c>
      <c r="K607" s="2" t="s">
        <v>7</v>
      </c>
      <c r="L607">
        <f>"Insert into UFMT_FIELD (FORMAT_ID, FIELD_NO, F_MAC, F_KEY, F_MANDATORY, DESCRIPTION) Values ('"&amp;A607&amp;"', '"&amp;B607&amp;"', '"&amp;C607&amp;"', '"&amp;D607&amp;"', '"&amp;E607&amp;"', '"&amp;F607&amp;"');"</f>
        <v/>
      </c>
      <c r="M607">
        <f>"Update UFMT_FIELD SET F_MAC = '"&amp;C607&amp;"', F_KEY = '"&amp;D607&amp;"', F_MANDATORY = '"&amp;E607&amp;"', DESCRIPTION = '"&amp;F607&amp;"' where FORMAT_ID = '"&amp;A607&amp;"' AND FIELD_NO = '"&amp;B607&amp;"';"</f>
        <v/>
      </c>
    </row>
    <row r="608" spans="1:13">
      <c r="A608" t="s">
        <v>600</v>
      </c>
      <c r="B608" t="s">
        <v>305</v>
      </c>
      <c r="C608" t="s">
        <v>255</v>
      </c>
      <c r="D608" t="s">
        <v>255</v>
      </c>
      <c r="E608" t="s">
        <v>255</v>
      </c>
      <c r="F608" s="2" t="s">
        <v>1401</v>
      </c>
      <c r="G608" s="2" t="n"/>
      <c r="I608" s="2" t="n"/>
      <c r="J608">
        <f>VLOOKUP(A608,UFMT_FORMAT!$A:$C,3,FALSE)</f>
        <v/>
      </c>
      <c r="K608" s="2" t="s">
        <v>7</v>
      </c>
      <c r="L608">
        <f>"Insert into UFMT_FIELD (FORMAT_ID, FIELD_NO, F_MAC, F_KEY, F_MANDATORY, DESCRIPTION) Values ('"&amp;A608&amp;"', '"&amp;B608&amp;"', '"&amp;C608&amp;"', '"&amp;D608&amp;"', '"&amp;E608&amp;"', '"&amp;F608&amp;"');"</f>
        <v/>
      </c>
      <c r="M608">
        <f>"Update UFMT_FIELD SET F_MAC = '"&amp;C608&amp;"', F_KEY = '"&amp;D608&amp;"', F_MANDATORY = '"&amp;E608&amp;"', DESCRIPTION = '"&amp;F608&amp;"' where FORMAT_ID = '"&amp;A608&amp;"' AND FIELD_NO = '"&amp;B608&amp;"';"</f>
        <v/>
      </c>
    </row>
    <row r="609" spans="1:13">
      <c r="A609" t="s">
        <v>600</v>
      </c>
      <c r="B609" t="s">
        <v>473</v>
      </c>
      <c r="C609" t="s">
        <v>255</v>
      </c>
      <c r="D609" t="s">
        <v>255</v>
      </c>
      <c r="E609" t="s">
        <v>255</v>
      </c>
      <c r="F609" s="2" t="s">
        <v>1402</v>
      </c>
      <c r="G609" s="2" t="n"/>
      <c r="I609" s="2" t="n"/>
      <c r="J609">
        <f>VLOOKUP(A609,UFMT_FORMAT!$A:$C,3,FALSE)</f>
        <v/>
      </c>
      <c r="K609" s="2" t="s">
        <v>7</v>
      </c>
      <c r="L609">
        <f>"Insert into UFMT_FIELD (FORMAT_ID, FIELD_NO, F_MAC, F_KEY, F_MANDATORY, DESCRIPTION) Values ('"&amp;A609&amp;"', '"&amp;B609&amp;"', '"&amp;C609&amp;"', '"&amp;D609&amp;"', '"&amp;E609&amp;"', '"&amp;F609&amp;"');"</f>
        <v/>
      </c>
      <c r="M609">
        <f>"Update UFMT_FIELD SET F_MAC = '"&amp;C609&amp;"', F_KEY = '"&amp;D609&amp;"', F_MANDATORY = '"&amp;E609&amp;"', DESCRIPTION = '"&amp;F609&amp;"' where FORMAT_ID = '"&amp;A609&amp;"' AND FIELD_NO = '"&amp;B609&amp;"';"</f>
        <v/>
      </c>
    </row>
    <row r="610" spans="1:13">
      <c r="A610" t="s">
        <v>600</v>
      </c>
      <c r="B610" t="s">
        <v>524</v>
      </c>
      <c r="C610" t="s">
        <v>255</v>
      </c>
      <c r="D610" t="s">
        <v>255</v>
      </c>
      <c r="E610" t="s">
        <v>255</v>
      </c>
      <c r="F610" s="2" t="s">
        <v>1429</v>
      </c>
      <c r="G610" s="2" t="n"/>
      <c r="I610" s="2" t="n"/>
      <c r="J610">
        <f>VLOOKUP(A610,UFMT_FORMAT!$A:$C,3,FALSE)</f>
        <v/>
      </c>
      <c r="K610" s="2" t="s">
        <v>7</v>
      </c>
      <c r="L610">
        <f>"Insert into UFMT_FIELD (FORMAT_ID, FIELD_NO, F_MAC, F_KEY, F_MANDATORY, DESCRIPTION) Values ('"&amp;A610&amp;"', '"&amp;B610&amp;"', '"&amp;C610&amp;"', '"&amp;D610&amp;"', '"&amp;E610&amp;"', '"&amp;F610&amp;"');"</f>
        <v/>
      </c>
      <c r="M610">
        <f>"Update UFMT_FIELD SET F_MAC = '"&amp;C610&amp;"', F_KEY = '"&amp;D610&amp;"', F_MANDATORY = '"&amp;E610&amp;"', DESCRIPTION = '"&amp;F610&amp;"' where FORMAT_ID = '"&amp;A610&amp;"' AND FIELD_NO = '"&amp;B610&amp;"';"</f>
        <v/>
      </c>
    </row>
    <row r="611" spans="1:13">
      <c r="A611" t="s">
        <v>600</v>
      </c>
      <c r="B611" t="s">
        <v>526</v>
      </c>
      <c r="C611" t="s">
        <v>255</v>
      </c>
      <c r="D611" t="s">
        <v>255</v>
      </c>
      <c r="E611" t="s">
        <v>255</v>
      </c>
      <c r="F611" s="2" t="s">
        <v>1430</v>
      </c>
      <c r="G611" s="2" t="n"/>
      <c r="I611" s="2" t="n"/>
      <c r="J611">
        <f>VLOOKUP(A611,UFMT_FORMAT!$A:$C,3,FALSE)</f>
        <v/>
      </c>
      <c r="K611" s="2" t="s">
        <v>7</v>
      </c>
      <c r="L611">
        <f>"Insert into UFMT_FIELD (FORMAT_ID, FIELD_NO, F_MAC, F_KEY, F_MANDATORY, DESCRIPTION) Values ('"&amp;A611&amp;"', '"&amp;B611&amp;"', '"&amp;C611&amp;"', '"&amp;D611&amp;"', '"&amp;E611&amp;"', '"&amp;F611&amp;"');"</f>
        <v/>
      </c>
      <c r="M611">
        <f>"Update UFMT_FIELD SET F_MAC = '"&amp;C611&amp;"', F_KEY = '"&amp;D611&amp;"', F_MANDATORY = '"&amp;E611&amp;"', DESCRIPTION = '"&amp;F611&amp;"' where FORMAT_ID = '"&amp;A611&amp;"' AND FIELD_NO = '"&amp;B611&amp;"';"</f>
        <v/>
      </c>
    </row>
    <row r="612" spans="1:13">
      <c r="A612" t="s">
        <v>600</v>
      </c>
      <c r="B612" t="s">
        <v>528</v>
      </c>
      <c r="C612" t="s">
        <v>255</v>
      </c>
      <c r="D612" t="s">
        <v>255</v>
      </c>
      <c r="E612" t="s">
        <v>255</v>
      </c>
      <c r="F612" s="2" t="s">
        <v>1431</v>
      </c>
      <c r="G612" s="2" t="n"/>
      <c r="I612" s="2" t="n"/>
      <c r="J612">
        <f>VLOOKUP(A612,UFMT_FORMAT!$A:$C,3,FALSE)</f>
        <v/>
      </c>
      <c r="K612" s="2" t="s">
        <v>7</v>
      </c>
      <c r="L612">
        <f>"Insert into UFMT_FIELD (FORMAT_ID, FIELD_NO, F_MAC, F_KEY, F_MANDATORY, DESCRIPTION) Values ('"&amp;A612&amp;"', '"&amp;B612&amp;"', '"&amp;C612&amp;"', '"&amp;D612&amp;"', '"&amp;E612&amp;"', '"&amp;F612&amp;"');"</f>
        <v/>
      </c>
      <c r="M612">
        <f>"Update UFMT_FIELD SET F_MAC = '"&amp;C612&amp;"', F_KEY = '"&amp;D612&amp;"', F_MANDATORY = '"&amp;E612&amp;"', DESCRIPTION = '"&amp;F612&amp;"' where FORMAT_ID = '"&amp;A612&amp;"' AND FIELD_NO = '"&amp;B612&amp;"';"</f>
        <v/>
      </c>
    </row>
    <row r="613" spans="1:13">
      <c r="A613" t="s">
        <v>600</v>
      </c>
      <c r="B613" t="s">
        <v>532</v>
      </c>
      <c r="C613" t="s">
        <v>255</v>
      </c>
      <c r="D613" t="s">
        <v>255</v>
      </c>
      <c r="E613" t="s">
        <v>13</v>
      </c>
      <c r="F613" s="2" t="s">
        <v>1403</v>
      </c>
      <c r="G613" s="2" t="n"/>
      <c r="I613" s="2" t="n"/>
      <c r="J613">
        <f>VLOOKUP(A613,UFMT_FORMAT!$A:$C,3,FALSE)</f>
        <v/>
      </c>
      <c r="K613" s="2" t="s">
        <v>7</v>
      </c>
      <c r="L613">
        <f>"Insert into UFMT_FIELD (FORMAT_ID, FIELD_NO, F_MAC, F_KEY, F_MANDATORY, DESCRIPTION) Values ('"&amp;A613&amp;"', '"&amp;B613&amp;"', '"&amp;C613&amp;"', '"&amp;D613&amp;"', '"&amp;E613&amp;"', '"&amp;F613&amp;"');"</f>
        <v/>
      </c>
      <c r="M613">
        <f>"Update UFMT_FIELD SET F_MAC = '"&amp;C613&amp;"', F_KEY = '"&amp;D613&amp;"', F_MANDATORY = '"&amp;E613&amp;"', DESCRIPTION = '"&amp;F613&amp;"' where FORMAT_ID = '"&amp;A613&amp;"' AND FIELD_NO = '"&amp;B613&amp;"';"</f>
        <v/>
      </c>
    </row>
    <row r="614" spans="1:13">
      <c r="A614" t="s">
        <v>600</v>
      </c>
      <c r="B614" t="s">
        <v>534</v>
      </c>
      <c r="C614" t="s">
        <v>255</v>
      </c>
      <c r="D614" t="s">
        <v>255</v>
      </c>
      <c r="E614" t="s">
        <v>255</v>
      </c>
      <c r="F614" s="2" t="s">
        <v>1404</v>
      </c>
      <c r="G614" s="2" t="n"/>
      <c r="I614" s="2" t="n"/>
      <c r="J614">
        <f>VLOOKUP(A614,UFMT_FORMAT!$A:$C,3,FALSE)</f>
        <v/>
      </c>
      <c r="K614" s="2" t="s">
        <v>7</v>
      </c>
      <c r="L614">
        <f>"Insert into UFMT_FIELD (FORMAT_ID, FIELD_NO, F_MAC, F_KEY, F_MANDATORY, DESCRIPTION) Values ('"&amp;A614&amp;"', '"&amp;B614&amp;"', '"&amp;C614&amp;"', '"&amp;D614&amp;"', '"&amp;E614&amp;"', '"&amp;F614&amp;"');"</f>
        <v/>
      </c>
      <c r="M614">
        <f>"Update UFMT_FIELD SET F_MAC = '"&amp;C614&amp;"', F_KEY = '"&amp;D614&amp;"', F_MANDATORY = '"&amp;E614&amp;"', DESCRIPTION = '"&amp;F614&amp;"' where FORMAT_ID = '"&amp;A614&amp;"' AND FIELD_NO = '"&amp;B614&amp;"';"</f>
        <v/>
      </c>
    </row>
    <row r="615" spans="1:13">
      <c r="A615" t="s">
        <v>600</v>
      </c>
      <c r="B615" t="s">
        <v>66</v>
      </c>
      <c r="C615" t="s">
        <v>255</v>
      </c>
      <c r="D615" t="s">
        <v>255</v>
      </c>
      <c r="E615" t="s">
        <v>255</v>
      </c>
      <c r="F615" s="2" t="s">
        <v>1405</v>
      </c>
      <c r="G615" s="2" t="n"/>
      <c r="I615" s="2" t="n"/>
      <c r="J615">
        <f>VLOOKUP(A615,UFMT_FORMAT!$A:$C,3,FALSE)</f>
        <v/>
      </c>
      <c r="K615" s="2" t="s">
        <v>7</v>
      </c>
      <c r="L615">
        <f>"Insert into UFMT_FIELD (FORMAT_ID, FIELD_NO, F_MAC, F_KEY, F_MANDATORY, DESCRIPTION) Values ('"&amp;A615&amp;"', '"&amp;B615&amp;"', '"&amp;C615&amp;"', '"&amp;D615&amp;"', '"&amp;E615&amp;"', '"&amp;F615&amp;"');"</f>
        <v/>
      </c>
      <c r="M615">
        <f>"Update UFMT_FIELD SET F_MAC = '"&amp;C615&amp;"', F_KEY = '"&amp;D615&amp;"', F_MANDATORY = '"&amp;E615&amp;"', DESCRIPTION = '"&amp;F615&amp;"' where FORMAT_ID = '"&amp;A615&amp;"' AND FIELD_NO = '"&amp;B615&amp;"';"</f>
        <v/>
      </c>
    </row>
    <row r="616" spans="1:13">
      <c r="A616" t="s">
        <v>600</v>
      </c>
      <c r="B616" t="s">
        <v>70</v>
      </c>
      <c r="C616" t="s">
        <v>255</v>
      </c>
      <c r="D616" t="s">
        <v>255</v>
      </c>
      <c r="E616" t="s">
        <v>255</v>
      </c>
      <c r="F616" s="2" t="s">
        <v>1406</v>
      </c>
      <c r="G616" s="2" t="n"/>
      <c r="I616" s="2" t="n"/>
      <c r="J616">
        <f>VLOOKUP(A616,UFMT_FORMAT!$A:$C,3,FALSE)</f>
        <v/>
      </c>
      <c r="K616" s="2" t="s">
        <v>7</v>
      </c>
      <c r="L616">
        <f>"Insert into UFMT_FIELD (FORMAT_ID, FIELD_NO, F_MAC, F_KEY, F_MANDATORY, DESCRIPTION) Values ('"&amp;A616&amp;"', '"&amp;B616&amp;"', '"&amp;C616&amp;"', '"&amp;D616&amp;"', '"&amp;E616&amp;"', '"&amp;F616&amp;"');"</f>
        <v/>
      </c>
      <c r="M616">
        <f>"Update UFMT_FIELD SET F_MAC = '"&amp;C616&amp;"', F_KEY = '"&amp;D616&amp;"', F_MANDATORY = '"&amp;E616&amp;"', DESCRIPTION = '"&amp;F616&amp;"' where FORMAT_ID = '"&amp;A616&amp;"' AND FIELD_NO = '"&amp;B616&amp;"';"</f>
        <v/>
      </c>
    </row>
    <row r="617" spans="1:13">
      <c r="A617" t="s">
        <v>600</v>
      </c>
      <c r="B617" t="s">
        <v>310</v>
      </c>
      <c r="C617" t="s">
        <v>255</v>
      </c>
      <c r="D617" t="s">
        <v>255</v>
      </c>
      <c r="E617" t="s">
        <v>255</v>
      </c>
      <c r="F617" s="2" t="s">
        <v>1407</v>
      </c>
      <c r="G617" s="2" t="n"/>
      <c r="I617" s="2" t="n"/>
      <c r="J617">
        <f>VLOOKUP(A617,UFMT_FORMAT!$A:$C,3,FALSE)</f>
        <v/>
      </c>
      <c r="K617" s="2" t="s">
        <v>7</v>
      </c>
      <c r="L617">
        <f>"Insert into UFMT_FIELD (FORMAT_ID, FIELD_NO, F_MAC, F_KEY, F_MANDATORY, DESCRIPTION) Values ('"&amp;A617&amp;"', '"&amp;B617&amp;"', '"&amp;C617&amp;"', '"&amp;D617&amp;"', '"&amp;E617&amp;"', '"&amp;F617&amp;"');"</f>
        <v/>
      </c>
      <c r="M617">
        <f>"Update UFMT_FIELD SET F_MAC = '"&amp;C617&amp;"', F_KEY = '"&amp;D617&amp;"', F_MANDATORY = '"&amp;E617&amp;"', DESCRIPTION = '"&amp;F617&amp;"' where FORMAT_ID = '"&amp;A617&amp;"' AND FIELD_NO = '"&amp;B617&amp;"';"</f>
        <v/>
      </c>
    </row>
    <row r="618" spans="1:13">
      <c r="A618" t="s">
        <v>600</v>
      </c>
      <c r="B618" t="s">
        <v>72</v>
      </c>
      <c r="C618" t="s">
        <v>255</v>
      </c>
      <c r="D618" t="s">
        <v>255</v>
      </c>
      <c r="E618" t="s">
        <v>13</v>
      </c>
      <c r="F618" s="2" t="s">
        <v>1408</v>
      </c>
      <c r="G618" s="2" t="n"/>
      <c r="I618" s="2" t="n"/>
      <c r="J618">
        <f>VLOOKUP(A618,UFMT_FORMAT!$A:$C,3,FALSE)</f>
        <v/>
      </c>
      <c r="K618" s="2" t="s">
        <v>7</v>
      </c>
      <c r="L618">
        <f>"Insert into UFMT_FIELD (FORMAT_ID, FIELD_NO, F_MAC, F_KEY, F_MANDATORY, DESCRIPTION) Values ('"&amp;A618&amp;"', '"&amp;B618&amp;"', '"&amp;C618&amp;"', '"&amp;D618&amp;"', '"&amp;E618&amp;"', '"&amp;F618&amp;"');"</f>
        <v/>
      </c>
      <c r="M618">
        <f>"Update UFMT_FIELD SET F_MAC = '"&amp;C618&amp;"', F_KEY = '"&amp;D618&amp;"', F_MANDATORY = '"&amp;E618&amp;"', DESCRIPTION = '"&amp;F618&amp;"' where FORMAT_ID = '"&amp;A618&amp;"' AND FIELD_NO = '"&amp;B618&amp;"';"</f>
        <v/>
      </c>
    </row>
    <row r="619" spans="1:13">
      <c r="A619" t="s">
        <v>600</v>
      </c>
      <c r="B619" t="s">
        <v>545</v>
      </c>
      <c r="C619" t="s">
        <v>255</v>
      </c>
      <c r="D619" t="s">
        <v>255</v>
      </c>
      <c r="E619" t="s">
        <v>13</v>
      </c>
      <c r="F619" s="2" t="s">
        <v>1409</v>
      </c>
      <c r="G619" s="2" t="n"/>
      <c r="I619" s="2" t="n"/>
      <c r="J619">
        <f>VLOOKUP(A619,UFMT_FORMAT!$A:$C,3,FALSE)</f>
        <v/>
      </c>
      <c r="K619" s="2" t="s">
        <v>7</v>
      </c>
      <c r="L619">
        <f>"Insert into UFMT_FIELD (FORMAT_ID, FIELD_NO, F_MAC, F_KEY, F_MANDATORY, DESCRIPTION) Values ('"&amp;A619&amp;"', '"&amp;B619&amp;"', '"&amp;C619&amp;"', '"&amp;D619&amp;"', '"&amp;E619&amp;"', '"&amp;F619&amp;"');"</f>
        <v/>
      </c>
      <c r="M619">
        <f>"Update UFMT_FIELD SET F_MAC = '"&amp;C619&amp;"', F_KEY = '"&amp;D619&amp;"', F_MANDATORY = '"&amp;E619&amp;"', DESCRIPTION = '"&amp;F619&amp;"' where FORMAT_ID = '"&amp;A619&amp;"' AND FIELD_NO = '"&amp;B619&amp;"';"</f>
        <v/>
      </c>
    </row>
    <row r="620" spans="1:13">
      <c r="A620" t="s">
        <v>600</v>
      </c>
      <c r="B620" t="s">
        <v>239</v>
      </c>
      <c r="C620" t="s">
        <v>255</v>
      </c>
      <c r="D620" t="s">
        <v>255</v>
      </c>
      <c r="E620" t="s">
        <v>255</v>
      </c>
      <c r="F620" s="2" t="s">
        <v>1410</v>
      </c>
      <c r="G620" s="2" t="n"/>
      <c r="I620" s="2" t="n"/>
      <c r="J620">
        <f>VLOOKUP(A620,UFMT_FORMAT!$A:$C,3,FALSE)</f>
        <v/>
      </c>
      <c r="K620" s="2" t="s">
        <v>7</v>
      </c>
      <c r="L620">
        <f>"Insert into UFMT_FIELD (FORMAT_ID, FIELD_NO, F_MAC, F_KEY, F_MANDATORY, DESCRIPTION) Values ('"&amp;A620&amp;"', '"&amp;B620&amp;"', '"&amp;C620&amp;"', '"&amp;D620&amp;"', '"&amp;E620&amp;"', '"&amp;F620&amp;"');"</f>
        <v/>
      </c>
      <c r="M620">
        <f>"Update UFMT_FIELD SET F_MAC = '"&amp;C620&amp;"', F_KEY = '"&amp;D620&amp;"', F_MANDATORY = '"&amp;E620&amp;"', DESCRIPTION = '"&amp;F620&amp;"' where FORMAT_ID = '"&amp;A620&amp;"' AND FIELD_NO = '"&amp;B620&amp;"';"</f>
        <v/>
      </c>
    </row>
    <row r="621" spans="1:13">
      <c r="A621" t="s">
        <v>600</v>
      </c>
      <c r="B621" t="s">
        <v>488</v>
      </c>
      <c r="C621" t="s">
        <v>255</v>
      </c>
      <c r="D621" t="s">
        <v>255</v>
      </c>
      <c r="E621" t="s">
        <v>255</v>
      </c>
      <c r="F621" s="2" t="s">
        <v>1452</v>
      </c>
      <c r="G621" s="2" t="n"/>
      <c r="I621" s="2" t="n"/>
      <c r="J621">
        <f>VLOOKUP(A621,UFMT_FORMAT!$A:$C,3,FALSE)</f>
        <v/>
      </c>
      <c r="K621" s="2" t="s">
        <v>7</v>
      </c>
      <c r="L621">
        <f>"Insert into UFMT_FIELD (FORMAT_ID, FIELD_NO, F_MAC, F_KEY, F_MANDATORY, DESCRIPTION) Values ('"&amp;A621&amp;"', '"&amp;B621&amp;"', '"&amp;C621&amp;"', '"&amp;D621&amp;"', '"&amp;E621&amp;"', '"&amp;F621&amp;"');"</f>
        <v/>
      </c>
      <c r="M621">
        <f>"Update UFMT_FIELD SET F_MAC = '"&amp;C621&amp;"', F_KEY = '"&amp;D621&amp;"', F_MANDATORY = '"&amp;E621&amp;"', DESCRIPTION = '"&amp;F621&amp;"' where FORMAT_ID = '"&amp;A621&amp;"' AND FIELD_NO = '"&amp;B621&amp;"';"</f>
        <v/>
      </c>
    </row>
    <row r="622" spans="1:13">
      <c r="A622" t="s">
        <v>600</v>
      </c>
      <c r="B622" t="s">
        <v>33</v>
      </c>
      <c r="C622" t="s">
        <v>255</v>
      </c>
      <c r="D622" t="s">
        <v>255</v>
      </c>
      <c r="E622" t="s">
        <v>255</v>
      </c>
      <c r="F622" s="2" t="s">
        <v>1412</v>
      </c>
      <c r="G622" s="2" t="n"/>
      <c r="I622" s="2" t="n"/>
      <c r="J622">
        <f>VLOOKUP(A622,UFMT_FORMAT!$A:$C,3,FALSE)</f>
        <v/>
      </c>
      <c r="K622" s="2" t="s">
        <v>7</v>
      </c>
      <c r="L622">
        <f>"Insert into UFMT_FIELD (FORMAT_ID, FIELD_NO, F_MAC, F_KEY, F_MANDATORY, DESCRIPTION) Values ('"&amp;A622&amp;"', '"&amp;B622&amp;"', '"&amp;C622&amp;"', '"&amp;D622&amp;"', '"&amp;E622&amp;"', '"&amp;F622&amp;"');"</f>
        <v/>
      </c>
      <c r="M622">
        <f>"Update UFMT_FIELD SET F_MAC = '"&amp;C622&amp;"', F_KEY = '"&amp;D622&amp;"', F_MANDATORY = '"&amp;E622&amp;"', DESCRIPTION = '"&amp;F622&amp;"' where FORMAT_ID = '"&amp;A622&amp;"' AND FIELD_NO = '"&amp;B622&amp;"';"</f>
        <v/>
      </c>
    </row>
    <row r="623" spans="1:13">
      <c r="A623" t="s">
        <v>600</v>
      </c>
      <c r="B623" t="s">
        <v>554</v>
      </c>
      <c r="C623" t="s">
        <v>255</v>
      </c>
      <c r="D623" t="s">
        <v>255</v>
      </c>
      <c r="E623" t="s">
        <v>255</v>
      </c>
      <c r="F623" s="2" t="s">
        <v>1413</v>
      </c>
      <c r="G623" s="2" t="n"/>
      <c r="I623" s="2" t="n"/>
      <c r="J623">
        <f>VLOOKUP(A623,UFMT_FORMAT!$A:$C,3,FALSE)</f>
        <v/>
      </c>
      <c r="K623" s="2" t="s">
        <v>7</v>
      </c>
      <c r="L623">
        <f>"Insert into UFMT_FIELD (FORMAT_ID, FIELD_NO, F_MAC, F_KEY, F_MANDATORY, DESCRIPTION) Values ('"&amp;A623&amp;"', '"&amp;B623&amp;"', '"&amp;C623&amp;"', '"&amp;D623&amp;"', '"&amp;E623&amp;"', '"&amp;F623&amp;"');"</f>
        <v/>
      </c>
      <c r="M623">
        <f>"Update UFMT_FIELD SET F_MAC = '"&amp;C623&amp;"', F_KEY = '"&amp;D623&amp;"', F_MANDATORY = '"&amp;E623&amp;"', DESCRIPTION = '"&amp;F623&amp;"' where FORMAT_ID = '"&amp;A623&amp;"' AND FIELD_NO = '"&amp;B623&amp;"';"</f>
        <v/>
      </c>
    </row>
    <row r="624" spans="1:13">
      <c r="A624" t="s">
        <v>600</v>
      </c>
      <c r="B624" t="s">
        <v>555</v>
      </c>
      <c r="C624" t="s">
        <v>255</v>
      </c>
      <c r="D624" t="s">
        <v>255</v>
      </c>
      <c r="E624" t="s">
        <v>13</v>
      </c>
      <c r="F624" s="2" t="s">
        <v>1414</v>
      </c>
      <c r="G624" s="2" t="n"/>
      <c r="I624" s="2" t="n"/>
      <c r="J624">
        <f>VLOOKUP(A624,UFMT_FORMAT!$A:$C,3,FALSE)</f>
        <v/>
      </c>
      <c r="K624" s="2" t="s">
        <v>7</v>
      </c>
      <c r="L624">
        <f>"Insert into UFMT_FIELD (FORMAT_ID, FIELD_NO, F_MAC, F_KEY, F_MANDATORY, DESCRIPTION) Values ('"&amp;A624&amp;"', '"&amp;B624&amp;"', '"&amp;C624&amp;"', '"&amp;D624&amp;"', '"&amp;E624&amp;"', '"&amp;F624&amp;"');"</f>
        <v/>
      </c>
      <c r="M624">
        <f>"Update UFMT_FIELD SET F_MAC = '"&amp;C624&amp;"', F_KEY = '"&amp;D624&amp;"', F_MANDATORY = '"&amp;E624&amp;"', DESCRIPTION = '"&amp;F624&amp;"' where FORMAT_ID = '"&amp;A624&amp;"' AND FIELD_NO = '"&amp;B624&amp;"';"</f>
        <v/>
      </c>
    </row>
    <row r="625" spans="1:13">
      <c r="A625" t="s">
        <v>600</v>
      </c>
      <c r="B625" t="s">
        <v>57</v>
      </c>
      <c r="C625" t="s">
        <v>255</v>
      </c>
      <c r="D625" t="s">
        <v>255</v>
      </c>
      <c r="E625" t="s">
        <v>255</v>
      </c>
      <c r="F625" s="2" t="s">
        <v>1415</v>
      </c>
      <c r="G625" s="2" t="n"/>
      <c r="I625" s="2" t="n"/>
      <c r="J625">
        <f>VLOOKUP(A625,UFMT_FORMAT!$A:$C,3,FALSE)</f>
        <v/>
      </c>
      <c r="K625" s="2" t="s">
        <v>7</v>
      </c>
      <c r="L625">
        <f>"Insert into UFMT_FIELD (FORMAT_ID, FIELD_NO, F_MAC, F_KEY, F_MANDATORY, DESCRIPTION) Values ('"&amp;A625&amp;"', '"&amp;B625&amp;"', '"&amp;C625&amp;"', '"&amp;D625&amp;"', '"&amp;E625&amp;"', '"&amp;F625&amp;"');"</f>
        <v/>
      </c>
      <c r="M625">
        <f>"Update UFMT_FIELD SET F_MAC = '"&amp;C625&amp;"', F_KEY = '"&amp;D625&amp;"', F_MANDATORY = '"&amp;E625&amp;"', DESCRIPTION = '"&amp;F625&amp;"' where FORMAT_ID = '"&amp;A625&amp;"' AND FIELD_NO = '"&amp;B625&amp;"';"</f>
        <v/>
      </c>
    </row>
    <row r="626" spans="1:13">
      <c r="A626" t="s">
        <v>600</v>
      </c>
      <c r="B626" t="s">
        <v>244</v>
      </c>
      <c r="C626" t="s">
        <v>255</v>
      </c>
      <c r="D626" t="s">
        <v>255</v>
      </c>
      <c r="E626" t="s">
        <v>255</v>
      </c>
      <c r="F626" s="2" t="s">
        <v>1416</v>
      </c>
      <c r="G626" s="2" t="n"/>
      <c r="I626" s="2" t="n"/>
      <c r="J626">
        <f>VLOOKUP(A626,UFMT_FORMAT!$A:$C,3,FALSE)</f>
        <v/>
      </c>
      <c r="K626" s="2" t="s">
        <v>7</v>
      </c>
      <c r="L626">
        <f>"Insert into UFMT_FIELD (FORMAT_ID, FIELD_NO, F_MAC, F_KEY, F_MANDATORY, DESCRIPTION) Values ('"&amp;A626&amp;"', '"&amp;B626&amp;"', '"&amp;C626&amp;"', '"&amp;D626&amp;"', '"&amp;E626&amp;"', '"&amp;F626&amp;"');"</f>
        <v/>
      </c>
      <c r="M626">
        <f>"Update UFMT_FIELD SET F_MAC = '"&amp;C626&amp;"', F_KEY = '"&amp;D626&amp;"', F_MANDATORY = '"&amp;E626&amp;"', DESCRIPTION = '"&amp;F626&amp;"' where FORMAT_ID = '"&amp;A626&amp;"' AND FIELD_NO = '"&amp;B626&amp;"';"</f>
        <v/>
      </c>
    </row>
    <row r="627" spans="1:13">
      <c r="A627" t="s">
        <v>600</v>
      </c>
      <c r="B627" t="s">
        <v>110</v>
      </c>
      <c r="C627" t="s">
        <v>255</v>
      </c>
      <c r="D627" t="s">
        <v>255</v>
      </c>
      <c r="E627" t="s">
        <v>255</v>
      </c>
      <c r="F627" s="2" t="s">
        <v>1434</v>
      </c>
      <c r="G627" s="2" t="n"/>
      <c r="I627" s="2" t="n"/>
      <c r="J627">
        <f>VLOOKUP(A627,UFMT_FORMAT!$A:$C,3,FALSE)</f>
        <v/>
      </c>
      <c r="K627" s="2" t="s">
        <v>7</v>
      </c>
      <c r="L627">
        <f>"Insert into UFMT_FIELD (FORMAT_ID, FIELD_NO, F_MAC, F_KEY, F_MANDATORY, DESCRIPTION) Values ('"&amp;A627&amp;"', '"&amp;B627&amp;"', '"&amp;C627&amp;"', '"&amp;D627&amp;"', '"&amp;E627&amp;"', '"&amp;F627&amp;"');"</f>
        <v/>
      </c>
      <c r="M627">
        <f>"Update UFMT_FIELD SET F_MAC = '"&amp;C627&amp;"', F_KEY = '"&amp;D627&amp;"', F_MANDATORY = '"&amp;E627&amp;"', DESCRIPTION = '"&amp;F627&amp;"' where FORMAT_ID = '"&amp;A627&amp;"' AND FIELD_NO = '"&amp;B627&amp;"';"</f>
        <v/>
      </c>
    </row>
    <row r="628" spans="1:13">
      <c r="A628" t="s">
        <v>600</v>
      </c>
      <c r="B628" t="s">
        <v>196</v>
      </c>
      <c r="C628" t="s">
        <v>255</v>
      </c>
      <c r="D628" t="s">
        <v>255</v>
      </c>
      <c r="E628" t="s">
        <v>255</v>
      </c>
      <c r="F628" s="2" t="s">
        <v>1417</v>
      </c>
      <c r="G628" s="2" t="n"/>
      <c r="I628" s="2" t="n"/>
      <c r="J628">
        <f>VLOOKUP(A628,UFMT_FORMAT!$A:$C,3,FALSE)</f>
        <v/>
      </c>
      <c r="K628" s="2" t="s">
        <v>7</v>
      </c>
      <c r="L628">
        <f>"Insert into UFMT_FIELD (FORMAT_ID, FIELD_NO, F_MAC, F_KEY, F_MANDATORY, DESCRIPTION) Values ('"&amp;A628&amp;"', '"&amp;B628&amp;"', '"&amp;C628&amp;"', '"&amp;D628&amp;"', '"&amp;E628&amp;"', '"&amp;F628&amp;"');"</f>
        <v/>
      </c>
      <c r="M628">
        <f>"Update UFMT_FIELD SET F_MAC = '"&amp;C628&amp;"', F_KEY = '"&amp;D628&amp;"', F_MANDATORY = '"&amp;E628&amp;"', DESCRIPTION = '"&amp;F628&amp;"' where FORMAT_ID = '"&amp;A628&amp;"' AND FIELD_NO = '"&amp;B628&amp;"';"</f>
        <v/>
      </c>
    </row>
    <row r="629" spans="1:13">
      <c r="A629" t="s">
        <v>600</v>
      </c>
      <c r="B629" t="s">
        <v>634</v>
      </c>
      <c r="C629" t="s">
        <v>255</v>
      </c>
      <c r="D629" t="s">
        <v>255</v>
      </c>
      <c r="E629" t="s">
        <v>255</v>
      </c>
      <c r="F629" s="2" t="s">
        <v>1418</v>
      </c>
      <c r="G629" s="2" t="n"/>
      <c r="I629" s="2" t="n"/>
      <c r="J629">
        <f>VLOOKUP(A629,UFMT_FORMAT!$A:$C,3,FALSE)</f>
        <v/>
      </c>
      <c r="K629" s="2" t="s">
        <v>7</v>
      </c>
      <c r="L629">
        <f>"Insert into UFMT_FIELD (FORMAT_ID, FIELD_NO, F_MAC, F_KEY, F_MANDATORY, DESCRIPTION) Values ('"&amp;A629&amp;"', '"&amp;B629&amp;"', '"&amp;C629&amp;"', '"&amp;D629&amp;"', '"&amp;E629&amp;"', '"&amp;F629&amp;"');"</f>
        <v/>
      </c>
      <c r="M629">
        <f>"Update UFMT_FIELD SET F_MAC = '"&amp;C629&amp;"', F_KEY = '"&amp;D629&amp;"', F_MANDATORY = '"&amp;E629&amp;"', DESCRIPTION = '"&amp;F629&amp;"' where FORMAT_ID = '"&amp;A629&amp;"' AND FIELD_NO = '"&amp;B629&amp;"';"</f>
        <v/>
      </c>
    </row>
    <row r="630" spans="1:13">
      <c r="A630" t="s">
        <v>600</v>
      </c>
      <c r="B630" t="s">
        <v>103</v>
      </c>
      <c r="C630" t="s">
        <v>255</v>
      </c>
      <c r="D630" t="s">
        <v>255</v>
      </c>
      <c r="E630" t="s">
        <v>255</v>
      </c>
      <c r="F630" s="2" t="s">
        <v>1419</v>
      </c>
      <c r="G630" s="2" t="n"/>
      <c r="I630" s="2" t="n"/>
      <c r="J630">
        <f>VLOOKUP(A630,UFMT_FORMAT!$A:$C,3,FALSE)</f>
        <v/>
      </c>
      <c r="K630" s="2" t="s">
        <v>7</v>
      </c>
      <c r="L630">
        <f>"Insert into UFMT_FIELD (FORMAT_ID, FIELD_NO, F_MAC, F_KEY, F_MANDATORY, DESCRIPTION) Values ('"&amp;A630&amp;"', '"&amp;B630&amp;"', '"&amp;C630&amp;"', '"&amp;D630&amp;"', '"&amp;E630&amp;"', '"&amp;F630&amp;"');"</f>
        <v/>
      </c>
      <c r="M630">
        <f>"Update UFMT_FIELD SET F_MAC = '"&amp;C630&amp;"', F_KEY = '"&amp;D630&amp;"', F_MANDATORY = '"&amp;E630&amp;"', DESCRIPTION = '"&amp;F630&amp;"' where FORMAT_ID = '"&amp;A630&amp;"' AND FIELD_NO = '"&amp;B630&amp;"';"</f>
        <v/>
      </c>
    </row>
    <row r="631" spans="1:13">
      <c r="A631" t="s">
        <v>600</v>
      </c>
      <c r="B631" t="s">
        <v>666</v>
      </c>
      <c r="C631" t="s">
        <v>255</v>
      </c>
      <c r="D631" t="s">
        <v>255</v>
      </c>
      <c r="E631" t="s">
        <v>255</v>
      </c>
      <c r="F631" s="2" t="s">
        <v>1420</v>
      </c>
      <c r="G631" s="2" t="n"/>
      <c r="I631" s="2" t="n"/>
      <c r="J631">
        <f>VLOOKUP(A631,UFMT_FORMAT!$A:$C,3,FALSE)</f>
        <v/>
      </c>
      <c r="K631" s="2" t="s">
        <v>7</v>
      </c>
      <c r="L631">
        <f>"Insert into UFMT_FIELD (FORMAT_ID, FIELD_NO, F_MAC, F_KEY, F_MANDATORY, DESCRIPTION) Values ('"&amp;A631&amp;"', '"&amp;B631&amp;"', '"&amp;C631&amp;"', '"&amp;D631&amp;"', '"&amp;E631&amp;"', '"&amp;F631&amp;"');"</f>
        <v/>
      </c>
      <c r="M631">
        <f>"Update UFMT_FIELD SET F_MAC = '"&amp;C631&amp;"', F_KEY = '"&amp;D631&amp;"', F_MANDATORY = '"&amp;E631&amp;"', DESCRIPTION = '"&amp;F631&amp;"' where FORMAT_ID = '"&amp;A631&amp;"' AND FIELD_NO = '"&amp;B631&amp;"';"</f>
        <v/>
      </c>
    </row>
    <row r="632" spans="1:13">
      <c r="A632" t="s">
        <v>600</v>
      </c>
      <c r="B632" t="s">
        <v>669</v>
      </c>
      <c r="C632" t="s">
        <v>255</v>
      </c>
      <c r="D632" t="s">
        <v>255</v>
      </c>
      <c r="E632" t="s">
        <v>255</v>
      </c>
      <c r="F632" s="2" t="s">
        <v>1422</v>
      </c>
      <c r="G632" s="2" t="n"/>
      <c r="I632" s="2" t="n"/>
      <c r="J632">
        <f>VLOOKUP(A632,UFMT_FORMAT!$A:$C,3,FALSE)</f>
        <v/>
      </c>
      <c r="K632" s="2" t="s">
        <v>7</v>
      </c>
      <c r="L632">
        <f>"Insert into UFMT_FIELD (FORMAT_ID, FIELD_NO, F_MAC, F_KEY, F_MANDATORY, DESCRIPTION) Values ('"&amp;A632&amp;"', '"&amp;B632&amp;"', '"&amp;C632&amp;"', '"&amp;D632&amp;"', '"&amp;E632&amp;"', '"&amp;F632&amp;"');"</f>
        <v/>
      </c>
      <c r="M632">
        <f>"Update UFMT_FIELD SET F_MAC = '"&amp;C632&amp;"', F_KEY = '"&amp;D632&amp;"', F_MANDATORY = '"&amp;E632&amp;"', DESCRIPTION = '"&amp;F632&amp;"' where FORMAT_ID = '"&amp;A632&amp;"' AND FIELD_NO = '"&amp;B632&amp;"';"</f>
        <v/>
      </c>
    </row>
    <row r="633" spans="1:13">
      <c r="A633" t="s">
        <v>602</v>
      </c>
      <c r="B633" t="s">
        <v>64</v>
      </c>
      <c r="C633" t="s">
        <v>255</v>
      </c>
      <c r="D633" t="s">
        <v>13</v>
      </c>
      <c r="E633" t="s">
        <v>13</v>
      </c>
      <c r="F633" s="2" t="s">
        <v>1395</v>
      </c>
      <c r="G633" s="2" t="n"/>
      <c r="I633" s="2" t="n"/>
      <c r="J633">
        <f>VLOOKUP(A633,UFMT_FORMAT!$A:$C,3,FALSE)</f>
        <v/>
      </c>
      <c r="K633" s="2" t="s">
        <v>7</v>
      </c>
      <c r="L633">
        <f>"Insert into UFMT_FIELD (FORMAT_ID, FIELD_NO, F_MAC, F_KEY, F_MANDATORY, DESCRIPTION) Values ('"&amp;A633&amp;"', '"&amp;B633&amp;"', '"&amp;C633&amp;"', '"&amp;D633&amp;"', '"&amp;E633&amp;"', '"&amp;F633&amp;"');"</f>
        <v/>
      </c>
      <c r="M633">
        <f>"Update UFMT_FIELD SET F_MAC = '"&amp;C633&amp;"', F_KEY = '"&amp;D633&amp;"', F_MANDATORY = '"&amp;E633&amp;"', DESCRIPTION = '"&amp;F633&amp;"' where FORMAT_ID = '"&amp;A633&amp;"' AND FIELD_NO = '"&amp;B633&amp;"';"</f>
        <v/>
      </c>
    </row>
    <row r="634" spans="1:13">
      <c r="A634" t="s">
        <v>602</v>
      </c>
      <c r="B634" t="s">
        <v>107</v>
      </c>
      <c r="C634" t="s">
        <v>255</v>
      </c>
      <c r="D634" t="s">
        <v>255</v>
      </c>
      <c r="E634" t="s">
        <v>13</v>
      </c>
      <c r="F634" s="2" t="s">
        <v>1396</v>
      </c>
      <c r="G634" s="2" t="n"/>
      <c r="I634" s="2" t="n"/>
      <c r="J634">
        <f>VLOOKUP(A634,UFMT_FORMAT!$A:$C,3,FALSE)</f>
        <v/>
      </c>
      <c r="K634" s="2" t="s">
        <v>7</v>
      </c>
      <c r="L634">
        <f>"Insert into UFMT_FIELD (FORMAT_ID, FIELD_NO, F_MAC, F_KEY, F_MANDATORY, DESCRIPTION) Values ('"&amp;A634&amp;"', '"&amp;B634&amp;"', '"&amp;C634&amp;"', '"&amp;D634&amp;"', '"&amp;E634&amp;"', '"&amp;F634&amp;"');"</f>
        <v/>
      </c>
      <c r="M634">
        <f>"Update UFMT_FIELD SET F_MAC = '"&amp;C634&amp;"', F_KEY = '"&amp;D634&amp;"', F_MANDATORY = '"&amp;E634&amp;"', DESCRIPTION = '"&amp;F634&amp;"' where FORMAT_ID = '"&amp;A634&amp;"' AND FIELD_NO = '"&amp;B634&amp;"';"</f>
        <v/>
      </c>
    </row>
    <row r="635" spans="1:13">
      <c r="A635" t="s">
        <v>602</v>
      </c>
      <c r="B635" t="s">
        <v>31</v>
      </c>
      <c r="C635" t="s">
        <v>255</v>
      </c>
      <c r="D635" t="s">
        <v>255</v>
      </c>
      <c r="E635" t="s">
        <v>13</v>
      </c>
      <c r="F635" s="2" t="s">
        <v>1397</v>
      </c>
      <c r="G635" s="2" t="n"/>
      <c r="I635" s="2" t="n"/>
      <c r="J635">
        <f>VLOOKUP(A635,UFMT_FORMAT!$A:$C,3,FALSE)</f>
        <v/>
      </c>
      <c r="K635" s="2" t="s">
        <v>7</v>
      </c>
      <c r="L635">
        <f>"Insert into UFMT_FIELD (FORMAT_ID, FIELD_NO, F_MAC, F_KEY, F_MANDATORY, DESCRIPTION) Values ('"&amp;A635&amp;"', '"&amp;B635&amp;"', '"&amp;C635&amp;"', '"&amp;D635&amp;"', '"&amp;E635&amp;"', '"&amp;F635&amp;"');"</f>
        <v/>
      </c>
      <c r="M635">
        <f>"Update UFMT_FIELD SET F_MAC = '"&amp;C635&amp;"', F_KEY = '"&amp;D635&amp;"', F_MANDATORY = '"&amp;E635&amp;"', DESCRIPTION = '"&amp;F635&amp;"' where FORMAT_ID = '"&amp;A635&amp;"' AND FIELD_NO = '"&amp;B635&amp;"';"</f>
        <v/>
      </c>
    </row>
    <row r="636" spans="1:13">
      <c r="A636" t="s">
        <v>602</v>
      </c>
      <c r="B636" t="s">
        <v>500</v>
      </c>
      <c r="C636" t="s">
        <v>255</v>
      </c>
      <c r="D636" t="s">
        <v>255</v>
      </c>
      <c r="E636" t="s">
        <v>255</v>
      </c>
      <c r="F636" s="2" t="s">
        <v>1397</v>
      </c>
      <c r="G636" s="2" t="n"/>
      <c r="I636" s="2" t="n"/>
      <c r="J636">
        <f>VLOOKUP(A636,UFMT_FORMAT!$A:$C,3,FALSE)</f>
        <v/>
      </c>
      <c r="K636" s="2" t="s">
        <v>7</v>
      </c>
      <c r="L636">
        <f>"Insert into UFMT_FIELD (FORMAT_ID, FIELD_NO, F_MAC, F_KEY, F_MANDATORY, DESCRIPTION) Values ('"&amp;A636&amp;"', '"&amp;B636&amp;"', '"&amp;C636&amp;"', '"&amp;D636&amp;"', '"&amp;E636&amp;"', '"&amp;F636&amp;"');"</f>
        <v/>
      </c>
      <c r="M636">
        <f>"Update UFMT_FIELD SET F_MAC = '"&amp;C636&amp;"', F_KEY = '"&amp;D636&amp;"', F_MANDATORY = '"&amp;E636&amp;"', DESCRIPTION = '"&amp;F636&amp;"' where FORMAT_ID = '"&amp;A636&amp;"' AND FIELD_NO = '"&amp;B636&amp;"';"</f>
        <v/>
      </c>
    </row>
    <row r="637" spans="1:13">
      <c r="A637" t="s">
        <v>602</v>
      </c>
      <c r="B637" t="s">
        <v>328</v>
      </c>
      <c r="C637" t="s">
        <v>255</v>
      </c>
      <c r="D637" t="s">
        <v>255</v>
      </c>
      <c r="E637" t="s">
        <v>255</v>
      </c>
      <c r="F637" s="2" t="s">
        <v>1398</v>
      </c>
      <c r="G637" s="2" t="n"/>
      <c r="I637" s="2" t="n"/>
      <c r="J637">
        <f>VLOOKUP(A637,UFMT_FORMAT!$A:$C,3,FALSE)</f>
        <v/>
      </c>
      <c r="K637" s="2" t="s">
        <v>7</v>
      </c>
      <c r="L637">
        <f>"Insert into UFMT_FIELD (FORMAT_ID, FIELD_NO, F_MAC, F_KEY, F_MANDATORY, DESCRIPTION) Values ('"&amp;A637&amp;"', '"&amp;B637&amp;"', '"&amp;C637&amp;"', '"&amp;D637&amp;"', '"&amp;E637&amp;"', '"&amp;F637&amp;"');"</f>
        <v/>
      </c>
      <c r="M637">
        <f>"Update UFMT_FIELD SET F_MAC = '"&amp;C637&amp;"', F_KEY = '"&amp;D637&amp;"', F_MANDATORY = '"&amp;E637&amp;"', DESCRIPTION = '"&amp;F637&amp;"' where FORMAT_ID = '"&amp;A637&amp;"' AND FIELD_NO = '"&amp;B637&amp;"';"</f>
        <v/>
      </c>
    </row>
    <row r="638" spans="1:13">
      <c r="A638" t="s">
        <v>602</v>
      </c>
      <c r="B638" t="s">
        <v>333</v>
      </c>
      <c r="C638" t="s">
        <v>255</v>
      </c>
      <c r="D638" t="s">
        <v>255</v>
      </c>
      <c r="E638" t="s">
        <v>255</v>
      </c>
      <c r="F638" s="2" t="s">
        <v>1399</v>
      </c>
      <c r="G638" s="2" t="n"/>
      <c r="I638" s="2" t="n"/>
      <c r="J638">
        <f>VLOOKUP(A638,UFMT_FORMAT!$A:$C,3,FALSE)</f>
        <v/>
      </c>
      <c r="K638" s="2" t="s">
        <v>7</v>
      </c>
      <c r="L638">
        <f>"Insert into UFMT_FIELD (FORMAT_ID, FIELD_NO, F_MAC, F_KEY, F_MANDATORY, DESCRIPTION) Values ('"&amp;A638&amp;"', '"&amp;B638&amp;"', '"&amp;C638&amp;"', '"&amp;D638&amp;"', '"&amp;E638&amp;"', '"&amp;F638&amp;"');"</f>
        <v/>
      </c>
      <c r="M638">
        <f>"Update UFMT_FIELD SET F_MAC = '"&amp;C638&amp;"', F_KEY = '"&amp;D638&amp;"', F_MANDATORY = '"&amp;E638&amp;"', DESCRIPTION = '"&amp;F638&amp;"' where FORMAT_ID = '"&amp;A638&amp;"' AND FIELD_NO = '"&amp;B638&amp;"';"</f>
        <v/>
      </c>
    </row>
    <row r="639" spans="1:13">
      <c r="A639" t="s">
        <v>602</v>
      </c>
      <c r="B639" t="s">
        <v>337</v>
      </c>
      <c r="C639" t="s">
        <v>255</v>
      </c>
      <c r="D639" t="s">
        <v>13</v>
      </c>
      <c r="E639" t="s">
        <v>13</v>
      </c>
      <c r="F639" s="2" t="s">
        <v>1400</v>
      </c>
      <c r="G639" s="2" t="n"/>
      <c r="I639" s="2" t="n"/>
      <c r="J639">
        <f>VLOOKUP(A639,UFMT_FORMAT!$A:$C,3,FALSE)</f>
        <v/>
      </c>
      <c r="K639" s="2" t="s">
        <v>7</v>
      </c>
      <c r="L639">
        <f>"Insert into UFMT_FIELD (FORMAT_ID, FIELD_NO, F_MAC, F_KEY, F_MANDATORY, DESCRIPTION) Values ('"&amp;A639&amp;"', '"&amp;B639&amp;"', '"&amp;C639&amp;"', '"&amp;D639&amp;"', '"&amp;E639&amp;"', '"&amp;F639&amp;"');"</f>
        <v/>
      </c>
      <c r="M639">
        <f>"Update UFMT_FIELD SET F_MAC = '"&amp;C639&amp;"', F_KEY = '"&amp;D639&amp;"', F_MANDATORY = '"&amp;E639&amp;"', DESCRIPTION = '"&amp;F639&amp;"' where FORMAT_ID = '"&amp;A639&amp;"' AND FIELD_NO = '"&amp;B639&amp;"';"</f>
        <v/>
      </c>
    </row>
    <row r="640" spans="1:13">
      <c r="A640" t="s">
        <v>602</v>
      </c>
      <c r="B640" t="s">
        <v>351</v>
      </c>
      <c r="C640" t="s">
        <v>255</v>
      </c>
      <c r="D640" t="s">
        <v>13</v>
      </c>
      <c r="E640" t="s">
        <v>13</v>
      </c>
      <c r="F640" s="2" t="s">
        <v>1401</v>
      </c>
      <c r="G640" s="2" t="n"/>
      <c r="I640" s="2" t="n"/>
      <c r="J640">
        <f>VLOOKUP(A640,UFMT_FORMAT!$A:$C,3,FALSE)</f>
        <v/>
      </c>
      <c r="K640" s="2" t="s">
        <v>7</v>
      </c>
      <c r="L640">
        <f>"Insert into UFMT_FIELD (FORMAT_ID, FIELD_NO, F_MAC, F_KEY, F_MANDATORY, DESCRIPTION) Values ('"&amp;A640&amp;"', '"&amp;B640&amp;"', '"&amp;C640&amp;"', '"&amp;D640&amp;"', '"&amp;E640&amp;"', '"&amp;F640&amp;"');"</f>
        <v/>
      </c>
      <c r="M640">
        <f>"Update UFMT_FIELD SET F_MAC = '"&amp;C640&amp;"', F_KEY = '"&amp;D640&amp;"', F_MANDATORY = '"&amp;E640&amp;"', DESCRIPTION = '"&amp;F640&amp;"' where FORMAT_ID = '"&amp;A640&amp;"' AND FIELD_NO = '"&amp;B640&amp;"';"</f>
        <v/>
      </c>
    </row>
    <row r="641" spans="1:13">
      <c r="A641" t="s">
        <v>602</v>
      </c>
      <c r="B641" t="s">
        <v>305</v>
      </c>
      <c r="C641" t="s">
        <v>255</v>
      </c>
      <c r="D641" t="s">
        <v>255</v>
      </c>
      <c r="E641" t="s">
        <v>255</v>
      </c>
      <c r="F641" s="2" t="s">
        <v>1401</v>
      </c>
      <c r="G641" s="2" t="n"/>
      <c r="I641" s="2" t="n"/>
      <c r="J641">
        <f>VLOOKUP(A641,UFMT_FORMAT!$A:$C,3,FALSE)</f>
        <v/>
      </c>
      <c r="K641" s="2" t="s">
        <v>7</v>
      </c>
      <c r="L641">
        <f>"Insert into UFMT_FIELD (FORMAT_ID, FIELD_NO, F_MAC, F_KEY, F_MANDATORY, DESCRIPTION) Values ('"&amp;A641&amp;"', '"&amp;B641&amp;"', '"&amp;C641&amp;"', '"&amp;D641&amp;"', '"&amp;E641&amp;"', '"&amp;F641&amp;"');"</f>
        <v/>
      </c>
      <c r="M641">
        <f>"Update UFMT_FIELD SET F_MAC = '"&amp;C641&amp;"', F_KEY = '"&amp;D641&amp;"', F_MANDATORY = '"&amp;E641&amp;"', DESCRIPTION = '"&amp;F641&amp;"' where FORMAT_ID = '"&amp;A641&amp;"' AND FIELD_NO = '"&amp;B641&amp;"';"</f>
        <v/>
      </c>
    </row>
    <row r="642" spans="1:13">
      <c r="A642" t="s">
        <v>602</v>
      </c>
      <c r="B642" t="s">
        <v>473</v>
      </c>
      <c r="C642" t="s">
        <v>255</v>
      </c>
      <c r="D642" t="s">
        <v>255</v>
      </c>
      <c r="E642" t="s">
        <v>255</v>
      </c>
      <c r="F642" s="2" t="s">
        <v>1402</v>
      </c>
      <c r="G642" s="2" t="n"/>
      <c r="I642" s="2" t="n"/>
      <c r="J642">
        <f>VLOOKUP(A642,UFMT_FORMAT!$A:$C,3,FALSE)</f>
        <v/>
      </c>
      <c r="K642" s="2" t="s">
        <v>7</v>
      </c>
      <c r="L642">
        <f>"Insert into UFMT_FIELD (FORMAT_ID, FIELD_NO, F_MAC, F_KEY, F_MANDATORY, DESCRIPTION) Values ('"&amp;A642&amp;"', '"&amp;B642&amp;"', '"&amp;C642&amp;"', '"&amp;D642&amp;"', '"&amp;E642&amp;"', '"&amp;F642&amp;"');"</f>
        <v/>
      </c>
      <c r="M642">
        <f>"Update UFMT_FIELD SET F_MAC = '"&amp;C642&amp;"', F_KEY = '"&amp;D642&amp;"', F_MANDATORY = '"&amp;E642&amp;"', DESCRIPTION = '"&amp;F642&amp;"' where FORMAT_ID = '"&amp;A642&amp;"' AND FIELD_NO = '"&amp;B642&amp;"';"</f>
        <v/>
      </c>
    </row>
    <row r="643" spans="1:13">
      <c r="A643" t="s">
        <v>602</v>
      </c>
      <c r="B643" t="s">
        <v>532</v>
      </c>
      <c r="C643" t="s">
        <v>255</v>
      </c>
      <c r="D643" t="s">
        <v>255</v>
      </c>
      <c r="E643" t="s">
        <v>13</v>
      </c>
      <c r="F643" s="2" t="s">
        <v>1403</v>
      </c>
      <c r="G643" s="2" t="n"/>
      <c r="I643" s="2" t="n"/>
      <c r="J643">
        <f>VLOOKUP(A643,UFMT_FORMAT!$A:$C,3,FALSE)</f>
        <v/>
      </c>
      <c r="K643" s="2" t="s">
        <v>7</v>
      </c>
      <c r="L643">
        <f>"Insert into UFMT_FIELD (FORMAT_ID, FIELD_NO, F_MAC, F_KEY, F_MANDATORY, DESCRIPTION) Values ('"&amp;A643&amp;"', '"&amp;B643&amp;"', '"&amp;C643&amp;"', '"&amp;D643&amp;"', '"&amp;E643&amp;"', '"&amp;F643&amp;"');"</f>
        <v/>
      </c>
      <c r="M643">
        <f>"Update UFMT_FIELD SET F_MAC = '"&amp;C643&amp;"', F_KEY = '"&amp;D643&amp;"', F_MANDATORY = '"&amp;E643&amp;"', DESCRIPTION = '"&amp;F643&amp;"' where FORMAT_ID = '"&amp;A643&amp;"' AND FIELD_NO = '"&amp;B643&amp;"';"</f>
        <v/>
      </c>
    </row>
    <row r="644" spans="1:13">
      <c r="A644" t="s">
        <v>602</v>
      </c>
      <c r="B644" t="s">
        <v>534</v>
      </c>
      <c r="C644" t="s">
        <v>255</v>
      </c>
      <c r="D644" t="s">
        <v>255</v>
      </c>
      <c r="E644" t="s">
        <v>255</v>
      </c>
      <c r="F644" s="2" t="s">
        <v>1404</v>
      </c>
      <c r="G644" s="2" t="n"/>
      <c r="I644" s="2" t="n"/>
      <c r="J644">
        <f>VLOOKUP(A644,UFMT_FORMAT!$A:$C,3,FALSE)</f>
        <v/>
      </c>
      <c r="K644" s="2" t="s">
        <v>7</v>
      </c>
      <c r="L644">
        <f>"Insert into UFMT_FIELD (FORMAT_ID, FIELD_NO, F_MAC, F_KEY, F_MANDATORY, DESCRIPTION) Values ('"&amp;A644&amp;"', '"&amp;B644&amp;"', '"&amp;C644&amp;"', '"&amp;D644&amp;"', '"&amp;E644&amp;"', '"&amp;F644&amp;"');"</f>
        <v/>
      </c>
      <c r="M644">
        <f>"Update UFMT_FIELD SET F_MAC = '"&amp;C644&amp;"', F_KEY = '"&amp;D644&amp;"', F_MANDATORY = '"&amp;E644&amp;"', DESCRIPTION = '"&amp;F644&amp;"' where FORMAT_ID = '"&amp;A644&amp;"' AND FIELD_NO = '"&amp;B644&amp;"';"</f>
        <v/>
      </c>
    </row>
    <row r="645" spans="1:13">
      <c r="A645" t="s">
        <v>602</v>
      </c>
      <c r="B645" t="s">
        <v>66</v>
      </c>
      <c r="C645" t="s">
        <v>255</v>
      </c>
      <c r="D645" t="s">
        <v>255</v>
      </c>
      <c r="E645" t="s">
        <v>255</v>
      </c>
      <c r="F645" s="2" t="s">
        <v>1405</v>
      </c>
      <c r="G645" s="2" t="n"/>
      <c r="I645" s="2" t="n"/>
      <c r="J645">
        <f>VLOOKUP(A645,UFMT_FORMAT!$A:$C,3,FALSE)</f>
        <v/>
      </c>
      <c r="K645" s="2" t="s">
        <v>7</v>
      </c>
      <c r="L645">
        <f>"Insert into UFMT_FIELD (FORMAT_ID, FIELD_NO, F_MAC, F_KEY, F_MANDATORY, DESCRIPTION) Values ('"&amp;A645&amp;"', '"&amp;B645&amp;"', '"&amp;C645&amp;"', '"&amp;D645&amp;"', '"&amp;E645&amp;"', '"&amp;F645&amp;"');"</f>
        <v/>
      </c>
      <c r="M645">
        <f>"Update UFMT_FIELD SET F_MAC = '"&amp;C645&amp;"', F_KEY = '"&amp;D645&amp;"', F_MANDATORY = '"&amp;E645&amp;"', DESCRIPTION = '"&amp;F645&amp;"' where FORMAT_ID = '"&amp;A645&amp;"' AND FIELD_NO = '"&amp;B645&amp;"';"</f>
        <v/>
      </c>
    </row>
    <row r="646" spans="1:13">
      <c r="A646" t="s">
        <v>602</v>
      </c>
      <c r="B646" t="s">
        <v>70</v>
      </c>
      <c r="C646" t="s">
        <v>255</v>
      </c>
      <c r="D646" t="s">
        <v>255</v>
      </c>
      <c r="E646" t="s">
        <v>255</v>
      </c>
      <c r="F646" s="2" t="s">
        <v>1406</v>
      </c>
      <c r="G646" s="2" t="n"/>
      <c r="I646" s="2" t="n"/>
      <c r="J646">
        <f>VLOOKUP(A646,UFMT_FORMAT!$A:$C,3,FALSE)</f>
        <v/>
      </c>
      <c r="K646" s="2" t="s">
        <v>7</v>
      </c>
      <c r="L646">
        <f>"Insert into UFMT_FIELD (FORMAT_ID, FIELD_NO, F_MAC, F_KEY, F_MANDATORY, DESCRIPTION) Values ('"&amp;A646&amp;"', '"&amp;B646&amp;"', '"&amp;C646&amp;"', '"&amp;D646&amp;"', '"&amp;E646&amp;"', '"&amp;F646&amp;"');"</f>
        <v/>
      </c>
      <c r="M646">
        <f>"Update UFMT_FIELD SET F_MAC = '"&amp;C646&amp;"', F_KEY = '"&amp;D646&amp;"', F_MANDATORY = '"&amp;E646&amp;"', DESCRIPTION = '"&amp;F646&amp;"' where FORMAT_ID = '"&amp;A646&amp;"' AND FIELD_NO = '"&amp;B646&amp;"';"</f>
        <v/>
      </c>
    </row>
    <row r="647" spans="1:13">
      <c r="A647" t="s">
        <v>602</v>
      </c>
      <c r="B647" t="s">
        <v>310</v>
      </c>
      <c r="C647" t="s">
        <v>255</v>
      </c>
      <c r="D647" t="s">
        <v>255</v>
      </c>
      <c r="E647" t="s">
        <v>255</v>
      </c>
      <c r="F647" s="2" t="s">
        <v>1407</v>
      </c>
      <c r="G647" s="2" t="n"/>
      <c r="I647" s="2" t="n"/>
      <c r="J647">
        <f>VLOOKUP(A647,UFMT_FORMAT!$A:$C,3,FALSE)</f>
        <v/>
      </c>
      <c r="K647" s="2" t="s">
        <v>7</v>
      </c>
      <c r="L647">
        <f>"Insert into UFMT_FIELD (FORMAT_ID, FIELD_NO, F_MAC, F_KEY, F_MANDATORY, DESCRIPTION) Values ('"&amp;A647&amp;"', '"&amp;B647&amp;"', '"&amp;C647&amp;"', '"&amp;D647&amp;"', '"&amp;E647&amp;"', '"&amp;F647&amp;"');"</f>
        <v/>
      </c>
      <c r="M647">
        <f>"Update UFMT_FIELD SET F_MAC = '"&amp;C647&amp;"', F_KEY = '"&amp;D647&amp;"', F_MANDATORY = '"&amp;E647&amp;"', DESCRIPTION = '"&amp;F647&amp;"' where FORMAT_ID = '"&amp;A647&amp;"' AND FIELD_NO = '"&amp;B647&amp;"';"</f>
        <v/>
      </c>
    </row>
    <row r="648" spans="1:13">
      <c r="A648" t="s">
        <v>602</v>
      </c>
      <c r="B648" t="s">
        <v>72</v>
      </c>
      <c r="C648" t="s">
        <v>255</v>
      </c>
      <c r="D648" t="s">
        <v>255</v>
      </c>
      <c r="E648" t="s">
        <v>13</v>
      </c>
      <c r="F648" s="2" t="s">
        <v>1408</v>
      </c>
      <c r="G648" s="2" t="n"/>
      <c r="I648" s="2" t="n"/>
      <c r="J648">
        <f>VLOOKUP(A648,UFMT_FORMAT!$A:$C,3,FALSE)</f>
        <v/>
      </c>
      <c r="K648" s="2" t="s">
        <v>7</v>
      </c>
      <c r="L648">
        <f>"Insert into UFMT_FIELD (FORMAT_ID, FIELD_NO, F_MAC, F_KEY, F_MANDATORY, DESCRIPTION) Values ('"&amp;A648&amp;"', '"&amp;B648&amp;"', '"&amp;C648&amp;"', '"&amp;D648&amp;"', '"&amp;E648&amp;"', '"&amp;F648&amp;"');"</f>
        <v/>
      </c>
      <c r="M648">
        <f>"Update UFMT_FIELD SET F_MAC = '"&amp;C648&amp;"', F_KEY = '"&amp;D648&amp;"', F_MANDATORY = '"&amp;E648&amp;"', DESCRIPTION = '"&amp;F648&amp;"' where FORMAT_ID = '"&amp;A648&amp;"' AND FIELD_NO = '"&amp;B648&amp;"';"</f>
        <v/>
      </c>
    </row>
    <row r="649" spans="1:13">
      <c r="A649" t="s">
        <v>602</v>
      </c>
      <c r="B649" t="s">
        <v>545</v>
      </c>
      <c r="C649" t="s">
        <v>255</v>
      </c>
      <c r="D649" t="s">
        <v>255</v>
      </c>
      <c r="E649" t="s">
        <v>13</v>
      </c>
      <c r="F649" s="2" t="s">
        <v>1409</v>
      </c>
      <c r="G649" s="2" t="n"/>
      <c r="I649" s="2" t="n"/>
      <c r="J649">
        <f>VLOOKUP(A649,UFMT_FORMAT!$A:$C,3,FALSE)</f>
        <v/>
      </c>
      <c r="K649" s="2" t="s">
        <v>7</v>
      </c>
      <c r="L649">
        <f>"Insert into UFMT_FIELD (FORMAT_ID, FIELD_NO, F_MAC, F_KEY, F_MANDATORY, DESCRIPTION) Values ('"&amp;A649&amp;"', '"&amp;B649&amp;"', '"&amp;C649&amp;"', '"&amp;D649&amp;"', '"&amp;E649&amp;"', '"&amp;F649&amp;"');"</f>
        <v/>
      </c>
      <c r="M649">
        <f>"Update UFMT_FIELD SET F_MAC = '"&amp;C649&amp;"', F_KEY = '"&amp;D649&amp;"', F_MANDATORY = '"&amp;E649&amp;"', DESCRIPTION = '"&amp;F649&amp;"' where FORMAT_ID = '"&amp;A649&amp;"' AND FIELD_NO = '"&amp;B649&amp;"';"</f>
        <v/>
      </c>
    </row>
    <row r="650" spans="1:13">
      <c r="A650" t="s">
        <v>602</v>
      </c>
      <c r="B650" t="s">
        <v>239</v>
      </c>
      <c r="C650" t="s">
        <v>255</v>
      </c>
      <c r="D650" t="s">
        <v>255</v>
      </c>
      <c r="E650" t="s">
        <v>255</v>
      </c>
      <c r="F650" s="2" t="s">
        <v>1410</v>
      </c>
      <c r="G650" s="2" t="n"/>
      <c r="I650" s="2" t="n"/>
      <c r="J650">
        <f>VLOOKUP(A650,UFMT_FORMAT!$A:$C,3,FALSE)</f>
        <v/>
      </c>
      <c r="K650" s="2" t="s">
        <v>7</v>
      </c>
      <c r="L650">
        <f>"Insert into UFMT_FIELD (FORMAT_ID, FIELD_NO, F_MAC, F_KEY, F_MANDATORY, DESCRIPTION) Values ('"&amp;A650&amp;"', '"&amp;B650&amp;"', '"&amp;C650&amp;"', '"&amp;D650&amp;"', '"&amp;E650&amp;"', '"&amp;F650&amp;"');"</f>
        <v/>
      </c>
      <c r="M650">
        <f>"Update UFMT_FIELD SET F_MAC = '"&amp;C650&amp;"', F_KEY = '"&amp;D650&amp;"', F_MANDATORY = '"&amp;E650&amp;"', DESCRIPTION = '"&amp;F650&amp;"' where FORMAT_ID = '"&amp;A650&amp;"' AND FIELD_NO = '"&amp;B650&amp;"';"</f>
        <v/>
      </c>
    </row>
    <row r="651" spans="1:13">
      <c r="A651" t="s">
        <v>602</v>
      </c>
      <c r="B651" t="s">
        <v>33</v>
      </c>
      <c r="C651" t="s">
        <v>255</v>
      </c>
      <c r="D651" t="s">
        <v>255</v>
      </c>
      <c r="E651" t="s">
        <v>255</v>
      </c>
      <c r="F651" s="2" t="s">
        <v>1412</v>
      </c>
      <c r="G651" s="2" t="n"/>
      <c r="I651" s="2" t="n"/>
      <c r="J651">
        <f>VLOOKUP(A651,UFMT_FORMAT!$A:$C,3,FALSE)</f>
        <v/>
      </c>
      <c r="K651" s="2" t="s">
        <v>7</v>
      </c>
      <c r="L651">
        <f>"Insert into UFMT_FIELD (FORMAT_ID, FIELD_NO, F_MAC, F_KEY, F_MANDATORY, DESCRIPTION) Values ('"&amp;A651&amp;"', '"&amp;B651&amp;"', '"&amp;C651&amp;"', '"&amp;D651&amp;"', '"&amp;E651&amp;"', '"&amp;F651&amp;"');"</f>
        <v/>
      </c>
      <c r="M651">
        <f>"Update UFMT_FIELD SET F_MAC = '"&amp;C651&amp;"', F_KEY = '"&amp;D651&amp;"', F_MANDATORY = '"&amp;E651&amp;"', DESCRIPTION = '"&amp;F651&amp;"' where FORMAT_ID = '"&amp;A651&amp;"' AND FIELD_NO = '"&amp;B651&amp;"';"</f>
        <v/>
      </c>
    </row>
    <row r="652" spans="1:13">
      <c r="A652" t="s">
        <v>602</v>
      </c>
      <c r="B652" t="s">
        <v>554</v>
      </c>
      <c r="C652" t="s">
        <v>255</v>
      </c>
      <c r="D652" t="s">
        <v>255</v>
      </c>
      <c r="E652" t="s">
        <v>255</v>
      </c>
      <c r="F652" s="2" t="s">
        <v>1413</v>
      </c>
      <c r="G652" s="2" t="n"/>
      <c r="I652" s="2" t="n"/>
      <c r="J652">
        <f>VLOOKUP(A652,UFMT_FORMAT!$A:$C,3,FALSE)</f>
        <v/>
      </c>
      <c r="K652" s="2" t="s">
        <v>7</v>
      </c>
      <c r="L652">
        <f>"Insert into UFMT_FIELD (FORMAT_ID, FIELD_NO, F_MAC, F_KEY, F_MANDATORY, DESCRIPTION) Values ('"&amp;A652&amp;"', '"&amp;B652&amp;"', '"&amp;C652&amp;"', '"&amp;D652&amp;"', '"&amp;E652&amp;"', '"&amp;F652&amp;"');"</f>
        <v/>
      </c>
      <c r="M652">
        <f>"Update UFMT_FIELD SET F_MAC = '"&amp;C652&amp;"', F_KEY = '"&amp;D652&amp;"', F_MANDATORY = '"&amp;E652&amp;"', DESCRIPTION = '"&amp;F652&amp;"' where FORMAT_ID = '"&amp;A652&amp;"' AND FIELD_NO = '"&amp;B652&amp;"';"</f>
        <v/>
      </c>
    </row>
    <row r="653" spans="1:13">
      <c r="A653" t="s">
        <v>602</v>
      </c>
      <c r="B653" t="s">
        <v>555</v>
      </c>
      <c r="C653" t="s">
        <v>255</v>
      </c>
      <c r="D653" t="s">
        <v>255</v>
      </c>
      <c r="E653" t="s">
        <v>13</v>
      </c>
      <c r="F653" s="2" t="s">
        <v>1414</v>
      </c>
      <c r="G653" s="2" t="n"/>
      <c r="I653" s="2" t="n"/>
      <c r="J653">
        <f>VLOOKUP(A653,UFMT_FORMAT!$A:$C,3,FALSE)</f>
        <v/>
      </c>
      <c r="K653" s="2" t="s">
        <v>7</v>
      </c>
      <c r="L653">
        <f>"Insert into UFMT_FIELD (FORMAT_ID, FIELD_NO, F_MAC, F_KEY, F_MANDATORY, DESCRIPTION) Values ('"&amp;A653&amp;"', '"&amp;B653&amp;"', '"&amp;C653&amp;"', '"&amp;D653&amp;"', '"&amp;E653&amp;"', '"&amp;F653&amp;"');"</f>
        <v/>
      </c>
      <c r="M653">
        <f>"Update UFMT_FIELD SET F_MAC = '"&amp;C653&amp;"', F_KEY = '"&amp;D653&amp;"', F_MANDATORY = '"&amp;E653&amp;"', DESCRIPTION = '"&amp;F653&amp;"' where FORMAT_ID = '"&amp;A653&amp;"' AND FIELD_NO = '"&amp;B653&amp;"';"</f>
        <v/>
      </c>
    </row>
    <row r="654" spans="1:13">
      <c r="A654" t="s">
        <v>602</v>
      </c>
      <c r="B654" t="s">
        <v>57</v>
      </c>
      <c r="C654" t="s">
        <v>255</v>
      </c>
      <c r="D654" t="s">
        <v>255</v>
      </c>
      <c r="E654" t="s">
        <v>255</v>
      </c>
      <c r="F654" s="2" t="s">
        <v>1415</v>
      </c>
      <c r="G654" s="2" t="n"/>
      <c r="I654" s="2" t="n"/>
      <c r="J654">
        <f>VLOOKUP(A654,UFMT_FORMAT!$A:$C,3,FALSE)</f>
        <v/>
      </c>
      <c r="K654" s="2" t="s">
        <v>7</v>
      </c>
      <c r="L654">
        <f>"Insert into UFMT_FIELD (FORMAT_ID, FIELD_NO, F_MAC, F_KEY, F_MANDATORY, DESCRIPTION) Values ('"&amp;A654&amp;"', '"&amp;B654&amp;"', '"&amp;C654&amp;"', '"&amp;D654&amp;"', '"&amp;E654&amp;"', '"&amp;F654&amp;"');"</f>
        <v/>
      </c>
      <c r="M654">
        <f>"Update UFMT_FIELD SET F_MAC = '"&amp;C654&amp;"', F_KEY = '"&amp;D654&amp;"', F_MANDATORY = '"&amp;E654&amp;"', DESCRIPTION = '"&amp;F654&amp;"' where FORMAT_ID = '"&amp;A654&amp;"' AND FIELD_NO = '"&amp;B654&amp;"';"</f>
        <v/>
      </c>
    </row>
    <row r="655" spans="1:13">
      <c r="A655" t="s">
        <v>602</v>
      </c>
      <c r="B655" t="s">
        <v>244</v>
      </c>
      <c r="C655" t="s">
        <v>255</v>
      </c>
      <c r="D655" t="s">
        <v>255</v>
      </c>
      <c r="E655" t="s">
        <v>255</v>
      </c>
      <c r="F655" s="2" t="s">
        <v>1416</v>
      </c>
      <c r="G655" s="2" t="n"/>
      <c r="I655" s="2" t="n"/>
      <c r="J655">
        <f>VLOOKUP(A655,UFMT_FORMAT!$A:$C,3,FALSE)</f>
        <v/>
      </c>
      <c r="K655" s="2" t="s">
        <v>7</v>
      </c>
      <c r="L655">
        <f>"Insert into UFMT_FIELD (FORMAT_ID, FIELD_NO, F_MAC, F_KEY, F_MANDATORY, DESCRIPTION) Values ('"&amp;A655&amp;"', '"&amp;B655&amp;"', '"&amp;C655&amp;"', '"&amp;D655&amp;"', '"&amp;E655&amp;"', '"&amp;F655&amp;"');"</f>
        <v/>
      </c>
      <c r="M655">
        <f>"Update UFMT_FIELD SET F_MAC = '"&amp;C655&amp;"', F_KEY = '"&amp;D655&amp;"', F_MANDATORY = '"&amp;E655&amp;"', DESCRIPTION = '"&amp;F655&amp;"' where FORMAT_ID = '"&amp;A655&amp;"' AND FIELD_NO = '"&amp;B655&amp;"';"</f>
        <v/>
      </c>
    </row>
    <row r="656" spans="1:13">
      <c r="A656" t="s">
        <v>602</v>
      </c>
      <c r="B656" t="s">
        <v>196</v>
      </c>
      <c r="C656" t="s">
        <v>255</v>
      </c>
      <c r="D656" t="s">
        <v>255</v>
      </c>
      <c r="E656" t="s">
        <v>13</v>
      </c>
      <c r="F656" s="2" t="s">
        <v>1417</v>
      </c>
      <c r="G656" s="2" t="n"/>
      <c r="I656" s="2" t="n"/>
      <c r="J656">
        <f>VLOOKUP(A656,UFMT_FORMAT!$A:$C,3,FALSE)</f>
        <v/>
      </c>
      <c r="K656" s="2" t="s">
        <v>7</v>
      </c>
      <c r="L656">
        <f>"Insert into UFMT_FIELD (FORMAT_ID, FIELD_NO, F_MAC, F_KEY, F_MANDATORY, DESCRIPTION) Values ('"&amp;A656&amp;"', '"&amp;B656&amp;"', '"&amp;C656&amp;"', '"&amp;D656&amp;"', '"&amp;E656&amp;"', '"&amp;F656&amp;"');"</f>
        <v/>
      </c>
      <c r="M656">
        <f>"Update UFMT_FIELD SET F_MAC = '"&amp;C656&amp;"', F_KEY = '"&amp;D656&amp;"', F_MANDATORY = '"&amp;E656&amp;"', DESCRIPTION = '"&amp;F656&amp;"' where FORMAT_ID = '"&amp;A656&amp;"' AND FIELD_NO = '"&amp;B656&amp;"';"</f>
        <v/>
      </c>
    </row>
    <row r="657" spans="1:13">
      <c r="A657" t="s">
        <v>602</v>
      </c>
      <c r="B657" t="s">
        <v>634</v>
      </c>
      <c r="C657" t="s">
        <v>255</v>
      </c>
      <c r="D657" t="s">
        <v>255</v>
      </c>
      <c r="E657" t="s">
        <v>255</v>
      </c>
      <c r="F657" s="2" t="s">
        <v>1418</v>
      </c>
      <c r="G657" s="2" t="n"/>
      <c r="I657" s="2" t="n"/>
      <c r="J657">
        <f>VLOOKUP(A657,UFMT_FORMAT!$A:$C,3,FALSE)</f>
        <v/>
      </c>
      <c r="K657" s="2" t="s">
        <v>7</v>
      </c>
      <c r="L657">
        <f>"Insert into UFMT_FIELD (FORMAT_ID, FIELD_NO, F_MAC, F_KEY, F_MANDATORY, DESCRIPTION) Values ('"&amp;A657&amp;"', '"&amp;B657&amp;"', '"&amp;C657&amp;"', '"&amp;D657&amp;"', '"&amp;E657&amp;"', '"&amp;F657&amp;"');"</f>
        <v/>
      </c>
      <c r="M657">
        <f>"Update UFMT_FIELD SET F_MAC = '"&amp;C657&amp;"', F_KEY = '"&amp;D657&amp;"', F_MANDATORY = '"&amp;E657&amp;"', DESCRIPTION = '"&amp;F657&amp;"' where FORMAT_ID = '"&amp;A657&amp;"' AND FIELD_NO = '"&amp;B657&amp;"';"</f>
        <v/>
      </c>
    </row>
    <row r="658" spans="1:13">
      <c r="A658" t="s">
        <v>602</v>
      </c>
      <c r="B658" t="s">
        <v>103</v>
      </c>
      <c r="C658" t="s">
        <v>255</v>
      </c>
      <c r="D658" t="s">
        <v>255</v>
      </c>
      <c r="E658" t="s">
        <v>255</v>
      </c>
      <c r="F658" s="2" t="s">
        <v>1419</v>
      </c>
      <c r="G658" s="2" t="n"/>
      <c r="I658" s="2" t="n"/>
      <c r="J658">
        <f>VLOOKUP(A658,UFMT_FORMAT!$A:$C,3,FALSE)</f>
        <v/>
      </c>
      <c r="K658" s="2" t="s">
        <v>7</v>
      </c>
      <c r="L658">
        <f>"Insert into UFMT_FIELD (FORMAT_ID, FIELD_NO, F_MAC, F_KEY, F_MANDATORY, DESCRIPTION) Values ('"&amp;A658&amp;"', '"&amp;B658&amp;"', '"&amp;C658&amp;"', '"&amp;D658&amp;"', '"&amp;E658&amp;"', '"&amp;F658&amp;"');"</f>
        <v/>
      </c>
      <c r="M658">
        <f>"Update UFMT_FIELD SET F_MAC = '"&amp;C658&amp;"', F_KEY = '"&amp;D658&amp;"', F_MANDATORY = '"&amp;E658&amp;"', DESCRIPTION = '"&amp;F658&amp;"' where FORMAT_ID = '"&amp;A658&amp;"' AND FIELD_NO = '"&amp;B658&amp;"';"</f>
        <v/>
      </c>
    </row>
    <row r="659" spans="1:13">
      <c r="A659" t="s">
        <v>602</v>
      </c>
      <c r="B659" t="s">
        <v>666</v>
      </c>
      <c r="C659" t="s">
        <v>255</v>
      </c>
      <c r="D659" t="s">
        <v>255</v>
      </c>
      <c r="E659" t="s">
        <v>255</v>
      </c>
      <c r="F659" s="2" t="s">
        <v>1420</v>
      </c>
      <c r="G659" s="2" t="n"/>
      <c r="I659" s="2" t="n"/>
      <c r="J659">
        <f>VLOOKUP(A659,UFMT_FORMAT!$A:$C,3,FALSE)</f>
        <v/>
      </c>
      <c r="K659" s="2" t="s">
        <v>7</v>
      </c>
      <c r="L659">
        <f>"Insert into UFMT_FIELD (FORMAT_ID, FIELD_NO, F_MAC, F_KEY, F_MANDATORY, DESCRIPTION) Values ('"&amp;A659&amp;"', '"&amp;B659&amp;"', '"&amp;C659&amp;"', '"&amp;D659&amp;"', '"&amp;E659&amp;"', '"&amp;F659&amp;"');"</f>
        <v/>
      </c>
      <c r="M659">
        <f>"Update UFMT_FIELD SET F_MAC = '"&amp;C659&amp;"', F_KEY = '"&amp;D659&amp;"', F_MANDATORY = '"&amp;E659&amp;"', DESCRIPTION = '"&amp;F659&amp;"' where FORMAT_ID = '"&amp;A659&amp;"' AND FIELD_NO = '"&amp;B659&amp;"';"</f>
        <v/>
      </c>
    </row>
    <row r="660" spans="1:13">
      <c r="A660" t="s">
        <v>602</v>
      </c>
      <c r="B660" t="s">
        <v>669</v>
      </c>
      <c r="C660" t="s">
        <v>255</v>
      </c>
      <c r="D660" t="s">
        <v>255</v>
      </c>
      <c r="E660" t="s">
        <v>13</v>
      </c>
      <c r="F660" s="2" t="s">
        <v>1422</v>
      </c>
      <c r="G660" s="2" t="n"/>
      <c r="I660" s="2" t="n"/>
      <c r="J660">
        <f>VLOOKUP(A660,UFMT_FORMAT!$A:$C,3,FALSE)</f>
        <v/>
      </c>
      <c r="K660" s="2" t="s">
        <v>7</v>
      </c>
      <c r="L660">
        <f>"Insert into UFMT_FIELD (FORMAT_ID, FIELD_NO, F_MAC, F_KEY, F_MANDATORY, DESCRIPTION) Values ('"&amp;A660&amp;"', '"&amp;B660&amp;"', '"&amp;C660&amp;"', '"&amp;D660&amp;"', '"&amp;E660&amp;"', '"&amp;F660&amp;"');"</f>
        <v/>
      </c>
      <c r="M660">
        <f>"Update UFMT_FIELD SET F_MAC = '"&amp;C660&amp;"', F_KEY = '"&amp;D660&amp;"', F_MANDATORY = '"&amp;E660&amp;"', DESCRIPTION = '"&amp;F660&amp;"' where FORMAT_ID = '"&amp;A660&amp;"' AND FIELD_NO = '"&amp;B660&amp;"';"</f>
        <v/>
      </c>
    </row>
    <row r="661" spans="1:13">
      <c r="A661" t="s">
        <v>122</v>
      </c>
      <c r="B661" t="s">
        <v>64</v>
      </c>
      <c r="C661" t="s">
        <v>255</v>
      </c>
      <c r="D661" t="s">
        <v>13</v>
      </c>
      <c r="E661" t="s">
        <v>13</v>
      </c>
      <c r="F661" s="2" t="s">
        <v>1395</v>
      </c>
      <c r="G661" s="2" t="n"/>
      <c r="I661" s="2" t="n"/>
      <c r="J661">
        <f>VLOOKUP(A661,UFMT_FORMAT!$A:$C,3,FALSE)</f>
        <v/>
      </c>
      <c r="K661" s="2" t="s">
        <v>7</v>
      </c>
      <c r="L661">
        <f>"Insert into UFMT_FIELD (FORMAT_ID, FIELD_NO, F_MAC, F_KEY, F_MANDATORY, DESCRIPTION) Values ('"&amp;A661&amp;"', '"&amp;B661&amp;"', '"&amp;C661&amp;"', '"&amp;D661&amp;"', '"&amp;E661&amp;"', '"&amp;F661&amp;"');"</f>
        <v/>
      </c>
      <c r="M661">
        <f>"Update UFMT_FIELD SET F_MAC = '"&amp;C661&amp;"', F_KEY = '"&amp;D661&amp;"', F_MANDATORY = '"&amp;E661&amp;"', DESCRIPTION = '"&amp;F661&amp;"' where FORMAT_ID = '"&amp;A661&amp;"' AND FIELD_NO = '"&amp;B661&amp;"';"</f>
        <v/>
      </c>
    </row>
    <row r="662" spans="1:13">
      <c r="A662" t="s">
        <v>122</v>
      </c>
      <c r="B662" t="s">
        <v>107</v>
      </c>
      <c r="C662" t="s">
        <v>255</v>
      </c>
      <c r="D662" t="s">
        <v>255</v>
      </c>
      <c r="E662" t="s">
        <v>13</v>
      </c>
      <c r="F662" s="2" t="s">
        <v>1396</v>
      </c>
      <c r="G662" s="2" t="n"/>
      <c r="I662" s="2" t="n"/>
      <c r="J662">
        <f>VLOOKUP(A662,UFMT_FORMAT!$A:$C,3,FALSE)</f>
        <v/>
      </c>
      <c r="K662" s="2" t="s">
        <v>7</v>
      </c>
      <c r="L662">
        <f>"Insert into UFMT_FIELD (FORMAT_ID, FIELD_NO, F_MAC, F_KEY, F_MANDATORY, DESCRIPTION) Values ('"&amp;A662&amp;"', '"&amp;B662&amp;"', '"&amp;C662&amp;"', '"&amp;D662&amp;"', '"&amp;E662&amp;"', '"&amp;F662&amp;"');"</f>
        <v/>
      </c>
      <c r="M662">
        <f>"Update UFMT_FIELD SET F_MAC = '"&amp;C662&amp;"', F_KEY = '"&amp;D662&amp;"', F_MANDATORY = '"&amp;E662&amp;"', DESCRIPTION = '"&amp;F662&amp;"' where FORMAT_ID = '"&amp;A662&amp;"' AND FIELD_NO = '"&amp;B662&amp;"';"</f>
        <v/>
      </c>
    </row>
    <row r="663" spans="1:13">
      <c r="A663" t="s">
        <v>122</v>
      </c>
      <c r="B663" t="s">
        <v>31</v>
      </c>
      <c r="C663" t="s">
        <v>255</v>
      </c>
      <c r="D663" t="s">
        <v>255</v>
      </c>
      <c r="E663" t="s">
        <v>13</v>
      </c>
      <c r="F663" s="2" t="s">
        <v>1397</v>
      </c>
      <c r="G663" s="2" t="n"/>
      <c r="I663" s="2" t="n"/>
      <c r="J663">
        <f>VLOOKUP(A663,UFMT_FORMAT!$A:$C,3,FALSE)</f>
        <v/>
      </c>
      <c r="K663" s="2" t="s">
        <v>7</v>
      </c>
      <c r="L663">
        <f>"Insert into UFMT_FIELD (FORMAT_ID, FIELD_NO, F_MAC, F_KEY, F_MANDATORY, DESCRIPTION) Values ('"&amp;A663&amp;"', '"&amp;B663&amp;"', '"&amp;C663&amp;"', '"&amp;D663&amp;"', '"&amp;E663&amp;"', '"&amp;F663&amp;"');"</f>
        <v/>
      </c>
      <c r="M663">
        <f>"Update UFMT_FIELD SET F_MAC = '"&amp;C663&amp;"', F_KEY = '"&amp;D663&amp;"', F_MANDATORY = '"&amp;E663&amp;"', DESCRIPTION = '"&amp;F663&amp;"' where FORMAT_ID = '"&amp;A663&amp;"' AND FIELD_NO = '"&amp;B663&amp;"';"</f>
        <v/>
      </c>
    </row>
    <row r="664" spans="1:13">
      <c r="A664" t="s">
        <v>122</v>
      </c>
      <c r="B664" t="s">
        <v>500</v>
      </c>
      <c r="C664" t="s">
        <v>255</v>
      </c>
      <c r="D664" t="s">
        <v>255</v>
      </c>
      <c r="E664" t="s">
        <v>255</v>
      </c>
      <c r="F664" s="2" t="s">
        <v>1397</v>
      </c>
      <c r="G664" s="2" t="n"/>
      <c r="I664" s="2" t="n"/>
      <c r="J664">
        <f>VLOOKUP(A664,UFMT_FORMAT!$A:$C,3,FALSE)</f>
        <v/>
      </c>
      <c r="K664" s="2" t="s">
        <v>7</v>
      </c>
      <c r="L664">
        <f>"Insert into UFMT_FIELD (FORMAT_ID, FIELD_NO, F_MAC, F_KEY, F_MANDATORY, DESCRIPTION) Values ('"&amp;A664&amp;"', '"&amp;B664&amp;"', '"&amp;C664&amp;"', '"&amp;D664&amp;"', '"&amp;E664&amp;"', '"&amp;F664&amp;"');"</f>
        <v/>
      </c>
      <c r="M664">
        <f>"Update UFMT_FIELD SET F_MAC = '"&amp;C664&amp;"', F_KEY = '"&amp;D664&amp;"', F_MANDATORY = '"&amp;E664&amp;"', DESCRIPTION = '"&amp;F664&amp;"' where FORMAT_ID = '"&amp;A664&amp;"' AND FIELD_NO = '"&amp;B664&amp;"';"</f>
        <v/>
      </c>
    </row>
    <row r="665" spans="1:13">
      <c r="A665" t="s">
        <v>122</v>
      </c>
      <c r="B665" t="s">
        <v>328</v>
      </c>
      <c r="C665" t="s">
        <v>255</v>
      </c>
      <c r="D665" t="s">
        <v>255</v>
      </c>
      <c r="E665" t="s">
        <v>13</v>
      </c>
      <c r="F665" s="2" t="s">
        <v>1398</v>
      </c>
      <c r="G665" s="2" t="n"/>
      <c r="I665" s="2" t="n"/>
      <c r="J665">
        <f>VLOOKUP(A665,UFMT_FORMAT!$A:$C,3,FALSE)</f>
        <v/>
      </c>
      <c r="K665" s="2" t="s">
        <v>7</v>
      </c>
      <c r="L665">
        <f>"Insert into UFMT_FIELD (FORMAT_ID, FIELD_NO, F_MAC, F_KEY, F_MANDATORY, DESCRIPTION) Values ('"&amp;A665&amp;"', '"&amp;B665&amp;"', '"&amp;C665&amp;"', '"&amp;D665&amp;"', '"&amp;E665&amp;"', '"&amp;F665&amp;"');"</f>
        <v/>
      </c>
      <c r="M665">
        <f>"Update UFMT_FIELD SET F_MAC = '"&amp;C665&amp;"', F_KEY = '"&amp;D665&amp;"', F_MANDATORY = '"&amp;E665&amp;"', DESCRIPTION = '"&amp;F665&amp;"' where FORMAT_ID = '"&amp;A665&amp;"' AND FIELD_NO = '"&amp;B665&amp;"';"</f>
        <v/>
      </c>
    </row>
    <row r="666" spans="1:13">
      <c r="A666" t="s">
        <v>122</v>
      </c>
      <c r="B666" t="s">
        <v>333</v>
      </c>
      <c r="C666" t="s">
        <v>255</v>
      </c>
      <c r="D666" t="s">
        <v>255</v>
      </c>
      <c r="E666" t="s">
        <v>255</v>
      </c>
      <c r="F666" s="2" t="s">
        <v>1399</v>
      </c>
      <c r="G666" s="2" t="n"/>
      <c r="I666" s="2" t="n"/>
      <c r="J666">
        <f>VLOOKUP(A666,UFMT_FORMAT!$A:$C,3,FALSE)</f>
        <v/>
      </c>
      <c r="K666" s="2" t="s">
        <v>7</v>
      </c>
      <c r="L666">
        <f>"Insert into UFMT_FIELD (FORMAT_ID, FIELD_NO, F_MAC, F_KEY, F_MANDATORY, DESCRIPTION) Values ('"&amp;A666&amp;"', '"&amp;B666&amp;"', '"&amp;C666&amp;"', '"&amp;D666&amp;"', '"&amp;E666&amp;"', '"&amp;F666&amp;"');"</f>
        <v/>
      </c>
      <c r="M666">
        <f>"Update UFMT_FIELD SET F_MAC = '"&amp;C666&amp;"', F_KEY = '"&amp;D666&amp;"', F_MANDATORY = '"&amp;E666&amp;"', DESCRIPTION = '"&amp;F666&amp;"' where FORMAT_ID = '"&amp;A666&amp;"' AND FIELD_NO = '"&amp;B666&amp;"';"</f>
        <v/>
      </c>
    </row>
    <row r="667" spans="1:13">
      <c r="A667" t="s">
        <v>122</v>
      </c>
      <c r="B667" t="s">
        <v>337</v>
      </c>
      <c r="C667" t="s">
        <v>255</v>
      </c>
      <c r="D667" t="s">
        <v>13</v>
      </c>
      <c r="E667" t="s">
        <v>13</v>
      </c>
      <c r="F667" s="2" t="s">
        <v>1400</v>
      </c>
      <c r="G667" s="2" t="n"/>
      <c r="I667" s="2" t="n"/>
      <c r="J667">
        <f>VLOOKUP(A667,UFMT_FORMAT!$A:$C,3,FALSE)</f>
        <v/>
      </c>
      <c r="K667" s="2" t="s">
        <v>7</v>
      </c>
      <c r="L667">
        <f>"Insert into UFMT_FIELD (FORMAT_ID, FIELD_NO, F_MAC, F_KEY, F_MANDATORY, DESCRIPTION) Values ('"&amp;A667&amp;"', '"&amp;B667&amp;"', '"&amp;C667&amp;"', '"&amp;D667&amp;"', '"&amp;E667&amp;"', '"&amp;F667&amp;"');"</f>
        <v/>
      </c>
      <c r="M667">
        <f>"Update UFMT_FIELD SET F_MAC = '"&amp;C667&amp;"', F_KEY = '"&amp;D667&amp;"', F_MANDATORY = '"&amp;E667&amp;"', DESCRIPTION = '"&amp;F667&amp;"' where FORMAT_ID = '"&amp;A667&amp;"' AND FIELD_NO = '"&amp;B667&amp;"';"</f>
        <v/>
      </c>
    </row>
    <row r="668" spans="1:13">
      <c r="A668" t="s">
        <v>122</v>
      </c>
      <c r="B668" t="s">
        <v>351</v>
      </c>
      <c r="C668" t="s">
        <v>255</v>
      </c>
      <c r="D668" t="s">
        <v>13</v>
      </c>
      <c r="E668" t="s">
        <v>13</v>
      </c>
      <c r="F668" s="2" t="s">
        <v>1401</v>
      </c>
      <c r="G668" s="2" t="n"/>
      <c r="I668" s="2" t="n"/>
      <c r="J668">
        <f>VLOOKUP(A668,UFMT_FORMAT!$A:$C,3,FALSE)</f>
        <v/>
      </c>
      <c r="K668" s="2" t="s">
        <v>7</v>
      </c>
      <c r="L668">
        <f>"Insert into UFMT_FIELD (FORMAT_ID, FIELD_NO, F_MAC, F_KEY, F_MANDATORY, DESCRIPTION) Values ('"&amp;A668&amp;"', '"&amp;B668&amp;"', '"&amp;C668&amp;"', '"&amp;D668&amp;"', '"&amp;E668&amp;"', '"&amp;F668&amp;"');"</f>
        <v/>
      </c>
      <c r="M668">
        <f>"Update UFMT_FIELD SET F_MAC = '"&amp;C668&amp;"', F_KEY = '"&amp;D668&amp;"', F_MANDATORY = '"&amp;E668&amp;"', DESCRIPTION = '"&amp;F668&amp;"' where FORMAT_ID = '"&amp;A668&amp;"' AND FIELD_NO = '"&amp;B668&amp;"';"</f>
        <v/>
      </c>
    </row>
    <row r="669" spans="1:13">
      <c r="A669" t="s">
        <v>122</v>
      </c>
      <c r="B669" t="s">
        <v>305</v>
      </c>
      <c r="C669" t="s">
        <v>255</v>
      </c>
      <c r="D669" t="s">
        <v>255</v>
      </c>
      <c r="E669" t="s">
        <v>13</v>
      </c>
      <c r="F669" s="2" t="s">
        <v>1401</v>
      </c>
      <c r="G669" s="2" t="n"/>
      <c r="I669" s="2" t="n"/>
      <c r="J669">
        <f>VLOOKUP(A669,UFMT_FORMAT!$A:$C,3,FALSE)</f>
        <v/>
      </c>
      <c r="K669" s="2" t="s">
        <v>7</v>
      </c>
      <c r="L669">
        <f>"Insert into UFMT_FIELD (FORMAT_ID, FIELD_NO, F_MAC, F_KEY, F_MANDATORY, DESCRIPTION) Values ('"&amp;A669&amp;"', '"&amp;B669&amp;"', '"&amp;C669&amp;"', '"&amp;D669&amp;"', '"&amp;E669&amp;"', '"&amp;F669&amp;"');"</f>
        <v/>
      </c>
      <c r="M669">
        <f>"Update UFMT_FIELD SET F_MAC = '"&amp;C669&amp;"', F_KEY = '"&amp;D669&amp;"', F_MANDATORY = '"&amp;E669&amp;"', DESCRIPTION = '"&amp;F669&amp;"' where FORMAT_ID = '"&amp;A669&amp;"' AND FIELD_NO = '"&amp;B669&amp;"';"</f>
        <v/>
      </c>
    </row>
    <row r="670" spans="1:13">
      <c r="A670" t="s">
        <v>122</v>
      </c>
      <c r="B670" t="s">
        <v>473</v>
      </c>
      <c r="C670" t="s">
        <v>255</v>
      </c>
      <c r="D670" t="s">
        <v>255</v>
      </c>
      <c r="E670" t="s">
        <v>13</v>
      </c>
      <c r="F670" s="2" t="s">
        <v>1402</v>
      </c>
      <c r="G670" s="2" t="n"/>
      <c r="I670" s="2" t="n"/>
      <c r="J670">
        <f>VLOOKUP(A670,UFMT_FORMAT!$A:$C,3,FALSE)</f>
        <v/>
      </c>
      <c r="K670" s="2" t="s">
        <v>7</v>
      </c>
      <c r="L670">
        <f>"Insert into UFMT_FIELD (FORMAT_ID, FIELD_NO, F_MAC, F_KEY, F_MANDATORY, DESCRIPTION) Values ('"&amp;A670&amp;"', '"&amp;B670&amp;"', '"&amp;C670&amp;"', '"&amp;D670&amp;"', '"&amp;E670&amp;"', '"&amp;F670&amp;"');"</f>
        <v/>
      </c>
      <c r="M670">
        <f>"Update UFMT_FIELD SET F_MAC = '"&amp;C670&amp;"', F_KEY = '"&amp;D670&amp;"', F_MANDATORY = '"&amp;E670&amp;"', DESCRIPTION = '"&amp;F670&amp;"' where FORMAT_ID = '"&amp;A670&amp;"' AND FIELD_NO = '"&amp;B670&amp;"';"</f>
        <v/>
      </c>
    </row>
    <row r="671" spans="1:13">
      <c r="A671" t="s">
        <v>122</v>
      </c>
      <c r="B671" t="s">
        <v>532</v>
      </c>
      <c r="C671" t="s">
        <v>255</v>
      </c>
      <c r="D671" t="s">
        <v>255</v>
      </c>
      <c r="E671" t="s">
        <v>13</v>
      </c>
      <c r="F671" s="2" t="s">
        <v>1403</v>
      </c>
      <c r="G671" s="2" t="n"/>
      <c r="I671" s="2" t="n"/>
      <c r="J671">
        <f>VLOOKUP(A671,UFMT_FORMAT!$A:$C,3,FALSE)</f>
        <v/>
      </c>
      <c r="K671" s="2" t="s">
        <v>7</v>
      </c>
      <c r="L671">
        <f>"Insert into UFMT_FIELD (FORMAT_ID, FIELD_NO, F_MAC, F_KEY, F_MANDATORY, DESCRIPTION) Values ('"&amp;A671&amp;"', '"&amp;B671&amp;"', '"&amp;C671&amp;"', '"&amp;D671&amp;"', '"&amp;E671&amp;"', '"&amp;F671&amp;"');"</f>
        <v/>
      </c>
      <c r="M671">
        <f>"Update UFMT_FIELD SET F_MAC = '"&amp;C671&amp;"', F_KEY = '"&amp;D671&amp;"', F_MANDATORY = '"&amp;E671&amp;"', DESCRIPTION = '"&amp;F671&amp;"' where FORMAT_ID = '"&amp;A671&amp;"' AND FIELD_NO = '"&amp;B671&amp;"';"</f>
        <v/>
      </c>
    </row>
    <row r="672" spans="1:13">
      <c r="A672" t="s">
        <v>122</v>
      </c>
      <c r="B672" t="s">
        <v>534</v>
      </c>
      <c r="C672" t="s">
        <v>255</v>
      </c>
      <c r="D672" t="s">
        <v>255</v>
      </c>
      <c r="E672" t="s">
        <v>255</v>
      </c>
      <c r="F672" s="2" t="s">
        <v>1404</v>
      </c>
      <c r="G672" s="2" t="n"/>
      <c r="I672" s="2" t="n"/>
      <c r="J672">
        <f>VLOOKUP(A672,UFMT_FORMAT!$A:$C,3,FALSE)</f>
        <v/>
      </c>
      <c r="K672" s="2" t="s">
        <v>7</v>
      </c>
      <c r="L672">
        <f>"Insert into UFMT_FIELD (FORMAT_ID, FIELD_NO, F_MAC, F_KEY, F_MANDATORY, DESCRIPTION) Values ('"&amp;A672&amp;"', '"&amp;B672&amp;"', '"&amp;C672&amp;"', '"&amp;D672&amp;"', '"&amp;E672&amp;"', '"&amp;F672&amp;"');"</f>
        <v/>
      </c>
      <c r="M672">
        <f>"Update UFMT_FIELD SET F_MAC = '"&amp;C672&amp;"', F_KEY = '"&amp;D672&amp;"', F_MANDATORY = '"&amp;E672&amp;"', DESCRIPTION = '"&amp;F672&amp;"' where FORMAT_ID = '"&amp;A672&amp;"' AND FIELD_NO = '"&amp;B672&amp;"';"</f>
        <v/>
      </c>
    </row>
    <row r="673" spans="1:13">
      <c r="A673" t="s">
        <v>122</v>
      </c>
      <c r="B673" t="s">
        <v>66</v>
      </c>
      <c r="C673" t="s">
        <v>255</v>
      </c>
      <c r="D673" t="s">
        <v>255</v>
      </c>
      <c r="E673" t="s">
        <v>255</v>
      </c>
      <c r="F673" s="2" t="s">
        <v>1405</v>
      </c>
      <c r="G673" s="2" t="n"/>
      <c r="I673" s="2" t="n"/>
      <c r="J673">
        <f>VLOOKUP(A673,UFMT_FORMAT!$A:$C,3,FALSE)</f>
        <v/>
      </c>
      <c r="K673" s="2" t="s">
        <v>7</v>
      </c>
      <c r="L673">
        <f>"Insert into UFMT_FIELD (FORMAT_ID, FIELD_NO, F_MAC, F_KEY, F_MANDATORY, DESCRIPTION) Values ('"&amp;A673&amp;"', '"&amp;B673&amp;"', '"&amp;C673&amp;"', '"&amp;D673&amp;"', '"&amp;E673&amp;"', '"&amp;F673&amp;"');"</f>
        <v/>
      </c>
      <c r="M673">
        <f>"Update UFMT_FIELD SET F_MAC = '"&amp;C673&amp;"', F_KEY = '"&amp;D673&amp;"', F_MANDATORY = '"&amp;E673&amp;"', DESCRIPTION = '"&amp;F673&amp;"' where FORMAT_ID = '"&amp;A673&amp;"' AND FIELD_NO = '"&amp;B673&amp;"';"</f>
        <v/>
      </c>
    </row>
    <row r="674" spans="1:13">
      <c r="A674" t="s">
        <v>122</v>
      </c>
      <c r="B674" t="s">
        <v>70</v>
      </c>
      <c r="C674" t="s">
        <v>255</v>
      </c>
      <c r="D674" t="s">
        <v>255</v>
      </c>
      <c r="E674" t="s">
        <v>255</v>
      </c>
      <c r="F674" s="2" t="s">
        <v>1406</v>
      </c>
      <c r="G674" s="2" t="n"/>
      <c r="I674" s="2" t="n"/>
      <c r="J674">
        <f>VLOOKUP(A674,UFMT_FORMAT!$A:$C,3,FALSE)</f>
        <v/>
      </c>
      <c r="K674" s="2" t="s">
        <v>7</v>
      </c>
      <c r="L674">
        <f>"Insert into UFMT_FIELD (FORMAT_ID, FIELD_NO, F_MAC, F_KEY, F_MANDATORY, DESCRIPTION) Values ('"&amp;A674&amp;"', '"&amp;B674&amp;"', '"&amp;C674&amp;"', '"&amp;D674&amp;"', '"&amp;E674&amp;"', '"&amp;F674&amp;"');"</f>
        <v/>
      </c>
      <c r="M674">
        <f>"Update UFMT_FIELD SET F_MAC = '"&amp;C674&amp;"', F_KEY = '"&amp;D674&amp;"', F_MANDATORY = '"&amp;E674&amp;"', DESCRIPTION = '"&amp;F674&amp;"' where FORMAT_ID = '"&amp;A674&amp;"' AND FIELD_NO = '"&amp;B674&amp;"';"</f>
        <v/>
      </c>
    </row>
    <row r="675" spans="1:13">
      <c r="A675" t="s">
        <v>122</v>
      </c>
      <c r="B675" t="s">
        <v>545</v>
      </c>
      <c r="C675" t="s">
        <v>255</v>
      </c>
      <c r="D675" t="s">
        <v>255</v>
      </c>
      <c r="E675" t="s">
        <v>13</v>
      </c>
      <c r="F675" s="2" t="s">
        <v>1409</v>
      </c>
      <c r="G675" s="2" t="n"/>
      <c r="I675" s="2" t="n"/>
      <c r="J675">
        <f>VLOOKUP(A675,UFMT_FORMAT!$A:$C,3,FALSE)</f>
        <v/>
      </c>
      <c r="K675" s="2" t="s">
        <v>7</v>
      </c>
      <c r="L675">
        <f>"Insert into UFMT_FIELD (FORMAT_ID, FIELD_NO, F_MAC, F_KEY, F_MANDATORY, DESCRIPTION) Values ('"&amp;A675&amp;"', '"&amp;B675&amp;"', '"&amp;C675&amp;"', '"&amp;D675&amp;"', '"&amp;E675&amp;"', '"&amp;F675&amp;"');"</f>
        <v/>
      </c>
      <c r="M675">
        <f>"Update UFMT_FIELD SET F_MAC = '"&amp;C675&amp;"', F_KEY = '"&amp;D675&amp;"', F_MANDATORY = '"&amp;E675&amp;"', DESCRIPTION = '"&amp;F675&amp;"' where FORMAT_ID = '"&amp;A675&amp;"' AND FIELD_NO = '"&amp;B675&amp;"';"</f>
        <v/>
      </c>
    </row>
    <row r="676" spans="1:13">
      <c r="A676" t="s">
        <v>122</v>
      </c>
      <c r="B676" t="s">
        <v>239</v>
      </c>
      <c r="C676" t="s">
        <v>255</v>
      </c>
      <c r="D676" t="s">
        <v>255</v>
      </c>
      <c r="E676" t="s">
        <v>13</v>
      </c>
      <c r="F676" s="2" t="s">
        <v>1410</v>
      </c>
      <c r="G676" s="2" t="n"/>
      <c r="I676" s="2" t="n"/>
      <c r="J676">
        <f>VLOOKUP(A676,UFMT_FORMAT!$A:$C,3,FALSE)</f>
        <v/>
      </c>
      <c r="K676" s="2" t="s">
        <v>7</v>
      </c>
      <c r="L676">
        <f>"Insert into UFMT_FIELD (FORMAT_ID, FIELD_NO, F_MAC, F_KEY, F_MANDATORY, DESCRIPTION) Values ('"&amp;A676&amp;"', '"&amp;B676&amp;"', '"&amp;C676&amp;"', '"&amp;D676&amp;"', '"&amp;E676&amp;"', '"&amp;F676&amp;"');"</f>
        <v/>
      </c>
      <c r="M676">
        <f>"Update UFMT_FIELD SET F_MAC = '"&amp;C676&amp;"', F_KEY = '"&amp;D676&amp;"', F_MANDATORY = '"&amp;E676&amp;"', DESCRIPTION = '"&amp;F676&amp;"' where FORMAT_ID = '"&amp;A676&amp;"' AND FIELD_NO = '"&amp;B676&amp;"';"</f>
        <v/>
      </c>
    </row>
    <row r="677" spans="1:13">
      <c r="A677" t="s">
        <v>122</v>
      </c>
      <c r="B677" t="s">
        <v>488</v>
      </c>
      <c r="C677" t="s">
        <v>255</v>
      </c>
      <c r="D677" t="s">
        <v>255</v>
      </c>
      <c r="E677" t="s">
        <v>13</v>
      </c>
      <c r="F677" s="2" t="s">
        <v>1411</v>
      </c>
      <c r="G677" s="2" t="n"/>
      <c r="I677" s="2" t="n"/>
      <c r="J677">
        <f>VLOOKUP(A677,UFMT_FORMAT!$A:$C,3,FALSE)</f>
        <v/>
      </c>
      <c r="K677" s="2" t="s">
        <v>7</v>
      </c>
      <c r="L677">
        <f>"Insert into UFMT_FIELD (FORMAT_ID, FIELD_NO, F_MAC, F_KEY, F_MANDATORY, DESCRIPTION) Values ('"&amp;A677&amp;"', '"&amp;B677&amp;"', '"&amp;C677&amp;"', '"&amp;D677&amp;"', '"&amp;E677&amp;"', '"&amp;F677&amp;"');"</f>
        <v/>
      </c>
      <c r="M677">
        <f>"Update UFMT_FIELD SET F_MAC = '"&amp;C677&amp;"', F_KEY = '"&amp;D677&amp;"', F_MANDATORY = '"&amp;E677&amp;"', DESCRIPTION = '"&amp;F677&amp;"' where FORMAT_ID = '"&amp;A677&amp;"' AND FIELD_NO = '"&amp;B677&amp;"';"</f>
        <v/>
      </c>
    </row>
    <row r="678" spans="1:13">
      <c r="A678" t="s">
        <v>122</v>
      </c>
      <c r="B678" t="s">
        <v>33</v>
      </c>
      <c r="C678" t="s">
        <v>255</v>
      </c>
      <c r="D678" t="s">
        <v>255</v>
      </c>
      <c r="E678" t="s">
        <v>255</v>
      </c>
      <c r="F678" s="2" t="s">
        <v>1412</v>
      </c>
      <c r="G678" s="2" t="n"/>
      <c r="I678" s="2" t="n"/>
      <c r="J678">
        <f>VLOOKUP(A678,UFMT_FORMAT!$A:$C,3,FALSE)</f>
        <v/>
      </c>
      <c r="K678" s="2" t="s">
        <v>7</v>
      </c>
      <c r="L678">
        <f>"Insert into UFMT_FIELD (FORMAT_ID, FIELD_NO, F_MAC, F_KEY, F_MANDATORY, DESCRIPTION) Values ('"&amp;A678&amp;"', '"&amp;B678&amp;"', '"&amp;C678&amp;"', '"&amp;D678&amp;"', '"&amp;E678&amp;"', '"&amp;F678&amp;"');"</f>
        <v/>
      </c>
      <c r="M678">
        <f>"Update UFMT_FIELD SET F_MAC = '"&amp;C678&amp;"', F_KEY = '"&amp;D678&amp;"', F_MANDATORY = '"&amp;E678&amp;"', DESCRIPTION = '"&amp;F678&amp;"' where FORMAT_ID = '"&amp;A678&amp;"' AND FIELD_NO = '"&amp;B678&amp;"';"</f>
        <v/>
      </c>
    </row>
    <row r="679" spans="1:13">
      <c r="A679" t="s">
        <v>122</v>
      </c>
      <c r="B679" t="s">
        <v>555</v>
      </c>
      <c r="C679" t="s">
        <v>255</v>
      </c>
      <c r="D679" t="s">
        <v>255</v>
      </c>
      <c r="E679" t="s">
        <v>13</v>
      </c>
      <c r="F679" s="2" t="s">
        <v>1414</v>
      </c>
      <c r="G679" s="2" t="n"/>
      <c r="I679" s="2" t="n"/>
      <c r="J679">
        <f>VLOOKUP(A679,UFMT_FORMAT!$A:$C,3,FALSE)</f>
        <v/>
      </c>
      <c r="K679" s="2" t="s">
        <v>7</v>
      </c>
      <c r="L679">
        <f>"Insert into UFMT_FIELD (FORMAT_ID, FIELD_NO, F_MAC, F_KEY, F_MANDATORY, DESCRIPTION) Values ('"&amp;A679&amp;"', '"&amp;B679&amp;"', '"&amp;C679&amp;"', '"&amp;D679&amp;"', '"&amp;E679&amp;"', '"&amp;F679&amp;"');"</f>
        <v/>
      </c>
      <c r="M679">
        <f>"Update UFMT_FIELD SET F_MAC = '"&amp;C679&amp;"', F_KEY = '"&amp;D679&amp;"', F_MANDATORY = '"&amp;E679&amp;"', DESCRIPTION = '"&amp;F679&amp;"' where FORMAT_ID = '"&amp;A679&amp;"' AND FIELD_NO = '"&amp;B679&amp;"';"</f>
        <v/>
      </c>
    </row>
    <row r="680" spans="1:13">
      <c r="A680" t="s">
        <v>122</v>
      </c>
      <c r="B680" t="s">
        <v>57</v>
      </c>
      <c r="C680" t="s">
        <v>255</v>
      </c>
      <c r="D680" t="s">
        <v>255</v>
      </c>
      <c r="E680" t="s">
        <v>255</v>
      </c>
      <c r="F680" s="2" t="s">
        <v>1415</v>
      </c>
      <c r="G680" s="2" t="n"/>
      <c r="I680" s="2" t="n"/>
      <c r="J680">
        <f>VLOOKUP(A680,UFMT_FORMAT!$A:$C,3,FALSE)</f>
        <v/>
      </c>
      <c r="K680" s="2" t="s">
        <v>7</v>
      </c>
      <c r="L680">
        <f>"Insert into UFMT_FIELD (FORMAT_ID, FIELD_NO, F_MAC, F_KEY, F_MANDATORY, DESCRIPTION) Values ('"&amp;A680&amp;"', '"&amp;B680&amp;"', '"&amp;C680&amp;"', '"&amp;D680&amp;"', '"&amp;E680&amp;"', '"&amp;F680&amp;"');"</f>
        <v/>
      </c>
      <c r="M680">
        <f>"Update UFMT_FIELD SET F_MAC = '"&amp;C680&amp;"', F_KEY = '"&amp;D680&amp;"', F_MANDATORY = '"&amp;E680&amp;"', DESCRIPTION = '"&amp;F680&amp;"' where FORMAT_ID = '"&amp;A680&amp;"' AND FIELD_NO = '"&amp;B680&amp;"';"</f>
        <v/>
      </c>
    </row>
    <row r="681" spans="1:13">
      <c r="A681" t="s">
        <v>122</v>
      </c>
      <c r="B681" t="s">
        <v>244</v>
      </c>
      <c r="C681" t="s">
        <v>255</v>
      </c>
      <c r="D681" t="s">
        <v>255</v>
      </c>
      <c r="E681" t="s">
        <v>13</v>
      </c>
      <c r="F681" s="2" t="s">
        <v>1425</v>
      </c>
      <c r="G681" s="2" t="n"/>
      <c r="I681" s="2" t="n"/>
      <c r="J681">
        <f>VLOOKUP(A681,UFMT_FORMAT!$A:$C,3,FALSE)</f>
        <v/>
      </c>
      <c r="K681" s="2" t="s">
        <v>7</v>
      </c>
      <c r="L681">
        <f>"Insert into UFMT_FIELD (FORMAT_ID, FIELD_NO, F_MAC, F_KEY, F_MANDATORY, DESCRIPTION) Values ('"&amp;A681&amp;"', '"&amp;B681&amp;"', '"&amp;C681&amp;"', '"&amp;D681&amp;"', '"&amp;E681&amp;"', '"&amp;F681&amp;"');"</f>
        <v/>
      </c>
      <c r="M681">
        <f>"Update UFMT_FIELD SET F_MAC = '"&amp;C681&amp;"', F_KEY = '"&amp;D681&amp;"', F_MANDATORY = '"&amp;E681&amp;"', DESCRIPTION = '"&amp;F681&amp;"' where FORMAT_ID = '"&amp;A681&amp;"' AND FIELD_NO = '"&amp;B681&amp;"';"</f>
        <v/>
      </c>
    </row>
    <row r="682" spans="1:13">
      <c r="A682" t="s">
        <v>122</v>
      </c>
      <c r="B682" t="s">
        <v>110</v>
      </c>
      <c r="C682" t="s">
        <v>255</v>
      </c>
      <c r="D682" t="s">
        <v>255</v>
      </c>
      <c r="E682" t="s">
        <v>13</v>
      </c>
      <c r="F682" s="2" t="s">
        <v>1434</v>
      </c>
      <c r="G682" s="2" t="n"/>
      <c r="I682" s="2" t="n"/>
      <c r="J682">
        <f>VLOOKUP(A682,UFMT_FORMAT!$A:$C,3,FALSE)</f>
        <v/>
      </c>
      <c r="K682" s="2" t="s">
        <v>7</v>
      </c>
      <c r="L682">
        <f>"Insert into UFMT_FIELD (FORMAT_ID, FIELD_NO, F_MAC, F_KEY, F_MANDATORY, DESCRIPTION) Values ('"&amp;A682&amp;"', '"&amp;B682&amp;"', '"&amp;C682&amp;"', '"&amp;D682&amp;"', '"&amp;E682&amp;"', '"&amp;F682&amp;"');"</f>
        <v/>
      </c>
      <c r="M682">
        <f>"Update UFMT_FIELD SET F_MAC = '"&amp;C682&amp;"', F_KEY = '"&amp;D682&amp;"', F_MANDATORY = '"&amp;E682&amp;"', DESCRIPTION = '"&amp;F682&amp;"' where FORMAT_ID = '"&amp;A682&amp;"' AND FIELD_NO = '"&amp;B682&amp;"';"</f>
        <v/>
      </c>
    </row>
    <row r="683" spans="1:13">
      <c r="A683" t="s">
        <v>122</v>
      </c>
      <c r="B683" t="s">
        <v>196</v>
      </c>
      <c r="C683" t="s">
        <v>255</v>
      </c>
      <c r="D683" t="s">
        <v>255</v>
      </c>
      <c r="E683" t="s">
        <v>13</v>
      </c>
      <c r="F683" s="2" t="s">
        <v>1417</v>
      </c>
      <c r="G683" s="2" t="n"/>
      <c r="I683" s="2" t="n"/>
      <c r="J683">
        <f>VLOOKUP(A683,UFMT_FORMAT!$A:$C,3,FALSE)</f>
        <v/>
      </c>
      <c r="K683" s="2" t="s">
        <v>7</v>
      </c>
      <c r="L683">
        <f>"Insert into UFMT_FIELD (FORMAT_ID, FIELD_NO, F_MAC, F_KEY, F_MANDATORY, DESCRIPTION) Values ('"&amp;A683&amp;"', '"&amp;B683&amp;"', '"&amp;C683&amp;"', '"&amp;D683&amp;"', '"&amp;E683&amp;"', '"&amp;F683&amp;"');"</f>
        <v/>
      </c>
      <c r="M683">
        <f>"Update UFMT_FIELD SET F_MAC = '"&amp;C683&amp;"', F_KEY = '"&amp;D683&amp;"', F_MANDATORY = '"&amp;E683&amp;"', DESCRIPTION = '"&amp;F683&amp;"' where FORMAT_ID = '"&amp;A683&amp;"' AND FIELD_NO = '"&amp;B683&amp;"';"</f>
        <v/>
      </c>
    </row>
    <row r="684" spans="1:13">
      <c r="A684" t="s">
        <v>122</v>
      </c>
      <c r="B684" t="s">
        <v>634</v>
      </c>
      <c r="C684" t="s">
        <v>255</v>
      </c>
      <c r="D684" t="s">
        <v>255</v>
      </c>
      <c r="E684" t="s">
        <v>255</v>
      </c>
      <c r="F684" s="2" t="s">
        <v>1418</v>
      </c>
      <c r="G684" s="2" t="n"/>
      <c r="I684" s="2" t="n"/>
      <c r="J684">
        <f>VLOOKUP(A684,UFMT_FORMAT!$A:$C,3,FALSE)</f>
        <v/>
      </c>
      <c r="K684" s="2" t="s">
        <v>7</v>
      </c>
      <c r="L684">
        <f>"Insert into UFMT_FIELD (FORMAT_ID, FIELD_NO, F_MAC, F_KEY, F_MANDATORY, DESCRIPTION) Values ('"&amp;A684&amp;"', '"&amp;B684&amp;"', '"&amp;C684&amp;"', '"&amp;D684&amp;"', '"&amp;E684&amp;"', '"&amp;F684&amp;"');"</f>
        <v/>
      </c>
      <c r="M684">
        <f>"Update UFMT_FIELD SET F_MAC = '"&amp;C684&amp;"', F_KEY = '"&amp;D684&amp;"', F_MANDATORY = '"&amp;E684&amp;"', DESCRIPTION = '"&amp;F684&amp;"' where FORMAT_ID = '"&amp;A684&amp;"' AND FIELD_NO = '"&amp;B684&amp;"';"</f>
        <v/>
      </c>
    </row>
    <row r="685" spans="1:13">
      <c r="A685" t="s">
        <v>122</v>
      </c>
      <c r="B685" t="s">
        <v>103</v>
      </c>
      <c r="C685" t="s">
        <v>255</v>
      </c>
      <c r="D685" t="s">
        <v>255</v>
      </c>
      <c r="E685" t="s">
        <v>13</v>
      </c>
      <c r="F685" s="2" t="s">
        <v>1419</v>
      </c>
      <c r="G685" s="2" t="n"/>
      <c r="I685" s="2" t="n"/>
      <c r="J685">
        <f>VLOOKUP(A685,UFMT_FORMAT!$A:$C,3,FALSE)</f>
        <v/>
      </c>
      <c r="K685" s="2" t="s">
        <v>7</v>
      </c>
      <c r="L685">
        <f>"Insert into UFMT_FIELD (FORMAT_ID, FIELD_NO, F_MAC, F_KEY, F_MANDATORY, DESCRIPTION) Values ('"&amp;A685&amp;"', '"&amp;B685&amp;"', '"&amp;C685&amp;"', '"&amp;D685&amp;"', '"&amp;E685&amp;"', '"&amp;F685&amp;"');"</f>
        <v/>
      </c>
      <c r="M685">
        <f>"Update UFMT_FIELD SET F_MAC = '"&amp;C685&amp;"', F_KEY = '"&amp;D685&amp;"', F_MANDATORY = '"&amp;E685&amp;"', DESCRIPTION = '"&amp;F685&amp;"' where FORMAT_ID = '"&amp;A685&amp;"' AND FIELD_NO = '"&amp;B685&amp;"';"</f>
        <v/>
      </c>
    </row>
    <row r="686" spans="1:13">
      <c r="A686" t="s">
        <v>122</v>
      </c>
      <c r="B686" t="s">
        <v>669</v>
      </c>
      <c r="C686" t="s">
        <v>255</v>
      </c>
      <c r="D686" t="s">
        <v>255</v>
      </c>
      <c r="E686" t="s">
        <v>13</v>
      </c>
      <c r="F686" s="2" t="s">
        <v>1422</v>
      </c>
      <c r="G686" s="2" t="n"/>
      <c r="I686" s="2" t="n"/>
      <c r="J686">
        <f>VLOOKUP(A686,UFMT_FORMAT!$A:$C,3,FALSE)</f>
        <v/>
      </c>
      <c r="K686" s="2" t="s">
        <v>7</v>
      </c>
      <c r="L686">
        <f>"Insert into UFMT_FIELD (FORMAT_ID, FIELD_NO, F_MAC, F_KEY, F_MANDATORY, DESCRIPTION) Values ('"&amp;A686&amp;"', '"&amp;B686&amp;"', '"&amp;C686&amp;"', '"&amp;D686&amp;"', '"&amp;E686&amp;"', '"&amp;F686&amp;"');"</f>
        <v/>
      </c>
      <c r="M686">
        <f>"Update UFMT_FIELD SET F_MAC = '"&amp;C686&amp;"', F_KEY = '"&amp;D686&amp;"', F_MANDATORY = '"&amp;E686&amp;"', DESCRIPTION = '"&amp;F686&amp;"' where FORMAT_ID = '"&amp;A686&amp;"' AND FIELD_NO = '"&amp;B686&amp;"';"</f>
        <v/>
      </c>
    </row>
    <row r="687" spans="1:13">
      <c r="A687" t="s">
        <v>23</v>
      </c>
      <c r="B687" t="s">
        <v>64</v>
      </c>
      <c r="C687" t="s">
        <v>255</v>
      </c>
      <c r="D687" t="s">
        <v>13</v>
      </c>
      <c r="E687" t="s">
        <v>13</v>
      </c>
      <c r="F687" s="2" t="s">
        <v>1395</v>
      </c>
      <c r="G687" s="2" t="n"/>
      <c r="I687" s="2" t="n"/>
      <c r="J687">
        <f>VLOOKUP(A687,UFMT_FORMAT!$A:$C,3,FALSE)</f>
        <v/>
      </c>
      <c r="K687" s="2" t="s">
        <v>7</v>
      </c>
      <c r="L687">
        <f>"Insert into UFMT_FIELD (FORMAT_ID, FIELD_NO, F_MAC, F_KEY, F_MANDATORY, DESCRIPTION) Values ('"&amp;A687&amp;"', '"&amp;B687&amp;"', '"&amp;C687&amp;"', '"&amp;D687&amp;"', '"&amp;E687&amp;"', '"&amp;F687&amp;"');"</f>
        <v/>
      </c>
      <c r="M687">
        <f>"Update UFMT_FIELD SET F_MAC = '"&amp;C687&amp;"', F_KEY = '"&amp;D687&amp;"', F_MANDATORY = '"&amp;E687&amp;"', DESCRIPTION = '"&amp;F687&amp;"' where FORMAT_ID = '"&amp;A687&amp;"' AND FIELD_NO = '"&amp;B687&amp;"';"</f>
        <v/>
      </c>
    </row>
    <row r="688" spans="1:13">
      <c r="A688" t="s">
        <v>23</v>
      </c>
      <c r="B688" t="s">
        <v>107</v>
      </c>
      <c r="C688" t="s">
        <v>255</v>
      </c>
      <c r="D688" t="s">
        <v>255</v>
      </c>
      <c r="E688" t="s">
        <v>13</v>
      </c>
      <c r="F688" s="2" t="s">
        <v>1396</v>
      </c>
      <c r="G688" s="2" t="n"/>
      <c r="I688" s="2" t="n"/>
      <c r="J688">
        <f>VLOOKUP(A688,UFMT_FORMAT!$A:$C,3,FALSE)</f>
        <v/>
      </c>
      <c r="K688" s="2" t="s">
        <v>7</v>
      </c>
      <c r="L688">
        <f>"Insert into UFMT_FIELD (FORMAT_ID, FIELD_NO, F_MAC, F_KEY, F_MANDATORY, DESCRIPTION) Values ('"&amp;A688&amp;"', '"&amp;B688&amp;"', '"&amp;C688&amp;"', '"&amp;D688&amp;"', '"&amp;E688&amp;"', '"&amp;F688&amp;"');"</f>
        <v/>
      </c>
      <c r="M688">
        <f>"Update UFMT_FIELD SET F_MAC = '"&amp;C688&amp;"', F_KEY = '"&amp;D688&amp;"', F_MANDATORY = '"&amp;E688&amp;"', DESCRIPTION = '"&amp;F688&amp;"' where FORMAT_ID = '"&amp;A688&amp;"' AND FIELD_NO = '"&amp;B688&amp;"';"</f>
        <v/>
      </c>
    </row>
    <row r="689" spans="1:13">
      <c r="A689" t="s">
        <v>23</v>
      </c>
      <c r="B689" t="s">
        <v>31</v>
      </c>
      <c r="C689" t="s">
        <v>255</v>
      </c>
      <c r="D689" t="s">
        <v>255</v>
      </c>
      <c r="E689" t="s">
        <v>13</v>
      </c>
      <c r="F689" s="2" t="s">
        <v>1397</v>
      </c>
      <c r="G689" s="2" t="n"/>
      <c r="I689" s="2" t="n"/>
      <c r="J689">
        <f>VLOOKUP(A689,UFMT_FORMAT!$A:$C,3,FALSE)</f>
        <v/>
      </c>
      <c r="K689" s="2" t="s">
        <v>7</v>
      </c>
      <c r="L689">
        <f>"Insert into UFMT_FIELD (FORMAT_ID, FIELD_NO, F_MAC, F_KEY, F_MANDATORY, DESCRIPTION) Values ('"&amp;A689&amp;"', '"&amp;B689&amp;"', '"&amp;C689&amp;"', '"&amp;D689&amp;"', '"&amp;E689&amp;"', '"&amp;F689&amp;"');"</f>
        <v/>
      </c>
      <c r="M689">
        <f>"Update UFMT_FIELD SET F_MAC = '"&amp;C689&amp;"', F_KEY = '"&amp;D689&amp;"', F_MANDATORY = '"&amp;E689&amp;"', DESCRIPTION = '"&amp;F689&amp;"' where FORMAT_ID = '"&amp;A689&amp;"' AND FIELD_NO = '"&amp;B689&amp;"';"</f>
        <v/>
      </c>
    </row>
    <row r="690" spans="1:13">
      <c r="A690" t="s">
        <v>23</v>
      </c>
      <c r="B690" t="s">
        <v>500</v>
      </c>
      <c r="C690" t="s">
        <v>255</v>
      </c>
      <c r="D690" t="s">
        <v>255</v>
      </c>
      <c r="E690" t="s">
        <v>255</v>
      </c>
      <c r="F690" s="2" t="s">
        <v>1397</v>
      </c>
      <c r="G690" s="2" t="n"/>
      <c r="I690" s="2" t="n"/>
      <c r="J690">
        <f>VLOOKUP(A690,UFMT_FORMAT!$A:$C,3,FALSE)</f>
        <v/>
      </c>
      <c r="K690" s="2" t="s">
        <v>7</v>
      </c>
      <c r="L690">
        <f>"Insert into UFMT_FIELD (FORMAT_ID, FIELD_NO, F_MAC, F_KEY, F_MANDATORY, DESCRIPTION) Values ('"&amp;A690&amp;"', '"&amp;B690&amp;"', '"&amp;C690&amp;"', '"&amp;D690&amp;"', '"&amp;E690&amp;"', '"&amp;F690&amp;"');"</f>
        <v/>
      </c>
      <c r="M690">
        <f>"Update UFMT_FIELD SET F_MAC = '"&amp;C690&amp;"', F_KEY = '"&amp;D690&amp;"', F_MANDATORY = '"&amp;E690&amp;"', DESCRIPTION = '"&amp;F690&amp;"' where FORMAT_ID = '"&amp;A690&amp;"' AND FIELD_NO = '"&amp;B690&amp;"';"</f>
        <v/>
      </c>
    </row>
    <row r="691" spans="1:13">
      <c r="A691" t="s">
        <v>23</v>
      </c>
      <c r="B691" t="s">
        <v>328</v>
      </c>
      <c r="C691" t="s">
        <v>255</v>
      </c>
      <c r="D691" t="s">
        <v>255</v>
      </c>
      <c r="E691" t="s">
        <v>255</v>
      </c>
      <c r="F691" s="2" t="s">
        <v>1398</v>
      </c>
      <c r="G691" s="2" t="n"/>
      <c r="I691" s="2" t="n"/>
      <c r="J691">
        <f>VLOOKUP(A691,UFMT_FORMAT!$A:$C,3,FALSE)</f>
        <v/>
      </c>
      <c r="K691" s="2" t="s">
        <v>7</v>
      </c>
      <c r="L691">
        <f>"Insert into UFMT_FIELD (FORMAT_ID, FIELD_NO, F_MAC, F_KEY, F_MANDATORY, DESCRIPTION) Values ('"&amp;A691&amp;"', '"&amp;B691&amp;"', '"&amp;C691&amp;"', '"&amp;D691&amp;"', '"&amp;E691&amp;"', '"&amp;F691&amp;"');"</f>
        <v/>
      </c>
      <c r="M691">
        <f>"Update UFMT_FIELD SET F_MAC = '"&amp;C691&amp;"', F_KEY = '"&amp;D691&amp;"', F_MANDATORY = '"&amp;E691&amp;"', DESCRIPTION = '"&amp;F691&amp;"' where FORMAT_ID = '"&amp;A691&amp;"' AND FIELD_NO = '"&amp;B691&amp;"';"</f>
        <v/>
      </c>
    </row>
    <row r="692" spans="1:13">
      <c r="A692" t="s">
        <v>23</v>
      </c>
      <c r="B692" t="s">
        <v>333</v>
      </c>
      <c r="C692" t="s">
        <v>255</v>
      </c>
      <c r="D692" t="s">
        <v>255</v>
      </c>
      <c r="E692" t="s">
        <v>255</v>
      </c>
      <c r="F692" s="2" t="s">
        <v>1399</v>
      </c>
      <c r="G692" s="2" t="n"/>
      <c r="I692" s="2" t="n"/>
      <c r="J692">
        <f>VLOOKUP(A692,UFMT_FORMAT!$A:$C,3,FALSE)</f>
        <v/>
      </c>
      <c r="K692" s="2" t="s">
        <v>7</v>
      </c>
      <c r="L692">
        <f>"Insert into UFMT_FIELD (FORMAT_ID, FIELD_NO, F_MAC, F_KEY, F_MANDATORY, DESCRIPTION) Values ('"&amp;A692&amp;"', '"&amp;B692&amp;"', '"&amp;C692&amp;"', '"&amp;D692&amp;"', '"&amp;E692&amp;"', '"&amp;F692&amp;"');"</f>
        <v/>
      </c>
      <c r="M692">
        <f>"Update UFMT_FIELD SET F_MAC = '"&amp;C692&amp;"', F_KEY = '"&amp;D692&amp;"', F_MANDATORY = '"&amp;E692&amp;"', DESCRIPTION = '"&amp;F692&amp;"' where FORMAT_ID = '"&amp;A692&amp;"' AND FIELD_NO = '"&amp;B692&amp;"';"</f>
        <v/>
      </c>
    </row>
    <row r="693" spans="1:13">
      <c r="A693" t="s">
        <v>23</v>
      </c>
      <c r="B693" t="s">
        <v>337</v>
      </c>
      <c r="C693" t="s">
        <v>255</v>
      </c>
      <c r="D693" t="s">
        <v>13</v>
      </c>
      <c r="E693" t="s">
        <v>13</v>
      </c>
      <c r="F693" s="2" t="s">
        <v>1400</v>
      </c>
      <c r="G693" s="2" t="n"/>
      <c r="I693" s="2" t="n"/>
      <c r="J693">
        <f>VLOOKUP(A693,UFMT_FORMAT!$A:$C,3,FALSE)</f>
        <v/>
      </c>
      <c r="K693" s="2" t="s">
        <v>7</v>
      </c>
      <c r="L693">
        <f>"Insert into UFMT_FIELD (FORMAT_ID, FIELD_NO, F_MAC, F_KEY, F_MANDATORY, DESCRIPTION) Values ('"&amp;A693&amp;"', '"&amp;B693&amp;"', '"&amp;C693&amp;"', '"&amp;D693&amp;"', '"&amp;E693&amp;"', '"&amp;F693&amp;"');"</f>
        <v/>
      </c>
      <c r="M693">
        <f>"Update UFMT_FIELD SET F_MAC = '"&amp;C693&amp;"', F_KEY = '"&amp;D693&amp;"', F_MANDATORY = '"&amp;E693&amp;"', DESCRIPTION = '"&amp;F693&amp;"' where FORMAT_ID = '"&amp;A693&amp;"' AND FIELD_NO = '"&amp;B693&amp;"';"</f>
        <v/>
      </c>
    </row>
    <row r="694" spans="1:13">
      <c r="A694" t="s">
        <v>23</v>
      </c>
      <c r="B694" t="s">
        <v>351</v>
      </c>
      <c r="C694" t="s">
        <v>255</v>
      </c>
      <c r="D694" t="s">
        <v>13</v>
      </c>
      <c r="E694" t="s">
        <v>13</v>
      </c>
      <c r="F694" s="2" t="s">
        <v>1401</v>
      </c>
      <c r="G694" s="2" t="n"/>
      <c r="I694" s="2" t="n"/>
      <c r="J694">
        <f>VLOOKUP(A694,UFMT_FORMAT!$A:$C,3,FALSE)</f>
        <v/>
      </c>
      <c r="K694" s="2" t="s">
        <v>7</v>
      </c>
      <c r="L694">
        <f>"Insert into UFMT_FIELD (FORMAT_ID, FIELD_NO, F_MAC, F_KEY, F_MANDATORY, DESCRIPTION) Values ('"&amp;A694&amp;"', '"&amp;B694&amp;"', '"&amp;C694&amp;"', '"&amp;D694&amp;"', '"&amp;E694&amp;"', '"&amp;F694&amp;"');"</f>
        <v/>
      </c>
      <c r="M694">
        <f>"Update UFMT_FIELD SET F_MAC = '"&amp;C694&amp;"', F_KEY = '"&amp;D694&amp;"', F_MANDATORY = '"&amp;E694&amp;"', DESCRIPTION = '"&amp;F694&amp;"' where FORMAT_ID = '"&amp;A694&amp;"' AND FIELD_NO = '"&amp;B694&amp;"';"</f>
        <v/>
      </c>
    </row>
    <row r="695" spans="1:13">
      <c r="A695" t="s">
        <v>23</v>
      </c>
      <c r="B695" t="s">
        <v>305</v>
      </c>
      <c r="C695" t="s">
        <v>255</v>
      </c>
      <c r="D695" t="s">
        <v>255</v>
      </c>
      <c r="E695" t="s">
        <v>255</v>
      </c>
      <c r="F695" s="2" t="s">
        <v>1401</v>
      </c>
      <c r="G695" s="2" t="n"/>
      <c r="I695" s="2" t="n"/>
      <c r="J695">
        <f>VLOOKUP(A695,UFMT_FORMAT!$A:$C,3,FALSE)</f>
        <v/>
      </c>
      <c r="K695" s="2" t="s">
        <v>7</v>
      </c>
      <c r="L695">
        <f>"Insert into UFMT_FIELD (FORMAT_ID, FIELD_NO, F_MAC, F_KEY, F_MANDATORY, DESCRIPTION) Values ('"&amp;A695&amp;"', '"&amp;B695&amp;"', '"&amp;C695&amp;"', '"&amp;D695&amp;"', '"&amp;E695&amp;"', '"&amp;F695&amp;"');"</f>
        <v/>
      </c>
      <c r="M695">
        <f>"Update UFMT_FIELD SET F_MAC = '"&amp;C695&amp;"', F_KEY = '"&amp;D695&amp;"', F_MANDATORY = '"&amp;E695&amp;"', DESCRIPTION = '"&amp;F695&amp;"' where FORMAT_ID = '"&amp;A695&amp;"' AND FIELD_NO = '"&amp;B695&amp;"';"</f>
        <v/>
      </c>
    </row>
    <row r="696" spans="1:13">
      <c r="A696" t="s">
        <v>23</v>
      </c>
      <c r="B696" t="s">
        <v>473</v>
      </c>
      <c r="C696" t="s">
        <v>255</v>
      </c>
      <c r="D696" t="s">
        <v>255</v>
      </c>
      <c r="E696" t="s">
        <v>255</v>
      </c>
      <c r="F696" s="2" t="s">
        <v>1402</v>
      </c>
      <c r="G696" s="2" t="n"/>
      <c r="I696" s="2" t="n"/>
      <c r="J696">
        <f>VLOOKUP(A696,UFMT_FORMAT!$A:$C,3,FALSE)</f>
        <v/>
      </c>
      <c r="K696" s="2" t="s">
        <v>7</v>
      </c>
      <c r="L696">
        <f>"Insert into UFMT_FIELD (FORMAT_ID, FIELD_NO, F_MAC, F_KEY, F_MANDATORY, DESCRIPTION) Values ('"&amp;A696&amp;"', '"&amp;B696&amp;"', '"&amp;C696&amp;"', '"&amp;D696&amp;"', '"&amp;E696&amp;"', '"&amp;F696&amp;"');"</f>
        <v/>
      </c>
      <c r="M696">
        <f>"Update UFMT_FIELD SET F_MAC = '"&amp;C696&amp;"', F_KEY = '"&amp;D696&amp;"', F_MANDATORY = '"&amp;E696&amp;"', DESCRIPTION = '"&amp;F696&amp;"' where FORMAT_ID = '"&amp;A696&amp;"' AND FIELD_NO = '"&amp;B696&amp;"';"</f>
        <v/>
      </c>
    </row>
    <row r="697" spans="1:13">
      <c r="A697" t="s">
        <v>23</v>
      </c>
      <c r="B697" t="s">
        <v>532</v>
      </c>
      <c r="C697" t="s">
        <v>255</v>
      </c>
      <c r="D697" t="s">
        <v>255</v>
      </c>
      <c r="E697" t="s">
        <v>13</v>
      </c>
      <c r="F697" s="2" t="s">
        <v>1403</v>
      </c>
      <c r="G697" s="2" t="n"/>
      <c r="I697" s="2" t="n"/>
      <c r="J697">
        <f>VLOOKUP(A697,UFMT_FORMAT!$A:$C,3,FALSE)</f>
        <v/>
      </c>
      <c r="K697" s="2" t="s">
        <v>7</v>
      </c>
      <c r="L697">
        <f>"Insert into UFMT_FIELD (FORMAT_ID, FIELD_NO, F_MAC, F_KEY, F_MANDATORY, DESCRIPTION) Values ('"&amp;A697&amp;"', '"&amp;B697&amp;"', '"&amp;C697&amp;"', '"&amp;D697&amp;"', '"&amp;E697&amp;"', '"&amp;F697&amp;"');"</f>
        <v/>
      </c>
      <c r="M697">
        <f>"Update UFMT_FIELD SET F_MAC = '"&amp;C697&amp;"', F_KEY = '"&amp;D697&amp;"', F_MANDATORY = '"&amp;E697&amp;"', DESCRIPTION = '"&amp;F697&amp;"' where FORMAT_ID = '"&amp;A697&amp;"' AND FIELD_NO = '"&amp;B697&amp;"';"</f>
        <v/>
      </c>
    </row>
    <row r="698" spans="1:13">
      <c r="A698" t="s">
        <v>23</v>
      </c>
      <c r="B698" t="s">
        <v>534</v>
      </c>
      <c r="C698" t="s">
        <v>255</v>
      </c>
      <c r="D698" t="s">
        <v>255</v>
      </c>
      <c r="E698" t="s">
        <v>255</v>
      </c>
      <c r="F698" s="2" t="s">
        <v>1404</v>
      </c>
      <c r="G698" s="2" t="n"/>
      <c r="I698" s="2" t="n"/>
      <c r="J698">
        <f>VLOOKUP(A698,UFMT_FORMAT!$A:$C,3,FALSE)</f>
        <v/>
      </c>
      <c r="K698" s="2" t="s">
        <v>7</v>
      </c>
      <c r="L698">
        <f>"Insert into UFMT_FIELD (FORMAT_ID, FIELD_NO, F_MAC, F_KEY, F_MANDATORY, DESCRIPTION) Values ('"&amp;A698&amp;"', '"&amp;B698&amp;"', '"&amp;C698&amp;"', '"&amp;D698&amp;"', '"&amp;E698&amp;"', '"&amp;F698&amp;"');"</f>
        <v/>
      </c>
      <c r="M698">
        <f>"Update UFMT_FIELD SET F_MAC = '"&amp;C698&amp;"', F_KEY = '"&amp;D698&amp;"', F_MANDATORY = '"&amp;E698&amp;"', DESCRIPTION = '"&amp;F698&amp;"' where FORMAT_ID = '"&amp;A698&amp;"' AND FIELD_NO = '"&amp;B698&amp;"';"</f>
        <v/>
      </c>
    </row>
    <row r="699" spans="1:13">
      <c r="A699" t="s">
        <v>23</v>
      </c>
      <c r="B699" t="s">
        <v>66</v>
      </c>
      <c r="C699" t="s">
        <v>255</v>
      </c>
      <c r="D699" t="s">
        <v>255</v>
      </c>
      <c r="E699" t="s">
        <v>255</v>
      </c>
      <c r="F699" s="2" t="s">
        <v>1405</v>
      </c>
      <c r="G699" s="2" t="n"/>
      <c r="I699" s="2" t="n"/>
      <c r="J699">
        <f>VLOOKUP(A699,UFMT_FORMAT!$A:$C,3,FALSE)</f>
        <v/>
      </c>
      <c r="K699" s="2" t="s">
        <v>7</v>
      </c>
      <c r="L699">
        <f>"Insert into UFMT_FIELD (FORMAT_ID, FIELD_NO, F_MAC, F_KEY, F_MANDATORY, DESCRIPTION) Values ('"&amp;A699&amp;"', '"&amp;B699&amp;"', '"&amp;C699&amp;"', '"&amp;D699&amp;"', '"&amp;E699&amp;"', '"&amp;F699&amp;"');"</f>
        <v/>
      </c>
      <c r="M699">
        <f>"Update UFMT_FIELD SET F_MAC = '"&amp;C699&amp;"', F_KEY = '"&amp;D699&amp;"', F_MANDATORY = '"&amp;E699&amp;"', DESCRIPTION = '"&amp;F699&amp;"' where FORMAT_ID = '"&amp;A699&amp;"' AND FIELD_NO = '"&amp;B699&amp;"';"</f>
        <v/>
      </c>
    </row>
    <row r="700" spans="1:13">
      <c r="A700" t="s">
        <v>23</v>
      </c>
      <c r="B700" t="s">
        <v>70</v>
      </c>
      <c r="C700" t="s">
        <v>255</v>
      </c>
      <c r="D700" t="s">
        <v>255</v>
      </c>
      <c r="E700" t="s">
        <v>255</v>
      </c>
      <c r="F700" s="2" t="s">
        <v>1406</v>
      </c>
      <c r="G700" s="2" t="n"/>
      <c r="I700" s="2" t="n"/>
      <c r="J700">
        <f>VLOOKUP(A700,UFMT_FORMAT!$A:$C,3,FALSE)</f>
        <v/>
      </c>
      <c r="K700" s="2" t="s">
        <v>7</v>
      </c>
      <c r="L700">
        <f>"Insert into UFMT_FIELD (FORMAT_ID, FIELD_NO, F_MAC, F_KEY, F_MANDATORY, DESCRIPTION) Values ('"&amp;A700&amp;"', '"&amp;B700&amp;"', '"&amp;C700&amp;"', '"&amp;D700&amp;"', '"&amp;E700&amp;"', '"&amp;F700&amp;"');"</f>
        <v/>
      </c>
      <c r="M700">
        <f>"Update UFMT_FIELD SET F_MAC = '"&amp;C700&amp;"', F_KEY = '"&amp;D700&amp;"', F_MANDATORY = '"&amp;E700&amp;"', DESCRIPTION = '"&amp;F700&amp;"' where FORMAT_ID = '"&amp;A700&amp;"' AND FIELD_NO = '"&amp;B700&amp;"';"</f>
        <v/>
      </c>
    </row>
    <row r="701" spans="1:13">
      <c r="A701" t="s">
        <v>23</v>
      </c>
      <c r="B701" t="s">
        <v>310</v>
      </c>
      <c r="C701" t="s">
        <v>255</v>
      </c>
      <c r="D701" t="s">
        <v>255</v>
      </c>
      <c r="E701" t="s">
        <v>255</v>
      </c>
      <c r="F701" s="2" t="s">
        <v>1407</v>
      </c>
      <c r="G701" s="2" t="n"/>
      <c r="I701" s="2" t="n"/>
      <c r="J701">
        <f>VLOOKUP(A701,UFMT_FORMAT!$A:$C,3,FALSE)</f>
        <v/>
      </c>
      <c r="K701" s="2" t="s">
        <v>7</v>
      </c>
      <c r="L701">
        <f>"Insert into UFMT_FIELD (FORMAT_ID, FIELD_NO, F_MAC, F_KEY, F_MANDATORY, DESCRIPTION) Values ('"&amp;A701&amp;"', '"&amp;B701&amp;"', '"&amp;C701&amp;"', '"&amp;D701&amp;"', '"&amp;E701&amp;"', '"&amp;F701&amp;"');"</f>
        <v/>
      </c>
      <c r="M701">
        <f>"Update UFMT_FIELD SET F_MAC = '"&amp;C701&amp;"', F_KEY = '"&amp;D701&amp;"', F_MANDATORY = '"&amp;E701&amp;"', DESCRIPTION = '"&amp;F701&amp;"' where FORMAT_ID = '"&amp;A701&amp;"' AND FIELD_NO = '"&amp;B701&amp;"';"</f>
        <v/>
      </c>
    </row>
    <row r="702" spans="1:13">
      <c r="A702" t="s">
        <v>23</v>
      </c>
      <c r="B702" t="s">
        <v>72</v>
      </c>
      <c r="C702" t="s">
        <v>255</v>
      </c>
      <c r="D702" t="s">
        <v>255</v>
      </c>
      <c r="E702" t="s">
        <v>13</v>
      </c>
      <c r="F702" s="2" t="s">
        <v>1408</v>
      </c>
      <c r="G702" s="2" t="n"/>
      <c r="I702" s="2" t="n"/>
      <c r="J702">
        <f>VLOOKUP(A702,UFMT_FORMAT!$A:$C,3,FALSE)</f>
        <v/>
      </c>
      <c r="K702" s="2" t="s">
        <v>7</v>
      </c>
      <c r="L702">
        <f>"Insert into UFMT_FIELD (FORMAT_ID, FIELD_NO, F_MAC, F_KEY, F_MANDATORY, DESCRIPTION) Values ('"&amp;A702&amp;"', '"&amp;B702&amp;"', '"&amp;C702&amp;"', '"&amp;D702&amp;"', '"&amp;E702&amp;"', '"&amp;F702&amp;"');"</f>
        <v/>
      </c>
      <c r="M702">
        <f>"Update UFMT_FIELD SET F_MAC = '"&amp;C702&amp;"', F_KEY = '"&amp;D702&amp;"', F_MANDATORY = '"&amp;E702&amp;"', DESCRIPTION = '"&amp;F702&amp;"' where FORMAT_ID = '"&amp;A702&amp;"' AND FIELD_NO = '"&amp;B702&amp;"';"</f>
        <v/>
      </c>
    </row>
    <row r="703" spans="1:13">
      <c r="A703" t="s">
        <v>23</v>
      </c>
      <c r="B703" t="s">
        <v>545</v>
      </c>
      <c r="C703" t="s">
        <v>255</v>
      </c>
      <c r="D703" t="s">
        <v>255</v>
      </c>
      <c r="E703" t="s">
        <v>13</v>
      </c>
      <c r="F703" s="2" t="s">
        <v>1409</v>
      </c>
      <c r="G703" s="2" t="n"/>
      <c r="I703" s="2" t="n"/>
      <c r="J703">
        <f>VLOOKUP(A703,UFMT_FORMAT!$A:$C,3,FALSE)</f>
        <v/>
      </c>
      <c r="K703" s="2" t="s">
        <v>7</v>
      </c>
      <c r="L703">
        <f>"Insert into UFMT_FIELD (FORMAT_ID, FIELD_NO, F_MAC, F_KEY, F_MANDATORY, DESCRIPTION) Values ('"&amp;A703&amp;"', '"&amp;B703&amp;"', '"&amp;C703&amp;"', '"&amp;D703&amp;"', '"&amp;E703&amp;"', '"&amp;F703&amp;"');"</f>
        <v/>
      </c>
      <c r="M703">
        <f>"Update UFMT_FIELD SET F_MAC = '"&amp;C703&amp;"', F_KEY = '"&amp;D703&amp;"', F_MANDATORY = '"&amp;E703&amp;"', DESCRIPTION = '"&amp;F703&amp;"' where FORMAT_ID = '"&amp;A703&amp;"' AND FIELD_NO = '"&amp;B703&amp;"';"</f>
        <v/>
      </c>
    </row>
    <row r="704" spans="1:13">
      <c r="A704" t="s">
        <v>23</v>
      </c>
      <c r="B704" t="s">
        <v>239</v>
      </c>
      <c r="C704" t="s">
        <v>255</v>
      </c>
      <c r="D704" t="s">
        <v>255</v>
      </c>
      <c r="E704" t="s">
        <v>255</v>
      </c>
      <c r="F704" s="2" t="s">
        <v>1410</v>
      </c>
      <c r="G704" s="2" t="n"/>
      <c r="I704" s="2" t="n"/>
      <c r="J704">
        <f>VLOOKUP(A704,UFMT_FORMAT!$A:$C,3,FALSE)</f>
        <v/>
      </c>
      <c r="K704" s="2" t="s">
        <v>7</v>
      </c>
      <c r="L704">
        <f>"Insert into UFMT_FIELD (FORMAT_ID, FIELD_NO, F_MAC, F_KEY, F_MANDATORY, DESCRIPTION) Values ('"&amp;A704&amp;"', '"&amp;B704&amp;"', '"&amp;C704&amp;"', '"&amp;D704&amp;"', '"&amp;E704&amp;"', '"&amp;F704&amp;"');"</f>
        <v/>
      </c>
      <c r="M704">
        <f>"Update UFMT_FIELD SET F_MAC = '"&amp;C704&amp;"', F_KEY = '"&amp;D704&amp;"', F_MANDATORY = '"&amp;E704&amp;"', DESCRIPTION = '"&amp;F704&amp;"' where FORMAT_ID = '"&amp;A704&amp;"' AND FIELD_NO = '"&amp;B704&amp;"';"</f>
        <v/>
      </c>
    </row>
    <row r="705" spans="1:13">
      <c r="A705" t="s">
        <v>23</v>
      </c>
      <c r="B705" t="s">
        <v>33</v>
      </c>
      <c r="C705" t="s">
        <v>255</v>
      </c>
      <c r="D705" t="s">
        <v>255</v>
      </c>
      <c r="E705" t="s">
        <v>255</v>
      </c>
      <c r="F705" s="2" t="s">
        <v>1412</v>
      </c>
      <c r="G705" s="2" t="n"/>
      <c r="I705" s="2" t="n"/>
      <c r="J705">
        <f>VLOOKUP(A705,UFMT_FORMAT!$A:$C,3,FALSE)</f>
        <v/>
      </c>
      <c r="K705" s="2" t="s">
        <v>7</v>
      </c>
      <c r="L705">
        <f>"Insert into UFMT_FIELD (FORMAT_ID, FIELD_NO, F_MAC, F_KEY, F_MANDATORY, DESCRIPTION) Values ('"&amp;A705&amp;"', '"&amp;B705&amp;"', '"&amp;C705&amp;"', '"&amp;D705&amp;"', '"&amp;E705&amp;"', '"&amp;F705&amp;"');"</f>
        <v/>
      </c>
      <c r="M705">
        <f>"Update UFMT_FIELD SET F_MAC = '"&amp;C705&amp;"', F_KEY = '"&amp;D705&amp;"', F_MANDATORY = '"&amp;E705&amp;"', DESCRIPTION = '"&amp;F705&amp;"' where FORMAT_ID = '"&amp;A705&amp;"' AND FIELD_NO = '"&amp;B705&amp;"';"</f>
        <v/>
      </c>
    </row>
    <row r="706" spans="1:13">
      <c r="A706" t="s">
        <v>23</v>
      </c>
      <c r="B706" t="s">
        <v>554</v>
      </c>
      <c r="C706" t="s">
        <v>255</v>
      </c>
      <c r="D706" t="s">
        <v>255</v>
      </c>
      <c r="E706" t="s">
        <v>255</v>
      </c>
      <c r="F706" s="2" t="s">
        <v>1413</v>
      </c>
      <c r="G706" s="2" t="n"/>
      <c r="I706" s="2" t="n"/>
      <c r="J706">
        <f>VLOOKUP(A706,UFMT_FORMAT!$A:$C,3,FALSE)</f>
        <v/>
      </c>
      <c r="K706" s="2" t="s">
        <v>7</v>
      </c>
      <c r="L706">
        <f>"Insert into UFMT_FIELD (FORMAT_ID, FIELD_NO, F_MAC, F_KEY, F_MANDATORY, DESCRIPTION) Values ('"&amp;A706&amp;"', '"&amp;B706&amp;"', '"&amp;C706&amp;"', '"&amp;D706&amp;"', '"&amp;E706&amp;"', '"&amp;F706&amp;"');"</f>
        <v/>
      </c>
      <c r="M706">
        <f>"Update UFMT_FIELD SET F_MAC = '"&amp;C706&amp;"', F_KEY = '"&amp;D706&amp;"', F_MANDATORY = '"&amp;E706&amp;"', DESCRIPTION = '"&amp;F706&amp;"' where FORMAT_ID = '"&amp;A706&amp;"' AND FIELD_NO = '"&amp;B706&amp;"';"</f>
        <v/>
      </c>
    </row>
    <row r="707" spans="1:13">
      <c r="A707" t="s">
        <v>23</v>
      </c>
      <c r="B707" t="s">
        <v>555</v>
      </c>
      <c r="C707" t="s">
        <v>255</v>
      </c>
      <c r="D707" t="s">
        <v>255</v>
      </c>
      <c r="E707" t="s">
        <v>13</v>
      </c>
      <c r="F707" s="2" t="s">
        <v>1414</v>
      </c>
      <c r="G707" s="2" t="n"/>
      <c r="I707" s="2" t="n"/>
      <c r="J707">
        <f>VLOOKUP(A707,UFMT_FORMAT!$A:$C,3,FALSE)</f>
        <v/>
      </c>
      <c r="K707" s="2" t="s">
        <v>7</v>
      </c>
      <c r="L707">
        <f>"Insert into UFMT_FIELD (FORMAT_ID, FIELD_NO, F_MAC, F_KEY, F_MANDATORY, DESCRIPTION) Values ('"&amp;A707&amp;"', '"&amp;B707&amp;"', '"&amp;C707&amp;"', '"&amp;D707&amp;"', '"&amp;E707&amp;"', '"&amp;F707&amp;"');"</f>
        <v/>
      </c>
      <c r="M707">
        <f>"Update UFMT_FIELD SET F_MAC = '"&amp;C707&amp;"', F_KEY = '"&amp;D707&amp;"', F_MANDATORY = '"&amp;E707&amp;"', DESCRIPTION = '"&amp;F707&amp;"' where FORMAT_ID = '"&amp;A707&amp;"' AND FIELD_NO = '"&amp;B707&amp;"';"</f>
        <v/>
      </c>
    </row>
    <row r="708" spans="1:13">
      <c r="A708" t="s">
        <v>23</v>
      </c>
      <c r="B708" t="s">
        <v>57</v>
      </c>
      <c r="C708" t="s">
        <v>255</v>
      </c>
      <c r="D708" t="s">
        <v>255</v>
      </c>
      <c r="E708" t="s">
        <v>255</v>
      </c>
      <c r="F708" s="2" t="s">
        <v>1415</v>
      </c>
      <c r="G708" s="2" t="n"/>
      <c r="I708" s="2" t="n"/>
      <c r="J708">
        <f>VLOOKUP(A708,UFMT_FORMAT!$A:$C,3,FALSE)</f>
        <v/>
      </c>
      <c r="K708" s="2" t="s">
        <v>7</v>
      </c>
      <c r="L708">
        <f>"Insert into UFMT_FIELD (FORMAT_ID, FIELD_NO, F_MAC, F_KEY, F_MANDATORY, DESCRIPTION) Values ('"&amp;A708&amp;"', '"&amp;B708&amp;"', '"&amp;C708&amp;"', '"&amp;D708&amp;"', '"&amp;E708&amp;"', '"&amp;F708&amp;"');"</f>
        <v/>
      </c>
      <c r="M708">
        <f>"Update UFMT_FIELD SET F_MAC = '"&amp;C708&amp;"', F_KEY = '"&amp;D708&amp;"', F_MANDATORY = '"&amp;E708&amp;"', DESCRIPTION = '"&amp;F708&amp;"' where FORMAT_ID = '"&amp;A708&amp;"' AND FIELD_NO = '"&amp;B708&amp;"';"</f>
        <v/>
      </c>
    </row>
    <row r="709" spans="1:13">
      <c r="A709" t="s">
        <v>23</v>
      </c>
      <c r="B709" t="s">
        <v>244</v>
      </c>
      <c r="C709" t="s">
        <v>255</v>
      </c>
      <c r="D709" t="s">
        <v>255</v>
      </c>
      <c r="E709" t="s">
        <v>255</v>
      </c>
      <c r="F709" s="2" t="s">
        <v>1416</v>
      </c>
      <c r="G709" s="2" t="n"/>
      <c r="I709" s="2" t="n"/>
      <c r="J709">
        <f>VLOOKUP(A709,UFMT_FORMAT!$A:$C,3,FALSE)</f>
        <v/>
      </c>
      <c r="K709" s="2" t="s">
        <v>7</v>
      </c>
      <c r="L709">
        <f>"Insert into UFMT_FIELD (FORMAT_ID, FIELD_NO, F_MAC, F_KEY, F_MANDATORY, DESCRIPTION) Values ('"&amp;A709&amp;"', '"&amp;B709&amp;"', '"&amp;C709&amp;"', '"&amp;D709&amp;"', '"&amp;E709&amp;"', '"&amp;F709&amp;"');"</f>
        <v/>
      </c>
      <c r="M709">
        <f>"Update UFMT_FIELD SET F_MAC = '"&amp;C709&amp;"', F_KEY = '"&amp;D709&amp;"', F_MANDATORY = '"&amp;E709&amp;"', DESCRIPTION = '"&amp;F709&amp;"' where FORMAT_ID = '"&amp;A709&amp;"' AND FIELD_NO = '"&amp;B709&amp;"';"</f>
        <v/>
      </c>
    </row>
    <row r="710" spans="1:13">
      <c r="A710" t="s">
        <v>23</v>
      </c>
      <c r="B710" t="s">
        <v>196</v>
      </c>
      <c r="C710" t="s">
        <v>255</v>
      </c>
      <c r="D710" t="s">
        <v>255</v>
      </c>
      <c r="E710" t="s">
        <v>255</v>
      </c>
      <c r="F710" s="2" t="s">
        <v>1417</v>
      </c>
      <c r="G710" s="2" t="n"/>
      <c r="I710" s="2" t="n"/>
      <c r="J710">
        <f>VLOOKUP(A710,UFMT_FORMAT!$A:$C,3,FALSE)</f>
        <v/>
      </c>
      <c r="K710" s="2" t="s">
        <v>7</v>
      </c>
      <c r="L710">
        <f>"Insert into UFMT_FIELD (FORMAT_ID, FIELD_NO, F_MAC, F_KEY, F_MANDATORY, DESCRIPTION) Values ('"&amp;A710&amp;"', '"&amp;B710&amp;"', '"&amp;C710&amp;"', '"&amp;D710&amp;"', '"&amp;E710&amp;"', '"&amp;F710&amp;"');"</f>
        <v/>
      </c>
      <c r="M710">
        <f>"Update UFMT_FIELD SET F_MAC = '"&amp;C710&amp;"', F_KEY = '"&amp;D710&amp;"', F_MANDATORY = '"&amp;E710&amp;"', DESCRIPTION = '"&amp;F710&amp;"' where FORMAT_ID = '"&amp;A710&amp;"' AND FIELD_NO = '"&amp;B710&amp;"';"</f>
        <v/>
      </c>
    </row>
    <row r="711" spans="1:13">
      <c r="A711" t="s">
        <v>23</v>
      </c>
      <c r="B711" t="s">
        <v>634</v>
      </c>
      <c r="C711" t="s">
        <v>255</v>
      </c>
      <c r="D711" t="s">
        <v>255</v>
      </c>
      <c r="E711" t="s">
        <v>255</v>
      </c>
      <c r="F711" s="2" t="s">
        <v>1418</v>
      </c>
      <c r="G711" s="2" t="n"/>
      <c r="I711" s="2" t="n"/>
      <c r="J711">
        <f>VLOOKUP(A711,UFMT_FORMAT!$A:$C,3,FALSE)</f>
        <v/>
      </c>
      <c r="K711" s="2" t="s">
        <v>7</v>
      </c>
      <c r="L711">
        <f>"Insert into UFMT_FIELD (FORMAT_ID, FIELD_NO, F_MAC, F_KEY, F_MANDATORY, DESCRIPTION) Values ('"&amp;A711&amp;"', '"&amp;B711&amp;"', '"&amp;C711&amp;"', '"&amp;D711&amp;"', '"&amp;E711&amp;"', '"&amp;F711&amp;"');"</f>
        <v/>
      </c>
      <c r="M711">
        <f>"Update UFMT_FIELD SET F_MAC = '"&amp;C711&amp;"', F_KEY = '"&amp;D711&amp;"', F_MANDATORY = '"&amp;E711&amp;"', DESCRIPTION = '"&amp;F711&amp;"' where FORMAT_ID = '"&amp;A711&amp;"' AND FIELD_NO = '"&amp;B711&amp;"';"</f>
        <v/>
      </c>
    </row>
    <row r="712" spans="1:13">
      <c r="A712" t="s">
        <v>23</v>
      </c>
      <c r="B712" t="s">
        <v>103</v>
      </c>
      <c r="C712" t="s">
        <v>255</v>
      </c>
      <c r="D712" t="s">
        <v>255</v>
      </c>
      <c r="E712" t="s">
        <v>255</v>
      </c>
      <c r="F712" s="2" t="s">
        <v>1419</v>
      </c>
      <c r="G712" s="2" t="n"/>
      <c r="I712" s="2" t="n"/>
      <c r="J712">
        <f>VLOOKUP(A712,UFMT_FORMAT!$A:$C,3,FALSE)</f>
        <v/>
      </c>
      <c r="K712" s="2" t="s">
        <v>7</v>
      </c>
      <c r="L712">
        <f>"Insert into UFMT_FIELD (FORMAT_ID, FIELD_NO, F_MAC, F_KEY, F_MANDATORY, DESCRIPTION) Values ('"&amp;A712&amp;"', '"&amp;B712&amp;"', '"&amp;C712&amp;"', '"&amp;D712&amp;"', '"&amp;E712&amp;"', '"&amp;F712&amp;"');"</f>
        <v/>
      </c>
      <c r="M712">
        <f>"Update UFMT_FIELD SET F_MAC = '"&amp;C712&amp;"', F_KEY = '"&amp;D712&amp;"', F_MANDATORY = '"&amp;E712&amp;"', DESCRIPTION = '"&amp;F712&amp;"' where FORMAT_ID = '"&amp;A712&amp;"' AND FIELD_NO = '"&amp;B712&amp;"';"</f>
        <v/>
      </c>
    </row>
    <row r="713" spans="1:13">
      <c r="A713" t="s">
        <v>23</v>
      </c>
      <c r="B713" t="s">
        <v>666</v>
      </c>
      <c r="C713" t="s">
        <v>255</v>
      </c>
      <c r="D713" t="s">
        <v>255</v>
      </c>
      <c r="E713" t="s">
        <v>255</v>
      </c>
      <c r="F713" s="2" t="s">
        <v>1420</v>
      </c>
      <c r="G713" s="2" t="n"/>
      <c r="I713" s="2" t="n"/>
      <c r="J713">
        <f>VLOOKUP(A713,UFMT_FORMAT!$A:$C,3,FALSE)</f>
        <v/>
      </c>
      <c r="K713" s="2" t="s">
        <v>7</v>
      </c>
      <c r="L713">
        <f>"Insert into UFMT_FIELD (FORMAT_ID, FIELD_NO, F_MAC, F_KEY, F_MANDATORY, DESCRIPTION) Values ('"&amp;A713&amp;"', '"&amp;B713&amp;"', '"&amp;C713&amp;"', '"&amp;D713&amp;"', '"&amp;E713&amp;"', '"&amp;F713&amp;"');"</f>
        <v/>
      </c>
      <c r="M713">
        <f>"Update UFMT_FIELD SET F_MAC = '"&amp;C713&amp;"', F_KEY = '"&amp;D713&amp;"', F_MANDATORY = '"&amp;E713&amp;"', DESCRIPTION = '"&amp;F713&amp;"' where FORMAT_ID = '"&amp;A713&amp;"' AND FIELD_NO = '"&amp;B713&amp;"';"</f>
        <v/>
      </c>
    </row>
    <row r="714" spans="1:13">
      <c r="A714" t="s">
        <v>23</v>
      </c>
      <c r="B714" t="s">
        <v>669</v>
      </c>
      <c r="C714" t="s">
        <v>255</v>
      </c>
      <c r="D714" t="s">
        <v>255</v>
      </c>
      <c r="E714" t="s">
        <v>255</v>
      </c>
      <c r="F714" s="2" t="s">
        <v>1422</v>
      </c>
      <c r="G714" s="2" t="n"/>
      <c r="I714" s="2" t="n"/>
      <c r="J714">
        <f>VLOOKUP(A714,UFMT_FORMAT!$A:$C,3,FALSE)</f>
        <v/>
      </c>
      <c r="K714" s="2" t="s">
        <v>7</v>
      </c>
      <c r="L714">
        <f>"Insert into UFMT_FIELD (FORMAT_ID, FIELD_NO, F_MAC, F_KEY, F_MANDATORY, DESCRIPTION) Values ('"&amp;A714&amp;"', '"&amp;B714&amp;"', '"&amp;C714&amp;"', '"&amp;D714&amp;"', '"&amp;E714&amp;"', '"&amp;F714&amp;"');"</f>
        <v/>
      </c>
      <c r="M714">
        <f>"Update UFMT_FIELD SET F_MAC = '"&amp;C714&amp;"', F_KEY = '"&amp;D714&amp;"', F_MANDATORY = '"&amp;E714&amp;"', DESCRIPTION = '"&amp;F714&amp;"' where FORMAT_ID = '"&amp;A714&amp;"' AND FIELD_NO = '"&amp;B714&amp;"';"</f>
        <v/>
      </c>
    </row>
    <row r="715" spans="1:13">
      <c r="A715" t="s">
        <v>606</v>
      </c>
      <c r="B715" t="s">
        <v>64</v>
      </c>
      <c r="C715" t="s">
        <v>255</v>
      </c>
      <c r="D715" t="s">
        <v>13</v>
      </c>
      <c r="E715" t="s">
        <v>13</v>
      </c>
      <c r="F715" s="2" t="s">
        <v>1395</v>
      </c>
      <c r="G715" s="2" t="n"/>
      <c r="I715" s="2" t="n"/>
      <c r="J715">
        <f>VLOOKUP(A715,UFMT_FORMAT!$A:$C,3,FALSE)</f>
        <v/>
      </c>
      <c r="K715" s="2" t="s">
        <v>7</v>
      </c>
      <c r="L715">
        <f>"Insert into UFMT_FIELD (FORMAT_ID, FIELD_NO, F_MAC, F_KEY, F_MANDATORY, DESCRIPTION) Values ('"&amp;A715&amp;"', '"&amp;B715&amp;"', '"&amp;C715&amp;"', '"&amp;D715&amp;"', '"&amp;E715&amp;"', '"&amp;F715&amp;"');"</f>
        <v/>
      </c>
      <c r="M715">
        <f>"Update UFMT_FIELD SET F_MAC = '"&amp;C715&amp;"', F_KEY = '"&amp;D715&amp;"', F_MANDATORY = '"&amp;E715&amp;"', DESCRIPTION = '"&amp;F715&amp;"' where FORMAT_ID = '"&amp;A715&amp;"' AND FIELD_NO = '"&amp;B715&amp;"';"</f>
        <v/>
      </c>
    </row>
    <row r="716" spans="1:13">
      <c r="A716" t="s">
        <v>606</v>
      </c>
      <c r="B716" t="s">
        <v>107</v>
      </c>
      <c r="C716" t="s">
        <v>255</v>
      </c>
      <c r="D716" t="s">
        <v>255</v>
      </c>
      <c r="E716" t="s">
        <v>13</v>
      </c>
      <c r="F716" s="2" t="s">
        <v>1396</v>
      </c>
      <c r="G716" s="2" t="n"/>
      <c r="I716" s="2" t="n"/>
      <c r="J716">
        <f>VLOOKUP(A716,UFMT_FORMAT!$A:$C,3,FALSE)</f>
        <v/>
      </c>
      <c r="K716" s="2" t="s">
        <v>7</v>
      </c>
      <c r="L716">
        <f>"Insert into UFMT_FIELD (FORMAT_ID, FIELD_NO, F_MAC, F_KEY, F_MANDATORY, DESCRIPTION) Values ('"&amp;A716&amp;"', '"&amp;B716&amp;"', '"&amp;C716&amp;"', '"&amp;D716&amp;"', '"&amp;E716&amp;"', '"&amp;F716&amp;"');"</f>
        <v/>
      </c>
      <c r="M716">
        <f>"Update UFMT_FIELD SET F_MAC = '"&amp;C716&amp;"', F_KEY = '"&amp;D716&amp;"', F_MANDATORY = '"&amp;E716&amp;"', DESCRIPTION = '"&amp;F716&amp;"' where FORMAT_ID = '"&amp;A716&amp;"' AND FIELD_NO = '"&amp;B716&amp;"';"</f>
        <v/>
      </c>
    </row>
    <row r="717" spans="1:13">
      <c r="A717" t="s">
        <v>606</v>
      </c>
      <c r="B717" t="s">
        <v>31</v>
      </c>
      <c r="C717" t="s">
        <v>255</v>
      </c>
      <c r="D717" t="s">
        <v>255</v>
      </c>
      <c r="E717" t="s">
        <v>13</v>
      </c>
      <c r="F717" s="2" t="s">
        <v>1397</v>
      </c>
      <c r="G717" s="2" t="n"/>
      <c r="I717" s="2" t="n"/>
      <c r="J717">
        <f>VLOOKUP(A717,UFMT_FORMAT!$A:$C,3,FALSE)</f>
        <v/>
      </c>
      <c r="K717" s="2" t="s">
        <v>7</v>
      </c>
      <c r="L717">
        <f>"Insert into UFMT_FIELD (FORMAT_ID, FIELD_NO, F_MAC, F_KEY, F_MANDATORY, DESCRIPTION) Values ('"&amp;A717&amp;"', '"&amp;B717&amp;"', '"&amp;C717&amp;"', '"&amp;D717&amp;"', '"&amp;E717&amp;"', '"&amp;F717&amp;"');"</f>
        <v/>
      </c>
      <c r="M717">
        <f>"Update UFMT_FIELD SET F_MAC = '"&amp;C717&amp;"', F_KEY = '"&amp;D717&amp;"', F_MANDATORY = '"&amp;E717&amp;"', DESCRIPTION = '"&amp;F717&amp;"' where FORMAT_ID = '"&amp;A717&amp;"' AND FIELD_NO = '"&amp;B717&amp;"';"</f>
        <v/>
      </c>
    </row>
    <row r="718" spans="1:13">
      <c r="A718" t="s">
        <v>606</v>
      </c>
      <c r="B718" t="s">
        <v>500</v>
      </c>
      <c r="C718" t="s">
        <v>255</v>
      </c>
      <c r="D718" t="s">
        <v>255</v>
      </c>
      <c r="E718" t="s">
        <v>255</v>
      </c>
      <c r="F718" s="2" t="s">
        <v>1424</v>
      </c>
      <c r="G718" s="2" t="n"/>
      <c r="I718" s="2" t="n"/>
      <c r="J718">
        <f>VLOOKUP(A718,UFMT_FORMAT!$A:$C,3,FALSE)</f>
        <v/>
      </c>
      <c r="K718" s="2" t="s">
        <v>7</v>
      </c>
      <c r="L718">
        <f>"Insert into UFMT_FIELD (FORMAT_ID, FIELD_NO, F_MAC, F_KEY, F_MANDATORY, DESCRIPTION) Values ('"&amp;A718&amp;"', '"&amp;B718&amp;"', '"&amp;C718&amp;"', '"&amp;D718&amp;"', '"&amp;E718&amp;"', '"&amp;F718&amp;"');"</f>
        <v/>
      </c>
      <c r="M718">
        <f>"Update UFMT_FIELD SET F_MAC = '"&amp;C718&amp;"', F_KEY = '"&amp;D718&amp;"', F_MANDATORY = '"&amp;E718&amp;"', DESCRIPTION = '"&amp;F718&amp;"' where FORMAT_ID = '"&amp;A718&amp;"' AND FIELD_NO = '"&amp;B718&amp;"';"</f>
        <v/>
      </c>
    </row>
    <row r="719" spans="1:13">
      <c r="A719" t="s">
        <v>606</v>
      </c>
      <c r="B719" t="s">
        <v>333</v>
      </c>
      <c r="C719" t="s">
        <v>255</v>
      </c>
      <c r="D719" t="s">
        <v>255</v>
      </c>
      <c r="E719" t="s">
        <v>255</v>
      </c>
      <c r="F719" s="2" t="s">
        <v>1399</v>
      </c>
      <c r="G719" s="2" t="n"/>
      <c r="I719" s="2" t="n"/>
      <c r="J719">
        <f>VLOOKUP(A719,UFMT_FORMAT!$A:$C,3,FALSE)</f>
        <v/>
      </c>
      <c r="K719" s="2" t="s">
        <v>7</v>
      </c>
      <c r="L719">
        <f>"Insert into UFMT_FIELD (FORMAT_ID, FIELD_NO, F_MAC, F_KEY, F_MANDATORY, DESCRIPTION) Values ('"&amp;A719&amp;"', '"&amp;B719&amp;"', '"&amp;C719&amp;"', '"&amp;D719&amp;"', '"&amp;E719&amp;"', '"&amp;F719&amp;"');"</f>
        <v/>
      </c>
      <c r="M719">
        <f>"Update UFMT_FIELD SET F_MAC = '"&amp;C719&amp;"', F_KEY = '"&amp;D719&amp;"', F_MANDATORY = '"&amp;E719&amp;"', DESCRIPTION = '"&amp;F719&amp;"' where FORMAT_ID = '"&amp;A719&amp;"' AND FIELD_NO = '"&amp;B719&amp;"';"</f>
        <v/>
      </c>
    </row>
    <row r="720" spans="1:13">
      <c r="A720" t="s">
        <v>606</v>
      </c>
      <c r="B720" t="s">
        <v>337</v>
      </c>
      <c r="C720" t="s">
        <v>255</v>
      </c>
      <c r="D720" t="s">
        <v>13</v>
      </c>
      <c r="E720" t="s">
        <v>13</v>
      </c>
      <c r="F720" s="2" t="s">
        <v>1400</v>
      </c>
      <c r="G720" s="2" t="n"/>
      <c r="I720" s="2" t="n"/>
      <c r="J720">
        <f>VLOOKUP(A720,UFMT_FORMAT!$A:$C,3,FALSE)</f>
        <v/>
      </c>
      <c r="K720" s="2" t="s">
        <v>7</v>
      </c>
      <c r="L720">
        <f>"Insert into UFMT_FIELD (FORMAT_ID, FIELD_NO, F_MAC, F_KEY, F_MANDATORY, DESCRIPTION) Values ('"&amp;A720&amp;"', '"&amp;B720&amp;"', '"&amp;C720&amp;"', '"&amp;D720&amp;"', '"&amp;E720&amp;"', '"&amp;F720&amp;"');"</f>
        <v/>
      </c>
      <c r="M720">
        <f>"Update UFMT_FIELD SET F_MAC = '"&amp;C720&amp;"', F_KEY = '"&amp;D720&amp;"', F_MANDATORY = '"&amp;E720&amp;"', DESCRIPTION = '"&amp;F720&amp;"' where FORMAT_ID = '"&amp;A720&amp;"' AND FIELD_NO = '"&amp;B720&amp;"';"</f>
        <v/>
      </c>
    </row>
    <row r="721" spans="1:13">
      <c r="A721" t="s">
        <v>606</v>
      </c>
      <c r="B721" t="s">
        <v>351</v>
      </c>
      <c r="C721" t="s">
        <v>255</v>
      </c>
      <c r="D721" t="s">
        <v>13</v>
      </c>
      <c r="E721" t="s">
        <v>13</v>
      </c>
      <c r="F721" s="2" t="s">
        <v>1401</v>
      </c>
      <c r="G721" s="2" t="n"/>
      <c r="I721" s="2" t="n"/>
      <c r="J721">
        <f>VLOOKUP(A721,UFMT_FORMAT!$A:$C,3,FALSE)</f>
        <v/>
      </c>
      <c r="K721" s="2" t="s">
        <v>7</v>
      </c>
      <c r="L721">
        <f>"Insert into UFMT_FIELD (FORMAT_ID, FIELD_NO, F_MAC, F_KEY, F_MANDATORY, DESCRIPTION) Values ('"&amp;A721&amp;"', '"&amp;B721&amp;"', '"&amp;C721&amp;"', '"&amp;D721&amp;"', '"&amp;E721&amp;"', '"&amp;F721&amp;"');"</f>
        <v/>
      </c>
      <c r="M721">
        <f>"Update UFMT_FIELD SET F_MAC = '"&amp;C721&amp;"', F_KEY = '"&amp;D721&amp;"', F_MANDATORY = '"&amp;E721&amp;"', DESCRIPTION = '"&amp;F721&amp;"' where FORMAT_ID = '"&amp;A721&amp;"' AND FIELD_NO = '"&amp;B721&amp;"';"</f>
        <v/>
      </c>
    </row>
    <row r="722" spans="1:13">
      <c r="A722" t="s">
        <v>606</v>
      </c>
      <c r="B722" t="s">
        <v>305</v>
      </c>
      <c r="C722" t="s">
        <v>255</v>
      </c>
      <c r="D722" t="s">
        <v>255</v>
      </c>
      <c r="E722" t="s">
        <v>13</v>
      </c>
      <c r="F722" s="2" t="s">
        <v>1401</v>
      </c>
      <c r="G722" s="2" t="n"/>
      <c r="I722" s="2" t="n"/>
      <c r="J722">
        <f>VLOOKUP(A722,UFMT_FORMAT!$A:$C,3,FALSE)</f>
        <v/>
      </c>
      <c r="K722" s="2" t="s">
        <v>7</v>
      </c>
      <c r="L722">
        <f>"Insert into UFMT_FIELD (FORMAT_ID, FIELD_NO, F_MAC, F_KEY, F_MANDATORY, DESCRIPTION) Values ('"&amp;A722&amp;"', '"&amp;B722&amp;"', '"&amp;C722&amp;"', '"&amp;D722&amp;"', '"&amp;E722&amp;"', '"&amp;F722&amp;"');"</f>
        <v/>
      </c>
      <c r="M722">
        <f>"Update UFMT_FIELD SET F_MAC = '"&amp;C722&amp;"', F_KEY = '"&amp;D722&amp;"', F_MANDATORY = '"&amp;E722&amp;"', DESCRIPTION = '"&amp;F722&amp;"' where FORMAT_ID = '"&amp;A722&amp;"' AND FIELD_NO = '"&amp;B722&amp;"';"</f>
        <v/>
      </c>
    </row>
    <row r="723" spans="1:13">
      <c r="A723" t="s">
        <v>606</v>
      </c>
      <c r="B723" t="s">
        <v>473</v>
      </c>
      <c r="C723" t="s">
        <v>255</v>
      </c>
      <c r="D723" t="s">
        <v>255</v>
      </c>
      <c r="E723" t="s">
        <v>13</v>
      </c>
      <c r="F723" s="2" t="s">
        <v>1402</v>
      </c>
      <c r="G723" s="2" t="n"/>
      <c r="I723" s="2" t="n"/>
      <c r="J723">
        <f>VLOOKUP(A723,UFMT_FORMAT!$A:$C,3,FALSE)</f>
        <v/>
      </c>
      <c r="K723" s="2" t="s">
        <v>7</v>
      </c>
      <c r="L723">
        <f>"Insert into UFMT_FIELD (FORMAT_ID, FIELD_NO, F_MAC, F_KEY, F_MANDATORY, DESCRIPTION) Values ('"&amp;A723&amp;"', '"&amp;B723&amp;"', '"&amp;C723&amp;"', '"&amp;D723&amp;"', '"&amp;E723&amp;"', '"&amp;F723&amp;"');"</f>
        <v/>
      </c>
      <c r="M723">
        <f>"Update UFMT_FIELD SET F_MAC = '"&amp;C723&amp;"', F_KEY = '"&amp;D723&amp;"', F_MANDATORY = '"&amp;E723&amp;"', DESCRIPTION = '"&amp;F723&amp;"' where FORMAT_ID = '"&amp;A723&amp;"' AND FIELD_NO = '"&amp;B723&amp;"';"</f>
        <v/>
      </c>
    </row>
    <row r="724" spans="1:13">
      <c r="A724" t="s">
        <v>606</v>
      </c>
      <c r="B724" t="s">
        <v>532</v>
      </c>
      <c r="C724" t="s">
        <v>255</v>
      </c>
      <c r="D724" t="s">
        <v>255</v>
      </c>
      <c r="E724" t="s">
        <v>13</v>
      </c>
      <c r="F724" s="2" t="s">
        <v>1403</v>
      </c>
      <c r="G724" s="2" t="n"/>
      <c r="I724" s="2" t="n"/>
      <c r="J724">
        <f>VLOOKUP(A724,UFMT_FORMAT!$A:$C,3,FALSE)</f>
        <v/>
      </c>
      <c r="K724" s="2" t="s">
        <v>7</v>
      </c>
      <c r="L724">
        <f>"Insert into UFMT_FIELD (FORMAT_ID, FIELD_NO, F_MAC, F_KEY, F_MANDATORY, DESCRIPTION) Values ('"&amp;A724&amp;"', '"&amp;B724&amp;"', '"&amp;C724&amp;"', '"&amp;D724&amp;"', '"&amp;E724&amp;"', '"&amp;F724&amp;"');"</f>
        <v/>
      </c>
      <c r="M724">
        <f>"Update UFMT_FIELD SET F_MAC = '"&amp;C724&amp;"', F_KEY = '"&amp;D724&amp;"', F_MANDATORY = '"&amp;E724&amp;"', DESCRIPTION = '"&amp;F724&amp;"' where FORMAT_ID = '"&amp;A724&amp;"' AND FIELD_NO = '"&amp;B724&amp;"';"</f>
        <v/>
      </c>
    </row>
    <row r="725" spans="1:13">
      <c r="A725" t="s">
        <v>606</v>
      </c>
      <c r="B725" t="s">
        <v>534</v>
      </c>
      <c r="C725" t="s">
        <v>255</v>
      </c>
      <c r="D725" t="s">
        <v>255</v>
      </c>
      <c r="E725" t="s">
        <v>255</v>
      </c>
      <c r="F725" s="2" t="s">
        <v>1404</v>
      </c>
      <c r="G725" s="2" t="n"/>
      <c r="I725" s="2" t="n"/>
      <c r="J725">
        <f>VLOOKUP(A725,UFMT_FORMAT!$A:$C,3,FALSE)</f>
        <v/>
      </c>
      <c r="K725" s="2" t="s">
        <v>7</v>
      </c>
      <c r="L725">
        <f>"Insert into UFMT_FIELD (FORMAT_ID, FIELD_NO, F_MAC, F_KEY, F_MANDATORY, DESCRIPTION) Values ('"&amp;A725&amp;"', '"&amp;B725&amp;"', '"&amp;C725&amp;"', '"&amp;D725&amp;"', '"&amp;E725&amp;"', '"&amp;F725&amp;"');"</f>
        <v/>
      </c>
      <c r="M725">
        <f>"Update UFMT_FIELD SET F_MAC = '"&amp;C725&amp;"', F_KEY = '"&amp;D725&amp;"', F_MANDATORY = '"&amp;E725&amp;"', DESCRIPTION = '"&amp;F725&amp;"' where FORMAT_ID = '"&amp;A725&amp;"' AND FIELD_NO = '"&amp;B725&amp;"';"</f>
        <v/>
      </c>
    </row>
    <row r="726" spans="1:13">
      <c r="A726" t="s">
        <v>606</v>
      </c>
      <c r="B726" t="s">
        <v>66</v>
      </c>
      <c r="C726" t="s">
        <v>255</v>
      </c>
      <c r="D726" t="s">
        <v>255</v>
      </c>
      <c r="E726" t="s">
        <v>255</v>
      </c>
      <c r="F726" s="2" t="s">
        <v>1405</v>
      </c>
      <c r="G726" s="2" t="n"/>
      <c r="I726" s="2" t="n"/>
      <c r="J726">
        <f>VLOOKUP(A726,UFMT_FORMAT!$A:$C,3,FALSE)</f>
        <v/>
      </c>
      <c r="K726" s="2" t="s">
        <v>7</v>
      </c>
      <c r="L726">
        <f>"Insert into UFMT_FIELD (FORMAT_ID, FIELD_NO, F_MAC, F_KEY, F_MANDATORY, DESCRIPTION) Values ('"&amp;A726&amp;"', '"&amp;B726&amp;"', '"&amp;C726&amp;"', '"&amp;D726&amp;"', '"&amp;E726&amp;"', '"&amp;F726&amp;"');"</f>
        <v/>
      </c>
      <c r="M726">
        <f>"Update UFMT_FIELD SET F_MAC = '"&amp;C726&amp;"', F_KEY = '"&amp;D726&amp;"', F_MANDATORY = '"&amp;E726&amp;"', DESCRIPTION = '"&amp;F726&amp;"' where FORMAT_ID = '"&amp;A726&amp;"' AND FIELD_NO = '"&amp;B726&amp;"';"</f>
        <v/>
      </c>
    </row>
    <row r="727" spans="1:13">
      <c r="A727" t="s">
        <v>606</v>
      </c>
      <c r="B727" t="s">
        <v>70</v>
      </c>
      <c r="C727" t="s">
        <v>255</v>
      </c>
      <c r="D727" t="s">
        <v>255</v>
      </c>
      <c r="E727" t="s">
        <v>255</v>
      </c>
      <c r="F727" s="2" t="s">
        <v>1406</v>
      </c>
      <c r="G727" s="2" t="n"/>
      <c r="I727" s="2" t="n"/>
      <c r="J727">
        <f>VLOOKUP(A727,UFMT_FORMAT!$A:$C,3,FALSE)</f>
        <v/>
      </c>
      <c r="K727" s="2" t="s">
        <v>7</v>
      </c>
      <c r="L727">
        <f>"Insert into UFMT_FIELD (FORMAT_ID, FIELD_NO, F_MAC, F_KEY, F_MANDATORY, DESCRIPTION) Values ('"&amp;A727&amp;"', '"&amp;B727&amp;"', '"&amp;C727&amp;"', '"&amp;D727&amp;"', '"&amp;E727&amp;"', '"&amp;F727&amp;"');"</f>
        <v/>
      </c>
      <c r="M727">
        <f>"Update UFMT_FIELD SET F_MAC = '"&amp;C727&amp;"', F_KEY = '"&amp;D727&amp;"', F_MANDATORY = '"&amp;E727&amp;"', DESCRIPTION = '"&amp;F727&amp;"' where FORMAT_ID = '"&amp;A727&amp;"' AND FIELD_NO = '"&amp;B727&amp;"';"</f>
        <v/>
      </c>
    </row>
    <row r="728" spans="1:13">
      <c r="A728" t="s">
        <v>606</v>
      </c>
      <c r="B728" t="s">
        <v>545</v>
      </c>
      <c r="C728" t="s">
        <v>255</v>
      </c>
      <c r="D728" t="s">
        <v>255</v>
      </c>
      <c r="E728" t="s">
        <v>13</v>
      </c>
      <c r="F728" s="2" t="s">
        <v>1409</v>
      </c>
      <c r="G728" s="2" t="n"/>
      <c r="I728" s="2" t="n"/>
      <c r="J728">
        <f>VLOOKUP(A728,UFMT_FORMAT!$A:$C,3,FALSE)</f>
        <v/>
      </c>
      <c r="K728" s="2" t="s">
        <v>7</v>
      </c>
      <c r="L728">
        <f>"Insert into UFMT_FIELD (FORMAT_ID, FIELD_NO, F_MAC, F_KEY, F_MANDATORY, DESCRIPTION) Values ('"&amp;A728&amp;"', '"&amp;B728&amp;"', '"&amp;C728&amp;"', '"&amp;D728&amp;"', '"&amp;E728&amp;"', '"&amp;F728&amp;"');"</f>
        <v/>
      </c>
      <c r="M728">
        <f>"Update UFMT_FIELD SET F_MAC = '"&amp;C728&amp;"', F_KEY = '"&amp;D728&amp;"', F_MANDATORY = '"&amp;E728&amp;"', DESCRIPTION = '"&amp;F728&amp;"' where FORMAT_ID = '"&amp;A728&amp;"' AND FIELD_NO = '"&amp;B728&amp;"';"</f>
        <v/>
      </c>
    </row>
    <row r="729" spans="1:13">
      <c r="A729" t="s">
        <v>606</v>
      </c>
      <c r="B729" t="s">
        <v>239</v>
      </c>
      <c r="C729" t="s">
        <v>255</v>
      </c>
      <c r="D729" t="s">
        <v>255</v>
      </c>
      <c r="E729" t="s">
        <v>13</v>
      </c>
      <c r="F729" s="2" t="s">
        <v>1410</v>
      </c>
      <c r="G729" s="2" t="n"/>
      <c r="I729" s="2" t="n"/>
      <c r="J729">
        <f>VLOOKUP(A729,UFMT_FORMAT!$A:$C,3,FALSE)</f>
        <v/>
      </c>
      <c r="K729" s="2" t="s">
        <v>7</v>
      </c>
      <c r="L729">
        <f>"Insert into UFMT_FIELD (FORMAT_ID, FIELD_NO, F_MAC, F_KEY, F_MANDATORY, DESCRIPTION) Values ('"&amp;A729&amp;"', '"&amp;B729&amp;"', '"&amp;C729&amp;"', '"&amp;D729&amp;"', '"&amp;E729&amp;"', '"&amp;F729&amp;"');"</f>
        <v/>
      </c>
      <c r="M729">
        <f>"Update UFMT_FIELD SET F_MAC = '"&amp;C729&amp;"', F_KEY = '"&amp;D729&amp;"', F_MANDATORY = '"&amp;E729&amp;"', DESCRIPTION = '"&amp;F729&amp;"' where FORMAT_ID = '"&amp;A729&amp;"' AND FIELD_NO = '"&amp;B729&amp;"';"</f>
        <v/>
      </c>
    </row>
    <row r="730" spans="1:13">
      <c r="A730" t="s">
        <v>606</v>
      </c>
      <c r="B730" t="s">
        <v>488</v>
      </c>
      <c r="C730" t="s">
        <v>255</v>
      </c>
      <c r="D730" t="s">
        <v>255</v>
      </c>
      <c r="E730" t="s">
        <v>13</v>
      </c>
      <c r="F730" s="2" t="s">
        <v>1411</v>
      </c>
      <c r="G730" s="2" t="n"/>
      <c r="I730" s="2" t="n"/>
      <c r="J730">
        <f>VLOOKUP(A730,UFMT_FORMAT!$A:$C,3,FALSE)</f>
        <v/>
      </c>
      <c r="K730" s="2" t="s">
        <v>7</v>
      </c>
      <c r="L730">
        <f>"Insert into UFMT_FIELD (FORMAT_ID, FIELD_NO, F_MAC, F_KEY, F_MANDATORY, DESCRIPTION) Values ('"&amp;A730&amp;"', '"&amp;B730&amp;"', '"&amp;C730&amp;"', '"&amp;D730&amp;"', '"&amp;E730&amp;"', '"&amp;F730&amp;"');"</f>
        <v/>
      </c>
      <c r="M730">
        <f>"Update UFMT_FIELD SET F_MAC = '"&amp;C730&amp;"', F_KEY = '"&amp;D730&amp;"', F_MANDATORY = '"&amp;E730&amp;"', DESCRIPTION = '"&amp;F730&amp;"' where FORMAT_ID = '"&amp;A730&amp;"' AND FIELD_NO = '"&amp;B730&amp;"';"</f>
        <v/>
      </c>
    </row>
    <row r="731" spans="1:13">
      <c r="A731" t="s">
        <v>606</v>
      </c>
      <c r="B731" t="s">
        <v>33</v>
      </c>
      <c r="C731" t="s">
        <v>255</v>
      </c>
      <c r="D731" t="s">
        <v>255</v>
      </c>
      <c r="E731" t="s">
        <v>255</v>
      </c>
      <c r="F731" s="2" t="s">
        <v>1412</v>
      </c>
      <c r="G731" s="2" t="n"/>
      <c r="I731" s="2" t="n"/>
      <c r="J731">
        <f>VLOOKUP(A731,UFMT_FORMAT!$A:$C,3,FALSE)</f>
        <v/>
      </c>
      <c r="K731" s="2" t="s">
        <v>7</v>
      </c>
      <c r="L731">
        <f>"Insert into UFMT_FIELD (FORMAT_ID, FIELD_NO, F_MAC, F_KEY, F_MANDATORY, DESCRIPTION) Values ('"&amp;A731&amp;"', '"&amp;B731&amp;"', '"&amp;C731&amp;"', '"&amp;D731&amp;"', '"&amp;E731&amp;"', '"&amp;F731&amp;"');"</f>
        <v/>
      </c>
      <c r="M731">
        <f>"Update UFMT_FIELD SET F_MAC = '"&amp;C731&amp;"', F_KEY = '"&amp;D731&amp;"', F_MANDATORY = '"&amp;E731&amp;"', DESCRIPTION = '"&amp;F731&amp;"' where FORMAT_ID = '"&amp;A731&amp;"' AND FIELD_NO = '"&amp;B731&amp;"';"</f>
        <v/>
      </c>
    </row>
    <row r="732" spans="1:13">
      <c r="A732" t="s">
        <v>606</v>
      </c>
      <c r="B732" t="s">
        <v>555</v>
      </c>
      <c r="C732" t="s">
        <v>255</v>
      </c>
      <c r="D732" t="s">
        <v>255</v>
      </c>
      <c r="E732" t="s">
        <v>13</v>
      </c>
      <c r="F732" s="2" t="s">
        <v>1414</v>
      </c>
      <c r="G732" s="2" t="n"/>
      <c r="I732" s="2" t="n"/>
      <c r="J732">
        <f>VLOOKUP(A732,UFMT_FORMAT!$A:$C,3,FALSE)</f>
        <v/>
      </c>
      <c r="K732" s="2" t="s">
        <v>7</v>
      </c>
      <c r="L732">
        <f>"Insert into UFMT_FIELD (FORMAT_ID, FIELD_NO, F_MAC, F_KEY, F_MANDATORY, DESCRIPTION) Values ('"&amp;A732&amp;"', '"&amp;B732&amp;"', '"&amp;C732&amp;"', '"&amp;D732&amp;"', '"&amp;E732&amp;"', '"&amp;F732&amp;"');"</f>
        <v/>
      </c>
      <c r="M732">
        <f>"Update UFMT_FIELD SET F_MAC = '"&amp;C732&amp;"', F_KEY = '"&amp;D732&amp;"', F_MANDATORY = '"&amp;E732&amp;"', DESCRIPTION = '"&amp;F732&amp;"' where FORMAT_ID = '"&amp;A732&amp;"' AND FIELD_NO = '"&amp;B732&amp;"';"</f>
        <v/>
      </c>
    </row>
    <row r="733" spans="1:13">
      <c r="A733" t="s">
        <v>606</v>
      </c>
      <c r="B733" t="s">
        <v>57</v>
      </c>
      <c r="C733" t="s">
        <v>255</v>
      </c>
      <c r="D733" t="s">
        <v>255</v>
      </c>
      <c r="E733" t="s">
        <v>255</v>
      </c>
      <c r="F733" s="2" t="s">
        <v>1415</v>
      </c>
      <c r="G733" s="2" t="n"/>
      <c r="I733" s="2" t="n"/>
      <c r="J733">
        <f>VLOOKUP(A733,UFMT_FORMAT!$A:$C,3,FALSE)</f>
        <v/>
      </c>
      <c r="K733" s="2" t="s">
        <v>7</v>
      </c>
      <c r="L733">
        <f>"Insert into UFMT_FIELD (FORMAT_ID, FIELD_NO, F_MAC, F_KEY, F_MANDATORY, DESCRIPTION) Values ('"&amp;A733&amp;"', '"&amp;B733&amp;"', '"&amp;C733&amp;"', '"&amp;D733&amp;"', '"&amp;E733&amp;"', '"&amp;F733&amp;"');"</f>
        <v/>
      </c>
      <c r="M733">
        <f>"Update UFMT_FIELD SET F_MAC = '"&amp;C733&amp;"', F_KEY = '"&amp;D733&amp;"', F_MANDATORY = '"&amp;E733&amp;"', DESCRIPTION = '"&amp;F733&amp;"' where FORMAT_ID = '"&amp;A733&amp;"' AND FIELD_NO = '"&amp;B733&amp;"';"</f>
        <v/>
      </c>
    </row>
    <row r="734" spans="1:13">
      <c r="A734" t="s">
        <v>606</v>
      </c>
      <c r="B734" t="s">
        <v>116</v>
      </c>
      <c r="C734" t="s">
        <v>255</v>
      </c>
      <c r="D734" t="s">
        <v>255</v>
      </c>
      <c r="E734" t="s">
        <v>255</v>
      </c>
      <c r="F734" s="2" t="s">
        <v>1426</v>
      </c>
      <c r="G734" s="2" t="n"/>
      <c r="I734" s="2" t="n"/>
      <c r="J734">
        <f>VLOOKUP(A734,UFMT_FORMAT!$A:$C,3,FALSE)</f>
        <v/>
      </c>
      <c r="K734" s="2" t="s">
        <v>7</v>
      </c>
      <c r="L734">
        <f>"Insert into UFMT_FIELD (FORMAT_ID, FIELD_NO, F_MAC, F_KEY, F_MANDATORY, DESCRIPTION) Values ('"&amp;A734&amp;"', '"&amp;B734&amp;"', '"&amp;C734&amp;"', '"&amp;D734&amp;"', '"&amp;E734&amp;"', '"&amp;F734&amp;"');"</f>
        <v/>
      </c>
      <c r="M734">
        <f>"Update UFMT_FIELD SET F_MAC = '"&amp;C734&amp;"', F_KEY = '"&amp;D734&amp;"', F_MANDATORY = '"&amp;E734&amp;"', DESCRIPTION = '"&amp;F734&amp;"' where FORMAT_ID = '"&amp;A734&amp;"' AND FIELD_NO = '"&amp;B734&amp;"';"</f>
        <v/>
      </c>
    </row>
    <row r="735" spans="1:13">
      <c r="A735" t="s">
        <v>606</v>
      </c>
      <c r="B735" t="s">
        <v>196</v>
      </c>
      <c r="C735" t="s">
        <v>255</v>
      </c>
      <c r="D735" t="s">
        <v>255</v>
      </c>
      <c r="E735" t="s">
        <v>255</v>
      </c>
      <c r="F735" s="2" t="s">
        <v>1417</v>
      </c>
      <c r="G735" s="2" t="n"/>
      <c r="I735" s="2" t="n"/>
      <c r="J735">
        <f>VLOOKUP(A735,UFMT_FORMAT!$A:$C,3,FALSE)</f>
        <v/>
      </c>
      <c r="K735" s="2" t="s">
        <v>7</v>
      </c>
      <c r="L735">
        <f>"Insert into UFMT_FIELD (FORMAT_ID, FIELD_NO, F_MAC, F_KEY, F_MANDATORY, DESCRIPTION) Values ('"&amp;A735&amp;"', '"&amp;B735&amp;"', '"&amp;C735&amp;"', '"&amp;D735&amp;"', '"&amp;E735&amp;"', '"&amp;F735&amp;"');"</f>
        <v/>
      </c>
      <c r="M735">
        <f>"Update UFMT_FIELD SET F_MAC = '"&amp;C735&amp;"', F_KEY = '"&amp;D735&amp;"', F_MANDATORY = '"&amp;E735&amp;"', DESCRIPTION = '"&amp;F735&amp;"' where FORMAT_ID = '"&amp;A735&amp;"' AND FIELD_NO = '"&amp;B735&amp;"';"</f>
        <v/>
      </c>
    </row>
    <row r="736" spans="1:13">
      <c r="A736" t="s">
        <v>606</v>
      </c>
      <c r="B736" t="s">
        <v>634</v>
      </c>
      <c r="C736" t="s">
        <v>255</v>
      </c>
      <c r="D736" t="s">
        <v>255</v>
      </c>
      <c r="E736" t="s">
        <v>255</v>
      </c>
      <c r="F736" s="2" t="s">
        <v>1418</v>
      </c>
      <c r="G736" s="2" t="n"/>
      <c r="I736" s="2" t="n"/>
      <c r="J736">
        <f>VLOOKUP(A736,UFMT_FORMAT!$A:$C,3,FALSE)</f>
        <v/>
      </c>
      <c r="K736" s="2" t="s">
        <v>7</v>
      </c>
      <c r="L736">
        <f>"Insert into UFMT_FIELD (FORMAT_ID, FIELD_NO, F_MAC, F_KEY, F_MANDATORY, DESCRIPTION) Values ('"&amp;A736&amp;"', '"&amp;B736&amp;"', '"&amp;C736&amp;"', '"&amp;D736&amp;"', '"&amp;E736&amp;"', '"&amp;F736&amp;"');"</f>
        <v/>
      </c>
      <c r="M736">
        <f>"Update UFMT_FIELD SET F_MAC = '"&amp;C736&amp;"', F_KEY = '"&amp;D736&amp;"', F_MANDATORY = '"&amp;E736&amp;"', DESCRIPTION = '"&amp;F736&amp;"' where FORMAT_ID = '"&amp;A736&amp;"' AND FIELD_NO = '"&amp;B736&amp;"';"</f>
        <v/>
      </c>
    </row>
    <row r="737" spans="1:13">
      <c r="A737" t="s">
        <v>606</v>
      </c>
      <c r="B737" t="s">
        <v>103</v>
      </c>
      <c r="C737" t="s">
        <v>255</v>
      </c>
      <c r="D737" t="s">
        <v>255</v>
      </c>
      <c r="E737" t="s">
        <v>13</v>
      </c>
      <c r="F737" s="2" t="s">
        <v>1419</v>
      </c>
      <c r="G737" s="2" t="n"/>
      <c r="I737" s="2" t="n"/>
      <c r="J737">
        <f>VLOOKUP(A737,UFMT_FORMAT!$A:$C,3,FALSE)</f>
        <v/>
      </c>
      <c r="K737" s="2" t="s">
        <v>7</v>
      </c>
      <c r="L737">
        <f>"Insert into UFMT_FIELD (FORMAT_ID, FIELD_NO, F_MAC, F_KEY, F_MANDATORY, DESCRIPTION) Values ('"&amp;A737&amp;"', '"&amp;B737&amp;"', '"&amp;C737&amp;"', '"&amp;D737&amp;"', '"&amp;E737&amp;"', '"&amp;F737&amp;"');"</f>
        <v/>
      </c>
      <c r="M737">
        <f>"Update UFMT_FIELD SET F_MAC = '"&amp;C737&amp;"', F_KEY = '"&amp;D737&amp;"', F_MANDATORY = '"&amp;E737&amp;"', DESCRIPTION = '"&amp;F737&amp;"' where FORMAT_ID = '"&amp;A737&amp;"' AND FIELD_NO = '"&amp;B737&amp;"';"</f>
        <v/>
      </c>
    </row>
    <row r="738" spans="1:13">
      <c r="A738" t="s">
        <v>606</v>
      </c>
      <c r="B738" t="s">
        <v>669</v>
      </c>
      <c r="C738" t="s">
        <v>255</v>
      </c>
      <c r="D738" t="s">
        <v>255</v>
      </c>
      <c r="E738" t="s">
        <v>13</v>
      </c>
      <c r="F738" s="2" t="s">
        <v>1422</v>
      </c>
      <c r="G738" s="2" t="n"/>
      <c r="I738" s="2" t="n"/>
      <c r="J738">
        <f>VLOOKUP(A738,UFMT_FORMAT!$A:$C,3,FALSE)</f>
        <v/>
      </c>
      <c r="K738" s="2" t="s">
        <v>7</v>
      </c>
      <c r="L738">
        <f>"Insert into UFMT_FIELD (FORMAT_ID, FIELD_NO, F_MAC, F_KEY, F_MANDATORY, DESCRIPTION) Values ('"&amp;A738&amp;"', '"&amp;B738&amp;"', '"&amp;C738&amp;"', '"&amp;D738&amp;"', '"&amp;E738&amp;"', '"&amp;F738&amp;"');"</f>
        <v/>
      </c>
      <c r="M738">
        <f>"Update UFMT_FIELD SET F_MAC = '"&amp;C738&amp;"', F_KEY = '"&amp;D738&amp;"', F_MANDATORY = '"&amp;E738&amp;"', DESCRIPTION = '"&amp;F738&amp;"' where FORMAT_ID = '"&amp;A738&amp;"' AND FIELD_NO = '"&amp;B738&amp;"';"</f>
        <v/>
      </c>
    </row>
    <row r="739" spans="1:13">
      <c r="A739" t="s">
        <v>128</v>
      </c>
      <c r="B739" t="s">
        <v>64</v>
      </c>
      <c r="C739" t="s">
        <v>255</v>
      </c>
      <c r="D739" t="s">
        <v>13</v>
      </c>
      <c r="E739" t="s">
        <v>13</v>
      </c>
      <c r="F739" s="2" t="s">
        <v>1395</v>
      </c>
      <c r="G739" s="2" t="n"/>
      <c r="I739" s="2" t="n"/>
      <c r="J739">
        <f>VLOOKUP(A739,UFMT_FORMAT!$A:$C,3,FALSE)</f>
        <v/>
      </c>
      <c r="K739" s="2" t="s">
        <v>7</v>
      </c>
      <c r="L739">
        <f>"Insert into UFMT_FIELD (FORMAT_ID, FIELD_NO, F_MAC, F_KEY, F_MANDATORY, DESCRIPTION) Values ('"&amp;A739&amp;"', '"&amp;B739&amp;"', '"&amp;C739&amp;"', '"&amp;D739&amp;"', '"&amp;E739&amp;"', '"&amp;F739&amp;"');"</f>
        <v/>
      </c>
      <c r="M739">
        <f>"Update UFMT_FIELD SET F_MAC = '"&amp;C739&amp;"', F_KEY = '"&amp;D739&amp;"', F_MANDATORY = '"&amp;E739&amp;"', DESCRIPTION = '"&amp;F739&amp;"' where FORMAT_ID = '"&amp;A739&amp;"' AND FIELD_NO = '"&amp;B739&amp;"';"</f>
        <v/>
      </c>
    </row>
    <row r="740" spans="1:13">
      <c r="A740" t="s">
        <v>128</v>
      </c>
      <c r="B740" t="s">
        <v>107</v>
      </c>
      <c r="C740" t="s">
        <v>255</v>
      </c>
      <c r="D740" t="s">
        <v>255</v>
      </c>
      <c r="E740" t="s">
        <v>13</v>
      </c>
      <c r="F740" s="2" t="s">
        <v>1396</v>
      </c>
      <c r="G740" s="2" t="n"/>
      <c r="I740" s="2" t="n"/>
      <c r="J740">
        <f>VLOOKUP(A740,UFMT_FORMAT!$A:$C,3,FALSE)</f>
        <v/>
      </c>
      <c r="K740" s="2" t="s">
        <v>7</v>
      </c>
      <c r="L740">
        <f>"Insert into UFMT_FIELD (FORMAT_ID, FIELD_NO, F_MAC, F_KEY, F_MANDATORY, DESCRIPTION) Values ('"&amp;A740&amp;"', '"&amp;B740&amp;"', '"&amp;C740&amp;"', '"&amp;D740&amp;"', '"&amp;E740&amp;"', '"&amp;F740&amp;"');"</f>
        <v/>
      </c>
      <c r="M740">
        <f>"Update UFMT_FIELD SET F_MAC = '"&amp;C740&amp;"', F_KEY = '"&amp;D740&amp;"', F_MANDATORY = '"&amp;E740&amp;"', DESCRIPTION = '"&amp;F740&amp;"' where FORMAT_ID = '"&amp;A740&amp;"' AND FIELD_NO = '"&amp;B740&amp;"';"</f>
        <v/>
      </c>
    </row>
    <row r="741" spans="1:13">
      <c r="A741" t="s">
        <v>128</v>
      </c>
      <c r="B741" t="s">
        <v>31</v>
      </c>
      <c r="C741" t="s">
        <v>255</v>
      </c>
      <c r="D741" t="s">
        <v>255</v>
      </c>
      <c r="E741" t="s">
        <v>13</v>
      </c>
      <c r="F741" s="2" t="s">
        <v>1397</v>
      </c>
      <c r="G741" s="2" t="n"/>
      <c r="I741" s="2" t="n"/>
      <c r="J741">
        <f>VLOOKUP(A741,UFMT_FORMAT!$A:$C,3,FALSE)</f>
        <v/>
      </c>
      <c r="K741" s="2" t="s">
        <v>7</v>
      </c>
      <c r="L741">
        <f>"Insert into UFMT_FIELD (FORMAT_ID, FIELD_NO, F_MAC, F_KEY, F_MANDATORY, DESCRIPTION) Values ('"&amp;A741&amp;"', '"&amp;B741&amp;"', '"&amp;C741&amp;"', '"&amp;D741&amp;"', '"&amp;E741&amp;"', '"&amp;F741&amp;"');"</f>
        <v/>
      </c>
      <c r="M741">
        <f>"Update UFMT_FIELD SET F_MAC = '"&amp;C741&amp;"', F_KEY = '"&amp;D741&amp;"', F_MANDATORY = '"&amp;E741&amp;"', DESCRIPTION = '"&amp;F741&amp;"' where FORMAT_ID = '"&amp;A741&amp;"' AND FIELD_NO = '"&amp;B741&amp;"';"</f>
        <v/>
      </c>
    </row>
    <row r="742" spans="1:13">
      <c r="A742" t="s">
        <v>128</v>
      </c>
      <c r="B742" t="s">
        <v>500</v>
      </c>
      <c r="C742" t="s">
        <v>255</v>
      </c>
      <c r="D742" t="s">
        <v>255</v>
      </c>
      <c r="E742" t="s">
        <v>255</v>
      </c>
      <c r="F742" s="2" t="s">
        <v>1397</v>
      </c>
      <c r="G742" s="2" t="n"/>
      <c r="I742" s="2" t="n"/>
      <c r="J742">
        <f>VLOOKUP(A742,UFMT_FORMAT!$A:$C,3,FALSE)</f>
        <v/>
      </c>
      <c r="K742" s="2" t="s">
        <v>7</v>
      </c>
      <c r="L742">
        <f>"Insert into UFMT_FIELD (FORMAT_ID, FIELD_NO, F_MAC, F_KEY, F_MANDATORY, DESCRIPTION) Values ('"&amp;A742&amp;"', '"&amp;B742&amp;"', '"&amp;C742&amp;"', '"&amp;D742&amp;"', '"&amp;E742&amp;"', '"&amp;F742&amp;"');"</f>
        <v/>
      </c>
      <c r="M742">
        <f>"Update UFMT_FIELD SET F_MAC = '"&amp;C742&amp;"', F_KEY = '"&amp;D742&amp;"', F_MANDATORY = '"&amp;E742&amp;"', DESCRIPTION = '"&amp;F742&amp;"' where FORMAT_ID = '"&amp;A742&amp;"' AND FIELD_NO = '"&amp;B742&amp;"';"</f>
        <v/>
      </c>
    </row>
    <row r="743" spans="1:13">
      <c r="A743" t="s">
        <v>128</v>
      </c>
      <c r="B743" t="s">
        <v>328</v>
      </c>
      <c r="C743" t="s">
        <v>255</v>
      </c>
      <c r="D743" t="s">
        <v>255</v>
      </c>
      <c r="E743" t="s">
        <v>255</v>
      </c>
      <c r="F743" s="2" t="s">
        <v>1428</v>
      </c>
      <c r="G743" s="2" t="n"/>
      <c r="I743" s="2" t="n"/>
      <c r="J743">
        <f>VLOOKUP(A743,UFMT_FORMAT!$A:$C,3,FALSE)</f>
        <v/>
      </c>
      <c r="K743" s="2" t="s">
        <v>7</v>
      </c>
      <c r="L743">
        <f>"Insert into UFMT_FIELD (FORMAT_ID, FIELD_NO, F_MAC, F_KEY, F_MANDATORY, DESCRIPTION) Values ('"&amp;A743&amp;"', '"&amp;B743&amp;"', '"&amp;C743&amp;"', '"&amp;D743&amp;"', '"&amp;E743&amp;"', '"&amp;F743&amp;"');"</f>
        <v/>
      </c>
      <c r="M743">
        <f>"Update UFMT_FIELD SET F_MAC = '"&amp;C743&amp;"', F_KEY = '"&amp;D743&amp;"', F_MANDATORY = '"&amp;E743&amp;"', DESCRIPTION = '"&amp;F743&amp;"' where FORMAT_ID = '"&amp;A743&amp;"' AND FIELD_NO = '"&amp;B743&amp;"';"</f>
        <v/>
      </c>
    </row>
    <row r="744" spans="1:13">
      <c r="A744" t="s">
        <v>128</v>
      </c>
      <c r="B744" t="s">
        <v>333</v>
      </c>
      <c r="C744" t="s">
        <v>255</v>
      </c>
      <c r="D744" t="s">
        <v>255</v>
      </c>
      <c r="E744" t="s">
        <v>255</v>
      </c>
      <c r="F744" s="2" t="s">
        <v>1399</v>
      </c>
      <c r="G744" s="2" t="n"/>
      <c r="I744" s="2" t="n"/>
      <c r="J744">
        <f>VLOOKUP(A744,UFMT_FORMAT!$A:$C,3,FALSE)</f>
        <v/>
      </c>
      <c r="K744" s="2" t="s">
        <v>7</v>
      </c>
      <c r="L744">
        <f>"Insert into UFMT_FIELD (FORMAT_ID, FIELD_NO, F_MAC, F_KEY, F_MANDATORY, DESCRIPTION) Values ('"&amp;A744&amp;"', '"&amp;B744&amp;"', '"&amp;C744&amp;"', '"&amp;D744&amp;"', '"&amp;E744&amp;"', '"&amp;F744&amp;"');"</f>
        <v/>
      </c>
      <c r="M744">
        <f>"Update UFMT_FIELD SET F_MAC = '"&amp;C744&amp;"', F_KEY = '"&amp;D744&amp;"', F_MANDATORY = '"&amp;E744&amp;"', DESCRIPTION = '"&amp;F744&amp;"' where FORMAT_ID = '"&amp;A744&amp;"' AND FIELD_NO = '"&amp;B744&amp;"';"</f>
        <v/>
      </c>
    </row>
    <row r="745" spans="1:13">
      <c r="A745" t="s">
        <v>128</v>
      </c>
      <c r="B745" t="s">
        <v>335</v>
      </c>
      <c r="C745" t="s">
        <v>255</v>
      </c>
      <c r="D745" t="s">
        <v>255</v>
      </c>
      <c r="E745" t="s">
        <v>255</v>
      </c>
      <c r="F745" s="2" t="s">
        <v>1433</v>
      </c>
      <c r="G745" s="2" t="n"/>
      <c r="I745" s="2" t="n"/>
      <c r="J745">
        <f>VLOOKUP(A745,UFMT_FORMAT!$A:$C,3,FALSE)</f>
        <v/>
      </c>
      <c r="K745" s="2" t="s">
        <v>7</v>
      </c>
      <c r="L745">
        <f>"Insert into UFMT_FIELD (FORMAT_ID, FIELD_NO, F_MAC, F_KEY, F_MANDATORY, DESCRIPTION) Values ('"&amp;A745&amp;"', '"&amp;B745&amp;"', '"&amp;C745&amp;"', '"&amp;D745&amp;"', '"&amp;E745&amp;"', '"&amp;F745&amp;"');"</f>
        <v/>
      </c>
      <c r="M745">
        <f>"Update UFMT_FIELD SET F_MAC = '"&amp;C745&amp;"', F_KEY = '"&amp;D745&amp;"', F_MANDATORY = '"&amp;E745&amp;"', DESCRIPTION = '"&amp;F745&amp;"' where FORMAT_ID = '"&amp;A745&amp;"' AND FIELD_NO = '"&amp;B745&amp;"';"</f>
        <v/>
      </c>
    </row>
    <row r="746" spans="1:13">
      <c r="A746" t="s">
        <v>128</v>
      </c>
      <c r="B746" t="s">
        <v>337</v>
      </c>
      <c r="C746" t="s">
        <v>255</v>
      </c>
      <c r="D746" t="s">
        <v>13</v>
      </c>
      <c r="E746" t="s">
        <v>13</v>
      </c>
      <c r="F746" s="2" t="s">
        <v>1400</v>
      </c>
      <c r="G746" s="2" t="n"/>
      <c r="I746" s="2" t="n"/>
      <c r="J746">
        <f>VLOOKUP(A746,UFMT_FORMAT!$A:$C,3,FALSE)</f>
        <v/>
      </c>
      <c r="K746" s="2" t="s">
        <v>7</v>
      </c>
      <c r="L746">
        <f>"Insert into UFMT_FIELD (FORMAT_ID, FIELD_NO, F_MAC, F_KEY, F_MANDATORY, DESCRIPTION) Values ('"&amp;A746&amp;"', '"&amp;B746&amp;"', '"&amp;C746&amp;"', '"&amp;D746&amp;"', '"&amp;E746&amp;"', '"&amp;F746&amp;"');"</f>
        <v/>
      </c>
      <c r="M746">
        <f>"Update UFMT_FIELD SET F_MAC = '"&amp;C746&amp;"', F_KEY = '"&amp;D746&amp;"', F_MANDATORY = '"&amp;E746&amp;"', DESCRIPTION = '"&amp;F746&amp;"' where FORMAT_ID = '"&amp;A746&amp;"' AND FIELD_NO = '"&amp;B746&amp;"';"</f>
        <v/>
      </c>
    </row>
    <row r="747" spans="1:13">
      <c r="A747" t="s">
        <v>128</v>
      </c>
      <c r="B747" t="s">
        <v>351</v>
      </c>
      <c r="C747" t="s">
        <v>255</v>
      </c>
      <c r="D747" t="s">
        <v>13</v>
      </c>
      <c r="E747" t="s">
        <v>13</v>
      </c>
      <c r="F747" s="2" t="s">
        <v>1401</v>
      </c>
      <c r="G747" s="2" t="n"/>
      <c r="I747" s="2" t="n"/>
      <c r="J747">
        <f>VLOOKUP(A747,UFMT_FORMAT!$A:$C,3,FALSE)</f>
        <v/>
      </c>
      <c r="K747" s="2" t="s">
        <v>7</v>
      </c>
      <c r="L747">
        <f>"Insert into UFMT_FIELD (FORMAT_ID, FIELD_NO, F_MAC, F_KEY, F_MANDATORY, DESCRIPTION) Values ('"&amp;A747&amp;"', '"&amp;B747&amp;"', '"&amp;C747&amp;"', '"&amp;D747&amp;"', '"&amp;E747&amp;"', '"&amp;F747&amp;"');"</f>
        <v/>
      </c>
      <c r="M747">
        <f>"Update UFMT_FIELD SET F_MAC = '"&amp;C747&amp;"', F_KEY = '"&amp;D747&amp;"', F_MANDATORY = '"&amp;E747&amp;"', DESCRIPTION = '"&amp;F747&amp;"' where FORMAT_ID = '"&amp;A747&amp;"' AND FIELD_NO = '"&amp;B747&amp;"';"</f>
        <v/>
      </c>
    </row>
    <row r="748" spans="1:13">
      <c r="A748" t="s">
        <v>128</v>
      </c>
      <c r="B748" t="s">
        <v>305</v>
      </c>
      <c r="C748" t="s">
        <v>255</v>
      </c>
      <c r="D748" t="s">
        <v>255</v>
      </c>
      <c r="E748" t="s">
        <v>255</v>
      </c>
      <c r="F748" s="2" t="s">
        <v>1401</v>
      </c>
      <c r="G748" s="2" t="n"/>
      <c r="I748" s="2" t="n"/>
      <c r="J748">
        <f>VLOOKUP(A748,UFMT_FORMAT!$A:$C,3,FALSE)</f>
        <v/>
      </c>
      <c r="K748" s="2" t="s">
        <v>7</v>
      </c>
      <c r="L748">
        <f>"Insert into UFMT_FIELD (FORMAT_ID, FIELD_NO, F_MAC, F_KEY, F_MANDATORY, DESCRIPTION) Values ('"&amp;A748&amp;"', '"&amp;B748&amp;"', '"&amp;C748&amp;"', '"&amp;D748&amp;"', '"&amp;E748&amp;"', '"&amp;F748&amp;"');"</f>
        <v/>
      </c>
      <c r="M748">
        <f>"Update UFMT_FIELD SET F_MAC = '"&amp;C748&amp;"', F_KEY = '"&amp;D748&amp;"', F_MANDATORY = '"&amp;E748&amp;"', DESCRIPTION = '"&amp;F748&amp;"' where FORMAT_ID = '"&amp;A748&amp;"' AND FIELD_NO = '"&amp;B748&amp;"';"</f>
        <v/>
      </c>
    </row>
    <row r="749" spans="1:13">
      <c r="A749" t="s">
        <v>128</v>
      </c>
      <c r="B749" t="s">
        <v>473</v>
      </c>
      <c r="C749" t="s">
        <v>255</v>
      </c>
      <c r="D749" t="s">
        <v>255</v>
      </c>
      <c r="E749" t="s">
        <v>255</v>
      </c>
      <c r="F749" s="2" t="s">
        <v>1402</v>
      </c>
      <c r="G749" s="2" t="n"/>
      <c r="I749" s="2" t="n"/>
      <c r="J749">
        <f>VLOOKUP(A749,UFMT_FORMAT!$A:$C,3,FALSE)</f>
        <v/>
      </c>
      <c r="K749" s="2" t="s">
        <v>7</v>
      </c>
      <c r="L749">
        <f>"Insert into UFMT_FIELD (FORMAT_ID, FIELD_NO, F_MAC, F_KEY, F_MANDATORY, DESCRIPTION) Values ('"&amp;A749&amp;"', '"&amp;B749&amp;"', '"&amp;C749&amp;"', '"&amp;D749&amp;"', '"&amp;E749&amp;"', '"&amp;F749&amp;"');"</f>
        <v/>
      </c>
      <c r="M749">
        <f>"Update UFMT_FIELD SET F_MAC = '"&amp;C749&amp;"', F_KEY = '"&amp;D749&amp;"', F_MANDATORY = '"&amp;E749&amp;"', DESCRIPTION = '"&amp;F749&amp;"' where FORMAT_ID = '"&amp;A749&amp;"' AND FIELD_NO = '"&amp;B749&amp;"';"</f>
        <v/>
      </c>
    </row>
    <row r="750" spans="1:13">
      <c r="A750" t="s">
        <v>128</v>
      </c>
      <c r="B750" t="s">
        <v>524</v>
      </c>
      <c r="C750" t="s">
        <v>255</v>
      </c>
      <c r="D750" t="s">
        <v>255</v>
      </c>
      <c r="E750" t="s">
        <v>255</v>
      </c>
      <c r="F750" s="2" t="s">
        <v>1429</v>
      </c>
      <c r="G750" s="2" t="n"/>
      <c r="I750" s="2" t="n"/>
      <c r="J750">
        <f>VLOOKUP(A750,UFMT_FORMAT!$A:$C,3,FALSE)</f>
        <v/>
      </c>
      <c r="K750" s="2" t="s">
        <v>7</v>
      </c>
      <c r="L750">
        <f>"Insert into UFMT_FIELD (FORMAT_ID, FIELD_NO, F_MAC, F_KEY, F_MANDATORY, DESCRIPTION) Values ('"&amp;A750&amp;"', '"&amp;B750&amp;"', '"&amp;C750&amp;"', '"&amp;D750&amp;"', '"&amp;E750&amp;"', '"&amp;F750&amp;"');"</f>
        <v/>
      </c>
      <c r="M750">
        <f>"Update UFMT_FIELD SET F_MAC = '"&amp;C750&amp;"', F_KEY = '"&amp;D750&amp;"', F_MANDATORY = '"&amp;E750&amp;"', DESCRIPTION = '"&amp;F750&amp;"' where FORMAT_ID = '"&amp;A750&amp;"' AND FIELD_NO = '"&amp;B750&amp;"';"</f>
        <v/>
      </c>
    </row>
    <row r="751" spans="1:13">
      <c r="A751" t="s">
        <v>128</v>
      </c>
      <c r="B751" t="s">
        <v>526</v>
      </c>
      <c r="C751" t="s">
        <v>255</v>
      </c>
      <c r="D751" t="s">
        <v>255</v>
      </c>
      <c r="E751" t="s">
        <v>255</v>
      </c>
      <c r="F751" s="2" t="s">
        <v>1430</v>
      </c>
      <c r="G751" s="2" t="n"/>
      <c r="I751" s="2" t="n"/>
      <c r="J751">
        <f>VLOOKUP(A751,UFMT_FORMAT!$A:$C,3,FALSE)</f>
        <v/>
      </c>
      <c r="K751" s="2" t="s">
        <v>7</v>
      </c>
      <c r="L751">
        <f>"Insert into UFMT_FIELD (FORMAT_ID, FIELD_NO, F_MAC, F_KEY, F_MANDATORY, DESCRIPTION) Values ('"&amp;A751&amp;"', '"&amp;B751&amp;"', '"&amp;C751&amp;"', '"&amp;D751&amp;"', '"&amp;E751&amp;"', '"&amp;F751&amp;"');"</f>
        <v/>
      </c>
      <c r="M751">
        <f>"Update UFMT_FIELD SET F_MAC = '"&amp;C751&amp;"', F_KEY = '"&amp;D751&amp;"', F_MANDATORY = '"&amp;E751&amp;"', DESCRIPTION = '"&amp;F751&amp;"' where FORMAT_ID = '"&amp;A751&amp;"' AND FIELD_NO = '"&amp;B751&amp;"';"</f>
        <v/>
      </c>
    </row>
    <row r="752" spans="1:13">
      <c r="A752" t="s">
        <v>128</v>
      </c>
      <c r="B752" t="s">
        <v>528</v>
      </c>
      <c r="C752" t="s">
        <v>255</v>
      </c>
      <c r="D752" t="s">
        <v>255</v>
      </c>
      <c r="E752" t="s">
        <v>255</v>
      </c>
      <c r="F752" s="2" t="s">
        <v>1431</v>
      </c>
      <c r="G752" s="2" t="n"/>
      <c r="I752" s="2" t="n"/>
      <c r="J752">
        <f>VLOOKUP(A752,UFMT_FORMAT!$A:$C,3,FALSE)</f>
        <v/>
      </c>
      <c r="K752" s="2" t="s">
        <v>7</v>
      </c>
      <c r="L752">
        <f>"Insert into UFMT_FIELD (FORMAT_ID, FIELD_NO, F_MAC, F_KEY, F_MANDATORY, DESCRIPTION) Values ('"&amp;A752&amp;"', '"&amp;B752&amp;"', '"&amp;C752&amp;"', '"&amp;D752&amp;"', '"&amp;E752&amp;"', '"&amp;F752&amp;"');"</f>
        <v/>
      </c>
      <c r="M752">
        <f>"Update UFMT_FIELD SET F_MAC = '"&amp;C752&amp;"', F_KEY = '"&amp;D752&amp;"', F_MANDATORY = '"&amp;E752&amp;"', DESCRIPTION = '"&amp;F752&amp;"' where FORMAT_ID = '"&amp;A752&amp;"' AND FIELD_NO = '"&amp;B752&amp;"';"</f>
        <v/>
      </c>
    </row>
    <row r="753" spans="1:13">
      <c r="A753" t="s">
        <v>128</v>
      </c>
      <c r="B753" t="s">
        <v>530</v>
      </c>
      <c r="C753" t="s">
        <v>255</v>
      </c>
      <c r="D753" t="s">
        <v>255</v>
      </c>
      <c r="E753" t="s">
        <v>255</v>
      </c>
      <c r="F753" s="2" t="s">
        <v>1432</v>
      </c>
      <c r="G753" s="2" t="n"/>
      <c r="I753" s="2" t="n"/>
      <c r="J753">
        <f>VLOOKUP(A753,UFMT_FORMAT!$A:$C,3,FALSE)</f>
        <v/>
      </c>
      <c r="K753" s="2" t="s">
        <v>7</v>
      </c>
      <c r="L753">
        <f>"Insert into UFMT_FIELD (FORMAT_ID, FIELD_NO, F_MAC, F_KEY, F_MANDATORY, DESCRIPTION) Values ('"&amp;A753&amp;"', '"&amp;B753&amp;"', '"&amp;C753&amp;"', '"&amp;D753&amp;"', '"&amp;E753&amp;"', '"&amp;F753&amp;"');"</f>
        <v/>
      </c>
      <c r="M753">
        <f>"Update UFMT_FIELD SET F_MAC = '"&amp;C753&amp;"', F_KEY = '"&amp;D753&amp;"', F_MANDATORY = '"&amp;E753&amp;"', DESCRIPTION = '"&amp;F753&amp;"' where FORMAT_ID = '"&amp;A753&amp;"' AND FIELD_NO = '"&amp;B753&amp;"';"</f>
        <v/>
      </c>
    </row>
    <row r="754" spans="1:13">
      <c r="A754" t="s">
        <v>128</v>
      </c>
      <c r="B754" t="s">
        <v>532</v>
      </c>
      <c r="C754" t="s">
        <v>255</v>
      </c>
      <c r="D754" t="s">
        <v>255</v>
      </c>
      <c r="E754" t="s">
        <v>13</v>
      </c>
      <c r="F754" s="2" t="s">
        <v>1403</v>
      </c>
      <c r="G754" s="2" t="n"/>
      <c r="I754" s="2" t="n"/>
      <c r="J754">
        <f>VLOOKUP(A754,UFMT_FORMAT!$A:$C,3,FALSE)</f>
        <v/>
      </c>
      <c r="K754" s="2" t="s">
        <v>7</v>
      </c>
      <c r="L754">
        <f>"Insert into UFMT_FIELD (FORMAT_ID, FIELD_NO, F_MAC, F_KEY, F_MANDATORY, DESCRIPTION) Values ('"&amp;A754&amp;"', '"&amp;B754&amp;"', '"&amp;C754&amp;"', '"&amp;D754&amp;"', '"&amp;E754&amp;"', '"&amp;F754&amp;"');"</f>
        <v/>
      </c>
      <c r="M754">
        <f>"Update UFMT_FIELD SET F_MAC = '"&amp;C754&amp;"', F_KEY = '"&amp;D754&amp;"', F_MANDATORY = '"&amp;E754&amp;"', DESCRIPTION = '"&amp;F754&amp;"' where FORMAT_ID = '"&amp;A754&amp;"' AND FIELD_NO = '"&amp;B754&amp;"';"</f>
        <v/>
      </c>
    </row>
    <row r="755" spans="1:13">
      <c r="A755" t="s">
        <v>128</v>
      </c>
      <c r="B755" t="s">
        <v>534</v>
      </c>
      <c r="C755" t="s">
        <v>255</v>
      </c>
      <c r="D755" t="s">
        <v>255</v>
      </c>
      <c r="E755" t="s">
        <v>255</v>
      </c>
      <c r="F755" s="2" t="s">
        <v>1404</v>
      </c>
      <c r="G755" s="2" t="n"/>
      <c r="I755" s="2" t="n"/>
      <c r="J755">
        <f>VLOOKUP(A755,UFMT_FORMAT!$A:$C,3,FALSE)</f>
        <v/>
      </c>
      <c r="K755" s="2" t="s">
        <v>7</v>
      </c>
      <c r="L755">
        <f>"Insert into UFMT_FIELD (FORMAT_ID, FIELD_NO, F_MAC, F_KEY, F_MANDATORY, DESCRIPTION) Values ('"&amp;A755&amp;"', '"&amp;B755&amp;"', '"&amp;C755&amp;"', '"&amp;D755&amp;"', '"&amp;E755&amp;"', '"&amp;F755&amp;"');"</f>
        <v/>
      </c>
      <c r="M755">
        <f>"Update UFMT_FIELD SET F_MAC = '"&amp;C755&amp;"', F_KEY = '"&amp;D755&amp;"', F_MANDATORY = '"&amp;E755&amp;"', DESCRIPTION = '"&amp;F755&amp;"' where FORMAT_ID = '"&amp;A755&amp;"' AND FIELD_NO = '"&amp;B755&amp;"';"</f>
        <v/>
      </c>
    </row>
    <row r="756" spans="1:13">
      <c r="A756" t="s">
        <v>128</v>
      </c>
      <c r="B756" t="s">
        <v>66</v>
      </c>
      <c r="C756" t="s">
        <v>255</v>
      </c>
      <c r="D756" t="s">
        <v>255</v>
      </c>
      <c r="E756" t="s">
        <v>255</v>
      </c>
      <c r="F756" s="2" t="s">
        <v>1405</v>
      </c>
      <c r="G756" s="2" t="n"/>
      <c r="I756" s="2" t="n"/>
      <c r="J756">
        <f>VLOOKUP(A756,UFMT_FORMAT!$A:$C,3,FALSE)</f>
        <v/>
      </c>
      <c r="K756" s="2" t="s">
        <v>7</v>
      </c>
      <c r="L756">
        <f>"Insert into UFMT_FIELD (FORMAT_ID, FIELD_NO, F_MAC, F_KEY, F_MANDATORY, DESCRIPTION) Values ('"&amp;A756&amp;"', '"&amp;B756&amp;"', '"&amp;C756&amp;"', '"&amp;D756&amp;"', '"&amp;E756&amp;"', '"&amp;F756&amp;"');"</f>
        <v/>
      </c>
      <c r="M756">
        <f>"Update UFMT_FIELD SET F_MAC = '"&amp;C756&amp;"', F_KEY = '"&amp;D756&amp;"', F_MANDATORY = '"&amp;E756&amp;"', DESCRIPTION = '"&amp;F756&amp;"' where FORMAT_ID = '"&amp;A756&amp;"' AND FIELD_NO = '"&amp;B756&amp;"';"</f>
        <v/>
      </c>
    </row>
    <row r="757" spans="1:13">
      <c r="A757" t="s">
        <v>128</v>
      </c>
      <c r="B757" t="s">
        <v>70</v>
      </c>
      <c r="C757" t="s">
        <v>255</v>
      </c>
      <c r="D757" t="s">
        <v>255</v>
      </c>
      <c r="E757" t="s">
        <v>255</v>
      </c>
      <c r="F757" s="2" t="s">
        <v>1406</v>
      </c>
      <c r="G757" s="2" t="n"/>
      <c r="I757" s="2" t="n"/>
      <c r="J757">
        <f>VLOOKUP(A757,UFMT_FORMAT!$A:$C,3,FALSE)</f>
        <v/>
      </c>
      <c r="K757" s="2" t="s">
        <v>7</v>
      </c>
      <c r="L757">
        <f>"Insert into UFMT_FIELD (FORMAT_ID, FIELD_NO, F_MAC, F_KEY, F_MANDATORY, DESCRIPTION) Values ('"&amp;A757&amp;"', '"&amp;B757&amp;"', '"&amp;C757&amp;"', '"&amp;D757&amp;"', '"&amp;E757&amp;"', '"&amp;F757&amp;"');"</f>
        <v/>
      </c>
      <c r="M757">
        <f>"Update UFMT_FIELD SET F_MAC = '"&amp;C757&amp;"', F_KEY = '"&amp;D757&amp;"', F_MANDATORY = '"&amp;E757&amp;"', DESCRIPTION = '"&amp;F757&amp;"' where FORMAT_ID = '"&amp;A757&amp;"' AND FIELD_NO = '"&amp;B757&amp;"';"</f>
        <v/>
      </c>
    </row>
    <row r="758" spans="1:13">
      <c r="A758" t="s">
        <v>128</v>
      </c>
      <c r="B758" t="s">
        <v>310</v>
      </c>
      <c r="C758" t="s">
        <v>255</v>
      </c>
      <c r="D758" t="s">
        <v>255</v>
      </c>
      <c r="E758" t="s">
        <v>255</v>
      </c>
      <c r="F758" s="2" t="s">
        <v>1407</v>
      </c>
      <c r="G758" s="2" t="n"/>
      <c r="I758" s="2" t="n"/>
      <c r="J758">
        <f>VLOOKUP(A758,UFMT_FORMAT!$A:$C,3,FALSE)</f>
        <v/>
      </c>
      <c r="K758" s="2" t="s">
        <v>7</v>
      </c>
      <c r="L758">
        <f>"Insert into UFMT_FIELD (FORMAT_ID, FIELD_NO, F_MAC, F_KEY, F_MANDATORY, DESCRIPTION) Values ('"&amp;A758&amp;"', '"&amp;B758&amp;"', '"&amp;C758&amp;"', '"&amp;D758&amp;"', '"&amp;E758&amp;"', '"&amp;F758&amp;"');"</f>
        <v/>
      </c>
      <c r="M758">
        <f>"Update UFMT_FIELD SET F_MAC = '"&amp;C758&amp;"', F_KEY = '"&amp;D758&amp;"', F_MANDATORY = '"&amp;E758&amp;"', DESCRIPTION = '"&amp;F758&amp;"' where FORMAT_ID = '"&amp;A758&amp;"' AND FIELD_NO = '"&amp;B758&amp;"';"</f>
        <v/>
      </c>
    </row>
    <row r="759" spans="1:13">
      <c r="A759" t="s">
        <v>128</v>
      </c>
      <c r="B759" t="s">
        <v>72</v>
      </c>
      <c r="C759" t="s">
        <v>255</v>
      </c>
      <c r="D759" t="s">
        <v>255</v>
      </c>
      <c r="E759" t="s">
        <v>13</v>
      </c>
      <c r="F759" s="2" t="s">
        <v>1408</v>
      </c>
      <c r="G759" s="2" t="n"/>
      <c r="I759" s="2" t="n"/>
      <c r="J759">
        <f>VLOOKUP(A759,UFMT_FORMAT!$A:$C,3,FALSE)</f>
        <v/>
      </c>
      <c r="K759" s="2" t="s">
        <v>7</v>
      </c>
      <c r="L759">
        <f>"Insert into UFMT_FIELD (FORMAT_ID, FIELD_NO, F_MAC, F_KEY, F_MANDATORY, DESCRIPTION) Values ('"&amp;A759&amp;"', '"&amp;B759&amp;"', '"&amp;C759&amp;"', '"&amp;D759&amp;"', '"&amp;E759&amp;"', '"&amp;F759&amp;"');"</f>
        <v/>
      </c>
      <c r="M759">
        <f>"Update UFMT_FIELD SET F_MAC = '"&amp;C759&amp;"', F_KEY = '"&amp;D759&amp;"', F_MANDATORY = '"&amp;E759&amp;"', DESCRIPTION = '"&amp;F759&amp;"' where FORMAT_ID = '"&amp;A759&amp;"' AND FIELD_NO = '"&amp;B759&amp;"';"</f>
        <v/>
      </c>
    </row>
    <row r="760" spans="1:13">
      <c r="A760" t="s">
        <v>128</v>
      </c>
      <c r="B760" t="s">
        <v>545</v>
      </c>
      <c r="C760" t="s">
        <v>255</v>
      </c>
      <c r="D760" t="s">
        <v>255</v>
      </c>
      <c r="E760" t="s">
        <v>13</v>
      </c>
      <c r="F760" s="2" t="s">
        <v>1409</v>
      </c>
      <c r="G760" s="2" t="n"/>
      <c r="I760" s="2" t="n"/>
      <c r="J760">
        <f>VLOOKUP(A760,UFMT_FORMAT!$A:$C,3,FALSE)</f>
        <v/>
      </c>
      <c r="K760" s="2" t="s">
        <v>7</v>
      </c>
      <c r="L760">
        <f>"Insert into UFMT_FIELD (FORMAT_ID, FIELD_NO, F_MAC, F_KEY, F_MANDATORY, DESCRIPTION) Values ('"&amp;A760&amp;"', '"&amp;B760&amp;"', '"&amp;C760&amp;"', '"&amp;D760&amp;"', '"&amp;E760&amp;"', '"&amp;F760&amp;"');"</f>
        <v/>
      </c>
      <c r="M760">
        <f>"Update UFMT_FIELD SET F_MAC = '"&amp;C760&amp;"', F_KEY = '"&amp;D760&amp;"', F_MANDATORY = '"&amp;E760&amp;"', DESCRIPTION = '"&amp;F760&amp;"' where FORMAT_ID = '"&amp;A760&amp;"' AND FIELD_NO = '"&amp;B760&amp;"';"</f>
        <v/>
      </c>
    </row>
    <row r="761" spans="1:13">
      <c r="A761" t="s">
        <v>128</v>
      </c>
      <c r="B761" t="s">
        <v>239</v>
      </c>
      <c r="C761" t="s">
        <v>255</v>
      </c>
      <c r="D761" t="s">
        <v>255</v>
      </c>
      <c r="E761" t="s">
        <v>255</v>
      </c>
      <c r="F761" s="2" t="s">
        <v>1410</v>
      </c>
      <c r="G761" s="2" t="n"/>
      <c r="I761" s="2" t="n"/>
      <c r="J761">
        <f>VLOOKUP(A761,UFMT_FORMAT!$A:$C,3,FALSE)</f>
        <v/>
      </c>
      <c r="K761" s="2" t="s">
        <v>7</v>
      </c>
      <c r="L761">
        <f>"Insert into UFMT_FIELD (FORMAT_ID, FIELD_NO, F_MAC, F_KEY, F_MANDATORY, DESCRIPTION) Values ('"&amp;A761&amp;"', '"&amp;B761&amp;"', '"&amp;C761&amp;"', '"&amp;D761&amp;"', '"&amp;E761&amp;"', '"&amp;F761&amp;"');"</f>
        <v/>
      </c>
      <c r="M761">
        <f>"Update UFMT_FIELD SET F_MAC = '"&amp;C761&amp;"', F_KEY = '"&amp;D761&amp;"', F_MANDATORY = '"&amp;E761&amp;"', DESCRIPTION = '"&amp;F761&amp;"' where FORMAT_ID = '"&amp;A761&amp;"' AND FIELD_NO = '"&amp;B761&amp;"';"</f>
        <v/>
      </c>
    </row>
    <row r="762" spans="1:13">
      <c r="A762" t="s">
        <v>128</v>
      </c>
      <c r="B762" t="s">
        <v>488</v>
      </c>
      <c r="C762" t="s">
        <v>255</v>
      </c>
      <c r="D762" t="s">
        <v>255</v>
      </c>
      <c r="E762" t="s">
        <v>255</v>
      </c>
      <c r="F762" s="2" t="s">
        <v>1411</v>
      </c>
      <c r="G762" s="2" t="n"/>
      <c r="I762" s="2" t="n"/>
      <c r="J762">
        <f>VLOOKUP(A762,UFMT_FORMAT!$A:$C,3,FALSE)</f>
        <v/>
      </c>
      <c r="K762" s="2" t="s">
        <v>7</v>
      </c>
      <c r="L762">
        <f>"Insert into UFMT_FIELD (FORMAT_ID, FIELD_NO, F_MAC, F_KEY, F_MANDATORY, DESCRIPTION) Values ('"&amp;A762&amp;"', '"&amp;B762&amp;"', '"&amp;C762&amp;"', '"&amp;D762&amp;"', '"&amp;E762&amp;"', '"&amp;F762&amp;"');"</f>
        <v/>
      </c>
      <c r="M762">
        <f>"Update UFMT_FIELD SET F_MAC = '"&amp;C762&amp;"', F_KEY = '"&amp;D762&amp;"', F_MANDATORY = '"&amp;E762&amp;"', DESCRIPTION = '"&amp;F762&amp;"' where FORMAT_ID = '"&amp;A762&amp;"' AND FIELD_NO = '"&amp;B762&amp;"';"</f>
        <v/>
      </c>
    </row>
    <row r="763" spans="1:13">
      <c r="A763" t="s">
        <v>128</v>
      </c>
      <c r="B763" t="s">
        <v>33</v>
      </c>
      <c r="C763" t="s">
        <v>255</v>
      </c>
      <c r="D763" t="s">
        <v>255</v>
      </c>
      <c r="E763" t="s">
        <v>255</v>
      </c>
      <c r="F763" s="2" t="s">
        <v>1412</v>
      </c>
      <c r="G763" s="2" t="n"/>
      <c r="I763" s="2" t="n"/>
      <c r="J763">
        <f>VLOOKUP(A763,UFMT_FORMAT!$A:$C,3,FALSE)</f>
        <v/>
      </c>
      <c r="K763" s="2" t="s">
        <v>7</v>
      </c>
      <c r="L763">
        <f>"Insert into UFMT_FIELD (FORMAT_ID, FIELD_NO, F_MAC, F_KEY, F_MANDATORY, DESCRIPTION) Values ('"&amp;A763&amp;"', '"&amp;B763&amp;"', '"&amp;C763&amp;"', '"&amp;D763&amp;"', '"&amp;E763&amp;"', '"&amp;F763&amp;"');"</f>
        <v/>
      </c>
      <c r="M763">
        <f>"Update UFMT_FIELD SET F_MAC = '"&amp;C763&amp;"', F_KEY = '"&amp;D763&amp;"', F_MANDATORY = '"&amp;E763&amp;"', DESCRIPTION = '"&amp;F763&amp;"' where FORMAT_ID = '"&amp;A763&amp;"' AND FIELD_NO = '"&amp;B763&amp;"';"</f>
        <v/>
      </c>
    </row>
    <row r="764" spans="1:13">
      <c r="A764" t="s">
        <v>128</v>
      </c>
      <c r="B764" t="s">
        <v>554</v>
      </c>
      <c r="C764" t="s">
        <v>255</v>
      </c>
      <c r="D764" t="s">
        <v>255</v>
      </c>
      <c r="E764" t="s">
        <v>255</v>
      </c>
      <c r="F764" s="2" t="s">
        <v>1413</v>
      </c>
      <c r="G764" s="2" t="n"/>
      <c r="I764" s="2" t="n"/>
      <c r="J764">
        <f>VLOOKUP(A764,UFMT_FORMAT!$A:$C,3,FALSE)</f>
        <v/>
      </c>
      <c r="K764" s="2" t="s">
        <v>7</v>
      </c>
      <c r="L764">
        <f>"Insert into UFMT_FIELD (FORMAT_ID, FIELD_NO, F_MAC, F_KEY, F_MANDATORY, DESCRIPTION) Values ('"&amp;A764&amp;"', '"&amp;B764&amp;"', '"&amp;C764&amp;"', '"&amp;D764&amp;"', '"&amp;E764&amp;"', '"&amp;F764&amp;"');"</f>
        <v/>
      </c>
      <c r="M764">
        <f>"Update UFMT_FIELD SET F_MAC = '"&amp;C764&amp;"', F_KEY = '"&amp;D764&amp;"', F_MANDATORY = '"&amp;E764&amp;"', DESCRIPTION = '"&amp;F764&amp;"' where FORMAT_ID = '"&amp;A764&amp;"' AND FIELD_NO = '"&amp;B764&amp;"';"</f>
        <v/>
      </c>
    </row>
    <row r="765" spans="1:13">
      <c r="A765" t="s">
        <v>128</v>
      </c>
      <c r="B765" t="s">
        <v>555</v>
      </c>
      <c r="C765" t="s">
        <v>255</v>
      </c>
      <c r="D765" t="s">
        <v>255</v>
      </c>
      <c r="E765" t="s">
        <v>13</v>
      </c>
      <c r="F765" s="2" t="s">
        <v>1414</v>
      </c>
      <c r="G765" s="2" t="n"/>
      <c r="I765" s="2" t="n"/>
      <c r="J765">
        <f>VLOOKUP(A765,UFMT_FORMAT!$A:$C,3,FALSE)</f>
        <v/>
      </c>
      <c r="K765" s="2" t="s">
        <v>7</v>
      </c>
      <c r="L765">
        <f>"Insert into UFMT_FIELD (FORMAT_ID, FIELD_NO, F_MAC, F_KEY, F_MANDATORY, DESCRIPTION) Values ('"&amp;A765&amp;"', '"&amp;B765&amp;"', '"&amp;C765&amp;"', '"&amp;D765&amp;"', '"&amp;E765&amp;"', '"&amp;F765&amp;"');"</f>
        <v/>
      </c>
      <c r="M765">
        <f>"Update UFMT_FIELD SET F_MAC = '"&amp;C765&amp;"', F_KEY = '"&amp;D765&amp;"', F_MANDATORY = '"&amp;E765&amp;"', DESCRIPTION = '"&amp;F765&amp;"' where FORMAT_ID = '"&amp;A765&amp;"' AND FIELD_NO = '"&amp;B765&amp;"';"</f>
        <v/>
      </c>
    </row>
    <row r="766" spans="1:13">
      <c r="A766" t="s">
        <v>128</v>
      </c>
      <c r="B766" t="s">
        <v>57</v>
      </c>
      <c r="C766" t="s">
        <v>255</v>
      </c>
      <c r="D766" t="s">
        <v>255</v>
      </c>
      <c r="E766" t="s">
        <v>255</v>
      </c>
      <c r="F766" s="2" t="s">
        <v>1415</v>
      </c>
      <c r="G766" s="2" t="n"/>
      <c r="I766" s="2" t="n"/>
      <c r="J766">
        <f>VLOOKUP(A766,UFMT_FORMAT!$A:$C,3,FALSE)</f>
        <v/>
      </c>
      <c r="K766" s="2" t="s">
        <v>7</v>
      </c>
      <c r="L766">
        <f>"Insert into UFMT_FIELD (FORMAT_ID, FIELD_NO, F_MAC, F_KEY, F_MANDATORY, DESCRIPTION) Values ('"&amp;A766&amp;"', '"&amp;B766&amp;"', '"&amp;C766&amp;"', '"&amp;D766&amp;"', '"&amp;E766&amp;"', '"&amp;F766&amp;"');"</f>
        <v/>
      </c>
      <c r="M766">
        <f>"Update UFMT_FIELD SET F_MAC = '"&amp;C766&amp;"', F_KEY = '"&amp;D766&amp;"', F_MANDATORY = '"&amp;E766&amp;"', DESCRIPTION = '"&amp;F766&amp;"' where FORMAT_ID = '"&amp;A766&amp;"' AND FIELD_NO = '"&amp;B766&amp;"';"</f>
        <v/>
      </c>
    </row>
    <row r="767" spans="1:13">
      <c r="A767" t="s">
        <v>128</v>
      </c>
      <c r="B767" t="s">
        <v>244</v>
      </c>
      <c r="C767" t="s">
        <v>255</v>
      </c>
      <c r="D767" t="s">
        <v>255</v>
      </c>
      <c r="E767" t="s">
        <v>255</v>
      </c>
      <c r="F767" s="2" t="s">
        <v>1416</v>
      </c>
      <c r="G767" s="2" t="n"/>
      <c r="I767" s="2" t="n"/>
      <c r="J767">
        <f>VLOOKUP(A767,UFMT_FORMAT!$A:$C,3,FALSE)</f>
        <v/>
      </c>
      <c r="K767" s="2" t="s">
        <v>7</v>
      </c>
      <c r="L767">
        <f>"Insert into UFMT_FIELD (FORMAT_ID, FIELD_NO, F_MAC, F_KEY, F_MANDATORY, DESCRIPTION) Values ('"&amp;A767&amp;"', '"&amp;B767&amp;"', '"&amp;C767&amp;"', '"&amp;D767&amp;"', '"&amp;E767&amp;"', '"&amp;F767&amp;"');"</f>
        <v/>
      </c>
      <c r="M767">
        <f>"Update UFMT_FIELD SET F_MAC = '"&amp;C767&amp;"', F_KEY = '"&amp;D767&amp;"', F_MANDATORY = '"&amp;E767&amp;"', DESCRIPTION = '"&amp;F767&amp;"' where FORMAT_ID = '"&amp;A767&amp;"' AND FIELD_NO = '"&amp;B767&amp;"';"</f>
        <v/>
      </c>
    </row>
    <row r="768" spans="1:13">
      <c r="A768" t="s">
        <v>128</v>
      </c>
      <c r="B768" t="s">
        <v>196</v>
      </c>
      <c r="C768" t="s">
        <v>255</v>
      </c>
      <c r="D768" t="s">
        <v>255</v>
      </c>
      <c r="E768" t="s">
        <v>255</v>
      </c>
      <c r="F768" s="2" t="s">
        <v>1417</v>
      </c>
      <c r="G768" s="2" t="n"/>
      <c r="I768" s="2" t="n"/>
      <c r="J768">
        <f>VLOOKUP(A768,UFMT_FORMAT!$A:$C,3,FALSE)</f>
        <v/>
      </c>
      <c r="K768" s="2" t="s">
        <v>7</v>
      </c>
      <c r="L768">
        <f>"Insert into UFMT_FIELD (FORMAT_ID, FIELD_NO, F_MAC, F_KEY, F_MANDATORY, DESCRIPTION) Values ('"&amp;A768&amp;"', '"&amp;B768&amp;"', '"&amp;C768&amp;"', '"&amp;D768&amp;"', '"&amp;E768&amp;"', '"&amp;F768&amp;"');"</f>
        <v/>
      </c>
      <c r="M768">
        <f>"Update UFMT_FIELD SET F_MAC = '"&amp;C768&amp;"', F_KEY = '"&amp;D768&amp;"', F_MANDATORY = '"&amp;E768&amp;"', DESCRIPTION = '"&amp;F768&amp;"' where FORMAT_ID = '"&amp;A768&amp;"' AND FIELD_NO = '"&amp;B768&amp;"';"</f>
        <v/>
      </c>
    </row>
    <row r="769" spans="1:13">
      <c r="A769" t="s">
        <v>128</v>
      </c>
      <c r="B769" t="s">
        <v>634</v>
      </c>
      <c r="C769" t="s">
        <v>255</v>
      </c>
      <c r="D769" t="s">
        <v>255</v>
      </c>
      <c r="E769" t="s">
        <v>255</v>
      </c>
      <c r="F769" s="2" t="s">
        <v>1418</v>
      </c>
      <c r="G769" s="2" t="n"/>
      <c r="I769" s="2" t="n"/>
      <c r="J769">
        <f>VLOOKUP(A769,UFMT_FORMAT!$A:$C,3,FALSE)</f>
        <v/>
      </c>
      <c r="K769" s="2" t="s">
        <v>7</v>
      </c>
      <c r="L769">
        <f>"Insert into UFMT_FIELD (FORMAT_ID, FIELD_NO, F_MAC, F_KEY, F_MANDATORY, DESCRIPTION) Values ('"&amp;A769&amp;"', '"&amp;B769&amp;"', '"&amp;C769&amp;"', '"&amp;D769&amp;"', '"&amp;E769&amp;"', '"&amp;F769&amp;"');"</f>
        <v/>
      </c>
      <c r="M769">
        <f>"Update UFMT_FIELD SET F_MAC = '"&amp;C769&amp;"', F_KEY = '"&amp;D769&amp;"', F_MANDATORY = '"&amp;E769&amp;"', DESCRIPTION = '"&amp;F769&amp;"' where FORMAT_ID = '"&amp;A769&amp;"' AND FIELD_NO = '"&amp;B769&amp;"';"</f>
        <v/>
      </c>
    </row>
    <row r="770" spans="1:13">
      <c r="A770" t="s">
        <v>128</v>
      </c>
      <c r="B770" t="s">
        <v>103</v>
      </c>
      <c r="C770" t="s">
        <v>255</v>
      </c>
      <c r="D770" t="s">
        <v>255</v>
      </c>
      <c r="E770" t="s">
        <v>255</v>
      </c>
      <c r="F770" s="2" t="s">
        <v>1419</v>
      </c>
      <c r="G770" s="2" t="n"/>
      <c r="I770" s="2" t="n"/>
      <c r="J770">
        <f>VLOOKUP(A770,UFMT_FORMAT!$A:$C,3,FALSE)</f>
        <v/>
      </c>
      <c r="K770" s="2" t="s">
        <v>7</v>
      </c>
      <c r="L770">
        <f>"Insert into UFMT_FIELD (FORMAT_ID, FIELD_NO, F_MAC, F_KEY, F_MANDATORY, DESCRIPTION) Values ('"&amp;A770&amp;"', '"&amp;B770&amp;"', '"&amp;C770&amp;"', '"&amp;D770&amp;"', '"&amp;E770&amp;"', '"&amp;F770&amp;"');"</f>
        <v/>
      </c>
      <c r="M770">
        <f>"Update UFMT_FIELD SET F_MAC = '"&amp;C770&amp;"', F_KEY = '"&amp;D770&amp;"', F_MANDATORY = '"&amp;E770&amp;"', DESCRIPTION = '"&amp;F770&amp;"' where FORMAT_ID = '"&amp;A770&amp;"' AND FIELD_NO = '"&amp;B770&amp;"';"</f>
        <v/>
      </c>
    </row>
    <row r="771" spans="1:13">
      <c r="A771" t="s">
        <v>128</v>
      </c>
      <c r="B771" t="s">
        <v>666</v>
      </c>
      <c r="C771" t="s">
        <v>255</v>
      </c>
      <c r="D771" t="s">
        <v>255</v>
      </c>
      <c r="E771" t="s">
        <v>255</v>
      </c>
      <c r="F771" s="2" t="s">
        <v>1420</v>
      </c>
      <c r="G771" s="2" t="n"/>
      <c r="I771" s="2" t="n"/>
      <c r="J771">
        <f>VLOOKUP(A771,UFMT_FORMAT!$A:$C,3,FALSE)</f>
        <v/>
      </c>
      <c r="K771" s="2" t="s">
        <v>7</v>
      </c>
      <c r="L771">
        <f>"Insert into UFMT_FIELD (FORMAT_ID, FIELD_NO, F_MAC, F_KEY, F_MANDATORY, DESCRIPTION) Values ('"&amp;A771&amp;"', '"&amp;B771&amp;"', '"&amp;C771&amp;"', '"&amp;D771&amp;"', '"&amp;E771&amp;"', '"&amp;F771&amp;"');"</f>
        <v/>
      </c>
      <c r="M771">
        <f>"Update UFMT_FIELD SET F_MAC = '"&amp;C771&amp;"', F_KEY = '"&amp;D771&amp;"', F_MANDATORY = '"&amp;E771&amp;"', DESCRIPTION = '"&amp;F771&amp;"' where FORMAT_ID = '"&amp;A771&amp;"' AND FIELD_NO = '"&amp;B771&amp;"';"</f>
        <v/>
      </c>
    </row>
    <row r="772" spans="1:13">
      <c r="A772" t="s">
        <v>128</v>
      </c>
      <c r="B772" t="s">
        <v>669</v>
      </c>
      <c r="C772" t="s">
        <v>255</v>
      </c>
      <c r="D772" t="s">
        <v>255</v>
      </c>
      <c r="E772" t="s">
        <v>13</v>
      </c>
      <c r="F772" s="2" t="s">
        <v>1422</v>
      </c>
      <c r="G772" s="2" t="n"/>
      <c r="I772" s="2" t="n"/>
      <c r="J772">
        <f>VLOOKUP(A772,UFMT_FORMAT!$A:$C,3,FALSE)</f>
        <v/>
      </c>
      <c r="K772" s="2" t="s">
        <v>7</v>
      </c>
      <c r="L772">
        <f>"Insert into UFMT_FIELD (FORMAT_ID, FIELD_NO, F_MAC, F_KEY, F_MANDATORY, DESCRIPTION) Values ('"&amp;A772&amp;"', '"&amp;B772&amp;"', '"&amp;C772&amp;"', '"&amp;D772&amp;"', '"&amp;E772&amp;"', '"&amp;F772&amp;"');"</f>
        <v/>
      </c>
      <c r="M772">
        <f>"Update UFMT_FIELD SET F_MAC = '"&amp;C772&amp;"', F_KEY = '"&amp;D772&amp;"', F_MANDATORY = '"&amp;E772&amp;"', DESCRIPTION = '"&amp;F772&amp;"' where FORMAT_ID = '"&amp;A772&amp;"' AND FIELD_NO = '"&amp;B772&amp;"';"</f>
        <v/>
      </c>
    </row>
    <row r="773" spans="1:13">
      <c r="A773" t="s">
        <v>609</v>
      </c>
      <c r="B773" t="s">
        <v>64</v>
      </c>
      <c r="C773" t="s">
        <v>255</v>
      </c>
      <c r="D773" t="s">
        <v>13</v>
      </c>
      <c r="E773" t="s">
        <v>13</v>
      </c>
      <c r="F773" s="2" t="s">
        <v>1395</v>
      </c>
      <c r="G773" s="2" t="n"/>
      <c r="I773" s="2" t="n"/>
      <c r="J773">
        <f>VLOOKUP(A773,UFMT_FORMAT!$A:$C,3,FALSE)</f>
        <v/>
      </c>
      <c r="K773" s="2" t="s">
        <v>7</v>
      </c>
      <c r="L773">
        <f>"Insert into UFMT_FIELD (FORMAT_ID, FIELD_NO, F_MAC, F_KEY, F_MANDATORY, DESCRIPTION) Values ('"&amp;A773&amp;"', '"&amp;B773&amp;"', '"&amp;C773&amp;"', '"&amp;D773&amp;"', '"&amp;E773&amp;"', '"&amp;F773&amp;"');"</f>
        <v/>
      </c>
      <c r="M773">
        <f>"Update UFMT_FIELD SET F_MAC = '"&amp;C773&amp;"', F_KEY = '"&amp;D773&amp;"', F_MANDATORY = '"&amp;E773&amp;"', DESCRIPTION = '"&amp;F773&amp;"' where FORMAT_ID = '"&amp;A773&amp;"' AND FIELD_NO = '"&amp;B773&amp;"';"</f>
        <v/>
      </c>
    </row>
    <row r="774" spans="1:13">
      <c r="A774" t="s">
        <v>609</v>
      </c>
      <c r="B774" t="s">
        <v>107</v>
      </c>
      <c r="C774" t="s">
        <v>255</v>
      </c>
      <c r="D774" t="s">
        <v>255</v>
      </c>
      <c r="E774" t="s">
        <v>13</v>
      </c>
      <c r="F774" s="2" t="s">
        <v>1396</v>
      </c>
      <c r="G774" s="2" t="n"/>
      <c r="I774" s="2" t="n"/>
      <c r="J774">
        <f>VLOOKUP(A774,UFMT_FORMAT!$A:$C,3,FALSE)</f>
        <v/>
      </c>
      <c r="K774" s="2" t="s">
        <v>7</v>
      </c>
      <c r="L774">
        <f>"Insert into UFMT_FIELD (FORMAT_ID, FIELD_NO, F_MAC, F_KEY, F_MANDATORY, DESCRIPTION) Values ('"&amp;A774&amp;"', '"&amp;B774&amp;"', '"&amp;C774&amp;"', '"&amp;D774&amp;"', '"&amp;E774&amp;"', '"&amp;F774&amp;"');"</f>
        <v/>
      </c>
      <c r="M774">
        <f>"Update UFMT_FIELD SET F_MAC = '"&amp;C774&amp;"', F_KEY = '"&amp;D774&amp;"', F_MANDATORY = '"&amp;E774&amp;"', DESCRIPTION = '"&amp;F774&amp;"' where FORMAT_ID = '"&amp;A774&amp;"' AND FIELD_NO = '"&amp;B774&amp;"';"</f>
        <v/>
      </c>
    </row>
    <row r="775" spans="1:13">
      <c r="A775" t="s">
        <v>609</v>
      </c>
      <c r="B775" t="s">
        <v>31</v>
      </c>
      <c r="C775" t="s">
        <v>255</v>
      </c>
      <c r="D775" t="s">
        <v>255</v>
      </c>
      <c r="E775" t="s">
        <v>13</v>
      </c>
      <c r="F775" s="2" t="s">
        <v>1397</v>
      </c>
      <c r="G775" s="2" t="n"/>
      <c r="I775" s="2" t="n"/>
      <c r="J775">
        <f>VLOOKUP(A775,UFMT_FORMAT!$A:$C,3,FALSE)</f>
        <v/>
      </c>
      <c r="K775" s="2" t="s">
        <v>7</v>
      </c>
      <c r="L775">
        <f>"Insert into UFMT_FIELD (FORMAT_ID, FIELD_NO, F_MAC, F_KEY, F_MANDATORY, DESCRIPTION) Values ('"&amp;A775&amp;"', '"&amp;B775&amp;"', '"&amp;C775&amp;"', '"&amp;D775&amp;"', '"&amp;E775&amp;"', '"&amp;F775&amp;"');"</f>
        <v/>
      </c>
      <c r="M775">
        <f>"Update UFMT_FIELD SET F_MAC = '"&amp;C775&amp;"', F_KEY = '"&amp;D775&amp;"', F_MANDATORY = '"&amp;E775&amp;"', DESCRIPTION = '"&amp;F775&amp;"' where FORMAT_ID = '"&amp;A775&amp;"' AND FIELD_NO = '"&amp;B775&amp;"';"</f>
        <v/>
      </c>
    </row>
    <row r="776" spans="1:13">
      <c r="A776" t="s">
        <v>609</v>
      </c>
      <c r="B776" t="s">
        <v>500</v>
      </c>
      <c r="C776" t="s">
        <v>255</v>
      </c>
      <c r="D776" t="s">
        <v>255</v>
      </c>
      <c r="E776" t="s">
        <v>255</v>
      </c>
      <c r="F776" s="2" t="s">
        <v>1427</v>
      </c>
      <c r="G776" s="2" t="n"/>
      <c r="I776" s="2" t="n"/>
      <c r="J776">
        <f>VLOOKUP(A776,UFMT_FORMAT!$A:$C,3,FALSE)</f>
        <v/>
      </c>
      <c r="K776" s="2" t="s">
        <v>7</v>
      </c>
      <c r="L776">
        <f>"Insert into UFMT_FIELD (FORMAT_ID, FIELD_NO, F_MAC, F_KEY, F_MANDATORY, DESCRIPTION) Values ('"&amp;A776&amp;"', '"&amp;B776&amp;"', '"&amp;C776&amp;"', '"&amp;D776&amp;"', '"&amp;E776&amp;"', '"&amp;F776&amp;"');"</f>
        <v/>
      </c>
      <c r="M776">
        <f>"Update UFMT_FIELD SET F_MAC = '"&amp;C776&amp;"', F_KEY = '"&amp;D776&amp;"', F_MANDATORY = '"&amp;E776&amp;"', DESCRIPTION = '"&amp;F776&amp;"' where FORMAT_ID = '"&amp;A776&amp;"' AND FIELD_NO = '"&amp;B776&amp;"';"</f>
        <v/>
      </c>
    </row>
    <row r="777" spans="1:13">
      <c r="A777" t="s">
        <v>609</v>
      </c>
      <c r="B777" t="s">
        <v>333</v>
      </c>
      <c r="C777" t="s">
        <v>255</v>
      </c>
      <c r="D777" t="s">
        <v>255</v>
      </c>
      <c r="E777" t="s">
        <v>255</v>
      </c>
      <c r="F777" s="2" t="s">
        <v>1399</v>
      </c>
      <c r="G777" s="2" t="n"/>
      <c r="I777" s="2" t="n"/>
      <c r="J777">
        <f>VLOOKUP(A777,UFMT_FORMAT!$A:$C,3,FALSE)</f>
        <v/>
      </c>
      <c r="K777" s="2" t="s">
        <v>7</v>
      </c>
      <c r="L777">
        <f>"Insert into UFMT_FIELD (FORMAT_ID, FIELD_NO, F_MAC, F_KEY, F_MANDATORY, DESCRIPTION) Values ('"&amp;A777&amp;"', '"&amp;B777&amp;"', '"&amp;C777&amp;"', '"&amp;D777&amp;"', '"&amp;E777&amp;"', '"&amp;F777&amp;"');"</f>
        <v/>
      </c>
      <c r="M777">
        <f>"Update UFMT_FIELD SET F_MAC = '"&amp;C777&amp;"', F_KEY = '"&amp;D777&amp;"', F_MANDATORY = '"&amp;E777&amp;"', DESCRIPTION = '"&amp;F777&amp;"' where FORMAT_ID = '"&amp;A777&amp;"' AND FIELD_NO = '"&amp;B777&amp;"';"</f>
        <v/>
      </c>
    </row>
    <row r="778" spans="1:13">
      <c r="A778" t="s">
        <v>609</v>
      </c>
      <c r="B778" t="s">
        <v>337</v>
      </c>
      <c r="C778" t="s">
        <v>255</v>
      </c>
      <c r="D778" t="s">
        <v>13</v>
      </c>
      <c r="E778" t="s">
        <v>13</v>
      </c>
      <c r="F778" s="2" t="s">
        <v>1400</v>
      </c>
      <c r="G778" s="2" t="n"/>
      <c r="I778" s="2" t="n"/>
      <c r="J778">
        <f>VLOOKUP(A778,UFMT_FORMAT!$A:$C,3,FALSE)</f>
        <v/>
      </c>
      <c r="K778" s="2" t="s">
        <v>7</v>
      </c>
      <c r="L778">
        <f>"Insert into UFMT_FIELD (FORMAT_ID, FIELD_NO, F_MAC, F_KEY, F_MANDATORY, DESCRIPTION) Values ('"&amp;A778&amp;"', '"&amp;B778&amp;"', '"&amp;C778&amp;"', '"&amp;D778&amp;"', '"&amp;E778&amp;"', '"&amp;F778&amp;"');"</f>
        <v/>
      </c>
      <c r="M778">
        <f>"Update UFMT_FIELD SET F_MAC = '"&amp;C778&amp;"', F_KEY = '"&amp;D778&amp;"', F_MANDATORY = '"&amp;E778&amp;"', DESCRIPTION = '"&amp;F778&amp;"' where FORMAT_ID = '"&amp;A778&amp;"' AND FIELD_NO = '"&amp;B778&amp;"';"</f>
        <v/>
      </c>
    </row>
    <row r="779" spans="1:13">
      <c r="A779" t="s">
        <v>609</v>
      </c>
      <c r="B779" t="s">
        <v>351</v>
      </c>
      <c r="C779" t="s">
        <v>255</v>
      </c>
      <c r="D779" t="s">
        <v>13</v>
      </c>
      <c r="E779" t="s">
        <v>13</v>
      </c>
      <c r="F779" s="2" t="s">
        <v>1401</v>
      </c>
      <c r="G779" s="2" t="n"/>
      <c r="I779" s="2" t="n"/>
      <c r="J779">
        <f>VLOOKUP(A779,UFMT_FORMAT!$A:$C,3,FALSE)</f>
        <v/>
      </c>
      <c r="K779" s="2" t="s">
        <v>7</v>
      </c>
      <c r="L779">
        <f>"Insert into UFMT_FIELD (FORMAT_ID, FIELD_NO, F_MAC, F_KEY, F_MANDATORY, DESCRIPTION) Values ('"&amp;A779&amp;"', '"&amp;B779&amp;"', '"&amp;C779&amp;"', '"&amp;D779&amp;"', '"&amp;E779&amp;"', '"&amp;F779&amp;"');"</f>
        <v/>
      </c>
      <c r="M779">
        <f>"Update UFMT_FIELD SET F_MAC = '"&amp;C779&amp;"', F_KEY = '"&amp;D779&amp;"', F_MANDATORY = '"&amp;E779&amp;"', DESCRIPTION = '"&amp;F779&amp;"' where FORMAT_ID = '"&amp;A779&amp;"' AND FIELD_NO = '"&amp;B779&amp;"';"</f>
        <v/>
      </c>
    </row>
    <row r="780" spans="1:13">
      <c r="A780" t="s">
        <v>609</v>
      </c>
      <c r="B780" t="s">
        <v>305</v>
      </c>
      <c r="C780" t="s">
        <v>255</v>
      </c>
      <c r="D780" t="s">
        <v>255</v>
      </c>
      <c r="E780" t="s">
        <v>255</v>
      </c>
      <c r="F780" s="2" t="s">
        <v>1401</v>
      </c>
      <c r="G780" s="2" t="n"/>
      <c r="I780" s="2" t="n"/>
      <c r="J780">
        <f>VLOOKUP(A780,UFMT_FORMAT!$A:$C,3,FALSE)</f>
        <v/>
      </c>
      <c r="K780" s="2" t="s">
        <v>7</v>
      </c>
      <c r="L780">
        <f>"Insert into UFMT_FIELD (FORMAT_ID, FIELD_NO, F_MAC, F_KEY, F_MANDATORY, DESCRIPTION) Values ('"&amp;A780&amp;"', '"&amp;B780&amp;"', '"&amp;C780&amp;"', '"&amp;D780&amp;"', '"&amp;E780&amp;"', '"&amp;F780&amp;"');"</f>
        <v/>
      </c>
      <c r="M780">
        <f>"Update UFMT_FIELD SET F_MAC = '"&amp;C780&amp;"', F_KEY = '"&amp;D780&amp;"', F_MANDATORY = '"&amp;E780&amp;"', DESCRIPTION = '"&amp;F780&amp;"' where FORMAT_ID = '"&amp;A780&amp;"' AND FIELD_NO = '"&amp;B780&amp;"';"</f>
        <v/>
      </c>
    </row>
    <row r="781" spans="1:13">
      <c r="A781" t="s">
        <v>609</v>
      </c>
      <c r="B781" t="s">
        <v>473</v>
      </c>
      <c r="C781" t="s">
        <v>255</v>
      </c>
      <c r="D781" t="s">
        <v>255</v>
      </c>
      <c r="E781" t="s">
        <v>255</v>
      </c>
      <c r="F781" s="2" t="s">
        <v>1402</v>
      </c>
      <c r="G781" s="2" t="n"/>
      <c r="I781" s="2" t="n"/>
      <c r="J781">
        <f>VLOOKUP(A781,UFMT_FORMAT!$A:$C,3,FALSE)</f>
        <v/>
      </c>
      <c r="K781" s="2" t="s">
        <v>7</v>
      </c>
      <c r="L781">
        <f>"Insert into UFMT_FIELD (FORMAT_ID, FIELD_NO, F_MAC, F_KEY, F_MANDATORY, DESCRIPTION) Values ('"&amp;A781&amp;"', '"&amp;B781&amp;"', '"&amp;C781&amp;"', '"&amp;D781&amp;"', '"&amp;E781&amp;"', '"&amp;F781&amp;"');"</f>
        <v/>
      </c>
      <c r="M781">
        <f>"Update UFMT_FIELD SET F_MAC = '"&amp;C781&amp;"', F_KEY = '"&amp;D781&amp;"', F_MANDATORY = '"&amp;E781&amp;"', DESCRIPTION = '"&amp;F781&amp;"' where FORMAT_ID = '"&amp;A781&amp;"' AND FIELD_NO = '"&amp;B781&amp;"';"</f>
        <v/>
      </c>
    </row>
    <row r="782" spans="1:13">
      <c r="A782" t="s">
        <v>609</v>
      </c>
      <c r="B782" t="s">
        <v>532</v>
      </c>
      <c r="C782" t="s">
        <v>255</v>
      </c>
      <c r="D782" t="s">
        <v>255</v>
      </c>
      <c r="E782" t="s">
        <v>13</v>
      </c>
      <c r="F782" s="2" t="s">
        <v>1403</v>
      </c>
      <c r="G782" s="2" t="n"/>
      <c r="I782" s="2" t="n"/>
      <c r="J782">
        <f>VLOOKUP(A782,UFMT_FORMAT!$A:$C,3,FALSE)</f>
        <v/>
      </c>
      <c r="K782" s="2" t="s">
        <v>7</v>
      </c>
      <c r="L782">
        <f>"Insert into UFMT_FIELD (FORMAT_ID, FIELD_NO, F_MAC, F_KEY, F_MANDATORY, DESCRIPTION) Values ('"&amp;A782&amp;"', '"&amp;B782&amp;"', '"&amp;C782&amp;"', '"&amp;D782&amp;"', '"&amp;E782&amp;"', '"&amp;F782&amp;"');"</f>
        <v/>
      </c>
      <c r="M782">
        <f>"Update UFMT_FIELD SET F_MAC = '"&amp;C782&amp;"', F_KEY = '"&amp;D782&amp;"', F_MANDATORY = '"&amp;E782&amp;"', DESCRIPTION = '"&amp;F782&amp;"' where FORMAT_ID = '"&amp;A782&amp;"' AND FIELD_NO = '"&amp;B782&amp;"';"</f>
        <v/>
      </c>
    </row>
    <row r="783" spans="1:13">
      <c r="A783" t="s">
        <v>609</v>
      </c>
      <c r="B783" t="s">
        <v>534</v>
      </c>
      <c r="C783" t="s">
        <v>255</v>
      </c>
      <c r="D783" t="s">
        <v>255</v>
      </c>
      <c r="E783" t="s">
        <v>255</v>
      </c>
      <c r="F783" s="2" t="s">
        <v>1404</v>
      </c>
      <c r="G783" s="2" t="n"/>
      <c r="I783" s="2" t="n"/>
      <c r="J783">
        <f>VLOOKUP(A783,UFMT_FORMAT!$A:$C,3,FALSE)</f>
        <v/>
      </c>
      <c r="K783" s="2" t="s">
        <v>7</v>
      </c>
      <c r="L783">
        <f>"Insert into UFMT_FIELD (FORMAT_ID, FIELD_NO, F_MAC, F_KEY, F_MANDATORY, DESCRIPTION) Values ('"&amp;A783&amp;"', '"&amp;B783&amp;"', '"&amp;C783&amp;"', '"&amp;D783&amp;"', '"&amp;E783&amp;"', '"&amp;F783&amp;"');"</f>
        <v/>
      </c>
      <c r="M783">
        <f>"Update UFMT_FIELD SET F_MAC = '"&amp;C783&amp;"', F_KEY = '"&amp;D783&amp;"', F_MANDATORY = '"&amp;E783&amp;"', DESCRIPTION = '"&amp;F783&amp;"' where FORMAT_ID = '"&amp;A783&amp;"' AND FIELD_NO = '"&amp;B783&amp;"';"</f>
        <v/>
      </c>
    </row>
    <row r="784" spans="1:13">
      <c r="A784" t="s">
        <v>609</v>
      </c>
      <c r="B784" t="s">
        <v>66</v>
      </c>
      <c r="C784" t="s">
        <v>255</v>
      </c>
      <c r="D784" t="s">
        <v>255</v>
      </c>
      <c r="E784" t="s">
        <v>255</v>
      </c>
      <c r="F784" s="2" t="s">
        <v>1405</v>
      </c>
      <c r="G784" s="2" t="n"/>
      <c r="I784" s="2" t="n"/>
      <c r="J784">
        <f>VLOOKUP(A784,UFMT_FORMAT!$A:$C,3,FALSE)</f>
        <v/>
      </c>
      <c r="K784" s="2" t="s">
        <v>7</v>
      </c>
      <c r="L784">
        <f>"Insert into UFMT_FIELD (FORMAT_ID, FIELD_NO, F_MAC, F_KEY, F_MANDATORY, DESCRIPTION) Values ('"&amp;A784&amp;"', '"&amp;B784&amp;"', '"&amp;C784&amp;"', '"&amp;D784&amp;"', '"&amp;E784&amp;"', '"&amp;F784&amp;"');"</f>
        <v/>
      </c>
      <c r="M784">
        <f>"Update UFMT_FIELD SET F_MAC = '"&amp;C784&amp;"', F_KEY = '"&amp;D784&amp;"', F_MANDATORY = '"&amp;E784&amp;"', DESCRIPTION = '"&amp;F784&amp;"' where FORMAT_ID = '"&amp;A784&amp;"' AND FIELD_NO = '"&amp;B784&amp;"';"</f>
        <v/>
      </c>
    </row>
    <row r="785" spans="1:13">
      <c r="A785" t="s">
        <v>609</v>
      </c>
      <c r="B785" t="s">
        <v>70</v>
      </c>
      <c r="C785" t="s">
        <v>255</v>
      </c>
      <c r="D785" t="s">
        <v>255</v>
      </c>
      <c r="E785" t="s">
        <v>255</v>
      </c>
      <c r="F785" s="2" t="s">
        <v>1406</v>
      </c>
      <c r="G785" s="2" t="n"/>
      <c r="I785" s="2" t="n"/>
      <c r="J785">
        <f>VLOOKUP(A785,UFMT_FORMAT!$A:$C,3,FALSE)</f>
        <v/>
      </c>
      <c r="K785" s="2" t="s">
        <v>7</v>
      </c>
      <c r="L785">
        <f>"Insert into UFMT_FIELD (FORMAT_ID, FIELD_NO, F_MAC, F_KEY, F_MANDATORY, DESCRIPTION) Values ('"&amp;A785&amp;"', '"&amp;B785&amp;"', '"&amp;C785&amp;"', '"&amp;D785&amp;"', '"&amp;E785&amp;"', '"&amp;F785&amp;"');"</f>
        <v/>
      </c>
      <c r="M785">
        <f>"Update UFMT_FIELD SET F_MAC = '"&amp;C785&amp;"', F_KEY = '"&amp;D785&amp;"', F_MANDATORY = '"&amp;E785&amp;"', DESCRIPTION = '"&amp;F785&amp;"' where FORMAT_ID = '"&amp;A785&amp;"' AND FIELD_NO = '"&amp;B785&amp;"';"</f>
        <v/>
      </c>
    </row>
    <row r="786" spans="1:13">
      <c r="A786" t="s">
        <v>609</v>
      </c>
      <c r="B786" t="s">
        <v>310</v>
      </c>
      <c r="C786" t="s">
        <v>255</v>
      </c>
      <c r="D786" t="s">
        <v>255</v>
      </c>
      <c r="E786" t="s">
        <v>255</v>
      </c>
      <c r="F786" s="2" t="s">
        <v>1407</v>
      </c>
      <c r="G786" s="2" t="n"/>
      <c r="I786" s="2" t="n"/>
      <c r="J786">
        <f>VLOOKUP(A786,UFMT_FORMAT!$A:$C,3,FALSE)</f>
        <v/>
      </c>
      <c r="K786" s="2" t="s">
        <v>7</v>
      </c>
      <c r="L786">
        <f>"Insert into UFMT_FIELD (FORMAT_ID, FIELD_NO, F_MAC, F_KEY, F_MANDATORY, DESCRIPTION) Values ('"&amp;A786&amp;"', '"&amp;B786&amp;"', '"&amp;C786&amp;"', '"&amp;D786&amp;"', '"&amp;E786&amp;"', '"&amp;F786&amp;"');"</f>
        <v/>
      </c>
      <c r="M786">
        <f>"Update UFMT_FIELD SET F_MAC = '"&amp;C786&amp;"', F_KEY = '"&amp;D786&amp;"', F_MANDATORY = '"&amp;E786&amp;"', DESCRIPTION = '"&amp;F786&amp;"' where FORMAT_ID = '"&amp;A786&amp;"' AND FIELD_NO = '"&amp;B786&amp;"';"</f>
        <v/>
      </c>
    </row>
    <row r="787" spans="1:13">
      <c r="A787" t="s">
        <v>609</v>
      </c>
      <c r="B787" t="s">
        <v>72</v>
      </c>
      <c r="C787" t="s">
        <v>255</v>
      </c>
      <c r="D787" t="s">
        <v>255</v>
      </c>
      <c r="E787" t="s">
        <v>13</v>
      </c>
      <c r="F787" s="2" t="s">
        <v>1408</v>
      </c>
      <c r="G787" s="2" t="n"/>
      <c r="I787" s="2" t="n"/>
      <c r="J787">
        <f>VLOOKUP(A787,UFMT_FORMAT!$A:$C,3,FALSE)</f>
        <v/>
      </c>
      <c r="K787" s="2" t="s">
        <v>7</v>
      </c>
      <c r="L787">
        <f>"Insert into UFMT_FIELD (FORMAT_ID, FIELD_NO, F_MAC, F_KEY, F_MANDATORY, DESCRIPTION) Values ('"&amp;A787&amp;"', '"&amp;B787&amp;"', '"&amp;C787&amp;"', '"&amp;D787&amp;"', '"&amp;E787&amp;"', '"&amp;F787&amp;"');"</f>
        <v/>
      </c>
      <c r="M787">
        <f>"Update UFMT_FIELD SET F_MAC = '"&amp;C787&amp;"', F_KEY = '"&amp;D787&amp;"', F_MANDATORY = '"&amp;E787&amp;"', DESCRIPTION = '"&amp;F787&amp;"' where FORMAT_ID = '"&amp;A787&amp;"' AND FIELD_NO = '"&amp;B787&amp;"';"</f>
        <v/>
      </c>
    </row>
    <row r="788" spans="1:13">
      <c r="A788" t="s">
        <v>609</v>
      </c>
      <c r="B788" t="s">
        <v>545</v>
      </c>
      <c r="C788" t="s">
        <v>255</v>
      </c>
      <c r="D788" t="s">
        <v>255</v>
      </c>
      <c r="E788" t="s">
        <v>13</v>
      </c>
      <c r="F788" s="2" t="s">
        <v>1409</v>
      </c>
      <c r="G788" s="2" t="n"/>
      <c r="I788" s="2" t="n"/>
      <c r="J788">
        <f>VLOOKUP(A788,UFMT_FORMAT!$A:$C,3,FALSE)</f>
        <v/>
      </c>
      <c r="K788" s="2" t="s">
        <v>7</v>
      </c>
      <c r="L788">
        <f>"Insert into UFMT_FIELD (FORMAT_ID, FIELD_NO, F_MAC, F_KEY, F_MANDATORY, DESCRIPTION) Values ('"&amp;A788&amp;"', '"&amp;B788&amp;"', '"&amp;C788&amp;"', '"&amp;D788&amp;"', '"&amp;E788&amp;"', '"&amp;F788&amp;"');"</f>
        <v/>
      </c>
      <c r="M788">
        <f>"Update UFMT_FIELD SET F_MAC = '"&amp;C788&amp;"', F_KEY = '"&amp;D788&amp;"', F_MANDATORY = '"&amp;E788&amp;"', DESCRIPTION = '"&amp;F788&amp;"' where FORMAT_ID = '"&amp;A788&amp;"' AND FIELD_NO = '"&amp;B788&amp;"';"</f>
        <v/>
      </c>
    </row>
    <row r="789" spans="1:13">
      <c r="A789" t="s">
        <v>609</v>
      </c>
      <c r="B789" t="s">
        <v>239</v>
      </c>
      <c r="C789" t="s">
        <v>255</v>
      </c>
      <c r="D789" t="s">
        <v>255</v>
      </c>
      <c r="E789" t="s">
        <v>255</v>
      </c>
      <c r="F789" s="2" t="s">
        <v>1410</v>
      </c>
      <c r="G789" s="2" t="n"/>
      <c r="I789" s="2" t="n"/>
      <c r="J789">
        <f>VLOOKUP(A789,UFMT_FORMAT!$A:$C,3,FALSE)</f>
        <v/>
      </c>
      <c r="K789" s="2" t="s">
        <v>7</v>
      </c>
      <c r="L789">
        <f>"Insert into UFMT_FIELD (FORMAT_ID, FIELD_NO, F_MAC, F_KEY, F_MANDATORY, DESCRIPTION) Values ('"&amp;A789&amp;"', '"&amp;B789&amp;"', '"&amp;C789&amp;"', '"&amp;D789&amp;"', '"&amp;E789&amp;"', '"&amp;F789&amp;"');"</f>
        <v/>
      </c>
      <c r="M789">
        <f>"Update UFMT_FIELD SET F_MAC = '"&amp;C789&amp;"', F_KEY = '"&amp;D789&amp;"', F_MANDATORY = '"&amp;E789&amp;"', DESCRIPTION = '"&amp;F789&amp;"' where FORMAT_ID = '"&amp;A789&amp;"' AND FIELD_NO = '"&amp;B789&amp;"';"</f>
        <v/>
      </c>
    </row>
    <row r="790" spans="1:13">
      <c r="A790" t="s">
        <v>609</v>
      </c>
      <c r="B790" t="s">
        <v>488</v>
      </c>
      <c r="C790" t="s">
        <v>255</v>
      </c>
      <c r="D790" t="s">
        <v>255</v>
      </c>
      <c r="E790" t="s">
        <v>255</v>
      </c>
      <c r="F790" s="2" t="s">
        <v>1411</v>
      </c>
      <c r="G790" s="2" t="n"/>
      <c r="I790" s="2" t="n"/>
      <c r="J790">
        <f>VLOOKUP(A790,UFMT_FORMAT!$A:$C,3,FALSE)</f>
        <v/>
      </c>
      <c r="K790" s="2" t="s">
        <v>7</v>
      </c>
      <c r="L790">
        <f>"Insert into UFMT_FIELD (FORMAT_ID, FIELD_NO, F_MAC, F_KEY, F_MANDATORY, DESCRIPTION) Values ('"&amp;A790&amp;"', '"&amp;B790&amp;"', '"&amp;C790&amp;"', '"&amp;D790&amp;"', '"&amp;E790&amp;"', '"&amp;F790&amp;"');"</f>
        <v/>
      </c>
      <c r="M790">
        <f>"Update UFMT_FIELD SET F_MAC = '"&amp;C790&amp;"', F_KEY = '"&amp;D790&amp;"', F_MANDATORY = '"&amp;E790&amp;"', DESCRIPTION = '"&amp;F790&amp;"' where FORMAT_ID = '"&amp;A790&amp;"' AND FIELD_NO = '"&amp;B790&amp;"';"</f>
        <v/>
      </c>
    </row>
    <row r="791" spans="1:13">
      <c r="A791" t="s">
        <v>609</v>
      </c>
      <c r="B791" t="s">
        <v>33</v>
      </c>
      <c r="C791" t="s">
        <v>255</v>
      </c>
      <c r="D791" t="s">
        <v>255</v>
      </c>
      <c r="E791" t="s">
        <v>255</v>
      </c>
      <c r="F791" s="2" t="s">
        <v>1412</v>
      </c>
      <c r="G791" s="2" t="n"/>
      <c r="I791" s="2" t="n"/>
      <c r="J791">
        <f>VLOOKUP(A791,UFMT_FORMAT!$A:$C,3,FALSE)</f>
        <v/>
      </c>
      <c r="K791" s="2" t="s">
        <v>7</v>
      </c>
      <c r="L791">
        <f>"Insert into UFMT_FIELD (FORMAT_ID, FIELD_NO, F_MAC, F_KEY, F_MANDATORY, DESCRIPTION) Values ('"&amp;A791&amp;"', '"&amp;B791&amp;"', '"&amp;C791&amp;"', '"&amp;D791&amp;"', '"&amp;E791&amp;"', '"&amp;F791&amp;"');"</f>
        <v/>
      </c>
      <c r="M791">
        <f>"Update UFMT_FIELD SET F_MAC = '"&amp;C791&amp;"', F_KEY = '"&amp;D791&amp;"', F_MANDATORY = '"&amp;E791&amp;"', DESCRIPTION = '"&amp;F791&amp;"' where FORMAT_ID = '"&amp;A791&amp;"' AND FIELD_NO = '"&amp;B791&amp;"';"</f>
        <v/>
      </c>
    </row>
    <row r="792" spans="1:13">
      <c r="A792" t="s">
        <v>609</v>
      </c>
      <c r="B792" t="s">
        <v>554</v>
      </c>
      <c r="C792" t="s">
        <v>255</v>
      </c>
      <c r="D792" t="s">
        <v>255</v>
      </c>
      <c r="E792" t="s">
        <v>255</v>
      </c>
      <c r="F792" s="2" t="s">
        <v>1413</v>
      </c>
      <c r="G792" s="2" t="n"/>
      <c r="I792" s="2" t="n"/>
      <c r="J792">
        <f>VLOOKUP(A792,UFMT_FORMAT!$A:$C,3,FALSE)</f>
        <v/>
      </c>
      <c r="K792" s="2" t="s">
        <v>7</v>
      </c>
      <c r="L792">
        <f>"Insert into UFMT_FIELD (FORMAT_ID, FIELD_NO, F_MAC, F_KEY, F_MANDATORY, DESCRIPTION) Values ('"&amp;A792&amp;"', '"&amp;B792&amp;"', '"&amp;C792&amp;"', '"&amp;D792&amp;"', '"&amp;E792&amp;"', '"&amp;F792&amp;"');"</f>
        <v/>
      </c>
      <c r="M792">
        <f>"Update UFMT_FIELD SET F_MAC = '"&amp;C792&amp;"', F_KEY = '"&amp;D792&amp;"', F_MANDATORY = '"&amp;E792&amp;"', DESCRIPTION = '"&amp;F792&amp;"' where FORMAT_ID = '"&amp;A792&amp;"' AND FIELD_NO = '"&amp;B792&amp;"';"</f>
        <v/>
      </c>
    </row>
    <row r="793" spans="1:13">
      <c r="A793" t="s">
        <v>609</v>
      </c>
      <c r="B793" t="s">
        <v>555</v>
      </c>
      <c r="C793" t="s">
        <v>255</v>
      </c>
      <c r="D793" t="s">
        <v>255</v>
      </c>
      <c r="E793" t="s">
        <v>13</v>
      </c>
      <c r="F793" s="2" t="s">
        <v>1414</v>
      </c>
      <c r="G793" s="2" t="n"/>
      <c r="I793" s="2" t="n"/>
      <c r="J793">
        <f>VLOOKUP(A793,UFMT_FORMAT!$A:$C,3,FALSE)</f>
        <v/>
      </c>
      <c r="K793" s="2" t="s">
        <v>7</v>
      </c>
      <c r="L793">
        <f>"Insert into UFMT_FIELD (FORMAT_ID, FIELD_NO, F_MAC, F_KEY, F_MANDATORY, DESCRIPTION) Values ('"&amp;A793&amp;"', '"&amp;B793&amp;"', '"&amp;C793&amp;"', '"&amp;D793&amp;"', '"&amp;E793&amp;"', '"&amp;F793&amp;"');"</f>
        <v/>
      </c>
      <c r="M793">
        <f>"Update UFMT_FIELD SET F_MAC = '"&amp;C793&amp;"', F_KEY = '"&amp;D793&amp;"', F_MANDATORY = '"&amp;E793&amp;"', DESCRIPTION = '"&amp;F793&amp;"' where FORMAT_ID = '"&amp;A793&amp;"' AND FIELD_NO = '"&amp;B793&amp;"';"</f>
        <v/>
      </c>
    </row>
    <row r="794" spans="1:13">
      <c r="A794" t="s">
        <v>609</v>
      </c>
      <c r="B794" t="s">
        <v>57</v>
      </c>
      <c r="C794" t="s">
        <v>255</v>
      </c>
      <c r="D794" t="s">
        <v>255</v>
      </c>
      <c r="E794" t="s">
        <v>255</v>
      </c>
      <c r="F794" s="2" t="s">
        <v>1415</v>
      </c>
      <c r="G794" s="2" t="n"/>
      <c r="I794" s="2" t="n"/>
      <c r="J794">
        <f>VLOOKUP(A794,UFMT_FORMAT!$A:$C,3,FALSE)</f>
        <v/>
      </c>
      <c r="K794" s="2" t="s">
        <v>7</v>
      </c>
      <c r="L794">
        <f>"Insert into UFMT_FIELD (FORMAT_ID, FIELD_NO, F_MAC, F_KEY, F_MANDATORY, DESCRIPTION) Values ('"&amp;A794&amp;"', '"&amp;B794&amp;"', '"&amp;C794&amp;"', '"&amp;D794&amp;"', '"&amp;E794&amp;"', '"&amp;F794&amp;"');"</f>
        <v/>
      </c>
      <c r="M794">
        <f>"Update UFMT_FIELD SET F_MAC = '"&amp;C794&amp;"', F_KEY = '"&amp;D794&amp;"', F_MANDATORY = '"&amp;E794&amp;"', DESCRIPTION = '"&amp;F794&amp;"' where FORMAT_ID = '"&amp;A794&amp;"' AND FIELD_NO = '"&amp;B794&amp;"';"</f>
        <v/>
      </c>
    </row>
    <row r="795" spans="1:13">
      <c r="A795" t="s">
        <v>609</v>
      </c>
      <c r="B795" t="s">
        <v>244</v>
      </c>
      <c r="C795" t="s">
        <v>255</v>
      </c>
      <c r="D795" t="s">
        <v>255</v>
      </c>
      <c r="E795" t="s">
        <v>255</v>
      </c>
      <c r="F795" s="2" t="s">
        <v>1425</v>
      </c>
      <c r="G795" s="2" t="n"/>
      <c r="I795" s="2" t="n"/>
      <c r="J795">
        <f>VLOOKUP(A795,UFMT_FORMAT!$A:$C,3,FALSE)</f>
        <v/>
      </c>
      <c r="K795" s="2" t="s">
        <v>7</v>
      </c>
      <c r="L795">
        <f>"Insert into UFMT_FIELD (FORMAT_ID, FIELD_NO, F_MAC, F_KEY, F_MANDATORY, DESCRIPTION) Values ('"&amp;A795&amp;"', '"&amp;B795&amp;"', '"&amp;C795&amp;"', '"&amp;D795&amp;"', '"&amp;E795&amp;"', '"&amp;F795&amp;"');"</f>
        <v/>
      </c>
      <c r="M795">
        <f>"Update UFMT_FIELD SET F_MAC = '"&amp;C795&amp;"', F_KEY = '"&amp;D795&amp;"', F_MANDATORY = '"&amp;E795&amp;"', DESCRIPTION = '"&amp;F795&amp;"' where FORMAT_ID = '"&amp;A795&amp;"' AND FIELD_NO = '"&amp;B795&amp;"';"</f>
        <v/>
      </c>
    </row>
    <row r="796" spans="1:13">
      <c r="A796" t="s">
        <v>609</v>
      </c>
      <c r="B796" t="s">
        <v>196</v>
      </c>
      <c r="C796" t="s">
        <v>255</v>
      </c>
      <c r="D796" t="s">
        <v>255</v>
      </c>
      <c r="E796" t="s">
        <v>255</v>
      </c>
      <c r="F796" s="2" t="s">
        <v>1417</v>
      </c>
      <c r="G796" s="2" t="n"/>
      <c r="I796" s="2" t="n"/>
      <c r="J796">
        <f>VLOOKUP(A796,UFMT_FORMAT!$A:$C,3,FALSE)</f>
        <v/>
      </c>
      <c r="K796" s="2" t="s">
        <v>7</v>
      </c>
      <c r="L796">
        <f>"Insert into UFMT_FIELD (FORMAT_ID, FIELD_NO, F_MAC, F_KEY, F_MANDATORY, DESCRIPTION) Values ('"&amp;A796&amp;"', '"&amp;B796&amp;"', '"&amp;C796&amp;"', '"&amp;D796&amp;"', '"&amp;E796&amp;"', '"&amp;F796&amp;"');"</f>
        <v/>
      </c>
      <c r="M796">
        <f>"Update UFMT_FIELD SET F_MAC = '"&amp;C796&amp;"', F_KEY = '"&amp;D796&amp;"', F_MANDATORY = '"&amp;E796&amp;"', DESCRIPTION = '"&amp;F796&amp;"' where FORMAT_ID = '"&amp;A796&amp;"' AND FIELD_NO = '"&amp;B796&amp;"';"</f>
        <v/>
      </c>
    </row>
    <row r="797" spans="1:13">
      <c r="A797" t="s">
        <v>609</v>
      </c>
      <c r="B797" t="s">
        <v>634</v>
      </c>
      <c r="C797" t="s">
        <v>255</v>
      </c>
      <c r="D797" t="s">
        <v>255</v>
      </c>
      <c r="E797" t="s">
        <v>255</v>
      </c>
      <c r="F797" s="2" t="s">
        <v>1418</v>
      </c>
      <c r="G797" s="2" t="n"/>
      <c r="I797" s="2" t="n"/>
      <c r="J797">
        <f>VLOOKUP(A797,UFMT_FORMAT!$A:$C,3,FALSE)</f>
        <v/>
      </c>
      <c r="K797" s="2" t="s">
        <v>7</v>
      </c>
      <c r="L797">
        <f>"Insert into UFMT_FIELD (FORMAT_ID, FIELD_NO, F_MAC, F_KEY, F_MANDATORY, DESCRIPTION) Values ('"&amp;A797&amp;"', '"&amp;B797&amp;"', '"&amp;C797&amp;"', '"&amp;D797&amp;"', '"&amp;E797&amp;"', '"&amp;F797&amp;"');"</f>
        <v/>
      </c>
      <c r="M797">
        <f>"Update UFMT_FIELD SET F_MAC = '"&amp;C797&amp;"', F_KEY = '"&amp;D797&amp;"', F_MANDATORY = '"&amp;E797&amp;"', DESCRIPTION = '"&amp;F797&amp;"' where FORMAT_ID = '"&amp;A797&amp;"' AND FIELD_NO = '"&amp;B797&amp;"';"</f>
        <v/>
      </c>
    </row>
    <row r="798" spans="1:13">
      <c r="A798" t="s">
        <v>609</v>
      </c>
      <c r="B798" t="s">
        <v>103</v>
      </c>
      <c r="C798" t="s">
        <v>255</v>
      </c>
      <c r="D798" t="s">
        <v>255</v>
      </c>
      <c r="E798" t="s">
        <v>255</v>
      </c>
      <c r="F798" s="2" t="s">
        <v>1419</v>
      </c>
      <c r="G798" s="2" t="n"/>
      <c r="I798" s="2" t="n"/>
      <c r="J798">
        <f>VLOOKUP(A798,UFMT_FORMAT!$A:$C,3,FALSE)</f>
        <v/>
      </c>
      <c r="K798" s="2" t="s">
        <v>7</v>
      </c>
      <c r="L798">
        <f>"Insert into UFMT_FIELD (FORMAT_ID, FIELD_NO, F_MAC, F_KEY, F_MANDATORY, DESCRIPTION) Values ('"&amp;A798&amp;"', '"&amp;B798&amp;"', '"&amp;C798&amp;"', '"&amp;D798&amp;"', '"&amp;E798&amp;"', '"&amp;F798&amp;"');"</f>
        <v/>
      </c>
      <c r="M798">
        <f>"Update UFMT_FIELD SET F_MAC = '"&amp;C798&amp;"', F_KEY = '"&amp;D798&amp;"', F_MANDATORY = '"&amp;E798&amp;"', DESCRIPTION = '"&amp;F798&amp;"' where FORMAT_ID = '"&amp;A798&amp;"' AND FIELD_NO = '"&amp;B798&amp;"';"</f>
        <v/>
      </c>
    </row>
    <row r="799" spans="1:13">
      <c r="A799" t="s">
        <v>609</v>
      </c>
      <c r="B799" t="s">
        <v>666</v>
      </c>
      <c r="C799" t="s">
        <v>255</v>
      </c>
      <c r="D799" t="s">
        <v>255</v>
      </c>
      <c r="E799" t="s">
        <v>255</v>
      </c>
      <c r="F799" s="2" t="s">
        <v>1420</v>
      </c>
      <c r="G799" s="2" t="n"/>
      <c r="I799" s="2" t="n"/>
      <c r="J799">
        <f>VLOOKUP(A799,UFMT_FORMAT!$A:$C,3,FALSE)</f>
        <v/>
      </c>
      <c r="K799" s="2" t="s">
        <v>7</v>
      </c>
      <c r="L799">
        <f>"Insert into UFMT_FIELD (FORMAT_ID, FIELD_NO, F_MAC, F_KEY, F_MANDATORY, DESCRIPTION) Values ('"&amp;A799&amp;"', '"&amp;B799&amp;"', '"&amp;C799&amp;"', '"&amp;D799&amp;"', '"&amp;E799&amp;"', '"&amp;F799&amp;"');"</f>
        <v/>
      </c>
      <c r="M799">
        <f>"Update UFMT_FIELD SET F_MAC = '"&amp;C799&amp;"', F_KEY = '"&amp;D799&amp;"', F_MANDATORY = '"&amp;E799&amp;"', DESCRIPTION = '"&amp;F799&amp;"' where FORMAT_ID = '"&amp;A799&amp;"' AND FIELD_NO = '"&amp;B799&amp;"';"</f>
        <v/>
      </c>
    </row>
    <row r="800" spans="1:13">
      <c r="A800" t="s">
        <v>609</v>
      </c>
      <c r="B800" t="s">
        <v>669</v>
      </c>
      <c r="C800" t="s">
        <v>255</v>
      </c>
      <c r="D800" t="s">
        <v>255</v>
      </c>
      <c r="E800" t="s">
        <v>13</v>
      </c>
      <c r="F800" s="2" t="s">
        <v>1422</v>
      </c>
      <c r="G800" s="2" t="n"/>
      <c r="I800" s="2" t="n"/>
      <c r="J800">
        <f>VLOOKUP(A800,UFMT_FORMAT!$A:$C,3,FALSE)</f>
        <v/>
      </c>
      <c r="K800" s="2" t="s">
        <v>7</v>
      </c>
      <c r="L800">
        <f>"Insert into UFMT_FIELD (FORMAT_ID, FIELD_NO, F_MAC, F_KEY, F_MANDATORY, DESCRIPTION) Values ('"&amp;A800&amp;"', '"&amp;B800&amp;"', '"&amp;C800&amp;"', '"&amp;D800&amp;"', '"&amp;E800&amp;"', '"&amp;F800&amp;"');"</f>
        <v/>
      </c>
      <c r="M800">
        <f>"Update UFMT_FIELD SET F_MAC = '"&amp;C800&amp;"', F_KEY = '"&amp;D800&amp;"', F_MANDATORY = '"&amp;E800&amp;"', DESCRIPTION = '"&amp;F800&amp;"' where FORMAT_ID = '"&amp;A800&amp;"' AND FIELD_NO = '"&amp;B800&amp;"';"</f>
        <v/>
      </c>
    </row>
    <row r="801" spans="1:13">
      <c r="A801" t="s">
        <v>611</v>
      </c>
      <c r="B801" t="s">
        <v>64</v>
      </c>
      <c r="C801" t="s">
        <v>255</v>
      </c>
      <c r="D801" t="s">
        <v>13</v>
      </c>
      <c r="E801" t="s">
        <v>13</v>
      </c>
      <c r="F801" s="2" t="s">
        <v>1395</v>
      </c>
      <c r="G801" s="2" t="n"/>
      <c r="I801" s="2" t="n"/>
      <c r="J801">
        <f>VLOOKUP(A801,UFMT_FORMAT!$A:$C,3,FALSE)</f>
        <v/>
      </c>
      <c r="K801" s="2" t="s">
        <v>7</v>
      </c>
      <c r="L801">
        <f>"Insert into UFMT_FIELD (FORMAT_ID, FIELD_NO, F_MAC, F_KEY, F_MANDATORY, DESCRIPTION) Values ('"&amp;A801&amp;"', '"&amp;B801&amp;"', '"&amp;C801&amp;"', '"&amp;D801&amp;"', '"&amp;E801&amp;"', '"&amp;F801&amp;"');"</f>
        <v/>
      </c>
      <c r="M801">
        <f>"Update UFMT_FIELD SET F_MAC = '"&amp;C801&amp;"', F_KEY = '"&amp;D801&amp;"', F_MANDATORY = '"&amp;E801&amp;"', DESCRIPTION = '"&amp;F801&amp;"' where FORMAT_ID = '"&amp;A801&amp;"' AND FIELD_NO = '"&amp;B801&amp;"';"</f>
        <v/>
      </c>
    </row>
    <row r="802" spans="1:13">
      <c r="A802" t="s">
        <v>611</v>
      </c>
      <c r="B802" t="s">
        <v>107</v>
      </c>
      <c r="C802" t="s">
        <v>255</v>
      </c>
      <c r="D802" t="s">
        <v>255</v>
      </c>
      <c r="E802" t="s">
        <v>13</v>
      </c>
      <c r="F802" s="2" t="s">
        <v>1396</v>
      </c>
      <c r="G802" s="2" t="n"/>
      <c r="I802" s="2" t="n"/>
      <c r="J802">
        <f>VLOOKUP(A802,UFMT_FORMAT!$A:$C,3,FALSE)</f>
        <v/>
      </c>
      <c r="K802" s="2" t="s">
        <v>7</v>
      </c>
      <c r="L802">
        <f>"Insert into UFMT_FIELD (FORMAT_ID, FIELD_NO, F_MAC, F_KEY, F_MANDATORY, DESCRIPTION) Values ('"&amp;A802&amp;"', '"&amp;B802&amp;"', '"&amp;C802&amp;"', '"&amp;D802&amp;"', '"&amp;E802&amp;"', '"&amp;F802&amp;"');"</f>
        <v/>
      </c>
      <c r="M802">
        <f>"Update UFMT_FIELD SET F_MAC = '"&amp;C802&amp;"', F_KEY = '"&amp;D802&amp;"', F_MANDATORY = '"&amp;E802&amp;"', DESCRIPTION = '"&amp;F802&amp;"' where FORMAT_ID = '"&amp;A802&amp;"' AND FIELD_NO = '"&amp;B802&amp;"';"</f>
        <v/>
      </c>
    </row>
    <row r="803" spans="1:13">
      <c r="A803" t="s">
        <v>611</v>
      </c>
      <c r="B803" t="s">
        <v>31</v>
      </c>
      <c r="C803" t="s">
        <v>255</v>
      </c>
      <c r="D803" t="s">
        <v>255</v>
      </c>
      <c r="E803" t="s">
        <v>13</v>
      </c>
      <c r="F803" s="2" t="s">
        <v>1397</v>
      </c>
      <c r="G803" s="2" t="n"/>
      <c r="I803" s="2" t="n"/>
      <c r="J803">
        <f>VLOOKUP(A803,UFMT_FORMAT!$A:$C,3,FALSE)</f>
        <v/>
      </c>
      <c r="K803" s="2" t="s">
        <v>7</v>
      </c>
      <c r="L803">
        <f>"Insert into UFMT_FIELD (FORMAT_ID, FIELD_NO, F_MAC, F_KEY, F_MANDATORY, DESCRIPTION) Values ('"&amp;A803&amp;"', '"&amp;B803&amp;"', '"&amp;C803&amp;"', '"&amp;D803&amp;"', '"&amp;E803&amp;"', '"&amp;F803&amp;"');"</f>
        <v/>
      </c>
      <c r="M803">
        <f>"Update UFMT_FIELD SET F_MAC = '"&amp;C803&amp;"', F_KEY = '"&amp;D803&amp;"', F_MANDATORY = '"&amp;E803&amp;"', DESCRIPTION = '"&amp;F803&amp;"' where FORMAT_ID = '"&amp;A803&amp;"' AND FIELD_NO = '"&amp;B803&amp;"';"</f>
        <v/>
      </c>
    </row>
    <row r="804" spans="1:13">
      <c r="A804" t="s">
        <v>611</v>
      </c>
      <c r="B804" t="s">
        <v>500</v>
      </c>
      <c r="C804" t="s">
        <v>255</v>
      </c>
      <c r="D804" t="s">
        <v>255</v>
      </c>
      <c r="E804" t="s">
        <v>255</v>
      </c>
      <c r="F804" s="2" t="s">
        <v>1397</v>
      </c>
      <c r="G804" s="2" t="n"/>
      <c r="I804" s="2" t="n"/>
      <c r="J804">
        <f>VLOOKUP(A804,UFMT_FORMAT!$A:$C,3,FALSE)</f>
        <v/>
      </c>
      <c r="K804" s="2" t="s">
        <v>7</v>
      </c>
      <c r="L804">
        <f>"Insert into UFMT_FIELD (FORMAT_ID, FIELD_NO, F_MAC, F_KEY, F_MANDATORY, DESCRIPTION) Values ('"&amp;A804&amp;"', '"&amp;B804&amp;"', '"&amp;C804&amp;"', '"&amp;D804&amp;"', '"&amp;E804&amp;"', '"&amp;F804&amp;"');"</f>
        <v/>
      </c>
      <c r="M804">
        <f>"Update UFMT_FIELD SET F_MAC = '"&amp;C804&amp;"', F_KEY = '"&amp;D804&amp;"', F_MANDATORY = '"&amp;E804&amp;"', DESCRIPTION = '"&amp;F804&amp;"' where FORMAT_ID = '"&amp;A804&amp;"' AND FIELD_NO = '"&amp;B804&amp;"';"</f>
        <v/>
      </c>
    </row>
    <row r="805" spans="1:13">
      <c r="A805" t="s">
        <v>611</v>
      </c>
      <c r="B805" t="s">
        <v>333</v>
      </c>
      <c r="C805" t="s">
        <v>255</v>
      </c>
      <c r="D805" t="s">
        <v>255</v>
      </c>
      <c r="E805" t="s">
        <v>255</v>
      </c>
      <c r="F805" s="2" t="s">
        <v>1399</v>
      </c>
      <c r="G805" s="2" t="n"/>
      <c r="I805" s="2" t="n"/>
      <c r="J805">
        <f>VLOOKUP(A805,UFMT_FORMAT!$A:$C,3,FALSE)</f>
        <v/>
      </c>
      <c r="K805" s="2" t="s">
        <v>7</v>
      </c>
      <c r="L805">
        <f>"Insert into UFMT_FIELD (FORMAT_ID, FIELD_NO, F_MAC, F_KEY, F_MANDATORY, DESCRIPTION) Values ('"&amp;A805&amp;"', '"&amp;B805&amp;"', '"&amp;C805&amp;"', '"&amp;D805&amp;"', '"&amp;E805&amp;"', '"&amp;F805&amp;"');"</f>
        <v/>
      </c>
      <c r="M805">
        <f>"Update UFMT_FIELD SET F_MAC = '"&amp;C805&amp;"', F_KEY = '"&amp;D805&amp;"', F_MANDATORY = '"&amp;E805&amp;"', DESCRIPTION = '"&amp;F805&amp;"' where FORMAT_ID = '"&amp;A805&amp;"' AND FIELD_NO = '"&amp;B805&amp;"';"</f>
        <v/>
      </c>
    </row>
    <row r="806" spans="1:13">
      <c r="A806" t="s">
        <v>611</v>
      </c>
      <c r="B806" t="s">
        <v>337</v>
      </c>
      <c r="C806" t="s">
        <v>255</v>
      </c>
      <c r="D806" t="s">
        <v>13</v>
      </c>
      <c r="E806" t="s">
        <v>13</v>
      </c>
      <c r="F806" s="2" t="s">
        <v>1400</v>
      </c>
      <c r="G806" s="2" t="n"/>
      <c r="I806" s="2" t="n"/>
      <c r="J806">
        <f>VLOOKUP(A806,UFMT_FORMAT!$A:$C,3,FALSE)</f>
        <v/>
      </c>
      <c r="K806" s="2" t="s">
        <v>7</v>
      </c>
      <c r="L806">
        <f>"Insert into UFMT_FIELD (FORMAT_ID, FIELD_NO, F_MAC, F_KEY, F_MANDATORY, DESCRIPTION) Values ('"&amp;A806&amp;"', '"&amp;B806&amp;"', '"&amp;C806&amp;"', '"&amp;D806&amp;"', '"&amp;E806&amp;"', '"&amp;F806&amp;"');"</f>
        <v/>
      </c>
      <c r="M806">
        <f>"Update UFMT_FIELD SET F_MAC = '"&amp;C806&amp;"', F_KEY = '"&amp;D806&amp;"', F_MANDATORY = '"&amp;E806&amp;"', DESCRIPTION = '"&amp;F806&amp;"' where FORMAT_ID = '"&amp;A806&amp;"' AND FIELD_NO = '"&amp;B806&amp;"';"</f>
        <v/>
      </c>
    </row>
    <row r="807" spans="1:13">
      <c r="A807" t="s">
        <v>611</v>
      </c>
      <c r="B807" t="s">
        <v>351</v>
      </c>
      <c r="C807" t="s">
        <v>255</v>
      </c>
      <c r="D807" t="s">
        <v>13</v>
      </c>
      <c r="E807" t="s">
        <v>13</v>
      </c>
      <c r="F807" s="2" t="s">
        <v>1401</v>
      </c>
      <c r="G807" s="2" t="n"/>
      <c r="I807" s="2" t="n"/>
      <c r="J807">
        <f>VLOOKUP(A807,UFMT_FORMAT!$A:$C,3,FALSE)</f>
        <v/>
      </c>
      <c r="K807" s="2" t="s">
        <v>7</v>
      </c>
      <c r="L807">
        <f>"Insert into UFMT_FIELD (FORMAT_ID, FIELD_NO, F_MAC, F_KEY, F_MANDATORY, DESCRIPTION) Values ('"&amp;A807&amp;"', '"&amp;B807&amp;"', '"&amp;C807&amp;"', '"&amp;D807&amp;"', '"&amp;E807&amp;"', '"&amp;F807&amp;"');"</f>
        <v/>
      </c>
      <c r="M807">
        <f>"Update UFMT_FIELD SET F_MAC = '"&amp;C807&amp;"', F_KEY = '"&amp;D807&amp;"', F_MANDATORY = '"&amp;E807&amp;"', DESCRIPTION = '"&amp;F807&amp;"' where FORMAT_ID = '"&amp;A807&amp;"' AND FIELD_NO = '"&amp;B807&amp;"';"</f>
        <v/>
      </c>
    </row>
    <row r="808" spans="1:13">
      <c r="A808" t="s">
        <v>611</v>
      </c>
      <c r="B808" t="s">
        <v>305</v>
      </c>
      <c r="C808" t="s">
        <v>255</v>
      </c>
      <c r="D808" t="s">
        <v>255</v>
      </c>
      <c r="E808" t="s">
        <v>13</v>
      </c>
      <c r="F808" s="2" t="s">
        <v>1401</v>
      </c>
      <c r="G808" s="2" t="n"/>
      <c r="I808" s="2" t="n"/>
      <c r="J808">
        <f>VLOOKUP(A808,UFMT_FORMAT!$A:$C,3,FALSE)</f>
        <v/>
      </c>
      <c r="K808" s="2" t="s">
        <v>7</v>
      </c>
      <c r="L808">
        <f>"Insert into UFMT_FIELD (FORMAT_ID, FIELD_NO, F_MAC, F_KEY, F_MANDATORY, DESCRIPTION) Values ('"&amp;A808&amp;"', '"&amp;B808&amp;"', '"&amp;C808&amp;"', '"&amp;D808&amp;"', '"&amp;E808&amp;"', '"&amp;F808&amp;"');"</f>
        <v/>
      </c>
      <c r="M808">
        <f>"Update UFMT_FIELD SET F_MAC = '"&amp;C808&amp;"', F_KEY = '"&amp;D808&amp;"', F_MANDATORY = '"&amp;E808&amp;"', DESCRIPTION = '"&amp;F808&amp;"' where FORMAT_ID = '"&amp;A808&amp;"' AND FIELD_NO = '"&amp;B808&amp;"';"</f>
        <v/>
      </c>
    </row>
    <row r="809" spans="1:13">
      <c r="A809" t="s">
        <v>611</v>
      </c>
      <c r="B809" t="s">
        <v>473</v>
      </c>
      <c r="C809" t="s">
        <v>255</v>
      </c>
      <c r="D809" t="s">
        <v>255</v>
      </c>
      <c r="E809" t="s">
        <v>13</v>
      </c>
      <c r="F809" s="2" t="s">
        <v>1402</v>
      </c>
      <c r="G809" s="2" t="n"/>
      <c r="I809" s="2" t="n"/>
      <c r="J809">
        <f>VLOOKUP(A809,UFMT_FORMAT!$A:$C,3,FALSE)</f>
        <v/>
      </c>
      <c r="K809" s="2" t="s">
        <v>7</v>
      </c>
      <c r="L809">
        <f>"Insert into UFMT_FIELD (FORMAT_ID, FIELD_NO, F_MAC, F_KEY, F_MANDATORY, DESCRIPTION) Values ('"&amp;A809&amp;"', '"&amp;B809&amp;"', '"&amp;C809&amp;"', '"&amp;D809&amp;"', '"&amp;E809&amp;"', '"&amp;F809&amp;"');"</f>
        <v/>
      </c>
      <c r="M809">
        <f>"Update UFMT_FIELD SET F_MAC = '"&amp;C809&amp;"', F_KEY = '"&amp;D809&amp;"', F_MANDATORY = '"&amp;E809&amp;"', DESCRIPTION = '"&amp;F809&amp;"' where FORMAT_ID = '"&amp;A809&amp;"' AND FIELD_NO = '"&amp;B809&amp;"';"</f>
        <v/>
      </c>
    </row>
    <row r="810" spans="1:13">
      <c r="A810" t="s">
        <v>611</v>
      </c>
      <c r="B810" t="s">
        <v>532</v>
      </c>
      <c r="C810" t="s">
        <v>255</v>
      </c>
      <c r="D810" t="s">
        <v>255</v>
      </c>
      <c r="E810" t="s">
        <v>13</v>
      </c>
      <c r="F810" s="2" t="s">
        <v>1403</v>
      </c>
      <c r="G810" s="2" t="n"/>
      <c r="I810" s="2" t="n"/>
      <c r="J810">
        <f>VLOOKUP(A810,UFMT_FORMAT!$A:$C,3,FALSE)</f>
        <v/>
      </c>
      <c r="K810" s="2" t="s">
        <v>7</v>
      </c>
      <c r="L810">
        <f>"Insert into UFMT_FIELD (FORMAT_ID, FIELD_NO, F_MAC, F_KEY, F_MANDATORY, DESCRIPTION) Values ('"&amp;A810&amp;"', '"&amp;B810&amp;"', '"&amp;C810&amp;"', '"&amp;D810&amp;"', '"&amp;E810&amp;"', '"&amp;F810&amp;"');"</f>
        <v/>
      </c>
      <c r="M810">
        <f>"Update UFMT_FIELD SET F_MAC = '"&amp;C810&amp;"', F_KEY = '"&amp;D810&amp;"', F_MANDATORY = '"&amp;E810&amp;"', DESCRIPTION = '"&amp;F810&amp;"' where FORMAT_ID = '"&amp;A810&amp;"' AND FIELD_NO = '"&amp;B810&amp;"';"</f>
        <v/>
      </c>
    </row>
    <row r="811" spans="1:13">
      <c r="A811" t="s">
        <v>611</v>
      </c>
      <c r="B811" t="s">
        <v>534</v>
      </c>
      <c r="C811" t="s">
        <v>255</v>
      </c>
      <c r="D811" t="s">
        <v>255</v>
      </c>
      <c r="E811" t="s">
        <v>255</v>
      </c>
      <c r="F811" s="2" t="s">
        <v>1404</v>
      </c>
      <c r="G811" s="2" t="n"/>
      <c r="I811" s="2" t="n"/>
      <c r="J811">
        <f>VLOOKUP(A811,UFMT_FORMAT!$A:$C,3,FALSE)</f>
        <v/>
      </c>
      <c r="K811" s="2" t="s">
        <v>7</v>
      </c>
      <c r="L811">
        <f>"Insert into UFMT_FIELD (FORMAT_ID, FIELD_NO, F_MAC, F_KEY, F_MANDATORY, DESCRIPTION) Values ('"&amp;A811&amp;"', '"&amp;B811&amp;"', '"&amp;C811&amp;"', '"&amp;D811&amp;"', '"&amp;E811&amp;"', '"&amp;F811&amp;"');"</f>
        <v/>
      </c>
      <c r="M811">
        <f>"Update UFMT_FIELD SET F_MAC = '"&amp;C811&amp;"', F_KEY = '"&amp;D811&amp;"', F_MANDATORY = '"&amp;E811&amp;"', DESCRIPTION = '"&amp;F811&amp;"' where FORMAT_ID = '"&amp;A811&amp;"' AND FIELD_NO = '"&amp;B811&amp;"';"</f>
        <v/>
      </c>
    </row>
    <row r="812" spans="1:13">
      <c r="A812" t="s">
        <v>611</v>
      </c>
      <c r="B812" t="s">
        <v>66</v>
      </c>
      <c r="C812" t="s">
        <v>255</v>
      </c>
      <c r="D812" t="s">
        <v>255</v>
      </c>
      <c r="E812" t="s">
        <v>255</v>
      </c>
      <c r="F812" s="2" t="s">
        <v>1405</v>
      </c>
      <c r="G812" s="2" t="n"/>
      <c r="I812" s="2" t="n"/>
      <c r="J812">
        <f>VLOOKUP(A812,UFMT_FORMAT!$A:$C,3,FALSE)</f>
        <v/>
      </c>
      <c r="K812" s="2" t="s">
        <v>7</v>
      </c>
      <c r="L812">
        <f>"Insert into UFMT_FIELD (FORMAT_ID, FIELD_NO, F_MAC, F_KEY, F_MANDATORY, DESCRIPTION) Values ('"&amp;A812&amp;"', '"&amp;B812&amp;"', '"&amp;C812&amp;"', '"&amp;D812&amp;"', '"&amp;E812&amp;"', '"&amp;F812&amp;"');"</f>
        <v/>
      </c>
      <c r="M812">
        <f>"Update UFMT_FIELD SET F_MAC = '"&amp;C812&amp;"', F_KEY = '"&amp;D812&amp;"', F_MANDATORY = '"&amp;E812&amp;"', DESCRIPTION = '"&amp;F812&amp;"' where FORMAT_ID = '"&amp;A812&amp;"' AND FIELD_NO = '"&amp;B812&amp;"';"</f>
        <v/>
      </c>
    </row>
    <row r="813" spans="1:13">
      <c r="A813" t="s">
        <v>611</v>
      </c>
      <c r="B813" t="s">
        <v>70</v>
      </c>
      <c r="C813" t="s">
        <v>255</v>
      </c>
      <c r="D813" t="s">
        <v>255</v>
      </c>
      <c r="E813" t="s">
        <v>255</v>
      </c>
      <c r="F813" s="2" t="s">
        <v>1406</v>
      </c>
      <c r="G813" s="2" t="n"/>
      <c r="I813" s="2" t="n"/>
      <c r="J813">
        <f>VLOOKUP(A813,UFMT_FORMAT!$A:$C,3,FALSE)</f>
        <v/>
      </c>
      <c r="K813" s="2" t="s">
        <v>7</v>
      </c>
      <c r="L813">
        <f>"Insert into UFMT_FIELD (FORMAT_ID, FIELD_NO, F_MAC, F_KEY, F_MANDATORY, DESCRIPTION) Values ('"&amp;A813&amp;"', '"&amp;B813&amp;"', '"&amp;C813&amp;"', '"&amp;D813&amp;"', '"&amp;E813&amp;"', '"&amp;F813&amp;"');"</f>
        <v/>
      </c>
      <c r="M813">
        <f>"Update UFMT_FIELD SET F_MAC = '"&amp;C813&amp;"', F_KEY = '"&amp;D813&amp;"', F_MANDATORY = '"&amp;E813&amp;"', DESCRIPTION = '"&amp;F813&amp;"' where FORMAT_ID = '"&amp;A813&amp;"' AND FIELD_NO = '"&amp;B813&amp;"';"</f>
        <v/>
      </c>
    </row>
    <row r="814" spans="1:13">
      <c r="A814" t="s">
        <v>611</v>
      </c>
      <c r="B814" t="s">
        <v>545</v>
      </c>
      <c r="C814" t="s">
        <v>255</v>
      </c>
      <c r="D814" t="s">
        <v>255</v>
      </c>
      <c r="E814" t="s">
        <v>13</v>
      </c>
      <c r="F814" s="2" t="s">
        <v>1409</v>
      </c>
      <c r="G814" s="2" t="n"/>
      <c r="I814" s="2" t="n"/>
      <c r="J814">
        <f>VLOOKUP(A814,UFMT_FORMAT!$A:$C,3,FALSE)</f>
        <v/>
      </c>
      <c r="K814" s="2" t="s">
        <v>7</v>
      </c>
      <c r="L814">
        <f>"Insert into UFMT_FIELD (FORMAT_ID, FIELD_NO, F_MAC, F_KEY, F_MANDATORY, DESCRIPTION) Values ('"&amp;A814&amp;"', '"&amp;B814&amp;"', '"&amp;C814&amp;"', '"&amp;D814&amp;"', '"&amp;E814&amp;"', '"&amp;F814&amp;"');"</f>
        <v/>
      </c>
      <c r="M814">
        <f>"Update UFMT_FIELD SET F_MAC = '"&amp;C814&amp;"', F_KEY = '"&amp;D814&amp;"', F_MANDATORY = '"&amp;E814&amp;"', DESCRIPTION = '"&amp;F814&amp;"' where FORMAT_ID = '"&amp;A814&amp;"' AND FIELD_NO = '"&amp;B814&amp;"';"</f>
        <v/>
      </c>
    </row>
    <row r="815" spans="1:13">
      <c r="A815" t="s">
        <v>611</v>
      </c>
      <c r="B815" t="s">
        <v>239</v>
      </c>
      <c r="C815" t="s">
        <v>255</v>
      </c>
      <c r="D815" t="s">
        <v>255</v>
      </c>
      <c r="E815" t="s">
        <v>13</v>
      </c>
      <c r="F815" s="2" t="s">
        <v>1410</v>
      </c>
      <c r="G815" s="2" t="n"/>
      <c r="I815" s="2" t="n"/>
      <c r="J815">
        <f>VLOOKUP(A815,UFMT_FORMAT!$A:$C,3,FALSE)</f>
        <v/>
      </c>
      <c r="K815" s="2" t="s">
        <v>7</v>
      </c>
      <c r="L815">
        <f>"Insert into UFMT_FIELD (FORMAT_ID, FIELD_NO, F_MAC, F_KEY, F_MANDATORY, DESCRIPTION) Values ('"&amp;A815&amp;"', '"&amp;B815&amp;"', '"&amp;C815&amp;"', '"&amp;D815&amp;"', '"&amp;E815&amp;"', '"&amp;F815&amp;"');"</f>
        <v/>
      </c>
      <c r="M815">
        <f>"Update UFMT_FIELD SET F_MAC = '"&amp;C815&amp;"', F_KEY = '"&amp;D815&amp;"', F_MANDATORY = '"&amp;E815&amp;"', DESCRIPTION = '"&amp;F815&amp;"' where FORMAT_ID = '"&amp;A815&amp;"' AND FIELD_NO = '"&amp;B815&amp;"';"</f>
        <v/>
      </c>
    </row>
    <row r="816" spans="1:13">
      <c r="A816" t="s">
        <v>611</v>
      </c>
      <c r="B816" t="s">
        <v>488</v>
      </c>
      <c r="C816" t="s">
        <v>255</v>
      </c>
      <c r="D816" t="s">
        <v>255</v>
      </c>
      <c r="E816" t="s">
        <v>13</v>
      </c>
      <c r="F816" s="2" t="s">
        <v>1411</v>
      </c>
      <c r="G816" s="2" t="n"/>
      <c r="I816" s="2" t="n"/>
      <c r="J816">
        <f>VLOOKUP(A816,UFMT_FORMAT!$A:$C,3,FALSE)</f>
        <v/>
      </c>
      <c r="K816" s="2" t="s">
        <v>7</v>
      </c>
      <c r="L816">
        <f>"Insert into UFMT_FIELD (FORMAT_ID, FIELD_NO, F_MAC, F_KEY, F_MANDATORY, DESCRIPTION) Values ('"&amp;A816&amp;"', '"&amp;B816&amp;"', '"&amp;C816&amp;"', '"&amp;D816&amp;"', '"&amp;E816&amp;"', '"&amp;F816&amp;"');"</f>
        <v/>
      </c>
      <c r="M816">
        <f>"Update UFMT_FIELD SET F_MAC = '"&amp;C816&amp;"', F_KEY = '"&amp;D816&amp;"', F_MANDATORY = '"&amp;E816&amp;"', DESCRIPTION = '"&amp;F816&amp;"' where FORMAT_ID = '"&amp;A816&amp;"' AND FIELD_NO = '"&amp;B816&amp;"';"</f>
        <v/>
      </c>
    </row>
    <row r="817" spans="1:13">
      <c r="A817" t="s">
        <v>611</v>
      </c>
      <c r="B817" t="s">
        <v>33</v>
      </c>
      <c r="C817" t="s">
        <v>255</v>
      </c>
      <c r="D817" t="s">
        <v>255</v>
      </c>
      <c r="E817" t="s">
        <v>255</v>
      </c>
      <c r="F817" s="2" t="s">
        <v>1412</v>
      </c>
      <c r="G817" s="2" t="n"/>
      <c r="I817" s="2" t="n"/>
      <c r="J817">
        <f>VLOOKUP(A817,UFMT_FORMAT!$A:$C,3,FALSE)</f>
        <v/>
      </c>
      <c r="K817" s="2" t="s">
        <v>7</v>
      </c>
      <c r="L817">
        <f>"Insert into UFMT_FIELD (FORMAT_ID, FIELD_NO, F_MAC, F_KEY, F_MANDATORY, DESCRIPTION) Values ('"&amp;A817&amp;"', '"&amp;B817&amp;"', '"&amp;C817&amp;"', '"&amp;D817&amp;"', '"&amp;E817&amp;"', '"&amp;F817&amp;"');"</f>
        <v/>
      </c>
      <c r="M817">
        <f>"Update UFMT_FIELD SET F_MAC = '"&amp;C817&amp;"', F_KEY = '"&amp;D817&amp;"', F_MANDATORY = '"&amp;E817&amp;"', DESCRIPTION = '"&amp;F817&amp;"' where FORMAT_ID = '"&amp;A817&amp;"' AND FIELD_NO = '"&amp;B817&amp;"';"</f>
        <v/>
      </c>
    </row>
    <row r="818" spans="1:13">
      <c r="A818" t="s">
        <v>611</v>
      </c>
      <c r="B818" t="s">
        <v>555</v>
      </c>
      <c r="C818" t="s">
        <v>255</v>
      </c>
      <c r="D818" t="s">
        <v>255</v>
      </c>
      <c r="E818" t="s">
        <v>13</v>
      </c>
      <c r="F818" s="2" t="s">
        <v>1414</v>
      </c>
      <c r="G818" s="2" t="n"/>
      <c r="I818" s="2" t="n"/>
      <c r="J818">
        <f>VLOOKUP(A818,UFMT_FORMAT!$A:$C,3,FALSE)</f>
        <v/>
      </c>
      <c r="K818" s="2" t="s">
        <v>7</v>
      </c>
      <c r="L818">
        <f>"Insert into UFMT_FIELD (FORMAT_ID, FIELD_NO, F_MAC, F_KEY, F_MANDATORY, DESCRIPTION) Values ('"&amp;A818&amp;"', '"&amp;B818&amp;"', '"&amp;C818&amp;"', '"&amp;D818&amp;"', '"&amp;E818&amp;"', '"&amp;F818&amp;"');"</f>
        <v/>
      </c>
      <c r="M818">
        <f>"Update UFMT_FIELD SET F_MAC = '"&amp;C818&amp;"', F_KEY = '"&amp;D818&amp;"', F_MANDATORY = '"&amp;E818&amp;"', DESCRIPTION = '"&amp;F818&amp;"' where FORMAT_ID = '"&amp;A818&amp;"' AND FIELD_NO = '"&amp;B818&amp;"';"</f>
        <v/>
      </c>
    </row>
    <row r="819" spans="1:13">
      <c r="A819" t="s">
        <v>611</v>
      </c>
      <c r="B819" t="s">
        <v>57</v>
      </c>
      <c r="C819" t="s">
        <v>255</v>
      </c>
      <c r="D819" t="s">
        <v>255</v>
      </c>
      <c r="E819" t="s">
        <v>255</v>
      </c>
      <c r="F819" s="2" t="s">
        <v>1415</v>
      </c>
      <c r="G819" s="2" t="n"/>
      <c r="I819" s="2" t="n"/>
      <c r="J819">
        <f>VLOOKUP(A819,UFMT_FORMAT!$A:$C,3,FALSE)</f>
        <v/>
      </c>
      <c r="K819" s="2" t="s">
        <v>7</v>
      </c>
      <c r="L819">
        <f>"Insert into UFMT_FIELD (FORMAT_ID, FIELD_NO, F_MAC, F_KEY, F_MANDATORY, DESCRIPTION) Values ('"&amp;A819&amp;"', '"&amp;B819&amp;"', '"&amp;C819&amp;"', '"&amp;D819&amp;"', '"&amp;E819&amp;"', '"&amp;F819&amp;"');"</f>
        <v/>
      </c>
      <c r="M819">
        <f>"Update UFMT_FIELD SET F_MAC = '"&amp;C819&amp;"', F_KEY = '"&amp;D819&amp;"', F_MANDATORY = '"&amp;E819&amp;"', DESCRIPTION = '"&amp;F819&amp;"' where FORMAT_ID = '"&amp;A819&amp;"' AND FIELD_NO = '"&amp;B819&amp;"';"</f>
        <v/>
      </c>
    </row>
    <row r="820" spans="1:13">
      <c r="A820" t="s">
        <v>611</v>
      </c>
      <c r="B820" t="s">
        <v>110</v>
      </c>
      <c r="C820" t="s">
        <v>255</v>
      </c>
      <c r="D820" t="s">
        <v>255</v>
      </c>
      <c r="E820" t="s">
        <v>13</v>
      </c>
      <c r="F820" s="2" t="s">
        <v>1434</v>
      </c>
      <c r="G820" s="2" t="n"/>
      <c r="I820" s="2" t="n"/>
      <c r="J820">
        <f>VLOOKUP(A820,UFMT_FORMAT!$A:$C,3,FALSE)</f>
        <v/>
      </c>
      <c r="K820" s="2" t="s">
        <v>7</v>
      </c>
      <c r="L820">
        <f>"Insert into UFMT_FIELD (FORMAT_ID, FIELD_NO, F_MAC, F_KEY, F_MANDATORY, DESCRIPTION) Values ('"&amp;A820&amp;"', '"&amp;B820&amp;"', '"&amp;C820&amp;"', '"&amp;D820&amp;"', '"&amp;E820&amp;"', '"&amp;F820&amp;"');"</f>
        <v/>
      </c>
      <c r="M820">
        <f>"Update UFMT_FIELD SET F_MAC = '"&amp;C820&amp;"', F_KEY = '"&amp;D820&amp;"', F_MANDATORY = '"&amp;E820&amp;"', DESCRIPTION = '"&amp;F820&amp;"' where FORMAT_ID = '"&amp;A820&amp;"' AND FIELD_NO = '"&amp;B820&amp;"';"</f>
        <v/>
      </c>
    </row>
    <row r="821" spans="1:13">
      <c r="A821" t="s">
        <v>611</v>
      </c>
      <c r="B821" t="s">
        <v>196</v>
      </c>
      <c r="C821" t="s">
        <v>255</v>
      </c>
      <c r="D821" t="s">
        <v>255</v>
      </c>
      <c r="E821" t="s">
        <v>13</v>
      </c>
      <c r="F821" s="2" t="s">
        <v>1417</v>
      </c>
      <c r="G821" s="2" t="n"/>
      <c r="I821" s="2" t="n"/>
      <c r="J821">
        <f>VLOOKUP(A821,UFMT_FORMAT!$A:$C,3,FALSE)</f>
        <v/>
      </c>
      <c r="K821" s="2" t="s">
        <v>7</v>
      </c>
      <c r="L821">
        <f>"Insert into UFMT_FIELD (FORMAT_ID, FIELD_NO, F_MAC, F_KEY, F_MANDATORY, DESCRIPTION) Values ('"&amp;A821&amp;"', '"&amp;B821&amp;"', '"&amp;C821&amp;"', '"&amp;D821&amp;"', '"&amp;E821&amp;"', '"&amp;F821&amp;"');"</f>
        <v/>
      </c>
      <c r="M821">
        <f>"Update UFMT_FIELD SET F_MAC = '"&amp;C821&amp;"', F_KEY = '"&amp;D821&amp;"', F_MANDATORY = '"&amp;E821&amp;"', DESCRIPTION = '"&amp;F821&amp;"' where FORMAT_ID = '"&amp;A821&amp;"' AND FIELD_NO = '"&amp;B821&amp;"';"</f>
        <v/>
      </c>
    </row>
    <row r="822" spans="1:13">
      <c r="A822" t="s">
        <v>611</v>
      </c>
      <c r="B822" t="s">
        <v>634</v>
      </c>
      <c r="C822" t="s">
        <v>255</v>
      </c>
      <c r="D822" t="s">
        <v>255</v>
      </c>
      <c r="E822" t="s">
        <v>255</v>
      </c>
      <c r="F822" s="2" t="s">
        <v>1418</v>
      </c>
      <c r="G822" s="2" t="n"/>
      <c r="I822" s="2" t="n"/>
      <c r="J822">
        <f>VLOOKUP(A822,UFMT_FORMAT!$A:$C,3,FALSE)</f>
        <v/>
      </c>
      <c r="K822" s="2" t="s">
        <v>7</v>
      </c>
      <c r="L822">
        <f>"Insert into UFMT_FIELD (FORMAT_ID, FIELD_NO, F_MAC, F_KEY, F_MANDATORY, DESCRIPTION) Values ('"&amp;A822&amp;"', '"&amp;B822&amp;"', '"&amp;C822&amp;"', '"&amp;D822&amp;"', '"&amp;E822&amp;"', '"&amp;F822&amp;"');"</f>
        <v/>
      </c>
      <c r="M822">
        <f>"Update UFMT_FIELD SET F_MAC = '"&amp;C822&amp;"', F_KEY = '"&amp;D822&amp;"', F_MANDATORY = '"&amp;E822&amp;"', DESCRIPTION = '"&amp;F822&amp;"' where FORMAT_ID = '"&amp;A822&amp;"' AND FIELD_NO = '"&amp;B822&amp;"';"</f>
        <v/>
      </c>
    </row>
    <row r="823" spans="1:13">
      <c r="A823" t="s">
        <v>611</v>
      </c>
      <c r="B823" t="s">
        <v>103</v>
      </c>
      <c r="C823" t="s">
        <v>255</v>
      </c>
      <c r="D823" t="s">
        <v>255</v>
      </c>
      <c r="E823" t="s">
        <v>13</v>
      </c>
      <c r="F823" s="2" t="s">
        <v>1419</v>
      </c>
      <c r="G823" s="2" t="n"/>
      <c r="I823" s="2" t="n"/>
      <c r="J823">
        <f>VLOOKUP(A823,UFMT_FORMAT!$A:$C,3,FALSE)</f>
        <v/>
      </c>
      <c r="K823" s="2" t="s">
        <v>7</v>
      </c>
      <c r="L823">
        <f>"Insert into UFMT_FIELD (FORMAT_ID, FIELD_NO, F_MAC, F_KEY, F_MANDATORY, DESCRIPTION) Values ('"&amp;A823&amp;"', '"&amp;B823&amp;"', '"&amp;C823&amp;"', '"&amp;D823&amp;"', '"&amp;E823&amp;"', '"&amp;F823&amp;"');"</f>
        <v/>
      </c>
      <c r="M823">
        <f>"Update UFMT_FIELD SET F_MAC = '"&amp;C823&amp;"', F_KEY = '"&amp;D823&amp;"', F_MANDATORY = '"&amp;E823&amp;"', DESCRIPTION = '"&amp;F823&amp;"' where FORMAT_ID = '"&amp;A823&amp;"' AND FIELD_NO = '"&amp;B823&amp;"';"</f>
        <v/>
      </c>
    </row>
    <row r="824" spans="1:13">
      <c r="A824" t="s">
        <v>611</v>
      </c>
      <c r="B824" t="s">
        <v>669</v>
      </c>
      <c r="C824" t="s">
        <v>255</v>
      </c>
      <c r="D824" t="s">
        <v>255</v>
      </c>
      <c r="E824" t="s">
        <v>13</v>
      </c>
      <c r="F824" s="2" t="s">
        <v>1422</v>
      </c>
      <c r="G824" s="2" t="n"/>
      <c r="I824" s="2" t="n"/>
      <c r="J824">
        <f>VLOOKUP(A824,UFMT_FORMAT!$A:$C,3,FALSE)</f>
        <v/>
      </c>
      <c r="K824" s="2" t="s">
        <v>7</v>
      </c>
      <c r="L824">
        <f>"Insert into UFMT_FIELD (FORMAT_ID, FIELD_NO, F_MAC, F_KEY, F_MANDATORY, DESCRIPTION) Values ('"&amp;A824&amp;"', '"&amp;B824&amp;"', '"&amp;C824&amp;"', '"&amp;D824&amp;"', '"&amp;E824&amp;"', '"&amp;F824&amp;"');"</f>
        <v/>
      </c>
      <c r="M824">
        <f>"Update UFMT_FIELD SET F_MAC = '"&amp;C824&amp;"', F_KEY = '"&amp;D824&amp;"', F_MANDATORY = '"&amp;E824&amp;"', DESCRIPTION = '"&amp;F824&amp;"' where FORMAT_ID = '"&amp;A824&amp;"' AND FIELD_NO = '"&amp;B824&amp;"';"</f>
        <v/>
      </c>
    </row>
    <row r="825" spans="1:13">
      <c r="A825" t="s">
        <v>25</v>
      </c>
      <c r="B825" t="s">
        <v>64</v>
      </c>
      <c r="C825" t="s">
        <v>255</v>
      </c>
      <c r="D825" t="s">
        <v>13</v>
      </c>
      <c r="E825" t="s">
        <v>13</v>
      </c>
      <c r="F825" s="2" t="s">
        <v>1395</v>
      </c>
      <c r="G825" s="2" t="n"/>
      <c r="I825" s="2" t="n"/>
      <c r="J825">
        <f>VLOOKUP(A825,UFMT_FORMAT!$A:$C,3,FALSE)</f>
        <v/>
      </c>
      <c r="K825" s="2" t="s">
        <v>7</v>
      </c>
      <c r="L825">
        <f>"Insert into UFMT_FIELD (FORMAT_ID, FIELD_NO, F_MAC, F_KEY, F_MANDATORY, DESCRIPTION) Values ('"&amp;A825&amp;"', '"&amp;B825&amp;"', '"&amp;C825&amp;"', '"&amp;D825&amp;"', '"&amp;E825&amp;"', '"&amp;F825&amp;"');"</f>
        <v/>
      </c>
      <c r="M825">
        <f>"Update UFMT_FIELD SET F_MAC = '"&amp;C825&amp;"', F_KEY = '"&amp;D825&amp;"', F_MANDATORY = '"&amp;E825&amp;"', DESCRIPTION = '"&amp;F825&amp;"' where FORMAT_ID = '"&amp;A825&amp;"' AND FIELD_NO = '"&amp;B825&amp;"';"</f>
        <v/>
      </c>
    </row>
    <row r="826" spans="1:13">
      <c r="A826" t="s">
        <v>25</v>
      </c>
      <c r="B826" t="s">
        <v>107</v>
      </c>
      <c r="C826" t="s">
        <v>255</v>
      </c>
      <c r="D826" t="s">
        <v>255</v>
      </c>
      <c r="E826" t="s">
        <v>13</v>
      </c>
      <c r="F826" s="2" t="s">
        <v>1396</v>
      </c>
      <c r="G826" s="2" t="n"/>
      <c r="I826" s="2" t="n"/>
      <c r="J826">
        <f>VLOOKUP(A826,UFMT_FORMAT!$A:$C,3,FALSE)</f>
        <v/>
      </c>
      <c r="K826" s="2" t="s">
        <v>7</v>
      </c>
      <c r="L826">
        <f>"Insert into UFMT_FIELD (FORMAT_ID, FIELD_NO, F_MAC, F_KEY, F_MANDATORY, DESCRIPTION) Values ('"&amp;A826&amp;"', '"&amp;B826&amp;"', '"&amp;C826&amp;"', '"&amp;D826&amp;"', '"&amp;E826&amp;"', '"&amp;F826&amp;"');"</f>
        <v/>
      </c>
      <c r="M826">
        <f>"Update UFMT_FIELD SET F_MAC = '"&amp;C826&amp;"', F_KEY = '"&amp;D826&amp;"', F_MANDATORY = '"&amp;E826&amp;"', DESCRIPTION = '"&amp;F826&amp;"' where FORMAT_ID = '"&amp;A826&amp;"' AND FIELD_NO = '"&amp;B826&amp;"';"</f>
        <v/>
      </c>
    </row>
    <row r="827" spans="1:13">
      <c r="A827" t="s">
        <v>25</v>
      </c>
      <c r="B827" t="s">
        <v>31</v>
      </c>
      <c r="C827" t="s">
        <v>255</v>
      </c>
      <c r="D827" t="s">
        <v>255</v>
      </c>
      <c r="E827" t="s">
        <v>13</v>
      </c>
      <c r="F827" s="2" t="s">
        <v>1397</v>
      </c>
      <c r="G827" s="2" t="n"/>
      <c r="I827" s="2" t="n"/>
      <c r="J827">
        <f>VLOOKUP(A827,UFMT_FORMAT!$A:$C,3,FALSE)</f>
        <v/>
      </c>
      <c r="K827" s="2" t="s">
        <v>7</v>
      </c>
      <c r="L827">
        <f>"Insert into UFMT_FIELD (FORMAT_ID, FIELD_NO, F_MAC, F_KEY, F_MANDATORY, DESCRIPTION) Values ('"&amp;A827&amp;"', '"&amp;B827&amp;"', '"&amp;C827&amp;"', '"&amp;D827&amp;"', '"&amp;E827&amp;"', '"&amp;F827&amp;"');"</f>
        <v/>
      </c>
      <c r="M827">
        <f>"Update UFMT_FIELD SET F_MAC = '"&amp;C827&amp;"', F_KEY = '"&amp;D827&amp;"', F_MANDATORY = '"&amp;E827&amp;"', DESCRIPTION = '"&amp;F827&amp;"' where FORMAT_ID = '"&amp;A827&amp;"' AND FIELD_NO = '"&amp;B827&amp;"';"</f>
        <v/>
      </c>
    </row>
    <row r="828" spans="1:13">
      <c r="A828" t="s">
        <v>25</v>
      </c>
      <c r="B828" t="s">
        <v>500</v>
      </c>
      <c r="C828" t="s">
        <v>255</v>
      </c>
      <c r="D828" t="s">
        <v>255</v>
      </c>
      <c r="E828" t="s">
        <v>255</v>
      </c>
      <c r="F828" s="2" t="s">
        <v>1397</v>
      </c>
      <c r="G828" s="2" t="n"/>
      <c r="I828" s="2" t="n"/>
      <c r="J828">
        <f>VLOOKUP(A828,UFMT_FORMAT!$A:$C,3,FALSE)</f>
        <v/>
      </c>
      <c r="K828" s="2" t="s">
        <v>7</v>
      </c>
      <c r="L828">
        <f>"Insert into UFMT_FIELD (FORMAT_ID, FIELD_NO, F_MAC, F_KEY, F_MANDATORY, DESCRIPTION) Values ('"&amp;A828&amp;"', '"&amp;B828&amp;"', '"&amp;C828&amp;"', '"&amp;D828&amp;"', '"&amp;E828&amp;"', '"&amp;F828&amp;"');"</f>
        <v/>
      </c>
      <c r="M828">
        <f>"Update UFMT_FIELD SET F_MAC = '"&amp;C828&amp;"', F_KEY = '"&amp;D828&amp;"', F_MANDATORY = '"&amp;E828&amp;"', DESCRIPTION = '"&amp;F828&amp;"' where FORMAT_ID = '"&amp;A828&amp;"' AND FIELD_NO = '"&amp;B828&amp;"';"</f>
        <v/>
      </c>
    </row>
    <row r="829" spans="1:13">
      <c r="A829" t="s">
        <v>25</v>
      </c>
      <c r="B829" t="s">
        <v>328</v>
      </c>
      <c r="C829" t="s">
        <v>255</v>
      </c>
      <c r="D829" t="s">
        <v>255</v>
      </c>
      <c r="E829" t="s">
        <v>255</v>
      </c>
      <c r="F829" s="2" t="s">
        <v>1398</v>
      </c>
      <c r="G829" s="2" t="n"/>
      <c r="I829" s="2" t="n"/>
      <c r="J829">
        <f>VLOOKUP(A829,UFMT_FORMAT!$A:$C,3,FALSE)</f>
        <v/>
      </c>
      <c r="K829" s="2" t="s">
        <v>7</v>
      </c>
      <c r="L829">
        <f>"Insert into UFMT_FIELD (FORMAT_ID, FIELD_NO, F_MAC, F_KEY, F_MANDATORY, DESCRIPTION) Values ('"&amp;A829&amp;"', '"&amp;B829&amp;"', '"&amp;C829&amp;"', '"&amp;D829&amp;"', '"&amp;E829&amp;"', '"&amp;F829&amp;"');"</f>
        <v/>
      </c>
      <c r="M829">
        <f>"Update UFMT_FIELD SET F_MAC = '"&amp;C829&amp;"', F_KEY = '"&amp;D829&amp;"', F_MANDATORY = '"&amp;E829&amp;"', DESCRIPTION = '"&amp;F829&amp;"' where FORMAT_ID = '"&amp;A829&amp;"' AND FIELD_NO = '"&amp;B829&amp;"';"</f>
        <v/>
      </c>
    </row>
    <row r="830" spans="1:13">
      <c r="A830" t="s">
        <v>25</v>
      </c>
      <c r="B830" t="s">
        <v>333</v>
      </c>
      <c r="C830" t="s">
        <v>255</v>
      </c>
      <c r="D830" t="s">
        <v>255</v>
      </c>
      <c r="E830" t="s">
        <v>255</v>
      </c>
      <c r="F830" s="2" t="s">
        <v>1399</v>
      </c>
      <c r="G830" s="2" t="n"/>
      <c r="I830" s="2" t="n"/>
      <c r="J830">
        <f>VLOOKUP(A830,UFMT_FORMAT!$A:$C,3,FALSE)</f>
        <v/>
      </c>
      <c r="K830" s="2" t="s">
        <v>7</v>
      </c>
      <c r="L830">
        <f>"Insert into UFMT_FIELD (FORMAT_ID, FIELD_NO, F_MAC, F_KEY, F_MANDATORY, DESCRIPTION) Values ('"&amp;A830&amp;"', '"&amp;B830&amp;"', '"&amp;C830&amp;"', '"&amp;D830&amp;"', '"&amp;E830&amp;"', '"&amp;F830&amp;"');"</f>
        <v/>
      </c>
      <c r="M830">
        <f>"Update UFMT_FIELD SET F_MAC = '"&amp;C830&amp;"', F_KEY = '"&amp;D830&amp;"', F_MANDATORY = '"&amp;E830&amp;"', DESCRIPTION = '"&amp;F830&amp;"' where FORMAT_ID = '"&amp;A830&amp;"' AND FIELD_NO = '"&amp;B830&amp;"';"</f>
        <v/>
      </c>
    </row>
    <row r="831" spans="1:13">
      <c r="A831" t="s">
        <v>25</v>
      </c>
      <c r="B831" t="s">
        <v>337</v>
      </c>
      <c r="C831" t="s">
        <v>255</v>
      </c>
      <c r="D831" t="s">
        <v>13</v>
      </c>
      <c r="E831" t="s">
        <v>13</v>
      </c>
      <c r="F831" s="2" t="s">
        <v>1400</v>
      </c>
      <c r="G831" s="2" t="n"/>
      <c r="I831" s="2" t="n"/>
      <c r="J831">
        <f>VLOOKUP(A831,UFMT_FORMAT!$A:$C,3,FALSE)</f>
        <v/>
      </c>
      <c r="K831" s="2" t="s">
        <v>7</v>
      </c>
      <c r="L831">
        <f>"Insert into UFMT_FIELD (FORMAT_ID, FIELD_NO, F_MAC, F_KEY, F_MANDATORY, DESCRIPTION) Values ('"&amp;A831&amp;"', '"&amp;B831&amp;"', '"&amp;C831&amp;"', '"&amp;D831&amp;"', '"&amp;E831&amp;"', '"&amp;F831&amp;"');"</f>
        <v/>
      </c>
      <c r="M831">
        <f>"Update UFMT_FIELD SET F_MAC = '"&amp;C831&amp;"', F_KEY = '"&amp;D831&amp;"', F_MANDATORY = '"&amp;E831&amp;"', DESCRIPTION = '"&amp;F831&amp;"' where FORMAT_ID = '"&amp;A831&amp;"' AND FIELD_NO = '"&amp;B831&amp;"';"</f>
        <v/>
      </c>
    </row>
    <row r="832" spans="1:13">
      <c r="A832" t="s">
        <v>25</v>
      </c>
      <c r="B832" t="s">
        <v>351</v>
      </c>
      <c r="C832" t="s">
        <v>255</v>
      </c>
      <c r="D832" t="s">
        <v>13</v>
      </c>
      <c r="E832" t="s">
        <v>13</v>
      </c>
      <c r="F832" s="2" t="s">
        <v>1401</v>
      </c>
      <c r="G832" s="2" t="n"/>
      <c r="I832" s="2" t="n"/>
      <c r="J832">
        <f>VLOOKUP(A832,UFMT_FORMAT!$A:$C,3,FALSE)</f>
        <v/>
      </c>
      <c r="K832" s="2" t="s">
        <v>7</v>
      </c>
      <c r="L832">
        <f>"Insert into UFMT_FIELD (FORMAT_ID, FIELD_NO, F_MAC, F_KEY, F_MANDATORY, DESCRIPTION) Values ('"&amp;A832&amp;"', '"&amp;B832&amp;"', '"&amp;C832&amp;"', '"&amp;D832&amp;"', '"&amp;E832&amp;"', '"&amp;F832&amp;"');"</f>
        <v/>
      </c>
      <c r="M832">
        <f>"Update UFMT_FIELD SET F_MAC = '"&amp;C832&amp;"', F_KEY = '"&amp;D832&amp;"', F_MANDATORY = '"&amp;E832&amp;"', DESCRIPTION = '"&amp;F832&amp;"' where FORMAT_ID = '"&amp;A832&amp;"' AND FIELD_NO = '"&amp;B832&amp;"';"</f>
        <v/>
      </c>
    </row>
    <row r="833" spans="1:13">
      <c r="A833" t="s">
        <v>25</v>
      </c>
      <c r="B833" t="s">
        <v>305</v>
      </c>
      <c r="C833" t="s">
        <v>255</v>
      </c>
      <c r="D833" t="s">
        <v>255</v>
      </c>
      <c r="E833" t="s">
        <v>255</v>
      </c>
      <c r="F833" s="2" t="s">
        <v>1401</v>
      </c>
      <c r="G833" s="2" t="n"/>
      <c r="I833" s="2" t="n"/>
      <c r="J833">
        <f>VLOOKUP(A833,UFMT_FORMAT!$A:$C,3,FALSE)</f>
        <v/>
      </c>
      <c r="K833" s="2" t="s">
        <v>7</v>
      </c>
      <c r="L833">
        <f>"Insert into UFMT_FIELD (FORMAT_ID, FIELD_NO, F_MAC, F_KEY, F_MANDATORY, DESCRIPTION) Values ('"&amp;A833&amp;"', '"&amp;B833&amp;"', '"&amp;C833&amp;"', '"&amp;D833&amp;"', '"&amp;E833&amp;"', '"&amp;F833&amp;"');"</f>
        <v/>
      </c>
      <c r="M833">
        <f>"Update UFMT_FIELD SET F_MAC = '"&amp;C833&amp;"', F_KEY = '"&amp;D833&amp;"', F_MANDATORY = '"&amp;E833&amp;"', DESCRIPTION = '"&amp;F833&amp;"' where FORMAT_ID = '"&amp;A833&amp;"' AND FIELD_NO = '"&amp;B833&amp;"';"</f>
        <v/>
      </c>
    </row>
    <row r="834" spans="1:13">
      <c r="A834" t="s">
        <v>25</v>
      </c>
      <c r="B834" t="s">
        <v>473</v>
      </c>
      <c r="C834" t="s">
        <v>255</v>
      </c>
      <c r="D834" t="s">
        <v>255</v>
      </c>
      <c r="E834" t="s">
        <v>255</v>
      </c>
      <c r="F834" s="2" t="s">
        <v>1402</v>
      </c>
      <c r="G834" s="2" t="n"/>
      <c r="I834" s="2" t="n"/>
      <c r="J834">
        <f>VLOOKUP(A834,UFMT_FORMAT!$A:$C,3,FALSE)</f>
        <v/>
      </c>
      <c r="K834" s="2" t="s">
        <v>7</v>
      </c>
      <c r="L834">
        <f>"Insert into UFMT_FIELD (FORMAT_ID, FIELD_NO, F_MAC, F_KEY, F_MANDATORY, DESCRIPTION) Values ('"&amp;A834&amp;"', '"&amp;B834&amp;"', '"&amp;C834&amp;"', '"&amp;D834&amp;"', '"&amp;E834&amp;"', '"&amp;F834&amp;"');"</f>
        <v/>
      </c>
      <c r="M834">
        <f>"Update UFMT_FIELD SET F_MAC = '"&amp;C834&amp;"', F_KEY = '"&amp;D834&amp;"', F_MANDATORY = '"&amp;E834&amp;"', DESCRIPTION = '"&amp;F834&amp;"' where FORMAT_ID = '"&amp;A834&amp;"' AND FIELD_NO = '"&amp;B834&amp;"';"</f>
        <v/>
      </c>
    </row>
    <row r="835" spans="1:13">
      <c r="A835" t="s">
        <v>25</v>
      </c>
      <c r="B835" t="s">
        <v>532</v>
      </c>
      <c r="C835" t="s">
        <v>255</v>
      </c>
      <c r="D835" t="s">
        <v>255</v>
      </c>
      <c r="E835" t="s">
        <v>13</v>
      </c>
      <c r="F835" s="2" t="s">
        <v>1403</v>
      </c>
      <c r="G835" s="2" t="n"/>
      <c r="I835" s="2" t="n"/>
      <c r="J835">
        <f>VLOOKUP(A835,UFMT_FORMAT!$A:$C,3,FALSE)</f>
        <v/>
      </c>
      <c r="K835" s="2" t="s">
        <v>7</v>
      </c>
      <c r="L835">
        <f>"Insert into UFMT_FIELD (FORMAT_ID, FIELD_NO, F_MAC, F_KEY, F_MANDATORY, DESCRIPTION) Values ('"&amp;A835&amp;"', '"&amp;B835&amp;"', '"&amp;C835&amp;"', '"&amp;D835&amp;"', '"&amp;E835&amp;"', '"&amp;F835&amp;"');"</f>
        <v/>
      </c>
      <c r="M835">
        <f>"Update UFMT_FIELD SET F_MAC = '"&amp;C835&amp;"', F_KEY = '"&amp;D835&amp;"', F_MANDATORY = '"&amp;E835&amp;"', DESCRIPTION = '"&amp;F835&amp;"' where FORMAT_ID = '"&amp;A835&amp;"' AND FIELD_NO = '"&amp;B835&amp;"';"</f>
        <v/>
      </c>
    </row>
    <row r="836" spans="1:13">
      <c r="A836" t="s">
        <v>25</v>
      </c>
      <c r="B836" t="s">
        <v>534</v>
      </c>
      <c r="C836" t="s">
        <v>255</v>
      </c>
      <c r="D836" t="s">
        <v>255</v>
      </c>
      <c r="E836" t="s">
        <v>255</v>
      </c>
      <c r="F836" s="2" t="s">
        <v>1404</v>
      </c>
      <c r="G836" s="2" t="n"/>
      <c r="I836" s="2" t="n"/>
      <c r="J836">
        <f>VLOOKUP(A836,UFMT_FORMAT!$A:$C,3,FALSE)</f>
        <v/>
      </c>
      <c r="K836" s="2" t="s">
        <v>7</v>
      </c>
      <c r="L836">
        <f>"Insert into UFMT_FIELD (FORMAT_ID, FIELD_NO, F_MAC, F_KEY, F_MANDATORY, DESCRIPTION) Values ('"&amp;A836&amp;"', '"&amp;B836&amp;"', '"&amp;C836&amp;"', '"&amp;D836&amp;"', '"&amp;E836&amp;"', '"&amp;F836&amp;"');"</f>
        <v/>
      </c>
      <c r="M836">
        <f>"Update UFMT_FIELD SET F_MAC = '"&amp;C836&amp;"', F_KEY = '"&amp;D836&amp;"', F_MANDATORY = '"&amp;E836&amp;"', DESCRIPTION = '"&amp;F836&amp;"' where FORMAT_ID = '"&amp;A836&amp;"' AND FIELD_NO = '"&amp;B836&amp;"';"</f>
        <v/>
      </c>
    </row>
    <row r="837" spans="1:13">
      <c r="A837" t="s">
        <v>25</v>
      </c>
      <c r="B837" t="s">
        <v>66</v>
      </c>
      <c r="C837" t="s">
        <v>255</v>
      </c>
      <c r="D837" t="s">
        <v>255</v>
      </c>
      <c r="E837" t="s">
        <v>255</v>
      </c>
      <c r="F837" s="2" t="s">
        <v>1405</v>
      </c>
      <c r="G837" s="2" t="n"/>
      <c r="I837" s="2" t="n"/>
      <c r="J837">
        <f>VLOOKUP(A837,UFMT_FORMAT!$A:$C,3,FALSE)</f>
        <v/>
      </c>
      <c r="K837" s="2" t="s">
        <v>7</v>
      </c>
      <c r="L837">
        <f>"Insert into UFMT_FIELD (FORMAT_ID, FIELD_NO, F_MAC, F_KEY, F_MANDATORY, DESCRIPTION) Values ('"&amp;A837&amp;"', '"&amp;B837&amp;"', '"&amp;C837&amp;"', '"&amp;D837&amp;"', '"&amp;E837&amp;"', '"&amp;F837&amp;"');"</f>
        <v/>
      </c>
      <c r="M837">
        <f>"Update UFMT_FIELD SET F_MAC = '"&amp;C837&amp;"', F_KEY = '"&amp;D837&amp;"', F_MANDATORY = '"&amp;E837&amp;"', DESCRIPTION = '"&amp;F837&amp;"' where FORMAT_ID = '"&amp;A837&amp;"' AND FIELD_NO = '"&amp;B837&amp;"';"</f>
        <v/>
      </c>
    </row>
    <row r="838" spans="1:13">
      <c r="A838" t="s">
        <v>25</v>
      </c>
      <c r="B838" t="s">
        <v>70</v>
      </c>
      <c r="C838" t="s">
        <v>255</v>
      </c>
      <c r="D838" t="s">
        <v>255</v>
      </c>
      <c r="E838" t="s">
        <v>255</v>
      </c>
      <c r="F838" s="2" t="s">
        <v>1406</v>
      </c>
      <c r="G838" s="2" t="n"/>
      <c r="I838" s="2" t="n"/>
      <c r="J838">
        <f>VLOOKUP(A838,UFMT_FORMAT!$A:$C,3,FALSE)</f>
        <v/>
      </c>
      <c r="K838" s="2" t="s">
        <v>7</v>
      </c>
      <c r="L838">
        <f>"Insert into UFMT_FIELD (FORMAT_ID, FIELD_NO, F_MAC, F_KEY, F_MANDATORY, DESCRIPTION) Values ('"&amp;A838&amp;"', '"&amp;B838&amp;"', '"&amp;C838&amp;"', '"&amp;D838&amp;"', '"&amp;E838&amp;"', '"&amp;F838&amp;"');"</f>
        <v/>
      </c>
      <c r="M838">
        <f>"Update UFMT_FIELD SET F_MAC = '"&amp;C838&amp;"', F_KEY = '"&amp;D838&amp;"', F_MANDATORY = '"&amp;E838&amp;"', DESCRIPTION = '"&amp;F838&amp;"' where FORMAT_ID = '"&amp;A838&amp;"' AND FIELD_NO = '"&amp;B838&amp;"';"</f>
        <v/>
      </c>
    </row>
    <row r="839" spans="1:13">
      <c r="A839" t="s">
        <v>25</v>
      </c>
      <c r="B839" t="s">
        <v>310</v>
      </c>
      <c r="C839" t="s">
        <v>255</v>
      </c>
      <c r="D839" t="s">
        <v>255</v>
      </c>
      <c r="E839" t="s">
        <v>255</v>
      </c>
      <c r="F839" s="2" t="s">
        <v>1407</v>
      </c>
      <c r="G839" s="2" t="n"/>
      <c r="I839" s="2" t="n"/>
      <c r="J839">
        <f>VLOOKUP(A839,UFMT_FORMAT!$A:$C,3,FALSE)</f>
        <v/>
      </c>
      <c r="K839" s="2" t="s">
        <v>7</v>
      </c>
      <c r="L839">
        <f>"Insert into UFMT_FIELD (FORMAT_ID, FIELD_NO, F_MAC, F_KEY, F_MANDATORY, DESCRIPTION) Values ('"&amp;A839&amp;"', '"&amp;B839&amp;"', '"&amp;C839&amp;"', '"&amp;D839&amp;"', '"&amp;E839&amp;"', '"&amp;F839&amp;"');"</f>
        <v/>
      </c>
      <c r="M839">
        <f>"Update UFMT_FIELD SET F_MAC = '"&amp;C839&amp;"', F_KEY = '"&amp;D839&amp;"', F_MANDATORY = '"&amp;E839&amp;"', DESCRIPTION = '"&amp;F839&amp;"' where FORMAT_ID = '"&amp;A839&amp;"' AND FIELD_NO = '"&amp;B839&amp;"';"</f>
        <v/>
      </c>
    </row>
    <row r="840" spans="1:13">
      <c r="A840" t="s">
        <v>25</v>
      </c>
      <c r="B840" t="s">
        <v>72</v>
      </c>
      <c r="C840" t="s">
        <v>255</v>
      </c>
      <c r="D840" t="s">
        <v>255</v>
      </c>
      <c r="E840" t="s">
        <v>13</v>
      </c>
      <c r="F840" s="2" t="s">
        <v>1408</v>
      </c>
      <c r="G840" s="2" t="n"/>
      <c r="I840" s="2" t="n"/>
      <c r="J840">
        <f>VLOOKUP(A840,UFMT_FORMAT!$A:$C,3,FALSE)</f>
        <v/>
      </c>
      <c r="K840" s="2" t="s">
        <v>7</v>
      </c>
      <c r="L840">
        <f>"Insert into UFMT_FIELD (FORMAT_ID, FIELD_NO, F_MAC, F_KEY, F_MANDATORY, DESCRIPTION) Values ('"&amp;A840&amp;"', '"&amp;B840&amp;"', '"&amp;C840&amp;"', '"&amp;D840&amp;"', '"&amp;E840&amp;"', '"&amp;F840&amp;"');"</f>
        <v/>
      </c>
      <c r="M840">
        <f>"Update UFMT_FIELD SET F_MAC = '"&amp;C840&amp;"', F_KEY = '"&amp;D840&amp;"', F_MANDATORY = '"&amp;E840&amp;"', DESCRIPTION = '"&amp;F840&amp;"' where FORMAT_ID = '"&amp;A840&amp;"' AND FIELD_NO = '"&amp;B840&amp;"';"</f>
        <v/>
      </c>
    </row>
    <row r="841" spans="1:13">
      <c r="A841" t="s">
        <v>25</v>
      </c>
      <c r="B841" t="s">
        <v>545</v>
      </c>
      <c r="C841" t="s">
        <v>255</v>
      </c>
      <c r="D841" t="s">
        <v>255</v>
      </c>
      <c r="E841" t="s">
        <v>13</v>
      </c>
      <c r="F841" s="2" t="s">
        <v>1409</v>
      </c>
      <c r="G841" s="2" t="n"/>
      <c r="I841" s="2" t="n"/>
      <c r="J841">
        <f>VLOOKUP(A841,UFMT_FORMAT!$A:$C,3,FALSE)</f>
        <v/>
      </c>
      <c r="K841" s="2" t="s">
        <v>7</v>
      </c>
      <c r="L841">
        <f>"Insert into UFMT_FIELD (FORMAT_ID, FIELD_NO, F_MAC, F_KEY, F_MANDATORY, DESCRIPTION) Values ('"&amp;A841&amp;"', '"&amp;B841&amp;"', '"&amp;C841&amp;"', '"&amp;D841&amp;"', '"&amp;E841&amp;"', '"&amp;F841&amp;"');"</f>
        <v/>
      </c>
      <c r="M841">
        <f>"Update UFMT_FIELD SET F_MAC = '"&amp;C841&amp;"', F_KEY = '"&amp;D841&amp;"', F_MANDATORY = '"&amp;E841&amp;"', DESCRIPTION = '"&amp;F841&amp;"' where FORMAT_ID = '"&amp;A841&amp;"' AND FIELD_NO = '"&amp;B841&amp;"';"</f>
        <v/>
      </c>
    </row>
    <row r="842" spans="1:13">
      <c r="A842" t="s">
        <v>25</v>
      </c>
      <c r="B842" t="s">
        <v>239</v>
      </c>
      <c r="C842" t="s">
        <v>255</v>
      </c>
      <c r="D842" t="s">
        <v>255</v>
      </c>
      <c r="E842" t="s">
        <v>255</v>
      </c>
      <c r="F842" s="2" t="s">
        <v>1410</v>
      </c>
      <c r="G842" s="2" t="n"/>
      <c r="I842" s="2" t="n"/>
      <c r="J842">
        <f>VLOOKUP(A842,UFMT_FORMAT!$A:$C,3,FALSE)</f>
        <v/>
      </c>
      <c r="K842" s="2" t="s">
        <v>7</v>
      </c>
      <c r="L842">
        <f>"Insert into UFMT_FIELD (FORMAT_ID, FIELD_NO, F_MAC, F_KEY, F_MANDATORY, DESCRIPTION) Values ('"&amp;A842&amp;"', '"&amp;B842&amp;"', '"&amp;C842&amp;"', '"&amp;D842&amp;"', '"&amp;E842&amp;"', '"&amp;F842&amp;"');"</f>
        <v/>
      </c>
      <c r="M842">
        <f>"Update UFMT_FIELD SET F_MAC = '"&amp;C842&amp;"', F_KEY = '"&amp;D842&amp;"', F_MANDATORY = '"&amp;E842&amp;"', DESCRIPTION = '"&amp;F842&amp;"' where FORMAT_ID = '"&amp;A842&amp;"' AND FIELD_NO = '"&amp;B842&amp;"';"</f>
        <v/>
      </c>
    </row>
    <row r="843" spans="1:13">
      <c r="A843" t="s">
        <v>25</v>
      </c>
      <c r="B843" t="s">
        <v>33</v>
      </c>
      <c r="C843" t="s">
        <v>255</v>
      </c>
      <c r="D843" t="s">
        <v>255</v>
      </c>
      <c r="E843" t="s">
        <v>255</v>
      </c>
      <c r="F843" s="2" t="s">
        <v>1412</v>
      </c>
      <c r="G843" s="2" t="n"/>
      <c r="I843" s="2" t="n"/>
      <c r="J843">
        <f>VLOOKUP(A843,UFMT_FORMAT!$A:$C,3,FALSE)</f>
        <v/>
      </c>
      <c r="K843" s="2" t="s">
        <v>7</v>
      </c>
      <c r="L843">
        <f>"Insert into UFMT_FIELD (FORMAT_ID, FIELD_NO, F_MAC, F_KEY, F_MANDATORY, DESCRIPTION) Values ('"&amp;A843&amp;"', '"&amp;B843&amp;"', '"&amp;C843&amp;"', '"&amp;D843&amp;"', '"&amp;E843&amp;"', '"&amp;F843&amp;"');"</f>
        <v/>
      </c>
      <c r="M843">
        <f>"Update UFMT_FIELD SET F_MAC = '"&amp;C843&amp;"', F_KEY = '"&amp;D843&amp;"', F_MANDATORY = '"&amp;E843&amp;"', DESCRIPTION = '"&amp;F843&amp;"' where FORMAT_ID = '"&amp;A843&amp;"' AND FIELD_NO = '"&amp;B843&amp;"';"</f>
        <v/>
      </c>
    </row>
    <row r="844" spans="1:13">
      <c r="A844" t="s">
        <v>25</v>
      </c>
      <c r="B844" t="s">
        <v>554</v>
      </c>
      <c r="C844" t="s">
        <v>255</v>
      </c>
      <c r="D844" t="s">
        <v>255</v>
      </c>
      <c r="E844" t="s">
        <v>255</v>
      </c>
      <c r="F844" s="2" t="s">
        <v>1413</v>
      </c>
      <c r="G844" s="2" t="n"/>
      <c r="I844" s="2" t="n"/>
      <c r="J844">
        <f>VLOOKUP(A844,UFMT_FORMAT!$A:$C,3,FALSE)</f>
        <v/>
      </c>
      <c r="K844" s="2" t="s">
        <v>7</v>
      </c>
      <c r="L844">
        <f>"Insert into UFMT_FIELD (FORMAT_ID, FIELD_NO, F_MAC, F_KEY, F_MANDATORY, DESCRIPTION) Values ('"&amp;A844&amp;"', '"&amp;B844&amp;"', '"&amp;C844&amp;"', '"&amp;D844&amp;"', '"&amp;E844&amp;"', '"&amp;F844&amp;"');"</f>
        <v/>
      </c>
      <c r="M844">
        <f>"Update UFMT_FIELD SET F_MAC = '"&amp;C844&amp;"', F_KEY = '"&amp;D844&amp;"', F_MANDATORY = '"&amp;E844&amp;"', DESCRIPTION = '"&amp;F844&amp;"' where FORMAT_ID = '"&amp;A844&amp;"' AND FIELD_NO = '"&amp;B844&amp;"';"</f>
        <v/>
      </c>
    </row>
    <row r="845" spans="1:13">
      <c r="A845" t="s">
        <v>25</v>
      </c>
      <c r="B845" t="s">
        <v>555</v>
      </c>
      <c r="C845" t="s">
        <v>255</v>
      </c>
      <c r="D845" t="s">
        <v>255</v>
      </c>
      <c r="E845" t="s">
        <v>13</v>
      </c>
      <c r="F845" s="2" t="s">
        <v>1414</v>
      </c>
      <c r="G845" s="2" t="n"/>
      <c r="I845" s="2" t="n"/>
      <c r="J845">
        <f>VLOOKUP(A845,UFMT_FORMAT!$A:$C,3,FALSE)</f>
        <v/>
      </c>
      <c r="K845" s="2" t="s">
        <v>7</v>
      </c>
      <c r="L845">
        <f>"Insert into UFMT_FIELD (FORMAT_ID, FIELD_NO, F_MAC, F_KEY, F_MANDATORY, DESCRIPTION) Values ('"&amp;A845&amp;"', '"&amp;B845&amp;"', '"&amp;C845&amp;"', '"&amp;D845&amp;"', '"&amp;E845&amp;"', '"&amp;F845&amp;"');"</f>
        <v/>
      </c>
      <c r="M845">
        <f>"Update UFMT_FIELD SET F_MAC = '"&amp;C845&amp;"', F_KEY = '"&amp;D845&amp;"', F_MANDATORY = '"&amp;E845&amp;"', DESCRIPTION = '"&amp;F845&amp;"' where FORMAT_ID = '"&amp;A845&amp;"' AND FIELD_NO = '"&amp;B845&amp;"';"</f>
        <v/>
      </c>
    </row>
    <row r="846" spans="1:13">
      <c r="A846" t="s">
        <v>25</v>
      </c>
      <c r="B846" t="s">
        <v>57</v>
      </c>
      <c r="C846" t="s">
        <v>255</v>
      </c>
      <c r="D846" t="s">
        <v>255</v>
      </c>
      <c r="E846" t="s">
        <v>255</v>
      </c>
      <c r="F846" s="2" t="s">
        <v>1415</v>
      </c>
      <c r="G846" s="2" t="n"/>
      <c r="I846" s="2" t="n"/>
      <c r="J846">
        <f>VLOOKUP(A846,UFMT_FORMAT!$A:$C,3,FALSE)</f>
        <v/>
      </c>
      <c r="K846" s="2" t="s">
        <v>7</v>
      </c>
      <c r="L846">
        <f>"Insert into UFMT_FIELD (FORMAT_ID, FIELD_NO, F_MAC, F_KEY, F_MANDATORY, DESCRIPTION) Values ('"&amp;A846&amp;"', '"&amp;B846&amp;"', '"&amp;C846&amp;"', '"&amp;D846&amp;"', '"&amp;E846&amp;"', '"&amp;F846&amp;"');"</f>
        <v/>
      </c>
      <c r="M846">
        <f>"Update UFMT_FIELD SET F_MAC = '"&amp;C846&amp;"', F_KEY = '"&amp;D846&amp;"', F_MANDATORY = '"&amp;E846&amp;"', DESCRIPTION = '"&amp;F846&amp;"' where FORMAT_ID = '"&amp;A846&amp;"' AND FIELD_NO = '"&amp;B846&amp;"';"</f>
        <v/>
      </c>
    </row>
    <row r="847" spans="1:13">
      <c r="A847" t="s">
        <v>25</v>
      </c>
      <c r="B847" t="s">
        <v>244</v>
      </c>
      <c r="C847" t="s">
        <v>255</v>
      </c>
      <c r="D847" t="s">
        <v>255</v>
      </c>
      <c r="E847" t="s">
        <v>255</v>
      </c>
      <c r="F847" s="2" t="s">
        <v>1416</v>
      </c>
      <c r="G847" s="2" t="n"/>
      <c r="I847" s="2" t="n"/>
      <c r="J847">
        <f>VLOOKUP(A847,UFMT_FORMAT!$A:$C,3,FALSE)</f>
        <v/>
      </c>
      <c r="K847" s="2" t="s">
        <v>7</v>
      </c>
      <c r="L847">
        <f>"Insert into UFMT_FIELD (FORMAT_ID, FIELD_NO, F_MAC, F_KEY, F_MANDATORY, DESCRIPTION) Values ('"&amp;A847&amp;"', '"&amp;B847&amp;"', '"&amp;C847&amp;"', '"&amp;D847&amp;"', '"&amp;E847&amp;"', '"&amp;F847&amp;"');"</f>
        <v/>
      </c>
      <c r="M847">
        <f>"Update UFMT_FIELD SET F_MAC = '"&amp;C847&amp;"', F_KEY = '"&amp;D847&amp;"', F_MANDATORY = '"&amp;E847&amp;"', DESCRIPTION = '"&amp;F847&amp;"' where FORMAT_ID = '"&amp;A847&amp;"' AND FIELD_NO = '"&amp;B847&amp;"';"</f>
        <v/>
      </c>
    </row>
    <row r="848" spans="1:13">
      <c r="A848" t="s">
        <v>25</v>
      </c>
      <c r="B848" t="s">
        <v>110</v>
      </c>
      <c r="C848" t="s">
        <v>255</v>
      </c>
      <c r="D848" t="s">
        <v>255</v>
      </c>
      <c r="E848" t="s">
        <v>255</v>
      </c>
      <c r="F848" s="2" t="s">
        <v>1434</v>
      </c>
      <c r="G848" s="2" t="n"/>
      <c r="I848" s="2" t="n"/>
      <c r="J848">
        <f>VLOOKUP(A848,UFMT_FORMAT!$A:$C,3,FALSE)</f>
        <v/>
      </c>
      <c r="K848" s="2" t="s">
        <v>7</v>
      </c>
      <c r="L848">
        <f>"Insert into UFMT_FIELD (FORMAT_ID, FIELD_NO, F_MAC, F_KEY, F_MANDATORY, DESCRIPTION) Values ('"&amp;A848&amp;"', '"&amp;B848&amp;"', '"&amp;C848&amp;"', '"&amp;D848&amp;"', '"&amp;E848&amp;"', '"&amp;F848&amp;"');"</f>
        <v/>
      </c>
      <c r="M848">
        <f>"Update UFMT_FIELD SET F_MAC = '"&amp;C848&amp;"', F_KEY = '"&amp;D848&amp;"', F_MANDATORY = '"&amp;E848&amp;"', DESCRIPTION = '"&amp;F848&amp;"' where FORMAT_ID = '"&amp;A848&amp;"' AND FIELD_NO = '"&amp;B848&amp;"';"</f>
        <v/>
      </c>
    </row>
    <row r="849" spans="1:13">
      <c r="A849" t="s">
        <v>25</v>
      </c>
      <c r="B849" t="s">
        <v>196</v>
      </c>
      <c r="C849" t="s">
        <v>255</v>
      </c>
      <c r="D849" t="s">
        <v>255</v>
      </c>
      <c r="E849" t="s">
        <v>255</v>
      </c>
      <c r="F849" s="2" t="s">
        <v>1417</v>
      </c>
      <c r="G849" s="2" t="n"/>
      <c r="I849" s="2" t="n"/>
      <c r="J849">
        <f>VLOOKUP(A849,UFMT_FORMAT!$A:$C,3,FALSE)</f>
        <v/>
      </c>
      <c r="K849" s="2" t="s">
        <v>7</v>
      </c>
      <c r="L849">
        <f>"Insert into UFMT_FIELD (FORMAT_ID, FIELD_NO, F_MAC, F_KEY, F_MANDATORY, DESCRIPTION) Values ('"&amp;A849&amp;"', '"&amp;B849&amp;"', '"&amp;C849&amp;"', '"&amp;D849&amp;"', '"&amp;E849&amp;"', '"&amp;F849&amp;"');"</f>
        <v/>
      </c>
      <c r="M849">
        <f>"Update UFMT_FIELD SET F_MAC = '"&amp;C849&amp;"', F_KEY = '"&amp;D849&amp;"', F_MANDATORY = '"&amp;E849&amp;"', DESCRIPTION = '"&amp;F849&amp;"' where FORMAT_ID = '"&amp;A849&amp;"' AND FIELD_NO = '"&amp;B849&amp;"';"</f>
        <v/>
      </c>
    </row>
    <row r="850" spans="1:13">
      <c r="A850" t="s">
        <v>25</v>
      </c>
      <c r="B850" t="s">
        <v>634</v>
      </c>
      <c r="C850" t="s">
        <v>255</v>
      </c>
      <c r="D850" t="s">
        <v>255</v>
      </c>
      <c r="E850" t="s">
        <v>255</v>
      </c>
      <c r="F850" s="2" t="s">
        <v>1418</v>
      </c>
      <c r="G850" s="2" t="n"/>
      <c r="I850" s="2" t="n"/>
      <c r="J850">
        <f>VLOOKUP(A850,UFMT_FORMAT!$A:$C,3,FALSE)</f>
        <v/>
      </c>
      <c r="K850" s="2" t="s">
        <v>7</v>
      </c>
      <c r="L850">
        <f>"Insert into UFMT_FIELD (FORMAT_ID, FIELD_NO, F_MAC, F_KEY, F_MANDATORY, DESCRIPTION) Values ('"&amp;A850&amp;"', '"&amp;B850&amp;"', '"&amp;C850&amp;"', '"&amp;D850&amp;"', '"&amp;E850&amp;"', '"&amp;F850&amp;"');"</f>
        <v/>
      </c>
      <c r="M850">
        <f>"Update UFMT_FIELD SET F_MAC = '"&amp;C850&amp;"', F_KEY = '"&amp;D850&amp;"', F_MANDATORY = '"&amp;E850&amp;"', DESCRIPTION = '"&amp;F850&amp;"' where FORMAT_ID = '"&amp;A850&amp;"' AND FIELD_NO = '"&amp;B850&amp;"';"</f>
        <v/>
      </c>
    </row>
    <row r="851" spans="1:13">
      <c r="A851" t="s">
        <v>25</v>
      </c>
      <c r="B851" t="s">
        <v>103</v>
      </c>
      <c r="C851" t="s">
        <v>255</v>
      </c>
      <c r="D851" t="s">
        <v>255</v>
      </c>
      <c r="E851" t="s">
        <v>255</v>
      </c>
      <c r="F851" s="2" t="s">
        <v>1419</v>
      </c>
      <c r="G851" s="2" t="n"/>
      <c r="I851" s="2" t="n"/>
      <c r="J851">
        <f>VLOOKUP(A851,UFMT_FORMAT!$A:$C,3,FALSE)</f>
        <v/>
      </c>
      <c r="K851" s="2" t="s">
        <v>7</v>
      </c>
      <c r="L851">
        <f>"Insert into UFMT_FIELD (FORMAT_ID, FIELD_NO, F_MAC, F_KEY, F_MANDATORY, DESCRIPTION) Values ('"&amp;A851&amp;"', '"&amp;B851&amp;"', '"&amp;C851&amp;"', '"&amp;D851&amp;"', '"&amp;E851&amp;"', '"&amp;F851&amp;"');"</f>
        <v/>
      </c>
      <c r="M851">
        <f>"Update UFMT_FIELD SET F_MAC = '"&amp;C851&amp;"', F_KEY = '"&amp;D851&amp;"', F_MANDATORY = '"&amp;E851&amp;"', DESCRIPTION = '"&amp;F851&amp;"' where FORMAT_ID = '"&amp;A851&amp;"' AND FIELD_NO = '"&amp;B851&amp;"';"</f>
        <v/>
      </c>
    </row>
    <row r="852" spans="1:13">
      <c r="A852" t="s">
        <v>25</v>
      </c>
      <c r="B852" t="s">
        <v>666</v>
      </c>
      <c r="C852" t="s">
        <v>255</v>
      </c>
      <c r="D852" t="s">
        <v>255</v>
      </c>
      <c r="E852" t="s">
        <v>255</v>
      </c>
      <c r="F852" s="2" t="s">
        <v>1420</v>
      </c>
      <c r="G852" s="2" t="n"/>
      <c r="I852" s="2" t="n"/>
      <c r="J852">
        <f>VLOOKUP(A852,UFMT_FORMAT!$A:$C,3,FALSE)</f>
        <v/>
      </c>
      <c r="K852" s="2" t="s">
        <v>7</v>
      </c>
      <c r="L852">
        <f>"Insert into UFMT_FIELD (FORMAT_ID, FIELD_NO, F_MAC, F_KEY, F_MANDATORY, DESCRIPTION) Values ('"&amp;A852&amp;"', '"&amp;B852&amp;"', '"&amp;C852&amp;"', '"&amp;D852&amp;"', '"&amp;E852&amp;"', '"&amp;F852&amp;"');"</f>
        <v/>
      </c>
      <c r="M852">
        <f>"Update UFMT_FIELD SET F_MAC = '"&amp;C852&amp;"', F_KEY = '"&amp;D852&amp;"', F_MANDATORY = '"&amp;E852&amp;"', DESCRIPTION = '"&amp;F852&amp;"' where FORMAT_ID = '"&amp;A852&amp;"' AND FIELD_NO = '"&amp;B852&amp;"';"</f>
        <v/>
      </c>
    </row>
    <row r="853" spans="1:13">
      <c r="A853" t="s">
        <v>25</v>
      </c>
      <c r="B853" t="s">
        <v>312</v>
      </c>
      <c r="C853" t="s">
        <v>255</v>
      </c>
      <c r="D853" t="s">
        <v>255</v>
      </c>
      <c r="E853" t="s">
        <v>255</v>
      </c>
      <c r="F853" s="2" t="s">
        <v>1453</v>
      </c>
      <c r="G853" s="2" t="n"/>
      <c r="I853" s="2" t="n"/>
      <c r="J853">
        <f>VLOOKUP(A853,UFMT_FORMAT!$A:$C,3,FALSE)</f>
        <v/>
      </c>
      <c r="K853" s="2" t="s">
        <v>7</v>
      </c>
      <c r="L853">
        <f>"Insert into UFMT_FIELD (FORMAT_ID, FIELD_NO, F_MAC, F_KEY, F_MANDATORY, DESCRIPTION) Values ('"&amp;A853&amp;"', '"&amp;B853&amp;"', '"&amp;C853&amp;"', '"&amp;D853&amp;"', '"&amp;E853&amp;"', '"&amp;F853&amp;"');"</f>
        <v/>
      </c>
      <c r="M853">
        <f>"Update UFMT_FIELD SET F_MAC = '"&amp;C853&amp;"', F_KEY = '"&amp;D853&amp;"', F_MANDATORY = '"&amp;E853&amp;"', DESCRIPTION = '"&amp;F853&amp;"' where FORMAT_ID = '"&amp;A853&amp;"' AND FIELD_NO = '"&amp;B853&amp;"';"</f>
        <v/>
      </c>
    </row>
    <row r="854" spans="1:13">
      <c r="A854" t="s">
        <v>25</v>
      </c>
      <c r="B854" t="s">
        <v>669</v>
      </c>
      <c r="C854" t="s">
        <v>255</v>
      </c>
      <c r="D854" t="s">
        <v>255</v>
      </c>
      <c r="E854" t="s">
        <v>13</v>
      </c>
      <c r="F854" s="2" t="s">
        <v>1422</v>
      </c>
      <c r="G854" s="2" t="n"/>
      <c r="I854" s="2" t="n"/>
      <c r="J854">
        <f>VLOOKUP(A854,UFMT_FORMAT!$A:$C,3,FALSE)</f>
        <v/>
      </c>
      <c r="K854" s="2" t="s">
        <v>7</v>
      </c>
      <c r="L854">
        <f>"Insert into UFMT_FIELD (FORMAT_ID, FIELD_NO, F_MAC, F_KEY, F_MANDATORY, DESCRIPTION) Values ('"&amp;A854&amp;"', '"&amp;B854&amp;"', '"&amp;C854&amp;"', '"&amp;D854&amp;"', '"&amp;E854&amp;"', '"&amp;F854&amp;"');"</f>
        <v/>
      </c>
      <c r="M854">
        <f>"Update UFMT_FIELD SET F_MAC = '"&amp;C854&amp;"', F_KEY = '"&amp;D854&amp;"', F_MANDATORY = '"&amp;E854&amp;"', DESCRIPTION = '"&amp;F854&amp;"' where FORMAT_ID = '"&amp;A854&amp;"' AND FIELD_NO = '"&amp;B854&amp;"';"</f>
        <v/>
      </c>
    </row>
    <row r="855" spans="1:13">
      <c r="A855" t="s">
        <v>198</v>
      </c>
      <c r="B855" t="s">
        <v>64</v>
      </c>
      <c r="C855" t="s">
        <v>255</v>
      </c>
      <c r="D855" t="s">
        <v>13</v>
      </c>
      <c r="E855" t="s">
        <v>13</v>
      </c>
      <c r="F855" s="2" t="s">
        <v>1395</v>
      </c>
      <c r="G855" s="2" t="n"/>
      <c r="I855" s="2" t="n"/>
      <c r="J855">
        <f>VLOOKUP(A855,UFMT_FORMAT!$A:$C,3,FALSE)</f>
        <v/>
      </c>
      <c r="K855" s="2" t="s">
        <v>7</v>
      </c>
      <c r="L855">
        <f>"Insert into UFMT_FIELD (FORMAT_ID, FIELD_NO, F_MAC, F_KEY, F_MANDATORY, DESCRIPTION) Values ('"&amp;A855&amp;"', '"&amp;B855&amp;"', '"&amp;C855&amp;"', '"&amp;D855&amp;"', '"&amp;E855&amp;"', '"&amp;F855&amp;"');"</f>
        <v/>
      </c>
      <c r="M855">
        <f>"Update UFMT_FIELD SET F_MAC = '"&amp;C855&amp;"', F_KEY = '"&amp;D855&amp;"', F_MANDATORY = '"&amp;E855&amp;"', DESCRIPTION = '"&amp;F855&amp;"' where FORMAT_ID = '"&amp;A855&amp;"' AND FIELD_NO = '"&amp;B855&amp;"';"</f>
        <v/>
      </c>
    </row>
    <row r="856" spans="1:13">
      <c r="A856" t="s">
        <v>198</v>
      </c>
      <c r="B856" t="s">
        <v>107</v>
      </c>
      <c r="C856" t="s">
        <v>255</v>
      </c>
      <c r="D856" t="s">
        <v>255</v>
      </c>
      <c r="E856" t="s">
        <v>13</v>
      </c>
      <c r="F856" s="2" t="s">
        <v>1396</v>
      </c>
      <c r="G856" s="2" t="n"/>
      <c r="I856" s="2" t="n"/>
      <c r="J856">
        <f>VLOOKUP(A856,UFMT_FORMAT!$A:$C,3,FALSE)</f>
        <v/>
      </c>
      <c r="K856" s="2" t="s">
        <v>7</v>
      </c>
      <c r="L856">
        <f>"Insert into UFMT_FIELD (FORMAT_ID, FIELD_NO, F_MAC, F_KEY, F_MANDATORY, DESCRIPTION) Values ('"&amp;A856&amp;"', '"&amp;B856&amp;"', '"&amp;C856&amp;"', '"&amp;D856&amp;"', '"&amp;E856&amp;"', '"&amp;F856&amp;"');"</f>
        <v/>
      </c>
      <c r="M856">
        <f>"Update UFMT_FIELD SET F_MAC = '"&amp;C856&amp;"', F_KEY = '"&amp;D856&amp;"', F_MANDATORY = '"&amp;E856&amp;"', DESCRIPTION = '"&amp;F856&amp;"' where FORMAT_ID = '"&amp;A856&amp;"' AND FIELD_NO = '"&amp;B856&amp;"';"</f>
        <v/>
      </c>
    </row>
    <row r="857" spans="1:13">
      <c r="A857" t="s">
        <v>198</v>
      </c>
      <c r="B857" t="s">
        <v>31</v>
      </c>
      <c r="C857" t="s">
        <v>255</v>
      </c>
      <c r="D857" t="s">
        <v>255</v>
      </c>
      <c r="E857" t="s">
        <v>13</v>
      </c>
      <c r="F857" s="2" t="s">
        <v>1397</v>
      </c>
      <c r="G857" s="2" t="n"/>
      <c r="I857" s="2" t="n"/>
      <c r="J857">
        <f>VLOOKUP(A857,UFMT_FORMAT!$A:$C,3,FALSE)</f>
        <v/>
      </c>
      <c r="K857" s="2" t="s">
        <v>7</v>
      </c>
      <c r="L857">
        <f>"Insert into UFMT_FIELD (FORMAT_ID, FIELD_NO, F_MAC, F_KEY, F_MANDATORY, DESCRIPTION) Values ('"&amp;A857&amp;"', '"&amp;B857&amp;"', '"&amp;C857&amp;"', '"&amp;D857&amp;"', '"&amp;E857&amp;"', '"&amp;F857&amp;"');"</f>
        <v/>
      </c>
      <c r="M857">
        <f>"Update UFMT_FIELD SET F_MAC = '"&amp;C857&amp;"', F_KEY = '"&amp;D857&amp;"', F_MANDATORY = '"&amp;E857&amp;"', DESCRIPTION = '"&amp;F857&amp;"' where FORMAT_ID = '"&amp;A857&amp;"' AND FIELD_NO = '"&amp;B857&amp;"';"</f>
        <v/>
      </c>
    </row>
    <row r="858" spans="1:13">
      <c r="A858" t="s">
        <v>198</v>
      </c>
      <c r="B858" t="s">
        <v>500</v>
      </c>
      <c r="C858" t="s">
        <v>255</v>
      </c>
      <c r="D858" t="s">
        <v>255</v>
      </c>
      <c r="E858" t="s">
        <v>255</v>
      </c>
      <c r="F858" s="2" t="s">
        <v>1424</v>
      </c>
      <c r="G858" s="2" t="n"/>
      <c r="I858" s="2" t="n"/>
      <c r="J858">
        <f>VLOOKUP(A858,UFMT_FORMAT!$A:$C,3,FALSE)</f>
        <v/>
      </c>
      <c r="K858" s="2" t="s">
        <v>7</v>
      </c>
      <c r="L858">
        <f>"Insert into UFMT_FIELD (FORMAT_ID, FIELD_NO, F_MAC, F_KEY, F_MANDATORY, DESCRIPTION) Values ('"&amp;A858&amp;"', '"&amp;B858&amp;"', '"&amp;C858&amp;"', '"&amp;D858&amp;"', '"&amp;E858&amp;"', '"&amp;F858&amp;"');"</f>
        <v/>
      </c>
      <c r="M858">
        <f>"Update UFMT_FIELD SET F_MAC = '"&amp;C858&amp;"', F_KEY = '"&amp;D858&amp;"', F_MANDATORY = '"&amp;E858&amp;"', DESCRIPTION = '"&amp;F858&amp;"' where FORMAT_ID = '"&amp;A858&amp;"' AND FIELD_NO = '"&amp;B858&amp;"';"</f>
        <v/>
      </c>
    </row>
    <row r="859" spans="1:13">
      <c r="A859" t="s">
        <v>198</v>
      </c>
      <c r="B859" t="s">
        <v>333</v>
      </c>
      <c r="C859" t="s">
        <v>255</v>
      </c>
      <c r="D859" t="s">
        <v>255</v>
      </c>
      <c r="E859" t="s">
        <v>255</v>
      </c>
      <c r="F859" s="2" t="s">
        <v>1399</v>
      </c>
      <c r="G859" s="2" t="n"/>
      <c r="I859" s="2" t="n"/>
      <c r="J859">
        <f>VLOOKUP(A859,UFMT_FORMAT!$A:$C,3,FALSE)</f>
        <v/>
      </c>
      <c r="K859" s="2" t="s">
        <v>7</v>
      </c>
      <c r="L859">
        <f>"Insert into UFMT_FIELD (FORMAT_ID, FIELD_NO, F_MAC, F_KEY, F_MANDATORY, DESCRIPTION) Values ('"&amp;A859&amp;"', '"&amp;B859&amp;"', '"&amp;C859&amp;"', '"&amp;D859&amp;"', '"&amp;E859&amp;"', '"&amp;F859&amp;"');"</f>
        <v/>
      </c>
      <c r="M859">
        <f>"Update UFMT_FIELD SET F_MAC = '"&amp;C859&amp;"', F_KEY = '"&amp;D859&amp;"', F_MANDATORY = '"&amp;E859&amp;"', DESCRIPTION = '"&amp;F859&amp;"' where FORMAT_ID = '"&amp;A859&amp;"' AND FIELD_NO = '"&amp;B859&amp;"';"</f>
        <v/>
      </c>
    </row>
    <row r="860" spans="1:13">
      <c r="A860" t="s">
        <v>198</v>
      </c>
      <c r="B860" t="s">
        <v>337</v>
      </c>
      <c r="C860" t="s">
        <v>255</v>
      </c>
      <c r="D860" t="s">
        <v>13</v>
      </c>
      <c r="E860" t="s">
        <v>13</v>
      </c>
      <c r="F860" s="2" t="s">
        <v>1400</v>
      </c>
      <c r="G860" s="2" t="n"/>
      <c r="I860" s="2" t="n"/>
      <c r="J860">
        <f>VLOOKUP(A860,UFMT_FORMAT!$A:$C,3,FALSE)</f>
        <v/>
      </c>
      <c r="K860" s="2" t="s">
        <v>7</v>
      </c>
      <c r="L860">
        <f>"Insert into UFMT_FIELD (FORMAT_ID, FIELD_NO, F_MAC, F_KEY, F_MANDATORY, DESCRIPTION) Values ('"&amp;A860&amp;"', '"&amp;B860&amp;"', '"&amp;C860&amp;"', '"&amp;D860&amp;"', '"&amp;E860&amp;"', '"&amp;F860&amp;"');"</f>
        <v/>
      </c>
      <c r="M860">
        <f>"Update UFMT_FIELD SET F_MAC = '"&amp;C860&amp;"', F_KEY = '"&amp;D860&amp;"', F_MANDATORY = '"&amp;E860&amp;"', DESCRIPTION = '"&amp;F860&amp;"' where FORMAT_ID = '"&amp;A860&amp;"' AND FIELD_NO = '"&amp;B860&amp;"';"</f>
        <v/>
      </c>
    </row>
    <row r="861" spans="1:13">
      <c r="A861" t="s">
        <v>198</v>
      </c>
      <c r="B861" t="s">
        <v>351</v>
      </c>
      <c r="C861" t="s">
        <v>255</v>
      </c>
      <c r="D861" t="s">
        <v>13</v>
      </c>
      <c r="E861" t="s">
        <v>13</v>
      </c>
      <c r="F861" s="2" t="s">
        <v>1401</v>
      </c>
      <c r="G861" s="2" t="n"/>
      <c r="I861" s="2" t="n"/>
      <c r="J861">
        <f>VLOOKUP(A861,UFMT_FORMAT!$A:$C,3,FALSE)</f>
        <v/>
      </c>
      <c r="K861" s="2" t="s">
        <v>7</v>
      </c>
      <c r="L861">
        <f>"Insert into UFMT_FIELD (FORMAT_ID, FIELD_NO, F_MAC, F_KEY, F_MANDATORY, DESCRIPTION) Values ('"&amp;A861&amp;"', '"&amp;B861&amp;"', '"&amp;C861&amp;"', '"&amp;D861&amp;"', '"&amp;E861&amp;"', '"&amp;F861&amp;"');"</f>
        <v/>
      </c>
      <c r="M861">
        <f>"Update UFMT_FIELD SET F_MAC = '"&amp;C861&amp;"', F_KEY = '"&amp;D861&amp;"', F_MANDATORY = '"&amp;E861&amp;"', DESCRIPTION = '"&amp;F861&amp;"' where FORMAT_ID = '"&amp;A861&amp;"' AND FIELD_NO = '"&amp;B861&amp;"';"</f>
        <v/>
      </c>
    </row>
    <row r="862" spans="1:13">
      <c r="A862" t="s">
        <v>198</v>
      </c>
      <c r="B862" t="s">
        <v>305</v>
      </c>
      <c r="C862" t="s">
        <v>255</v>
      </c>
      <c r="D862" t="s">
        <v>255</v>
      </c>
      <c r="E862" t="s">
        <v>13</v>
      </c>
      <c r="F862" s="2" t="s">
        <v>1401</v>
      </c>
      <c r="G862" s="2" t="n"/>
      <c r="I862" s="2" t="n"/>
      <c r="J862">
        <f>VLOOKUP(A862,UFMT_FORMAT!$A:$C,3,FALSE)</f>
        <v/>
      </c>
      <c r="K862" s="2" t="s">
        <v>7</v>
      </c>
      <c r="L862">
        <f>"Insert into UFMT_FIELD (FORMAT_ID, FIELD_NO, F_MAC, F_KEY, F_MANDATORY, DESCRIPTION) Values ('"&amp;A862&amp;"', '"&amp;B862&amp;"', '"&amp;C862&amp;"', '"&amp;D862&amp;"', '"&amp;E862&amp;"', '"&amp;F862&amp;"');"</f>
        <v/>
      </c>
      <c r="M862">
        <f>"Update UFMT_FIELD SET F_MAC = '"&amp;C862&amp;"', F_KEY = '"&amp;D862&amp;"', F_MANDATORY = '"&amp;E862&amp;"', DESCRIPTION = '"&amp;F862&amp;"' where FORMAT_ID = '"&amp;A862&amp;"' AND FIELD_NO = '"&amp;B862&amp;"';"</f>
        <v/>
      </c>
    </row>
    <row r="863" spans="1:13">
      <c r="A863" t="s">
        <v>198</v>
      </c>
      <c r="B863" t="s">
        <v>473</v>
      </c>
      <c r="C863" t="s">
        <v>255</v>
      </c>
      <c r="D863" t="s">
        <v>255</v>
      </c>
      <c r="E863" t="s">
        <v>13</v>
      </c>
      <c r="F863" s="2" t="s">
        <v>1402</v>
      </c>
      <c r="G863" s="2" t="n"/>
      <c r="I863" s="2" t="n"/>
      <c r="J863">
        <f>VLOOKUP(A863,UFMT_FORMAT!$A:$C,3,FALSE)</f>
        <v/>
      </c>
      <c r="K863" s="2" t="s">
        <v>7</v>
      </c>
      <c r="L863">
        <f>"Insert into UFMT_FIELD (FORMAT_ID, FIELD_NO, F_MAC, F_KEY, F_MANDATORY, DESCRIPTION) Values ('"&amp;A863&amp;"', '"&amp;B863&amp;"', '"&amp;C863&amp;"', '"&amp;D863&amp;"', '"&amp;E863&amp;"', '"&amp;F863&amp;"');"</f>
        <v/>
      </c>
      <c r="M863">
        <f>"Update UFMT_FIELD SET F_MAC = '"&amp;C863&amp;"', F_KEY = '"&amp;D863&amp;"', F_MANDATORY = '"&amp;E863&amp;"', DESCRIPTION = '"&amp;F863&amp;"' where FORMAT_ID = '"&amp;A863&amp;"' AND FIELD_NO = '"&amp;B863&amp;"';"</f>
        <v/>
      </c>
    </row>
    <row r="864" spans="1:13">
      <c r="A864" t="s">
        <v>198</v>
      </c>
      <c r="B864" t="s">
        <v>532</v>
      </c>
      <c r="C864" t="s">
        <v>255</v>
      </c>
      <c r="D864" t="s">
        <v>255</v>
      </c>
      <c r="E864" t="s">
        <v>13</v>
      </c>
      <c r="F864" s="2" t="s">
        <v>1403</v>
      </c>
      <c r="G864" s="2" t="n"/>
      <c r="I864" s="2" t="n"/>
      <c r="J864">
        <f>VLOOKUP(A864,UFMT_FORMAT!$A:$C,3,FALSE)</f>
        <v/>
      </c>
      <c r="K864" s="2" t="s">
        <v>7</v>
      </c>
      <c r="L864">
        <f>"Insert into UFMT_FIELD (FORMAT_ID, FIELD_NO, F_MAC, F_KEY, F_MANDATORY, DESCRIPTION) Values ('"&amp;A864&amp;"', '"&amp;B864&amp;"', '"&amp;C864&amp;"', '"&amp;D864&amp;"', '"&amp;E864&amp;"', '"&amp;F864&amp;"');"</f>
        <v/>
      </c>
      <c r="M864">
        <f>"Update UFMT_FIELD SET F_MAC = '"&amp;C864&amp;"', F_KEY = '"&amp;D864&amp;"', F_MANDATORY = '"&amp;E864&amp;"', DESCRIPTION = '"&amp;F864&amp;"' where FORMAT_ID = '"&amp;A864&amp;"' AND FIELD_NO = '"&amp;B864&amp;"';"</f>
        <v/>
      </c>
    </row>
    <row r="865" spans="1:13">
      <c r="A865" t="s">
        <v>198</v>
      </c>
      <c r="B865" t="s">
        <v>534</v>
      </c>
      <c r="C865" t="s">
        <v>255</v>
      </c>
      <c r="D865" t="s">
        <v>255</v>
      </c>
      <c r="E865" t="s">
        <v>255</v>
      </c>
      <c r="F865" s="2" t="s">
        <v>1404</v>
      </c>
      <c r="G865" s="2" t="n"/>
      <c r="I865" s="2" t="n"/>
      <c r="J865">
        <f>VLOOKUP(A865,UFMT_FORMAT!$A:$C,3,FALSE)</f>
        <v/>
      </c>
      <c r="K865" s="2" t="s">
        <v>7</v>
      </c>
      <c r="L865">
        <f>"Insert into UFMT_FIELD (FORMAT_ID, FIELD_NO, F_MAC, F_KEY, F_MANDATORY, DESCRIPTION) Values ('"&amp;A865&amp;"', '"&amp;B865&amp;"', '"&amp;C865&amp;"', '"&amp;D865&amp;"', '"&amp;E865&amp;"', '"&amp;F865&amp;"');"</f>
        <v/>
      </c>
      <c r="M865">
        <f>"Update UFMT_FIELD SET F_MAC = '"&amp;C865&amp;"', F_KEY = '"&amp;D865&amp;"', F_MANDATORY = '"&amp;E865&amp;"', DESCRIPTION = '"&amp;F865&amp;"' where FORMAT_ID = '"&amp;A865&amp;"' AND FIELD_NO = '"&amp;B865&amp;"';"</f>
        <v/>
      </c>
    </row>
    <row r="866" spans="1:13">
      <c r="A866" t="s">
        <v>198</v>
      </c>
      <c r="B866" t="s">
        <v>66</v>
      </c>
      <c r="C866" t="s">
        <v>255</v>
      </c>
      <c r="D866" t="s">
        <v>255</v>
      </c>
      <c r="E866" t="s">
        <v>255</v>
      </c>
      <c r="F866" s="2" t="s">
        <v>1405</v>
      </c>
      <c r="G866" s="2" t="n"/>
      <c r="I866" s="2" t="n"/>
      <c r="J866">
        <f>VLOOKUP(A866,UFMT_FORMAT!$A:$C,3,FALSE)</f>
        <v/>
      </c>
      <c r="K866" s="2" t="s">
        <v>7</v>
      </c>
      <c r="L866">
        <f>"Insert into UFMT_FIELD (FORMAT_ID, FIELD_NO, F_MAC, F_KEY, F_MANDATORY, DESCRIPTION) Values ('"&amp;A866&amp;"', '"&amp;B866&amp;"', '"&amp;C866&amp;"', '"&amp;D866&amp;"', '"&amp;E866&amp;"', '"&amp;F866&amp;"');"</f>
        <v/>
      </c>
      <c r="M866">
        <f>"Update UFMT_FIELD SET F_MAC = '"&amp;C866&amp;"', F_KEY = '"&amp;D866&amp;"', F_MANDATORY = '"&amp;E866&amp;"', DESCRIPTION = '"&amp;F866&amp;"' where FORMAT_ID = '"&amp;A866&amp;"' AND FIELD_NO = '"&amp;B866&amp;"';"</f>
        <v/>
      </c>
    </row>
    <row r="867" spans="1:13">
      <c r="A867" t="s">
        <v>198</v>
      </c>
      <c r="B867" t="s">
        <v>70</v>
      </c>
      <c r="C867" t="s">
        <v>255</v>
      </c>
      <c r="D867" t="s">
        <v>255</v>
      </c>
      <c r="E867" t="s">
        <v>255</v>
      </c>
      <c r="F867" s="2" t="s">
        <v>1406</v>
      </c>
      <c r="G867" s="2" t="n"/>
      <c r="I867" s="2" t="n"/>
      <c r="J867">
        <f>VLOOKUP(A867,UFMT_FORMAT!$A:$C,3,FALSE)</f>
        <v/>
      </c>
      <c r="K867" s="2" t="s">
        <v>7</v>
      </c>
      <c r="L867">
        <f>"Insert into UFMT_FIELD (FORMAT_ID, FIELD_NO, F_MAC, F_KEY, F_MANDATORY, DESCRIPTION) Values ('"&amp;A867&amp;"', '"&amp;B867&amp;"', '"&amp;C867&amp;"', '"&amp;D867&amp;"', '"&amp;E867&amp;"', '"&amp;F867&amp;"');"</f>
        <v/>
      </c>
      <c r="M867">
        <f>"Update UFMT_FIELD SET F_MAC = '"&amp;C867&amp;"', F_KEY = '"&amp;D867&amp;"', F_MANDATORY = '"&amp;E867&amp;"', DESCRIPTION = '"&amp;F867&amp;"' where FORMAT_ID = '"&amp;A867&amp;"' AND FIELD_NO = '"&amp;B867&amp;"';"</f>
        <v/>
      </c>
    </row>
    <row r="868" spans="1:13">
      <c r="A868" t="s">
        <v>198</v>
      </c>
      <c r="B868" t="s">
        <v>545</v>
      </c>
      <c r="C868" t="s">
        <v>255</v>
      </c>
      <c r="D868" t="s">
        <v>255</v>
      </c>
      <c r="E868" t="s">
        <v>13</v>
      </c>
      <c r="F868" s="2" t="s">
        <v>1409</v>
      </c>
      <c r="G868" s="2" t="n"/>
      <c r="I868" s="2" t="n"/>
      <c r="J868">
        <f>VLOOKUP(A868,UFMT_FORMAT!$A:$C,3,FALSE)</f>
        <v/>
      </c>
      <c r="K868" s="2" t="s">
        <v>7</v>
      </c>
      <c r="L868">
        <f>"Insert into UFMT_FIELD (FORMAT_ID, FIELD_NO, F_MAC, F_KEY, F_MANDATORY, DESCRIPTION) Values ('"&amp;A868&amp;"', '"&amp;B868&amp;"', '"&amp;C868&amp;"', '"&amp;D868&amp;"', '"&amp;E868&amp;"', '"&amp;F868&amp;"');"</f>
        <v/>
      </c>
      <c r="M868">
        <f>"Update UFMT_FIELD SET F_MAC = '"&amp;C868&amp;"', F_KEY = '"&amp;D868&amp;"', F_MANDATORY = '"&amp;E868&amp;"', DESCRIPTION = '"&amp;F868&amp;"' where FORMAT_ID = '"&amp;A868&amp;"' AND FIELD_NO = '"&amp;B868&amp;"';"</f>
        <v/>
      </c>
    </row>
    <row r="869" spans="1:13">
      <c r="A869" t="s">
        <v>198</v>
      </c>
      <c r="B869" t="s">
        <v>239</v>
      </c>
      <c r="C869" t="s">
        <v>255</v>
      </c>
      <c r="D869" t="s">
        <v>255</v>
      </c>
      <c r="E869" t="s">
        <v>13</v>
      </c>
      <c r="F869" s="2" t="s">
        <v>1410</v>
      </c>
      <c r="G869" s="2" t="n"/>
      <c r="I869" s="2" t="n"/>
      <c r="J869">
        <f>VLOOKUP(A869,UFMT_FORMAT!$A:$C,3,FALSE)</f>
        <v/>
      </c>
      <c r="K869" s="2" t="s">
        <v>7</v>
      </c>
      <c r="L869">
        <f>"Insert into UFMT_FIELD (FORMAT_ID, FIELD_NO, F_MAC, F_KEY, F_MANDATORY, DESCRIPTION) Values ('"&amp;A869&amp;"', '"&amp;B869&amp;"', '"&amp;C869&amp;"', '"&amp;D869&amp;"', '"&amp;E869&amp;"', '"&amp;F869&amp;"');"</f>
        <v/>
      </c>
      <c r="M869">
        <f>"Update UFMT_FIELD SET F_MAC = '"&amp;C869&amp;"', F_KEY = '"&amp;D869&amp;"', F_MANDATORY = '"&amp;E869&amp;"', DESCRIPTION = '"&amp;F869&amp;"' where FORMAT_ID = '"&amp;A869&amp;"' AND FIELD_NO = '"&amp;B869&amp;"';"</f>
        <v/>
      </c>
    </row>
    <row r="870" spans="1:13">
      <c r="A870" t="s">
        <v>198</v>
      </c>
      <c r="B870" t="s">
        <v>488</v>
      </c>
      <c r="C870" t="s">
        <v>255</v>
      </c>
      <c r="D870" t="s">
        <v>255</v>
      </c>
      <c r="E870" t="s">
        <v>13</v>
      </c>
      <c r="F870" s="2" t="s">
        <v>1411</v>
      </c>
      <c r="G870" s="2" t="n"/>
      <c r="I870" s="2" t="n"/>
      <c r="J870">
        <f>VLOOKUP(A870,UFMT_FORMAT!$A:$C,3,FALSE)</f>
        <v/>
      </c>
      <c r="K870" s="2" t="s">
        <v>7</v>
      </c>
      <c r="L870">
        <f>"Insert into UFMT_FIELD (FORMAT_ID, FIELD_NO, F_MAC, F_KEY, F_MANDATORY, DESCRIPTION) Values ('"&amp;A870&amp;"', '"&amp;B870&amp;"', '"&amp;C870&amp;"', '"&amp;D870&amp;"', '"&amp;E870&amp;"', '"&amp;F870&amp;"');"</f>
        <v/>
      </c>
      <c r="M870">
        <f>"Update UFMT_FIELD SET F_MAC = '"&amp;C870&amp;"', F_KEY = '"&amp;D870&amp;"', F_MANDATORY = '"&amp;E870&amp;"', DESCRIPTION = '"&amp;F870&amp;"' where FORMAT_ID = '"&amp;A870&amp;"' AND FIELD_NO = '"&amp;B870&amp;"';"</f>
        <v/>
      </c>
    </row>
    <row r="871" spans="1:13">
      <c r="A871" t="s">
        <v>198</v>
      </c>
      <c r="B871" t="s">
        <v>33</v>
      </c>
      <c r="C871" t="s">
        <v>255</v>
      </c>
      <c r="D871" t="s">
        <v>255</v>
      </c>
      <c r="E871" t="s">
        <v>255</v>
      </c>
      <c r="F871" s="2" t="s">
        <v>1412</v>
      </c>
      <c r="G871" s="2" t="n"/>
      <c r="I871" s="2" t="n"/>
      <c r="J871">
        <f>VLOOKUP(A871,UFMT_FORMAT!$A:$C,3,FALSE)</f>
        <v/>
      </c>
      <c r="K871" s="2" t="s">
        <v>7</v>
      </c>
      <c r="L871">
        <f>"Insert into UFMT_FIELD (FORMAT_ID, FIELD_NO, F_MAC, F_KEY, F_MANDATORY, DESCRIPTION) Values ('"&amp;A871&amp;"', '"&amp;B871&amp;"', '"&amp;C871&amp;"', '"&amp;D871&amp;"', '"&amp;E871&amp;"', '"&amp;F871&amp;"');"</f>
        <v/>
      </c>
      <c r="M871">
        <f>"Update UFMT_FIELD SET F_MAC = '"&amp;C871&amp;"', F_KEY = '"&amp;D871&amp;"', F_MANDATORY = '"&amp;E871&amp;"', DESCRIPTION = '"&amp;F871&amp;"' where FORMAT_ID = '"&amp;A871&amp;"' AND FIELD_NO = '"&amp;B871&amp;"';"</f>
        <v/>
      </c>
    </row>
    <row r="872" spans="1:13">
      <c r="A872" t="s">
        <v>198</v>
      </c>
      <c r="B872" t="s">
        <v>555</v>
      </c>
      <c r="C872" t="s">
        <v>255</v>
      </c>
      <c r="D872" t="s">
        <v>255</v>
      </c>
      <c r="E872" t="s">
        <v>13</v>
      </c>
      <c r="F872" s="2" t="s">
        <v>1414</v>
      </c>
      <c r="G872" s="2" t="n"/>
      <c r="I872" s="2" t="n"/>
      <c r="J872">
        <f>VLOOKUP(A872,UFMT_FORMAT!$A:$C,3,FALSE)</f>
        <v/>
      </c>
      <c r="K872" s="2" t="s">
        <v>7</v>
      </c>
      <c r="L872">
        <f>"Insert into UFMT_FIELD (FORMAT_ID, FIELD_NO, F_MAC, F_KEY, F_MANDATORY, DESCRIPTION) Values ('"&amp;A872&amp;"', '"&amp;B872&amp;"', '"&amp;C872&amp;"', '"&amp;D872&amp;"', '"&amp;E872&amp;"', '"&amp;F872&amp;"');"</f>
        <v/>
      </c>
      <c r="M872">
        <f>"Update UFMT_FIELD SET F_MAC = '"&amp;C872&amp;"', F_KEY = '"&amp;D872&amp;"', F_MANDATORY = '"&amp;E872&amp;"', DESCRIPTION = '"&amp;F872&amp;"' where FORMAT_ID = '"&amp;A872&amp;"' AND FIELD_NO = '"&amp;B872&amp;"';"</f>
        <v/>
      </c>
    </row>
    <row r="873" spans="1:13">
      <c r="A873" t="s">
        <v>198</v>
      </c>
      <c r="B873" t="s">
        <v>57</v>
      </c>
      <c r="C873" t="s">
        <v>255</v>
      </c>
      <c r="D873" t="s">
        <v>255</v>
      </c>
      <c r="E873" t="s">
        <v>255</v>
      </c>
      <c r="F873" s="2" t="s">
        <v>1415</v>
      </c>
      <c r="G873" s="2" t="n"/>
      <c r="I873" s="2" t="n"/>
      <c r="J873">
        <f>VLOOKUP(A873,UFMT_FORMAT!$A:$C,3,FALSE)</f>
        <v/>
      </c>
      <c r="K873" s="2" t="s">
        <v>7</v>
      </c>
      <c r="L873">
        <f>"Insert into UFMT_FIELD (FORMAT_ID, FIELD_NO, F_MAC, F_KEY, F_MANDATORY, DESCRIPTION) Values ('"&amp;A873&amp;"', '"&amp;B873&amp;"', '"&amp;C873&amp;"', '"&amp;D873&amp;"', '"&amp;E873&amp;"', '"&amp;F873&amp;"');"</f>
        <v/>
      </c>
      <c r="M873">
        <f>"Update UFMT_FIELD SET F_MAC = '"&amp;C873&amp;"', F_KEY = '"&amp;D873&amp;"', F_MANDATORY = '"&amp;E873&amp;"', DESCRIPTION = '"&amp;F873&amp;"' where FORMAT_ID = '"&amp;A873&amp;"' AND FIELD_NO = '"&amp;B873&amp;"';"</f>
        <v/>
      </c>
    </row>
    <row r="874" spans="1:13">
      <c r="A874" t="s">
        <v>198</v>
      </c>
      <c r="B874" t="s">
        <v>196</v>
      </c>
      <c r="C874" t="s">
        <v>255</v>
      </c>
      <c r="D874" t="s">
        <v>255</v>
      </c>
      <c r="E874" t="s">
        <v>255</v>
      </c>
      <c r="F874" s="2" t="s">
        <v>1417</v>
      </c>
      <c r="G874" s="2" t="n"/>
      <c r="I874" s="2" t="n"/>
      <c r="J874">
        <f>VLOOKUP(A874,UFMT_FORMAT!$A:$C,3,FALSE)</f>
        <v/>
      </c>
      <c r="K874" s="2" t="s">
        <v>7</v>
      </c>
      <c r="L874">
        <f>"Insert into UFMT_FIELD (FORMAT_ID, FIELD_NO, F_MAC, F_KEY, F_MANDATORY, DESCRIPTION) Values ('"&amp;A874&amp;"', '"&amp;B874&amp;"', '"&amp;C874&amp;"', '"&amp;D874&amp;"', '"&amp;E874&amp;"', '"&amp;F874&amp;"');"</f>
        <v/>
      </c>
      <c r="M874">
        <f>"Update UFMT_FIELD SET F_MAC = '"&amp;C874&amp;"', F_KEY = '"&amp;D874&amp;"', F_MANDATORY = '"&amp;E874&amp;"', DESCRIPTION = '"&amp;F874&amp;"' where FORMAT_ID = '"&amp;A874&amp;"' AND FIELD_NO = '"&amp;B874&amp;"';"</f>
        <v/>
      </c>
    </row>
    <row r="875" spans="1:13">
      <c r="A875" t="s">
        <v>198</v>
      </c>
      <c r="B875" t="s">
        <v>634</v>
      </c>
      <c r="C875" t="s">
        <v>255</v>
      </c>
      <c r="D875" t="s">
        <v>255</v>
      </c>
      <c r="E875" t="s">
        <v>255</v>
      </c>
      <c r="F875" s="2" t="s">
        <v>1418</v>
      </c>
      <c r="G875" s="2" t="n"/>
      <c r="I875" s="2" t="n"/>
      <c r="J875">
        <f>VLOOKUP(A875,UFMT_FORMAT!$A:$C,3,FALSE)</f>
        <v/>
      </c>
      <c r="K875" s="2" t="s">
        <v>7</v>
      </c>
      <c r="L875">
        <f>"Insert into UFMT_FIELD (FORMAT_ID, FIELD_NO, F_MAC, F_KEY, F_MANDATORY, DESCRIPTION) Values ('"&amp;A875&amp;"', '"&amp;B875&amp;"', '"&amp;C875&amp;"', '"&amp;D875&amp;"', '"&amp;E875&amp;"', '"&amp;F875&amp;"');"</f>
        <v/>
      </c>
      <c r="M875">
        <f>"Update UFMT_FIELD SET F_MAC = '"&amp;C875&amp;"', F_KEY = '"&amp;D875&amp;"', F_MANDATORY = '"&amp;E875&amp;"', DESCRIPTION = '"&amp;F875&amp;"' where FORMAT_ID = '"&amp;A875&amp;"' AND FIELD_NO = '"&amp;B875&amp;"';"</f>
        <v/>
      </c>
    </row>
    <row r="876" spans="1:13">
      <c r="A876" t="s">
        <v>198</v>
      </c>
      <c r="B876" t="s">
        <v>103</v>
      </c>
      <c r="C876" t="s">
        <v>255</v>
      </c>
      <c r="D876" t="s">
        <v>255</v>
      </c>
      <c r="E876" t="s">
        <v>13</v>
      </c>
      <c r="F876" s="2" t="s">
        <v>1419</v>
      </c>
      <c r="G876" s="2" t="n"/>
      <c r="I876" s="2" t="n"/>
      <c r="J876">
        <f>VLOOKUP(A876,UFMT_FORMAT!$A:$C,3,FALSE)</f>
        <v/>
      </c>
      <c r="K876" s="2" t="s">
        <v>7</v>
      </c>
      <c r="L876">
        <f>"Insert into UFMT_FIELD (FORMAT_ID, FIELD_NO, F_MAC, F_KEY, F_MANDATORY, DESCRIPTION) Values ('"&amp;A876&amp;"', '"&amp;B876&amp;"', '"&amp;C876&amp;"', '"&amp;D876&amp;"', '"&amp;E876&amp;"', '"&amp;F876&amp;"');"</f>
        <v/>
      </c>
      <c r="M876">
        <f>"Update UFMT_FIELD SET F_MAC = '"&amp;C876&amp;"', F_KEY = '"&amp;D876&amp;"', F_MANDATORY = '"&amp;E876&amp;"', DESCRIPTION = '"&amp;F876&amp;"' where FORMAT_ID = '"&amp;A876&amp;"' AND FIELD_NO = '"&amp;B876&amp;"';"</f>
        <v/>
      </c>
    </row>
    <row r="877" spans="1:13">
      <c r="A877" t="s">
        <v>198</v>
      </c>
      <c r="B877" t="s">
        <v>669</v>
      </c>
      <c r="C877" t="s">
        <v>255</v>
      </c>
      <c r="D877" t="s">
        <v>255</v>
      </c>
      <c r="E877" t="s">
        <v>13</v>
      </c>
      <c r="F877" s="2" t="s">
        <v>1422</v>
      </c>
      <c r="G877" s="2" t="n"/>
      <c r="I877" s="2" t="n"/>
      <c r="J877">
        <f>VLOOKUP(A877,UFMT_FORMAT!$A:$C,3,FALSE)</f>
        <v/>
      </c>
      <c r="K877" s="2" t="s">
        <v>7</v>
      </c>
      <c r="L877">
        <f>"Insert into UFMT_FIELD (FORMAT_ID, FIELD_NO, F_MAC, F_KEY, F_MANDATORY, DESCRIPTION) Values ('"&amp;A877&amp;"', '"&amp;B877&amp;"', '"&amp;C877&amp;"', '"&amp;D877&amp;"', '"&amp;E877&amp;"', '"&amp;F877&amp;"');"</f>
        <v/>
      </c>
      <c r="M877">
        <f>"Update UFMT_FIELD SET F_MAC = '"&amp;C877&amp;"', F_KEY = '"&amp;D877&amp;"', F_MANDATORY = '"&amp;E877&amp;"', DESCRIPTION = '"&amp;F877&amp;"' where FORMAT_ID = '"&amp;A877&amp;"' AND FIELD_NO = '"&amp;B877&amp;"';"</f>
        <v/>
      </c>
    </row>
    <row r="878" spans="1:13">
      <c r="A878" t="s">
        <v>630</v>
      </c>
      <c r="B878" t="s">
        <v>64</v>
      </c>
      <c r="C878" t="s">
        <v>255</v>
      </c>
      <c r="D878" t="s">
        <v>13</v>
      </c>
      <c r="E878" t="s">
        <v>13</v>
      </c>
      <c r="F878" s="2" t="s">
        <v>1395</v>
      </c>
      <c r="G878" s="2" t="n"/>
      <c r="I878" s="2" t="n"/>
      <c r="J878">
        <f>VLOOKUP(A878,UFMT_FORMAT!$A:$C,3,FALSE)</f>
        <v/>
      </c>
      <c r="K878" s="2" t="s">
        <v>7</v>
      </c>
      <c r="L878">
        <f>"Insert into UFMT_FIELD (FORMAT_ID, FIELD_NO, F_MAC, F_KEY, F_MANDATORY, DESCRIPTION) Values ('"&amp;A878&amp;"', '"&amp;B878&amp;"', '"&amp;C878&amp;"', '"&amp;D878&amp;"', '"&amp;E878&amp;"', '"&amp;F878&amp;"');"</f>
        <v/>
      </c>
      <c r="M878">
        <f>"Update UFMT_FIELD SET F_MAC = '"&amp;C878&amp;"', F_KEY = '"&amp;D878&amp;"', F_MANDATORY = '"&amp;E878&amp;"', DESCRIPTION = '"&amp;F878&amp;"' where FORMAT_ID = '"&amp;A878&amp;"' AND FIELD_NO = '"&amp;B878&amp;"';"</f>
        <v/>
      </c>
    </row>
    <row r="879" spans="1:13">
      <c r="A879" t="s">
        <v>630</v>
      </c>
      <c r="B879" t="s">
        <v>107</v>
      </c>
      <c r="C879" t="s">
        <v>255</v>
      </c>
      <c r="D879" t="s">
        <v>255</v>
      </c>
      <c r="E879" t="s">
        <v>13</v>
      </c>
      <c r="F879" s="2" t="s">
        <v>1396</v>
      </c>
      <c r="G879" s="2" t="n"/>
      <c r="I879" s="2" t="n"/>
      <c r="J879">
        <f>VLOOKUP(A879,UFMT_FORMAT!$A:$C,3,FALSE)</f>
        <v/>
      </c>
      <c r="K879" s="2" t="s">
        <v>7</v>
      </c>
      <c r="L879">
        <f>"Insert into UFMT_FIELD (FORMAT_ID, FIELD_NO, F_MAC, F_KEY, F_MANDATORY, DESCRIPTION) Values ('"&amp;A879&amp;"', '"&amp;B879&amp;"', '"&amp;C879&amp;"', '"&amp;D879&amp;"', '"&amp;E879&amp;"', '"&amp;F879&amp;"');"</f>
        <v/>
      </c>
      <c r="M879">
        <f>"Update UFMT_FIELD SET F_MAC = '"&amp;C879&amp;"', F_KEY = '"&amp;D879&amp;"', F_MANDATORY = '"&amp;E879&amp;"', DESCRIPTION = '"&amp;F879&amp;"' where FORMAT_ID = '"&amp;A879&amp;"' AND FIELD_NO = '"&amp;B879&amp;"';"</f>
        <v/>
      </c>
    </row>
    <row r="880" spans="1:13">
      <c r="A880" t="s">
        <v>630</v>
      </c>
      <c r="B880" t="s">
        <v>31</v>
      </c>
      <c r="C880" t="s">
        <v>255</v>
      </c>
      <c r="D880" t="s">
        <v>255</v>
      </c>
      <c r="E880" t="s">
        <v>13</v>
      </c>
      <c r="F880" s="2" t="s">
        <v>1397</v>
      </c>
      <c r="G880" s="2" t="n"/>
      <c r="I880" s="2" t="n"/>
      <c r="J880">
        <f>VLOOKUP(A880,UFMT_FORMAT!$A:$C,3,FALSE)</f>
        <v/>
      </c>
      <c r="K880" s="2" t="s">
        <v>7</v>
      </c>
      <c r="L880">
        <f>"Insert into UFMT_FIELD (FORMAT_ID, FIELD_NO, F_MAC, F_KEY, F_MANDATORY, DESCRIPTION) Values ('"&amp;A880&amp;"', '"&amp;B880&amp;"', '"&amp;C880&amp;"', '"&amp;D880&amp;"', '"&amp;E880&amp;"', '"&amp;F880&amp;"');"</f>
        <v/>
      </c>
      <c r="M880">
        <f>"Update UFMT_FIELD SET F_MAC = '"&amp;C880&amp;"', F_KEY = '"&amp;D880&amp;"', F_MANDATORY = '"&amp;E880&amp;"', DESCRIPTION = '"&amp;F880&amp;"' where FORMAT_ID = '"&amp;A880&amp;"' AND FIELD_NO = '"&amp;B880&amp;"';"</f>
        <v/>
      </c>
    </row>
    <row r="881" spans="1:13">
      <c r="A881" t="s">
        <v>630</v>
      </c>
      <c r="B881" t="s">
        <v>328</v>
      </c>
      <c r="C881" t="s">
        <v>255</v>
      </c>
      <c r="D881" t="s">
        <v>255</v>
      </c>
      <c r="E881" t="s">
        <v>255</v>
      </c>
      <c r="F881" s="2" t="s">
        <v>1454</v>
      </c>
      <c r="G881" s="2" t="n"/>
      <c r="I881" s="2" t="n"/>
      <c r="J881">
        <f>VLOOKUP(A881,UFMT_FORMAT!$A:$C,3,FALSE)</f>
        <v/>
      </c>
      <c r="K881" s="2" t="s">
        <v>7</v>
      </c>
      <c r="L881">
        <f>"Insert into UFMT_FIELD (FORMAT_ID, FIELD_NO, F_MAC, F_KEY, F_MANDATORY, DESCRIPTION) Values ('"&amp;A881&amp;"', '"&amp;B881&amp;"', '"&amp;C881&amp;"', '"&amp;D881&amp;"', '"&amp;E881&amp;"', '"&amp;F881&amp;"');"</f>
        <v/>
      </c>
      <c r="M881">
        <f>"Update UFMT_FIELD SET F_MAC = '"&amp;C881&amp;"', F_KEY = '"&amp;D881&amp;"', F_MANDATORY = '"&amp;E881&amp;"', DESCRIPTION = '"&amp;F881&amp;"' where FORMAT_ID = '"&amp;A881&amp;"' AND FIELD_NO = '"&amp;B881&amp;"';"</f>
        <v/>
      </c>
    </row>
    <row r="882" spans="1:13">
      <c r="A882" t="s">
        <v>630</v>
      </c>
      <c r="B882" t="s">
        <v>330</v>
      </c>
      <c r="C882" t="s">
        <v>255</v>
      </c>
      <c r="D882" t="s">
        <v>13</v>
      </c>
      <c r="E882" t="s">
        <v>13</v>
      </c>
      <c r="F882" s="2" t="s">
        <v>1455</v>
      </c>
      <c r="G882" s="2" t="n"/>
      <c r="I882" s="2" t="n"/>
      <c r="J882">
        <f>VLOOKUP(A882,UFMT_FORMAT!$A:$C,3,FALSE)</f>
        <v/>
      </c>
      <c r="K882" s="2" t="s">
        <v>7</v>
      </c>
      <c r="L882">
        <f>"Insert into UFMT_FIELD (FORMAT_ID, FIELD_NO, F_MAC, F_KEY, F_MANDATORY, DESCRIPTION) Values ('"&amp;A882&amp;"', '"&amp;B882&amp;"', '"&amp;C882&amp;"', '"&amp;D882&amp;"', '"&amp;E882&amp;"', '"&amp;F882&amp;"');"</f>
        <v/>
      </c>
      <c r="M882">
        <f>"Update UFMT_FIELD SET F_MAC = '"&amp;C882&amp;"', F_KEY = '"&amp;D882&amp;"', F_MANDATORY = '"&amp;E882&amp;"', DESCRIPTION = '"&amp;F882&amp;"' where FORMAT_ID = '"&amp;A882&amp;"' AND FIELD_NO = '"&amp;B882&amp;"';"</f>
        <v/>
      </c>
    </row>
    <row r="883" spans="1:13">
      <c r="A883" t="s">
        <v>630</v>
      </c>
      <c r="B883" t="s">
        <v>337</v>
      </c>
      <c r="C883" t="s">
        <v>255</v>
      </c>
      <c r="D883" t="s">
        <v>13</v>
      </c>
      <c r="E883" t="s">
        <v>13</v>
      </c>
      <c r="F883" s="2" t="s">
        <v>1400</v>
      </c>
      <c r="G883" s="2" t="n"/>
      <c r="I883" s="2" t="n"/>
      <c r="J883">
        <f>VLOOKUP(A883,UFMT_FORMAT!$A:$C,3,FALSE)</f>
        <v/>
      </c>
      <c r="K883" s="2" t="s">
        <v>7</v>
      </c>
      <c r="L883">
        <f>"Insert into UFMT_FIELD (FORMAT_ID, FIELD_NO, F_MAC, F_KEY, F_MANDATORY, DESCRIPTION) Values ('"&amp;A883&amp;"', '"&amp;B883&amp;"', '"&amp;C883&amp;"', '"&amp;D883&amp;"', '"&amp;E883&amp;"', '"&amp;F883&amp;"');"</f>
        <v/>
      </c>
      <c r="M883">
        <f>"Update UFMT_FIELD SET F_MAC = '"&amp;C883&amp;"', F_KEY = '"&amp;D883&amp;"', F_MANDATORY = '"&amp;E883&amp;"', DESCRIPTION = '"&amp;F883&amp;"' where FORMAT_ID = '"&amp;A883&amp;"' AND FIELD_NO = '"&amp;B883&amp;"';"</f>
        <v/>
      </c>
    </row>
    <row r="884" spans="1:13">
      <c r="A884" t="s">
        <v>630</v>
      </c>
      <c r="B884" t="s">
        <v>351</v>
      </c>
      <c r="C884" t="s">
        <v>255</v>
      </c>
      <c r="D884" t="s">
        <v>255</v>
      </c>
      <c r="E884" t="s">
        <v>13</v>
      </c>
      <c r="F884" s="2" t="s">
        <v>1456</v>
      </c>
      <c r="G884" s="2" t="n"/>
      <c r="I884" s="2" t="n"/>
      <c r="J884">
        <f>VLOOKUP(A884,UFMT_FORMAT!$A:$C,3,FALSE)</f>
        <v/>
      </c>
      <c r="K884" s="2" t="s">
        <v>7</v>
      </c>
      <c r="L884">
        <f>"Insert into UFMT_FIELD (FORMAT_ID, FIELD_NO, F_MAC, F_KEY, F_MANDATORY, DESCRIPTION) Values ('"&amp;A884&amp;"', '"&amp;B884&amp;"', '"&amp;C884&amp;"', '"&amp;D884&amp;"', '"&amp;E884&amp;"', '"&amp;F884&amp;"');"</f>
        <v/>
      </c>
      <c r="M884">
        <f>"Update UFMT_FIELD SET F_MAC = '"&amp;C884&amp;"', F_KEY = '"&amp;D884&amp;"', F_MANDATORY = '"&amp;E884&amp;"', DESCRIPTION = '"&amp;F884&amp;"' where FORMAT_ID = '"&amp;A884&amp;"' AND FIELD_NO = '"&amp;B884&amp;"';"</f>
        <v/>
      </c>
    </row>
    <row r="885" spans="1:13">
      <c r="A885" t="s">
        <v>630</v>
      </c>
      <c r="B885" t="s">
        <v>379</v>
      </c>
      <c r="C885" t="s">
        <v>255</v>
      </c>
      <c r="D885" t="s">
        <v>255</v>
      </c>
      <c r="E885" t="s">
        <v>13</v>
      </c>
      <c r="F885" s="2" t="s">
        <v>1457</v>
      </c>
      <c r="G885" s="2" t="n"/>
      <c r="I885" s="2" t="n"/>
      <c r="J885">
        <f>VLOOKUP(A885,UFMT_FORMAT!$A:$C,3,FALSE)</f>
        <v/>
      </c>
      <c r="K885" s="2" t="s">
        <v>7</v>
      </c>
      <c r="L885">
        <f>"Insert into UFMT_FIELD (FORMAT_ID, FIELD_NO, F_MAC, F_KEY, F_MANDATORY, DESCRIPTION) Values ('"&amp;A885&amp;"', '"&amp;B885&amp;"', '"&amp;C885&amp;"', '"&amp;D885&amp;"', '"&amp;E885&amp;"', '"&amp;F885&amp;"');"</f>
        <v/>
      </c>
      <c r="M885">
        <f>"Update UFMT_FIELD SET F_MAC = '"&amp;C885&amp;"', F_KEY = '"&amp;D885&amp;"', F_MANDATORY = '"&amp;E885&amp;"', DESCRIPTION = '"&amp;F885&amp;"' where FORMAT_ID = '"&amp;A885&amp;"' AND FIELD_NO = '"&amp;B885&amp;"';"</f>
        <v/>
      </c>
    </row>
    <row r="886" spans="1:13">
      <c r="A886" t="s">
        <v>630</v>
      </c>
      <c r="B886" t="s">
        <v>393</v>
      </c>
      <c r="C886" t="s">
        <v>255</v>
      </c>
      <c r="D886" t="s">
        <v>255</v>
      </c>
      <c r="E886" t="s">
        <v>13</v>
      </c>
      <c r="F886" s="2" t="s">
        <v>1458</v>
      </c>
      <c r="G886" s="2" t="n"/>
      <c r="I886" s="2" t="n"/>
      <c r="J886">
        <f>VLOOKUP(A886,UFMT_FORMAT!$A:$C,3,FALSE)</f>
        <v/>
      </c>
      <c r="K886" s="2" t="s">
        <v>7</v>
      </c>
      <c r="L886">
        <f>"Insert into UFMT_FIELD (FORMAT_ID, FIELD_NO, F_MAC, F_KEY, F_MANDATORY, DESCRIPTION) Values ('"&amp;A886&amp;"', '"&amp;B886&amp;"', '"&amp;C886&amp;"', '"&amp;D886&amp;"', '"&amp;E886&amp;"', '"&amp;F886&amp;"');"</f>
        <v/>
      </c>
      <c r="M886">
        <f>"Update UFMT_FIELD SET F_MAC = '"&amp;C886&amp;"', F_KEY = '"&amp;D886&amp;"', F_MANDATORY = '"&amp;E886&amp;"', DESCRIPTION = '"&amp;F886&amp;"' where FORMAT_ID = '"&amp;A886&amp;"' AND FIELD_NO = '"&amp;B886&amp;"';"</f>
        <v/>
      </c>
    </row>
    <row r="887" spans="1:13">
      <c r="A887" t="s">
        <v>630</v>
      </c>
      <c r="B887" t="s">
        <v>305</v>
      </c>
      <c r="C887" t="s">
        <v>255</v>
      </c>
      <c r="D887" t="s">
        <v>255</v>
      </c>
      <c r="E887" t="s">
        <v>13</v>
      </c>
      <c r="F887" s="2" t="s">
        <v>1459</v>
      </c>
      <c r="G887" s="2" t="n"/>
      <c r="I887" s="2" t="n"/>
      <c r="J887">
        <f>VLOOKUP(A887,UFMT_FORMAT!$A:$C,3,FALSE)</f>
        <v/>
      </c>
      <c r="K887" s="2" t="s">
        <v>7</v>
      </c>
      <c r="L887">
        <f>"Insert into UFMT_FIELD (FORMAT_ID, FIELD_NO, F_MAC, F_KEY, F_MANDATORY, DESCRIPTION) Values ('"&amp;A887&amp;"', '"&amp;B887&amp;"', '"&amp;C887&amp;"', '"&amp;D887&amp;"', '"&amp;E887&amp;"', '"&amp;F887&amp;"');"</f>
        <v/>
      </c>
      <c r="M887">
        <f>"Update UFMT_FIELD SET F_MAC = '"&amp;C887&amp;"', F_KEY = '"&amp;D887&amp;"', F_MANDATORY = '"&amp;E887&amp;"', DESCRIPTION = '"&amp;F887&amp;"' where FORMAT_ID = '"&amp;A887&amp;"' AND FIELD_NO = '"&amp;B887&amp;"';"</f>
        <v/>
      </c>
    </row>
    <row r="888" spans="1:13">
      <c r="A888" t="s">
        <v>630</v>
      </c>
      <c r="B888" t="s">
        <v>398</v>
      </c>
      <c r="C888" t="s">
        <v>255</v>
      </c>
      <c r="D888" t="s">
        <v>255</v>
      </c>
      <c r="E888" t="s">
        <v>13</v>
      </c>
      <c r="F888" s="2" t="s">
        <v>1460</v>
      </c>
      <c r="G888" s="2" t="n"/>
      <c r="I888" s="2" t="n"/>
      <c r="J888">
        <f>VLOOKUP(A888,UFMT_FORMAT!$A:$C,3,FALSE)</f>
        <v/>
      </c>
      <c r="K888" s="2" t="s">
        <v>7</v>
      </c>
      <c r="L888">
        <f>"Insert into UFMT_FIELD (FORMAT_ID, FIELD_NO, F_MAC, F_KEY, F_MANDATORY, DESCRIPTION) Values ('"&amp;A888&amp;"', '"&amp;B888&amp;"', '"&amp;C888&amp;"', '"&amp;D888&amp;"', '"&amp;E888&amp;"', '"&amp;F888&amp;"');"</f>
        <v/>
      </c>
      <c r="M888">
        <f>"Update UFMT_FIELD SET F_MAC = '"&amp;C888&amp;"', F_KEY = '"&amp;D888&amp;"', F_MANDATORY = '"&amp;E888&amp;"', DESCRIPTION = '"&amp;F888&amp;"' where FORMAT_ID = '"&amp;A888&amp;"' AND FIELD_NO = '"&amp;B888&amp;"';"</f>
        <v/>
      </c>
    </row>
    <row r="889" spans="1:13">
      <c r="A889" t="s">
        <v>630</v>
      </c>
      <c r="B889" t="s">
        <v>51</v>
      </c>
      <c r="C889" t="s">
        <v>255</v>
      </c>
      <c r="D889" t="s">
        <v>255</v>
      </c>
      <c r="E889" t="s">
        <v>13</v>
      </c>
      <c r="F889" s="2" t="s">
        <v>1461</v>
      </c>
      <c r="G889" s="2" t="n"/>
      <c r="I889" s="2" t="n"/>
      <c r="J889">
        <f>VLOOKUP(A889,UFMT_FORMAT!$A:$C,3,FALSE)</f>
        <v/>
      </c>
      <c r="K889" s="2" t="s">
        <v>7</v>
      </c>
      <c r="L889">
        <f>"Insert into UFMT_FIELD (FORMAT_ID, FIELD_NO, F_MAC, F_KEY, F_MANDATORY, DESCRIPTION) Values ('"&amp;A889&amp;"', '"&amp;B889&amp;"', '"&amp;C889&amp;"', '"&amp;D889&amp;"', '"&amp;E889&amp;"', '"&amp;F889&amp;"');"</f>
        <v/>
      </c>
      <c r="M889">
        <f>"Update UFMT_FIELD SET F_MAC = '"&amp;C889&amp;"', F_KEY = '"&amp;D889&amp;"', F_MANDATORY = '"&amp;E889&amp;"', DESCRIPTION = '"&amp;F889&amp;"' where FORMAT_ID = '"&amp;A889&amp;"' AND FIELD_NO = '"&amp;B889&amp;"';"</f>
        <v/>
      </c>
    </row>
    <row r="890" spans="1:13">
      <c r="A890" t="s">
        <v>630</v>
      </c>
      <c r="B890" t="s">
        <v>524</v>
      </c>
      <c r="C890" t="s">
        <v>255</v>
      </c>
      <c r="D890" t="s">
        <v>255</v>
      </c>
      <c r="E890" t="s">
        <v>255</v>
      </c>
      <c r="F890" s="2" t="s">
        <v>1462</v>
      </c>
      <c r="G890" s="2" t="n"/>
      <c r="I890" s="2" t="n"/>
      <c r="J890">
        <f>VLOOKUP(A890,UFMT_FORMAT!$A:$C,3,FALSE)</f>
        <v/>
      </c>
      <c r="K890" s="2" t="s">
        <v>7</v>
      </c>
      <c r="L890">
        <f>"Insert into UFMT_FIELD (FORMAT_ID, FIELD_NO, F_MAC, F_KEY, F_MANDATORY, DESCRIPTION) Values ('"&amp;A890&amp;"', '"&amp;B890&amp;"', '"&amp;C890&amp;"', '"&amp;D890&amp;"', '"&amp;E890&amp;"', '"&amp;F890&amp;"');"</f>
        <v/>
      </c>
      <c r="M890">
        <f>"Update UFMT_FIELD SET F_MAC = '"&amp;C890&amp;"', F_KEY = '"&amp;D890&amp;"', F_MANDATORY = '"&amp;E890&amp;"', DESCRIPTION = '"&amp;F890&amp;"' where FORMAT_ID = '"&amp;A890&amp;"' AND FIELD_NO = '"&amp;B890&amp;"';"</f>
        <v/>
      </c>
    </row>
    <row r="891" spans="1:13">
      <c r="A891" t="s">
        <v>630</v>
      </c>
      <c r="B891" t="s">
        <v>532</v>
      </c>
      <c r="C891" t="s">
        <v>255</v>
      </c>
      <c r="D891" t="s">
        <v>255</v>
      </c>
      <c r="E891" t="s">
        <v>13</v>
      </c>
      <c r="F891" s="2" t="s">
        <v>1403</v>
      </c>
      <c r="G891" s="2" t="n"/>
      <c r="I891" s="2" t="n"/>
      <c r="J891">
        <f>VLOOKUP(A891,UFMT_FORMAT!$A:$C,3,FALSE)</f>
        <v/>
      </c>
      <c r="K891" s="2" t="s">
        <v>7</v>
      </c>
      <c r="L891">
        <f>"Insert into UFMT_FIELD (FORMAT_ID, FIELD_NO, F_MAC, F_KEY, F_MANDATORY, DESCRIPTION) Values ('"&amp;A891&amp;"', '"&amp;B891&amp;"', '"&amp;C891&amp;"', '"&amp;D891&amp;"', '"&amp;E891&amp;"', '"&amp;F891&amp;"');"</f>
        <v/>
      </c>
      <c r="M891">
        <f>"Update UFMT_FIELD SET F_MAC = '"&amp;C891&amp;"', F_KEY = '"&amp;D891&amp;"', F_MANDATORY = '"&amp;E891&amp;"', DESCRIPTION = '"&amp;F891&amp;"' where FORMAT_ID = '"&amp;A891&amp;"' AND FIELD_NO = '"&amp;B891&amp;"';"</f>
        <v/>
      </c>
    </row>
    <row r="892" spans="1:13">
      <c r="A892" t="s">
        <v>630</v>
      </c>
      <c r="B892" t="s">
        <v>70</v>
      </c>
      <c r="C892" t="s">
        <v>255</v>
      </c>
      <c r="D892" t="s">
        <v>255</v>
      </c>
      <c r="E892" t="s">
        <v>13</v>
      </c>
      <c r="F892" s="2" t="s">
        <v>1406</v>
      </c>
      <c r="G892" s="2" t="n"/>
      <c r="I892" s="2" t="n"/>
      <c r="J892">
        <f>VLOOKUP(A892,UFMT_FORMAT!$A:$C,3,FALSE)</f>
        <v/>
      </c>
      <c r="K892" s="2" t="s">
        <v>7</v>
      </c>
      <c r="L892">
        <f>"Insert into UFMT_FIELD (FORMAT_ID, FIELD_NO, F_MAC, F_KEY, F_MANDATORY, DESCRIPTION) Values ('"&amp;A892&amp;"', '"&amp;B892&amp;"', '"&amp;C892&amp;"', '"&amp;D892&amp;"', '"&amp;E892&amp;"', '"&amp;F892&amp;"');"</f>
        <v/>
      </c>
      <c r="M892">
        <f>"Update UFMT_FIELD SET F_MAC = '"&amp;C892&amp;"', F_KEY = '"&amp;D892&amp;"', F_MANDATORY = '"&amp;E892&amp;"', DESCRIPTION = '"&amp;F892&amp;"' where FORMAT_ID = '"&amp;A892&amp;"' AND FIELD_NO = '"&amp;B892&amp;"';"</f>
        <v/>
      </c>
    </row>
    <row r="893" spans="1:13">
      <c r="A893" t="s">
        <v>630</v>
      </c>
      <c r="B893" t="s">
        <v>545</v>
      </c>
      <c r="C893" t="s">
        <v>255</v>
      </c>
      <c r="D893" t="s">
        <v>255</v>
      </c>
      <c r="E893" t="s">
        <v>13</v>
      </c>
      <c r="F893" s="2" t="s">
        <v>1409</v>
      </c>
      <c r="G893" s="2" t="n"/>
      <c r="I893" s="2" t="n"/>
      <c r="J893">
        <f>VLOOKUP(A893,UFMT_FORMAT!$A:$C,3,FALSE)</f>
        <v/>
      </c>
      <c r="K893" s="2" t="s">
        <v>7</v>
      </c>
      <c r="L893">
        <f>"Insert into UFMT_FIELD (FORMAT_ID, FIELD_NO, F_MAC, F_KEY, F_MANDATORY, DESCRIPTION) Values ('"&amp;A893&amp;"', '"&amp;B893&amp;"', '"&amp;C893&amp;"', '"&amp;D893&amp;"', '"&amp;E893&amp;"', '"&amp;F893&amp;"');"</f>
        <v/>
      </c>
      <c r="M893">
        <f>"Update UFMT_FIELD SET F_MAC = '"&amp;C893&amp;"', F_KEY = '"&amp;D893&amp;"', F_MANDATORY = '"&amp;E893&amp;"', DESCRIPTION = '"&amp;F893&amp;"' where FORMAT_ID = '"&amp;A893&amp;"' AND FIELD_NO = '"&amp;B893&amp;"';"</f>
        <v/>
      </c>
    </row>
    <row r="894" spans="1:13">
      <c r="A894" t="s">
        <v>630</v>
      </c>
      <c r="B894" t="s">
        <v>239</v>
      </c>
      <c r="C894" t="s">
        <v>255</v>
      </c>
      <c r="D894" t="s">
        <v>255</v>
      </c>
      <c r="E894" t="s">
        <v>13</v>
      </c>
      <c r="F894" s="2" t="s">
        <v>1410</v>
      </c>
      <c r="G894" s="2" t="n"/>
      <c r="I894" s="2" t="n"/>
      <c r="J894">
        <f>VLOOKUP(A894,UFMT_FORMAT!$A:$C,3,FALSE)</f>
        <v/>
      </c>
      <c r="K894" s="2" t="s">
        <v>7</v>
      </c>
      <c r="L894">
        <f>"Insert into UFMT_FIELD (FORMAT_ID, FIELD_NO, F_MAC, F_KEY, F_MANDATORY, DESCRIPTION) Values ('"&amp;A894&amp;"', '"&amp;B894&amp;"', '"&amp;C894&amp;"', '"&amp;D894&amp;"', '"&amp;E894&amp;"', '"&amp;F894&amp;"');"</f>
        <v/>
      </c>
      <c r="M894">
        <f>"Update UFMT_FIELD SET F_MAC = '"&amp;C894&amp;"', F_KEY = '"&amp;D894&amp;"', F_MANDATORY = '"&amp;E894&amp;"', DESCRIPTION = '"&amp;F894&amp;"' where FORMAT_ID = '"&amp;A894&amp;"' AND FIELD_NO = '"&amp;B894&amp;"';"</f>
        <v/>
      </c>
    </row>
    <row r="895" spans="1:13">
      <c r="A895" t="s">
        <v>630</v>
      </c>
      <c r="B895" t="s">
        <v>488</v>
      </c>
      <c r="C895" t="s">
        <v>255</v>
      </c>
      <c r="D895" t="s">
        <v>255</v>
      </c>
      <c r="E895" t="s">
        <v>13</v>
      </c>
      <c r="F895" s="2" t="s">
        <v>1411</v>
      </c>
      <c r="G895" s="2" t="n"/>
      <c r="I895" s="2" t="n"/>
      <c r="J895">
        <f>VLOOKUP(A895,UFMT_FORMAT!$A:$C,3,FALSE)</f>
        <v/>
      </c>
      <c r="K895" s="2" t="s">
        <v>7</v>
      </c>
      <c r="L895">
        <f>"Insert into UFMT_FIELD (FORMAT_ID, FIELD_NO, F_MAC, F_KEY, F_MANDATORY, DESCRIPTION) Values ('"&amp;A895&amp;"', '"&amp;B895&amp;"', '"&amp;C895&amp;"', '"&amp;D895&amp;"', '"&amp;E895&amp;"', '"&amp;F895&amp;"');"</f>
        <v/>
      </c>
      <c r="M895">
        <f>"Update UFMT_FIELD SET F_MAC = '"&amp;C895&amp;"', F_KEY = '"&amp;D895&amp;"', F_MANDATORY = '"&amp;E895&amp;"', DESCRIPTION = '"&amp;F895&amp;"' where FORMAT_ID = '"&amp;A895&amp;"' AND FIELD_NO = '"&amp;B895&amp;"';"</f>
        <v/>
      </c>
    </row>
    <row r="896" spans="1:13">
      <c r="A896" t="s">
        <v>630</v>
      </c>
      <c r="B896" t="s">
        <v>555</v>
      </c>
      <c r="C896" t="s">
        <v>255</v>
      </c>
      <c r="D896" t="s">
        <v>255</v>
      </c>
      <c r="E896" t="s">
        <v>13</v>
      </c>
      <c r="F896" s="2" t="s">
        <v>1414</v>
      </c>
      <c r="G896" s="2" t="n"/>
      <c r="I896" s="2" t="n"/>
      <c r="J896">
        <f>VLOOKUP(A896,UFMT_FORMAT!$A:$C,3,FALSE)</f>
        <v/>
      </c>
      <c r="K896" s="2" t="s">
        <v>7</v>
      </c>
      <c r="L896">
        <f>"Insert into UFMT_FIELD (FORMAT_ID, FIELD_NO, F_MAC, F_KEY, F_MANDATORY, DESCRIPTION) Values ('"&amp;A896&amp;"', '"&amp;B896&amp;"', '"&amp;C896&amp;"', '"&amp;D896&amp;"', '"&amp;E896&amp;"', '"&amp;F896&amp;"');"</f>
        <v/>
      </c>
      <c r="M896">
        <f>"Update UFMT_FIELD SET F_MAC = '"&amp;C896&amp;"', F_KEY = '"&amp;D896&amp;"', F_MANDATORY = '"&amp;E896&amp;"', DESCRIPTION = '"&amp;F896&amp;"' where FORMAT_ID = '"&amp;A896&amp;"' AND FIELD_NO = '"&amp;B896&amp;"';"</f>
        <v/>
      </c>
    </row>
    <row r="897" spans="1:13">
      <c r="A897" t="s">
        <v>630</v>
      </c>
      <c r="B897" t="s">
        <v>244</v>
      </c>
      <c r="C897" t="s">
        <v>255</v>
      </c>
      <c r="D897" t="s">
        <v>255</v>
      </c>
      <c r="E897" t="s">
        <v>255</v>
      </c>
      <c r="F897" s="2" t="s">
        <v>1463</v>
      </c>
      <c r="G897" s="2" t="n"/>
      <c r="I897" s="2" t="n"/>
      <c r="J897">
        <f>VLOOKUP(A897,UFMT_FORMAT!$A:$C,3,FALSE)</f>
        <v/>
      </c>
      <c r="K897" s="2" t="s">
        <v>7</v>
      </c>
      <c r="L897">
        <f>"Insert into UFMT_FIELD (FORMAT_ID, FIELD_NO, F_MAC, F_KEY, F_MANDATORY, DESCRIPTION) Values ('"&amp;A897&amp;"', '"&amp;B897&amp;"', '"&amp;C897&amp;"', '"&amp;D897&amp;"', '"&amp;E897&amp;"', '"&amp;F897&amp;"');"</f>
        <v/>
      </c>
      <c r="M897">
        <f>"Update UFMT_FIELD SET F_MAC = '"&amp;C897&amp;"', F_KEY = '"&amp;D897&amp;"', F_MANDATORY = '"&amp;E897&amp;"', DESCRIPTION = '"&amp;F897&amp;"' where FORMAT_ID = '"&amp;A897&amp;"' AND FIELD_NO = '"&amp;B897&amp;"';"</f>
        <v/>
      </c>
    </row>
    <row r="898" spans="1:13">
      <c r="A898" t="s">
        <v>630</v>
      </c>
      <c r="B898" t="s">
        <v>569</v>
      </c>
      <c r="C898" t="s">
        <v>255</v>
      </c>
      <c r="D898" t="s">
        <v>255</v>
      </c>
      <c r="E898" t="s">
        <v>255</v>
      </c>
      <c r="F898" s="2" t="s">
        <v>1464</v>
      </c>
      <c r="G898" s="2" t="n"/>
      <c r="I898" s="2" t="n"/>
      <c r="J898">
        <f>VLOOKUP(A898,UFMT_FORMAT!$A:$C,3,FALSE)</f>
        <v/>
      </c>
      <c r="K898" s="2" t="s">
        <v>7</v>
      </c>
      <c r="L898">
        <f>"Insert into UFMT_FIELD (FORMAT_ID, FIELD_NO, F_MAC, F_KEY, F_MANDATORY, DESCRIPTION) Values ('"&amp;A898&amp;"', '"&amp;B898&amp;"', '"&amp;C898&amp;"', '"&amp;D898&amp;"', '"&amp;E898&amp;"', '"&amp;F898&amp;"');"</f>
        <v/>
      </c>
      <c r="M898">
        <f>"Update UFMT_FIELD SET F_MAC = '"&amp;C898&amp;"', F_KEY = '"&amp;D898&amp;"', F_MANDATORY = '"&amp;E898&amp;"', DESCRIPTION = '"&amp;F898&amp;"' where FORMAT_ID = '"&amp;A898&amp;"' AND FIELD_NO = '"&amp;B898&amp;"';"</f>
        <v/>
      </c>
    </row>
    <row r="899" spans="1:13">
      <c r="A899" t="s">
        <v>630</v>
      </c>
      <c r="B899" t="s">
        <v>196</v>
      </c>
      <c r="C899" t="s">
        <v>255</v>
      </c>
      <c r="D899" t="s">
        <v>255</v>
      </c>
      <c r="E899" t="s">
        <v>13</v>
      </c>
      <c r="F899" s="2" t="s">
        <v>1417</v>
      </c>
      <c r="G899" s="2" t="n"/>
      <c r="I899" s="2" t="n"/>
      <c r="J899">
        <f>VLOOKUP(A899,UFMT_FORMAT!$A:$C,3,FALSE)</f>
        <v/>
      </c>
      <c r="K899" s="2" t="s">
        <v>7</v>
      </c>
      <c r="L899">
        <f>"Insert into UFMT_FIELD (FORMAT_ID, FIELD_NO, F_MAC, F_KEY, F_MANDATORY, DESCRIPTION) Values ('"&amp;A899&amp;"', '"&amp;B899&amp;"', '"&amp;C899&amp;"', '"&amp;D899&amp;"', '"&amp;E899&amp;"', '"&amp;F899&amp;"');"</f>
        <v/>
      </c>
      <c r="M899">
        <f>"Update UFMT_FIELD SET F_MAC = '"&amp;C899&amp;"', F_KEY = '"&amp;D899&amp;"', F_MANDATORY = '"&amp;E899&amp;"', DESCRIPTION = '"&amp;F899&amp;"' where FORMAT_ID = '"&amp;A899&amp;"' AND FIELD_NO = '"&amp;B899&amp;"';"</f>
        <v/>
      </c>
    </row>
    <row r="900" spans="1:13">
      <c r="A900" t="s">
        <v>630</v>
      </c>
      <c r="B900" t="s">
        <v>634</v>
      </c>
      <c r="C900" t="s">
        <v>255</v>
      </c>
      <c r="D900" t="s">
        <v>255</v>
      </c>
      <c r="E900" t="s">
        <v>255</v>
      </c>
      <c r="F900" s="2" t="s">
        <v>1418</v>
      </c>
      <c r="G900" s="2" t="n"/>
      <c r="I900" s="2" t="n"/>
      <c r="J900">
        <f>VLOOKUP(A900,UFMT_FORMAT!$A:$C,3,FALSE)</f>
        <v/>
      </c>
      <c r="K900" s="2" t="s">
        <v>7</v>
      </c>
      <c r="L900">
        <f>"Insert into UFMT_FIELD (FORMAT_ID, FIELD_NO, F_MAC, F_KEY, F_MANDATORY, DESCRIPTION) Values ('"&amp;A900&amp;"', '"&amp;B900&amp;"', '"&amp;C900&amp;"', '"&amp;D900&amp;"', '"&amp;E900&amp;"', '"&amp;F900&amp;"');"</f>
        <v/>
      </c>
      <c r="M900">
        <f>"Update UFMT_FIELD SET F_MAC = '"&amp;C900&amp;"', F_KEY = '"&amp;D900&amp;"', F_MANDATORY = '"&amp;E900&amp;"', DESCRIPTION = '"&amp;F900&amp;"' where FORMAT_ID = '"&amp;A900&amp;"' AND FIELD_NO = '"&amp;B900&amp;"';"</f>
        <v/>
      </c>
    </row>
    <row r="901" spans="1:13">
      <c r="A901" t="s">
        <v>76</v>
      </c>
      <c r="B901" t="s">
        <v>64</v>
      </c>
      <c r="C901" t="s">
        <v>255</v>
      </c>
      <c r="D901" t="s">
        <v>13</v>
      </c>
      <c r="E901" t="s">
        <v>13</v>
      </c>
      <c r="F901" s="2" t="s">
        <v>1395</v>
      </c>
      <c r="G901" s="2" t="n"/>
      <c r="I901" s="2" t="n"/>
      <c r="J901">
        <f>VLOOKUP(A901,UFMT_FORMAT!$A:$C,3,FALSE)</f>
        <v/>
      </c>
      <c r="K901" s="2" t="s">
        <v>7</v>
      </c>
      <c r="L901">
        <f>"Insert into UFMT_FIELD (FORMAT_ID, FIELD_NO, F_MAC, F_KEY, F_MANDATORY, DESCRIPTION) Values ('"&amp;A901&amp;"', '"&amp;B901&amp;"', '"&amp;C901&amp;"', '"&amp;D901&amp;"', '"&amp;E901&amp;"', '"&amp;F901&amp;"');"</f>
        <v/>
      </c>
      <c r="M901">
        <f>"Update UFMT_FIELD SET F_MAC = '"&amp;C901&amp;"', F_KEY = '"&amp;D901&amp;"', F_MANDATORY = '"&amp;E901&amp;"', DESCRIPTION = '"&amp;F901&amp;"' where FORMAT_ID = '"&amp;A901&amp;"' AND FIELD_NO = '"&amp;B901&amp;"';"</f>
        <v/>
      </c>
    </row>
    <row r="902" spans="1:13">
      <c r="A902" t="s">
        <v>76</v>
      </c>
      <c r="B902" t="s">
        <v>107</v>
      </c>
      <c r="C902" t="s">
        <v>255</v>
      </c>
      <c r="D902" t="s">
        <v>255</v>
      </c>
      <c r="E902" t="s">
        <v>13</v>
      </c>
      <c r="F902" s="2" t="s">
        <v>1396</v>
      </c>
      <c r="G902" s="2" t="n"/>
      <c r="I902" s="2" t="n"/>
      <c r="J902">
        <f>VLOOKUP(A902,UFMT_FORMAT!$A:$C,3,FALSE)</f>
        <v/>
      </c>
      <c r="K902" s="2" t="s">
        <v>7</v>
      </c>
      <c r="L902">
        <f>"Insert into UFMT_FIELD (FORMAT_ID, FIELD_NO, F_MAC, F_KEY, F_MANDATORY, DESCRIPTION) Values ('"&amp;A902&amp;"', '"&amp;B902&amp;"', '"&amp;C902&amp;"', '"&amp;D902&amp;"', '"&amp;E902&amp;"', '"&amp;F902&amp;"');"</f>
        <v/>
      </c>
      <c r="M902">
        <f>"Update UFMT_FIELD SET F_MAC = '"&amp;C902&amp;"', F_KEY = '"&amp;D902&amp;"', F_MANDATORY = '"&amp;E902&amp;"', DESCRIPTION = '"&amp;F902&amp;"' where FORMAT_ID = '"&amp;A902&amp;"' AND FIELD_NO = '"&amp;B902&amp;"';"</f>
        <v/>
      </c>
    </row>
    <row r="903" spans="1:13">
      <c r="A903" t="s">
        <v>76</v>
      </c>
      <c r="B903" t="s">
        <v>31</v>
      </c>
      <c r="C903" t="s">
        <v>255</v>
      </c>
      <c r="D903" t="s">
        <v>255</v>
      </c>
      <c r="E903" t="s">
        <v>13</v>
      </c>
      <c r="F903" s="2" t="s">
        <v>1397</v>
      </c>
      <c r="G903" s="2" t="n"/>
      <c r="I903" s="2" t="n"/>
      <c r="J903">
        <f>VLOOKUP(A903,UFMT_FORMAT!$A:$C,3,FALSE)</f>
        <v/>
      </c>
      <c r="K903" s="2" t="s">
        <v>7</v>
      </c>
      <c r="L903">
        <f>"Insert into UFMT_FIELD (FORMAT_ID, FIELD_NO, F_MAC, F_KEY, F_MANDATORY, DESCRIPTION) Values ('"&amp;A903&amp;"', '"&amp;B903&amp;"', '"&amp;C903&amp;"', '"&amp;D903&amp;"', '"&amp;E903&amp;"', '"&amp;F903&amp;"');"</f>
        <v/>
      </c>
      <c r="M903">
        <f>"Update UFMT_FIELD SET F_MAC = '"&amp;C903&amp;"', F_KEY = '"&amp;D903&amp;"', F_MANDATORY = '"&amp;E903&amp;"', DESCRIPTION = '"&amp;F903&amp;"' where FORMAT_ID = '"&amp;A903&amp;"' AND FIELD_NO = '"&amp;B903&amp;"';"</f>
        <v/>
      </c>
    </row>
    <row r="904" spans="1:13">
      <c r="A904" t="s">
        <v>76</v>
      </c>
      <c r="B904" t="s">
        <v>328</v>
      </c>
      <c r="C904" t="s">
        <v>255</v>
      </c>
      <c r="D904" t="s">
        <v>255</v>
      </c>
      <c r="E904" t="s">
        <v>255</v>
      </c>
      <c r="F904" s="2" t="s">
        <v>1454</v>
      </c>
      <c r="G904" s="2" t="n"/>
      <c r="I904" s="2" t="n"/>
      <c r="J904">
        <f>VLOOKUP(A904,UFMT_FORMAT!$A:$C,3,FALSE)</f>
        <v/>
      </c>
      <c r="K904" s="2" t="s">
        <v>7</v>
      </c>
      <c r="L904">
        <f>"Insert into UFMT_FIELD (FORMAT_ID, FIELD_NO, F_MAC, F_KEY, F_MANDATORY, DESCRIPTION) Values ('"&amp;A904&amp;"', '"&amp;B904&amp;"', '"&amp;C904&amp;"', '"&amp;D904&amp;"', '"&amp;E904&amp;"', '"&amp;F904&amp;"');"</f>
        <v/>
      </c>
      <c r="M904">
        <f>"Update UFMT_FIELD SET F_MAC = '"&amp;C904&amp;"', F_KEY = '"&amp;D904&amp;"', F_MANDATORY = '"&amp;E904&amp;"', DESCRIPTION = '"&amp;F904&amp;"' where FORMAT_ID = '"&amp;A904&amp;"' AND FIELD_NO = '"&amp;B904&amp;"';"</f>
        <v/>
      </c>
    </row>
    <row r="905" spans="1:13">
      <c r="A905" t="s">
        <v>76</v>
      </c>
      <c r="B905" t="s">
        <v>330</v>
      </c>
      <c r="C905" t="s">
        <v>255</v>
      </c>
      <c r="D905" t="s">
        <v>13</v>
      </c>
      <c r="E905" t="s">
        <v>13</v>
      </c>
      <c r="F905" s="2" t="s">
        <v>1455</v>
      </c>
      <c r="G905" s="2" t="n"/>
      <c r="I905" s="2" t="n"/>
      <c r="J905">
        <f>VLOOKUP(A905,UFMT_FORMAT!$A:$C,3,FALSE)</f>
        <v/>
      </c>
      <c r="K905" s="2" t="s">
        <v>7</v>
      </c>
      <c r="L905">
        <f>"Insert into UFMT_FIELD (FORMAT_ID, FIELD_NO, F_MAC, F_KEY, F_MANDATORY, DESCRIPTION) Values ('"&amp;A905&amp;"', '"&amp;B905&amp;"', '"&amp;C905&amp;"', '"&amp;D905&amp;"', '"&amp;E905&amp;"', '"&amp;F905&amp;"');"</f>
        <v/>
      </c>
      <c r="M905">
        <f>"Update UFMT_FIELD SET F_MAC = '"&amp;C905&amp;"', F_KEY = '"&amp;D905&amp;"', F_MANDATORY = '"&amp;E905&amp;"', DESCRIPTION = '"&amp;F905&amp;"' where FORMAT_ID = '"&amp;A905&amp;"' AND FIELD_NO = '"&amp;B905&amp;"';"</f>
        <v/>
      </c>
    </row>
    <row r="906" spans="1:13">
      <c r="A906" t="s">
        <v>76</v>
      </c>
      <c r="B906" t="s">
        <v>337</v>
      </c>
      <c r="C906" t="s">
        <v>255</v>
      </c>
      <c r="D906" t="s">
        <v>13</v>
      </c>
      <c r="E906" t="s">
        <v>13</v>
      </c>
      <c r="F906" s="2" t="s">
        <v>1400</v>
      </c>
      <c r="G906" s="2" t="n"/>
      <c r="I906" s="2" t="n"/>
      <c r="J906">
        <f>VLOOKUP(A906,UFMT_FORMAT!$A:$C,3,FALSE)</f>
        <v/>
      </c>
      <c r="K906" s="2" t="s">
        <v>7</v>
      </c>
      <c r="L906">
        <f>"Insert into UFMT_FIELD (FORMAT_ID, FIELD_NO, F_MAC, F_KEY, F_MANDATORY, DESCRIPTION) Values ('"&amp;A906&amp;"', '"&amp;B906&amp;"', '"&amp;C906&amp;"', '"&amp;D906&amp;"', '"&amp;E906&amp;"', '"&amp;F906&amp;"');"</f>
        <v/>
      </c>
      <c r="M906">
        <f>"Update UFMT_FIELD SET F_MAC = '"&amp;C906&amp;"', F_KEY = '"&amp;D906&amp;"', F_MANDATORY = '"&amp;E906&amp;"', DESCRIPTION = '"&amp;F906&amp;"' where FORMAT_ID = '"&amp;A906&amp;"' AND FIELD_NO = '"&amp;B906&amp;"';"</f>
        <v/>
      </c>
    </row>
    <row r="907" spans="1:13">
      <c r="A907" t="s">
        <v>76</v>
      </c>
      <c r="B907" t="s">
        <v>351</v>
      </c>
      <c r="C907" t="s">
        <v>255</v>
      </c>
      <c r="D907" t="s">
        <v>255</v>
      </c>
      <c r="E907" t="s">
        <v>13</v>
      </c>
      <c r="F907" s="2" t="s">
        <v>1456</v>
      </c>
      <c r="G907" s="2" t="n"/>
      <c r="I907" s="2" t="n"/>
      <c r="J907">
        <f>VLOOKUP(A907,UFMT_FORMAT!$A:$C,3,FALSE)</f>
        <v/>
      </c>
      <c r="K907" s="2" t="s">
        <v>7</v>
      </c>
      <c r="L907">
        <f>"Insert into UFMT_FIELD (FORMAT_ID, FIELD_NO, F_MAC, F_KEY, F_MANDATORY, DESCRIPTION) Values ('"&amp;A907&amp;"', '"&amp;B907&amp;"', '"&amp;C907&amp;"', '"&amp;D907&amp;"', '"&amp;E907&amp;"', '"&amp;F907&amp;"');"</f>
        <v/>
      </c>
      <c r="M907">
        <f>"Update UFMT_FIELD SET F_MAC = '"&amp;C907&amp;"', F_KEY = '"&amp;D907&amp;"', F_MANDATORY = '"&amp;E907&amp;"', DESCRIPTION = '"&amp;F907&amp;"' where FORMAT_ID = '"&amp;A907&amp;"' AND FIELD_NO = '"&amp;B907&amp;"';"</f>
        <v/>
      </c>
    </row>
    <row r="908" spans="1:13">
      <c r="A908" t="s">
        <v>76</v>
      </c>
      <c r="B908" t="s">
        <v>379</v>
      </c>
      <c r="C908" t="s">
        <v>255</v>
      </c>
      <c r="D908" t="s">
        <v>255</v>
      </c>
      <c r="E908" t="s">
        <v>13</v>
      </c>
      <c r="F908" s="2" t="s">
        <v>1457</v>
      </c>
      <c r="G908" s="2" t="n"/>
      <c r="I908" s="2" t="n"/>
      <c r="J908">
        <f>VLOOKUP(A908,UFMT_FORMAT!$A:$C,3,FALSE)</f>
        <v/>
      </c>
      <c r="K908" s="2" t="s">
        <v>7</v>
      </c>
      <c r="L908">
        <f>"Insert into UFMT_FIELD (FORMAT_ID, FIELD_NO, F_MAC, F_KEY, F_MANDATORY, DESCRIPTION) Values ('"&amp;A908&amp;"', '"&amp;B908&amp;"', '"&amp;C908&amp;"', '"&amp;D908&amp;"', '"&amp;E908&amp;"', '"&amp;F908&amp;"');"</f>
        <v/>
      </c>
      <c r="M908">
        <f>"Update UFMT_FIELD SET F_MAC = '"&amp;C908&amp;"', F_KEY = '"&amp;D908&amp;"', F_MANDATORY = '"&amp;E908&amp;"', DESCRIPTION = '"&amp;F908&amp;"' where FORMAT_ID = '"&amp;A908&amp;"' AND FIELD_NO = '"&amp;B908&amp;"';"</f>
        <v/>
      </c>
    </row>
    <row r="909" spans="1:13">
      <c r="A909" t="s">
        <v>76</v>
      </c>
      <c r="B909" t="s">
        <v>393</v>
      </c>
      <c r="C909" t="s">
        <v>255</v>
      </c>
      <c r="D909" t="s">
        <v>255</v>
      </c>
      <c r="E909" t="s">
        <v>255</v>
      </c>
      <c r="F909" s="2" t="s">
        <v>1458</v>
      </c>
      <c r="G909" s="2" t="n"/>
      <c r="I909" s="2" t="n"/>
      <c r="J909">
        <f>VLOOKUP(A909,UFMT_FORMAT!$A:$C,3,FALSE)</f>
        <v/>
      </c>
      <c r="K909" s="2" t="s">
        <v>7</v>
      </c>
      <c r="L909">
        <f>"Insert into UFMT_FIELD (FORMAT_ID, FIELD_NO, F_MAC, F_KEY, F_MANDATORY, DESCRIPTION) Values ('"&amp;A909&amp;"', '"&amp;B909&amp;"', '"&amp;C909&amp;"', '"&amp;D909&amp;"', '"&amp;E909&amp;"', '"&amp;F909&amp;"');"</f>
        <v/>
      </c>
      <c r="M909">
        <f>"Update UFMT_FIELD SET F_MAC = '"&amp;C909&amp;"', F_KEY = '"&amp;D909&amp;"', F_MANDATORY = '"&amp;E909&amp;"', DESCRIPTION = '"&amp;F909&amp;"' where FORMAT_ID = '"&amp;A909&amp;"' AND FIELD_NO = '"&amp;B909&amp;"';"</f>
        <v/>
      </c>
    </row>
    <row r="910" spans="1:13">
      <c r="A910" t="s">
        <v>76</v>
      </c>
      <c r="B910" t="s">
        <v>305</v>
      </c>
      <c r="C910" t="s">
        <v>255</v>
      </c>
      <c r="D910" t="s">
        <v>255</v>
      </c>
      <c r="E910" t="s">
        <v>255</v>
      </c>
      <c r="F910" s="2" t="s">
        <v>1459</v>
      </c>
      <c r="G910" s="2" t="n"/>
      <c r="I910" s="2" t="n"/>
      <c r="J910">
        <f>VLOOKUP(A910,UFMT_FORMAT!$A:$C,3,FALSE)</f>
        <v/>
      </c>
      <c r="K910" s="2" t="s">
        <v>7</v>
      </c>
      <c r="L910">
        <f>"Insert into UFMT_FIELD (FORMAT_ID, FIELD_NO, F_MAC, F_KEY, F_MANDATORY, DESCRIPTION) Values ('"&amp;A910&amp;"', '"&amp;B910&amp;"', '"&amp;C910&amp;"', '"&amp;D910&amp;"', '"&amp;E910&amp;"', '"&amp;F910&amp;"');"</f>
        <v/>
      </c>
      <c r="M910">
        <f>"Update UFMT_FIELD SET F_MAC = '"&amp;C910&amp;"', F_KEY = '"&amp;D910&amp;"', F_MANDATORY = '"&amp;E910&amp;"', DESCRIPTION = '"&amp;F910&amp;"' where FORMAT_ID = '"&amp;A910&amp;"' AND FIELD_NO = '"&amp;B910&amp;"';"</f>
        <v/>
      </c>
    </row>
    <row r="911" spans="1:13">
      <c r="A911" t="s">
        <v>76</v>
      </c>
      <c r="B911" t="s">
        <v>398</v>
      </c>
      <c r="C911" t="s">
        <v>255</v>
      </c>
      <c r="D911" t="s">
        <v>255</v>
      </c>
      <c r="E911" t="s">
        <v>255</v>
      </c>
      <c r="F911" s="2" t="s">
        <v>1460</v>
      </c>
      <c r="G911" s="2" t="n"/>
      <c r="I911" s="2" t="n"/>
      <c r="J911">
        <f>VLOOKUP(A911,UFMT_FORMAT!$A:$C,3,FALSE)</f>
        <v/>
      </c>
      <c r="K911" s="2" t="s">
        <v>7</v>
      </c>
      <c r="L911">
        <f>"Insert into UFMT_FIELD (FORMAT_ID, FIELD_NO, F_MAC, F_KEY, F_MANDATORY, DESCRIPTION) Values ('"&amp;A911&amp;"', '"&amp;B911&amp;"', '"&amp;C911&amp;"', '"&amp;D911&amp;"', '"&amp;E911&amp;"', '"&amp;F911&amp;"');"</f>
        <v/>
      </c>
      <c r="M911">
        <f>"Update UFMT_FIELD SET F_MAC = '"&amp;C911&amp;"', F_KEY = '"&amp;D911&amp;"', F_MANDATORY = '"&amp;E911&amp;"', DESCRIPTION = '"&amp;F911&amp;"' where FORMAT_ID = '"&amp;A911&amp;"' AND FIELD_NO = '"&amp;B911&amp;"';"</f>
        <v/>
      </c>
    </row>
    <row r="912" spans="1:13">
      <c r="A912" t="s">
        <v>76</v>
      </c>
      <c r="B912" t="s">
        <v>524</v>
      </c>
      <c r="C912" t="s">
        <v>255</v>
      </c>
      <c r="D912" t="s">
        <v>255</v>
      </c>
      <c r="E912" t="s">
        <v>255</v>
      </c>
      <c r="F912" s="2" t="s">
        <v>1462</v>
      </c>
      <c r="G912" s="2" t="n"/>
      <c r="I912" s="2" t="n"/>
      <c r="J912">
        <f>VLOOKUP(A912,UFMT_FORMAT!$A:$C,3,FALSE)</f>
        <v/>
      </c>
      <c r="K912" s="2" t="s">
        <v>7</v>
      </c>
      <c r="L912">
        <f>"Insert into UFMT_FIELD (FORMAT_ID, FIELD_NO, F_MAC, F_KEY, F_MANDATORY, DESCRIPTION) Values ('"&amp;A912&amp;"', '"&amp;B912&amp;"', '"&amp;C912&amp;"', '"&amp;D912&amp;"', '"&amp;E912&amp;"', '"&amp;F912&amp;"');"</f>
        <v/>
      </c>
      <c r="M912">
        <f>"Update UFMT_FIELD SET F_MAC = '"&amp;C912&amp;"', F_KEY = '"&amp;D912&amp;"', F_MANDATORY = '"&amp;E912&amp;"', DESCRIPTION = '"&amp;F912&amp;"' where FORMAT_ID = '"&amp;A912&amp;"' AND FIELD_NO = '"&amp;B912&amp;"';"</f>
        <v/>
      </c>
    </row>
    <row r="913" spans="1:13">
      <c r="A913" t="s">
        <v>76</v>
      </c>
      <c r="B913" t="s">
        <v>532</v>
      </c>
      <c r="C913" t="s">
        <v>255</v>
      </c>
      <c r="D913" t="s">
        <v>255</v>
      </c>
      <c r="E913" t="s">
        <v>13</v>
      </c>
      <c r="F913" s="2" t="s">
        <v>1403</v>
      </c>
      <c r="G913" s="2" t="n"/>
      <c r="I913" s="2" t="n"/>
      <c r="J913">
        <f>VLOOKUP(A913,UFMT_FORMAT!$A:$C,3,FALSE)</f>
        <v/>
      </c>
      <c r="K913" s="2" t="s">
        <v>7</v>
      </c>
      <c r="L913">
        <f>"Insert into UFMT_FIELD (FORMAT_ID, FIELD_NO, F_MAC, F_KEY, F_MANDATORY, DESCRIPTION) Values ('"&amp;A913&amp;"', '"&amp;B913&amp;"', '"&amp;C913&amp;"', '"&amp;D913&amp;"', '"&amp;E913&amp;"', '"&amp;F913&amp;"');"</f>
        <v/>
      </c>
      <c r="M913">
        <f>"Update UFMT_FIELD SET F_MAC = '"&amp;C913&amp;"', F_KEY = '"&amp;D913&amp;"', F_MANDATORY = '"&amp;E913&amp;"', DESCRIPTION = '"&amp;F913&amp;"' where FORMAT_ID = '"&amp;A913&amp;"' AND FIELD_NO = '"&amp;B913&amp;"';"</f>
        <v/>
      </c>
    </row>
    <row r="914" spans="1:13">
      <c r="A914" t="s">
        <v>76</v>
      </c>
      <c r="B914" t="s">
        <v>70</v>
      </c>
      <c r="C914" t="s">
        <v>255</v>
      </c>
      <c r="D914" t="s">
        <v>255</v>
      </c>
      <c r="E914" t="s">
        <v>13</v>
      </c>
      <c r="F914" s="2" t="s">
        <v>1406</v>
      </c>
      <c r="G914" s="2" t="n"/>
      <c r="I914" s="2" t="n"/>
      <c r="J914">
        <f>VLOOKUP(A914,UFMT_FORMAT!$A:$C,3,FALSE)</f>
        <v/>
      </c>
      <c r="K914" s="2" t="s">
        <v>7</v>
      </c>
      <c r="L914">
        <f>"Insert into UFMT_FIELD (FORMAT_ID, FIELD_NO, F_MAC, F_KEY, F_MANDATORY, DESCRIPTION) Values ('"&amp;A914&amp;"', '"&amp;B914&amp;"', '"&amp;C914&amp;"', '"&amp;D914&amp;"', '"&amp;E914&amp;"', '"&amp;F914&amp;"');"</f>
        <v/>
      </c>
      <c r="M914">
        <f>"Update UFMT_FIELD SET F_MAC = '"&amp;C914&amp;"', F_KEY = '"&amp;D914&amp;"', F_MANDATORY = '"&amp;E914&amp;"', DESCRIPTION = '"&amp;F914&amp;"' where FORMAT_ID = '"&amp;A914&amp;"' AND FIELD_NO = '"&amp;B914&amp;"';"</f>
        <v/>
      </c>
    </row>
    <row r="915" spans="1:13">
      <c r="A915" t="s">
        <v>76</v>
      </c>
      <c r="B915" t="s">
        <v>310</v>
      </c>
      <c r="C915" t="s">
        <v>255</v>
      </c>
      <c r="D915" t="s">
        <v>255</v>
      </c>
      <c r="E915" t="s">
        <v>255</v>
      </c>
      <c r="F915" s="2" t="s">
        <v>1465</v>
      </c>
      <c r="G915" s="2" t="n"/>
      <c r="I915" s="2" t="n"/>
      <c r="J915">
        <f>VLOOKUP(A915,UFMT_FORMAT!$A:$C,3,FALSE)</f>
        <v/>
      </c>
      <c r="K915" s="2" t="s">
        <v>7</v>
      </c>
      <c r="L915">
        <f>"Insert into UFMT_FIELD (FORMAT_ID, FIELD_NO, F_MAC, F_KEY, F_MANDATORY, DESCRIPTION) Values ('"&amp;A915&amp;"', '"&amp;B915&amp;"', '"&amp;C915&amp;"', '"&amp;D915&amp;"', '"&amp;E915&amp;"', '"&amp;F915&amp;"');"</f>
        <v/>
      </c>
      <c r="M915">
        <f>"Update UFMT_FIELD SET F_MAC = '"&amp;C915&amp;"', F_KEY = '"&amp;D915&amp;"', F_MANDATORY = '"&amp;E915&amp;"', DESCRIPTION = '"&amp;F915&amp;"' where FORMAT_ID = '"&amp;A915&amp;"' AND FIELD_NO = '"&amp;B915&amp;"';"</f>
        <v/>
      </c>
    </row>
    <row r="916" spans="1:13">
      <c r="A916" t="s">
        <v>76</v>
      </c>
      <c r="B916" t="s">
        <v>72</v>
      </c>
      <c r="C916" t="s">
        <v>255</v>
      </c>
      <c r="D916" t="s">
        <v>255</v>
      </c>
      <c r="E916" t="s">
        <v>13</v>
      </c>
      <c r="F916" s="2" t="s">
        <v>1406</v>
      </c>
      <c r="G916" s="2" t="n"/>
      <c r="I916" s="2" t="n"/>
      <c r="J916">
        <f>VLOOKUP(A916,UFMT_FORMAT!$A:$C,3,FALSE)</f>
        <v/>
      </c>
      <c r="K916" s="2" t="s">
        <v>7</v>
      </c>
      <c r="L916">
        <f>"Insert into UFMT_FIELD (FORMAT_ID, FIELD_NO, F_MAC, F_KEY, F_MANDATORY, DESCRIPTION) Values ('"&amp;A916&amp;"', '"&amp;B916&amp;"', '"&amp;C916&amp;"', '"&amp;D916&amp;"', '"&amp;E916&amp;"', '"&amp;F916&amp;"');"</f>
        <v/>
      </c>
      <c r="M916">
        <f>"Update UFMT_FIELD SET F_MAC = '"&amp;C916&amp;"', F_KEY = '"&amp;D916&amp;"', F_MANDATORY = '"&amp;E916&amp;"', DESCRIPTION = '"&amp;F916&amp;"' where FORMAT_ID = '"&amp;A916&amp;"' AND FIELD_NO = '"&amp;B916&amp;"';"</f>
        <v/>
      </c>
    </row>
    <row r="917" spans="1:13">
      <c r="A917" t="s">
        <v>76</v>
      </c>
      <c r="B917" t="s">
        <v>545</v>
      </c>
      <c r="C917" t="s">
        <v>255</v>
      </c>
      <c r="D917" t="s">
        <v>255</v>
      </c>
      <c r="E917" t="s">
        <v>13</v>
      </c>
      <c r="F917" s="2" t="s">
        <v>1409</v>
      </c>
      <c r="G917" s="2" t="n"/>
      <c r="I917" s="2" t="n"/>
      <c r="J917">
        <f>VLOOKUP(A917,UFMT_FORMAT!$A:$C,3,FALSE)</f>
        <v/>
      </c>
      <c r="K917" s="2" t="s">
        <v>7</v>
      </c>
      <c r="L917">
        <f>"Insert into UFMT_FIELD (FORMAT_ID, FIELD_NO, F_MAC, F_KEY, F_MANDATORY, DESCRIPTION) Values ('"&amp;A917&amp;"', '"&amp;B917&amp;"', '"&amp;C917&amp;"', '"&amp;D917&amp;"', '"&amp;E917&amp;"', '"&amp;F917&amp;"');"</f>
        <v/>
      </c>
      <c r="M917">
        <f>"Update UFMT_FIELD SET F_MAC = '"&amp;C917&amp;"', F_KEY = '"&amp;D917&amp;"', F_MANDATORY = '"&amp;E917&amp;"', DESCRIPTION = '"&amp;F917&amp;"' where FORMAT_ID = '"&amp;A917&amp;"' AND FIELD_NO = '"&amp;B917&amp;"';"</f>
        <v/>
      </c>
    </row>
    <row r="918" spans="1:13">
      <c r="A918" t="s">
        <v>76</v>
      </c>
      <c r="B918" t="s">
        <v>239</v>
      </c>
      <c r="C918" t="s">
        <v>255</v>
      </c>
      <c r="D918" t="s">
        <v>255</v>
      </c>
      <c r="E918" t="s">
        <v>13</v>
      </c>
      <c r="F918" s="2" t="s">
        <v>1410</v>
      </c>
      <c r="G918" s="2" t="n"/>
      <c r="I918" s="2" t="n"/>
      <c r="J918">
        <f>VLOOKUP(A918,UFMT_FORMAT!$A:$C,3,FALSE)</f>
        <v/>
      </c>
      <c r="K918" s="2" t="s">
        <v>7</v>
      </c>
      <c r="L918">
        <f>"Insert into UFMT_FIELD (FORMAT_ID, FIELD_NO, F_MAC, F_KEY, F_MANDATORY, DESCRIPTION) Values ('"&amp;A918&amp;"', '"&amp;B918&amp;"', '"&amp;C918&amp;"', '"&amp;D918&amp;"', '"&amp;E918&amp;"', '"&amp;F918&amp;"');"</f>
        <v/>
      </c>
      <c r="M918">
        <f>"Update UFMT_FIELD SET F_MAC = '"&amp;C918&amp;"', F_KEY = '"&amp;D918&amp;"', F_MANDATORY = '"&amp;E918&amp;"', DESCRIPTION = '"&amp;F918&amp;"' where FORMAT_ID = '"&amp;A918&amp;"' AND FIELD_NO = '"&amp;B918&amp;"';"</f>
        <v/>
      </c>
    </row>
    <row r="919" spans="1:13">
      <c r="A919" t="s">
        <v>76</v>
      </c>
      <c r="B919" t="s">
        <v>488</v>
      </c>
      <c r="C919" t="s">
        <v>255</v>
      </c>
      <c r="D919" t="s">
        <v>255</v>
      </c>
      <c r="E919" t="s">
        <v>13</v>
      </c>
      <c r="F919" s="2" t="s">
        <v>1411</v>
      </c>
      <c r="G919" s="2" t="n"/>
      <c r="I919" s="2" t="n"/>
      <c r="J919">
        <f>VLOOKUP(A919,UFMT_FORMAT!$A:$C,3,FALSE)</f>
        <v/>
      </c>
      <c r="K919" s="2" t="s">
        <v>7</v>
      </c>
      <c r="L919">
        <f>"Insert into UFMT_FIELD (FORMAT_ID, FIELD_NO, F_MAC, F_KEY, F_MANDATORY, DESCRIPTION) Values ('"&amp;A919&amp;"', '"&amp;B919&amp;"', '"&amp;C919&amp;"', '"&amp;D919&amp;"', '"&amp;E919&amp;"', '"&amp;F919&amp;"');"</f>
        <v/>
      </c>
      <c r="M919">
        <f>"Update UFMT_FIELD SET F_MAC = '"&amp;C919&amp;"', F_KEY = '"&amp;D919&amp;"', F_MANDATORY = '"&amp;E919&amp;"', DESCRIPTION = '"&amp;F919&amp;"' where FORMAT_ID = '"&amp;A919&amp;"' AND FIELD_NO = '"&amp;B919&amp;"';"</f>
        <v/>
      </c>
    </row>
    <row r="920" spans="1:13">
      <c r="A920" t="s">
        <v>76</v>
      </c>
      <c r="B920" t="s">
        <v>555</v>
      </c>
      <c r="C920" t="s">
        <v>255</v>
      </c>
      <c r="D920" t="s">
        <v>255</v>
      </c>
      <c r="E920" t="s">
        <v>13</v>
      </c>
      <c r="F920" s="2" t="s">
        <v>1414</v>
      </c>
      <c r="G920" s="2" t="n"/>
      <c r="I920" s="2" t="n"/>
      <c r="J920">
        <f>VLOOKUP(A920,UFMT_FORMAT!$A:$C,3,FALSE)</f>
        <v/>
      </c>
      <c r="K920" s="2" t="s">
        <v>7</v>
      </c>
      <c r="L920">
        <f>"Insert into UFMT_FIELD (FORMAT_ID, FIELD_NO, F_MAC, F_KEY, F_MANDATORY, DESCRIPTION) Values ('"&amp;A920&amp;"', '"&amp;B920&amp;"', '"&amp;C920&amp;"', '"&amp;D920&amp;"', '"&amp;E920&amp;"', '"&amp;F920&amp;"');"</f>
        <v/>
      </c>
      <c r="M920">
        <f>"Update UFMT_FIELD SET F_MAC = '"&amp;C920&amp;"', F_KEY = '"&amp;D920&amp;"', F_MANDATORY = '"&amp;E920&amp;"', DESCRIPTION = '"&amp;F920&amp;"' where FORMAT_ID = '"&amp;A920&amp;"' AND FIELD_NO = '"&amp;B920&amp;"';"</f>
        <v/>
      </c>
    </row>
    <row r="921" spans="1:13">
      <c r="A921" t="s">
        <v>76</v>
      </c>
      <c r="B921" t="s">
        <v>244</v>
      </c>
      <c r="C921" t="s">
        <v>255</v>
      </c>
      <c r="D921" t="s">
        <v>255</v>
      </c>
      <c r="E921" t="s">
        <v>255</v>
      </c>
      <c r="F921" s="2" t="s">
        <v>1463</v>
      </c>
      <c r="G921" s="2" t="n"/>
      <c r="I921" s="2" t="n"/>
      <c r="J921">
        <f>VLOOKUP(A921,UFMT_FORMAT!$A:$C,3,FALSE)</f>
        <v/>
      </c>
      <c r="K921" s="2" t="s">
        <v>7</v>
      </c>
      <c r="L921">
        <f>"Insert into UFMT_FIELD (FORMAT_ID, FIELD_NO, F_MAC, F_KEY, F_MANDATORY, DESCRIPTION) Values ('"&amp;A921&amp;"', '"&amp;B921&amp;"', '"&amp;C921&amp;"', '"&amp;D921&amp;"', '"&amp;E921&amp;"', '"&amp;F921&amp;"');"</f>
        <v/>
      </c>
      <c r="M921">
        <f>"Update UFMT_FIELD SET F_MAC = '"&amp;C921&amp;"', F_KEY = '"&amp;D921&amp;"', F_MANDATORY = '"&amp;E921&amp;"', DESCRIPTION = '"&amp;F921&amp;"' where FORMAT_ID = '"&amp;A921&amp;"' AND FIELD_NO = '"&amp;B921&amp;"';"</f>
        <v/>
      </c>
    </row>
    <row r="922" spans="1:13">
      <c r="A922" t="s">
        <v>76</v>
      </c>
      <c r="B922" t="s">
        <v>78</v>
      </c>
      <c r="C922" t="s">
        <v>255</v>
      </c>
      <c r="D922" t="s">
        <v>255</v>
      </c>
      <c r="E922" t="s">
        <v>255</v>
      </c>
      <c r="F922" s="2" t="s">
        <v>1466</v>
      </c>
      <c r="G922" s="2" t="n"/>
      <c r="I922" s="2" t="n"/>
      <c r="J922">
        <f>VLOOKUP(A922,UFMT_FORMAT!$A:$C,3,FALSE)</f>
        <v/>
      </c>
      <c r="K922" s="2" t="s">
        <v>7</v>
      </c>
      <c r="L922">
        <f>"Insert into UFMT_FIELD (FORMAT_ID, FIELD_NO, F_MAC, F_KEY, F_MANDATORY, DESCRIPTION) Values ('"&amp;A922&amp;"', '"&amp;B922&amp;"', '"&amp;C922&amp;"', '"&amp;D922&amp;"', '"&amp;E922&amp;"', '"&amp;F922&amp;"');"</f>
        <v/>
      </c>
      <c r="M922">
        <f>"Update UFMT_FIELD SET F_MAC = '"&amp;C922&amp;"', F_KEY = '"&amp;D922&amp;"', F_MANDATORY = '"&amp;E922&amp;"', DESCRIPTION = '"&amp;F922&amp;"' where FORMAT_ID = '"&amp;A922&amp;"' AND FIELD_NO = '"&amp;B922&amp;"';"</f>
        <v/>
      </c>
    </row>
    <row r="923" spans="1:13">
      <c r="A923" t="s">
        <v>76</v>
      </c>
      <c r="B923" t="s">
        <v>569</v>
      </c>
      <c r="C923" t="s">
        <v>255</v>
      </c>
      <c r="D923" t="s">
        <v>255</v>
      </c>
      <c r="E923" t="s">
        <v>255</v>
      </c>
      <c r="F923" s="2" t="s">
        <v>1464</v>
      </c>
      <c r="G923" s="2" t="n"/>
      <c r="I923" s="2" t="n"/>
      <c r="J923">
        <f>VLOOKUP(A923,UFMT_FORMAT!$A:$C,3,FALSE)</f>
        <v/>
      </c>
      <c r="K923" s="2" t="s">
        <v>7</v>
      </c>
      <c r="L923">
        <f>"Insert into UFMT_FIELD (FORMAT_ID, FIELD_NO, F_MAC, F_KEY, F_MANDATORY, DESCRIPTION) Values ('"&amp;A923&amp;"', '"&amp;B923&amp;"', '"&amp;C923&amp;"', '"&amp;D923&amp;"', '"&amp;E923&amp;"', '"&amp;F923&amp;"');"</f>
        <v/>
      </c>
      <c r="M923">
        <f>"Update UFMT_FIELD SET F_MAC = '"&amp;C923&amp;"', F_KEY = '"&amp;D923&amp;"', F_MANDATORY = '"&amp;E923&amp;"', DESCRIPTION = '"&amp;F923&amp;"' where FORMAT_ID = '"&amp;A923&amp;"' AND FIELD_NO = '"&amp;B923&amp;"';"</f>
        <v/>
      </c>
    </row>
    <row r="924" spans="1:13">
      <c r="A924" t="s">
        <v>76</v>
      </c>
      <c r="B924" t="s">
        <v>196</v>
      </c>
      <c r="C924" t="s">
        <v>255</v>
      </c>
      <c r="D924" t="s">
        <v>255</v>
      </c>
      <c r="E924" t="s">
        <v>13</v>
      </c>
      <c r="F924" s="2" t="s">
        <v>1417</v>
      </c>
      <c r="G924" s="2" t="n"/>
      <c r="I924" s="2" t="n"/>
      <c r="J924">
        <f>VLOOKUP(A924,UFMT_FORMAT!$A:$C,3,FALSE)</f>
        <v/>
      </c>
      <c r="K924" s="2" t="s">
        <v>7</v>
      </c>
      <c r="L924">
        <f>"Insert into UFMT_FIELD (FORMAT_ID, FIELD_NO, F_MAC, F_KEY, F_MANDATORY, DESCRIPTION) Values ('"&amp;A924&amp;"', '"&amp;B924&amp;"', '"&amp;C924&amp;"', '"&amp;D924&amp;"', '"&amp;E924&amp;"', '"&amp;F924&amp;"');"</f>
        <v/>
      </c>
      <c r="M924">
        <f>"Update UFMT_FIELD SET F_MAC = '"&amp;C924&amp;"', F_KEY = '"&amp;D924&amp;"', F_MANDATORY = '"&amp;E924&amp;"', DESCRIPTION = '"&amp;F924&amp;"' where FORMAT_ID = '"&amp;A924&amp;"' AND FIELD_NO = '"&amp;B924&amp;"';"</f>
        <v/>
      </c>
    </row>
    <row r="925" spans="1:13">
      <c r="A925" t="s">
        <v>76</v>
      </c>
      <c r="B925" t="s">
        <v>634</v>
      </c>
      <c r="C925" t="s">
        <v>255</v>
      </c>
      <c r="D925" t="s">
        <v>255</v>
      </c>
      <c r="E925" t="s">
        <v>255</v>
      </c>
      <c r="F925" s="2" t="s">
        <v>1418</v>
      </c>
      <c r="G925" s="2" t="n"/>
      <c r="I925" s="2" t="n"/>
      <c r="J925">
        <f>VLOOKUP(A925,UFMT_FORMAT!$A:$C,3,FALSE)</f>
        <v/>
      </c>
      <c r="K925" s="2" t="s">
        <v>7</v>
      </c>
      <c r="L925">
        <f>"Insert into UFMT_FIELD (FORMAT_ID, FIELD_NO, F_MAC, F_KEY, F_MANDATORY, DESCRIPTION) Values ('"&amp;A925&amp;"', '"&amp;B925&amp;"', '"&amp;C925&amp;"', '"&amp;D925&amp;"', '"&amp;E925&amp;"', '"&amp;F925&amp;"');"</f>
        <v/>
      </c>
      <c r="M925">
        <f>"Update UFMT_FIELD SET F_MAC = '"&amp;C925&amp;"', F_KEY = '"&amp;D925&amp;"', F_MANDATORY = '"&amp;E925&amp;"', DESCRIPTION = '"&amp;F925&amp;"' where FORMAT_ID = '"&amp;A925&amp;"' AND FIELD_NO = '"&amp;B925&amp;"';"</f>
        <v/>
      </c>
    </row>
    <row r="926" spans="1:13">
      <c r="A926" t="s">
        <v>76</v>
      </c>
      <c r="B926" t="s">
        <v>671</v>
      </c>
      <c r="C926" t="s">
        <v>255</v>
      </c>
      <c r="D926" t="s">
        <v>255</v>
      </c>
      <c r="E926" t="s">
        <v>255</v>
      </c>
      <c r="F926" s="2" t="s">
        <v>1453</v>
      </c>
      <c r="G926" s="2" t="n"/>
      <c r="I926" s="2" t="n"/>
      <c r="J926">
        <f>VLOOKUP(A926,UFMT_FORMAT!$A:$C,3,FALSE)</f>
        <v/>
      </c>
      <c r="K926" s="2" t="s">
        <v>7</v>
      </c>
      <c r="L926">
        <f>"Insert into UFMT_FIELD (FORMAT_ID, FIELD_NO, F_MAC, F_KEY, F_MANDATORY, DESCRIPTION) Values ('"&amp;A926&amp;"', '"&amp;B926&amp;"', '"&amp;C926&amp;"', '"&amp;D926&amp;"', '"&amp;E926&amp;"', '"&amp;F926&amp;"');"</f>
        <v/>
      </c>
      <c r="M926">
        <f>"Update UFMT_FIELD SET F_MAC = '"&amp;C926&amp;"', F_KEY = '"&amp;D926&amp;"', F_MANDATORY = '"&amp;E926&amp;"', DESCRIPTION = '"&amp;F926&amp;"' where FORMAT_ID = '"&amp;A926&amp;"' AND FIELD_NO = '"&amp;B926&amp;"';"</f>
        <v/>
      </c>
    </row>
    <row r="927" spans="1:13">
      <c r="A927" t="s">
        <v>196</v>
      </c>
      <c r="B927" t="s">
        <v>64</v>
      </c>
      <c r="C927" t="s">
        <v>255</v>
      </c>
      <c r="D927" t="s">
        <v>13</v>
      </c>
      <c r="E927" t="s">
        <v>13</v>
      </c>
      <c r="F927" s="2" t="s">
        <v>1395</v>
      </c>
      <c r="G927" s="2" t="n"/>
      <c r="I927" s="2" t="n"/>
      <c r="J927">
        <f>VLOOKUP(A927,UFMT_FORMAT!$A:$C,3,FALSE)</f>
        <v/>
      </c>
      <c r="K927" s="2" t="s">
        <v>7</v>
      </c>
      <c r="L927">
        <f>"Insert into UFMT_FIELD (FORMAT_ID, FIELD_NO, F_MAC, F_KEY, F_MANDATORY, DESCRIPTION) Values ('"&amp;A927&amp;"', '"&amp;B927&amp;"', '"&amp;C927&amp;"', '"&amp;D927&amp;"', '"&amp;E927&amp;"', '"&amp;F927&amp;"');"</f>
        <v/>
      </c>
      <c r="M927">
        <f>"Update UFMT_FIELD SET F_MAC = '"&amp;C927&amp;"', F_KEY = '"&amp;D927&amp;"', F_MANDATORY = '"&amp;E927&amp;"', DESCRIPTION = '"&amp;F927&amp;"' where FORMAT_ID = '"&amp;A927&amp;"' AND FIELD_NO = '"&amp;B927&amp;"';"</f>
        <v/>
      </c>
    </row>
    <row r="928" spans="1:13">
      <c r="A928" t="s">
        <v>196</v>
      </c>
      <c r="B928" t="s">
        <v>107</v>
      </c>
      <c r="C928" t="s">
        <v>255</v>
      </c>
      <c r="D928" t="s">
        <v>255</v>
      </c>
      <c r="E928" t="s">
        <v>13</v>
      </c>
      <c r="F928" s="2" t="s">
        <v>1396</v>
      </c>
      <c r="G928" s="2" t="n"/>
      <c r="I928" s="2" t="n"/>
      <c r="J928">
        <f>VLOOKUP(A928,UFMT_FORMAT!$A:$C,3,FALSE)</f>
        <v/>
      </c>
      <c r="K928" s="2" t="s">
        <v>7</v>
      </c>
      <c r="L928">
        <f>"Insert into UFMT_FIELD (FORMAT_ID, FIELD_NO, F_MAC, F_KEY, F_MANDATORY, DESCRIPTION) Values ('"&amp;A928&amp;"', '"&amp;B928&amp;"', '"&amp;C928&amp;"', '"&amp;D928&amp;"', '"&amp;E928&amp;"', '"&amp;F928&amp;"');"</f>
        <v/>
      </c>
      <c r="M928">
        <f>"Update UFMT_FIELD SET F_MAC = '"&amp;C928&amp;"', F_KEY = '"&amp;D928&amp;"', F_MANDATORY = '"&amp;E928&amp;"', DESCRIPTION = '"&amp;F928&amp;"' where FORMAT_ID = '"&amp;A928&amp;"' AND FIELD_NO = '"&amp;B928&amp;"';"</f>
        <v/>
      </c>
    </row>
    <row r="929" spans="1:13">
      <c r="A929" t="s">
        <v>196</v>
      </c>
      <c r="B929" t="s">
        <v>31</v>
      </c>
      <c r="C929" t="s">
        <v>255</v>
      </c>
      <c r="D929" t="s">
        <v>255</v>
      </c>
      <c r="E929" t="s">
        <v>13</v>
      </c>
      <c r="F929" s="2" t="s">
        <v>1397</v>
      </c>
      <c r="G929" s="2" t="n"/>
      <c r="I929" s="2" t="n"/>
      <c r="J929">
        <f>VLOOKUP(A929,UFMT_FORMAT!$A:$C,3,FALSE)</f>
        <v/>
      </c>
      <c r="K929" s="2" t="s">
        <v>7</v>
      </c>
      <c r="L929">
        <f>"Insert into UFMT_FIELD (FORMAT_ID, FIELD_NO, F_MAC, F_KEY, F_MANDATORY, DESCRIPTION) Values ('"&amp;A929&amp;"', '"&amp;B929&amp;"', '"&amp;C929&amp;"', '"&amp;D929&amp;"', '"&amp;E929&amp;"', '"&amp;F929&amp;"');"</f>
        <v/>
      </c>
      <c r="M929">
        <f>"Update UFMT_FIELD SET F_MAC = '"&amp;C929&amp;"', F_KEY = '"&amp;D929&amp;"', F_MANDATORY = '"&amp;E929&amp;"', DESCRIPTION = '"&amp;F929&amp;"' where FORMAT_ID = '"&amp;A929&amp;"' AND FIELD_NO = '"&amp;B929&amp;"';"</f>
        <v/>
      </c>
    </row>
    <row r="930" spans="1:13">
      <c r="A930" t="s">
        <v>196</v>
      </c>
      <c r="B930" t="s">
        <v>328</v>
      </c>
      <c r="C930" t="s">
        <v>255</v>
      </c>
      <c r="D930" t="s">
        <v>255</v>
      </c>
      <c r="E930" t="s">
        <v>255</v>
      </c>
      <c r="F930" s="2" t="s">
        <v>1454</v>
      </c>
      <c r="G930" s="2" t="n"/>
      <c r="I930" s="2" t="n"/>
      <c r="J930">
        <f>VLOOKUP(A930,UFMT_FORMAT!$A:$C,3,FALSE)</f>
        <v/>
      </c>
      <c r="K930" s="2" t="s">
        <v>7</v>
      </c>
      <c r="L930">
        <f>"Insert into UFMT_FIELD (FORMAT_ID, FIELD_NO, F_MAC, F_KEY, F_MANDATORY, DESCRIPTION) Values ('"&amp;A930&amp;"', '"&amp;B930&amp;"', '"&amp;C930&amp;"', '"&amp;D930&amp;"', '"&amp;E930&amp;"', '"&amp;F930&amp;"');"</f>
        <v/>
      </c>
      <c r="M930">
        <f>"Update UFMT_FIELD SET F_MAC = '"&amp;C930&amp;"', F_KEY = '"&amp;D930&amp;"', F_MANDATORY = '"&amp;E930&amp;"', DESCRIPTION = '"&amp;F930&amp;"' where FORMAT_ID = '"&amp;A930&amp;"' AND FIELD_NO = '"&amp;B930&amp;"';"</f>
        <v/>
      </c>
    </row>
    <row r="931" spans="1:13">
      <c r="A931" t="s">
        <v>196</v>
      </c>
      <c r="B931" t="s">
        <v>330</v>
      </c>
      <c r="C931" t="s">
        <v>255</v>
      </c>
      <c r="D931" t="s">
        <v>13</v>
      </c>
      <c r="E931" t="s">
        <v>13</v>
      </c>
      <c r="F931" s="2" t="s">
        <v>1455</v>
      </c>
      <c r="G931" s="2" t="n"/>
      <c r="I931" s="2" t="n"/>
      <c r="J931">
        <f>VLOOKUP(A931,UFMT_FORMAT!$A:$C,3,FALSE)</f>
        <v/>
      </c>
      <c r="K931" s="2" t="s">
        <v>7</v>
      </c>
      <c r="L931">
        <f>"Insert into UFMT_FIELD (FORMAT_ID, FIELD_NO, F_MAC, F_KEY, F_MANDATORY, DESCRIPTION) Values ('"&amp;A931&amp;"', '"&amp;B931&amp;"', '"&amp;C931&amp;"', '"&amp;D931&amp;"', '"&amp;E931&amp;"', '"&amp;F931&amp;"');"</f>
        <v/>
      </c>
      <c r="M931">
        <f>"Update UFMT_FIELD SET F_MAC = '"&amp;C931&amp;"', F_KEY = '"&amp;D931&amp;"', F_MANDATORY = '"&amp;E931&amp;"', DESCRIPTION = '"&amp;F931&amp;"' where FORMAT_ID = '"&amp;A931&amp;"' AND FIELD_NO = '"&amp;B931&amp;"';"</f>
        <v/>
      </c>
    </row>
    <row r="932" spans="1:13">
      <c r="A932" t="s">
        <v>196</v>
      </c>
      <c r="B932" t="s">
        <v>337</v>
      </c>
      <c r="C932" t="s">
        <v>255</v>
      </c>
      <c r="D932" t="s">
        <v>13</v>
      </c>
      <c r="E932" t="s">
        <v>13</v>
      </c>
      <c r="F932" s="2" t="s">
        <v>1400</v>
      </c>
      <c r="G932" s="2" t="n"/>
      <c r="I932" s="2" t="n"/>
      <c r="J932">
        <f>VLOOKUP(A932,UFMT_FORMAT!$A:$C,3,FALSE)</f>
        <v/>
      </c>
      <c r="K932" s="2" t="s">
        <v>7</v>
      </c>
      <c r="L932">
        <f>"Insert into UFMT_FIELD (FORMAT_ID, FIELD_NO, F_MAC, F_KEY, F_MANDATORY, DESCRIPTION) Values ('"&amp;A932&amp;"', '"&amp;B932&amp;"', '"&amp;C932&amp;"', '"&amp;D932&amp;"', '"&amp;E932&amp;"', '"&amp;F932&amp;"');"</f>
        <v/>
      </c>
      <c r="M932">
        <f>"Update UFMT_FIELD SET F_MAC = '"&amp;C932&amp;"', F_KEY = '"&amp;D932&amp;"', F_MANDATORY = '"&amp;E932&amp;"', DESCRIPTION = '"&amp;F932&amp;"' where FORMAT_ID = '"&amp;A932&amp;"' AND FIELD_NO = '"&amp;B932&amp;"';"</f>
        <v/>
      </c>
    </row>
    <row r="933" spans="1:13">
      <c r="A933" t="s">
        <v>196</v>
      </c>
      <c r="B933" t="s">
        <v>351</v>
      </c>
      <c r="C933" t="s">
        <v>255</v>
      </c>
      <c r="D933" t="s">
        <v>255</v>
      </c>
      <c r="E933" t="s">
        <v>13</v>
      </c>
      <c r="F933" s="2" t="s">
        <v>1456</v>
      </c>
      <c r="G933" s="2" t="n"/>
      <c r="I933" s="2" t="n"/>
      <c r="J933">
        <f>VLOOKUP(A933,UFMT_FORMAT!$A:$C,3,FALSE)</f>
        <v/>
      </c>
      <c r="K933" s="2" t="s">
        <v>7</v>
      </c>
      <c r="L933">
        <f>"Insert into UFMT_FIELD (FORMAT_ID, FIELD_NO, F_MAC, F_KEY, F_MANDATORY, DESCRIPTION) Values ('"&amp;A933&amp;"', '"&amp;B933&amp;"', '"&amp;C933&amp;"', '"&amp;D933&amp;"', '"&amp;E933&amp;"', '"&amp;F933&amp;"');"</f>
        <v/>
      </c>
      <c r="M933">
        <f>"Update UFMT_FIELD SET F_MAC = '"&amp;C933&amp;"', F_KEY = '"&amp;D933&amp;"', F_MANDATORY = '"&amp;E933&amp;"', DESCRIPTION = '"&amp;F933&amp;"' where FORMAT_ID = '"&amp;A933&amp;"' AND FIELD_NO = '"&amp;B933&amp;"';"</f>
        <v/>
      </c>
    </row>
    <row r="934" spans="1:13">
      <c r="A934" t="s">
        <v>196</v>
      </c>
      <c r="B934" t="s">
        <v>379</v>
      </c>
      <c r="C934" t="s">
        <v>255</v>
      </c>
      <c r="D934" t="s">
        <v>255</v>
      </c>
      <c r="E934" t="s">
        <v>13</v>
      </c>
      <c r="F934" s="2" t="s">
        <v>1457</v>
      </c>
      <c r="G934" s="2" t="n"/>
      <c r="I934" s="2" t="n"/>
      <c r="J934">
        <f>VLOOKUP(A934,UFMT_FORMAT!$A:$C,3,FALSE)</f>
        <v/>
      </c>
      <c r="K934" s="2" t="s">
        <v>7</v>
      </c>
      <c r="L934">
        <f>"Insert into UFMT_FIELD (FORMAT_ID, FIELD_NO, F_MAC, F_KEY, F_MANDATORY, DESCRIPTION) Values ('"&amp;A934&amp;"', '"&amp;B934&amp;"', '"&amp;C934&amp;"', '"&amp;D934&amp;"', '"&amp;E934&amp;"', '"&amp;F934&amp;"');"</f>
        <v/>
      </c>
      <c r="M934">
        <f>"Update UFMT_FIELD SET F_MAC = '"&amp;C934&amp;"', F_KEY = '"&amp;D934&amp;"', F_MANDATORY = '"&amp;E934&amp;"', DESCRIPTION = '"&amp;F934&amp;"' where FORMAT_ID = '"&amp;A934&amp;"' AND FIELD_NO = '"&amp;B934&amp;"';"</f>
        <v/>
      </c>
    </row>
    <row r="935" spans="1:13">
      <c r="A935" t="s">
        <v>196</v>
      </c>
      <c r="B935" t="s">
        <v>393</v>
      </c>
      <c r="C935" t="s">
        <v>255</v>
      </c>
      <c r="D935" t="s">
        <v>255</v>
      </c>
      <c r="E935" t="s">
        <v>13</v>
      </c>
      <c r="F935" s="2" t="s">
        <v>1458</v>
      </c>
      <c r="G935" s="2" t="n"/>
      <c r="I935" s="2" t="n"/>
      <c r="J935">
        <f>VLOOKUP(A935,UFMT_FORMAT!$A:$C,3,FALSE)</f>
        <v/>
      </c>
      <c r="K935" s="2" t="s">
        <v>7</v>
      </c>
      <c r="L935">
        <f>"Insert into UFMT_FIELD (FORMAT_ID, FIELD_NO, F_MAC, F_KEY, F_MANDATORY, DESCRIPTION) Values ('"&amp;A935&amp;"', '"&amp;B935&amp;"', '"&amp;C935&amp;"', '"&amp;D935&amp;"', '"&amp;E935&amp;"', '"&amp;F935&amp;"');"</f>
        <v/>
      </c>
      <c r="M935">
        <f>"Update UFMT_FIELD SET F_MAC = '"&amp;C935&amp;"', F_KEY = '"&amp;D935&amp;"', F_MANDATORY = '"&amp;E935&amp;"', DESCRIPTION = '"&amp;F935&amp;"' where FORMAT_ID = '"&amp;A935&amp;"' AND FIELD_NO = '"&amp;B935&amp;"';"</f>
        <v/>
      </c>
    </row>
    <row r="936" spans="1:13">
      <c r="A936" t="s">
        <v>196</v>
      </c>
      <c r="B936" t="s">
        <v>305</v>
      </c>
      <c r="C936" t="s">
        <v>255</v>
      </c>
      <c r="D936" t="s">
        <v>255</v>
      </c>
      <c r="E936" t="s">
        <v>13</v>
      </c>
      <c r="F936" s="2" t="s">
        <v>1459</v>
      </c>
      <c r="G936" s="2" t="n"/>
      <c r="I936" s="2" t="n"/>
      <c r="J936">
        <f>VLOOKUP(A936,UFMT_FORMAT!$A:$C,3,FALSE)</f>
        <v/>
      </c>
      <c r="K936" s="2" t="s">
        <v>7</v>
      </c>
      <c r="L936">
        <f>"Insert into UFMT_FIELD (FORMAT_ID, FIELD_NO, F_MAC, F_KEY, F_MANDATORY, DESCRIPTION) Values ('"&amp;A936&amp;"', '"&amp;B936&amp;"', '"&amp;C936&amp;"', '"&amp;D936&amp;"', '"&amp;E936&amp;"', '"&amp;F936&amp;"');"</f>
        <v/>
      </c>
      <c r="M936">
        <f>"Update UFMT_FIELD SET F_MAC = '"&amp;C936&amp;"', F_KEY = '"&amp;D936&amp;"', F_MANDATORY = '"&amp;E936&amp;"', DESCRIPTION = '"&amp;F936&amp;"' where FORMAT_ID = '"&amp;A936&amp;"' AND FIELD_NO = '"&amp;B936&amp;"';"</f>
        <v/>
      </c>
    </row>
    <row r="937" spans="1:13">
      <c r="A937" t="s">
        <v>196</v>
      </c>
      <c r="B937" t="s">
        <v>398</v>
      </c>
      <c r="C937" t="s">
        <v>255</v>
      </c>
      <c r="D937" t="s">
        <v>255</v>
      </c>
      <c r="E937" t="s">
        <v>13</v>
      </c>
      <c r="F937" s="2" t="s">
        <v>1460</v>
      </c>
      <c r="G937" s="2" t="n"/>
      <c r="I937" s="2" t="n"/>
      <c r="J937">
        <f>VLOOKUP(A937,UFMT_FORMAT!$A:$C,3,FALSE)</f>
        <v/>
      </c>
      <c r="K937" s="2" t="s">
        <v>7</v>
      </c>
      <c r="L937">
        <f>"Insert into UFMT_FIELD (FORMAT_ID, FIELD_NO, F_MAC, F_KEY, F_MANDATORY, DESCRIPTION) Values ('"&amp;A937&amp;"', '"&amp;B937&amp;"', '"&amp;C937&amp;"', '"&amp;D937&amp;"', '"&amp;E937&amp;"', '"&amp;F937&amp;"');"</f>
        <v/>
      </c>
      <c r="M937">
        <f>"Update UFMT_FIELD SET F_MAC = '"&amp;C937&amp;"', F_KEY = '"&amp;D937&amp;"', F_MANDATORY = '"&amp;E937&amp;"', DESCRIPTION = '"&amp;F937&amp;"' where FORMAT_ID = '"&amp;A937&amp;"' AND FIELD_NO = '"&amp;B937&amp;"';"</f>
        <v/>
      </c>
    </row>
    <row r="938" spans="1:13">
      <c r="A938" t="s">
        <v>196</v>
      </c>
      <c r="B938" t="s">
        <v>51</v>
      </c>
      <c r="C938" t="s">
        <v>255</v>
      </c>
      <c r="D938" t="s">
        <v>255</v>
      </c>
      <c r="E938" t="s">
        <v>13</v>
      </c>
      <c r="F938" s="2" t="s">
        <v>1461</v>
      </c>
      <c r="G938" s="2" t="n"/>
      <c r="I938" s="2" t="n"/>
      <c r="J938">
        <f>VLOOKUP(A938,UFMT_FORMAT!$A:$C,3,FALSE)</f>
        <v/>
      </c>
      <c r="K938" s="2" t="s">
        <v>7</v>
      </c>
      <c r="L938">
        <f>"Insert into UFMT_FIELD (FORMAT_ID, FIELD_NO, F_MAC, F_KEY, F_MANDATORY, DESCRIPTION) Values ('"&amp;A938&amp;"', '"&amp;B938&amp;"', '"&amp;C938&amp;"', '"&amp;D938&amp;"', '"&amp;E938&amp;"', '"&amp;F938&amp;"');"</f>
        <v/>
      </c>
      <c r="M938">
        <f>"Update UFMT_FIELD SET F_MAC = '"&amp;C938&amp;"', F_KEY = '"&amp;D938&amp;"', F_MANDATORY = '"&amp;E938&amp;"', DESCRIPTION = '"&amp;F938&amp;"' where FORMAT_ID = '"&amp;A938&amp;"' AND FIELD_NO = '"&amp;B938&amp;"';"</f>
        <v/>
      </c>
    </row>
    <row r="939" spans="1:13">
      <c r="A939" t="s">
        <v>196</v>
      </c>
      <c r="B939" t="s">
        <v>524</v>
      </c>
      <c r="C939" t="s">
        <v>255</v>
      </c>
      <c r="D939" t="s">
        <v>255</v>
      </c>
      <c r="E939" t="s">
        <v>255</v>
      </c>
      <c r="F939" s="2" t="s">
        <v>1462</v>
      </c>
      <c r="G939" s="2" t="n"/>
      <c r="I939" s="2" t="n"/>
      <c r="J939">
        <f>VLOOKUP(A939,UFMT_FORMAT!$A:$C,3,FALSE)</f>
        <v/>
      </c>
      <c r="K939" s="2" t="s">
        <v>7</v>
      </c>
      <c r="L939">
        <f>"Insert into UFMT_FIELD (FORMAT_ID, FIELD_NO, F_MAC, F_KEY, F_MANDATORY, DESCRIPTION) Values ('"&amp;A939&amp;"', '"&amp;B939&amp;"', '"&amp;C939&amp;"', '"&amp;D939&amp;"', '"&amp;E939&amp;"', '"&amp;F939&amp;"');"</f>
        <v/>
      </c>
      <c r="M939">
        <f>"Update UFMT_FIELD SET F_MAC = '"&amp;C939&amp;"', F_KEY = '"&amp;D939&amp;"', F_MANDATORY = '"&amp;E939&amp;"', DESCRIPTION = '"&amp;F939&amp;"' where FORMAT_ID = '"&amp;A939&amp;"' AND FIELD_NO = '"&amp;B939&amp;"';"</f>
        <v/>
      </c>
    </row>
    <row r="940" spans="1:13">
      <c r="A940" t="s">
        <v>196</v>
      </c>
      <c r="B940" t="s">
        <v>532</v>
      </c>
      <c r="C940" t="s">
        <v>255</v>
      </c>
      <c r="D940" t="s">
        <v>255</v>
      </c>
      <c r="E940" t="s">
        <v>13</v>
      </c>
      <c r="F940" s="2" t="s">
        <v>1403</v>
      </c>
      <c r="G940" s="2" t="n"/>
      <c r="I940" s="2" t="n"/>
      <c r="J940">
        <f>VLOOKUP(A940,UFMT_FORMAT!$A:$C,3,FALSE)</f>
        <v/>
      </c>
      <c r="K940" s="2" t="s">
        <v>7</v>
      </c>
      <c r="L940">
        <f>"Insert into UFMT_FIELD (FORMAT_ID, FIELD_NO, F_MAC, F_KEY, F_MANDATORY, DESCRIPTION) Values ('"&amp;A940&amp;"', '"&amp;B940&amp;"', '"&amp;C940&amp;"', '"&amp;D940&amp;"', '"&amp;E940&amp;"', '"&amp;F940&amp;"');"</f>
        <v/>
      </c>
      <c r="M940">
        <f>"Update UFMT_FIELD SET F_MAC = '"&amp;C940&amp;"', F_KEY = '"&amp;D940&amp;"', F_MANDATORY = '"&amp;E940&amp;"', DESCRIPTION = '"&amp;F940&amp;"' where FORMAT_ID = '"&amp;A940&amp;"' AND FIELD_NO = '"&amp;B940&amp;"';"</f>
        <v/>
      </c>
    </row>
    <row r="941" spans="1:13">
      <c r="A941" t="s">
        <v>196</v>
      </c>
      <c r="B941" t="s">
        <v>70</v>
      </c>
      <c r="C941" t="s">
        <v>255</v>
      </c>
      <c r="D941" t="s">
        <v>255</v>
      </c>
      <c r="E941" t="s">
        <v>13</v>
      </c>
      <c r="F941" s="2" t="s">
        <v>1406</v>
      </c>
      <c r="G941" s="2" t="n"/>
      <c r="I941" s="2" t="n"/>
      <c r="J941">
        <f>VLOOKUP(A941,UFMT_FORMAT!$A:$C,3,FALSE)</f>
        <v/>
      </c>
      <c r="K941" s="2" t="s">
        <v>7</v>
      </c>
      <c r="L941">
        <f>"Insert into UFMT_FIELD (FORMAT_ID, FIELD_NO, F_MAC, F_KEY, F_MANDATORY, DESCRIPTION) Values ('"&amp;A941&amp;"', '"&amp;B941&amp;"', '"&amp;C941&amp;"', '"&amp;D941&amp;"', '"&amp;E941&amp;"', '"&amp;F941&amp;"');"</f>
        <v/>
      </c>
      <c r="M941">
        <f>"Update UFMT_FIELD SET F_MAC = '"&amp;C941&amp;"', F_KEY = '"&amp;D941&amp;"', F_MANDATORY = '"&amp;E941&amp;"', DESCRIPTION = '"&amp;F941&amp;"' where FORMAT_ID = '"&amp;A941&amp;"' AND FIELD_NO = '"&amp;B941&amp;"';"</f>
        <v/>
      </c>
    </row>
    <row r="942" spans="1:13">
      <c r="A942" t="s">
        <v>196</v>
      </c>
      <c r="B942" t="s">
        <v>545</v>
      </c>
      <c r="C942" t="s">
        <v>255</v>
      </c>
      <c r="D942" t="s">
        <v>255</v>
      </c>
      <c r="E942" t="s">
        <v>13</v>
      </c>
      <c r="F942" s="2" t="s">
        <v>1409</v>
      </c>
      <c r="G942" s="2" t="n"/>
      <c r="I942" s="2" t="n"/>
      <c r="J942">
        <f>VLOOKUP(A942,UFMT_FORMAT!$A:$C,3,FALSE)</f>
        <v/>
      </c>
      <c r="K942" s="2" t="s">
        <v>7</v>
      </c>
      <c r="L942">
        <f>"Insert into UFMT_FIELD (FORMAT_ID, FIELD_NO, F_MAC, F_KEY, F_MANDATORY, DESCRIPTION) Values ('"&amp;A942&amp;"', '"&amp;B942&amp;"', '"&amp;C942&amp;"', '"&amp;D942&amp;"', '"&amp;E942&amp;"', '"&amp;F942&amp;"');"</f>
        <v/>
      </c>
      <c r="M942">
        <f>"Update UFMT_FIELD SET F_MAC = '"&amp;C942&amp;"', F_KEY = '"&amp;D942&amp;"', F_MANDATORY = '"&amp;E942&amp;"', DESCRIPTION = '"&amp;F942&amp;"' where FORMAT_ID = '"&amp;A942&amp;"' AND FIELD_NO = '"&amp;B942&amp;"';"</f>
        <v/>
      </c>
    </row>
    <row r="943" spans="1:13">
      <c r="A943" t="s">
        <v>196</v>
      </c>
      <c r="B943" t="s">
        <v>239</v>
      </c>
      <c r="C943" t="s">
        <v>255</v>
      </c>
      <c r="D943" t="s">
        <v>255</v>
      </c>
      <c r="E943" t="s">
        <v>13</v>
      </c>
      <c r="F943" s="2" t="s">
        <v>1410</v>
      </c>
      <c r="G943" s="2" t="n"/>
      <c r="I943" s="2" t="n"/>
      <c r="J943">
        <f>VLOOKUP(A943,UFMT_FORMAT!$A:$C,3,FALSE)</f>
        <v/>
      </c>
      <c r="K943" s="2" t="s">
        <v>7</v>
      </c>
      <c r="L943">
        <f>"Insert into UFMT_FIELD (FORMAT_ID, FIELD_NO, F_MAC, F_KEY, F_MANDATORY, DESCRIPTION) Values ('"&amp;A943&amp;"', '"&amp;B943&amp;"', '"&amp;C943&amp;"', '"&amp;D943&amp;"', '"&amp;E943&amp;"', '"&amp;F943&amp;"');"</f>
        <v/>
      </c>
      <c r="M943">
        <f>"Update UFMT_FIELD SET F_MAC = '"&amp;C943&amp;"', F_KEY = '"&amp;D943&amp;"', F_MANDATORY = '"&amp;E943&amp;"', DESCRIPTION = '"&amp;F943&amp;"' where FORMAT_ID = '"&amp;A943&amp;"' AND FIELD_NO = '"&amp;B943&amp;"';"</f>
        <v/>
      </c>
    </row>
    <row r="944" spans="1:13">
      <c r="A944" t="s">
        <v>196</v>
      </c>
      <c r="B944" t="s">
        <v>555</v>
      </c>
      <c r="C944" t="s">
        <v>255</v>
      </c>
      <c r="D944" t="s">
        <v>255</v>
      </c>
      <c r="E944" t="s">
        <v>13</v>
      </c>
      <c r="F944" s="2" t="s">
        <v>1414</v>
      </c>
      <c r="G944" s="2" t="n"/>
      <c r="I944" s="2" t="n"/>
      <c r="J944">
        <f>VLOOKUP(A944,UFMT_FORMAT!$A:$C,3,FALSE)</f>
        <v/>
      </c>
      <c r="K944" s="2" t="s">
        <v>7</v>
      </c>
      <c r="L944">
        <f>"Insert into UFMT_FIELD (FORMAT_ID, FIELD_NO, F_MAC, F_KEY, F_MANDATORY, DESCRIPTION) Values ('"&amp;A944&amp;"', '"&amp;B944&amp;"', '"&amp;C944&amp;"', '"&amp;D944&amp;"', '"&amp;E944&amp;"', '"&amp;F944&amp;"');"</f>
        <v/>
      </c>
      <c r="M944">
        <f>"Update UFMT_FIELD SET F_MAC = '"&amp;C944&amp;"', F_KEY = '"&amp;D944&amp;"', F_MANDATORY = '"&amp;E944&amp;"', DESCRIPTION = '"&amp;F944&amp;"' where FORMAT_ID = '"&amp;A944&amp;"' AND FIELD_NO = '"&amp;B944&amp;"';"</f>
        <v/>
      </c>
    </row>
    <row r="945" spans="1:13">
      <c r="A945" t="s">
        <v>196</v>
      </c>
      <c r="B945" t="s">
        <v>244</v>
      </c>
      <c r="C945" t="s">
        <v>255</v>
      </c>
      <c r="D945" t="s">
        <v>255</v>
      </c>
      <c r="E945" t="s">
        <v>13</v>
      </c>
      <c r="F945" s="2" t="s">
        <v>1463</v>
      </c>
      <c r="G945" s="2" t="n"/>
      <c r="I945" s="2" t="n"/>
      <c r="J945">
        <f>VLOOKUP(A945,UFMT_FORMAT!$A:$C,3,FALSE)</f>
        <v/>
      </c>
      <c r="K945" s="2" t="s">
        <v>7</v>
      </c>
      <c r="L945">
        <f>"Insert into UFMT_FIELD (FORMAT_ID, FIELD_NO, F_MAC, F_KEY, F_MANDATORY, DESCRIPTION) Values ('"&amp;A945&amp;"', '"&amp;B945&amp;"', '"&amp;C945&amp;"', '"&amp;D945&amp;"', '"&amp;E945&amp;"', '"&amp;F945&amp;"');"</f>
        <v/>
      </c>
      <c r="M945">
        <f>"Update UFMT_FIELD SET F_MAC = '"&amp;C945&amp;"', F_KEY = '"&amp;D945&amp;"', F_MANDATORY = '"&amp;E945&amp;"', DESCRIPTION = '"&amp;F945&amp;"' where FORMAT_ID = '"&amp;A945&amp;"' AND FIELD_NO = '"&amp;B945&amp;"';"</f>
        <v/>
      </c>
    </row>
    <row r="946" spans="1:13">
      <c r="A946" t="s">
        <v>196</v>
      </c>
      <c r="B946" t="s">
        <v>569</v>
      </c>
      <c r="C946" t="s">
        <v>255</v>
      </c>
      <c r="D946" t="s">
        <v>255</v>
      </c>
      <c r="E946" t="s">
        <v>255</v>
      </c>
      <c r="F946" s="2" t="s">
        <v>1464</v>
      </c>
      <c r="G946" s="2" t="n"/>
      <c r="I946" s="2" t="n"/>
      <c r="J946">
        <f>VLOOKUP(A946,UFMT_FORMAT!$A:$C,3,FALSE)</f>
        <v/>
      </c>
      <c r="K946" s="2" t="s">
        <v>7</v>
      </c>
      <c r="L946">
        <f>"Insert into UFMT_FIELD (FORMAT_ID, FIELD_NO, F_MAC, F_KEY, F_MANDATORY, DESCRIPTION) Values ('"&amp;A946&amp;"', '"&amp;B946&amp;"', '"&amp;C946&amp;"', '"&amp;D946&amp;"', '"&amp;E946&amp;"', '"&amp;F946&amp;"');"</f>
        <v/>
      </c>
      <c r="M946">
        <f>"Update UFMT_FIELD SET F_MAC = '"&amp;C946&amp;"', F_KEY = '"&amp;D946&amp;"', F_MANDATORY = '"&amp;E946&amp;"', DESCRIPTION = '"&amp;F946&amp;"' where FORMAT_ID = '"&amp;A946&amp;"' AND FIELD_NO = '"&amp;B946&amp;"';"</f>
        <v/>
      </c>
    </row>
    <row r="947" spans="1:13">
      <c r="A947" t="s">
        <v>196</v>
      </c>
      <c r="B947" t="s">
        <v>283</v>
      </c>
      <c r="C947" t="s">
        <v>255</v>
      </c>
      <c r="D947" t="s">
        <v>255</v>
      </c>
      <c r="E947" t="s">
        <v>13</v>
      </c>
      <c r="F947" s="2" t="s">
        <v>1467</v>
      </c>
      <c r="G947" s="2" t="n"/>
      <c r="I947" s="2" t="n"/>
      <c r="J947">
        <f>VLOOKUP(A947,UFMT_FORMAT!$A:$C,3,FALSE)</f>
        <v/>
      </c>
      <c r="K947" s="2" t="s">
        <v>7</v>
      </c>
      <c r="L947">
        <f>"Insert into UFMT_FIELD (FORMAT_ID, FIELD_NO, F_MAC, F_KEY, F_MANDATORY, DESCRIPTION) Values ('"&amp;A947&amp;"', '"&amp;B947&amp;"', '"&amp;C947&amp;"', '"&amp;D947&amp;"', '"&amp;E947&amp;"', '"&amp;F947&amp;"');"</f>
        <v/>
      </c>
      <c r="M947">
        <f>"Update UFMT_FIELD SET F_MAC = '"&amp;C947&amp;"', F_KEY = '"&amp;D947&amp;"', F_MANDATORY = '"&amp;E947&amp;"', DESCRIPTION = '"&amp;F947&amp;"' where FORMAT_ID = '"&amp;A947&amp;"' AND FIELD_NO = '"&amp;B947&amp;"';"</f>
        <v/>
      </c>
    </row>
    <row r="948" spans="1:13">
      <c r="A948" t="s">
        <v>196</v>
      </c>
      <c r="B948" t="s">
        <v>196</v>
      </c>
      <c r="C948" t="s">
        <v>255</v>
      </c>
      <c r="D948" t="s">
        <v>255</v>
      </c>
      <c r="E948" t="s">
        <v>13</v>
      </c>
      <c r="F948" s="2" t="s">
        <v>1417</v>
      </c>
      <c r="G948" s="2" t="n"/>
      <c r="I948" s="2" t="n"/>
      <c r="J948">
        <f>VLOOKUP(A948,UFMT_FORMAT!$A:$C,3,FALSE)</f>
        <v/>
      </c>
      <c r="K948" s="2" t="s">
        <v>7</v>
      </c>
      <c r="L948">
        <f>"Insert into UFMT_FIELD (FORMAT_ID, FIELD_NO, F_MAC, F_KEY, F_MANDATORY, DESCRIPTION) Values ('"&amp;A948&amp;"', '"&amp;B948&amp;"', '"&amp;C948&amp;"', '"&amp;D948&amp;"', '"&amp;E948&amp;"', '"&amp;F948&amp;"');"</f>
        <v/>
      </c>
      <c r="M948">
        <f>"Update UFMT_FIELD SET F_MAC = '"&amp;C948&amp;"', F_KEY = '"&amp;D948&amp;"', F_MANDATORY = '"&amp;E948&amp;"', DESCRIPTION = '"&amp;F948&amp;"' where FORMAT_ID = '"&amp;A948&amp;"' AND FIELD_NO = '"&amp;B948&amp;"';"</f>
        <v/>
      </c>
    </row>
    <row r="949" spans="1:13">
      <c r="A949" t="s">
        <v>634</v>
      </c>
      <c r="B949" t="s">
        <v>64</v>
      </c>
      <c r="C949" t="s">
        <v>255</v>
      </c>
      <c r="D949" t="s">
        <v>13</v>
      </c>
      <c r="E949" t="s">
        <v>13</v>
      </c>
      <c r="F949" s="2" t="s">
        <v>1395</v>
      </c>
      <c r="G949" s="2" t="n"/>
      <c r="I949" s="2" t="n"/>
      <c r="J949">
        <f>VLOOKUP(A949,UFMT_FORMAT!$A:$C,3,FALSE)</f>
        <v/>
      </c>
      <c r="K949" s="2" t="s">
        <v>7</v>
      </c>
      <c r="L949">
        <f>"Insert into UFMT_FIELD (FORMAT_ID, FIELD_NO, F_MAC, F_KEY, F_MANDATORY, DESCRIPTION) Values ('"&amp;A949&amp;"', '"&amp;B949&amp;"', '"&amp;C949&amp;"', '"&amp;D949&amp;"', '"&amp;E949&amp;"', '"&amp;F949&amp;"');"</f>
        <v/>
      </c>
      <c r="M949">
        <f>"Update UFMT_FIELD SET F_MAC = '"&amp;C949&amp;"', F_KEY = '"&amp;D949&amp;"', F_MANDATORY = '"&amp;E949&amp;"', DESCRIPTION = '"&amp;F949&amp;"' where FORMAT_ID = '"&amp;A949&amp;"' AND FIELD_NO = '"&amp;B949&amp;"';"</f>
        <v/>
      </c>
    </row>
    <row r="950" spans="1:13">
      <c r="A950" t="s">
        <v>634</v>
      </c>
      <c r="B950" t="s">
        <v>107</v>
      </c>
      <c r="C950" t="s">
        <v>255</v>
      </c>
      <c r="D950" t="s">
        <v>255</v>
      </c>
      <c r="E950" t="s">
        <v>13</v>
      </c>
      <c r="F950" s="2" t="s">
        <v>1396</v>
      </c>
      <c r="G950" s="2" t="n"/>
      <c r="I950" s="2" t="n"/>
      <c r="J950">
        <f>VLOOKUP(A950,UFMT_FORMAT!$A:$C,3,FALSE)</f>
        <v/>
      </c>
      <c r="K950" s="2" t="s">
        <v>7</v>
      </c>
      <c r="L950">
        <f>"Insert into UFMT_FIELD (FORMAT_ID, FIELD_NO, F_MAC, F_KEY, F_MANDATORY, DESCRIPTION) Values ('"&amp;A950&amp;"', '"&amp;B950&amp;"', '"&amp;C950&amp;"', '"&amp;D950&amp;"', '"&amp;E950&amp;"', '"&amp;F950&amp;"');"</f>
        <v/>
      </c>
      <c r="M950">
        <f>"Update UFMT_FIELD SET F_MAC = '"&amp;C950&amp;"', F_KEY = '"&amp;D950&amp;"', F_MANDATORY = '"&amp;E950&amp;"', DESCRIPTION = '"&amp;F950&amp;"' where FORMAT_ID = '"&amp;A950&amp;"' AND FIELD_NO = '"&amp;B950&amp;"';"</f>
        <v/>
      </c>
    </row>
    <row r="951" spans="1:13">
      <c r="A951" t="s">
        <v>634</v>
      </c>
      <c r="B951" t="s">
        <v>31</v>
      </c>
      <c r="C951" t="s">
        <v>255</v>
      </c>
      <c r="D951" t="s">
        <v>255</v>
      </c>
      <c r="E951" t="s">
        <v>13</v>
      </c>
      <c r="F951" s="2" t="s">
        <v>1397</v>
      </c>
      <c r="G951" s="2" t="n"/>
      <c r="I951" s="2" t="n"/>
      <c r="J951">
        <f>VLOOKUP(A951,UFMT_FORMAT!$A:$C,3,FALSE)</f>
        <v/>
      </c>
      <c r="K951" s="2" t="s">
        <v>7</v>
      </c>
      <c r="L951">
        <f>"Insert into UFMT_FIELD (FORMAT_ID, FIELD_NO, F_MAC, F_KEY, F_MANDATORY, DESCRIPTION) Values ('"&amp;A951&amp;"', '"&amp;B951&amp;"', '"&amp;C951&amp;"', '"&amp;D951&amp;"', '"&amp;E951&amp;"', '"&amp;F951&amp;"');"</f>
        <v/>
      </c>
      <c r="M951">
        <f>"Update UFMT_FIELD SET F_MAC = '"&amp;C951&amp;"', F_KEY = '"&amp;D951&amp;"', F_MANDATORY = '"&amp;E951&amp;"', DESCRIPTION = '"&amp;F951&amp;"' where FORMAT_ID = '"&amp;A951&amp;"' AND FIELD_NO = '"&amp;B951&amp;"';"</f>
        <v/>
      </c>
    </row>
    <row r="952" spans="1:13">
      <c r="A952" t="s">
        <v>634</v>
      </c>
      <c r="B952" t="s">
        <v>328</v>
      </c>
      <c r="C952" t="s">
        <v>255</v>
      </c>
      <c r="D952" t="s">
        <v>255</v>
      </c>
      <c r="E952" t="s">
        <v>255</v>
      </c>
      <c r="F952" s="2" t="s">
        <v>1454</v>
      </c>
      <c r="G952" s="2" t="n"/>
      <c r="I952" s="2" t="n"/>
      <c r="J952">
        <f>VLOOKUP(A952,UFMT_FORMAT!$A:$C,3,FALSE)</f>
        <v/>
      </c>
      <c r="K952" s="2" t="s">
        <v>7</v>
      </c>
      <c r="L952">
        <f>"Insert into UFMT_FIELD (FORMAT_ID, FIELD_NO, F_MAC, F_KEY, F_MANDATORY, DESCRIPTION) Values ('"&amp;A952&amp;"', '"&amp;B952&amp;"', '"&amp;C952&amp;"', '"&amp;D952&amp;"', '"&amp;E952&amp;"', '"&amp;F952&amp;"');"</f>
        <v/>
      </c>
      <c r="M952">
        <f>"Update UFMT_FIELD SET F_MAC = '"&amp;C952&amp;"', F_KEY = '"&amp;D952&amp;"', F_MANDATORY = '"&amp;E952&amp;"', DESCRIPTION = '"&amp;F952&amp;"' where FORMAT_ID = '"&amp;A952&amp;"' AND FIELD_NO = '"&amp;B952&amp;"';"</f>
        <v/>
      </c>
    </row>
    <row r="953" spans="1:13">
      <c r="A953" t="s">
        <v>634</v>
      </c>
      <c r="B953" t="s">
        <v>330</v>
      </c>
      <c r="C953" t="s">
        <v>255</v>
      </c>
      <c r="D953" t="s">
        <v>13</v>
      </c>
      <c r="E953" t="s">
        <v>13</v>
      </c>
      <c r="F953" s="2" t="s">
        <v>1455</v>
      </c>
      <c r="G953" s="2" t="n"/>
      <c r="I953" s="2" t="n"/>
      <c r="J953">
        <f>VLOOKUP(A953,UFMT_FORMAT!$A:$C,3,FALSE)</f>
        <v/>
      </c>
      <c r="K953" s="2" t="s">
        <v>7</v>
      </c>
      <c r="L953">
        <f>"Insert into UFMT_FIELD (FORMAT_ID, FIELD_NO, F_MAC, F_KEY, F_MANDATORY, DESCRIPTION) Values ('"&amp;A953&amp;"', '"&amp;B953&amp;"', '"&amp;C953&amp;"', '"&amp;D953&amp;"', '"&amp;E953&amp;"', '"&amp;F953&amp;"');"</f>
        <v/>
      </c>
      <c r="M953">
        <f>"Update UFMT_FIELD SET F_MAC = '"&amp;C953&amp;"', F_KEY = '"&amp;D953&amp;"', F_MANDATORY = '"&amp;E953&amp;"', DESCRIPTION = '"&amp;F953&amp;"' where FORMAT_ID = '"&amp;A953&amp;"' AND FIELD_NO = '"&amp;B953&amp;"';"</f>
        <v/>
      </c>
    </row>
    <row r="954" spans="1:13">
      <c r="A954" t="s">
        <v>634</v>
      </c>
      <c r="B954" t="s">
        <v>337</v>
      </c>
      <c r="C954" t="s">
        <v>255</v>
      </c>
      <c r="D954" t="s">
        <v>13</v>
      </c>
      <c r="E954" t="s">
        <v>13</v>
      </c>
      <c r="F954" s="2" t="s">
        <v>1400</v>
      </c>
      <c r="G954" s="2" t="n"/>
      <c r="I954" s="2" t="n"/>
      <c r="J954">
        <f>VLOOKUP(A954,UFMT_FORMAT!$A:$C,3,FALSE)</f>
        <v/>
      </c>
      <c r="K954" s="2" t="s">
        <v>7</v>
      </c>
      <c r="L954">
        <f>"Insert into UFMT_FIELD (FORMAT_ID, FIELD_NO, F_MAC, F_KEY, F_MANDATORY, DESCRIPTION) Values ('"&amp;A954&amp;"', '"&amp;B954&amp;"', '"&amp;C954&amp;"', '"&amp;D954&amp;"', '"&amp;E954&amp;"', '"&amp;F954&amp;"');"</f>
        <v/>
      </c>
      <c r="M954">
        <f>"Update UFMT_FIELD SET F_MAC = '"&amp;C954&amp;"', F_KEY = '"&amp;D954&amp;"', F_MANDATORY = '"&amp;E954&amp;"', DESCRIPTION = '"&amp;F954&amp;"' where FORMAT_ID = '"&amp;A954&amp;"' AND FIELD_NO = '"&amp;B954&amp;"';"</f>
        <v/>
      </c>
    </row>
    <row r="955" spans="1:13">
      <c r="A955" t="s">
        <v>634</v>
      </c>
      <c r="B955" t="s">
        <v>351</v>
      </c>
      <c r="C955" t="s">
        <v>255</v>
      </c>
      <c r="D955" t="s">
        <v>255</v>
      </c>
      <c r="E955" t="s">
        <v>13</v>
      </c>
      <c r="F955" s="2" t="s">
        <v>1456</v>
      </c>
      <c r="G955" s="2" t="n"/>
      <c r="I955" s="2" t="n"/>
      <c r="J955">
        <f>VLOOKUP(A955,UFMT_FORMAT!$A:$C,3,FALSE)</f>
        <v/>
      </c>
      <c r="K955" s="2" t="s">
        <v>7</v>
      </c>
      <c r="L955">
        <f>"Insert into UFMT_FIELD (FORMAT_ID, FIELD_NO, F_MAC, F_KEY, F_MANDATORY, DESCRIPTION) Values ('"&amp;A955&amp;"', '"&amp;B955&amp;"', '"&amp;C955&amp;"', '"&amp;D955&amp;"', '"&amp;E955&amp;"', '"&amp;F955&amp;"');"</f>
        <v/>
      </c>
      <c r="M955">
        <f>"Update UFMT_FIELD SET F_MAC = '"&amp;C955&amp;"', F_KEY = '"&amp;D955&amp;"', F_MANDATORY = '"&amp;E955&amp;"', DESCRIPTION = '"&amp;F955&amp;"' where FORMAT_ID = '"&amp;A955&amp;"' AND FIELD_NO = '"&amp;B955&amp;"';"</f>
        <v/>
      </c>
    </row>
    <row r="956" spans="1:13">
      <c r="A956" t="s">
        <v>634</v>
      </c>
      <c r="B956" t="s">
        <v>379</v>
      </c>
      <c r="C956" t="s">
        <v>255</v>
      </c>
      <c r="D956" t="s">
        <v>255</v>
      </c>
      <c r="E956" t="s">
        <v>13</v>
      </c>
      <c r="F956" s="2" t="s">
        <v>1457</v>
      </c>
      <c r="G956" s="2" t="n"/>
      <c r="I956" s="2" t="n"/>
      <c r="J956">
        <f>VLOOKUP(A956,UFMT_FORMAT!$A:$C,3,FALSE)</f>
        <v/>
      </c>
      <c r="K956" s="2" t="s">
        <v>7</v>
      </c>
      <c r="L956">
        <f>"Insert into UFMT_FIELD (FORMAT_ID, FIELD_NO, F_MAC, F_KEY, F_MANDATORY, DESCRIPTION) Values ('"&amp;A956&amp;"', '"&amp;B956&amp;"', '"&amp;C956&amp;"', '"&amp;D956&amp;"', '"&amp;E956&amp;"', '"&amp;F956&amp;"');"</f>
        <v/>
      </c>
      <c r="M956">
        <f>"Update UFMT_FIELD SET F_MAC = '"&amp;C956&amp;"', F_KEY = '"&amp;D956&amp;"', F_MANDATORY = '"&amp;E956&amp;"', DESCRIPTION = '"&amp;F956&amp;"' where FORMAT_ID = '"&amp;A956&amp;"' AND FIELD_NO = '"&amp;B956&amp;"';"</f>
        <v/>
      </c>
    </row>
    <row r="957" spans="1:13">
      <c r="A957" t="s">
        <v>634</v>
      </c>
      <c r="B957" t="s">
        <v>393</v>
      </c>
      <c r="C957" t="s">
        <v>255</v>
      </c>
      <c r="D957" t="s">
        <v>255</v>
      </c>
      <c r="E957" t="s">
        <v>13</v>
      </c>
      <c r="F957" s="2" t="s">
        <v>1458</v>
      </c>
      <c r="G957" s="2" t="n"/>
      <c r="I957" s="2" t="n"/>
      <c r="J957">
        <f>VLOOKUP(A957,UFMT_FORMAT!$A:$C,3,FALSE)</f>
        <v/>
      </c>
      <c r="K957" s="2" t="s">
        <v>7</v>
      </c>
      <c r="L957">
        <f>"Insert into UFMT_FIELD (FORMAT_ID, FIELD_NO, F_MAC, F_KEY, F_MANDATORY, DESCRIPTION) Values ('"&amp;A957&amp;"', '"&amp;B957&amp;"', '"&amp;C957&amp;"', '"&amp;D957&amp;"', '"&amp;E957&amp;"', '"&amp;F957&amp;"');"</f>
        <v/>
      </c>
      <c r="M957">
        <f>"Update UFMT_FIELD SET F_MAC = '"&amp;C957&amp;"', F_KEY = '"&amp;D957&amp;"', F_MANDATORY = '"&amp;E957&amp;"', DESCRIPTION = '"&amp;F957&amp;"' where FORMAT_ID = '"&amp;A957&amp;"' AND FIELD_NO = '"&amp;B957&amp;"';"</f>
        <v/>
      </c>
    </row>
    <row r="958" spans="1:13">
      <c r="A958" t="s">
        <v>634</v>
      </c>
      <c r="B958" t="s">
        <v>305</v>
      </c>
      <c r="C958" t="s">
        <v>255</v>
      </c>
      <c r="D958" t="s">
        <v>255</v>
      </c>
      <c r="E958" t="s">
        <v>13</v>
      </c>
      <c r="F958" s="2" t="s">
        <v>1459</v>
      </c>
      <c r="G958" s="2" t="n"/>
      <c r="I958" s="2" t="n"/>
      <c r="J958">
        <f>VLOOKUP(A958,UFMT_FORMAT!$A:$C,3,FALSE)</f>
        <v/>
      </c>
      <c r="K958" s="2" t="s">
        <v>7</v>
      </c>
      <c r="L958">
        <f>"Insert into UFMT_FIELD (FORMAT_ID, FIELD_NO, F_MAC, F_KEY, F_MANDATORY, DESCRIPTION) Values ('"&amp;A958&amp;"', '"&amp;B958&amp;"', '"&amp;C958&amp;"', '"&amp;D958&amp;"', '"&amp;E958&amp;"', '"&amp;F958&amp;"');"</f>
        <v/>
      </c>
      <c r="M958">
        <f>"Update UFMT_FIELD SET F_MAC = '"&amp;C958&amp;"', F_KEY = '"&amp;D958&amp;"', F_MANDATORY = '"&amp;E958&amp;"', DESCRIPTION = '"&amp;F958&amp;"' where FORMAT_ID = '"&amp;A958&amp;"' AND FIELD_NO = '"&amp;B958&amp;"';"</f>
        <v/>
      </c>
    </row>
    <row r="959" spans="1:13">
      <c r="A959" t="s">
        <v>634</v>
      </c>
      <c r="B959" t="s">
        <v>398</v>
      </c>
      <c r="C959" t="s">
        <v>255</v>
      </c>
      <c r="D959" t="s">
        <v>255</v>
      </c>
      <c r="E959" t="s">
        <v>13</v>
      </c>
      <c r="F959" s="2" t="s">
        <v>1460</v>
      </c>
      <c r="G959" s="2" t="n"/>
      <c r="I959" s="2" t="n"/>
      <c r="J959">
        <f>VLOOKUP(A959,UFMT_FORMAT!$A:$C,3,FALSE)</f>
        <v/>
      </c>
      <c r="K959" s="2" t="s">
        <v>7</v>
      </c>
      <c r="L959">
        <f>"Insert into UFMT_FIELD (FORMAT_ID, FIELD_NO, F_MAC, F_KEY, F_MANDATORY, DESCRIPTION) Values ('"&amp;A959&amp;"', '"&amp;B959&amp;"', '"&amp;C959&amp;"', '"&amp;D959&amp;"', '"&amp;E959&amp;"', '"&amp;F959&amp;"');"</f>
        <v/>
      </c>
      <c r="M959">
        <f>"Update UFMT_FIELD SET F_MAC = '"&amp;C959&amp;"', F_KEY = '"&amp;D959&amp;"', F_MANDATORY = '"&amp;E959&amp;"', DESCRIPTION = '"&amp;F959&amp;"' where FORMAT_ID = '"&amp;A959&amp;"' AND FIELD_NO = '"&amp;B959&amp;"';"</f>
        <v/>
      </c>
    </row>
    <row r="960" spans="1:13">
      <c r="A960" t="s">
        <v>634</v>
      </c>
      <c r="B960" t="s">
        <v>524</v>
      </c>
      <c r="C960" t="s">
        <v>255</v>
      </c>
      <c r="D960" t="s">
        <v>255</v>
      </c>
      <c r="E960" t="s">
        <v>255</v>
      </c>
      <c r="F960" s="2" t="s">
        <v>1462</v>
      </c>
      <c r="G960" s="2" t="n"/>
      <c r="I960" s="2" t="n"/>
      <c r="J960">
        <f>VLOOKUP(A960,UFMT_FORMAT!$A:$C,3,FALSE)</f>
        <v/>
      </c>
      <c r="K960" s="2" t="s">
        <v>7</v>
      </c>
      <c r="L960">
        <f>"Insert into UFMT_FIELD (FORMAT_ID, FIELD_NO, F_MAC, F_KEY, F_MANDATORY, DESCRIPTION) Values ('"&amp;A960&amp;"', '"&amp;B960&amp;"', '"&amp;C960&amp;"', '"&amp;D960&amp;"', '"&amp;E960&amp;"', '"&amp;F960&amp;"');"</f>
        <v/>
      </c>
      <c r="M960">
        <f>"Update UFMT_FIELD SET F_MAC = '"&amp;C960&amp;"', F_KEY = '"&amp;D960&amp;"', F_MANDATORY = '"&amp;E960&amp;"', DESCRIPTION = '"&amp;F960&amp;"' where FORMAT_ID = '"&amp;A960&amp;"' AND FIELD_NO = '"&amp;B960&amp;"';"</f>
        <v/>
      </c>
    </row>
    <row r="961" spans="1:13">
      <c r="A961" t="s">
        <v>634</v>
      </c>
      <c r="B961" t="s">
        <v>532</v>
      </c>
      <c r="C961" t="s">
        <v>255</v>
      </c>
      <c r="D961" t="s">
        <v>255</v>
      </c>
      <c r="E961" t="s">
        <v>13</v>
      </c>
      <c r="F961" s="2" t="s">
        <v>1403</v>
      </c>
      <c r="G961" s="2" t="n"/>
      <c r="I961" s="2" t="n"/>
      <c r="J961">
        <f>VLOOKUP(A961,UFMT_FORMAT!$A:$C,3,FALSE)</f>
        <v/>
      </c>
      <c r="K961" s="2" t="s">
        <v>7</v>
      </c>
      <c r="L961">
        <f>"Insert into UFMT_FIELD (FORMAT_ID, FIELD_NO, F_MAC, F_KEY, F_MANDATORY, DESCRIPTION) Values ('"&amp;A961&amp;"', '"&amp;B961&amp;"', '"&amp;C961&amp;"', '"&amp;D961&amp;"', '"&amp;E961&amp;"', '"&amp;F961&amp;"');"</f>
        <v/>
      </c>
      <c r="M961">
        <f>"Update UFMT_FIELD SET F_MAC = '"&amp;C961&amp;"', F_KEY = '"&amp;D961&amp;"', F_MANDATORY = '"&amp;E961&amp;"', DESCRIPTION = '"&amp;F961&amp;"' where FORMAT_ID = '"&amp;A961&amp;"' AND FIELD_NO = '"&amp;B961&amp;"';"</f>
        <v/>
      </c>
    </row>
    <row r="962" spans="1:13">
      <c r="A962" t="s">
        <v>634</v>
      </c>
      <c r="B962" t="s">
        <v>70</v>
      </c>
      <c r="C962" t="s">
        <v>255</v>
      </c>
      <c r="D962" t="s">
        <v>255</v>
      </c>
      <c r="E962" t="s">
        <v>13</v>
      </c>
      <c r="F962" s="2" t="s">
        <v>1406</v>
      </c>
      <c r="G962" s="2" t="n"/>
      <c r="I962" s="2" t="n"/>
      <c r="J962">
        <f>VLOOKUP(A962,UFMT_FORMAT!$A:$C,3,FALSE)</f>
        <v/>
      </c>
      <c r="K962" s="2" t="s">
        <v>7</v>
      </c>
      <c r="L962">
        <f>"Insert into UFMT_FIELD (FORMAT_ID, FIELD_NO, F_MAC, F_KEY, F_MANDATORY, DESCRIPTION) Values ('"&amp;A962&amp;"', '"&amp;B962&amp;"', '"&amp;C962&amp;"', '"&amp;D962&amp;"', '"&amp;E962&amp;"', '"&amp;F962&amp;"');"</f>
        <v/>
      </c>
      <c r="M962">
        <f>"Update UFMT_FIELD SET F_MAC = '"&amp;C962&amp;"', F_KEY = '"&amp;D962&amp;"', F_MANDATORY = '"&amp;E962&amp;"', DESCRIPTION = '"&amp;F962&amp;"' where FORMAT_ID = '"&amp;A962&amp;"' AND FIELD_NO = '"&amp;B962&amp;"';"</f>
        <v/>
      </c>
    </row>
    <row r="963" spans="1:13">
      <c r="A963" t="s">
        <v>634</v>
      </c>
      <c r="B963" t="s">
        <v>310</v>
      </c>
      <c r="C963" t="s">
        <v>255</v>
      </c>
      <c r="D963" t="s">
        <v>255</v>
      </c>
      <c r="E963" t="s">
        <v>255</v>
      </c>
      <c r="F963" s="2" t="s">
        <v>1465</v>
      </c>
      <c r="G963" s="2" t="n"/>
      <c r="I963" s="2" t="n"/>
      <c r="J963">
        <f>VLOOKUP(A963,UFMT_FORMAT!$A:$C,3,FALSE)</f>
        <v/>
      </c>
      <c r="K963" s="2" t="s">
        <v>7</v>
      </c>
      <c r="L963">
        <f>"Insert into UFMT_FIELD (FORMAT_ID, FIELD_NO, F_MAC, F_KEY, F_MANDATORY, DESCRIPTION) Values ('"&amp;A963&amp;"', '"&amp;B963&amp;"', '"&amp;C963&amp;"', '"&amp;D963&amp;"', '"&amp;E963&amp;"', '"&amp;F963&amp;"');"</f>
        <v/>
      </c>
      <c r="M963">
        <f>"Update UFMT_FIELD SET F_MAC = '"&amp;C963&amp;"', F_KEY = '"&amp;D963&amp;"', F_MANDATORY = '"&amp;E963&amp;"', DESCRIPTION = '"&amp;F963&amp;"' where FORMAT_ID = '"&amp;A963&amp;"' AND FIELD_NO = '"&amp;B963&amp;"';"</f>
        <v/>
      </c>
    </row>
    <row r="964" spans="1:13">
      <c r="A964" t="s">
        <v>634</v>
      </c>
      <c r="B964" t="s">
        <v>72</v>
      </c>
      <c r="C964" t="s">
        <v>255</v>
      </c>
      <c r="D964" t="s">
        <v>255</v>
      </c>
      <c r="E964" t="s">
        <v>13</v>
      </c>
      <c r="F964" s="2" t="s">
        <v>1406</v>
      </c>
      <c r="G964" s="2" t="n"/>
      <c r="I964" s="2" t="n"/>
      <c r="J964">
        <f>VLOOKUP(A964,UFMT_FORMAT!$A:$C,3,FALSE)</f>
        <v/>
      </c>
      <c r="K964" s="2" t="s">
        <v>7</v>
      </c>
      <c r="L964">
        <f>"Insert into UFMT_FIELD (FORMAT_ID, FIELD_NO, F_MAC, F_KEY, F_MANDATORY, DESCRIPTION) Values ('"&amp;A964&amp;"', '"&amp;B964&amp;"', '"&amp;C964&amp;"', '"&amp;D964&amp;"', '"&amp;E964&amp;"', '"&amp;F964&amp;"');"</f>
        <v/>
      </c>
      <c r="M964">
        <f>"Update UFMT_FIELD SET F_MAC = '"&amp;C964&amp;"', F_KEY = '"&amp;D964&amp;"', F_MANDATORY = '"&amp;E964&amp;"', DESCRIPTION = '"&amp;F964&amp;"' where FORMAT_ID = '"&amp;A964&amp;"' AND FIELD_NO = '"&amp;B964&amp;"';"</f>
        <v/>
      </c>
    </row>
    <row r="965" spans="1:13">
      <c r="A965" t="s">
        <v>634</v>
      </c>
      <c r="B965" t="s">
        <v>545</v>
      </c>
      <c r="C965" t="s">
        <v>255</v>
      </c>
      <c r="D965" t="s">
        <v>255</v>
      </c>
      <c r="E965" t="s">
        <v>13</v>
      </c>
      <c r="F965" s="2" t="s">
        <v>1409</v>
      </c>
      <c r="G965" s="2" t="n"/>
      <c r="I965" s="2" t="n"/>
      <c r="J965">
        <f>VLOOKUP(A965,UFMT_FORMAT!$A:$C,3,FALSE)</f>
        <v/>
      </c>
      <c r="K965" s="2" t="s">
        <v>7</v>
      </c>
      <c r="L965">
        <f>"Insert into UFMT_FIELD (FORMAT_ID, FIELD_NO, F_MAC, F_KEY, F_MANDATORY, DESCRIPTION) Values ('"&amp;A965&amp;"', '"&amp;B965&amp;"', '"&amp;C965&amp;"', '"&amp;D965&amp;"', '"&amp;E965&amp;"', '"&amp;F965&amp;"');"</f>
        <v/>
      </c>
      <c r="M965">
        <f>"Update UFMT_FIELD SET F_MAC = '"&amp;C965&amp;"', F_KEY = '"&amp;D965&amp;"', F_MANDATORY = '"&amp;E965&amp;"', DESCRIPTION = '"&amp;F965&amp;"' where FORMAT_ID = '"&amp;A965&amp;"' AND FIELD_NO = '"&amp;B965&amp;"';"</f>
        <v/>
      </c>
    </row>
    <row r="966" spans="1:13">
      <c r="A966" t="s">
        <v>634</v>
      </c>
      <c r="B966" t="s">
        <v>239</v>
      </c>
      <c r="C966" t="s">
        <v>255</v>
      </c>
      <c r="D966" t="s">
        <v>255</v>
      </c>
      <c r="E966" t="s">
        <v>13</v>
      </c>
      <c r="F966" s="2" t="s">
        <v>1410</v>
      </c>
      <c r="G966" s="2" t="n"/>
      <c r="I966" s="2" t="n"/>
      <c r="J966">
        <f>VLOOKUP(A966,UFMT_FORMAT!$A:$C,3,FALSE)</f>
        <v/>
      </c>
      <c r="K966" s="2" t="s">
        <v>7</v>
      </c>
      <c r="L966">
        <f>"Insert into UFMT_FIELD (FORMAT_ID, FIELD_NO, F_MAC, F_KEY, F_MANDATORY, DESCRIPTION) Values ('"&amp;A966&amp;"', '"&amp;B966&amp;"', '"&amp;C966&amp;"', '"&amp;D966&amp;"', '"&amp;E966&amp;"', '"&amp;F966&amp;"');"</f>
        <v/>
      </c>
      <c r="M966">
        <f>"Update UFMT_FIELD SET F_MAC = '"&amp;C966&amp;"', F_KEY = '"&amp;D966&amp;"', F_MANDATORY = '"&amp;E966&amp;"', DESCRIPTION = '"&amp;F966&amp;"' where FORMAT_ID = '"&amp;A966&amp;"' AND FIELD_NO = '"&amp;B966&amp;"';"</f>
        <v/>
      </c>
    </row>
    <row r="967" spans="1:13">
      <c r="A967" t="s">
        <v>634</v>
      </c>
      <c r="B967" t="s">
        <v>555</v>
      </c>
      <c r="C967" t="s">
        <v>255</v>
      </c>
      <c r="D967" t="s">
        <v>255</v>
      </c>
      <c r="E967" t="s">
        <v>13</v>
      </c>
      <c r="F967" s="2" t="s">
        <v>1414</v>
      </c>
      <c r="G967" s="2" t="n"/>
      <c r="I967" s="2" t="n"/>
      <c r="J967">
        <f>VLOOKUP(A967,UFMT_FORMAT!$A:$C,3,FALSE)</f>
        <v/>
      </c>
      <c r="K967" s="2" t="s">
        <v>7</v>
      </c>
      <c r="L967">
        <f>"Insert into UFMT_FIELD (FORMAT_ID, FIELD_NO, F_MAC, F_KEY, F_MANDATORY, DESCRIPTION) Values ('"&amp;A967&amp;"', '"&amp;B967&amp;"', '"&amp;C967&amp;"', '"&amp;D967&amp;"', '"&amp;E967&amp;"', '"&amp;F967&amp;"');"</f>
        <v/>
      </c>
      <c r="M967">
        <f>"Update UFMT_FIELD SET F_MAC = '"&amp;C967&amp;"', F_KEY = '"&amp;D967&amp;"', F_MANDATORY = '"&amp;E967&amp;"', DESCRIPTION = '"&amp;F967&amp;"' where FORMAT_ID = '"&amp;A967&amp;"' AND FIELD_NO = '"&amp;B967&amp;"';"</f>
        <v/>
      </c>
    </row>
    <row r="968" spans="1:13">
      <c r="A968" t="s">
        <v>634</v>
      </c>
      <c r="B968" t="s">
        <v>244</v>
      </c>
      <c r="C968" t="s">
        <v>255</v>
      </c>
      <c r="D968" t="s">
        <v>255</v>
      </c>
      <c r="E968" t="s">
        <v>255</v>
      </c>
      <c r="F968" s="2" t="s">
        <v>1463</v>
      </c>
      <c r="G968" s="2" t="n"/>
      <c r="I968" s="2" t="n"/>
      <c r="J968">
        <f>VLOOKUP(A968,UFMT_FORMAT!$A:$C,3,FALSE)</f>
        <v/>
      </c>
      <c r="K968" s="2" t="s">
        <v>7</v>
      </c>
      <c r="L968">
        <f>"Insert into UFMT_FIELD (FORMAT_ID, FIELD_NO, F_MAC, F_KEY, F_MANDATORY, DESCRIPTION) Values ('"&amp;A968&amp;"', '"&amp;B968&amp;"', '"&amp;C968&amp;"', '"&amp;D968&amp;"', '"&amp;E968&amp;"', '"&amp;F968&amp;"');"</f>
        <v/>
      </c>
      <c r="M968">
        <f>"Update UFMT_FIELD SET F_MAC = '"&amp;C968&amp;"', F_KEY = '"&amp;D968&amp;"', F_MANDATORY = '"&amp;E968&amp;"', DESCRIPTION = '"&amp;F968&amp;"' where FORMAT_ID = '"&amp;A968&amp;"' AND FIELD_NO = '"&amp;B968&amp;"';"</f>
        <v/>
      </c>
    </row>
    <row r="969" spans="1:13">
      <c r="A969" t="s">
        <v>634</v>
      </c>
      <c r="B969" t="s">
        <v>78</v>
      </c>
      <c r="C969" t="s">
        <v>255</v>
      </c>
      <c r="D969" t="s">
        <v>255</v>
      </c>
      <c r="E969" t="s">
        <v>255</v>
      </c>
      <c r="F969" s="2" t="s">
        <v>1466</v>
      </c>
      <c r="G969" s="2" t="n"/>
      <c r="I969" s="2" t="n"/>
      <c r="J969">
        <f>VLOOKUP(A969,UFMT_FORMAT!$A:$C,3,FALSE)</f>
        <v/>
      </c>
      <c r="K969" s="2" t="s">
        <v>7</v>
      </c>
      <c r="L969">
        <f>"Insert into UFMT_FIELD (FORMAT_ID, FIELD_NO, F_MAC, F_KEY, F_MANDATORY, DESCRIPTION) Values ('"&amp;A969&amp;"', '"&amp;B969&amp;"', '"&amp;C969&amp;"', '"&amp;D969&amp;"', '"&amp;E969&amp;"', '"&amp;F969&amp;"');"</f>
        <v/>
      </c>
      <c r="M969">
        <f>"Update UFMT_FIELD SET F_MAC = '"&amp;C969&amp;"', F_KEY = '"&amp;D969&amp;"', F_MANDATORY = '"&amp;E969&amp;"', DESCRIPTION = '"&amp;F969&amp;"' where FORMAT_ID = '"&amp;A969&amp;"' AND FIELD_NO = '"&amp;B969&amp;"';"</f>
        <v/>
      </c>
    </row>
    <row r="970" spans="1:13">
      <c r="A970" t="s">
        <v>634</v>
      </c>
      <c r="B970" t="s">
        <v>569</v>
      </c>
      <c r="C970" t="s">
        <v>255</v>
      </c>
      <c r="D970" t="s">
        <v>255</v>
      </c>
      <c r="E970" t="s">
        <v>255</v>
      </c>
      <c r="F970" s="2" t="s">
        <v>1464</v>
      </c>
      <c r="G970" s="2" t="n"/>
      <c r="I970" s="2" t="n"/>
      <c r="J970">
        <f>VLOOKUP(A970,UFMT_FORMAT!$A:$C,3,FALSE)</f>
        <v/>
      </c>
      <c r="K970" s="2" t="s">
        <v>7</v>
      </c>
      <c r="L970">
        <f>"Insert into UFMT_FIELD (FORMAT_ID, FIELD_NO, F_MAC, F_KEY, F_MANDATORY, DESCRIPTION) Values ('"&amp;A970&amp;"', '"&amp;B970&amp;"', '"&amp;C970&amp;"', '"&amp;D970&amp;"', '"&amp;E970&amp;"', '"&amp;F970&amp;"');"</f>
        <v/>
      </c>
      <c r="M970">
        <f>"Update UFMT_FIELD SET F_MAC = '"&amp;C970&amp;"', F_KEY = '"&amp;D970&amp;"', F_MANDATORY = '"&amp;E970&amp;"', DESCRIPTION = '"&amp;F970&amp;"' where FORMAT_ID = '"&amp;A970&amp;"' AND FIELD_NO = '"&amp;B970&amp;"';"</f>
        <v/>
      </c>
    </row>
    <row r="971" spans="1:13">
      <c r="A971" t="s">
        <v>634</v>
      </c>
      <c r="B971" t="s">
        <v>196</v>
      </c>
      <c r="C971" t="s">
        <v>255</v>
      </c>
      <c r="D971" t="s">
        <v>255</v>
      </c>
      <c r="E971" t="s">
        <v>255</v>
      </c>
      <c r="F971" s="2" t="s">
        <v>1417</v>
      </c>
      <c r="G971" s="2" t="n"/>
      <c r="I971" s="2" t="n"/>
      <c r="J971">
        <f>VLOOKUP(A971,UFMT_FORMAT!$A:$C,3,FALSE)</f>
        <v/>
      </c>
      <c r="K971" s="2" t="s">
        <v>7</v>
      </c>
      <c r="L971">
        <f>"Insert into UFMT_FIELD (FORMAT_ID, FIELD_NO, F_MAC, F_KEY, F_MANDATORY, DESCRIPTION) Values ('"&amp;A971&amp;"', '"&amp;B971&amp;"', '"&amp;C971&amp;"', '"&amp;D971&amp;"', '"&amp;E971&amp;"', '"&amp;F971&amp;"');"</f>
        <v/>
      </c>
      <c r="M971">
        <f>"Update UFMT_FIELD SET F_MAC = '"&amp;C971&amp;"', F_KEY = '"&amp;D971&amp;"', F_MANDATORY = '"&amp;E971&amp;"', DESCRIPTION = '"&amp;F971&amp;"' where FORMAT_ID = '"&amp;A971&amp;"' AND FIELD_NO = '"&amp;B971&amp;"';"</f>
        <v/>
      </c>
    </row>
    <row r="972" spans="1:13">
      <c r="A972" t="s">
        <v>636</v>
      </c>
      <c r="B972" t="s">
        <v>330</v>
      </c>
      <c r="C972" t="s">
        <v>255</v>
      </c>
      <c r="D972" t="s">
        <v>13</v>
      </c>
      <c r="E972" t="s">
        <v>13</v>
      </c>
      <c r="F972" s="2" t="s">
        <v>1455</v>
      </c>
      <c r="G972" s="2" t="n"/>
      <c r="I972" s="2" t="n"/>
      <c r="J972">
        <f>VLOOKUP(A972,UFMT_FORMAT!$A:$C,3,FALSE)</f>
        <v/>
      </c>
      <c r="K972" s="2" t="s">
        <v>7</v>
      </c>
      <c r="L972">
        <f>"Insert into UFMT_FIELD (FORMAT_ID, FIELD_NO, F_MAC, F_KEY, F_MANDATORY, DESCRIPTION) Values ('"&amp;A972&amp;"', '"&amp;B972&amp;"', '"&amp;C972&amp;"', '"&amp;D972&amp;"', '"&amp;E972&amp;"', '"&amp;F972&amp;"');"</f>
        <v/>
      </c>
      <c r="M972">
        <f>"Update UFMT_FIELD SET F_MAC = '"&amp;C972&amp;"', F_KEY = '"&amp;D972&amp;"', F_MANDATORY = '"&amp;E972&amp;"', DESCRIPTION = '"&amp;F972&amp;"' where FORMAT_ID = '"&amp;A972&amp;"' AND FIELD_NO = '"&amp;B972&amp;"';"</f>
        <v/>
      </c>
    </row>
    <row r="973" spans="1:13">
      <c r="A973" t="s">
        <v>636</v>
      </c>
      <c r="B973" t="s">
        <v>337</v>
      </c>
      <c r="C973" t="s">
        <v>255</v>
      </c>
      <c r="D973" t="s">
        <v>13</v>
      </c>
      <c r="E973" t="s">
        <v>13</v>
      </c>
      <c r="F973" s="2" t="s">
        <v>1400</v>
      </c>
      <c r="G973" s="2" t="n"/>
      <c r="I973" s="2" t="n"/>
      <c r="J973">
        <f>VLOOKUP(A973,UFMT_FORMAT!$A:$C,3,FALSE)</f>
        <v/>
      </c>
      <c r="K973" s="2" t="s">
        <v>7</v>
      </c>
      <c r="L973">
        <f>"Insert into UFMT_FIELD (FORMAT_ID, FIELD_NO, F_MAC, F_KEY, F_MANDATORY, DESCRIPTION) Values ('"&amp;A973&amp;"', '"&amp;B973&amp;"', '"&amp;C973&amp;"', '"&amp;D973&amp;"', '"&amp;E973&amp;"', '"&amp;F973&amp;"');"</f>
        <v/>
      </c>
      <c r="M973">
        <f>"Update UFMT_FIELD SET F_MAC = '"&amp;C973&amp;"', F_KEY = '"&amp;D973&amp;"', F_MANDATORY = '"&amp;E973&amp;"', DESCRIPTION = '"&amp;F973&amp;"' where FORMAT_ID = '"&amp;A973&amp;"' AND FIELD_NO = '"&amp;B973&amp;"';"</f>
        <v/>
      </c>
    </row>
    <row r="974" spans="1:13">
      <c r="A974" t="s">
        <v>636</v>
      </c>
      <c r="B974" t="s">
        <v>583</v>
      </c>
      <c r="C974" t="s">
        <v>255</v>
      </c>
      <c r="D974" t="s">
        <v>255</v>
      </c>
      <c r="E974" t="s">
        <v>13</v>
      </c>
      <c r="F974" s="2" t="s">
        <v>1468</v>
      </c>
      <c r="G974" s="2" t="n"/>
      <c r="I974" s="2" t="n"/>
      <c r="J974">
        <f>VLOOKUP(A974,UFMT_FORMAT!$A:$C,3,FALSE)</f>
        <v/>
      </c>
      <c r="K974" s="2" t="s">
        <v>7</v>
      </c>
      <c r="L974">
        <f>"Insert into UFMT_FIELD (FORMAT_ID, FIELD_NO, F_MAC, F_KEY, F_MANDATORY, DESCRIPTION) Values ('"&amp;A974&amp;"', '"&amp;B974&amp;"', '"&amp;C974&amp;"', '"&amp;D974&amp;"', '"&amp;E974&amp;"', '"&amp;F974&amp;"');"</f>
        <v/>
      </c>
      <c r="M974">
        <f>"Update UFMT_FIELD SET F_MAC = '"&amp;C974&amp;"', F_KEY = '"&amp;D974&amp;"', F_MANDATORY = '"&amp;E974&amp;"', DESCRIPTION = '"&amp;F974&amp;"' where FORMAT_ID = '"&amp;A974&amp;"' AND FIELD_NO = '"&amp;B974&amp;"';"</f>
        <v/>
      </c>
    </row>
    <row r="975" spans="1:13">
      <c r="A975" t="s">
        <v>39</v>
      </c>
      <c r="B975" t="s">
        <v>330</v>
      </c>
      <c r="C975" t="s">
        <v>255</v>
      </c>
      <c r="D975" t="s">
        <v>13</v>
      </c>
      <c r="E975" t="s">
        <v>13</v>
      </c>
      <c r="F975" s="2" t="s">
        <v>1455</v>
      </c>
      <c r="G975" s="2" t="n"/>
      <c r="I975" s="2" t="n"/>
      <c r="J975">
        <f>VLOOKUP(A975,UFMT_FORMAT!$A:$C,3,FALSE)</f>
        <v/>
      </c>
      <c r="K975" s="2" t="s">
        <v>7</v>
      </c>
      <c r="L975">
        <f>"Insert into UFMT_FIELD (FORMAT_ID, FIELD_NO, F_MAC, F_KEY, F_MANDATORY, DESCRIPTION) Values ('"&amp;A975&amp;"', '"&amp;B975&amp;"', '"&amp;C975&amp;"', '"&amp;D975&amp;"', '"&amp;E975&amp;"', '"&amp;F975&amp;"');"</f>
        <v/>
      </c>
      <c r="M975">
        <f>"Update UFMT_FIELD SET F_MAC = '"&amp;C975&amp;"', F_KEY = '"&amp;D975&amp;"', F_MANDATORY = '"&amp;E975&amp;"', DESCRIPTION = '"&amp;F975&amp;"' where FORMAT_ID = '"&amp;A975&amp;"' AND FIELD_NO = '"&amp;B975&amp;"';"</f>
        <v/>
      </c>
    </row>
    <row r="976" spans="1:13">
      <c r="A976" t="s">
        <v>39</v>
      </c>
      <c r="B976" t="s">
        <v>337</v>
      </c>
      <c r="C976" t="s">
        <v>255</v>
      </c>
      <c r="D976" t="s">
        <v>13</v>
      </c>
      <c r="E976" t="s">
        <v>13</v>
      </c>
      <c r="F976" s="2" t="s">
        <v>1400</v>
      </c>
      <c r="G976" s="2" t="n"/>
      <c r="I976" s="2" t="n"/>
      <c r="J976">
        <f>VLOOKUP(A976,UFMT_FORMAT!$A:$C,3,FALSE)</f>
        <v/>
      </c>
      <c r="K976" s="2" t="s">
        <v>7</v>
      </c>
      <c r="L976">
        <f>"Insert into UFMT_FIELD (FORMAT_ID, FIELD_NO, F_MAC, F_KEY, F_MANDATORY, DESCRIPTION) Values ('"&amp;A976&amp;"', '"&amp;B976&amp;"', '"&amp;C976&amp;"', '"&amp;D976&amp;"', '"&amp;E976&amp;"', '"&amp;F976&amp;"');"</f>
        <v/>
      </c>
      <c r="M976">
        <f>"Update UFMT_FIELD SET F_MAC = '"&amp;C976&amp;"', F_KEY = '"&amp;D976&amp;"', F_MANDATORY = '"&amp;E976&amp;"', DESCRIPTION = '"&amp;F976&amp;"' where FORMAT_ID = '"&amp;A976&amp;"' AND FIELD_NO = '"&amp;B976&amp;"';"</f>
        <v/>
      </c>
    </row>
    <row r="977" spans="1:13">
      <c r="A977" t="s">
        <v>39</v>
      </c>
      <c r="B977" t="s">
        <v>72</v>
      </c>
      <c r="C977" t="s">
        <v>255</v>
      </c>
      <c r="D977" t="s">
        <v>255</v>
      </c>
      <c r="E977" t="s">
        <v>13</v>
      </c>
      <c r="F977" s="2" t="s">
        <v>1465</v>
      </c>
      <c r="G977" s="2" t="n"/>
      <c r="I977" s="2" t="n"/>
      <c r="J977">
        <f>VLOOKUP(A977,UFMT_FORMAT!$A:$C,3,FALSE)</f>
        <v/>
      </c>
      <c r="K977" s="2" t="s">
        <v>7</v>
      </c>
      <c r="L977">
        <f>"Insert into UFMT_FIELD (FORMAT_ID, FIELD_NO, F_MAC, F_KEY, F_MANDATORY, DESCRIPTION) Values ('"&amp;A977&amp;"', '"&amp;B977&amp;"', '"&amp;C977&amp;"', '"&amp;D977&amp;"', '"&amp;E977&amp;"', '"&amp;F977&amp;"');"</f>
        <v/>
      </c>
      <c r="M977">
        <f>"Update UFMT_FIELD SET F_MAC = '"&amp;C977&amp;"', F_KEY = '"&amp;D977&amp;"', F_MANDATORY = '"&amp;E977&amp;"', DESCRIPTION = '"&amp;F977&amp;"' where FORMAT_ID = '"&amp;A977&amp;"' AND FIELD_NO = '"&amp;B977&amp;"';"</f>
        <v/>
      </c>
    </row>
    <row r="978" spans="1:13">
      <c r="A978" t="s">
        <v>39</v>
      </c>
      <c r="B978" t="s">
        <v>583</v>
      </c>
      <c r="C978" t="s">
        <v>255</v>
      </c>
      <c r="D978" t="s">
        <v>255</v>
      </c>
      <c r="E978" t="s">
        <v>13</v>
      </c>
      <c r="F978" s="2" t="s">
        <v>1468</v>
      </c>
      <c r="G978" s="2" t="n"/>
      <c r="I978" s="2" t="n"/>
      <c r="J978">
        <f>VLOOKUP(A978,UFMT_FORMAT!$A:$C,3,FALSE)</f>
        <v/>
      </c>
      <c r="K978" s="2" t="s">
        <v>7</v>
      </c>
      <c r="L978">
        <f>"Insert into UFMT_FIELD (FORMAT_ID, FIELD_NO, F_MAC, F_KEY, F_MANDATORY, DESCRIPTION) Values ('"&amp;A978&amp;"', '"&amp;B978&amp;"', '"&amp;C978&amp;"', '"&amp;D978&amp;"', '"&amp;E978&amp;"', '"&amp;F978&amp;"');"</f>
        <v/>
      </c>
      <c r="M978">
        <f>"Update UFMT_FIELD SET F_MAC = '"&amp;C978&amp;"', F_KEY = '"&amp;D978&amp;"', F_MANDATORY = '"&amp;E978&amp;"', DESCRIPTION = '"&amp;F978&amp;"' where FORMAT_ID = '"&amp;A978&amp;"' AND FIELD_NO = '"&amp;B978&amp;"';"</f>
        <v/>
      </c>
    </row>
    <row r="979" spans="1:13">
      <c r="A979" t="s">
        <v>639</v>
      </c>
      <c r="B979" t="s">
        <v>64</v>
      </c>
      <c r="C979" t="s">
        <v>255</v>
      </c>
      <c r="D979" t="s">
        <v>13</v>
      </c>
      <c r="E979" t="s">
        <v>13</v>
      </c>
      <c r="F979" s="2" t="s">
        <v>1395</v>
      </c>
      <c r="G979" s="2" t="n"/>
      <c r="I979" s="2" t="n"/>
      <c r="J979">
        <f>VLOOKUP(A979,UFMT_FORMAT!$A:$C,3,FALSE)</f>
        <v/>
      </c>
      <c r="K979" s="2" t="s">
        <v>7</v>
      </c>
      <c r="L979">
        <f>"Insert into UFMT_FIELD (FORMAT_ID, FIELD_NO, F_MAC, F_KEY, F_MANDATORY, DESCRIPTION) Values ('"&amp;A979&amp;"', '"&amp;B979&amp;"', '"&amp;C979&amp;"', '"&amp;D979&amp;"', '"&amp;E979&amp;"', '"&amp;F979&amp;"');"</f>
        <v/>
      </c>
      <c r="M979">
        <f>"Update UFMT_FIELD SET F_MAC = '"&amp;C979&amp;"', F_KEY = '"&amp;D979&amp;"', F_MANDATORY = '"&amp;E979&amp;"', DESCRIPTION = '"&amp;F979&amp;"' where FORMAT_ID = '"&amp;A979&amp;"' AND FIELD_NO = '"&amp;B979&amp;"';"</f>
        <v/>
      </c>
    </row>
    <row r="980" spans="1:13">
      <c r="A980" t="s">
        <v>639</v>
      </c>
      <c r="B980" t="s">
        <v>107</v>
      </c>
      <c r="C980" t="s">
        <v>255</v>
      </c>
      <c r="D980" t="s">
        <v>255</v>
      </c>
      <c r="E980" t="s">
        <v>13</v>
      </c>
      <c r="F980" s="2" t="s">
        <v>1396</v>
      </c>
      <c r="G980" s="2" t="n"/>
      <c r="I980" s="2" t="n"/>
      <c r="J980">
        <f>VLOOKUP(A980,UFMT_FORMAT!$A:$C,3,FALSE)</f>
        <v/>
      </c>
      <c r="K980" s="2" t="s">
        <v>7</v>
      </c>
      <c r="L980">
        <f>"Insert into UFMT_FIELD (FORMAT_ID, FIELD_NO, F_MAC, F_KEY, F_MANDATORY, DESCRIPTION) Values ('"&amp;A980&amp;"', '"&amp;B980&amp;"', '"&amp;C980&amp;"', '"&amp;D980&amp;"', '"&amp;E980&amp;"', '"&amp;F980&amp;"');"</f>
        <v/>
      </c>
      <c r="M980">
        <f>"Update UFMT_FIELD SET F_MAC = '"&amp;C980&amp;"', F_KEY = '"&amp;D980&amp;"', F_MANDATORY = '"&amp;E980&amp;"', DESCRIPTION = '"&amp;F980&amp;"' where FORMAT_ID = '"&amp;A980&amp;"' AND FIELD_NO = '"&amp;B980&amp;"';"</f>
        <v/>
      </c>
    </row>
    <row r="981" spans="1:13">
      <c r="A981" t="s">
        <v>639</v>
      </c>
      <c r="B981" t="s">
        <v>31</v>
      </c>
      <c r="C981" t="s">
        <v>255</v>
      </c>
      <c r="D981" t="s">
        <v>255</v>
      </c>
      <c r="E981" t="s">
        <v>13</v>
      </c>
      <c r="F981" s="2" t="s">
        <v>1397</v>
      </c>
      <c r="G981" s="2" t="n"/>
      <c r="I981" s="2" t="n"/>
      <c r="J981">
        <f>VLOOKUP(A981,UFMT_FORMAT!$A:$C,3,FALSE)</f>
        <v/>
      </c>
      <c r="K981" s="2" t="s">
        <v>7</v>
      </c>
      <c r="L981">
        <f>"Insert into UFMT_FIELD (FORMAT_ID, FIELD_NO, F_MAC, F_KEY, F_MANDATORY, DESCRIPTION) Values ('"&amp;A981&amp;"', '"&amp;B981&amp;"', '"&amp;C981&amp;"', '"&amp;D981&amp;"', '"&amp;E981&amp;"', '"&amp;F981&amp;"');"</f>
        <v/>
      </c>
      <c r="M981">
        <f>"Update UFMT_FIELD SET F_MAC = '"&amp;C981&amp;"', F_KEY = '"&amp;D981&amp;"', F_MANDATORY = '"&amp;E981&amp;"', DESCRIPTION = '"&amp;F981&amp;"' where FORMAT_ID = '"&amp;A981&amp;"' AND FIELD_NO = '"&amp;B981&amp;"';"</f>
        <v/>
      </c>
    </row>
    <row r="982" spans="1:13">
      <c r="A982" t="s">
        <v>639</v>
      </c>
      <c r="B982" t="s">
        <v>328</v>
      </c>
      <c r="C982" t="s">
        <v>255</v>
      </c>
      <c r="D982" t="s">
        <v>255</v>
      </c>
      <c r="E982" t="s">
        <v>255</v>
      </c>
      <c r="F982" s="2" t="s">
        <v>1454</v>
      </c>
      <c r="G982" s="2" t="n"/>
      <c r="I982" s="2" t="n"/>
      <c r="J982">
        <f>VLOOKUP(A982,UFMT_FORMAT!$A:$C,3,FALSE)</f>
        <v/>
      </c>
      <c r="K982" s="2" t="s">
        <v>7</v>
      </c>
      <c r="L982">
        <f>"Insert into UFMT_FIELD (FORMAT_ID, FIELD_NO, F_MAC, F_KEY, F_MANDATORY, DESCRIPTION) Values ('"&amp;A982&amp;"', '"&amp;B982&amp;"', '"&amp;C982&amp;"', '"&amp;D982&amp;"', '"&amp;E982&amp;"', '"&amp;F982&amp;"');"</f>
        <v/>
      </c>
      <c r="M982">
        <f>"Update UFMT_FIELD SET F_MAC = '"&amp;C982&amp;"', F_KEY = '"&amp;D982&amp;"', F_MANDATORY = '"&amp;E982&amp;"', DESCRIPTION = '"&amp;F982&amp;"' where FORMAT_ID = '"&amp;A982&amp;"' AND FIELD_NO = '"&amp;B982&amp;"';"</f>
        <v/>
      </c>
    </row>
    <row r="983" spans="1:13">
      <c r="A983" t="s">
        <v>639</v>
      </c>
      <c r="B983" t="s">
        <v>330</v>
      </c>
      <c r="C983" t="s">
        <v>255</v>
      </c>
      <c r="D983" t="s">
        <v>13</v>
      </c>
      <c r="E983" t="s">
        <v>13</v>
      </c>
      <c r="F983" s="2" t="s">
        <v>1455</v>
      </c>
      <c r="G983" s="2" t="n"/>
      <c r="I983" s="2" t="n"/>
      <c r="J983">
        <f>VLOOKUP(A983,UFMT_FORMAT!$A:$C,3,FALSE)</f>
        <v/>
      </c>
      <c r="K983" s="2" t="s">
        <v>7</v>
      </c>
      <c r="L983">
        <f>"Insert into UFMT_FIELD (FORMAT_ID, FIELD_NO, F_MAC, F_KEY, F_MANDATORY, DESCRIPTION) Values ('"&amp;A983&amp;"', '"&amp;B983&amp;"', '"&amp;C983&amp;"', '"&amp;D983&amp;"', '"&amp;E983&amp;"', '"&amp;F983&amp;"');"</f>
        <v/>
      </c>
      <c r="M983">
        <f>"Update UFMT_FIELD SET F_MAC = '"&amp;C983&amp;"', F_KEY = '"&amp;D983&amp;"', F_MANDATORY = '"&amp;E983&amp;"', DESCRIPTION = '"&amp;F983&amp;"' where FORMAT_ID = '"&amp;A983&amp;"' AND FIELD_NO = '"&amp;B983&amp;"';"</f>
        <v/>
      </c>
    </row>
    <row r="984" spans="1:13">
      <c r="A984" t="s">
        <v>639</v>
      </c>
      <c r="B984" t="s">
        <v>337</v>
      </c>
      <c r="C984" t="s">
        <v>255</v>
      </c>
      <c r="D984" t="s">
        <v>13</v>
      </c>
      <c r="E984" t="s">
        <v>13</v>
      </c>
      <c r="F984" s="2" t="s">
        <v>1400</v>
      </c>
      <c r="G984" s="2" t="n"/>
      <c r="I984" s="2" t="n"/>
      <c r="J984">
        <f>VLOOKUP(A984,UFMT_FORMAT!$A:$C,3,FALSE)</f>
        <v/>
      </c>
      <c r="K984" s="2" t="s">
        <v>7</v>
      </c>
      <c r="L984">
        <f>"Insert into UFMT_FIELD (FORMAT_ID, FIELD_NO, F_MAC, F_KEY, F_MANDATORY, DESCRIPTION) Values ('"&amp;A984&amp;"', '"&amp;B984&amp;"', '"&amp;C984&amp;"', '"&amp;D984&amp;"', '"&amp;E984&amp;"', '"&amp;F984&amp;"');"</f>
        <v/>
      </c>
      <c r="M984">
        <f>"Update UFMT_FIELD SET F_MAC = '"&amp;C984&amp;"', F_KEY = '"&amp;D984&amp;"', F_MANDATORY = '"&amp;E984&amp;"', DESCRIPTION = '"&amp;F984&amp;"' where FORMAT_ID = '"&amp;A984&amp;"' AND FIELD_NO = '"&amp;B984&amp;"';"</f>
        <v/>
      </c>
    </row>
    <row r="985" spans="1:13">
      <c r="A985" t="s">
        <v>639</v>
      </c>
      <c r="B985" t="s">
        <v>351</v>
      </c>
      <c r="C985" t="s">
        <v>255</v>
      </c>
      <c r="D985" t="s">
        <v>255</v>
      </c>
      <c r="E985" t="s">
        <v>13</v>
      </c>
      <c r="F985" s="2" t="s">
        <v>1456</v>
      </c>
      <c r="G985" s="2" t="n"/>
      <c r="I985" s="2" t="n"/>
      <c r="J985">
        <f>VLOOKUP(A985,UFMT_FORMAT!$A:$C,3,FALSE)</f>
        <v/>
      </c>
      <c r="K985" s="2" t="s">
        <v>7</v>
      </c>
      <c r="L985">
        <f>"Insert into UFMT_FIELD (FORMAT_ID, FIELD_NO, F_MAC, F_KEY, F_MANDATORY, DESCRIPTION) Values ('"&amp;A985&amp;"', '"&amp;B985&amp;"', '"&amp;C985&amp;"', '"&amp;D985&amp;"', '"&amp;E985&amp;"', '"&amp;F985&amp;"');"</f>
        <v/>
      </c>
      <c r="M985">
        <f>"Update UFMT_FIELD SET F_MAC = '"&amp;C985&amp;"', F_KEY = '"&amp;D985&amp;"', F_MANDATORY = '"&amp;E985&amp;"', DESCRIPTION = '"&amp;F985&amp;"' where FORMAT_ID = '"&amp;A985&amp;"' AND FIELD_NO = '"&amp;B985&amp;"';"</f>
        <v/>
      </c>
    </row>
    <row r="986" spans="1:13">
      <c r="A986" t="s">
        <v>639</v>
      </c>
      <c r="B986" t="s">
        <v>379</v>
      </c>
      <c r="C986" t="s">
        <v>255</v>
      </c>
      <c r="D986" t="s">
        <v>255</v>
      </c>
      <c r="E986" t="s">
        <v>13</v>
      </c>
      <c r="F986" s="2" t="s">
        <v>1457</v>
      </c>
      <c r="G986" s="2" t="n"/>
      <c r="I986" s="2" t="n"/>
      <c r="J986">
        <f>VLOOKUP(A986,UFMT_FORMAT!$A:$C,3,FALSE)</f>
        <v/>
      </c>
      <c r="K986" s="2" t="s">
        <v>7</v>
      </c>
      <c r="L986">
        <f>"Insert into UFMT_FIELD (FORMAT_ID, FIELD_NO, F_MAC, F_KEY, F_MANDATORY, DESCRIPTION) Values ('"&amp;A986&amp;"', '"&amp;B986&amp;"', '"&amp;C986&amp;"', '"&amp;D986&amp;"', '"&amp;E986&amp;"', '"&amp;F986&amp;"');"</f>
        <v/>
      </c>
      <c r="M986">
        <f>"Update UFMT_FIELD SET F_MAC = '"&amp;C986&amp;"', F_KEY = '"&amp;D986&amp;"', F_MANDATORY = '"&amp;E986&amp;"', DESCRIPTION = '"&amp;F986&amp;"' where FORMAT_ID = '"&amp;A986&amp;"' AND FIELD_NO = '"&amp;B986&amp;"';"</f>
        <v/>
      </c>
    </row>
    <row r="987" spans="1:13">
      <c r="A987" t="s">
        <v>639</v>
      </c>
      <c r="B987" t="s">
        <v>393</v>
      </c>
      <c r="C987" t="s">
        <v>255</v>
      </c>
      <c r="D987" t="s">
        <v>255</v>
      </c>
      <c r="E987" t="s">
        <v>255</v>
      </c>
      <c r="F987" s="2" t="s">
        <v>1458</v>
      </c>
      <c r="G987" s="2" t="n"/>
      <c r="I987" s="2" t="n"/>
      <c r="J987">
        <f>VLOOKUP(A987,UFMT_FORMAT!$A:$C,3,FALSE)</f>
        <v/>
      </c>
      <c r="K987" s="2" t="s">
        <v>7</v>
      </c>
      <c r="L987">
        <f>"Insert into UFMT_FIELD (FORMAT_ID, FIELD_NO, F_MAC, F_KEY, F_MANDATORY, DESCRIPTION) Values ('"&amp;A987&amp;"', '"&amp;B987&amp;"', '"&amp;C987&amp;"', '"&amp;D987&amp;"', '"&amp;E987&amp;"', '"&amp;F987&amp;"');"</f>
        <v/>
      </c>
      <c r="M987">
        <f>"Update UFMT_FIELD SET F_MAC = '"&amp;C987&amp;"', F_KEY = '"&amp;D987&amp;"', F_MANDATORY = '"&amp;E987&amp;"', DESCRIPTION = '"&amp;F987&amp;"' where FORMAT_ID = '"&amp;A987&amp;"' AND FIELD_NO = '"&amp;B987&amp;"';"</f>
        <v/>
      </c>
    </row>
    <row r="988" spans="1:13">
      <c r="A988" t="s">
        <v>639</v>
      </c>
      <c r="B988" t="s">
        <v>305</v>
      </c>
      <c r="C988" t="s">
        <v>255</v>
      </c>
      <c r="D988" t="s">
        <v>255</v>
      </c>
      <c r="E988" t="s">
        <v>255</v>
      </c>
      <c r="F988" s="2" t="s">
        <v>1459</v>
      </c>
      <c r="G988" s="2" t="n"/>
      <c r="I988" s="2" t="n"/>
      <c r="J988">
        <f>VLOOKUP(A988,UFMT_FORMAT!$A:$C,3,FALSE)</f>
        <v/>
      </c>
      <c r="K988" s="2" t="s">
        <v>7</v>
      </c>
      <c r="L988">
        <f>"Insert into UFMT_FIELD (FORMAT_ID, FIELD_NO, F_MAC, F_KEY, F_MANDATORY, DESCRIPTION) Values ('"&amp;A988&amp;"', '"&amp;B988&amp;"', '"&amp;C988&amp;"', '"&amp;D988&amp;"', '"&amp;E988&amp;"', '"&amp;F988&amp;"');"</f>
        <v/>
      </c>
      <c r="M988">
        <f>"Update UFMT_FIELD SET F_MAC = '"&amp;C988&amp;"', F_KEY = '"&amp;D988&amp;"', F_MANDATORY = '"&amp;E988&amp;"', DESCRIPTION = '"&amp;F988&amp;"' where FORMAT_ID = '"&amp;A988&amp;"' AND FIELD_NO = '"&amp;B988&amp;"';"</f>
        <v/>
      </c>
    </row>
    <row r="989" spans="1:13">
      <c r="A989" t="s">
        <v>639</v>
      </c>
      <c r="B989" t="s">
        <v>398</v>
      </c>
      <c r="C989" t="s">
        <v>255</v>
      </c>
      <c r="D989" t="s">
        <v>255</v>
      </c>
      <c r="E989" t="s">
        <v>255</v>
      </c>
      <c r="F989" s="2" t="s">
        <v>1460</v>
      </c>
      <c r="G989" s="2" t="n"/>
      <c r="I989" s="2" t="n"/>
      <c r="J989">
        <f>VLOOKUP(A989,UFMT_FORMAT!$A:$C,3,FALSE)</f>
        <v/>
      </c>
      <c r="K989" s="2" t="s">
        <v>7</v>
      </c>
      <c r="L989">
        <f>"Insert into UFMT_FIELD (FORMAT_ID, FIELD_NO, F_MAC, F_KEY, F_MANDATORY, DESCRIPTION) Values ('"&amp;A989&amp;"', '"&amp;B989&amp;"', '"&amp;C989&amp;"', '"&amp;D989&amp;"', '"&amp;E989&amp;"', '"&amp;F989&amp;"');"</f>
        <v/>
      </c>
      <c r="M989">
        <f>"Update UFMT_FIELD SET F_MAC = '"&amp;C989&amp;"', F_KEY = '"&amp;D989&amp;"', F_MANDATORY = '"&amp;E989&amp;"', DESCRIPTION = '"&amp;F989&amp;"' where FORMAT_ID = '"&amp;A989&amp;"' AND FIELD_NO = '"&amp;B989&amp;"';"</f>
        <v/>
      </c>
    </row>
    <row r="990" spans="1:13">
      <c r="A990" t="s">
        <v>639</v>
      </c>
      <c r="B990" t="s">
        <v>524</v>
      </c>
      <c r="C990" t="s">
        <v>255</v>
      </c>
      <c r="D990" t="s">
        <v>255</v>
      </c>
      <c r="E990" t="s">
        <v>255</v>
      </c>
      <c r="F990" s="2" t="s">
        <v>1462</v>
      </c>
      <c r="G990" s="2" t="n"/>
      <c r="I990" s="2" t="n"/>
      <c r="J990">
        <f>VLOOKUP(A990,UFMT_FORMAT!$A:$C,3,FALSE)</f>
        <v/>
      </c>
      <c r="K990" s="2" t="s">
        <v>7</v>
      </c>
      <c r="L990">
        <f>"Insert into UFMT_FIELD (FORMAT_ID, FIELD_NO, F_MAC, F_KEY, F_MANDATORY, DESCRIPTION) Values ('"&amp;A990&amp;"', '"&amp;B990&amp;"', '"&amp;C990&amp;"', '"&amp;D990&amp;"', '"&amp;E990&amp;"', '"&amp;F990&amp;"');"</f>
        <v/>
      </c>
      <c r="M990">
        <f>"Update UFMT_FIELD SET F_MAC = '"&amp;C990&amp;"', F_KEY = '"&amp;D990&amp;"', F_MANDATORY = '"&amp;E990&amp;"', DESCRIPTION = '"&amp;F990&amp;"' where FORMAT_ID = '"&amp;A990&amp;"' AND FIELD_NO = '"&amp;B990&amp;"';"</f>
        <v/>
      </c>
    </row>
    <row r="991" spans="1:13">
      <c r="A991" t="s">
        <v>639</v>
      </c>
      <c r="B991" t="s">
        <v>532</v>
      </c>
      <c r="C991" t="s">
        <v>255</v>
      </c>
      <c r="D991" t="s">
        <v>255</v>
      </c>
      <c r="E991" t="s">
        <v>13</v>
      </c>
      <c r="F991" s="2" t="s">
        <v>1403</v>
      </c>
      <c r="G991" s="2" t="n"/>
      <c r="I991" s="2" t="n"/>
      <c r="J991">
        <f>VLOOKUP(A991,UFMT_FORMAT!$A:$C,3,FALSE)</f>
        <v/>
      </c>
      <c r="K991" s="2" t="s">
        <v>7</v>
      </c>
      <c r="L991">
        <f>"Insert into UFMT_FIELD (FORMAT_ID, FIELD_NO, F_MAC, F_KEY, F_MANDATORY, DESCRIPTION) Values ('"&amp;A991&amp;"', '"&amp;B991&amp;"', '"&amp;C991&amp;"', '"&amp;D991&amp;"', '"&amp;E991&amp;"', '"&amp;F991&amp;"');"</f>
        <v/>
      </c>
      <c r="M991">
        <f>"Update UFMT_FIELD SET F_MAC = '"&amp;C991&amp;"', F_KEY = '"&amp;D991&amp;"', F_MANDATORY = '"&amp;E991&amp;"', DESCRIPTION = '"&amp;F991&amp;"' where FORMAT_ID = '"&amp;A991&amp;"' AND FIELD_NO = '"&amp;B991&amp;"';"</f>
        <v/>
      </c>
    </row>
    <row r="992" spans="1:13">
      <c r="A992" t="s">
        <v>639</v>
      </c>
      <c r="B992" t="s">
        <v>70</v>
      </c>
      <c r="C992" t="s">
        <v>255</v>
      </c>
      <c r="D992" t="s">
        <v>255</v>
      </c>
      <c r="E992" t="s">
        <v>13</v>
      </c>
      <c r="F992" s="2" t="s">
        <v>1406</v>
      </c>
      <c r="G992" s="2" t="n"/>
      <c r="I992" s="2" t="n"/>
      <c r="J992">
        <f>VLOOKUP(A992,UFMT_FORMAT!$A:$C,3,FALSE)</f>
        <v/>
      </c>
      <c r="K992" s="2" t="s">
        <v>7</v>
      </c>
      <c r="L992">
        <f>"Insert into UFMT_FIELD (FORMAT_ID, FIELD_NO, F_MAC, F_KEY, F_MANDATORY, DESCRIPTION) Values ('"&amp;A992&amp;"', '"&amp;B992&amp;"', '"&amp;C992&amp;"', '"&amp;D992&amp;"', '"&amp;E992&amp;"', '"&amp;F992&amp;"');"</f>
        <v/>
      </c>
      <c r="M992">
        <f>"Update UFMT_FIELD SET F_MAC = '"&amp;C992&amp;"', F_KEY = '"&amp;D992&amp;"', F_MANDATORY = '"&amp;E992&amp;"', DESCRIPTION = '"&amp;F992&amp;"' where FORMAT_ID = '"&amp;A992&amp;"' AND FIELD_NO = '"&amp;B992&amp;"';"</f>
        <v/>
      </c>
    </row>
    <row r="993" spans="1:13">
      <c r="A993" t="s">
        <v>639</v>
      </c>
      <c r="B993" t="s">
        <v>310</v>
      </c>
      <c r="C993" t="s">
        <v>255</v>
      </c>
      <c r="D993" t="s">
        <v>255</v>
      </c>
      <c r="E993" t="s">
        <v>255</v>
      </c>
      <c r="F993" s="2" t="s">
        <v>1465</v>
      </c>
      <c r="G993" s="2" t="n"/>
      <c r="I993" s="2" t="n"/>
      <c r="J993">
        <f>VLOOKUP(A993,UFMT_FORMAT!$A:$C,3,FALSE)</f>
        <v/>
      </c>
      <c r="K993" s="2" t="s">
        <v>7</v>
      </c>
      <c r="L993">
        <f>"Insert into UFMT_FIELD (FORMAT_ID, FIELD_NO, F_MAC, F_KEY, F_MANDATORY, DESCRIPTION) Values ('"&amp;A993&amp;"', '"&amp;B993&amp;"', '"&amp;C993&amp;"', '"&amp;D993&amp;"', '"&amp;E993&amp;"', '"&amp;F993&amp;"');"</f>
        <v/>
      </c>
      <c r="M993">
        <f>"Update UFMT_FIELD SET F_MAC = '"&amp;C993&amp;"', F_KEY = '"&amp;D993&amp;"', F_MANDATORY = '"&amp;E993&amp;"', DESCRIPTION = '"&amp;F993&amp;"' where FORMAT_ID = '"&amp;A993&amp;"' AND FIELD_NO = '"&amp;B993&amp;"';"</f>
        <v/>
      </c>
    </row>
    <row r="994" spans="1:13">
      <c r="A994" t="s">
        <v>639</v>
      </c>
      <c r="B994" t="s">
        <v>72</v>
      </c>
      <c r="C994" t="s">
        <v>255</v>
      </c>
      <c r="D994" t="s">
        <v>255</v>
      </c>
      <c r="E994" t="s">
        <v>13</v>
      </c>
      <c r="F994" s="2" t="s">
        <v>1465</v>
      </c>
      <c r="G994" s="2" t="n"/>
      <c r="I994" s="2" t="n"/>
      <c r="J994">
        <f>VLOOKUP(A994,UFMT_FORMAT!$A:$C,3,FALSE)</f>
        <v/>
      </c>
      <c r="K994" s="2" t="s">
        <v>7</v>
      </c>
      <c r="L994">
        <f>"Insert into UFMT_FIELD (FORMAT_ID, FIELD_NO, F_MAC, F_KEY, F_MANDATORY, DESCRIPTION) Values ('"&amp;A994&amp;"', '"&amp;B994&amp;"', '"&amp;C994&amp;"', '"&amp;D994&amp;"', '"&amp;E994&amp;"', '"&amp;F994&amp;"');"</f>
        <v/>
      </c>
      <c r="M994">
        <f>"Update UFMT_FIELD SET F_MAC = '"&amp;C994&amp;"', F_KEY = '"&amp;D994&amp;"', F_MANDATORY = '"&amp;E994&amp;"', DESCRIPTION = '"&amp;F994&amp;"' where FORMAT_ID = '"&amp;A994&amp;"' AND FIELD_NO = '"&amp;B994&amp;"';"</f>
        <v/>
      </c>
    </row>
    <row r="995" spans="1:13">
      <c r="A995" t="s">
        <v>639</v>
      </c>
      <c r="B995" t="s">
        <v>545</v>
      </c>
      <c r="C995" t="s">
        <v>255</v>
      </c>
      <c r="D995" t="s">
        <v>255</v>
      </c>
      <c r="E995" t="s">
        <v>13</v>
      </c>
      <c r="F995" s="2" t="s">
        <v>1409</v>
      </c>
      <c r="G995" s="2" t="n"/>
      <c r="I995" s="2" t="n"/>
      <c r="J995">
        <f>VLOOKUP(A995,UFMT_FORMAT!$A:$C,3,FALSE)</f>
        <v/>
      </c>
      <c r="K995" s="2" t="s">
        <v>7</v>
      </c>
      <c r="L995">
        <f>"Insert into UFMT_FIELD (FORMAT_ID, FIELD_NO, F_MAC, F_KEY, F_MANDATORY, DESCRIPTION) Values ('"&amp;A995&amp;"', '"&amp;B995&amp;"', '"&amp;C995&amp;"', '"&amp;D995&amp;"', '"&amp;E995&amp;"', '"&amp;F995&amp;"');"</f>
        <v/>
      </c>
      <c r="M995">
        <f>"Update UFMT_FIELD SET F_MAC = '"&amp;C995&amp;"', F_KEY = '"&amp;D995&amp;"', F_MANDATORY = '"&amp;E995&amp;"', DESCRIPTION = '"&amp;F995&amp;"' where FORMAT_ID = '"&amp;A995&amp;"' AND FIELD_NO = '"&amp;B995&amp;"';"</f>
        <v/>
      </c>
    </row>
    <row r="996" spans="1:13">
      <c r="A996" t="s">
        <v>639</v>
      </c>
      <c r="B996" t="s">
        <v>239</v>
      </c>
      <c r="C996" t="s">
        <v>255</v>
      </c>
      <c r="D996" t="s">
        <v>255</v>
      </c>
      <c r="E996" t="s">
        <v>13</v>
      </c>
      <c r="F996" s="2" t="s">
        <v>1410</v>
      </c>
      <c r="G996" s="2" t="n"/>
      <c r="I996" s="2" t="n"/>
      <c r="J996">
        <f>VLOOKUP(A996,UFMT_FORMAT!$A:$C,3,FALSE)</f>
        <v/>
      </c>
      <c r="K996" s="2" t="s">
        <v>7</v>
      </c>
      <c r="L996">
        <f>"Insert into UFMT_FIELD (FORMAT_ID, FIELD_NO, F_MAC, F_KEY, F_MANDATORY, DESCRIPTION) Values ('"&amp;A996&amp;"', '"&amp;B996&amp;"', '"&amp;C996&amp;"', '"&amp;D996&amp;"', '"&amp;E996&amp;"', '"&amp;F996&amp;"');"</f>
        <v/>
      </c>
      <c r="M996">
        <f>"Update UFMT_FIELD SET F_MAC = '"&amp;C996&amp;"', F_KEY = '"&amp;D996&amp;"', F_MANDATORY = '"&amp;E996&amp;"', DESCRIPTION = '"&amp;F996&amp;"' where FORMAT_ID = '"&amp;A996&amp;"' AND FIELD_NO = '"&amp;B996&amp;"';"</f>
        <v/>
      </c>
    </row>
    <row r="997" spans="1:13">
      <c r="A997" t="s">
        <v>639</v>
      </c>
      <c r="B997" t="s">
        <v>488</v>
      </c>
      <c r="C997" t="s">
        <v>255</v>
      </c>
      <c r="D997" t="s">
        <v>255</v>
      </c>
      <c r="E997" t="s">
        <v>13</v>
      </c>
      <c r="F997" s="2" t="s">
        <v>1411</v>
      </c>
      <c r="G997" s="2" t="n"/>
      <c r="I997" s="2" t="n"/>
      <c r="J997">
        <f>VLOOKUP(A997,UFMT_FORMAT!$A:$C,3,FALSE)</f>
        <v/>
      </c>
      <c r="K997" s="2" t="s">
        <v>7</v>
      </c>
      <c r="L997">
        <f>"Insert into UFMT_FIELD (FORMAT_ID, FIELD_NO, F_MAC, F_KEY, F_MANDATORY, DESCRIPTION) Values ('"&amp;A997&amp;"', '"&amp;B997&amp;"', '"&amp;C997&amp;"', '"&amp;D997&amp;"', '"&amp;E997&amp;"', '"&amp;F997&amp;"');"</f>
        <v/>
      </c>
      <c r="M997">
        <f>"Update UFMT_FIELD SET F_MAC = '"&amp;C997&amp;"', F_KEY = '"&amp;D997&amp;"', F_MANDATORY = '"&amp;E997&amp;"', DESCRIPTION = '"&amp;F997&amp;"' where FORMAT_ID = '"&amp;A997&amp;"' AND FIELD_NO = '"&amp;B997&amp;"';"</f>
        <v/>
      </c>
    </row>
    <row r="998" spans="1:13">
      <c r="A998" t="s">
        <v>639</v>
      </c>
      <c r="B998" t="s">
        <v>555</v>
      </c>
      <c r="C998" t="s">
        <v>255</v>
      </c>
      <c r="D998" t="s">
        <v>255</v>
      </c>
      <c r="E998" t="s">
        <v>13</v>
      </c>
      <c r="F998" s="2" t="s">
        <v>1414</v>
      </c>
      <c r="G998" s="2" t="n"/>
      <c r="I998" s="2" t="n"/>
      <c r="J998">
        <f>VLOOKUP(A998,UFMT_FORMAT!$A:$C,3,FALSE)</f>
        <v/>
      </c>
      <c r="K998" s="2" t="s">
        <v>7</v>
      </c>
      <c r="L998">
        <f>"Insert into UFMT_FIELD (FORMAT_ID, FIELD_NO, F_MAC, F_KEY, F_MANDATORY, DESCRIPTION) Values ('"&amp;A998&amp;"', '"&amp;B998&amp;"', '"&amp;C998&amp;"', '"&amp;D998&amp;"', '"&amp;E998&amp;"', '"&amp;F998&amp;"');"</f>
        <v/>
      </c>
      <c r="M998">
        <f>"Update UFMT_FIELD SET F_MAC = '"&amp;C998&amp;"', F_KEY = '"&amp;D998&amp;"', F_MANDATORY = '"&amp;E998&amp;"', DESCRIPTION = '"&amp;F998&amp;"' where FORMAT_ID = '"&amp;A998&amp;"' AND FIELD_NO = '"&amp;B998&amp;"';"</f>
        <v/>
      </c>
    </row>
    <row r="999" spans="1:13">
      <c r="A999" t="s">
        <v>639</v>
      </c>
      <c r="B999" t="s">
        <v>244</v>
      </c>
      <c r="C999" t="s">
        <v>255</v>
      </c>
      <c r="D999" t="s">
        <v>255</v>
      </c>
      <c r="E999" t="s">
        <v>255</v>
      </c>
      <c r="F999" s="2" t="s">
        <v>1463</v>
      </c>
      <c r="G999" s="2" t="n"/>
      <c r="I999" s="2" t="n"/>
      <c r="J999">
        <f>VLOOKUP(A999,UFMT_FORMAT!$A:$C,3,FALSE)</f>
        <v/>
      </c>
      <c r="K999" s="2" t="s">
        <v>7</v>
      </c>
      <c r="L999">
        <f>"Insert into UFMT_FIELD (FORMAT_ID, FIELD_NO, F_MAC, F_KEY, F_MANDATORY, DESCRIPTION) Values ('"&amp;A999&amp;"', '"&amp;B999&amp;"', '"&amp;C999&amp;"', '"&amp;D999&amp;"', '"&amp;E999&amp;"', '"&amp;F999&amp;"');"</f>
        <v/>
      </c>
      <c r="M999">
        <f>"Update UFMT_FIELD SET F_MAC = '"&amp;C999&amp;"', F_KEY = '"&amp;D999&amp;"', F_MANDATORY = '"&amp;E999&amp;"', DESCRIPTION = '"&amp;F999&amp;"' where FORMAT_ID = '"&amp;A999&amp;"' AND FIELD_NO = '"&amp;B999&amp;"';"</f>
        <v/>
      </c>
    </row>
    <row r="1000" spans="1:13">
      <c r="A1000" t="s">
        <v>639</v>
      </c>
      <c r="B1000" t="s">
        <v>78</v>
      </c>
      <c r="C1000" t="s">
        <v>255</v>
      </c>
      <c r="D1000" t="s">
        <v>255</v>
      </c>
      <c r="E1000" t="s">
        <v>255</v>
      </c>
      <c r="F1000" s="2" t="s">
        <v>1466</v>
      </c>
      <c r="G1000" s="2" t="n"/>
      <c r="I1000" s="2" t="n"/>
      <c r="J1000">
        <f>VLOOKUP(A1000,UFMT_FORMAT!$A:$C,3,FALSE)</f>
        <v/>
      </c>
      <c r="K1000" s="2" t="s">
        <v>7</v>
      </c>
      <c r="L1000">
        <f>"Insert into UFMT_FIELD (FORMAT_ID, FIELD_NO, F_MAC, F_KEY, F_MANDATORY, DESCRIPTION) Values ('"&amp;A1000&amp;"', '"&amp;B1000&amp;"', '"&amp;C1000&amp;"', '"&amp;D1000&amp;"', '"&amp;E1000&amp;"', '"&amp;F1000&amp;"');"</f>
        <v/>
      </c>
      <c r="M1000">
        <f>"Update UFMT_FIELD SET F_MAC = '"&amp;C1000&amp;"', F_KEY = '"&amp;D1000&amp;"', F_MANDATORY = '"&amp;E1000&amp;"', DESCRIPTION = '"&amp;F1000&amp;"' where FORMAT_ID = '"&amp;A1000&amp;"' AND FIELD_NO = '"&amp;B1000&amp;"';"</f>
        <v/>
      </c>
    </row>
    <row r="1001" spans="1:13">
      <c r="A1001" t="s">
        <v>639</v>
      </c>
      <c r="B1001" t="s">
        <v>569</v>
      </c>
      <c r="C1001" t="s">
        <v>255</v>
      </c>
      <c r="D1001" t="s">
        <v>255</v>
      </c>
      <c r="E1001" t="s">
        <v>255</v>
      </c>
      <c r="F1001" s="2" t="s">
        <v>1464</v>
      </c>
      <c r="G1001" s="2" t="n"/>
      <c r="I1001" s="2" t="n"/>
      <c r="J1001">
        <f>VLOOKUP(A1001,UFMT_FORMAT!$A:$C,3,FALSE)</f>
        <v/>
      </c>
      <c r="K1001" s="2" t="s">
        <v>7</v>
      </c>
      <c r="L1001">
        <f>"Insert into UFMT_FIELD (FORMAT_ID, FIELD_NO, F_MAC, F_KEY, F_MANDATORY, DESCRIPTION) Values ('"&amp;A1001&amp;"', '"&amp;B1001&amp;"', '"&amp;C1001&amp;"', '"&amp;D1001&amp;"', '"&amp;E1001&amp;"', '"&amp;F1001&amp;"');"</f>
        <v/>
      </c>
      <c r="M1001">
        <f>"Update UFMT_FIELD SET F_MAC = '"&amp;C1001&amp;"', F_KEY = '"&amp;D1001&amp;"', F_MANDATORY = '"&amp;E1001&amp;"', DESCRIPTION = '"&amp;F1001&amp;"' where FORMAT_ID = '"&amp;A1001&amp;"' AND FIELD_NO = '"&amp;B1001&amp;"';"</f>
        <v/>
      </c>
    </row>
    <row r="1002" spans="1:13">
      <c r="A1002" t="s">
        <v>639</v>
      </c>
      <c r="B1002" t="s">
        <v>196</v>
      </c>
      <c r="C1002" t="s">
        <v>255</v>
      </c>
      <c r="D1002" t="s">
        <v>255</v>
      </c>
      <c r="E1002" t="s">
        <v>13</v>
      </c>
      <c r="F1002" s="2" t="s">
        <v>1417</v>
      </c>
      <c r="G1002" s="2" t="n"/>
      <c r="I1002" s="2" t="n"/>
      <c r="J1002">
        <f>VLOOKUP(A1002,UFMT_FORMAT!$A:$C,3,FALSE)</f>
        <v/>
      </c>
      <c r="K1002" s="2" t="s">
        <v>7</v>
      </c>
      <c r="L1002">
        <f>"Insert into UFMT_FIELD (FORMAT_ID, FIELD_NO, F_MAC, F_KEY, F_MANDATORY, DESCRIPTION) Values ('"&amp;A1002&amp;"', '"&amp;B1002&amp;"', '"&amp;C1002&amp;"', '"&amp;D1002&amp;"', '"&amp;E1002&amp;"', '"&amp;F1002&amp;"');"</f>
        <v/>
      </c>
      <c r="M1002">
        <f>"Update UFMT_FIELD SET F_MAC = '"&amp;C1002&amp;"', F_KEY = '"&amp;D1002&amp;"', F_MANDATORY = '"&amp;E1002&amp;"', DESCRIPTION = '"&amp;F1002&amp;"' where FORMAT_ID = '"&amp;A1002&amp;"' AND FIELD_NO = '"&amp;B1002&amp;"';"</f>
        <v/>
      </c>
    </row>
    <row r="1003" spans="1:13">
      <c r="A1003" t="s">
        <v>639</v>
      </c>
      <c r="B1003" t="s">
        <v>634</v>
      </c>
      <c r="C1003" t="s">
        <v>255</v>
      </c>
      <c r="D1003" t="s">
        <v>255</v>
      </c>
      <c r="E1003" t="s">
        <v>255</v>
      </c>
      <c r="F1003" s="2" t="s">
        <v>1418</v>
      </c>
      <c r="G1003" s="2" t="n"/>
      <c r="I1003" s="2" t="n"/>
      <c r="J1003">
        <f>VLOOKUP(A1003,UFMT_FORMAT!$A:$C,3,FALSE)</f>
        <v/>
      </c>
      <c r="K1003" s="2" t="s">
        <v>7</v>
      </c>
      <c r="L1003">
        <f>"Insert into UFMT_FIELD (FORMAT_ID, FIELD_NO, F_MAC, F_KEY, F_MANDATORY, DESCRIPTION) Values ('"&amp;A1003&amp;"', '"&amp;B1003&amp;"', '"&amp;C1003&amp;"', '"&amp;D1003&amp;"', '"&amp;E1003&amp;"', '"&amp;F1003&amp;"');"</f>
        <v/>
      </c>
      <c r="M1003">
        <f>"Update UFMT_FIELD SET F_MAC = '"&amp;C1003&amp;"', F_KEY = '"&amp;D1003&amp;"', F_MANDATORY = '"&amp;E1003&amp;"', DESCRIPTION = '"&amp;F1003&amp;"' where FORMAT_ID = '"&amp;A1003&amp;"' AND FIELD_NO = '"&amp;B1003&amp;"';"</f>
        <v/>
      </c>
    </row>
    <row r="1004" spans="1:13">
      <c r="A1004" t="s">
        <v>639</v>
      </c>
      <c r="B1004" t="s">
        <v>671</v>
      </c>
      <c r="C1004" t="s">
        <v>255</v>
      </c>
      <c r="D1004" t="s">
        <v>255</v>
      </c>
      <c r="E1004" t="s">
        <v>255</v>
      </c>
      <c r="F1004" s="2" t="s">
        <v>1453</v>
      </c>
      <c r="G1004" s="2" t="n"/>
      <c r="I1004" s="2" t="n"/>
      <c r="J1004">
        <f>VLOOKUP(A1004,UFMT_FORMAT!$A:$C,3,FALSE)</f>
        <v/>
      </c>
      <c r="K1004" s="2" t="s">
        <v>7</v>
      </c>
      <c r="L1004">
        <f>"Insert into UFMT_FIELD (FORMAT_ID, FIELD_NO, F_MAC, F_KEY, F_MANDATORY, DESCRIPTION) Values ('"&amp;A1004&amp;"', '"&amp;B1004&amp;"', '"&amp;C1004&amp;"', '"&amp;D1004&amp;"', '"&amp;E1004&amp;"', '"&amp;F1004&amp;"');"</f>
        <v/>
      </c>
      <c r="M1004">
        <f>"Update UFMT_FIELD SET F_MAC = '"&amp;C1004&amp;"', F_KEY = '"&amp;D1004&amp;"', F_MANDATORY = '"&amp;E1004&amp;"', DESCRIPTION = '"&amp;F1004&amp;"' where FORMAT_ID = '"&amp;A1004&amp;"' AND FIELD_NO = '"&amp;B1004&amp;"';"</f>
        <v/>
      </c>
    </row>
    <row r="1005" spans="1:13">
      <c r="A1005" t="s">
        <v>641</v>
      </c>
      <c r="B1005" t="s">
        <v>330</v>
      </c>
      <c r="C1005" t="s">
        <v>255</v>
      </c>
      <c r="D1005" t="s">
        <v>13</v>
      </c>
      <c r="E1005" t="s">
        <v>13</v>
      </c>
      <c r="F1005" s="2" t="s">
        <v>1455</v>
      </c>
      <c r="G1005" s="2" t="n"/>
      <c r="I1005" s="2" t="n"/>
      <c r="J1005">
        <f>VLOOKUP(A1005,UFMT_FORMAT!$A:$C,3,FALSE)</f>
        <v/>
      </c>
      <c r="K1005" s="2" t="s">
        <v>7</v>
      </c>
      <c r="L1005">
        <f>"Insert into UFMT_FIELD (FORMAT_ID, FIELD_NO, F_MAC, F_KEY, F_MANDATORY, DESCRIPTION) Values ('"&amp;A1005&amp;"', '"&amp;B1005&amp;"', '"&amp;C1005&amp;"', '"&amp;D1005&amp;"', '"&amp;E1005&amp;"', '"&amp;F1005&amp;"');"</f>
        <v/>
      </c>
      <c r="M1005">
        <f>"Update UFMT_FIELD SET F_MAC = '"&amp;C1005&amp;"', F_KEY = '"&amp;D1005&amp;"', F_MANDATORY = '"&amp;E1005&amp;"', DESCRIPTION = '"&amp;F1005&amp;"' where FORMAT_ID = '"&amp;A1005&amp;"' AND FIELD_NO = '"&amp;B1005&amp;"';"</f>
        <v/>
      </c>
    </row>
    <row r="1006" spans="1:13">
      <c r="A1006" t="s">
        <v>641</v>
      </c>
      <c r="B1006" t="s">
        <v>337</v>
      </c>
      <c r="C1006" t="s">
        <v>255</v>
      </c>
      <c r="D1006" t="s">
        <v>13</v>
      </c>
      <c r="E1006" t="s">
        <v>13</v>
      </c>
      <c r="F1006" s="2" t="s">
        <v>1400</v>
      </c>
      <c r="G1006" s="2" t="n"/>
      <c r="I1006" s="2" t="n"/>
      <c r="J1006">
        <f>VLOOKUP(A1006,UFMT_FORMAT!$A:$C,3,FALSE)</f>
        <v/>
      </c>
      <c r="K1006" s="2" t="s">
        <v>7</v>
      </c>
      <c r="L1006">
        <f>"Insert into UFMT_FIELD (FORMAT_ID, FIELD_NO, F_MAC, F_KEY, F_MANDATORY, DESCRIPTION) Values ('"&amp;A1006&amp;"', '"&amp;B1006&amp;"', '"&amp;C1006&amp;"', '"&amp;D1006&amp;"', '"&amp;E1006&amp;"', '"&amp;F1006&amp;"');"</f>
        <v/>
      </c>
      <c r="M1006">
        <f>"Update UFMT_FIELD SET F_MAC = '"&amp;C1006&amp;"', F_KEY = '"&amp;D1006&amp;"', F_MANDATORY = '"&amp;E1006&amp;"', DESCRIPTION = '"&amp;F1006&amp;"' where FORMAT_ID = '"&amp;A1006&amp;"' AND FIELD_NO = '"&amp;B1006&amp;"';"</f>
        <v/>
      </c>
    </row>
    <row r="1007" spans="1:13">
      <c r="A1007" t="s">
        <v>641</v>
      </c>
      <c r="B1007" t="s">
        <v>72</v>
      </c>
      <c r="C1007" t="s">
        <v>255</v>
      </c>
      <c r="D1007" t="s">
        <v>255</v>
      </c>
      <c r="E1007" t="s">
        <v>13</v>
      </c>
      <c r="F1007" s="2" t="s">
        <v>1465</v>
      </c>
      <c r="G1007" s="2" t="n"/>
      <c r="I1007" s="2" t="n"/>
      <c r="J1007">
        <f>VLOOKUP(A1007,UFMT_FORMAT!$A:$C,3,FALSE)</f>
        <v/>
      </c>
      <c r="K1007" s="2" t="s">
        <v>7</v>
      </c>
      <c r="L1007">
        <f>"Insert into UFMT_FIELD (FORMAT_ID, FIELD_NO, F_MAC, F_KEY, F_MANDATORY, DESCRIPTION) Values ('"&amp;A1007&amp;"', '"&amp;B1007&amp;"', '"&amp;C1007&amp;"', '"&amp;D1007&amp;"', '"&amp;E1007&amp;"', '"&amp;F1007&amp;"');"</f>
        <v/>
      </c>
      <c r="M1007">
        <f>"Update UFMT_FIELD SET F_MAC = '"&amp;C1007&amp;"', F_KEY = '"&amp;D1007&amp;"', F_MANDATORY = '"&amp;E1007&amp;"', DESCRIPTION = '"&amp;F1007&amp;"' where FORMAT_ID = '"&amp;A1007&amp;"' AND FIELD_NO = '"&amp;B1007&amp;"';"</f>
        <v/>
      </c>
    </row>
    <row r="1008" spans="1:13">
      <c r="A1008" t="s">
        <v>641</v>
      </c>
      <c r="B1008" t="s">
        <v>583</v>
      </c>
      <c r="C1008" t="s">
        <v>255</v>
      </c>
      <c r="D1008" t="s">
        <v>255</v>
      </c>
      <c r="E1008" t="s">
        <v>13</v>
      </c>
      <c r="F1008" s="2" t="s">
        <v>1468</v>
      </c>
      <c r="G1008" s="2" t="n"/>
      <c r="I1008" s="2" t="n"/>
      <c r="J1008">
        <f>VLOOKUP(A1008,UFMT_FORMAT!$A:$C,3,FALSE)</f>
        <v/>
      </c>
      <c r="K1008" s="2" t="s">
        <v>7</v>
      </c>
      <c r="L1008">
        <f>"Insert into UFMT_FIELD (FORMAT_ID, FIELD_NO, F_MAC, F_KEY, F_MANDATORY, DESCRIPTION) Values ('"&amp;A1008&amp;"', '"&amp;B1008&amp;"', '"&amp;C1008&amp;"', '"&amp;D1008&amp;"', '"&amp;E1008&amp;"', '"&amp;F1008&amp;"');"</f>
        <v/>
      </c>
      <c r="M1008">
        <f>"Update UFMT_FIELD SET F_MAC = '"&amp;C1008&amp;"', F_KEY = '"&amp;D1008&amp;"', F_MANDATORY = '"&amp;E1008&amp;"', DESCRIPTION = '"&amp;F1008&amp;"' where FORMAT_ID = '"&amp;A1008&amp;"' AND FIELD_NO = '"&amp;B1008&amp;"';"</f>
        <v/>
      </c>
    </row>
    <row r="1009" spans="1:13">
      <c r="A1009" t="s">
        <v>643</v>
      </c>
      <c r="B1009" t="s">
        <v>64</v>
      </c>
      <c r="C1009" t="s">
        <v>255</v>
      </c>
      <c r="D1009" t="s">
        <v>13</v>
      </c>
      <c r="E1009" t="s">
        <v>13</v>
      </c>
      <c r="F1009" s="2" t="s">
        <v>1395</v>
      </c>
      <c r="G1009" s="2" t="n"/>
      <c r="I1009" s="2" t="n"/>
      <c r="J1009">
        <f>VLOOKUP(A1009,UFMT_FORMAT!$A:$C,3,FALSE)</f>
        <v/>
      </c>
      <c r="K1009" s="2" t="s">
        <v>7</v>
      </c>
      <c r="L1009">
        <f>"Insert into UFMT_FIELD (FORMAT_ID, FIELD_NO, F_MAC, F_KEY, F_MANDATORY, DESCRIPTION) Values ('"&amp;A1009&amp;"', '"&amp;B1009&amp;"', '"&amp;C1009&amp;"', '"&amp;D1009&amp;"', '"&amp;E1009&amp;"', '"&amp;F1009&amp;"');"</f>
        <v/>
      </c>
      <c r="M1009">
        <f>"Update UFMT_FIELD SET F_MAC = '"&amp;C1009&amp;"', F_KEY = '"&amp;D1009&amp;"', F_MANDATORY = '"&amp;E1009&amp;"', DESCRIPTION = '"&amp;F1009&amp;"' where FORMAT_ID = '"&amp;A1009&amp;"' AND FIELD_NO = '"&amp;B1009&amp;"';"</f>
        <v/>
      </c>
    </row>
    <row r="1010" spans="1:13">
      <c r="A1010" t="s">
        <v>643</v>
      </c>
      <c r="B1010" t="s">
        <v>107</v>
      </c>
      <c r="C1010" t="s">
        <v>255</v>
      </c>
      <c r="D1010" t="s">
        <v>255</v>
      </c>
      <c r="E1010" t="s">
        <v>13</v>
      </c>
      <c r="F1010" s="2" t="s">
        <v>1396</v>
      </c>
      <c r="G1010" s="2" t="n"/>
      <c r="I1010" s="2" t="n"/>
      <c r="J1010">
        <f>VLOOKUP(A1010,UFMT_FORMAT!$A:$C,3,FALSE)</f>
        <v/>
      </c>
      <c r="K1010" s="2" t="s">
        <v>7</v>
      </c>
      <c r="L1010">
        <f>"Insert into UFMT_FIELD (FORMAT_ID, FIELD_NO, F_MAC, F_KEY, F_MANDATORY, DESCRIPTION) Values ('"&amp;A1010&amp;"', '"&amp;B1010&amp;"', '"&amp;C1010&amp;"', '"&amp;D1010&amp;"', '"&amp;E1010&amp;"', '"&amp;F1010&amp;"');"</f>
        <v/>
      </c>
      <c r="M1010">
        <f>"Update UFMT_FIELD SET F_MAC = '"&amp;C1010&amp;"', F_KEY = '"&amp;D1010&amp;"', F_MANDATORY = '"&amp;E1010&amp;"', DESCRIPTION = '"&amp;F1010&amp;"' where FORMAT_ID = '"&amp;A1010&amp;"' AND FIELD_NO = '"&amp;B1010&amp;"';"</f>
        <v/>
      </c>
    </row>
    <row r="1011" spans="1:13">
      <c r="A1011" t="s">
        <v>643</v>
      </c>
      <c r="B1011" t="s">
        <v>31</v>
      </c>
      <c r="C1011" t="s">
        <v>255</v>
      </c>
      <c r="D1011" t="s">
        <v>255</v>
      </c>
      <c r="E1011" t="s">
        <v>13</v>
      </c>
      <c r="F1011" s="2" t="s">
        <v>1397</v>
      </c>
      <c r="G1011" s="2" t="n"/>
      <c r="I1011" s="2" t="n"/>
      <c r="J1011">
        <f>VLOOKUP(A1011,UFMT_FORMAT!$A:$C,3,FALSE)</f>
        <v/>
      </c>
      <c r="K1011" s="2" t="s">
        <v>7</v>
      </c>
      <c r="L1011">
        <f>"Insert into UFMT_FIELD (FORMAT_ID, FIELD_NO, F_MAC, F_KEY, F_MANDATORY, DESCRIPTION) Values ('"&amp;A1011&amp;"', '"&amp;B1011&amp;"', '"&amp;C1011&amp;"', '"&amp;D1011&amp;"', '"&amp;E1011&amp;"', '"&amp;F1011&amp;"');"</f>
        <v/>
      </c>
      <c r="M1011">
        <f>"Update UFMT_FIELD SET F_MAC = '"&amp;C1011&amp;"', F_KEY = '"&amp;D1011&amp;"', F_MANDATORY = '"&amp;E1011&amp;"', DESCRIPTION = '"&amp;F1011&amp;"' where FORMAT_ID = '"&amp;A1011&amp;"' AND FIELD_NO = '"&amp;B1011&amp;"';"</f>
        <v/>
      </c>
    </row>
    <row r="1012" spans="1:13">
      <c r="A1012" t="s">
        <v>643</v>
      </c>
      <c r="B1012" t="s">
        <v>330</v>
      </c>
      <c r="C1012" t="s">
        <v>255</v>
      </c>
      <c r="D1012" t="s">
        <v>13</v>
      </c>
      <c r="E1012" t="s">
        <v>13</v>
      </c>
      <c r="F1012" s="2" t="s">
        <v>1455</v>
      </c>
      <c r="G1012" s="2" t="n"/>
      <c r="I1012" s="2" t="n"/>
      <c r="J1012">
        <f>VLOOKUP(A1012,UFMT_FORMAT!$A:$C,3,FALSE)</f>
        <v/>
      </c>
      <c r="K1012" s="2" t="s">
        <v>7</v>
      </c>
      <c r="L1012">
        <f>"Insert into UFMT_FIELD (FORMAT_ID, FIELD_NO, F_MAC, F_KEY, F_MANDATORY, DESCRIPTION) Values ('"&amp;A1012&amp;"', '"&amp;B1012&amp;"', '"&amp;C1012&amp;"', '"&amp;D1012&amp;"', '"&amp;E1012&amp;"', '"&amp;F1012&amp;"');"</f>
        <v/>
      </c>
      <c r="M1012">
        <f>"Update UFMT_FIELD SET F_MAC = '"&amp;C1012&amp;"', F_KEY = '"&amp;D1012&amp;"', F_MANDATORY = '"&amp;E1012&amp;"', DESCRIPTION = '"&amp;F1012&amp;"' where FORMAT_ID = '"&amp;A1012&amp;"' AND FIELD_NO = '"&amp;B1012&amp;"';"</f>
        <v/>
      </c>
    </row>
    <row r="1013" spans="1:13">
      <c r="A1013" t="s">
        <v>643</v>
      </c>
      <c r="B1013" t="s">
        <v>337</v>
      </c>
      <c r="C1013" t="s">
        <v>255</v>
      </c>
      <c r="D1013" t="s">
        <v>13</v>
      </c>
      <c r="E1013" t="s">
        <v>13</v>
      </c>
      <c r="F1013" s="2" t="s">
        <v>1400</v>
      </c>
      <c r="G1013" s="2" t="n"/>
      <c r="I1013" s="2" t="n"/>
      <c r="J1013">
        <f>VLOOKUP(A1013,UFMT_FORMAT!$A:$C,3,FALSE)</f>
        <v/>
      </c>
      <c r="K1013" s="2" t="s">
        <v>7</v>
      </c>
      <c r="L1013">
        <f>"Insert into UFMT_FIELD (FORMAT_ID, FIELD_NO, F_MAC, F_KEY, F_MANDATORY, DESCRIPTION) Values ('"&amp;A1013&amp;"', '"&amp;B1013&amp;"', '"&amp;C1013&amp;"', '"&amp;D1013&amp;"', '"&amp;E1013&amp;"', '"&amp;F1013&amp;"');"</f>
        <v/>
      </c>
      <c r="M1013">
        <f>"Update UFMT_FIELD SET F_MAC = '"&amp;C1013&amp;"', F_KEY = '"&amp;D1013&amp;"', F_MANDATORY = '"&amp;E1013&amp;"', DESCRIPTION = '"&amp;F1013&amp;"' where FORMAT_ID = '"&amp;A1013&amp;"' AND FIELD_NO = '"&amp;B1013&amp;"';"</f>
        <v/>
      </c>
    </row>
    <row r="1014" spans="1:13">
      <c r="A1014" t="s">
        <v>643</v>
      </c>
      <c r="B1014" t="s">
        <v>351</v>
      </c>
      <c r="C1014" t="s">
        <v>255</v>
      </c>
      <c r="D1014" t="s">
        <v>255</v>
      </c>
      <c r="E1014" t="s">
        <v>13</v>
      </c>
      <c r="F1014" s="2" t="s">
        <v>1456</v>
      </c>
      <c r="G1014" s="2" t="n"/>
      <c r="I1014" s="2" t="n"/>
      <c r="J1014">
        <f>VLOOKUP(A1014,UFMT_FORMAT!$A:$C,3,FALSE)</f>
        <v/>
      </c>
      <c r="K1014" s="2" t="s">
        <v>7</v>
      </c>
      <c r="L1014">
        <f>"Insert into UFMT_FIELD (FORMAT_ID, FIELD_NO, F_MAC, F_KEY, F_MANDATORY, DESCRIPTION) Values ('"&amp;A1014&amp;"', '"&amp;B1014&amp;"', '"&amp;C1014&amp;"', '"&amp;D1014&amp;"', '"&amp;E1014&amp;"', '"&amp;F1014&amp;"');"</f>
        <v/>
      </c>
      <c r="M1014">
        <f>"Update UFMT_FIELD SET F_MAC = '"&amp;C1014&amp;"', F_KEY = '"&amp;D1014&amp;"', F_MANDATORY = '"&amp;E1014&amp;"', DESCRIPTION = '"&amp;F1014&amp;"' where FORMAT_ID = '"&amp;A1014&amp;"' AND FIELD_NO = '"&amp;B1014&amp;"';"</f>
        <v/>
      </c>
    </row>
    <row r="1015" spans="1:13">
      <c r="A1015" t="s">
        <v>643</v>
      </c>
      <c r="B1015" t="s">
        <v>379</v>
      </c>
      <c r="C1015" t="s">
        <v>255</v>
      </c>
      <c r="D1015" t="s">
        <v>255</v>
      </c>
      <c r="E1015" t="s">
        <v>13</v>
      </c>
      <c r="F1015" s="2" t="s">
        <v>1457</v>
      </c>
      <c r="G1015" s="2" t="n"/>
      <c r="I1015" s="2" t="n"/>
      <c r="J1015">
        <f>VLOOKUP(A1015,UFMT_FORMAT!$A:$C,3,FALSE)</f>
        <v/>
      </c>
      <c r="K1015" s="2" t="s">
        <v>7</v>
      </c>
      <c r="L1015">
        <f>"Insert into UFMT_FIELD (FORMAT_ID, FIELD_NO, F_MAC, F_KEY, F_MANDATORY, DESCRIPTION) Values ('"&amp;A1015&amp;"', '"&amp;B1015&amp;"', '"&amp;C1015&amp;"', '"&amp;D1015&amp;"', '"&amp;E1015&amp;"', '"&amp;F1015&amp;"');"</f>
        <v/>
      </c>
      <c r="M1015">
        <f>"Update UFMT_FIELD SET F_MAC = '"&amp;C1015&amp;"', F_KEY = '"&amp;D1015&amp;"', F_MANDATORY = '"&amp;E1015&amp;"', DESCRIPTION = '"&amp;F1015&amp;"' where FORMAT_ID = '"&amp;A1015&amp;"' AND FIELD_NO = '"&amp;B1015&amp;"';"</f>
        <v/>
      </c>
    </row>
    <row r="1016" spans="1:13">
      <c r="A1016" t="s">
        <v>643</v>
      </c>
      <c r="B1016" t="s">
        <v>393</v>
      </c>
      <c r="C1016" t="s">
        <v>255</v>
      </c>
      <c r="D1016" t="s">
        <v>255</v>
      </c>
      <c r="E1016" t="s">
        <v>13</v>
      </c>
      <c r="F1016" s="2" t="s">
        <v>1458</v>
      </c>
      <c r="G1016" s="2" t="n"/>
      <c r="I1016" s="2" t="n"/>
      <c r="J1016">
        <f>VLOOKUP(A1016,UFMT_FORMAT!$A:$C,3,FALSE)</f>
        <v/>
      </c>
      <c r="K1016" s="2" t="s">
        <v>7</v>
      </c>
      <c r="L1016">
        <f>"Insert into UFMT_FIELD (FORMAT_ID, FIELD_NO, F_MAC, F_KEY, F_MANDATORY, DESCRIPTION) Values ('"&amp;A1016&amp;"', '"&amp;B1016&amp;"', '"&amp;C1016&amp;"', '"&amp;D1016&amp;"', '"&amp;E1016&amp;"', '"&amp;F1016&amp;"');"</f>
        <v/>
      </c>
      <c r="M1016">
        <f>"Update UFMT_FIELD SET F_MAC = '"&amp;C1016&amp;"', F_KEY = '"&amp;D1016&amp;"', F_MANDATORY = '"&amp;E1016&amp;"', DESCRIPTION = '"&amp;F1016&amp;"' where FORMAT_ID = '"&amp;A1016&amp;"' AND FIELD_NO = '"&amp;B1016&amp;"';"</f>
        <v/>
      </c>
    </row>
    <row r="1017" spans="1:13">
      <c r="A1017" t="s">
        <v>643</v>
      </c>
      <c r="B1017" t="s">
        <v>305</v>
      </c>
      <c r="C1017" t="s">
        <v>255</v>
      </c>
      <c r="D1017" t="s">
        <v>255</v>
      </c>
      <c r="E1017" t="s">
        <v>13</v>
      </c>
      <c r="F1017" s="2" t="s">
        <v>1459</v>
      </c>
      <c r="G1017" s="2" t="n"/>
      <c r="I1017" s="2" t="n"/>
      <c r="J1017">
        <f>VLOOKUP(A1017,UFMT_FORMAT!$A:$C,3,FALSE)</f>
        <v/>
      </c>
      <c r="K1017" s="2" t="s">
        <v>7</v>
      </c>
      <c r="L1017">
        <f>"Insert into UFMT_FIELD (FORMAT_ID, FIELD_NO, F_MAC, F_KEY, F_MANDATORY, DESCRIPTION) Values ('"&amp;A1017&amp;"', '"&amp;B1017&amp;"', '"&amp;C1017&amp;"', '"&amp;D1017&amp;"', '"&amp;E1017&amp;"', '"&amp;F1017&amp;"');"</f>
        <v/>
      </c>
      <c r="M1017">
        <f>"Update UFMT_FIELD SET F_MAC = '"&amp;C1017&amp;"', F_KEY = '"&amp;D1017&amp;"', F_MANDATORY = '"&amp;E1017&amp;"', DESCRIPTION = '"&amp;F1017&amp;"' where FORMAT_ID = '"&amp;A1017&amp;"' AND FIELD_NO = '"&amp;B1017&amp;"';"</f>
        <v/>
      </c>
    </row>
    <row r="1018" spans="1:13">
      <c r="A1018" t="s">
        <v>643</v>
      </c>
      <c r="B1018" t="s">
        <v>398</v>
      </c>
      <c r="C1018" t="s">
        <v>255</v>
      </c>
      <c r="D1018" t="s">
        <v>255</v>
      </c>
      <c r="E1018" t="s">
        <v>13</v>
      </c>
      <c r="F1018" s="2" t="s">
        <v>1460</v>
      </c>
      <c r="G1018" s="2" t="n"/>
      <c r="I1018" s="2" t="n"/>
      <c r="J1018">
        <f>VLOOKUP(A1018,UFMT_FORMAT!$A:$C,3,FALSE)</f>
        <v/>
      </c>
      <c r="K1018" s="2" t="s">
        <v>7</v>
      </c>
      <c r="L1018">
        <f>"Insert into UFMT_FIELD (FORMAT_ID, FIELD_NO, F_MAC, F_KEY, F_MANDATORY, DESCRIPTION) Values ('"&amp;A1018&amp;"', '"&amp;B1018&amp;"', '"&amp;C1018&amp;"', '"&amp;D1018&amp;"', '"&amp;E1018&amp;"', '"&amp;F1018&amp;"');"</f>
        <v/>
      </c>
      <c r="M1018">
        <f>"Update UFMT_FIELD SET F_MAC = '"&amp;C1018&amp;"', F_KEY = '"&amp;D1018&amp;"', F_MANDATORY = '"&amp;E1018&amp;"', DESCRIPTION = '"&amp;F1018&amp;"' where FORMAT_ID = '"&amp;A1018&amp;"' AND FIELD_NO = '"&amp;B1018&amp;"';"</f>
        <v/>
      </c>
    </row>
    <row r="1019" spans="1:13">
      <c r="A1019" t="s">
        <v>643</v>
      </c>
      <c r="B1019" t="s">
        <v>51</v>
      </c>
      <c r="C1019" t="s">
        <v>255</v>
      </c>
      <c r="D1019" t="s">
        <v>255</v>
      </c>
      <c r="E1019" t="s">
        <v>13</v>
      </c>
      <c r="F1019" s="2" t="s">
        <v>1461</v>
      </c>
      <c r="G1019" s="2" t="n"/>
      <c r="I1019" s="2" t="n"/>
      <c r="J1019">
        <f>VLOOKUP(A1019,UFMT_FORMAT!$A:$C,3,FALSE)</f>
        <v/>
      </c>
      <c r="K1019" s="2" t="s">
        <v>7</v>
      </c>
      <c r="L1019">
        <f>"Insert into UFMT_FIELD (FORMAT_ID, FIELD_NO, F_MAC, F_KEY, F_MANDATORY, DESCRIPTION) Values ('"&amp;A1019&amp;"', '"&amp;B1019&amp;"', '"&amp;C1019&amp;"', '"&amp;D1019&amp;"', '"&amp;E1019&amp;"', '"&amp;F1019&amp;"');"</f>
        <v/>
      </c>
      <c r="M1019">
        <f>"Update UFMT_FIELD SET F_MAC = '"&amp;C1019&amp;"', F_KEY = '"&amp;D1019&amp;"', F_MANDATORY = '"&amp;E1019&amp;"', DESCRIPTION = '"&amp;F1019&amp;"' where FORMAT_ID = '"&amp;A1019&amp;"' AND FIELD_NO = '"&amp;B1019&amp;"';"</f>
        <v/>
      </c>
    </row>
    <row r="1020" spans="1:13">
      <c r="A1020" t="s">
        <v>643</v>
      </c>
      <c r="B1020" t="s">
        <v>532</v>
      </c>
      <c r="C1020" t="s">
        <v>255</v>
      </c>
      <c r="D1020" t="s">
        <v>255</v>
      </c>
      <c r="E1020" t="s">
        <v>13</v>
      </c>
      <c r="F1020" s="2" t="s">
        <v>1403</v>
      </c>
      <c r="G1020" s="2" t="n"/>
      <c r="I1020" s="2" t="n"/>
      <c r="J1020">
        <f>VLOOKUP(A1020,UFMT_FORMAT!$A:$C,3,FALSE)</f>
        <v/>
      </c>
      <c r="K1020" s="2" t="s">
        <v>7</v>
      </c>
      <c r="L1020">
        <f>"Insert into UFMT_FIELD (FORMAT_ID, FIELD_NO, F_MAC, F_KEY, F_MANDATORY, DESCRIPTION) Values ('"&amp;A1020&amp;"', '"&amp;B1020&amp;"', '"&amp;C1020&amp;"', '"&amp;D1020&amp;"', '"&amp;E1020&amp;"', '"&amp;F1020&amp;"');"</f>
        <v/>
      </c>
      <c r="M1020">
        <f>"Update UFMT_FIELD SET F_MAC = '"&amp;C1020&amp;"', F_KEY = '"&amp;D1020&amp;"', F_MANDATORY = '"&amp;E1020&amp;"', DESCRIPTION = '"&amp;F1020&amp;"' where FORMAT_ID = '"&amp;A1020&amp;"' AND FIELD_NO = '"&amp;B1020&amp;"';"</f>
        <v/>
      </c>
    </row>
    <row r="1021" spans="1:13">
      <c r="A1021" t="s">
        <v>643</v>
      </c>
      <c r="B1021" t="s">
        <v>70</v>
      </c>
      <c r="C1021" t="s">
        <v>255</v>
      </c>
      <c r="D1021" t="s">
        <v>255</v>
      </c>
      <c r="E1021" t="s">
        <v>13</v>
      </c>
      <c r="F1021" s="2" t="s">
        <v>1406</v>
      </c>
      <c r="G1021" s="2" t="n"/>
      <c r="I1021" s="2" t="n"/>
      <c r="J1021">
        <f>VLOOKUP(A1021,UFMT_FORMAT!$A:$C,3,FALSE)</f>
        <v/>
      </c>
      <c r="K1021" s="2" t="s">
        <v>7</v>
      </c>
      <c r="L1021">
        <f>"Insert into UFMT_FIELD (FORMAT_ID, FIELD_NO, F_MAC, F_KEY, F_MANDATORY, DESCRIPTION) Values ('"&amp;A1021&amp;"', '"&amp;B1021&amp;"', '"&amp;C1021&amp;"', '"&amp;D1021&amp;"', '"&amp;E1021&amp;"', '"&amp;F1021&amp;"');"</f>
        <v/>
      </c>
      <c r="M1021">
        <f>"Update UFMT_FIELD SET F_MAC = '"&amp;C1021&amp;"', F_KEY = '"&amp;D1021&amp;"', F_MANDATORY = '"&amp;E1021&amp;"', DESCRIPTION = '"&amp;F1021&amp;"' where FORMAT_ID = '"&amp;A1021&amp;"' AND FIELD_NO = '"&amp;B1021&amp;"';"</f>
        <v/>
      </c>
    </row>
    <row r="1022" spans="1:13">
      <c r="A1022" t="s">
        <v>643</v>
      </c>
      <c r="B1022" t="s">
        <v>545</v>
      </c>
      <c r="C1022" t="s">
        <v>255</v>
      </c>
      <c r="D1022" t="s">
        <v>255</v>
      </c>
      <c r="E1022" t="s">
        <v>13</v>
      </c>
      <c r="F1022" s="2" t="s">
        <v>1409</v>
      </c>
      <c r="G1022" s="2" t="n"/>
      <c r="I1022" s="2" t="n"/>
      <c r="J1022">
        <f>VLOOKUP(A1022,UFMT_FORMAT!$A:$C,3,FALSE)</f>
        <v/>
      </c>
      <c r="K1022" s="2" t="s">
        <v>7</v>
      </c>
      <c r="L1022">
        <f>"Insert into UFMT_FIELD (FORMAT_ID, FIELD_NO, F_MAC, F_KEY, F_MANDATORY, DESCRIPTION) Values ('"&amp;A1022&amp;"', '"&amp;B1022&amp;"', '"&amp;C1022&amp;"', '"&amp;D1022&amp;"', '"&amp;E1022&amp;"', '"&amp;F1022&amp;"');"</f>
        <v/>
      </c>
      <c r="M1022">
        <f>"Update UFMT_FIELD SET F_MAC = '"&amp;C1022&amp;"', F_KEY = '"&amp;D1022&amp;"', F_MANDATORY = '"&amp;E1022&amp;"', DESCRIPTION = '"&amp;F1022&amp;"' where FORMAT_ID = '"&amp;A1022&amp;"' AND FIELD_NO = '"&amp;B1022&amp;"';"</f>
        <v/>
      </c>
    </row>
    <row r="1023" spans="1:13">
      <c r="A1023" t="s">
        <v>643</v>
      </c>
      <c r="B1023" t="s">
        <v>239</v>
      </c>
      <c r="C1023" t="s">
        <v>255</v>
      </c>
      <c r="D1023" t="s">
        <v>255</v>
      </c>
      <c r="E1023" t="s">
        <v>13</v>
      </c>
      <c r="F1023" s="2" t="s">
        <v>1410</v>
      </c>
      <c r="G1023" s="2" t="n"/>
      <c r="I1023" s="2" t="n"/>
      <c r="J1023">
        <f>VLOOKUP(A1023,UFMT_FORMAT!$A:$C,3,FALSE)</f>
        <v/>
      </c>
      <c r="K1023" s="2" t="s">
        <v>7</v>
      </c>
      <c r="L1023">
        <f>"Insert into UFMT_FIELD (FORMAT_ID, FIELD_NO, F_MAC, F_KEY, F_MANDATORY, DESCRIPTION) Values ('"&amp;A1023&amp;"', '"&amp;B1023&amp;"', '"&amp;C1023&amp;"', '"&amp;D1023&amp;"', '"&amp;E1023&amp;"', '"&amp;F1023&amp;"');"</f>
        <v/>
      </c>
      <c r="M1023">
        <f>"Update UFMT_FIELD SET F_MAC = '"&amp;C1023&amp;"', F_KEY = '"&amp;D1023&amp;"', F_MANDATORY = '"&amp;E1023&amp;"', DESCRIPTION = '"&amp;F1023&amp;"' where FORMAT_ID = '"&amp;A1023&amp;"' AND FIELD_NO = '"&amp;B1023&amp;"';"</f>
        <v/>
      </c>
    </row>
    <row r="1024" spans="1:13">
      <c r="A1024" t="s">
        <v>643</v>
      </c>
      <c r="B1024" t="s">
        <v>488</v>
      </c>
      <c r="C1024" t="s">
        <v>255</v>
      </c>
      <c r="D1024" t="s">
        <v>255</v>
      </c>
      <c r="E1024" t="s">
        <v>13</v>
      </c>
      <c r="F1024" s="2" t="s">
        <v>1411</v>
      </c>
      <c r="G1024" s="2" t="n"/>
      <c r="I1024" s="2" t="n"/>
      <c r="J1024">
        <f>VLOOKUP(A1024,UFMT_FORMAT!$A:$C,3,FALSE)</f>
        <v/>
      </c>
      <c r="K1024" s="2" t="s">
        <v>7</v>
      </c>
      <c r="L1024">
        <f>"Insert into UFMT_FIELD (FORMAT_ID, FIELD_NO, F_MAC, F_KEY, F_MANDATORY, DESCRIPTION) Values ('"&amp;A1024&amp;"', '"&amp;B1024&amp;"', '"&amp;C1024&amp;"', '"&amp;D1024&amp;"', '"&amp;E1024&amp;"', '"&amp;F1024&amp;"');"</f>
        <v/>
      </c>
      <c r="M1024">
        <f>"Update UFMT_FIELD SET F_MAC = '"&amp;C1024&amp;"', F_KEY = '"&amp;D1024&amp;"', F_MANDATORY = '"&amp;E1024&amp;"', DESCRIPTION = '"&amp;F1024&amp;"' where FORMAT_ID = '"&amp;A1024&amp;"' AND FIELD_NO = '"&amp;B1024&amp;"';"</f>
        <v/>
      </c>
    </row>
    <row r="1025" spans="1:13">
      <c r="A1025" t="s">
        <v>643</v>
      </c>
      <c r="B1025" t="s">
        <v>555</v>
      </c>
      <c r="C1025" t="s">
        <v>255</v>
      </c>
      <c r="D1025" t="s">
        <v>255</v>
      </c>
      <c r="E1025" t="s">
        <v>13</v>
      </c>
      <c r="F1025" s="2" t="s">
        <v>1414</v>
      </c>
      <c r="G1025" s="2" t="n"/>
      <c r="I1025" s="2" t="n"/>
      <c r="J1025">
        <f>VLOOKUP(A1025,UFMT_FORMAT!$A:$C,3,FALSE)</f>
        <v/>
      </c>
      <c r="K1025" s="2" t="s">
        <v>7</v>
      </c>
      <c r="L1025">
        <f>"Insert into UFMT_FIELD (FORMAT_ID, FIELD_NO, F_MAC, F_KEY, F_MANDATORY, DESCRIPTION) Values ('"&amp;A1025&amp;"', '"&amp;B1025&amp;"', '"&amp;C1025&amp;"', '"&amp;D1025&amp;"', '"&amp;E1025&amp;"', '"&amp;F1025&amp;"');"</f>
        <v/>
      </c>
      <c r="M1025">
        <f>"Update UFMT_FIELD SET F_MAC = '"&amp;C1025&amp;"', F_KEY = '"&amp;D1025&amp;"', F_MANDATORY = '"&amp;E1025&amp;"', DESCRIPTION = '"&amp;F1025&amp;"' where FORMAT_ID = '"&amp;A1025&amp;"' AND FIELD_NO = '"&amp;B1025&amp;"';"</f>
        <v/>
      </c>
    </row>
    <row r="1026" spans="1:13">
      <c r="A1026" t="s">
        <v>643</v>
      </c>
      <c r="B1026" t="s">
        <v>569</v>
      </c>
      <c r="C1026" t="s">
        <v>255</v>
      </c>
      <c r="D1026" t="s">
        <v>255</v>
      </c>
      <c r="E1026" t="s">
        <v>255</v>
      </c>
      <c r="F1026" s="2" t="s">
        <v>1464</v>
      </c>
      <c r="G1026" s="2" t="n"/>
      <c r="I1026" s="2" t="n"/>
      <c r="J1026">
        <f>VLOOKUP(A1026,UFMT_FORMAT!$A:$C,3,FALSE)</f>
        <v/>
      </c>
      <c r="K1026" s="2" t="s">
        <v>7</v>
      </c>
      <c r="L1026">
        <f>"Insert into UFMT_FIELD (FORMAT_ID, FIELD_NO, F_MAC, F_KEY, F_MANDATORY, DESCRIPTION) Values ('"&amp;A1026&amp;"', '"&amp;B1026&amp;"', '"&amp;C1026&amp;"', '"&amp;D1026&amp;"', '"&amp;E1026&amp;"', '"&amp;F1026&amp;"');"</f>
        <v/>
      </c>
      <c r="M1026">
        <f>"Update UFMT_FIELD SET F_MAC = '"&amp;C1026&amp;"', F_KEY = '"&amp;D1026&amp;"', F_MANDATORY = '"&amp;E1026&amp;"', DESCRIPTION = '"&amp;F1026&amp;"' where FORMAT_ID = '"&amp;A1026&amp;"' AND FIELD_NO = '"&amp;B1026&amp;"';"</f>
        <v/>
      </c>
    </row>
    <row r="1027" spans="1:13">
      <c r="A1027" t="s">
        <v>645</v>
      </c>
      <c r="B1027" t="s">
        <v>64</v>
      </c>
      <c r="C1027" t="s">
        <v>255</v>
      </c>
      <c r="D1027" t="s">
        <v>13</v>
      </c>
      <c r="E1027" t="s">
        <v>13</v>
      </c>
      <c r="F1027" s="2" t="s">
        <v>1395</v>
      </c>
      <c r="G1027" s="2" t="n"/>
      <c r="I1027" s="2" t="n"/>
      <c r="J1027">
        <f>VLOOKUP(A1027,UFMT_FORMAT!$A:$C,3,FALSE)</f>
        <v/>
      </c>
      <c r="K1027" s="2" t="s">
        <v>7</v>
      </c>
      <c r="L1027">
        <f>"Insert into UFMT_FIELD (FORMAT_ID, FIELD_NO, F_MAC, F_KEY, F_MANDATORY, DESCRIPTION) Values ('"&amp;A1027&amp;"', '"&amp;B1027&amp;"', '"&amp;C1027&amp;"', '"&amp;D1027&amp;"', '"&amp;E1027&amp;"', '"&amp;F1027&amp;"');"</f>
        <v/>
      </c>
      <c r="M1027">
        <f>"Update UFMT_FIELD SET F_MAC = '"&amp;C1027&amp;"', F_KEY = '"&amp;D1027&amp;"', F_MANDATORY = '"&amp;E1027&amp;"', DESCRIPTION = '"&amp;F1027&amp;"' where FORMAT_ID = '"&amp;A1027&amp;"' AND FIELD_NO = '"&amp;B1027&amp;"';"</f>
        <v/>
      </c>
    </row>
    <row r="1028" spans="1:13">
      <c r="A1028" t="s">
        <v>645</v>
      </c>
      <c r="B1028" t="s">
        <v>107</v>
      </c>
      <c r="C1028" t="s">
        <v>255</v>
      </c>
      <c r="D1028" t="s">
        <v>255</v>
      </c>
      <c r="E1028" t="s">
        <v>13</v>
      </c>
      <c r="F1028" s="2" t="s">
        <v>1396</v>
      </c>
      <c r="G1028" s="2" t="n"/>
      <c r="I1028" s="2" t="n"/>
      <c r="J1028">
        <f>VLOOKUP(A1028,UFMT_FORMAT!$A:$C,3,FALSE)</f>
        <v/>
      </c>
      <c r="K1028" s="2" t="s">
        <v>7</v>
      </c>
      <c r="L1028">
        <f>"Insert into UFMT_FIELD (FORMAT_ID, FIELD_NO, F_MAC, F_KEY, F_MANDATORY, DESCRIPTION) Values ('"&amp;A1028&amp;"', '"&amp;B1028&amp;"', '"&amp;C1028&amp;"', '"&amp;D1028&amp;"', '"&amp;E1028&amp;"', '"&amp;F1028&amp;"');"</f>
        <v/>
      </c>
      <c r="M1028">
        <f>"Update UFMT_FIELD SET F_MAC = '"&amp;C1028&amp;"', F_KEY = '"&amp;D1028&amp;"', F_MANDATORY = '"&amp;E1028&amp;"', DESCRIPTION = '"&amp;F1028&amp;"' where FORMAT_ID = '"&amp;A1028&amp;"' AND FIELD_NO = '"&amp;B1028&amp;"';"</f>
        <v/>
      </c>
    </row>
    <row r="1029" spans="1:13">
      <c r="A1029" t="s">
        <v>645</v>
      </c>
      <c r="B1029" t="s">
        <v>31</v>
      </c>
      <c r="C1029" t="s">
        <v>255</v>
      </c>
      <c r="D1029" t="s">
        <v>255</v>
      </c>
      <c r="E1029" t="s">
        <v>13</v>
      </c>
      <c r="F1029" s="2" t="s">
        <v>1397</v>
      </c>
      <c r="G1029" s="2" t="n"/>
      <c r="I1029" s="2" t="n"/>
      <c r="J1029">
        <f>VLOOKUP(A1029,UFMT_FORMAT!$A:$C,3,FALSE)</f>
        <v/>
      </c>
      <c r="K1029" s="2" t="s">
        <v>7</v>
      </c>
      <c r="L1029">
        <f>"Insert into UFMT_FIELD (FORMAT_ID, FIELD_NO, F_MAC, F_KEY, F_MANDATORY, DESCRIPTION) Values ('"&amp;A1029&amp;"', '"&amp;B1029&amp;"', '"&amp;C1029&amp;"', '"&amp;D1029&amp;"', '"&amp;E1029&amp;"', '"&amp;F1029&amp;"');"</f>
        <v/>
      </c>
      <c r="M1029">
        <f>"Update UFMT_FIELD SET F_MAC = '"&amp;C1029&amp;"', F_KEY = '"&amp;D1029&amp;"', F_MANDATORY = '"&amp;E1029&amp;"', DESCRIPTION = '"&amp;F1029&amp;"' where FORMAT_ID = '"&amp;A1029&amp;"' AND FIELD_NO = '"&amp;B1029&amp;"';"</f>
        <v/>
      </c>
    </row>
    <row r="1030" spans="1:13">
      <c r="A1030" t="s">
        <v>645</v>
      </c>
      <c r="B1030" t="s">
        <v>330</v>
      </c>
      <c r="C1030" t="s">
        <v>255</v>
      </c>
      <c r="D1030" t="s">
        <v>13</v>
      </c>
      <c r="E1030" t="s">
        <v>13</v>
      </c>
      <c r="F1030" s="2" t="s">
        <v>1455</v>
      </c>
      <c r="G1030" s="2" t="n"/>
      <c r="I1030" s="2" t="n"/>
      <c r="J1030">
        <f>VLOOKUP(A1030,UFMT_FORMAT!$A:$C,3,FALSE)</f>
        <v/>
      </c>
      <c r="K1030" s="2" t="s">
        <v>7</v>
      </c>
      <c r="L1030">
        <f>"Insert into UFMT_FIELD (FORMAT_ID, FIELD_NO, F_MAC, F_KEY, F_MANDATORY, DESCRIPTION) Values ('"&amp;A1030&amp;"', '"&amp;B1030&amp;"', '"&amp;C1030&amp;"', '"&amp;D1030&amp;"', '"&amp;E1030&amp;"', '"&amp;F1030&amp;"');"</f>
        <v/>
      </c>
      <c r="M1030">
        <f>"Update UFMT_FIELD SET F_MAC = '"&amp;C1030&amp;"', F_KEY = '"&amp;D1030&amp;"', F_MANDATORY = '"&amp;E1030&amp;"', DESCRIPTION = '"&amp;F1030&amp;"' where FORMAT_ID = '"&amp;A1030&amp;"' AND FIELD_NO = '"&amp;B1030&amp;"';"</f>
        <v/>
      </c>
    </row>
    <row r="1031" spans="1:13">
      <c r="A1031" t="s">
        <v>645</v>
      </c>
      <c r="B1031" t="s">
        <v>337</v>
      </c>
      <c r="C1031" t="s">
        <v>255</v>
      </c>
      <c r="D1031" t="s">
        <v>13</v>
      </c>
      <c r="E1031" t="s">
        <v>13</v>
      </c>
      <c r="F1031" s="2" t="s">
        <v>1400</v>
      </c>
      <c r="G1031" s="2" t="n"/>
      <c r="I1031" s="2" t="n"/>
      <c r="J1031">
        <f>VLOOKUP(A1031,UFMT_FORMAT!$A:$C,3,FALSE)</f>
        <v/>
      </c>
      <c r="K1031" s="2" t="s">
        <v>7</v>
      </c>
      <c r="L1031">
        <f>"Insert into UFMT_FIELD (FORMAT_ID, FIELD_NO, F_MAC, F_KEY, F_MANDATORY, DESCRIPTION) Values ('"&amp;A1031&amp;"', '"&amp;B1031&amp;"', '"&amp;C1031&amp;"', '"&amp;D1031&amp;"', '"&amp;E1031&amp;"', '"&amp;F1031&amp;"');"</f>
        <v/>
      </c>
      <c r="M1031">
        <f>"Update UFMT_FIELD SET F_MAC = '"&amp;C1031&amp;"', F_KEY = '"&amp;D1031&amp;"', F_MANDATORY = '"&amp;E1031&amp;"', DESCRIPTION = '"&amp;F1031&amp;"' where FORMAT_ID = '"&amp;A1031&amp;"' AND FIELD_NO = '"&amp;B1031&amp;"';"</f>
        <v/>
      </c>
    </row>
    <row r="1032" spans="1:13">
      <c r="A1032" t="s">
        <v>645</v>
      </c>
      <c r="B1032" t="s">
        <v>351</v>
      </c>
      <c r="C1032" t="s">
        <v>255</v>
      </c>
      <c r="D1032" t="s">
        <v>255</v>
      </c>
      <c r="E1032" t="s">
        <v>13</v>
      </c>
      <c r="F1032" s="2" t="s">
        <v>1456</v>
      </c>
      <c r="G1032" s="2" t="n"/>
      <c r="I1032" s="2" t="n"/>
      <c r="J1032">
        <f>VLOOKUP(A1032,UFMT_FORMAT!$A:$C,3,FALSE)</f>
        <v/>
      </c>
      <c r="K1032" s="2" t="s">
        <v>7</v>
      </c>
      <c r="L1032">
        <f>"Insert into UFMT_FIELD (FORMAT_ID, FIELD_NO, F_MAC, F_KEY, F_MANDATORY, DESCRIPTION) Values ('"&amp;A1032&amp;"', '"&amp;B1032&amp;"', '"&amp;C1032&amp;"', '"&amp;D1032&amp;"', '"&amp;E1032&amp;"', '"&amp;F1032&amp;"');"</f>
        <v/>
      </c>
      <c r="M1032">
        <f>"Update UFMT_FIELD SET F_MAC = '"&amp;C1032&amp;"', F_KEY = '"&amp;D1032&amp;"', F_MANDATORY = '"&amp;E1032&amp;"', DESCRIPTION = '"&amp;F1032&amp;"' where FORMAT_ID = '"&amp;A1032&amp;"' AND FIELD_NO = '"&amp;B1032&amp;"';"</f>
        <v/>
      </c>
    </row>
    <row r="1033" spans="1:13">
      <c r="A1033" t="s">
        <v>645</v>
      </c>
      <c r="B1033" t="s">
        <v>379</v>
      </c>
      <c r="C1033" t="s">
        <v>255</v>
      </c>
      <c r="D1033" t="s">
        <v>255</v>
      </c>
      <c r="E1033" t="s">
        <v>13</v>
      </c>
      <c r="F1033" s="2" t="s">
        <v>1457</v>
      </c>
      <c r="G1033" s="2" t="n"/>
      <c r="I1033" s="2" t="n"/>
      <c r="J1033">
        <f>VLOOKUP(A1033,UFMT_FORMAT!$A:$C,3,FALSE)</f>
        <v/>
      </c>
      <c r="K1033" s="2" t="s">
        <v>7</v>
      </c>
      <c r="L1033">
        <f>"Insert into UFMT_FIELD (FORMAT_ID, FIELD_NO, F_MAC, F_KEY, F_MANDATORY, DESCRIPTION) Values ('"&amp;A1033&amp;"', '"&amp;B1033&amp;"', '"&amp;C1033&amp;"', '"&amp;D1033&amp;"', '"&amp;E1033&amp;"', '"&amp;F1033&amp;"');"</f>
        <v/>
      </c>
      <c r="M1033">
        <f>"Update UFMT_FIELD SET F_MAC = '"&amp;C1033&amp;"', F_KEY = '"&amp;D1033&amp;"', F_MANDATORY = '"&amp;E1033&amp;"', DESCRIPTION = '"&amp;F1033&amp;"' where FORMAT_ID = '"&amp;A1033&amp;"' AND FIELD_NO = '"&amp;B1033&amp;"';"</f>
        <v/>
      </c>
    </row>
    <row r="1034" spans="1:13">
      <c r="A1034" t="s">
        <v>645</v>
      </c>
      <c r="B1034" t="s">
        <v>393</v>
      </c>
      <c r="C1034" t="s">
        <v>255</v>
      </c>
      <c r="D1034" t="s">
        <v>255</v>
      </c>
      <c r="E1034" t="s">
        <v>13</v>
      </c>
      <c r="F1034" s="2" t="s">
        <v>1458</v>
      </c>
      <c r="G1034" s="2" t="n"/>
      <c r="I1034" s="2" t="n"/>
      <c r="J1034">
        <f>VLOOKUP(A1034,UFMT_FORMAT!$A:$C,3,FALSE)</f>
        <v/>
      </c>
      <c r="K1034" s="2" t="s">
        <v>7</v>
      </c>
      <c r="L1034">
        <f>"Insert into UFMT_FIELD (FORMAT_ID, FIELD_NO, F_MAC, F_KEY, F_MANDATORY, DESCRIPTION) Values ('"&amp;A1034&amp;"', '"&amp;B1034&amp;"', '"&amp;C1034&amp;"', '"&amp;D1034&amp;"', '"&amp;E1034&amp;"', '"&amp;F1034&amp;"');"</f>
        <v/>
      </c>
      <c r="M1034">
        <f>"Update UFMT_FIELD SET F_MAC = '"&amp;C1034&amp;"', F_KEY = '"&amp;D1034&amp;"', F_MANDATORY = '"&amp;E1034&amp;"', DESCRIPTION = '"&amp;F1034&amp;"' where FORMAT_ID = '"&amp;A1034&amp;"' AND FIELD_NO = '"&amp;B1034&amp;"';"</f>
        <v/>
      </c>
    </row>
    <row r="1035" spans="1:13">
      <c r="A1035" t="s">
        <v>645</v>
      </c>
      <c r="B1035" t="s">
        <v>305</v>
      </c>
      <c r="C1035" t="s">
        <v>255</v>
      </c>
      <c r="D1035" t="s">
        <v>255</v>
      </c>
      <c r="E1035" t="s">
        <v>13</v>
      </c>
      <c r="F1035" s="2" t="s">
        <v>1459</v>
      </c>
      <c r="G1035" s="2" t="n"/>
      <c r="I1035" s="2" t="n"/>
      <c r="J1035">
        <f>VLOOKUP(A1035,UFMT_FORMAT!$A:$C,3,FALSE)</f>
        <v/>
      </c>
      <c r="K1035" s="2" t="s">
        <v>7</v>
      </c>
      <c r="L1035">
        <f>"Insert into UFMT_FIELD (FORMAT_ID, FIELD_NO, F_MAC, F_KEY, F_MANDATORY, DESCRIPTION) Values ('"&amp;A1035&amp;"', '"&amp;B1035&amp;"', '"&amp;C1035&amp;"', '"&amp;D1035&amp;"', '"&amp;E1035&amp;"', '"&amp;F1035&amp;"');"</f>
        <v/>
      </c>
      <c r="M1035">
        <f>"Update UFMT_FIELD SET F_MAC = '"&amp;C1035&amp;"', F_KEY = '"&amp;D1035&amp;"', F_MANDATORY = '"&amp;E1035&amp;"', DESCRIPTION = '"&amp;F1035&amp;"' where FORMAT_ID = '"&amp;A1035&amp;"' AND FIELD_NO = '"&amp;B1035&amp;"';"</f>
        <v/>
      </c>
    </row>
    <row r="1036" spans="1:13">
      <c r="A1036" t="s">
        <v>645</v>
      </c>
      <c r="B1036" t="s">
        <v>398</v>
      </c>
      <c r="C1036" t="s">
        <v>255</v>
      </c>
      <c r="D1036" t="s">
        <v>255</v>
      </c>
      <c r="E1036" t="s">
        <v>13</v>
      </c>
      <c r="F1036" s="2" t="s">
        <v>1460</v>
      </c>
      <c r="G1036" s="2" t="n"/>
      <c r="I1036" s="2" t="n"/>
      <c r="J1036">
        <f>VLOOKUP(A1036,UFMT_FORMAT!$A:$C,3,FALSE)</f>
        <v/>
      </c>
      <c r="K1036" s="2" t="s">
        <v>7</v>
      </c>
      <c r="L1036">
        <f>"Insert into UFMT_FIELD (FORMAT_ID, FIELD_NO, F_MAC, F_KEY, F_MANDATORY, DESCRIPTION) Values ('"&amp;A1036&amp;"', '"&amp;B1036&amp;"', '"&amp;C1036&amp;"', '"&amp;D1036&amp;"', '"&amp;E1036&amp;"', '"&amp;F1036&amp;"');"</f>
        <v/>
      </c>
      <c r="M1036">
        <f>"Update UFMT_FIELD SET F_MAC = '"&amp;C1036&amp;"', F_KEY = '"&amp;D1036&amp;"', F_MANDATORY = '"&amp;E1036&amp;"', DESCRIPTION = '"&amp;F1036&amp;"' where FORMAT_ID = '"&amp;A1036&amp;"' AND FIELD_NO = '"&amp;B1036&amp;"';"</f>
        <v/>
      </c>
    </row>
    <row r="1037" spans="1:13">
      <c r="A1037" t="s">
        <v>645</v>
      </c>
      <c r="B1037" t="s">
        <v>51</v>
      </c>
      <c r="C1037" t="s">
        <v>255</v>
      </c>
      <c r="D1037" t="s">
        <v>255</v>
      </c>
      <c r="E1037" t="s">
        <v>255</v>
      </c>
      <c r="F1037" s="2" t="s">
        <v>1461</v>
      </c>
      <c r="G1037" s="2" t="n"/>
      <c r="I1037" s="2" t="n"/>
      <c r="J1037">
        <f>VLOOKUP(A1037,UFMT_FORMAT!$A:$C,3,FALSE)</f>
        <v/>
      </c>
      <c r="K1037" s="2" t="s">
        <v>7</v>
      </c>
      <c r="L1037">
        <f>"Insert into UFMT_FIELD (FORMAT_ID, FIELD_NO, F_MAC, F_KEY, F_MANDATORY, DESCRIPTION) Values ('"&amp;A1037&amp;"', '"&amp;B1037&amp;"', '"&amp;C1037&amp;"', '"&amp;D1037&amp;"', '"&amp;E1037&amp;"', '"&amp;F1037&amp;"');"</f>
        <v/>
      </c>
      <c r="M1037">
        <f>"Update UFMT_FIELD SET F_MAC = '"&amp;C1037&amp;"', F_KEY = '"&amp;D1037&amp;"', F_MANDATORY = '"&amp;E1037&amp;"', DESCRIPTION = '"&amp;F1037&amp;"' where FORMAT_ID = '"&amp;A1037&amp;"' AND FIELD_NO = '"&amp;B1037&amp;"';"</f>
        <v/>
      </c>
    </row>
    <row r="1038" spans="1:13">
      <c r="A1038" t="s">
        <v>645</v>
      </c>
      <c r="B1038" t="s">
        <v>524</v>
      </c>
      <c r="C1038" t="s">
        <v>255</v>
      </c>
      <c r="D1038" t="s">
        <v>255</v>
      </c>
      <c r="E1038" t="s">
        <v>255</v>
      </c>
      <c r="F1038" s="2" t="s">
        <v>1462</v>
      </c>
      <c r="G1038" s="2" t="n"/>
      <c r="I1038" s="2" t="n"/>
      <c r="J1038">
        <f>VLOOKUP(A1038,UFMT_FORMAT!$A:$C,3,FALSE)</f>
        <v/>
      </c>
      <c r="K1038" s="2" t="s">
        <v>7</v>
      </c>
      <c r="L1038">
        <f>"Insert into UFMT_FIELD (FORMAT_ID, FIELD_NO, F_MAC, F_KEY, F_MANDATORY, DESCRIPTION) Values ('"&amp;A1038&amp;"', '"&amp;B1038&amp;"', '"&amp;C1038&amp;"', '"&amp;D1038&amp;"', '"&amp;E1038&amp;"', '"&amp;F1038&amp;"');"</f>
        <v/>
      </c>
      <c r="M1038">
        <f>"Update UFMT_FIELD SET F_MAC = '"&amp;C1038&amp;"', F_KEY = '"&amp;D1038&amp;"', F_MANDATORY = '"&amp;E1038&amp;"', DESCRIPTION = '"&amp;F1038&amp;"' where FORMAT_ID = '"&amp;A1038&amp;"' AND FIELD_NO = '"&amp;B1038&amp;"';"</f>
        <v/>
      </c>
    </row>
    <row r="1039" spans="1:13">
      <c r="A1039" t="s">
        <v>645</v>
      </c>
      <c r="B1039" t="s">
        <v>532</v>
      </c>
      <c r="C1039" t="s">
        <v>255</v>
      </c>
      <c r="D1039" t="s">
        <v>255</v>
      </c>
      <c r="E1039" t="s">
        <v>13</v>
      </c>
      <c r="F1039" s="2" t="s">
        <v>1403</v>
      </c>
      <c r="G1039" s="2" t="n"/>
      <c r="I1039" s="2" t="n"/>
      <c r="J1039">
        <f>VLOOKUP(A1039,UFMT_FORMAT!$A:$C,3,FALSE)</f>
        <v/>
      </c>
      <c r="K1039" s="2" t="s">
        <v>7</v>
      </c>
      <c r="L1039">
        <f>"Insert into UFMT_FIELD (FORMAT_ID, FIELD_NO, F_MAC, F_KEY, F_MANDATORY, DESCRIPTION) Values ('"&amp;A1039&amp;"', '"&amp;B1039&amp;"', '"&amp;C1039&amp;"', '"&amp;D1039&amp;"', '"&amp;E1039&amp;"', '"&amp;F1039&amp;"');"</f>
        <v/>
      </c>
      <c r="M1039">
        <f>"Update UFMT_FIELD SET F_MAC = '"&amp;C1039&amp;"', F_KEY = '"&amp;D1039&amp;"', F_MANDATORY = '"&amp;E1039&amp;"', DESCRIPTION = '"&amp;F1039&amp;"' where FORMAT_ID = '"&amp;A1039&amp;"' AND FIELD_NO = '"&amp;B1039&amp;"';"</f>
        <v/>
      </c>
    </row>
    <row r="1040" spans="1:13">
      <c r="A1040" t="s">
        <v>645</v>
      </c>
      <c r="B1040" t="s">
        <v>70</v>
      </c>
      <c r="C1040" t="s">
        <v>255</v>
      </c>
      <c r="D1040" t="s">
        <v>255</v>
      </c>
      <c r="E1040" t="s">
        <v>13</v>
      </c>
      <c r="F1040" s="2" t="s">
        <v>1406</v>
      </c>
      <c r="G1040" s="2" t="n"/>
      <c r="I1040" s="2" t="n"/>
      <c r="J1040">
        <f>VLOOKUP(A1040,UFMT_FORMAT!$A:$C,3,FALSE)</f>
        <v/>
      </c>
      <c r="K1040" s="2" t="s">
        <v>7</v>
      </c>
      <c r="L1040">
        <f>"Insert into UFMT_FIELD (FORMAT_ID, FIELD_NO, F_MAC, F_KEY, F_MANDATORY, DESCRIPTION) Values ('"&amp;A1040&amp;"', '"&amp;B1040&amp;"', '"&amp;C1040&amp;"', '"&amp;D1040&amp;"', '"&amp;E1040&amp;"', '"&amp;F1040&amp;"');"</f>
        <v/>
      </c>
      <c r="M1040">
        <f>"Update UFMT_FIELD SET F_MAC = '"&amp;C1040&amp;"', F_KEY = '"&amp;D1040&amp;"', F_MANDATORY = '"&amp;E1040&amp;"', DESCRIPTION = '"&amp;F1040&amp;"' where FORMAT_ID = '"&amp;A1040&amp;"' AND FIELD_NO = '"&amp;B1040&amp;"';"</f>
        <v/>
      </c>
    </row>
    <row r="1041" spans="1:13">
      <c r="A1041" t="s">
        <v>645</v>
      </c>
      <c r="B1041" t="s">
        <v>310</v>
      </c>
      <c r="C1041" t="s">
        <v>255</v>
      </c>
      <c r="D1041" t="s">
        <v>255</v>
      </c>
      <c r="E1041" t="s">
        <v>255</v>
      </c>
      <c r="F1041" s="2" t="s">
        <v>1465</v>
      </c>
      <c r="G1041" s="2" t="n"/>
      <c r="I1041" s="2" t="n"/>
      <c r="J1041">
        <f>VLOOKUP(A1041,UFMT_FORMAT!$A:$C,3,FALSE)</f>
        <v/>
      </c>
      <c r="K1041" s="2" t="s">
        <v>7</v>
      </c>
      <c r="L1041">
        <f>"Insert into UFMT_FIELD (FORMAT_ID, FIELD_NO, F_MAC, F_KEY, F_MANDATORY, DESCRIPTION) Values ('"&amp;A1041&amp;"', '"&amp;B1041&amp;"', '"&amp;C1041&amp;"', '"&amp;D1041&amp;"', '"&amp;E1041&amp;"', '"&amp;F1041&amp;"');"</f>
        <v/>
      </c>
      <c r="M1041">
        <f>"Update UFMT_FIELD SET F_MAC = '"&amp;C1041&amp;"', F_KEY = '"&amp;D1041&amp;"', F_MANDATORY = '"&amp;E1041&amp;"', DESCRIPTION = '"&amp;F1041&amp;"' where FORMAT_ID = '"&amp;A1041&amp;"' AND FIELD_NO = '"&amp;B1041&amp;"';"</f>
        <v/>
      </c>
    </row>
    <row r="1042" spans="1:13">
      <c r="A1042" t="s">
        <v>645</v>
      </c>
      <c r="B1042" t="s">
        <v>72</v>
      </c>
      <c r="C1042" t="s">
        <v>255</v>
      </c>
      <c r="D1042" t="s">
        <v>255</v>
      </c>
      <c r="E1042" t="s">
        <v>13</v>
      </c>
      <c r="F1042" s="2" t="s">
        <v>1406</v>
      </c>
      <c r="G1042" s="2" t="n"/>
      <c r="I1042" s="2" t="n"/>
      <c r="J1042">
        <f>VLOOKUP(A1042,UFMT_FORMAT!$A:$C,3,FALSE)</f>
        <v/>
      </c>
      <c r="K1042" s="2" t="s">
        <v>7</v>
      </c>
      <c r="L1042">
        <f>"Insert into UFMT_FIELD (FORMAT_ID, FIELD_NO, F_MAC, F_KEY, F_MANDATORY, DESCRIPTION) Values ('"&amp;A1042&amp;"', '"&amp;B1042&amp;"', '"&amp;C1042&amp;"', '"&amp;D1042&amp;"', '"&amp;E1042&amp;"', '"&amp;F1042&amp;"');"</f>
        <v/>
      </c>
      <c r="M1042">
        <f>"Update UFMT_FIELD SET F_MAC = '"&amp;C1042&amp;"', F_KEY = '"&amp;D1042&amp;"', F_MANDATORY = '"&amp;E1042&amp;"', DESCRIPTION = '"&amp;F1042&amp;"' where FORMAT_ID = '"&amp;A1042&amp;"' AND FIELD_NO = '"&amp;B1042&amp;"';"</f>
        <v/>
      </c>
    </row>
    <row r="1043" spans="1:13">
      <c r="A1043" t="s">
        <v>645</v>
      </c>
      <c r="B1043" t="s">
        <v>545</v>
      </c>
      <c r="C1043" t="s">
        <v>255</v>
      </c>
      <c r="D1043" t="s">
        <v>255</v>
      </c>
      <c r="E1043" t="s">
        <v>13</v>
      </c>
      <c r="F1043" s="2" t="s">
        <v>1409</v>
      </c>
      <c r="G1043" s="2" t="n"/>
      <c r="I1043" s="2" t="n"/>
      <c r="J1043">
        <f>VLOOKUP(A1043,UFMT_FORMAT!$A:$C,3,FALSE)</f>
        <v/>
      </c>
      <c r="K1043" s="2" t="s">
        <v>7</v>
      </c>
      <c r="L1043">
        <f>"Insert into UFMT_FIELD (FORMAT_ID, FIELD_NO, F_MAC, F_KEY, F_MANDATORY, DESCRIPTION) Values ('"&amp;A1043&amp;"', '"&amp;B1043&amp;"', '"&amp;C1043&amp;"', '"&amp;D1043&amp;"', '"&amp;E1043&amp;"', '"&amp;F1043&amp;"');"</f>
        <v/>
      </c>
      <c r="M1043">
        <f>"Update UFMT_FIELD SET F_MAC = '"&amp;C1043&amp;"', F_KEY = '"&amp;D1043&amp;"', F_MANDATORY = '"&amp;E1043&amp;"', DESCRIPTION = '"&amp;F1043&amp;"' where FORMAT_ID = '"&amp;A1043&amp;"' AND FIELD_NO = '"&amp;B1043&amp;"';"</f>
        <v/>
      </c>
    </row>
    <row r="1044" spans="1:13">
      <c r="A1044" t="s">
        <v>645</v>
      </c>
      <c r="B1044" t="s">
        <v>239</v>
      </c>
      <c r="C1044" t="s">
        <v>255</v>
      </c>
      <c r="D1044" t="s">
        <v>255</v>
      </c>
      <c r="E1044" t="s">
        <v>13</v>
      </c>
      <c r="F1044" s="2" t="s">
        <v>1410</v>
      </c>
      <c r="G1044" s="2" t="n"/>
      <c r="I1044" s="2" t="n"/>
      <c r="J1044">
        <f>VLOOKUP(A1044,UFMT_FORMAT!$A:$C,3,FALSE)</f>
        <v/>
      </c>
      <c r="K1044" s="2" t="s">
        <v>7</v>
      </c>
      <c r="L1044">
        <f>"Insert into UFMT_FIELD (FORMAT_ID, FIELD_NO, F_MAC, F_KEY, F_MANDATORY, DESCRIPTION) Values ('"&amp;A1044&amp;"', '"&amp;B1044&amp;"', '"&amp;C1044&amp;"', '"&amp;D1044&amp;"', '"&amp;E1044&amp;"', '"&amp;F1044&amp;"');"</f>
        <v/>
      </c>
      <c r="M1044">
        <f>"Update UFMT_FIELD SET F_MAC = '"&amp;C1044&amp;"', F_KEY = '"&amp;D1044&amp;"', F_MANDATORY = '"&amp;E1044&amp;"', DESCRIPTION = '"&amp;F1044&amp;"' where FORMAT_ID = '"&amp;A1044&amp;"' AND FIELD_NO = '"&amp;B1044&amp;"';"</f>
        <v/>
      </c>
    </row>
    <row r="1045" spans="1:13">
      <c r="A1045" t="s">
        <v>645</v>
      </c>
      <c r="B1045" t="s">
        <v>488</v>
      </c>
      <c r="C1045" t="s">
        <v>255</v>
      </c>
      <c r="D1045" t="s">
        <v>255</v>
      </c>
      <c r="E1045" t="s">
        <v>13</v>
      </c>
      <c r="F1045" s="2" t="s">
        <v>1411</v>
      </c>
      <c r="G1045" s="2" t="n"/>
      <c r="I1045" s="2" t="n"/>
      <c r="J1045">
        <f>VLOOKUP(A1045,UFMT_FORMAT!$A:$C,3,FALSE)</f>
        <v/>
      </c>
      <c r="K1045" s="2" t="s">
        <v>7</v>
      </c>
      <c r="L1045">
        <f>"Insert into UFMT_FIELD (FORMAT_ID, FIELD_NO, F_MAC, F_KEY, F_MANDATORY, DESCRIPTION) Values ('"&amp;A1045&amp;"', '"&amp;B1045&amp;"', '"&amp;C1045&amp;"', '"&amp;D1045&amp;"', '"&amp;E1045&amp;"', '"&amp;F1045&amp;"');"</f>
        <v/>
      </c>
      <c r="M1045">
        <f>"Update UFMT_FIELD SET F_MAC = '"&amp;C1045&amp;"', F_KEY = '"&amp;D1045&amp;"', F_MANDATORY = '"&amp;E1045&amp;"', DESCRIPTION = '"&amp;F1045&amp;"' where FORMAT_ID = '"&amp;A1045&amp;"' AND FIELD_NO = '"&amp;B1045&amp;"';"</f>
        <v/>
      </c>
    </row>
    <row r="1046" spans="1:13">
      <c r="A1046" t="s">
        <v>645</v>
      </c>
      <c r="B1046" t="s">
        <v>555</v>
      </c>
      <c r="C1046" t="s">
        <v>255</v>
      </c>
      <c r="D1046" t="s">
        <v>255</v>
      </c>
      <c r="E1046" t="s">
        <v>13</v>
      </c>
      <c r="F1046" s="2" t="s">
        <v>1414</v>
      </c>
      <c r="G1046" s="2" t="n"/>
      <c r="I1046" s="2" t="n"/>
      <c r="J1046">
        <f>VLOOKUP(A1046,UFMT_FORMAT!$A:$C,3,FALSE)</f>
        <v/>
      </c>
      <c r="K1046" s="2" t="s">
        <v>7</v>
      </c>
      <c r="L1046">
        <f>"Insert into UFMT_FIELD (FORMAT_ID, FIELD_NO, F_MAC, F_KEY, F_MANDATORY, DESCRIPTION) Values ('"&amp;A1046&amp;"', '"&amp;B1046&amp;"', '"&amp;C1046&amp;"', '"&amp;D1046&amp;"', '"&amp;E1046&amp;"', '"&amp;F1046&amp;"');"</f>
        <v/>
      </c>
      <c r="M1046">
        <f>"Update UFMT_FIELD SET F_MAC = '"&amp;C1046&amp;"', F_KEY = '"&amp;D1046&amp;"', F_MANDATORY = '"&amp;E1046&amp;"', DESCRIPTION = '"&amp;F1046&amp;"' where FORMAT_ID = '"&amp;A1046&amp;"' AND FIELD_NO = '"&amp;B1046&amp;"';"</f>
        <v/>
      </c>
    </row>
    <row r="1047" spans="1:13">
      <c r="A1047" t="s">
        <v>645</v>
      </c>
      <c r="B1047" t="s">
        <v>244</v>
      </c>
      <c r="C1047" t="s">
        <v>255</v>
      </c>
      <c r="D1047" t="s">
        <v>255</v>
      </c>
      <c r="E1047" t="s">
        <v>255</v>
      </c>
      <c r="F1047" s="2" t="s">
        <v>1469</v>
      </c>
      <c r="G1047" s="2" t="n"/>
      <c r="I1047" s="2" t="n"/>
      <c r="J1047">
        <f>VLOOKUP(A1047,UFMT_FORMAT!$A:$C,3,FALSE)</f>
        <v/>
      </c>
      <c r="K1047" s="2" t="s">
        <v>7</v>
      </c>
      <c r="L1047">
        <f>"Insert into UFMT_FIELD (FORMAT_ID, FIELD_NO, F_MAC, F_KEY, F_MANDATORY, DESCRIPTION) Values ('"&amp;A1047&amp;"', '"&amp;B1047&amp;"', '"&amp;C1047&amp;"', '"&amp;D1047&amp;"', '"&amp;E1047&amp;"', '"&amp;F1047&amp;"');"</f>
        <v/>
      </c>
      <c r="M1047">
        <f>"Update UFMT_FIELD SET F_MAC = '"&amp;C1047&amp;"', F_KEY = '"&amp;D1047&amp;"', F_MANDATORY = '"&amp;E1047&amp;"', DESCRIPTION = '"&amp;F1047&amp;"' where FORMAT_ID = '"&amp;A1047&amp;"' AND FIELD_NO = '"&amp;B1047&amp;"';"</f>
        <v/>
      </c>
    </row>
    <row r="1048" spans="1:13">
      <c r="A1048" t="s">
        <v>645</v>
      </c>
      <c r="B1048" t="s">
        <v>78</v>
      </c>
      <c r="C1048" t="s">
        <v>255</v>
      </c>
      <c r="D1048" t="s">
        <v>255</v>
      </c>
      <c r="E1048" t="s">
        <v>255</v>
      </c>
      <c r="F1048" s="2" t="s">
        <v>1466</v>
      </c>
      <c r="G1048" s="2" t="n"/>
      <c r="I1048" s="2" t="n"/>
      <c r="J1048">
        <f>VLOOKUP(A1048,UFMT_FORMAT!$A:$C,3,FALSE)</f>
        <v/>
      </c>
      <c r="K1048" s="2" t="s">
        <v>7</v>
      </c>
      <c r="L1048">
        <f>"Insert into UFMT_FIELD (FORMAT_ID, FIELD_NO, F_MAC, F_KEY, F_MANDATORY, DESCRIPTION) Values ('"&amp;A1048&amp;"', '"&amp;B1048&amp;"', '"&amp;C1048&amp;"', '"&amp;D1048&amp;"', '"&amp;E1048&amp;"', '"&amp;F1048&amp;"');"</f>
        <v/>
      </c>
      <c r="M1048">
        <f>"Update UFMT_FIELD SET F_MAC = '"&amp;C1048&amp;"', F_KEY = '"&amp;D1048&amp;"', F_MANDATORY = '"&amp;E1048&amp;"', DESCRIPTION = '"&amp;F1048&amp;"' where FORMAT_ID = '"&amp;A1048&amp;"' AND FIELD_NO = '"&amp;B1048&amp;"';"</f>
        <v/>
      </c>
    </row>
    <row r="1049" spans="1:13">
      <c r="A1049" t="s">
        <v>645</v>
      </c>
      <c r="B1049" t="s">
        <v>569</v>
      </c>
      <c r="C1049" t="s">
        <v>255</v>
      </c>
      <c r="D1049" t="s">
        <v>255</v>
      </c>
      <c r="E1049" t="s">
        <v>255</v>
      </c>
      <c r="F1049" s="2" t="s">
        <v>1464</v>
      </c>
      <c r="G1049" s="2" t="n"/>
      <c r="I1049" s="2" t="n"/>
      <c r="J1049">
        <f>VLOOKUP(A1049,UFMT_FORMAT!$A:$C,3,FALSE)</f>
        <v/>
      </c>
      <c r="K1049" s="2" t="s">
        <v>7</v>
      </c>
      <c r="L1049">
        <f>"Insert into UFMT_FIELD (FORMAT_ID, FIELD_NO, F_MAC, F_KEY, F_MANDATORY, DESCRIPTION) Values ('"&amp;A1049&amp;"', '"&amp;B1049&amp;"', '"&amp;C1049&amp;"', '"&amp;D1049&amp;"', '"&amp;E1049&amp;"', '"&amp;F1049&amp;"');"</f>
        <v/>
      </c>
      <c r="M1049">
        <f>"Update UFMT_FIELD SET F_MAC = '"&amp;C1049&amp;"', F_KEY = '"&amp;D1049&amp;"', F_MANDATORY = '"&amp;E1049&amp;"', DESCRIPTION = '"&amp;F1049&amp;"' where FORMAT_ID = '"&amp;A1049&amp;"' AND FIELD_NO = '"&amp;B1049&amp;"';"</f>
        <v/>
      </c>
    </row>
    <row r="1050" spans="1:13">
      <c r="A1050" t="s">
        <v>645</v>
      </c>
      <c r="B1050" t="s">
        <v>196</v>
      </c>
      <c r="C1050" t="s">
        <v>255</v>
      </c>
      <c r="D1050" t="s">
        <v>255</v>
      </c>
      <c r="E1050" t="s">
        <v>255</v>
      </c>
      <c r="F1050" s="2" t="s">
        <v>1470</v>
      </c>
      <c r="G1050" s="2" t="n"/>
      <c r="I1050" s="2" t="n"/>
      <c r="J1050">
        <f>VLOOKUP(A1050,UFMT_FORMAT!$A:$C,3,FALSE)</f>
        <v/>
      </c>
      <c r="K1050" s="2" t="s">
        <v>7</v>
      </c>
      <c r="L1050">
        <f>"Insert into UFMT_FIELD (FORMAT_ID, FIELD_NO, F_MAC, F_KEY, F_MANDATORY, DESCRIPTION) Values ('"&amp;A1050&amp;"', '"&amp;B1050&amp;"', '"&amp;C1050&amp;"', '"&amp;D1050&amp;"', '"&amp;E1050&amp;"', '"&amp;F1050&amp;"');"</f>
        <v/>
      </c>
      <c r="M1050">
        <f>"Update UFMT_FIELD SET F_MAC = '"&amp;C1050&amp;"', F_KEY = '"&amp;D1050&amp;"', F_MANDATORY = '"&amp;E1050&amp;"', DESCRIPTION = '"&amp;F1050&amp;"' where FORMAT_ID = '"&amp;A1050&amp;"' AND FIELD_NO = '"&amp;B1050&amp;"';"</f>
        <v/>
      </c>
    </row>
    <row r="1051" spans="1:13">
      <c r="A1051" t="s">
        <v>645</v>
      </c>
      <c r="B1051" t="s">
        <v>634</v>
      </c>
      <c r="C1051" t="s">
        <v>255</v>
      </c>
      <c r="D1051" t="s">
        <v>255</v>
      </c>
      <c r="E1051" t="s">
        <v>255</v>
      </c>
      <c r="F1051" s="2" t="s">
        <v>1471</v>
      </c>
      <c r="G1051" s="2" t="n"/>
      <c r="I1051" s="2" t="n"/>
      <c r="J1051">
        <f>VLOOKUP(A1051,UFMT_FORMAT!$A:$C,3,FALSE)</f>
        <v/>
      </c>
      <c r="K1051" s="2" t="s">
        <v>7</v>
      </c>
      <c r="L1051">
        <f>"Insert into UFMT_FIELD (FORMAT_ID, FIELD_NO, F_MAC, F_KEY, F_MANDATORY, DESCRIPTION) Values ('"&amp;A1051&amp;"', '"&amp;B1051&amp;"', '"&amp;C1051&amp;"', '"&amp;D1051&amp;"', '"&amp;E1051&amp;"', '"&amp;F1051&amp;"');"</f>
        <v/>
      </c>
      <c r="M1051">
        <f>"Update UFMT_FIELD SET F_MAC = '"&amp;C1051&amp;"', F_KEY = '"&amp;D1051&amp;"', F_MANDATORY = '"&amp;E1051&amp;"', DESCRIPTION = '"&amp;F1051&amp;"' where FORMAT_ID = '"&amp;A1051&amp;"' AND FIELD_NO = '"&amp;B1051&amp;"';"</f>
        <v/>
      </c>
    </row>
    <row r="1052" spans="1:13">
      <c r="A1052" t="s">
        <v>645</v>
      </c>
      <c r="B1052" t="s">
        <v>671</v>
      </c>
      <c r="C1052" t="s">
        <v>255</v>
      </c>
      <c r="D1052" t="s">
        <v>255</v>
      </c>
      <c r="E1052" t="s">
        <v>255</v>
      </c>
      <c r="F1052" s="2" t="s">
        <v>1472</v>
      </c>
      <c r="G1052" s="2" t="n"/>
      <c r="I1052" s="2" t="n"/>
      <c r="J1052">
        <f>VLOOKUP(A1052,UFMT_FORMAT!$A:$C,3,FALSE)</f>
        <v/>
      </c>
      <c r="K1052" s="2" t="s">
        <v>7</v>
      </c>
      <c r="L1052">
        <f>"Insert into UFMT_FIELD (FORMAT_ID, FIELD_NO, F_MAC, F_KEY, F_MANDATORY, DESCRIPTION) Values ('"&amp;A1052&amp;"', '"&amp;B1052&amp;"', '"&amp;C1052&amp;"', '"&amp;D1052&amp;"', '"&amp;E1052&amp;"', '"&amp;F1052&amp;"');"</f>
        <v/>
      </c>
      <c r="M1052">
        <f>"Update UFMT_FIELD SET F_MAC = '"&amp;C1052&amp;"', F_KEY = '"&amp;D1052&amp;"', F_MANDATORY = '"&amp;E1052&amp;"', DESCRIPTION = '"&amp;F1052&amp;"' where FORMAT_ID = '"&amp;A1052&amp;"' AND FIELD_NO = '"&amp;B1052&amp;"';"</f>
        <v/>
      </c>
    </row>
    <row r="1053" spans="1:13">
      <c r="A1053" t="s">
        <v>173</v>
      </c>
      <c r="B1053" t="s">
        <v>64</v>
      </c>
      <c r="C1053" t="s">
        <v>255</v>
      </c>
      <c r="D1053" t="s">
        <v>13</v>
      </c>
      <c r="E1053" t="s">
        <v>13</v>
      </c>
      <c r="F1053" s="2" t="s">
        <v>1395</v>
      </c>
      <c r="G1053" s="2" t="n"/>
      <c r="I1053" s="2" t="n"/>
      <c r="J1053">
        <f>VLOOKUP(A1053,UFMT_FORMAT!$A:$C,3,FALSE)</f>
        <v/>
      </c>
      <c r="K1053" s="2" t="s">
        <v>7</v>
      </c>
      <c r="L1053">
        <f>"Insert into UFMT_FIELD (FORMAT_ID, FIELD_NO, F_MAC, F_KEY, F_MANDATORY, DESCRIPTION) Values ('"&amp;A1053&amp;"', '"&amp;B1053&amp;"', '"&amp;C1053&amp;"', '"&amp;D1053&amp;"', '"&amp;E1053&amp;"', '"&amp;F1053&amp;"');"</f>
        <v/>
      </c>
      <c r="M1053">
        <f>"Update UFMT_FIELD SET F_MAC = '"&amp;C1053&amp;"', F_KEY = '"&amp;D1053&amp;"', F_MANDATORY = '"&amp;E1053&amp;"', DESCRIPTION = '"&amp;F1053&amp;"' where FORMAT_ID = '"&amp;A1053&amp;"' AND FIELD_NO = '"&amp;B1053&amp;"';"</f>
        <v/>
      </c>
    </row>
    <row r="1054" spans="1:13">
      <c r="A1054" t="s">
        <v>173</v>
      </c>
      <c r="B1054" t="s">
        <v>107</v>
      </c>
      <c r="C1054" t="s">
        <v>255</v>
      </c>
      <c r="D1054" t="s">
        <v>255</v>
      </c>
      <c r="E1054" t="s">
        <v>13</v>
      </c>
      <c r="F1054" s="2" t="s">
        <v>1396</v>
      </c>
      <c r="G1054" s="2" t="n"/>
      <c r="I1054" s="2" t="n"/>
      <c r="J1054">
        <f>VLOOKUP(A1054,UFMT_FORMAT!$A:$C,3,FALSE)</f>
        <v/>
      </c>
      <c r="K1054" s="2" t="s">
        <v>7</v>
      </c>
      <c r="L1054">
        <f>"Insert into UFMT_FIELD (FORMAT_ID, FIELD_NO, F_MAC, F_KEY, F_MANDATORY, DESCRIPTION) Values ('"&amp;A1054&amp;"', '"&amp;B1054&amp;"', '"&amp;C1054&amp;"', '"&amp;D1054&amp;"', '"&amp;E1054&amp;"', '"&amp;F1054&amp;"');"</f>
        <v/>
      </c>
      <c r="M1054">
        <f>"Update UFMT_FIELD SET F_MAC = '"&amp;C1054&amp;"', F_KEY = '"&amp;D1054&amp;"', F_MANDATORY = '"&amp;E1054&amp;"', DESCRIPTION = '"&amp;F1054&amp;"' where FORMAT_ID = '"&amp;A1054&amp;"' AND FIELD_NO = '"&amp;B1054&amp;"';"</f>
        <v/>
      </c>
    </row>
    <row r="1055" spans="1:13">
      <c r="A1055" t="s">
        <v>173</v>
      </c>
      <c r="B1055" t="s">
        <v>31</v>
      </c>
      <c r="C1055" t="s">
        <v>255</v>
      </c>
      <c r="D1055" t="s">
        <v>255</v>
      </c>
      <c r="E1055" t="s">
        <v>13</v>
      </c>
      <c r="F1055" s="2" t="s">
        <v>1397</v>
      </c>
      <c r="G1055" s="2" t="n"/>
      <c r="I1055" s="2" t="n"/>
      <c r="J1055">
        <f>VLOOKUP(A1055,UFMT_FORMAT!$A:$C,3,FALSE)</f>
        <v/>
      </c>
      <c r="K1055" s="2" t="s">
        <v>7</v>
      </c>
      <c r="L1055">
        <f>"Insert into UFMT_FIELD (FORMAT_ID, FIELD_NO, F_MAC, F_KEY, F_MANDATORY, DESCRIPTION) Values ('"&amp;A1055&amp;"', '"&amp;B1055&amp;"', '"&amp;C1055&amp;"', '"&amp;D1055&amp;"', '"&amp;E1055&amp;"', '"&amp;F1055&amp;"');"</f>
        <v/>
      </c>
      <c r="M1055">
        <f>"Update UFMT_FIELD SET F_MAC = '"&amp;C1055&amp;"', F_KEY = '"&amp;D1055&amp;"', F_MANDATORY = '"&amp;E1055&amp;"', DESCRIPTION = '"&amp;F1055&amp;"' where FORMAT_ID = '"&amp;A1055&amp;"' AND FIELD_NO = '"&amp;B1055&amp;"';"</f>
        <v/>
      </c>
    </row>
    <row r="1056" spans="1:13">
      <c r="A1056" t="s">
        <v>173</v>
      </c>
      <c r="B1056" t="s">
        <v>330</v>
      </c>
      <c r="C1056" t="s">
        <v>255</v>
      </c>
      <c r="D1056" t="s">
        <v>13</v>
      </c>
      <c r="E1056" t="s">
        <v>13</v>
      </c>
      <c r="F1056" s="2" t="s">
        <v>1455</v>
      </c>
      <c r="G1056" s="2" t="n"/>
      <c r="I1056" s="2" t="n"/>
      <c r="J1056">
        <f>VLOOKUP(A1056,UFMT_FORMAT!$A:$C,3,FALSE)</f>
        <v/>
      </c>
      <c r="K1056" s="2" t="s">
        <v>7</v>
      </c>
      <c r="L1056">
        <f>"Insert into UFMT_FIELD (FORMAT_ID, FIELD_NO, F_MAC, F_KEY, F_MANDATORY, DESCRIPTION) Values ('"&amp;A1056&amp;"', '"&amp;B1056&amp;"', '"&amp;C1056&amp;"', '"&amp;D1056&amp;"', '"&amp;E1056&amp;"', '"&amp;F1056&amp;"');"</f>
        <v/>
      </c>
      <c r="M1056">
        <f>"Update UFMT_FIELD SET F_MAC = '"&amp;C1056&amp;"', F_KEY = '"&amp;D1056&amp;"', F_MANDATORY = '"&amp;E1056&amp;"', DESCRIPTION = '"&amp;F1056&amp;"' where FORMAT_ID = '"&amp;A1056&amp;"' AND FIELD_NO = '"&amp;B1056&amp;"';"</f>
        <v/>
      </c>
    </row>
    <row r="1057" spans="1:13">
      <c r="A1057" t="s">
        <v>173</v>
      </c>
      <c r="B1057" t="s">
        <v>337</v>
      </c>
      <c r="C1057" t="s">
        <v>255</v>
      </c>
      <c r="D1057" t="s">
        <v>13</v>
      </c>
      <c r="E1057" t="s">
        <v>13</v>
      </c>
      <c r="F1057" s="2" t="s">
        <v>1400</v>
      </c>
      <c r="G1057" s="2" t="n"/>
      <c r="I1057" s="2" t="n"/>
      <c r="J1057">
        <f>VLOOKUP(A1057,UFMT_FORMAT!$A:$C,3,FALSE)</f>
        <v/>
      </c>
      <c r="K1057" s="2" t="s">
        <v>7</v>
      </c>
      <c r="L1057">
        <f>"Insert into UFMT_FIELD (FORMAT_ID, FIELD_NO, F_MAC, F_KEY, F_MANDATORY, DESCRIPTION) Values ('"&amp;A1057&amp;"', '"&amp;B1057&amp;"', '"&amp;C1057&amp;"', '"&amp;D1057&amp;"', '"&amp;E1057&amp;"', '"&amp;F1057&amp;"');"</f>
        <v/>
      </c>
      <c r="M1057">
        <f>"Update UFMT_FIELD SET F_MAC = '"&amp;C1057&amp;"', F_KEY = '"&amp;D1057&amp;"', F_MANDATORY = '"&amp;E1057&amp;"', DESCRIPTION = '"&amp;F1057&amp;"' where FORMAT_ID = '"&amp;A1057&amp;"' AND FIELD_NO = '"&amp;B1057&amp;"';"</f>
        <v/>
      </c>
    </row>
    <row r="1058" spans="1:13">
      <c r="A1058" t="s">
        <v>173</v>
      </c>
      <c r="B1058" t="s">
        <v>351</v>
      </c>
      <c r="C1058" t="s">
        <v>255</v>
      </c>
      <c r="D1058" t="s">
        <v>255</v>
      </c>
      <c r="E1058" t="s">
        <v>13</v>
      </c>
      <c r="F1058" s="2" t="s">
        <v>1456</v>
      </c>
      <c r="G1058" s="2" t="n"/>
      <c r="I1058" s="2" t="n"/>
      <c r="J1058">
        <f>VLOOKUP(A1058,UFMT_FORMAT!$A:$C,3,FALSE)</f>
        <v/>
      </c>
      <c r="K1058" s="2" t="s">
        <v>7</v>
      </c>
      <c r="L1058">
        <f>"Insert into UFMT_FIELD (FORMAT_ID, FIELD_NO, F_MAC, F_KEY, F_MANDATORY, DESCRIPTION) Values ('"&amp;A1058&amp;"', '"&amp;B1058&amp;"', '"&amp;C1058&amp;"', '"&amp;D1058&amp;"', '"&amp;E1058&amp;"', '"&amp;F1058&amp;"');"</f>
        <v/>
      </c>
      <c r="M1058">
        <f>"Update UFMT_FIELD SET F_MAC = '"&amp;C1058&amp;"', F_KEY = '"&amp;D1058&amp;"', F_MANDATORY = '"&amp;E1058&amp;"', DESCRIPTION = '"&amp;F1058&amp;"' where FORMAT_ID = '"&amp;A1058&amp;"' AND FIELD_NO = '"&amp;B1058&amp;"';"</f>
        <v/>
      </c>
    </row>
    <row r="1059" spans="1:13">
      <c r="A1059" t="s">
        <v>173</v>
      </c>
      <c r="B1059" t="s">
        <v>379</v>
      </c>
      <c r="C1059" t="s">
        <v>255</v>
      </c>
      <c r="D1059" t="s">
        <v>255</v>
      </c>
      <c r="E1059" t="s">
        <v>13</v>
      </c>
      <c r="F1059" s="2" t="s">
        <v>1457</v>
      </c>
      <c r="G1059" s="2" t="n"/>
      <c r="I1059" s="2" t="n"/>
      <c r="J1059">
        <f>VLOOKUP(A1059,UFMT_FORMAT!$A:$C,3,FALSE)</f>
        <v/>
      </c>
      <c r="K1059" s="2" t="s">
        <v>7</v>
      </c>
      <c r="L1059">
        <f>"Insert into UFMT_FIELD (FORMAT_ID, FIELD_NO, F_MAC, F_KEY, F_MANDATORY, DESCRIPTION) Values ('"&amp;A1059&amp;"', '"&amp;B1059&amp;"', '"&amp;C1059&amp;"', '"&amp;D1059&amp;"', '"&amp;E1059&amp;"', '"&amp;F1059&amp;"');"</f>
        <v/>
      </c>
      <c r="M1059">
        <f>"Update UFMT_FIELD SET F_MAC = '"&amp;C1059&amp;"', F_KEY = '"&amp;D1059&amp;"', F_MANDATORY = '"&amp;E1059&amp;"', DESCRIPTION = '"&amp;F1059&amp;"' where FORMAT_ID = '"&amp;A1059&amp;"' AND FIELD_NO = '"&amp;B1059&amp;"';"</f>
        <v/>
      </c>
    </row>
    <row r="1060" spans="1:13">
      <c r="A1060" t="s">
        <v>173</v>
      </c>
      <c r="B1060" t="s">
        <v>393</v>
      </c>
      <c r="C1060" t="s">
        <v>255</v>
      </c>
      <c r="D1060" t="s">
        <v>255</v>
      </c>
      <c r="E1060" t="s">
        <v>13</v>
      </c>
      <c r="F1060" s="2" t="s">
        <v>1458</v>
      </c>
      <c r="G1060" s="2" t="n"/>
      <c r="I1060" s="2" t="n"/>
      <c r="J1060">
        <f>VLOOKUP(A1060,UFMT_FORMAT!$A:$C,3,FALSE)</f>
        <v/>
      </c>
      <c r="K1060" s="2" t="s">
        <v>7</v>
      </c>
      <c r="L1060">
        <f>"Insert into UFMT_FIELD (FORMAT_ID, FIELD_NO, F_MAC, F_KEY, F_MANDATORY, DESCRIPTION) Values ('"&amp;A1060&amp;"', '"&amp;B1060&amp;"', '"&amp;C1060&amp;"', '"&amp;D1060&amp;"', '"&amp;E1060&amp;"', '"&amp;F1060&amp;"');"</f>
        <v/>
      </c>
      <c r="M1060">
        <f>"Update UFMT_FIELD SET F_MAC = '"&amp;C1060&amp;"', F_KEY = '"&amp;D1060&amp;"', F_MANDATORY = '"&amp;E1060&amp;"', DESCRIPTION = '"&amp;F1060&amp;"' where FORMAT_ID = '"&amp;A1060&amp;"' AND FIELD_NO = '"&amp;B1060&amp;"';"</f>
        <v/>
      </c>
    </row>
    <row r="1061" spans="1:13">
      <c r="A1061" t="s">
        <v>173</v>
      </c>
      <c r="B1061" t="s">
        <v>305</v>
      </c>
      <c r="C1061" t="s">
        <v>255</v>
      </c>
      <c r="D1061" t="s">
        <v>255</v>
      </c>
      <c r="E1061" t="s">
        <v>13</v>
      </c>
      <c r="F1061" s="2" t="s">
        <v>1459</v>
      </c>
      <c r="G1061" s="2" t="n"/>
      <c r="I1061" s="2" t="n"/>
      <c r="J1061">
        <f>VLOOKUP(A1061,UFMT_FORMAT!$A:$C,3,FALSE)</f>
        <v/>
      </c>
      <c r="K1061" s="2" t="s">
        <v>7</v>
      </c>
      <c r="L1061">
        <f>"Insert into UFMT_FIELD (FORMAT_ID, FIELD_NO, F_MAC, F_KEY, F_MANDATORY, DESCRIPTION) Values ('"&amp;A1061&amp;"', '"&amp;B1061&amp;"', '"&amp;C1061&amp;"', '"&amp;D1061&amp;"', '"&amp;E1061&amp;"', '"&amp;F1061&amp;"');"</f>
        <v/>
      </c>
      <c r="M1061">
        <f>"Update UFMT_FIELD SET F_MAC = '"&amp;C1061&amp;"', F_KEY = '"&amp;D1061&amp;"', F_MANDATORY = '"&amp;E1061&amp;"', DESCRIPTION = '"&amp;F1061&amp;"' where FORMAT_ID = '"&amp;A1061&amp;"' AND FIELD_NO = '"&amp;B1061&amp;"';"</f>
        <v/>
      </c>
    </row>
    <row r="1062" spans="1:13">
      <c r="A1062" t="s">
        <v>173</v>
      </c>
      <c r="B1062" t="s">
        <v>398</v>
      </c>
      <c r="C1062" t="s">
        <v>255</v>
      </c>
      <c r="D1062" t="s">
        <v>255</v>
      </c>
      <c r="E1062" t="s">
        <v>13</v>
      </c>
      <c r="F1062" s="2" t="s">
        <v>1460</v>
      </c>
      <c r="G1062" s="2" t="n"/>
      <c r="I1062" s="2" t="n"/>
      <c r="J1062">
        <f>VLOOKUP(A1062,UFMT_FORMAT!$A:$C,3,FALSE)</f>
        <v/>
      </c>
      <c r="K1062" s="2" t="s">
        <v>7</v>
      </c>
      <c r="L1062">
        <f>"Insert into UFMT_FIELD (FORMAT_ID, FIELD_NO, F_MAC, F_KEY, F_MANDATORY, DESCRIPTION) Values ('"&amp;A1062&amp;"', '"&amp;B1062&amp;"', '"&amp;C1062&amp;"', '"&amp;D1062&amp;"', '"&amp;E1062&amp;"', '"&amp;F1062&amp;"');"</f>
        <v/>
      </c>
      <c r="M1062">
        <f>"Update UFMT_FIELD SET F_MAC = '"&amp;C1062&amp;"', F_KEY = '"&amp;D1062&amp;"', F_MANDATORY = '"&amp;E1062&amp;"', DESCRIPTION = '"&amp;F1062&amp;"' where FORMAT_ID = '"&amp;A1062&amp;"' AND FIELD_NO = '"&amp;B1062&amp;"';"</f>
        <v/>
      </c>
    </row>
    <row r="1063" spans="1:13">
      <c r="A1063" t="s">
        <v>173</v>
      </c>
      <c r="B1063" t="s">
        <v>51</v>
      </c>
      <c r="C1063" t="s">
        <v>255</v>
      </c>
      <c r="D1063" t="s">
        <v>255</v>
      </c>
      <c r="E1063" t="s">
        <v>13</v>
      </c>
      <c r="F1063" s="2" t="s">
        <v>1461</v>
      </c>
      <c r="G1063" s="2" t="n"/>
      <c r="I1063" s="2" t="n"/>
      <c r="J1063">
        <f>VLOOKUP(A1063,UFMT_FORMAT!$A:$C,3,FALSE)</f>
        <v/>
      </c>
      <c r="K1063" s="2" t="s">
        <v>7</v>
      </c>
      <c r="L1063">
        <f>"Insert into UFMT_FIELD (FORMAT_ID, FIELD_NO, F_MAC, F_KEY, F_MANDATORY, DESCRIPTION) Values ('"&amp;A1063&amp;"', '"&amp;B1063&amp;"', '"&amp;C1063&amp;"', '"&amp;D1063&amp;"', '"&amp;E1063&amp;"', '"&amp;F1063&amp;"');"</f>
        <v/>
      </c>
      <c r="M1063">
        <f>"Update UFMT_FIELD SET F_MAC = '"&amp;C1063&amp;"', F_KEY = '"&amp;D1063&amp;"', F_MANDATORY = '"&amp;E1063&amp;"', DESCRIPTION = '"&amp;F1063&amp;"' where FORMAT_ID = '"&amp;A1063&amp;"' AND FIELD_NO = '"&amp;B1063&amp;"';"</f>
        <v/>
      </c>
    </row>
    <row r="1064" spans="1:13">
      <c r="A1064" t="s">
        <v>173</v>
      </c>
      <c r="B1064" t="s">
        <v>524</v>
      </c>
      <c r="C1064" t="s">
        <v>255</v>
      </c>
      <c r="D1064" t="s">
        <v>255</v>
      </c>
      <c r="E1064" t="s">
        <v>255</v>
      </c>
      <c r="F1064" s="2" t="s">
        <v>1462</v>
      </c>
      <c r="G1064" s="2" t="n"/>
      <c r="I1064" s="2" t="n"/>
      <c r="J1064">
        <f>VLOOKUP(A1064,UFMT_FORMAT!$A:$C,3,FALSE)</f>
        <v/>
      </c>
      <c r="K1064" s="2" t="s">
        <v>7</v>
      </c>
      <c r="L1064">
        <f>"Insert into UFMT_FIELD (FORMAT_ID, FIELD_NO, F_MAC, F_KEY, F_MANDATORY, DESCRIPTION) Values ('"&amp;A1064&amp;"', '"&amp;B1064&amp;"', '"&amp;C1064&amp;"', '"&amp;D1064&amp;"', '"&amp;E1064&amp;"', '"&amp;F1064&amp;"');"</f>
        <v/>
      </c>
      <c r="M1064">
        <f>"Update UFMT_FIELD SET F_MAC = '"&amp;C1064&amp;"', F_KEY = '"&amp;D1064&amp;"', F_MANDATORY = '"&amp;E1064&amp;"', DESCRIPTION = '"&amp;F1064&amp;"' where FORMAT_ID = '"&amp;A1064&amp;"' AND FIELD_NO = '"&amp;B1064&amp;"';"</f>
        <v/>
      </c>
    </row>
    <row r="1065" spans="1:13">
      <c r="A1065" t="s">
        <v>173</v>
      </c>
      <c r="B1065" t="s">
        <v>532</v>
      </c>
      <c r="C1065" t="s">
        <v>255</v>
      </c>
      <c r="D1065" t="s">
        <v>255</v>
      </c>
      <c r="E1065" t="s">
        <v>13</v>
      </c>
      <c r="F1065" s="2" t="s">
        <v>1403</v>
      </c>
      <c r="G1065" s="2" t="n"/>
      <c r="I1065" s="2" t="n"/>
      <c r="J1065">
        <f>VLOOKUP(A1065,UFMT_FORMAT!$A:$C,3,FALSE)</f>
        <v/>
      </c>
      <c r="K1065" s="2" t="s">
        <v>7</v>
      </c>
      <c r="L1065">
        <f>"Insert into UFMT_FIELD (FORMAT_ID, FIELD_NO, F_MAC, F_KEY, F_MANDATORY, DESCRIPTION) Values ('"&amp;A1065&amp;"', '"&amp;B1065&amp;"', '"&amp;C1065&amp;"', '"&amp;D1065&amp;"', '"&amp;E1065&amp;"', '"&amp;F1065&amp;"');"</f>
        <v/>
      </c>
      <c r="M1065">
        <f>"Update UFMT_FIELD SET F_MAC = '"&amp;C1065&amp;"', F_KEY = '"&amp;D1065&amp;"', F_MANDATORY = '"&amp;E1065&amp;"', DESCRIPTION = '"&amp;F1065&amp;"' where FORMAT_ID = '"&amp;A1065&amp;"' AND FIELD_NO = '"&amp;B1065&amp;"';"</f>
        <v/>
      </c>
    </row>
    <row r="1066" spans="1:13">
      <c r="A1066" t="s">
        <v>173</v>
      </c>
      <c r="B1066" t="s">
        <v>70</v>
      </c>
      <c r="C1066" t="s">
        <v>255</v>
      </c>
      <c r="D1066" t="s">
        <v>255</v>
      </c>
      <c r="E1066" t="s">
        <v>13</v>
      </c>
      <c r="F1066" s="2" t="s">
        <v>1406</v>
      </c>
      <c r="G1066" s="2" t="n"/>
      <c r="I1066" s="2" t="n"/>
      <c r="J1066">
        <f>VLOOKUP(A1066,UFMT_FORMAT!$A:$C,3,FALSE)</f>
        <v/>
      </c>
      <c r="K1066" s="2" t="s">
        <v>7</v>
      </c>
      <c r="L1066">
        <f>"Insert into UFMT_FIELD (FORMAT_ID, FIELD_NO, F_MAC, F_KEY, F_MANDATORY, DESCRIPTION) Values ('"&amp;A1066&amp;"', '"&amp;B1066&amp;"', '"&amp;C1066&amp;"', '"&amp;D1066&amp;"', '"&amp;E1066&amp;"', '"&amp;F1066&amp;"');"</f>
        <v/>
      </c>
      <c r="M1066">
        <f>"Update UFMT_FIELD SET F_MAC = '"&amp;C1066&amp;"', F_KEY = '"&amp;D1066&amp;"', F_MANDATORY = '"&amp;E1066&amp;"', DESCRIPTION = '"&amp;F1066&amp;"' where FORMAT_ID = '"&amp;A1066&amp;"' AND FIELD_NO = '"&amp;B1066&amp;"';"</f>
        <v/>
      </c>
    </row>
    <row r="1067" spans="1:13">
      <c r="A1067" t="s">
        <v>173</v>
      </c>
      <c r="B1067" t="s">
        <v>545</v>
      </c>
      <c r="C1067" t="s">
        <v>255</v>
      </c>
      <c r="D1067" t="s">
        <v>255</v>
      </c>
      <c r="E1067" t="s">
        <v>13</v>
      </c>
      <c r="F1067" s="2" t="s">
        <v>1409</v>
      </c>
      <c r="G1067" s="2" t="n"/>
      <c r="I1067" s="2" t="n"/>
      <c r="J1067">
        <f>VLOOKUP(A1067,UFMT_FORMAT!$A:$C,3,FALSE)</f>
        <v/>
      </c>
      <c r="K1067" s="2" t="s">
        <v>7</v>
      </c>
      <c r="L1067">
        <f>"Insert into UFMT_FIELD (FORMAT_ID, FIELD_NO, F_MAC, F_KEY, F_MANDATORY, DESCRIPTION) Values ('"&amp;A1067&amp;"', '"&amp;B1067&amp;"', '"&amp;C1067&amp;"', '"&amp;D1067&amp;"', '"&amp;E1067&amp;"', '"&amp;F1067&amp;"');"</f>
        <v/>
      </c>
      <c r="M1067">
        <f>"Update UFMT_FIELD SET F_MAC = '"&amp;C1067&amp;"', F_KEY = '"&amp;D1067&amp;"', F_MANDATORY = '"&amp;E1067&amp;"', DESCRIPTION = '"&amp;F1067&amp;"' where FORMAT_ID = '"&amp;A1067&amp;"' AND FIELD_NO = '"&amp;B1067&amp;"';"</f>
        <v/>
      </c>
    </row>
    <row r="1068" spans="1:13">
      <c r="A1068" t="s">
        <v>173</v>
      </c>
      <c r="B1068" t="s">
        <v>239</v>
      </c>
      <c r="C1068" t="s">
        <v>255</v>
      </c>
      <c r="D1068" t="s">
        <v>255</v>
      </c>
      <c r="E1068" t="s">
        <v>13</v>
      </c>
      <c r="F1068" s="2" t="s">
        <v>1410</v>
      </c>
      <c r="G1068" s="2" t="n"/>
      <c r="I1068" s="2" t="n"/>
      <c r="J1068">
        <f>VLOOKUP(A1068,UFMT_FORMAT!$A:$C,3,FALSE)</f>
        <v/>
      </c>
      <c r="K1068" s="2" t="s">
        <v>7</v>
      </c>
      <c r="L1068">
        <f>"Insert into UFMT_FIELD (FORMAT_ID, FIELD_NO, F_MAC, F_KEY, F_MANDATORY, DESCRIPTION) Values ('"&amp;A1068&amp;"', '"&amp;B1068&amp;"', '"&amp;C1068&amp;"', '"&amp;D1068&amp;"', '"&amp;E1068&amp;"', '"&amp;F1068&amp;"');"</f>
        <v/>
      </c>
      <c r="M1068">
        <f>"Update UFMT_FIELD SET F_MAC = '"&amp;C1068&amp;"', F_KEY = '"&amp;D1068&amp;"', F_MANDATORY = '"&amp;E1068&amp;"', DESCRIPTION = '"&amp;F1068&amp;"' where FORMAT_ID = '"&amp;A1068&amp;"' AND FIELD_NO = '"&amp;B1068&amp;"';"</f>
        <v/>
      </c>
    </row>
    <row r="1069" spans="1:13">
      <c r="A1069" t="s">
        <v>173</v>
      </c>
      <c r="B1069" t="s">
        <v>555</v>
      </c>
      <c r="C1069" t="s">
        <v>255</v>
      </c>
      <c r="D1069" t="s">
        <v>255</v>
      </c>
      <c r="E1069" t="s">
        <v>13</v>
      </c>
      <c r="F1069" s="2" t="s">
        <v>1414</v>
      </c>
      <c r="G1069" s="2" t="n"/>
      <c r="I1069" s="2" t="n"/>
      <c r="J1069">
        <f>VLOOKUP(A1069,UFMT_FORMAT!$A:$C,3,FALSE)</f>
        <v/>
      </c>
      <c r="K1069" s="2" t="s">
        <v>7</v>
      </c>
      <c r="L1069">
        <f>"Insert into UFMT_FIELD (FORMAT_ID, FIELD_NO, F_MAC, F_KEY, F_MANDATORY, DESCRIPTION) Values ('"&amp;A1069&amp;"', '"&amp;B1069&amp;"', '"&amp;C1069&amp;"', '"&amp;D1069&amp;"', '"&amp;E1069&amp;"', '"&amp;F1069&amp;"');"</f>
        <v/>
      </c>
      <c r="M1069">
        <f>"Update UFMT_FIELD SET F_MAC = '"&amp;C1069&amp;"', F_KEY = '"&amp;D1069&amp;"', F_MANDATORY = '"&amp;E1069&amp;"', DESCRIPTION = '"&amp;F1069&amp;"' where FORMAT_ID = '"&amp;A1069&amp;"' AND FIELD_NO = '"&amp;B1069&amp;"';"</f>
        <v/>
      </c>
    </row>
    <row r="1070" spans="1:13">
      <c r="A1070" t="s">
        <v>173</v>
      </c>
      <c r="B1070" t="s">
        <v>569</v>
      </c>
      <c r="C1070" t="s">
        <v>255</v>
      </c>
      <c r="D1070" t="s">
        <v>255</v>
      </c>
      <c r="E1070" t="s">
        <v>255</v>
      </c>
      <c r="F1070" s="2" t="s">
        <v>1464</v>
      </c>
      <c r="G1070" s="2" t="n"/>
      <c r="I1070" s="2" t="n"/>
      <c r="J1070">
        <f>VLOOKUP(A1070,UFMT_FORMAT!$A:$C,3,FALSE)</f>
        <v/>
      </c>
      <c r="K1070" s="2" t="s">
        <v>7</v>
      </c>
      <c r="L1070">
        <f>"Insert into UFMT_FIELD (FORMAT_ID, FIELD_NO, F_MAC, F_KEY, F_MANDATORY, DESCRIPTION) Values ('"&amp;A1070&amp;"', '"&amp;B1070&amp;"', '"&amp;C1070&amp;"', '"&amp;D1070&amp;"', '"&amp;E1070&amp;"', '"&amp;F1070&amp;"');"</f>
        <v/>
      </c>
      <c r="M1070">
        <f>"Update UFMT_FIELD SET F_MAC = '"&amp;C1070&amp;"', F_KEY = '"&amp;D1070&amp;"', F_MANDATORY = '"&amp;E1070&amp;"', DESCRIPTION = '"&amp;F1070&amp;"' where FORMAT_ID = '"&amp;A1070&amp;"' AND FIELD_NO = '"&amp;B1070&amp;"';"</f>
        <v/>
      </c>
    </row>
    <row r="1071" spans="1:13">
      <c r="A1071" t="s">
        <v>173</v>
      </c>
      <c r="B1071" t="s">
        <v>283</v>
      </c>
      <c r="C1071" t="s">
        <v>255</v>
      </c>
      <c r="D1071" t="s">
        <v>255</v>
      </c>
      <c r="E1071" t="s">
        <v>13</v>
      </c>
      <c r="F1071" s="2" t="s">
        <v>1467</v>
      </c>
      <c r="G1071" s="2" t="n"/>
      <c r="I1071" s="2" t="n"/>
      <c r="J1071">
        <f>VLOOKUP(A1071,UFMT_FORMAT!$A:$C,3,FALSE)</f>
        <v/>
      </c>
      <c r="K1071" s="2" t="s">
        <v>7</v>
      </c>
      <c r="L1071">
        <f>"Insert into UFMT_FIELD (FORMAT_ID, FIELD_NO, F_MAC, F_KEY, F_MANDATORY, DESCRIPTION) Values ('"&amp;A1071&amp;"', '"&amp;B1071&amp;"', '"&amp;C1071&amp;"', '"&amp;D1071&amp;"', '"&amp;E1071&amp;"', '"&amp;F1071&amp;"');"</f>
        <v/>
      </c>
      <c r="M1071">
        <f>"Update UFMT_FIELD SET F_MAC = '"&amp;C1071&amp;"', F_KEY = '"&amp;D1071&amp;"', F_MANDATORY = '"&amp;E1071&amp;"', DESCRIPTION = '"&amp;F1071&amp;"' where FORMAT_ID = '"&amp;A1071&amp;"' AND FIELD_NO = '"&amp;B1071&amp;"';"</f>
        <v/>
      </c>
    </row>
    <row r="1072" spans="1:13">
      <c r="A1072" t="s">
        <v>45</v>
      </c>
      <c r="B1072" t="s">
        <v>64</v>
      </c>
      <c r="C1072" t="s">
        <v>255</v>
      </c>
      <c r="D1072" t="s">
        <v>13</v>
      </c>
      <c r="E1072" t="s">
        <v>13</v>
      </c>
      <c r="F1072" s="2" t="s">
        <v>1395</v>
      </c>
      <c r="G1072" s="2" t="n"/>
      <c r="I1072" s="2" t="n"/>
      <c r="J1072">
        <f>VLOOKUP(A1072,UFMT_FORMAT!$A:$C,3,FALSE)</f>
        <v/>
      </c>
      <c r="K1072" s="2" t="s">
        <v>7</v>
      </c>
      <c r="L1072">
        <f>"Insert into UFMT_FIELD (FORMAT_ID, FIELD_NO, F_MAC, F_KEY, F_MANDATORY, DESCRIPTION) Values ('"&amp;A1072&amp;"', '"&amp;B1072&amp;"', '"&amp;C1072&amp;"', '"&amp;D1072&amp;"', '"&amp;E1072&amp;"', '"&amp;F1072&amp;"');"</f>
        <v/>
      </c>
      <c r="M1072">
        <f>"Update UFMT_FIELD SET F_MAC = '"&amp;C1072&amp;"', F_KEY = '"&amp;D1072&amp;"', F_MANDATORY = '"&amp;E1072&amp;"', DESCRIPTION = '"&amp;F1072&amp;"' where FORMAT_ID = '"&amp;A1072&amp;"' AND FIELD_NO = '"&amp;B1072&amp;"';"</f>
        <v/>
      </c>
    </row>
    <row r="1073" spans="1:13">
      <c r="A1073" t="s">
        <v>45</v>
      </c>
      <c r="B1073" t="s">
        <v>107</v>
      </c>
      <c r="C1073" t="s">
        <v>255</v>
      </c>
      <c r="D1073" t="s">
        <v>255</v>
      </c>
      <c r="E1073" t="s">
        <v>13</v>
      </c>
      <c r="F1073" s="2" t="s">
        <v>1396</v>
      </c>
      <c r="G1073" s="2" t="n"/>
      <c r="I1073" s="2" t="n"/>
      <c r="J1073">
        <f>VLOOKUP(A1073,UFMT_FORMAT!$A:$C,3,FALSE)</f>
        <v/>
      </c>
      <c r="K1073" s="2" t="s">
        <v>7</v>
      </c>
      <c r="L1073">
        <f>"Insert into UFMT_FIELD (FORMAT_ID, FIELD_NO, F_MAC, F_KEY, F_MANDATORY, DESCRIPTION) Values ('"&amp;A1073&amp;"', '"&amp;B1073&amp;"', '"&amp;C1073&amp;"', '"&amp;D1073&amp;"', '"&amp;E1073&amp;"', '"&amp;F1073&amp;"');"</f>
        <v/>
      </c>
      <c r="M1073">
        <f>"Update UFMT_FIELD SET F_MAC = '"&amp;C1073&amp;"', F_KEY = '"&amp;D1073&amp;"', F_MANDATORY = '"&amp;E1073&amp;"', DESCRIPTION = '"&amp;F1073&amp;"' where FORMAT_ID = '"&amp;A1073&amp;"' AND FIELD_NO = '"&amp;B1073&amp;"';"</f>
        <v/>
      </c>
    </row>
    <row r="1074" spans="1:13">
      <c r="A1074" t="s">
        <v>45</v>
      </c>
      <c r="B1074" t="s">
        <v>31</v>
      </c>
      <c r="C1074" t="s">
        <v>255</v>
      </c>
      <c r="D1074" t="s">
        <v>255</v>
      </c>
      <c r="E1074" t="s">
        <v>13</v>
      </c>
      <c r="F1074" s="2" t="s">
        <v>1397</v>
      </c>
      <c r="G1074" s="2" t="n"/>
      <c r="I1074" s="2" t="n"/>
      <c r="J1074">
        <f>VLOOKUP(A1074,UFMT_FORMAT!$A:$C,3,FALSE)</f>
        <v/>
      </c>
      <c r="K1074" s="2" t="s">
        <v>7</v>
      </c>
      <c r="L1074">
        <f>"Insert into UFMT_FIELD (FORMAT_ID, FIELD_NO, F_MAC, F_KEY, F_MANDATORY, DESCRIPTION) Values ('"&amp;A1074&amp;"', '"&amp;B1074&amp;"', '"&amp;C1074&amp;"', '"&amp;D1074&amp;"', '"&amp;E1074&amp;"', '"&amp;F1074&amp;"');"</f>
        <v/>
      </c>
      <c r="M1074">
        <f>"Update UFMT_FIELD SET F_MAC = '"&amp;C1074&amp;"', F_KEY = '"&amp;D1074&amp;"', F_MANDATORY = '"&amp;E1074&amp;"', DESCRIPTION = '"&amp;F1074&amp;"' where FORMAT_ID = '"&amp;A1074&amp;"' AND FIELD_NO = '"&amp;B1074&amp;"';"</f>
        <v/>
      </c>
    </row>
    <row r="1075" spans="1:13">
      <c r="A1075" t="s">
        <v>45</v>
      </c>
      <c r="B1075" t="s">
        <v>328</v>
      </c>
      <c r="C1075" t="s">
        <v>255</v>
      </c>
      <c r="D1075" t="s">
        <v>255</v>
      </c>
      <c r="E1075" t="s">
        <v>255</v>
      </c>
      <c r="F1075" s="2" t="s">
        <v>1454</v>
      </c>
      <c r="G1075" s="2" t="n"/>
      <c r="I1075" s="2" t="n"/>
      <c r="J1075">
        <f>VLOOKUP(A1075,UFMT_FORMAT!$A:$C,3,FALSE)</f>
        <v/>
      </c>
      <c r="K1075" s="2" t="s">
        <v>7</v>
      </c>
      <c r="L1075">
        <f>"Insert into UFMT_FIELD (FORMAT_ID, FIELD_NO, F_MAC, F_KEY, F_MANDATORY, DESCRIPTION) Values ('"&amp;A1075&amp;"', '"&amp;B1075&amp;"', '"&amp;C1075&amp;"', '"&amp;D1075&amp;"', '"&amp;E1075&amp;"', '"&amp;F1075&amp;"');"</f>
        <v/>
      </c>
      <c r="M1075">
        <f>"Update UFMT_FIELD SET F_MAC = '"&amp;C1075&amp;"', F_KEY = '"&amp;D1075&amp;"', F_MANDATORY = '"&amp;E1075&amp;"', DESCRIPTION = '"&amp;F1075&amp;"' where FORMAT_ID = '"&amp;A1075&amp;"' AND FIELD_NO = '"&amp;B1075&amp;"';"</f>
        <v/>
      </c>
    </row>
    <row r="1076" spans="1:13">
      <c r="A1076" t="s">
        <v>45</v>
      </c>
      <c r="B1076" t="s">
        <v>330</v>
      </c>
      <c r="C1076" t="s">
        <v>255</v>
      </c>
      <c r="D1076" t="s">
        <v>13</v>
      </c>
      <c r="E1076" t="s">
        <v>13</v>
      </c>
      <c r="F1076" s="2" t="s">
        <v>1455</v>
      </c>
      <c r="G1076" s="2" t="n"/>
      <c r="I1076" s="2" t="n"/>
      <c r="J1076">
        <f>VLOOKUP(A1076,UFMT_FORMAT!$A:$C,3,FALSE)</f>
        <v/>
      </c>
      <c r="K1076" s="2" t="s">
        <v>7</v>
      </c>
      <c r="L1076">
        <f>"Insert into UFMT_FIELD (FORMAT_ID, FIELD_NO, F_MAC, F_KEY, F_MANDATORY, DESCRIPTION) Values ('"&amp;A1076&amp;"', '"&amp;B1076&amp;"', '"&amp;C1076&amp;"', '"&amp;D1076&amp;"', '"&amp;E1076&amp;"', '"&amp;F1076&amp;"');"</f>
        <v/>
      </c>
      <c r="M1076">
        <f>"Update UFMT_FIELD SET F_MAC = '"&amp;C1076&amp;"', F_KEY = '"&amp;D1076&amp;"', F_MANDATORY = '"&amp;E1076&amp;"', DESCRIPTION = '"&amp;F1076&amp;"' where FORMAT_ID = '"&amp;A1076&amp;"' AND FIELD_NO = '"&amp;B1076&amp;"';"</f>
        <v/>
      </c>
    </row>
    <row r="1077" spans="1:13">
      <c r="A1077" t="s">
        <v>45</v>
      </c>
      <c r="B1077" t="s">
        <v>337</v>
      </c>
      <c r="C1077" t="s">
        <v>255</v>
      </c>
      <c r="D1077" t="s">
        <v>13</v>
      </c>
      <c r="E1077" t="s">
        <v>13</v>
      </c>
      <c r="F1077" s="2" t="s">
        <v>1400</v>
      </c>
      <c r="G1077" s="2" t="n"/>
      <c r="I1077" s="2" t="n"/>
      <c r="J1077">
        <f>VLOOKUP(A1077,UFMT_FORMAT!$A:$C,3,FALSE)</f>
        <v/>
      </c>
      <c r="K1077" s="2" t="s">
        <v>7</v>
      </c>
      <c r="L1077">
        <f>"Insert into UFMT_FIELD (FORMAT_ID, FIELD_NO, F_MAC, F_KEY, F_MANDATORY, DESCRIPTION) Values ('"&amp;A1077&amp;"', '"&amp;B1077&amp;"', '"&amp;C1077&amp;"', '"&amp;D1077&amp;"', '"&amp;E1077&amp;"', '"&amp;F1077&amp;"');"</f>
        <v/>
      </c>
      <c r="M1077">
        <f>"Update UFMT_FIELD SET F_MAC = '"&amp;C1077&amp;"', F_KEY = '"&amp;D1077&amp;"', F_MANDATORY = '"&amp;E1077&amp;"', DESCRIPTION = '"&amp;F1077&amp;"' where FORMAT_ID = '"&amp;A1077&amp;"' AND FIELD_NO = '"&amp;B1077&amp;"';"</f>
        <v/>
      </c>
    </row>
    <row r="1078" spans="1:13">
      <c r="A1078" t="s">
        <v>45</v>
      </c>
      <c r="B1078" t="s">
        <v>351</v>
      </c>
      <c r="C1078" t="s">
        <v>255</v>
      </c>
      <c r="D1078" t="s">
        <v>255</v>
      </c>
      <c r="E1078" t="s">
        <v>13</v>
      </c>
      <c r="F1078" s="2" t="s">
        <v>1456</v>
      </c>
      <c r="G1078" s="2" t="n"/>
      <c r="I1078" s="2" t="n"/>
      <c r="J1078">
        <f>VLOOKUP(A1078,UFMT_FORMAT!$A:$C,3,FALSE)</f>
        <v/>
      </c>
      <c r="K1078" s="2" t="s">
        <v>7</v>
      </c>
      <c r="L1078">
        <f>"Insert into UFMT_FIELD (FORMAT_ID, FIELD_NO, F_MAC, F_KEY, F_MANDATORY, DESCRIPTION) Values ('"&amp;A1078&amp;"', '"&amp;B1078&amp;"', '"&amp;C1078&amp;"', '"&amp;D1078&amp;"', '"&amp;E1078&amp;"', '"&amp;F1078&amp;"');"</f>
        <v/>
      </c>
      <c r="M1078">
        <f>"Update UFMT_FIELD SET F_MAC = '"&amp;C1078&amp;"', F_KEY = '"&amp;D1078&amp;"', F_MANDATORY = '"&amp;E1078&amp;"', DESCRIPTION = '"&amp;F1078&amp;"' where FORMAT_ID = '"&amp;A1078&amp;"' AND FIELD_NO = '"&amp;B1078&amp;"';"</f>
        <v/>
      </c>
    </row>
    <row r="1079" spans="1:13">
      <c r="A1079" t="s">
        <v>45</v>
      </c>
      <c r="B1079" t="s">
        <v>379</v>
      </c>
      <c r="C1079" t="s">
        <v>255</v>
      </c>
      <c r="D1079" t="s">
        <v>255</v>
      </c>
      <c r="E1079" t="s">
        <v>13</v>
      </c>
      <c r="F1079" s="2" t="s">
        <v>1457</v>
      </c>
      <c r="G1079" s="2" t="n"/>
      <c r="I1079" s="2" t="n"/>
      <c r="J1079">
        <f>VLOOKUP(A1079,UFMT_FORMAT!$A:$C,3,FALSE)</f>
        <v/>
      </c>
      <c r="K1079" s="2" t="s">
        <v>7</v>
      </c>
      <c r="L1079">
        <f>"Insert into UFMT_FIELD (FORMAT_ID, FIELD_NO, F_MAC, F_KEY, F_MANDATORY, DESCRIPTION) Values ('"&amp;A1079&amp;"', '"&amp;B1079&amp;"', '"&amp;C1079&amp;"', '"&amp;D1079&amp;"', '"&amp;E1079&amp;"', '"&amp;F1079&amp;"');"</f>
        <v/>
      </c>
      <c r="M1079">
        <f>"Update UFMT_FIELD SET F_MAC = '"&amp;C1079&amp;"', F_KEY = '"&amp;D1079&amp;"', F_MANDATORY = '"&amp;E1079&amp;"', DESCRIPTION = '"&amp;F1079&amp;"' where FORMAT_ID = '"&amp;A1079&amp;"' AND FIELD_NO = '"&amp;B1079&amp;"';"</f>
        <v/>
      </c>
    </row>
    <row r="1080" spans="1:13">
      <c r="A1080" t="s">
        <v>45</v>
      </c>
      <c r="B1080" t="s">
        <v>393</v>
      </c>
      <c r="C1080" t="s">
        <v>255</v>
      </c>
      <c r="D1080" t="s">
        <v>255</v>
      </c>
      <c r="E1080" t="s">
        <v>13</v>
      </c>
      <c r="F1080" s="2" t="s">
        <v>1458</v>
      </c>
      <c r="G1080" s="2" t="n"/>
      <c r="I1080" s="2" t="n"/>
      <c r="J1080">
        <f>VLOOKUP(A1080,UFMT_FORMAT!$A:$C,3,FALSE)</f>
        <v/>
      </c>
      <c r="K1080" s="2" t="s">
        <v>7</v>
      </c>
      <c r="L1080">
        <f>"Insert into UFMT_FIELD (FORMAT_ID, FIELD_NO, F_MAC, F_KEY, F_MANDATORY, DESCRIPTION) Values ('"&amp;A1080&amp;"', '"&amp;B1080&amp;"', '"&amp;C1080&amp;"', '"&amp;D1080&amp;"', '"&amp;E1080&amp;"', '"&amp;F1080&amp;"');"</f>
        <v/>
      </c>
      <c r="M1080">
        <f>"Update UFMT_FIELD SET F_MAC = '"&amp;C1080&amp;"', F_KEY = '"&amp;D1080&amp;"', F_MANDATORY = '"&amp;E1080&amp;"', DESCRIPTION = '"&amp;F1080&amp;"' where FORMAT_ID = '"&amp;A1080&amp;"' AND FIELD_NO = '"&amp;B1080&amp;"';"</f>
        <v/>
      </c>
    </row>
    <row r="1081" spans="1:13">
      <c r="A1081" t="s">
        <v>45</v>
      </c>
      <c r="B1081" t="s">
        <v>305</v>
      </c>
      <c r="C1081" t="s">
        <v>255</v>
      </c>
      <c r="D1081" t="s">
        <v>255</v>
      </c>
      <c r="E1081" t="s">
        <v>13</v>
      </c>
      <c r="F1081" s="2" t="s">
        <v>1459</v>
      </c>
      <c r="G1081" s="2" t="n"/>
      <c r="I1081" s="2" t="n"/>
      <c r="J1081">
        <f>VLOOKUP(A1081,UFMT_FORMAT!$A:$C,3,FALSE)</f>
        <v/>
      </c>
      <c r="K1081" s="2" t="s">
        <v>7</v>
      </c>
      <c r="L1081">
        <f>"Insert into UFMT_FIELD (FORMAT_ID, FIELD_NO, F_MAC, F_KEY, F_MANDATORY, DESCRIPTION) Values ('"&amp;A1081&amp;"', '"&amp;B1081&amp;"', '"&amp;C1081&amp;"', '"&amp;D1081&amp;"', '"&amp;E1081&amp;"', '"&amp;F1081&amp;"');"</f>
        <v/>
      </c>
      <c r="M1081">
        <f>"Update UFMT_FIELD SET F_MAC = '"&amp;C1081&amp;"', F_KEY = '"&amp;D1081&amp;"', F_MANDATORY = '"&amp;E1081&amp;"', DESCRIPTION = '"&amp;F1081&amp;"' where FORMAT_ID = '"&amp;A1081&amp;"' AND FIELD_NO = '"&amp;B1081&amp;"';"</f>
        <v/>
      </c>
    </row>
    <row r="1082" spans="1:13">
      <c r="A1082" t="s">
        <v>45</v>
      </c>
      <c r="B1082" t="s">
        <v>398</v>
      </c>
      <c r="C1082" t="s">
        <v>255</v>
      </c>
      <c r="D1082" t="s">
        <v>255</v>
      </c>
      <c r="E1082" t="s">
        <v>255</v>
      </c>
      <c r="F1082" s="2" t="s">
        <v>1460</v>
      </c>
      <c r="G1082" s="2" t="n"/>
      <c r="I1082" s="2" t="n"/>
      <c r="J1082">
        <f>VLOOKUP(A1082,UFMT_FORMAT!$A:$C,3,FALSE)</f>
        <v/>
      </c>
      <c r="K1082" s="2" t="s">
        <v>7</v>
      </c>
      <c r="L1082">
        <f>"Insert into UFMT_FIELD (FORMAT_ID, FIELD_NO, F_MAC, F_KEY, F_MANDATORY, DESCRIPTION) Values ('"&amp;A1082&amp;"', '"&amp;B1082&amp;"', '"&amp;C1082&amp;"', '"&amp;D1082&amp;"', '"&amp;E1082&amp;"', '"&amp;F1082&amp;"');"</f>
        <v/>
      </c>
      <c r="M1082">
        <f>"Update UFMT_FIELD SET F_MAC = '"&amp;C1082&amp;"', F_KEY = '"&amp;D1082&amp;"', F_MANDATORY = '"&amp;E1082&amp;"', DESCRIPTION = '"&amp;F1082&amp;"' where FORMAT_ID = '"&amp;A1082&amp;"' AND FIELD_NO = '"&amp;B1082&amp;"';"</f>
        <v/>
      </c>
    </row>
    <row r="1083" spans="1:13">
      <c r="A1083" t="s">
        <v>45</v>
      </c>
      <c r="B1083" t="s">
        <v>51</v>
      </c>
      <c r="C1083" t="s">
        <v>255</v>
      </c>
      <c r="D1083" t="s">
        <v>255</v>
      </c>
      <c r="E1083" t="s">
        <v>255</v>
      </c>
      <c r="F1083" s="2" t="s">
        <v>1461</v>
      </c>
      <c r="G1083" s="2" t="n"/>
      <c r="I1083" s="2" t="n"/>
      <c r="J1083">
        <f>VLOOKUP(A1083,UFMT_FORMAT!$A:$C,3,FALSE)</f>
        <v/>
      </c>
      <c r="K1083" s="2" t="s">
        <v>7</v>
      </c>
      <c r="L1083">
        <f>"Insert into UFMT_FIELD (FORMAT_ID, FIELD_NO, F_MAC, F_KEY, F_MANDATORY, DESCRIPTION) Values ('"&amp;A1083&amp;"', '"&amp;B1083&amp;"', '"&amp;C1083&amp;"', '"&amp;D1083&amp;"', '"&amp;E1083&amp;"', '"&amp;F1083&amp;"');"</f>
        <v/>
      </c>
      <c r="M1083">
        <f>"Update UFMT_FIELD SET F_MAC = '"&amp;C1083&amp;"', F_KEY = '"&amp;D1083&amp;"', F_MANDATORY = '"&amp;E1083&amp;"', DESCRIPTION = '"&amp;F1083&amp;"' where FORMAT_ID = '"&amp;A1083&amp;"' AND FIELD_NO = '"&amp;B1083&amp;"';"</f>
        <v/>
      </c>
    </row>
    <row r="1084" spans="1:13">
      <c r="A1084" t="s">
        <v>45</v>
      </c>
      <c r="B1084" t="s">
        <v>524</v>
      </c>
      <c r="C1084" t="s">
        <v>255</v>
      </c>
      <c r="D1084" t="s">
        <v>255</v>
      </c>
      <c r="E1084" t="s">
        <v>255</v>
      </c>
      <c r="F1084" s="2" t="s">
        <v>1462</v>
      </c>
      <c r="G1084" s="2" t="n"/>
      <c r="I1084" s="2" t="n"/>
      <c r="J1084">
        <f>VLOOKUP(A1084,UFMT_FORMAT!$A:$C,3,FALSE)</f>
        <v/>
      </c>
      <c r="K1084" s="2" t="s">
        <v>7</v>
      </c>
      <c r="L1084">
        <f>"Insert into UFMT_FIELD (FORMAT_ID, FIELD_NO, F_MAC, F_KEY, F_MANDATORY, DESCRIPTION) Values ('"&amp;A1084&amp;"', '"&amp;B1084&amp;"', '"&amp;C1084&amp;"', '"&amp;D1084&amp;"', '"&amp;E1084&amp;"', '"&amp;F1084&amp;"');"</f>
        <v/>
      </c>
      <c r="M1084">
        <f>"Update UFMT_FIELD SET F_MAC = '"&amp;C1084&amp;"', F_KEY = '"&amp;D1084&amp;"', F_MANDATORY = '"&amp;E1084&amp;"', DESCRIPTION = '"&amp;F1084&amp;"' where FORMAT_ID = '"&amp;A1084&amp;"' AND FIELD_NO = '"&amp;B1084&amp;"';"</f>
        <v/>
      </c>
    </row>
    <row r="1085" spans="1:13">
      <c r="A1085" t="s">
        <v>45</v>
      </c>
      <c r="B1085" t="s">
        <v>532</v>
      </c>
      <c r="C1085" t="s">
        <v>255</v>
      </c>
      <c r="D1085" t="s">
        <v>255</v>
      </c>
      <c r="E1085" t="s">
        <v>13</v>
      </c>
      <c r="F1085" s="2" t="s">
        <v>1403</v>
      </c>
      <c r="G1085" s="2" t="n"/>
      <c r="I1085" s="2" t="n"/>
      <c r="J1085">
        <f>VLOOKUP(A1085,UFMT_FORMAT!$A:$C,3,FALSE)</f>
        <v/>
      </c>
      <c r="K1085" s="2" t="s">
        <v>7</v>
      </c>
      <c r="L1085">
        <f>"Insert into UFMT_FIELD (FORMAT_ID, FIELD_NO, F_MAC, F_KEY, F_MANDATORY, DESCRIPTION) Values ('"&amp;A1085&amp;"', '"&amp;B1085&amp;"', '"&amp;C1085&amp;"', '"&amp;D1085&amp;"', '"&amp;E1085&amp;"', '"&amp;F1085&amp;"');"</f>
        <v/>
      </c>
      <c r="M1085">
        <f>"Update UFMT_FIELD SET F_MAC = '"&amp;C1085&amp;"', F_KEY = '"&amp;D1085&amp;"', F_MANDATORY = '"&amp;E1085&amp;"', DESCRIPTION = '"&amp;F1085&amp;"' where FORMAT_ID = '"&amp;A1085&amp;"' AND FIELD_NO = '"&amp;B1085&amp;"';"</f>
        <v/>
      </c>
    </row>
    <row r="1086" spans="1:13">
      <c r="A1086" t="s">
        <v>45</v>
      </c>
      <c r="B1086" t="s">
        <v>70</v>
      </c>
      <c r="C1086" t="s">
        <v>255</v>
      </c>
      <c r="D1086" t="s">
        <v>255</v>
      </c>
      <c r="E1086" t="s">
        <v>255</v>
      </c>
      <c r="F1086" s="2" t="s">
        <v>1406</v>
      </c>
      <c r="G1086" s="2" t="n"/>
      <c r="I1086" s="2" t="n"/>
      <c r="J1086">
        <f>VLOOKUP(A1086,UFMT_FORMAT!$A:$C,3,FALSE)</f>
        <v/>
      </c>
      <c r="K1086" s="2" t="s">
        <v>7</v>
      </c>
      <c r="L1086">
        <f>"Insert into UFMT_FIELD (FORMAT_ID, FIELD_NO, F_MAC, F_KEY, F_MANDATORY, DESCRIPTION) Values ('"&amp;A1086&amp;"', '"&amp;B1086&amp;"', '"&amp;C1086&amp;"', '"&amp;D1086&amp;"', '"&amp;E1086&amp;"', '"&amp;F1086&amp;"');"</f>
        <v/>
      </c>
      <c r="M1086">
        <f>"Update UFMT_FIELD SET F_MAC = '"&amp;C1086&amp;"', F_KEY = '"&amp;D1086&amp;"', F_MANDATORY = '"&amp;E1086&amp;"', DESCRIPTION = '"&amp;F1086&amp;"' where FORMAT_ID = '"&amp;A1086&amp;"' AND FIELD_NO = '"&amp;B1086&amp;"';"</f>
        <v/>
      </c>
    </row>
    <row r="1087" spans="1:13">
      <c r="A1087" t="s">
        <v>45</v>
      </c>
      <c r="B1087" t="s">
        <v>545</v>
      </c>
      <c r="C1087" t="s">
        <v>255</v>
      </c>
      <c r="D1087" t="s">
        <v>255</v>
      </c>
      <c r="E1087" t="s">
        <v>13</v>
      </c>
      <c r="F1087" s="2" t="s">
        <v>1409</v>
      </c>
      <c r="G1087" s="2" t="n"/>
      <c r="I1087" s="2" t="n"/>
      <c r="J1087">
        <f>VLOOKUP(A1087,UFMT_FORMAT!$A:$C,3,FALSE)</f>
        <v/>
      </c>
      <c r="K1087" s="2" t="s">
        <v>7</v>
      </c>
      <c r="L1087">
        <f>"Insert into UFMT_FIELD (FORMAT_ID, FIELD_NO, F_MAC, F_KEY, F_MANDATORY, DESCRIPTION) Values ('"&amp;A1087&amp;"', '"&amp;B1087&amp;"', '"&amp;C1087&amp;"', '"&amp;D1087&amp;"', '"&amp;E1087&amp;"', '"&amp;F1087&amp;"');"</f>
        <v/>
      </c>
      <c r="M1087">
        <f>"Update UFMT_FIELD SET F_MAC = '"&amp;C1087&amp;"', F_KEY = '"&amp;D1087&amp;"', F_MANDATORY = '"&amp;E1087&amp;"', DESCRIPTION = '"&amp;F1087&amp;"' where FORMAT_ID = '"&amp;A1087&amp;"' AND FIELD_NO = '"&amp;B1087&amp;"';"</f>
        <v/>
      </c>
    </row>
    <row r="1088" spans="1:13">
      <c r="A1088" t="s">
        <v>45</v>
      </c>
      <c r="B1088" t="s">
        <v>239</v>
      </c>
      <c r="C1088" t="s">
        <v>255</v>
      </c>
      <c r="D1088" t="s">
        <v>255</v>
      </c>
      <c r="E1088" t="s">
        <v>13</v>
      </c>
      <c r="F1088" s="2" t="s">
        <v>1410</v>
      </c>
      <c r="G1088" s="2" t="n"/>
      <c r="I1088" s="2" t="n"/>
      <c r="J1088">
        <f>VLOOKUP(A1088,UFMT_FORMAT!$A:$C,3,FALSE)</f>
        <v/>
      </c>
      <c r="K1088" s="2" t="s">
        <v>7</v>
      </c>
      <c r="L1088">
        <f>"Insert into UFMT_FIELD (FORMAT_ID, FIELD_NO, F_MAC, F_KEY, F_MANDATORY, DESCRIPTION) Values ('"&amp;A1088&amp;"', '"&amp;B1088&amp;"', '"&amp;C1088&amp;"', '"&amp;D1088&amp;"', '"&amp;E1088&amp;"', '"&amp;F1088&amp;"');"</f>
        <v/>
      </c>
      <c r="M1088">
        <f>"Update UFMT_FIELD SET F_MAC = '"&amp;C1088&amp;"', F_KEY = '"&amp;D1088&amp;"', F_MANDATORY = '"&amp;E1088&amp;"', DESCRIPTION = '"&amp;F1088&amp;"' where FORMAT_ID = '"&amp;A1088&amp;"' AND FIELD_NO = '"&amp;B1088&amp;"';"</f>
        <v/>
      </c>
    </row>
    <row r="1089" spans="1:13">
      <c r="A1089" t="s">
        <v>45</v>
      </c>
      <c r="B1089" t="s">
        <v>488</v>
      </c>
      <c r="C1089" t="s">
        <v>255</v>
      </c>
      <c r="D1089" t="s">
        <v>255</v>
      </c>
      <c r="E1089" t="s">
        <v>255</v>
      </c>
      <c r="F1089" s="2" t="s">
        <v>1411</v>
      </c>
      <c r="G1089" s="2" t="n"/>
      <c r="I1089" s="2" t="n"/>
      <c r="J1089">
        <f>VLOOKUP(A1089,UFMT_FORMAT!$A:$C,3,FALSE)</f>
        <v/>
      </c>
      <c r="K1089" s="2" t="s">
        <v>7</v>
      </c>
      <c r="L1089">
        <f>"Insert into UFMT_FIELD (FORMAT_ID, FIELD_NO, F_MAC, F_KEY, F_MANDATORY, DESCRIPTION) Values ('"&amp;A1089&amp;"', '"&amp;B1089&amp;"', '"&amp;C1089&amp;"', '"&amp;D1089&amp;"', '"&amp;E1089&amp;"', '"&amp;F1089&amp;"');"</f>
        <v/>
      </c>
      <c r="M1089">
        <f>"Update UFMT_FIELD SET F_MAC = '"&amp;C1089&amp;"', F_KEY = '"&amp;D1089&amp;"', F_MANDATORY = '"&amp;E1089&amp;"', DESCRIPTION = '"&amp;F1089&amp;"' where FORMAT_ID = '"&amp;A1089&amp;"' AND FIELD_NO = '"&amp;B1089&amp;"';"</f>
        <v/>
      </c>
    </row>
    <row r="1090" spans="1:13">
      <c r="A1090" t="s">
        <v>45</v>
      </c>
      <c r="B1090" t="s">
        <v>555</v>
      </c>
      <c r="C1090" t="s">
        <v>255</v>
      </c>
      <c r="D1090" t="s">
        <v>255</v>
      </c>
      <c r="E1090" t="s">
        <v>13</v>
      </c>
      <c r="F1090" s="2" t="s">
        <v>1414</v>
      </c>
      <c r="G1090" s="2" t="n"/>
      <c r="I1090" s="2" t="n"/>
      <c r="J1090">
        <f>VLOOKUP(A1090,UFMT_FORMAT!$A:$C,3,FALSE)</f>
        <v/>
      </c>
      <c r="K1090" s="2" t="s">
        <v>7</v>
      </c>
      <c r="L1090">
        <f>"Insert into UFMT_FIELD (FORMAT_ID, FIELD_NO, F_MAC, F_KEY, F_MANDATORY, DESCRIPTION) Values ('"&amp;A1090&amp;"', '"&amp;B1090&amp;"', '"&amp;C1090&amp;"', '"&amp;D1090&amp;"', '"&amp;E1090&amp;"', '"&amp;F1090&amp;"');"</f>
        <v/>
      </c>
      <c r="M1090">
        <f>"Update UFMT_FIELD SET F_MAC = '"&amp;C1090&amp;"', F_KEY = '"&amp;D1090&amp;"', F_MANDATORY = '"&amp;E1090&amp;"', DESCRIPTION = '"&amp;F1090&amp;"' where FORMAT_ID = '"&amp;A1090&amp;"' AND FIELD_NO = '"&amp;B1090&amp;"';"</f>
        <v/>
      </c>
    </row>
    <row r="1091" spans="1:13">
      <c r="A1091" t="s">
        <v>45</v>
      </c>
      <c r="B1091" t="s">
        <v>244</v>
      </c>
      <c r="C1091" t="s">
        <v>255</v>
      </c>
      <c r="D1091" t="s">
        <v>255</v>
      </c>
      <c r="E1091" t="s">
        <v>255</v>
      </c>
      <c r="F1091" s="2" t="s">
        <v>1463</v>
      </c>
      <c r="G1091" s="2" t="n"/>
      <c r="I1091" s="2" t="n"/>
      <c r="J1091">
        <f>VLOOKUP(A1091,UFMT_FORMAT!$A:$C,3,FALSE)</f>
        <v/>
      </c>
      <c r="K1091" s="2" t="s">
        <v>7</v>
      </c>
      <c r="L1091">
        <f>"Insert into UFMT_FIELD (FORMAT_ID, FIELD_NO, F_MAC, F_KEY, F_MANDATORY, DESCRIPTION) Values ('"&amp;A1091&amp;"', '"&amp;B1091&amp;"', '"&amp;C1091&amp;"', '"&amp;D1091&amp;"', '"&amp;E1091&amp;"', '"&amp;F1091&amp;"');"</f>
        <v/>
      </c>
      <c r="M1091">
        <f>"Update UFMT_FIELD SET F_MAC = '"&amp;C1091&amp;"', F_KEY = '"&amp;D1091&amp;"', F_MANDATORY = '"&amp;E1091&amp;"', DESCRIPTION = '"&amp;F1091&amp;"' where FORMAT_ID = '"&amp;A1091&amp;"' AND FIELD_NO = '"&amp;B1091&amp;"';"</f>
        <v/>
      </c>
    </row>
    <row r="1092" spans="1:13">
      <c r="A1092" t="s">
        <v>45</v>
      </c>
      <c r="B1092" t="s">
        <v>569</v>
      </c>
      <c r="C1092" t="s">
        <v>255</v>
      </c>
      <c r="D1092" t="s">
        <v>255</v>
      </c>
      <c r="E1092" t="s">
        <v>255</v>
      </c>
      <c r="F1092" s="2" t="s">
        <v>1464</v>
      </c>
      <c r="G1092" s="2" t="n"/>
      <c r="I1092" s="2" t="n"/>
      <c r="J1092">
        <f>VLOOKUP(A1092,UFMT_FORMAT!$A:$C,3,FALSE)</f>
        <v/>
      </c>
      <c r="K1092" s="2" t="s">
        <v>7</v>
      </c>
      <c r="L1092">
        <f>"Insert into UFMT_FIELD (FORMAT_ID, FIELD_NO, F_MAC, F_KEY, F_MANDATORY, DESCRIPTION) Values ('"&amp;A1092&amp;"', '"&amp;B1092&amp;"', '"&amp;C1092&amp;"', '"&amp;D1092&amp;"', '"&amp;E1092&amp;"', '"&amp;F1092&amp;"');"</f>
        <v/>
      </c>
      <c r="M1092">
        <f>"Update UFMT_FIELD SET F_MAC = '"&amp;C1092&amp;"', F_KEY = '"&amp;D1092&amp;"', F_MANDATORY = '"&amp;E1092&amp;"', DESCRIPTION = '"&amp;F1092&amp;"' where FORMAT_ID = '"&amp;A1092&amp;"' AND FIELD_NO = '"&amp;B1092&amp;"';"</f>
        <v/>
      </c>
    </row>
    <row r="1093" spans="1:13">
      <c r="A1093" t="s">
        <v>45</v>
      </c>
      <c r="B1093" t="s">
        <v>196</v>
      </c>
      <c r="C1093" t="s">
        <v>255</v>
      </c>
      <c r="D1093" t="s">
        <v>255</v>
      </c>
      <c r="E1093" t="s">
        <v>13</v>
      </c>
      <c r="F1093" s="2" t="s">
        <v>1417</v>
      </c>
      <c r="G1093" s="2" t="n"/>
      <c r="J1093">
        <f>VLOOKUP(A1093,UFMT_FORMAT!$A:$C,3,FALSE)</f>
        <v/>
      </c>
      <c r="K1093" s="2" t="s">
        <v>7</v>
      </c>
      <c r="L1093">
        <f>"Insert into UFMT_FIELD (FORMAT_ID, FIELD_NO, F_MAC, F_KEY, F_MANDATORY, DESCRIPTION) Values ('"&amp;A1093&amp;"', '"&amp;B1093&amp;"', '"&amp;C1093&amp;"', '"&amp;D1093&amp;"', '"&amp;E1093&amp;"', '"&amp;F1093&amp;"');"</f>
        <v/>
      </c>
      <c r="M1093">
        <f>"Update UFMT_FIELD SET F_MAC = '"&amp;C1093&amp;"', F_KEY = '"&amp;D1093&amp;"', F_MANDATORY = '"&amp;E1093&amp;"', DESCRIPTION = '"&amp;F1093&amp;"' where FORMAT_ID = '"&amp;A1093&amp;"' AND FIELD_NO = '"&amp;B1093&amp;"';"</f>
        <v/>
      </c>
    </row>
    <row r="1094" spans="1:13">
      <c r="A1094" t="s">
        <v>45</v>
      </c>
      <c r="B1094" t="s">
        <v>634</v>
      </c>
      <c r="C1094" t="s">
        <v>255</v>
      </c>
      <c r="D1094" t="s">
        <v>255</v>
      </c>
      <c r="E1094" t="s">
        <v>255</v>
      </c>
      <c r="F1094" s="2" t="s">
        <v>1418</v>
      </c>
      <c r="G1094" s="2" t="n"/>
      <c r="J1094">
        <f>VLOOKUP(A1094,UFMT_FORMAT!$A:$C,3,FALSE)</f>
        <v/>
      </c>
      <c r="K1094" s="2" t="s">
        <v>7</v>
      </c>
      <c r="L1094">
        <f>"Insert into UFMT_FIELD (FORMAT_ID, FIELD_NO, F_MAC, F_KEY, F_MANDATORY, DESCRIPTION) Values ('"&amp;A1094&amp;"', '"&amp;B1094&amp;"', '"&amp;C1094&amp;"', '"&amp;D1094&amp;"', '"&amp;E1094&amp;"', '"&amp;F1094&amp;"');"</f>
        <v/>
      </c>
      <c r="M1094">
        <f>"Update UFMT_FIELD SET F_MAC = '"&amp;C1094&amp;"', F_KEY = '"&amp;D1094&amp;"', F_MANDATORY = '"&amp;E1094&amp;"', DESCRIPTION = '"&amp;F1094&amp;"' where FORMAT_ID = '"&amp;A1094&amp;"' AND FIELD_NO = '"&amp;B1094&amp;"';"</f>
        <v/>
      </c>
    </row>
    <row r="1095" spans="1:13">
      <c r="A1095" t="s">
        <v>45</v>
      </c>
      <c r="B1095" t="s">
        <v>53</v>
      </c>
      <c r="C1095" t="s">
        <v>255</v>
      </c>
      <c r="D1095" t="s">
        <v>255</v>
      </c>
      <c r="E1095" t="s">
        <v>255</v>
      </c>
      <c r="F1095" s="2" t="s">
        <v>1473</v>
      </c>
      <c r="G1095" s="2" t="n"/>
      <c r="J1095">
        <f>VLOOKUP(A1095,UFMT_FORMAT!$A:$C,3,FALSE)</f>
        <v/>
      </c>
      <c r="K1095" s="2" t="s">
        <v>7</v>
      </c>
      <c r="L1095">
        <f>"Insert into UFMT_FIELD (FORMAT_ID, FIELD_NO, F_MAC, F_KEY, F_MANDATORY, DESCRIPTION) Values ('"&amp;A1095&amp;"', '"&amp;B1095&amp;"', '"&amp;C1095&amp;"', '"&amp;D1095&amp;"', '"&amp;E1095&amp;"', '"&amp;F1095&amp;"');"</f>
        <v/>
      </c>
      <c r="M1095">
        <f>"Update UFMT_FIELD SET F_MAC = '"&amp;C1095&amp;"', F_KEY = '"&amp;D1095&amp;"', F_MANDATORY = '"&amp;E1095&amp;"', DESCRIPTION = '"&amp;F1095&amp;"' where FORMAT_ID = '"&amp;A1095&amp;"' AND FIELD_NO = '"&amp;B1095&amp;"';"</f>
        <v/>
      </c>
    </row>
    <row r="1096" spans="1:13">
      <c r="A1096" t="s">
        <v>712</v>
      </c>
      <c r="B1096" t="s">
        <v>64</v>
      </c>
      <c r="C1096" t="s">
        <v>255</v>
      </c>
      <c r="D1096" t="s">
        <v>13</v>
      </c>
      <c r="E1096" t="s">
        <v>13</v>
      </c>
      <c r="F1096" s="2" t="s">
        <v>1395</v>
      </c>
      <c r="G1096" s="2" t="n"/>
      <c r="J1096">
        <f>VLOOKUP(A1096,UFMT_FORMAT!$A:$C,3,FALSE)</f>
        <v/>
      </c>
      <c r="K1096" s="2" t="s">
        <v>7</v>
      </c>
      <c r="L1096">
        <f>"Insert into UFMT_FIELD (FORMAT_ID, FIELD_NO, F_MAC, F_KEY, F_MANDATORY, DESCRIPTION) Values ('"&amp;A1096&amp;"', '"&amp;B1096&amp;"', '"&amp;C1096&amp;"', '"&amp;D1096&amp;"', '"&amp;E1096&amp;"', '"&amp;F1096&amp;"');"</f>
        <v/>
      </c>
      <c r="M1096">
        <f>"Update UFMT_FIELD SET F_MAC = '"&amp;C1096&amp;"', F_KEY = '"&amp;D1096&amp;"', F_MANDATORY = '"&amp;E1096&amp;"', DESCRIPTION = '"&amp;F1096&amp;"' where FORMAT_ID = '"&amp;A1096&amp;"' AND FIELD_NO = '"&amp;B1096&amp;"';"</f>
        <v/>
      </c>
    </row>
    <row r="1097" spans="1:13">
      <c r="A1097" t="s">
        <v>712</v>
      </c>
      <c r="B1097" t="s">
        <v>107</v>
      </c>
      <c r="C1097" t="s">
        <v>255</v>
      </c>
      <c r="D1097" t="s">
        <v>255</v>
      </c>
      <c r="E1097" t="s">
        <v>13</v>
      </c>
      <c r="F1097" s="2" t="s">
        <v>1396</v>
      </c>
      <c r="G1097" s="2" t="n"/>
      <c r="I1097" s="2" t="n"/>
      <c r="J1097">
        <f>VLOOKUP(A1097,UFMT_FORMAT!$A:$C,3,FALSE)</f>
        <v/>
      </c>
      <c r="K1097" s="2" t="s">
        <v>7</v>
      </c>
      <c r="L1097">
        <f>"Insert into UFMT_FIELD (FORMAT_ID, FIELD_NO, F_MAC, F_KEY, F_MANDATORY, DESCRIPTION) Values ('"&amp;A1097&amp;"', '"&amp;B1097&amp;"', '"&amp;C1097&amp;"', '"&amp;D1097&amp;"', '"&amp;E1097&amp;"', '"&amp;F1097&amp;"');"</f>
        <v/>
      </c>
      <c r="M1097">
        <f>"Update UFMT_FIELD SET F_MAC = '"&amp;C1097&amp;"', F_KEY = '"&amp;D1097&amp;"', F_MANDATORY = '"&amp;E1097&amp;"', DESCRIPTION = '"&amp;F1097&amp;"' where FORMAT_ID = '"&amp;A1097&amp;"' AND FIELD_NO = '"&amp;B1097&amp;"';"</f>
        <v/>
      </c>
    </row>
    <row r="1098" spans="1:13">
      <c r="A1098" t="s">
        <v>712</v>
      </c>
      <c r="B1098" t="s">
        <v>31</v>
      </c>
      <c r="C1098" t="s">
        <v>255</v>
      </c>
      <c r="D1098" t="s">
        <v>255</v>
      </c>
      <c r="E1098" t="s">
        <v>255</v>
      </c>
      <c r="F1098" s="2" t="s">
        <v>1397</v>
      </c>
      <c r="G1098" s="2" t="n"/>
      <c r="I1098" s="2" t="n"/>
      <c r="J1098">
        <f>VLOOKUP(A1098,UFMT_FORMAT!$A:$C,3,FALSE)</f>
        <v/>
      </c>
      <c r="K1098" s="2" t="s">
        <v>7</v>
      </c>
      <c r="L1098">
        <f>"Insert into UFMT_FIELD (FORMAT_ID, FIELD_NO, F_MAC, F_KEY, F_MANDATORY, DESCRIPTION) Values ('"&amp;A1098&amp;"', '"&amp;B1098&amp;"', '"&amp;C1098&amp;"', '"&amp;D1098&amp;"', '"&amp;E1098&amp;"', '"&amp;F1098&amp;"');"</f>
        <v/>
      </c>
      <c r="M1098">
        <f>"Update UFMT_FIELD SET F_MAC = '"&amp;C1098&amp;"', F_KEY = '"&amp;D1098&amp;"', F_MANDATORY = '"&amp;E1098&amp;"', DESCRIPTION = '"&amp;F1098&amp;"' where FORMAT_ID = '"&amp;A1098&amp;"' AND FIELD_NO = '"&amp;B1098&amp;"';"</f>
        <v/>
      </c>
    </row>
    <row r="1099" spans="1:13">
      <c r="A1099" t="s">
        <v>712</v>
      </c>
      <c r="B1099" t="s">
        <v>328</v>
      </c>
      <c r="C1099" t="s">
        <v>255</v>
      </c>
      <c r="D1099" t="s">
        <v>255</v>
      </c>
      <c r="E1099" t="s">
        <v>255</v>
      </c>
      <c r="F1099" s="2" t="s">
        <v>1454</v>
      </c>
      <c r="G1099" s="2" t="n"/>
      <c r="I1099" s="2" t="n"/>
      <c r="J1099">
        <f>VLOOKUP(A1099,UFMT_FORMAT!$A:$C,3,FALSE)</f>
        <v/>
      </c>
      <c r="K1099" s="2" t="s">
        <v>7</v>
      </c>
      <c r="L1099">
        <f>"Insert into UFMT_FIELD (FORMAT_ID, FIELD_NO, F_MAC, F_KEY, F_MANDATORY, DESCRIPTION) Values ('"&amp;A1099&amp;"', '"&amp;B1099&amp;"', '"&amp;C1099&amp;"', '"&amp;D1099&amp;"', '"&amp;E1099&amp;"', '"&amp;F1099&amp;"');"</f>
        <v/>
      </c>
      <c r="M1099">
        <f>"Update UFMT_FIELD SET F_MAC = '"&amp;C1099&amp;"', F_KEY = '"&amp;D1099&amp;"', F_MANDATORY = '"&amp;E1099&amp;"', DESCRIPTION = '"&amp;F1099&amp;"' where FORMAT_ID = '"&amp;A1099&amp;"' AND FIELD_NO = '"&amp;B1099&amp;"';"</f>
        <v/>
      </c>
    </row>
    <row r="1100" spans="1:13">
      <c r="A1100" t="s">
        <v>712</v>
      </c>
      <c r="B1100" t="s">
        <v>330</v>
      </c>
      <c r="C1100" t="s">
        <v>255</v>
      </c>
      <c r="D1100" t="s">
        <v>13</v>
      </c>
      <c r="E1100" t="s">
        <v>13</v>
      </c>
      <c r="F1100" s="2" t="s">
        <v>1455</v>
      </c>
      <c r="G1100" s="2" t="n"/>
      <c r="I1100" s="2" t="n"/>
      <c r="J1100">
        <f>VLOOKUP(A1100,UFMT_FORMAT!$A:$C,3,FALSE)</f>
        <v/>
      </c>
      <c r="K1100" s="2" t="s">
        <v>7</v>
      </c>
      <c r="L1100">
        <f>"Insert into UFMT_FIELD (FORMAT_ID, FIELD_NO, F_MAC, F_KEY, F_MANDATORY, DESCRIPTION) Values ('"&amp;A1100&amp;"', '"&amp;B1100&amp;"', '"&amp;C1100&amp;"', '"&amp;D1100&amp;"', '"&amp;E1100&amp;"', '"&amp;F1100&amp;"');"</f>
        <v/>
      </c>
      <c r="M1100">
        <f>"Update UFMT_FIELD SET F_MAC = '"&amp;C1100&amp;"', F_KEY = '"&amp;D1100&amp;"', F_MANDATORY = '"&amp;E1100&amp;"', DESCRIPTION = '"&amp;F1100&amp;"' where FORMAT_ID = '"&amp;A1100&amp;"' AND FIELD_NO = '"&amp;B1100&amp;"';"</f>
        <v/>
      </c>
    </row>
    <row r="1101" spans="1:13">
      <c r="A1101" t="s">
        <v>712</v>
      </c>
      <c r="B1101" t="s">
        <v>337</v>
      </c>
      <c r="C1101" t="s">
        <v>255</v>
      </c>
      <c r="D1101" t="s">
        <v>13</v>
      </c>
      <c r="E1101" t="s">
        <v>13</v>
      </c>
      <c r="F1101" s="2" t="s">
        <v>1400</v>
      </c>
      <c r="G1101" s="2" t="n"/>
      <c r="I1101" s="2" t="n"/>
      <c r="J1101">
        <f>VLOOKUP(A1101,UFMT_FORMAT!$A:$C,3,FALSE)</f>
        <v/>
      </c>
      <c r="K1101" s="2" t="s">
        <v>7</v>
      </c>
      <c r="L1101">
        <f>"Insert into UFMT_FIELD (FORMAT_ID, FIELD_NO, F_MAC, F_KEY, F_MANDATORY, DESCRIPTION) Values ('"&amp;A1101&amp;"', '"&amp;B1101&amp;"', '"&amp;C1101&amp;"', '"&amp;D1101&amp;"', '"&amp;E1101&amp;"', '"&amp;F1101&amp;"');"</f>
        <v/>
      </c>
      <c r="M1101">
        <f>"Update UFMT_FIELD SET F_MAC = '"&amp;C1101&amp;"', F_KEY = '"&amp;D1101&amp;"', F_MANDATORY = '"&amp;E1101&amp;"', DESCRIPTION = '"&amp;F1101&amp;"' where FORMAT_ID = '"&amp;A1101&amp;"' AND FIELD_NO = '"&amp;B1101&amp;"';"</f>
        <v/>
      </c>
    </row>
    <row r="1102" spans="1:13">
      <c r="A1102" t="s">
        <v>712</v>
      </c>
      <c r="B1102" t="s">
        <v>351</v>
      </c>
      <c r="C1102" t="s">
        <v>255</v>
      </c>
      <c r="D1102" t="s">
        <v>255</v>
      </c>
      <c r="E1102" t="s">
        <v>13</v>
      </c>
      <c r="F1102" s="2" t="s">
        <v>1456</v>
      </c>
      <c r="G1102" s="2" t="n"/>
      <c r="I1102" s="2" t="n"/>
      <c r="J1102">
        <f>VLOOKUP(A1102,UFMT_FORMAT!$A:$C,3,FALSE)</f>
        <v/>
      </c>
      <c r="K1102" s="2" t="s">
        <v>7</v>
      </c>
      <c r="L1102">
        <f>"Insert into UFMT_FIELD (FORMAT_ID, FIELD_NO, F_MAC, F_KEY, F_MANDATORY, DESCRIPTION) Values ('"&amp;A1102&amp;"', '"&amp;B1102&amp;"', '"&amp;C1102&amp;"', '"&amp;D1102&amp;"', '"&amp;E1102&amp;"', '"&amp;F1102&amp;"');"</f>
        <v/>
      </c>
      <c r="M1102">
        <f>"Update UFMT_FIELD SET F_MAC = '"&amp;C1102&amp;"', F_KEY = '"&amp;D1102&amp;"', F_MANDATORY = '"&amp;E1102&amp;"', DESCRIPTION = '"&amp;F1102&amp;"' where FORMAT_ID = '"&amp;A1102&amp;"' AND FIELD_NO = '"&amp;B1102&amp;"';"</f>
        <v/>
      </c>
    </row>
    <row r="1103" spans="1:13">
      <c r="A1103" t="s">
        <v>712</v>
      </c>
      <c r="B1103" t="s">
        <v>379</v>
      </c>
      <c r="C1103" t="s">
        <v>255</v>
      </c>
      <c r="D1103" t="s">
        <v>255</v>
      </c>
      <c r="E1103" t="s">
        <v>13</v>
      </c>
      <c r="F1103" s="2" t="s">
        <v>1457</v>
      </c>
      <c r="G1103" s="2" t="n"/>
      <c r="I1103" s="2" t="n"/>
      <c r="J1103">
        <f>VLOOKUP(A1103,UFMT_FORMAT!$A:$C,3,FALSE)</f>
        <v/>
      </c>
      <c r="K1103" s="2" t="s">
        <v>7</v>
      </c>
      <c r="L1103">
        <f>"Insert into UFMT_FIELD (FORMAT_ID, FIELD_NO, F_MAC, F_KEY, F_MANDATORY, DESCRIPTION) Values ('"&amp;A1103&amp;"', '"&amp;B1103&amp;"', '"&amp;C1103&amp;"', '"&amp;D1103&amp;"', '"&amp;E1103&amp;"', '"&amp;F1103&amp;"');"</f>
        <v/>
      </c>
      <c r="M1103">
        <f>"Update UFMT_FIELD SET F_MAC = '"&amp;C1103&amp;"', F_KEY = '"&amp;D1103&amp;"', F_MANDATORY = '"&amp;E1103&amp;"', DESCRIPTION = '"&amp;F1103&amp;"' where FORMAT_ID = '"&amp;A1103&amp;"' AND FIELD_NO = '"&amp;B1103&amp;"';"</f>
        <v/>
      </c>
    </row>
    <row r="1104" spans="1:13">
      <c r="A1104" t="s">
        <v>712</v>
      </c>
      <c r="B1104" t="s">
        <v>393</v>
      </c>
      <c r="C1104" t="s">
        <v>255</v>
      </c>
      <c r="D1104" t="s">
        <v>255</v>
      </c>
      <c r="E1104" t="s">
        <v>255</v>
      </c>
      <c r="F1104" s="2" t="s">
        <v>1458</v>
      </c>
      <c r="G1104" s="2" t="n"/>
      <c r="I1104" s="2" t="n"/>
      <c r="J1104">
        <f>VLOOKUP(A1104,UFMT_FORMAT!$A:$C,3,FALSE)</f>
        <v/>
      </c>
      <c r="K1104" s="2" t="s">
        <v>7</v>
      </c>
      <c r="L1104">
        <f>"Insert into UFMT_FIELD (FORMAT_ID, FIELD_NO, F_MAC, F_KEY, F_MANDATORY, DESCRIPTION) Values ('"&amp;A1104&amp;"', '"&amp;B1104&amp;"', '"&amp;C1104&amp;"', '"&amp;D1104&amp;"', '"&amp;E1104&amp;"', '"&amp;F1104&amp;"');"</f>
        <v/>
      </c>
      <c r="M1104">
        <f>"Update UFMT_FIELD SET F_MAC = '"&amp;C1104&amp;"', F_KEY = '"&amp;D1104&amp;"', F_MANDATORY = '"&amp;E1104&amp;"', DESCRIPTION = '"&amp;F1104&amp;"' where FORMAT_ID = '"&amp;A1104&amp;"' AND FIELD_NO = '"&amp;B1104&amp;"';"</f>
        <v/>
      </c>
    </row>
    <row r="1105" spans="1:13">
      <c r="A1105" t="s">
        <v>712</v>
      </c>
      <c r="B1105" t="s">
        <v>305</v>
      </c>
      <c r="C1105" t="s">
        <v>255</v>
      </c>
      <c r="D1105" t="s">
        <v>255</v>
      </c>
      <c r="E1105" t="s">
        <v>255</v>
      </c>
      <c r="F1105" s="2" t="s">
        <v>1459</v>
      </c>
      <c r="G1105" s="2" t="n"/>
      <c r="I1105" s="2" t="n"/>
      <c r="J1105">
        <f>VLOOKUP(A1105,UFMT_FORMAT!$A:$C,3,FALSE)</f>
        <v/>
      </c>
      <c r="K1105" s="2" t="s">
        <v>7</v>
      </c>
      <c r="L1105">
        <f>"Insert into UFMT_FIELD (FORMAT_ID, FIELD_NO, F_MAC, F_KEY, F_MANDATORY, DESCRIPTION) Values ('"&amp;A1105&amp;"', '"&amp;B1105&amp;"', '"&amp;C1105&amp;"', '"&amp;D1105&amp;"', '"&amp;E1105&amp;"', '"&amp;F1105&amp;"');"</f>
        <v/>
      </c>
      <c r="M1105">
        <f>"Update UFMT_FIELD SET F_MAC = '"&amp;C1105&amp;"', F_KEY = '"&amp;D1105&amp;"', F_MANDATORY = '"&amp;E1105&amp;"', DESCRIPTION = '"&amp;F1105&amp;"' where FORMAT_ID = '"&amp;A1105&amp;"' AND FIELD_NO = '"&amp;B1105&amp;"';"</f>
        <v/>
      </c>
    </row>
    <row r="1106" spans="1:13">
      <c r="A1106" t="s">
        <v>712</v>
      </c>
      <c r="B1106" t="s">
        <v>398</v>
      </c>
      <c r="C1106" t="s">
        <v>255</v>
      </c>
      <c r="D1106" t="s">
        <v>255</v>
      </c>
      <c r="E1106" t="s">
        <v>255</v>
      </c>
      <c r="F1106" s="2" t="s">
        <v>1460</v>
      </c>
      <c r="G1106" s="2" t="n"/>
      <c r="I1106" s="2" t="n"/>
      <c r="J1106">
        <f>VLOOKUP(A1106,UFMT_FORMAT!$A:$C,3,FALSE)</f>
        <v/>
      </c>
      <c r="K1106" s="2" t="s">
        <v>7</v>
      </c>
      <c r="L1106">
        <f>"Insert into UFMT_FIELD (FORMAT_ID, FIELD_NO, F_MAC, F_KEY, F_MANDATORY, DESCRIPTION) Values ('"&amp;A1106&amp;"', '"&amp;B1106&amp;"', '"&amp;C1106&amp;"', '"&amp;D1106&amp;"', '"&amp;E1106&amp;"', '"&amp;F1106&amp;"');"</f>
        <v/>
      </c>
      <c r="M1106">
        <f>"Update UFMT_FIELD SET F_MAC = '"&amp;C1106&amp;"', F_KEY = '"&amp;D1106&amp;"', F_MANDATORY = '"&amp;E1106&amp;"', DESCRIPTION = '"&amp;F1106&amp;"' where FORMAT_ID = '"&amp;A1106&amp;"' AND FIELD_NO = '"&amp;B1106&amp;"';"</f>
        <v/>
      </c>
    </row>
    <row r="1107" spans="1:13">
      <c r="A1107" t="s">
        <v>712</v>
      </c>
      <c r="B1107" t="s">
        <v>51</v>
      </c>
      <c r="C1107" t="s">
        <v>255</v>
      </c>
      <c r="D1107" t="s">
        <v>255</v>
      </c>
      <c r="E1107" t="s">
        <v>255</v>
      </c>
      <c r="F1107" s="2" t="s">
        <v>1474</v>
      </c>
      <c r="G1107" s="2" t="n"/>
      <c r="I1107" s="2" t="n"/>
      <c r="J1107">
        <f>VLOOKUP(A1107,UFMT_FORMAT!$A:$C,3,FALSE)</f>
        <v/>
      </c>
      <c r="K1107" s="2" t="s">
        <v>7</v>
      </c>
      <c r="L1107">
        <f>"Insert into UFMT_FIELD (FORMAT_ID, FIELD_NO, F_MAC, F_KEY, F_MANDATORY, DESCRIPTION) Values ('"&amp;A1107&amp;"', '"&amp;B1107&amp;"', '"&amp;C1107&amp;"', '"&amp;D1107&amp;"', '"&amp;E1107&amp;"', '"&amp;F1107&amp;"');"</f>
        <v/>
      </c>
      <c r="M1107">
        <f>"Update UFMT_FIELD SET F_MAC = '"&amp;C1107&amp;"', F_KEY = '"&amp;D1107&amp;"', F_MANDATORY = '"&amp;E1107&amp;"', DESCRIPTION = '"&amp;F1107&amp;"' where FORMAT_ID = '"&amp;A1107&amp;"' AND FIELD_NO = '"&amp;B1107&amp;"';"</f>
        <v/>
      </c>
    </row>
    <row r="1108" spans="1:13">
      <c r="A1108" t="s">
        <v>712</v>
      </c>
      <c r="B1108" t="s">
        <v>524</v>
      </c>
      <c r="C1108" t="s">
        <v>255</v>
      </c>
      <c r="D1108" t="s">
        <v>255</v>
      </c>
      <c r="E1108" t="s">
        <v>255</v>
      </c>
      <c r="F1108" s="2" t="s">
        <v>1462</v>
      </c>
      <c r="G1108" s="2" t="n"/>
      <c r="I1108" s="2" t="n"/>
      <c r="J1108">
        <f>VLOOKUP(A1108,UFMT_FORMAT!$A:$C,3,FALSE)</f>
        <v/>
      </c>
      <c r="K1108" s="2" t="s">
        <v>7</v>
      </c>
      <c r="L1108">
        <f>"Insert into UFMT_FIELD (FORMAT_ID, FIELD_NO, F_MAC, F_KEY, F_MANDATORY, DESCRIPTION) Values ('"&amp;A1108&amp;"', '"&amp;B1108&amp;"', '"&amp;C1108&amp;"', '"&amp;D1108&amp;"', '"&amp;E1108&amp;"', '"&amp;F1108&amp;"');"</f>
        <v/>
      </c>
      <c r="M1108">
        <f>"Update UFMT_FIELD SET F_MAC = '"&amp;C1108&amp;"', F_KEY = '"&amp;D1108&amp;"', F_MANDATORY = '"&amp;E1108&amp;"', DESCRIPTION = '"&amp;F1108&amp;"' where FORMAT_ID = '"&amp;A1108&amp;"' AND FIELD_NO = '"&amp;B1108&amp;"';"</f>
        <v/>
      </c>
    </row>
    <row r="1109" spans="1:13">
      <c r="A1109" t="s">
        <v>712</v>
      </c>
      <c r="B1109" t="s">
        <v>532</v>
      </c>
      <c r="C1109" t="s">
        <v>255</v>
      </c>
      <c r="D1109" t="s">
        <v>255</v>
      </c>
      <c r="E1109" t="s">
        <v>255</v>
      </c>
      <c r="F1109" s="2" t="s">
        <v>1403</v>
      </c>
      <c r="G1109" s="2" t="n"/>
      <c r="I1109" s="2" t="n"/>
      <c r="J1109">
        <f>VLOOKUP(A1109,UFMT_FORMAT!$A:$C,3,FALSE)</f>
        <v/>
      </c>
      <c r="K1109" s="2" t="s">
        <v>7</v>
      </c>
      <c r="L1109">
        <f>"Insert into UFMT_FIELD (FORMAT_ID, FIELD_NO, F_MAC, F_KEY, F_MANDATORY, DESCRIPTION) Values ('"&amp;A1109&amp;"', '"&amp;B1109&amp;"', '"&amp;C1109&amp;"', '"&amp;D1109&amp;"', '"&amp;E1109&amp;"', '"&amp;F1109&amp;"');"</f>
        <v/>
      </c>
      <c r="M1109">
        <f>"Update UFMT_FIELD SET F_MAC = '"&amp;C1109&amp;"', F_KEY = '"&amp;D1109&amp;"', F_MANDATORY = '"&amp;E1109&amp;"', DESCRIPTION = '"&amp;F1109&amp;"' where FORMAT_ID = '"&amp;A1109&amp;"' AND FIELD_NO = '"&amp;B1109&amp;"';"</f>
        <v/>
      </c>
    </row>
    <row r="1110" spans="1:13">
      <c r="A1110" t="s">
        <v>712</v>
      </c>
      <c r="B1110" t="s">
        <v>70</v>
      </c>
      <c r="C1110" t="s">
        <v>255</v>
      </c>
      <c r="D1110" t="s">
        <v>255</v>
      </c>
      <c r="E1110" t="s">
        <v>255</v>
      </c>
      <c r="F1110" s="2" t="s">
        <v>1406</v>
      </c>
      <c r="G1110" s="2" t="n"/>
      <c r="I1110" s="2" t="n"/>
      <c r="J1110">
        <f>VLOOKUP(A1110,UFMT_FORMAT!$A:$C,3,FALSE)</f>
        <v/>
      </c>
      <c r="K1110" s="2" t="s">
        <v>7</v>
      </c>
      <c r="L1110">
        <f>"Insert into UFMT_FIELD (FORMAT_ID, FIELD_NO, F_MAC, F_KEY, F_MANDATORY, DESCRIPTION) Values ('"&amp;A1110&amp;"', '"&amp;B1110&amp;"', '"&amp;C1110&amp;"', '"&amp;D1110&amp;"', '"&amp;E1110&amp;"', '"&amp;F1110&amp;"');"</f>
        <v/>
      </c>
      <c r="M1110">
        <f>"Update UFMT_FIELD SET F_MAC = '"&amp;C1110&amp;"', F_KEY = '"&amp;D1110&amp;"', F_MANDATORY = '"&amp;E1110&amp;"', DESCRIPTION = '"&amp;F1110&amp;"' where FORMAT_ID = '"&amp;A1110&amp;"' AND FIELD_NO = '"&amp;B1110&amp;"';"</f>
        <v/>
      </c>
    </row>
    <row r="1111" spans="1:13">
      <c r="A1111" t="s">
        <v>712</v>
      </c>
      <c r="B1111" t="s">
        <v>310</v>
      </c>
      <c r="C1111" t="s">
        <v>255</v>
      </c>
      <c r="D1111" t="s">
        <v>255</v>
      </c>
      <c r="E1111" t="s">
        <v>255</v>
      </c>
      <c r="F1111" s="2" t="s">
        <v>1465</v>
      </c>
      <c r="G1111" s="2" t="n"/>
      <c r="I1111" s="2" t="n"/>
      <c r="J1111">
        <f>VLOOKUP(A1111,UFMT_FORMAT!$A:$C,3,FALSE)</f>
        <v/>
      </c>
      <c r="K1111" s="2" t="s">
        <v>7</v>
      </c>
      <c r="L1111">
        <f>"Insert into UFMT_FIELD (FORMAT_ID, FIELD_NO, F_MAC, F_KEY, F_MANDATORY, DESCRIPTION) Values ('"&amp;A1111&amp;"', '"&amp;B1111&amp;"', '"&amp;C1111&amp;"', '"&amp;D1111&amp;"', '"&amp;E1111&amp;"', '"&amp;F1111&amp;"');"</f>
        <v/>
      </c>
      <c r="M1111">
        <f>"Update UFMT_FIELD SET F_MAC = '"&amp;C1111&amp;"', F_KEY = '"&amp;D1111&amp;"', F_MANDATORY = '"&amp;E1111&amp;"', DESCRIPTION = '"&amp;F1111&amp;"' where FORMAT_ID = '"&amp;A1111&amp;"' AND FIELD_NO = '"&amp;B1111&amp;"';"</f>
        <v/>
      </c>
    </row>
    <row r="1112" spans="1:13">
      <c r="A1112" t="s">
        <v>712</v>
      </c>
      <c r="B1112" t="s">
        <v>72</v>
      </c>
      <c r="C1112" t="s">
        <v>255</v>
      </c>
      <c r="D1112" t="s">
        <v>255</v>
      </c>
      <c r="E1112" t="s">
        <v>13</v>
      </c>
      <c r="F1112" s="2" t="s">
        <v>1406</v>
      </c>
      <c r="G1112" s="2" t="n"/>
      <c r="I1112" s="2" t="n"/>
      <c r="J1112">
        <f>VLOOKUP(A1112,UFMT_FORMAT!$A:$C,3,FALSE)</f>
        <v/>
      </c>
      <c r="K1112" s="2" t="s">
        <v>7</v>
      </c>
      <c r="L1112">
        <f>"Insert into UFMT_FIELD (FORMAT_ID, FIELD_NO, F_MAC, F_KEY, F_MANDATORY, DESCRIPTION) Values ('"&amp;A1112&amp;"', '"&amp;B1112&amp;"', '"&amp;C1112&amp;"', '"&amp;D1112&amp;"', '"&amp;E1112&amp;"', '"&amp;F1112&amp;"');"</f>
        <v/>
      </c>
      <c r="M1112">
        <f>"Update UFMT_FIELD SET F_MAC = '"&amp;C1112&amp;"', F_KEY = '"&amp;D1112&amp;"', F_MANDATORY = '"&amp;E1112&amp;"', DESCRIPTION = '"&amp;F1112&amp;"' where FORMAT_ID = '"&amp;A1112&amp;"' AND FIELD_NO = '"&amp;B1112&amp;"';"</f>
        <v/>
      </c>
    </row>
    <row r="1113" spans="1:13">
      <c r="A1113" t="s">
        <v>712</v>
      </c>
      <c r="B1113" t="s">
        <v>545</v>
      </c>
      <c r="C1113" t="s">
        <v>255</v>
      </c>
      <c r="D1113" t="s">
        <v>255</v>
      </c>
      <c r="E1113" t="s">
        <v>13</v>
      </c>
      <c r="F1113" s="2" t="s">
        <v>1409</v>
      </c>
      <c r="G1113" s="2" t="n"/>
      <c r="I1113" s="2" t="n"/>
      <c r="J1113">
        <f>VLOOKUP(A1113,UFMT_FORMAT!$A:$C,3,FALSE)</f>
        <v/>
      </c>
      <c r="K1113" s="2" t="s">
        <v>7</v>
      </c>
      <c r="L1113">
        <f>"Insert into UFMT_FIELD (FORMAT_ID, FIELD_NO, F_MAC, F_KEY, F_MANDATORY, DESCRIPTION) Values ('"&amp;A1113&amp;"', '"&amp;B1113&amp;"', '"&amp;C1113&amp;"', '"&amp;D1113&amp;"', '"&amp;E1113&amp;"', '"&amp;F1113&amp;"');"</f>
        <v/>
      </c>
      <c r="M1113">
        <f>"Update UFMT_FIELD SET F_MAC = '"&amp;C1113&amp;"', F_KEY = '"&amp;D1113&amp;"', F_MANDATORY = '"&amp;E1113&amp;"', DESCRIPTION = '"&amp;F1113&amp;"' where FORMAT_ID = '"&amp;A1113&amp;"' AND FIELD_NO = '"&amp;B1113&amp;"';"</f>
        <v/>
      </c>
    </row>
    <row r="1114" spans="1:13">
      <c r="A1114" t="s">
        <v>712</v>
      </c>
      <c r="B1114" t="s">
        <v>239</v>
      </c>
      <c r="C1114" t="s">
        <v>255</v>
      </c>
      <c r="D1114" t="s">
        <v>255</v>
      </c>
      <c r="E1114" t="s">
        <v>255</v>
      </c>
      <c r="F1114" s="2" t="s">
        <v>1410</v>
      </c>
      <c r="G1114" s="2" t="n"/>
      <c r="I1114" s="2" t="n"/>
      <c r="J1114">
        <f>VLOOKUP(A1114,UFMT_FORMAT!$A:$C,3,FALSE)</f>
        <v/>
      </c>
      <c r="K1114" s="2" t="s">
        <v>7</v>
      </c>
      <c r="L1114">
        <f>"Insert into UFMT_FIELD (FORMAT_ID, FIELD_NO, F_MAC, F_KEY, F_MANDATORY, DESCRIPTION) Values ('"&amp;A1114&amp;"', '"&amp;B1114&amp;"', '"&amp;C1114&amp;"', '"&amp;D1114&amp;"', '"&amp;E1114&amp;"', '"&amp;F1114&amp;"');"</f>
        <v/>
      </c>
      <c r="M1114">
        <f>"Update UFMT_FIELD SET F_MAC = '"&amp;C1114&amp;"', F_KEY = '"&amp;D1114&amp;"', F_MANDATORY = '"&amp;E1114&amp;"', DESCRIPTION = '"&amp;F1114&amp;"' where FORMAT_ID = '"&amp;A1114&amp;"' AND FIELD_NO = '"&amp;B1114&amp;"';"</f>
        <v/>
      </c>
    </row>
    <row r="1115" spans="1:13">
      <c r="A1115" t="s">
        <v>712</v>
      </c>
      <c r="B1115" t="s">
        <v>488</v>
      </c>
      <c r="C1115" t="s">
        <v>255</v>
      </c>
      <c r="D1115" t="s">
        <v>255</v>
      </c>
      <c r="E1115" t="s">
        <v>255</v>
      </c>
      <c r="F1115" s="2" t="s">
        <v>1411</v>
      </c>
      <c r="G1115" s="2" t="n"/>
      <c r="I1115" s="2" t="n"/>
      <c r="J1115">
        <f>VLOOKUP(A1115,UFMT_FORMAT!$A:$C,3,FALSE)</f>
        <v/>
      </c>
      <c r="K1115" s="2" t="s">
        <v>7</v>
      </c>
      <c r="L1115">
        <f>"Insert into UFMT_FIELD (FORMAT_ID, FIELD_NO, F_MAC, F_KEY, F_MANDATORY, DESCRIPTION) Values ('"&amp;A1115&amp;"', '"&amp;B1115&amp;"', '"&amp;C1115&amp;"', '"&amp;D1115&amp;"', '"&amp;E1115&amp;"', '"&amp;F1115&amp;"');"</f>
        <v/>
      </c>
      <c r="M1115">
        <f>"Update UFMT_FIELD SET F_MAC = '"&amp;C1115&amp;"', F_KEY = '"&amp;D1115&amp;"', F_MANDATORY = '"&amp;E1115&amp;"', DESCRIPTION = '"&amp;F1115&amp;"' where FORMAT_ID = '"&amp;A1115&amp;"' AND FIELD_NO = '"&amp;B1115&amp;"';"</f>
        <v/>
      </c>
    </row>
    <row r="1116" spans="1:13">
      <c r="A1116" t="s">
        <v>712</v>
      </c>
      <c r="B1116" t="s">
        <v>43</v>
      </c>
      <c r="C1116" t="s">
        <v>255</v>
      </c>
      <c r="D1116" t="s">
        <v>255</v>
      </c>
      <c r="E1116" t="s">
        <v>255</v>
      </c>
      <c r="F1116" s="2" t="s">
        <v>1475</v>
      </c>
      <c r="G1116" s="2" t="n"/>
      <c r="I1116" s="2" t="n"/>
      <c r="J1116">
        <f>VLOOKUP(A1116,UFMT_FORMAT!$A:$C,3,FALSE)</f>
        <v/>
      </c>
      <c r="K1116" s="2" t="s">
        <v>7</v>
      </c>
      <c r="L1116">
        <f>"Insert into UFMT_FIELD (FORMAT_ID, FIELD_NO, F_MAC, F_KEY, F_MANDATORY, DESCRIPTION) Values ('"&amp;A1116&amp;"', '"&amp;B1116&amp;"', '"&amp;C1116&amp;"', '"&amp;D1116&amp;"', '"&amp;E1116&amp;"', '"&amp;F1116&amp;"');"</f>
        <v/>
      </c>
      <c r="M1116">
        <f>"Update UFMT_FIELD SET F_MAC = '"&amp;C1116&amp;"', F_KEY = '"&amp;D1116&amp;"', F_MANDATORY = '"&amp;E1116&amp;"', DESCRIPTION = '"&amp;F1116&amp;"' where FORMAT_ID = '"&amp;A1116&amp;"' AND FIELD_NO = '"&amp;B1116&amp;"';"</f>
        <v/>
      </c>
    </row>
    <row r="1117" spans="1:13">
      <c r="A1117" t="s">
        <v>712</v>
      </c>
      <c r="B1117" t="s">
        <v>555</v>
      </c>
      <c r="C1117" t="s">
        <v>255</v>
      </c>
      <c r="D1117" t="s">
        <v>255</v>
      </c>
      <c r="E1117" t="s">
        <v>255</v>
      </c>
      <c r="F1117" s="2" t="s">
        <v>1414</v>
      </c>
      <c r="G1117" s="2" t="n"/>
      <c r="I1117" s="2" t="n"/>
      <c r="J1117">
        <f>VLOOKUP(A1117,UFMT_FORMAT!$A:$C,3,FALSE)</f>
        <v/>
      </c>
      <c r="K1117" s="2" t="s">
        <v>7</v>
      </c>
      <c r="L1117">
        <f>"Insert into UFMT_FIELD (FORMAT_ID, FIELD_NO, F_MAC, F_KEY, F_MANDATORY, DESCRIPTION) Values ('"&amp;A1117&amp;"', '"&amp;B1117&amp;"', '"&amp;C1117&amp;"', '"&amp;D1117&amp;"', '"&amp;E1117&amp;"', '"&amp;F1117&amp;"');"</f>
        <v/>
      </c>
      <c r="M1117">
        <f>"Update UFMT_FIELD SET F_MAC = '"&amp;C1117&amp;"', F_KEY = '"&amp;D1117&amp;"', F_MANDATORY = '"&amp;E1117&amp;"', DESCRIPTION = '"&amp;F1117&amp;"' where FORMAT_ID = '"&amp;A1117&amp;"' AND FIELD_NO = '"&amp;B1117&amp;"';"</f>
        <v/>
      </c>
    </row>
    <row r="1118" spans="1:13">
      <c r="A1118" t="s">
        <v>712</v>
      </c>
      <c r="B1118" t="s">
        <v>244</v>
      </c>
      <c r="C1118" t="s">
        <v>255</v>
      </c>
      <c r="D1118" t="s">
        <v>255</v>
      </c>
      <c r="E1118" t="s">
        <v>255</v>
      </c>
      <c r="F1118" s="2" t="s">
        <v>1463</v>
      </c>
      <c r="G1118" s="2" t="n"/>
      <c r="I1118" s="2" t="n"/>
      <c r="J1118">
        <f>VLOOKUP(A1118,UFMT_FORMAT!$A:$C,3,FALSE)</f>
        <v/>
      </c>
      <c r="K1118" s="2" t="s">
        <v>7</v>
      </c>
      <c r="L1118">
        <f>"Insert into UFMT_FIELD (FORMAT_ID, FIELD_NO, F_MAC, F_KEY, F_MANDATORY, DESCRIPTION) Values ('"&amp;A1118&amp;"', '"&amp;B1118&amp;"', '"&amp;C1118&amp;"', '"&amp;D1118&amp;"', '"&amp;E1118&amp;"', '"&amp;F1118&amp;"');"</f>
        <v/>
      </c>
      <c r="M1118">
        <f>"Update UFMT_FIELD SET F_MAC = '"&amp;C1118&amp;"', F_KEY = '"&amp;D1118&amp;"', F_MANDATORY = '"&amp;E1118&amp;"', DESCRIPTION = '"&amp;F1118&amp;"' where FORMAT_ID = '"&amp;A1118&amp;"' AND FIELD_NO = '"&amp;B1118&amp;"';"</f>
        <v/>
      </c>
    </row>
    <row r="1119" spans="1:13">
      <c r="A1119" t="s">
        <v>712</v>
      </c>
      <c r="B1119" t="s">
        <v>78</v>
      </c>
      <c r="C1119" t="s">
        <v>255</v>
      </c>
      <c r="D1119" t="s">
        <v>255</v>
      </c>
      <c r="E1119" t="s">
        <v>255</v>
      </c>
      <c r="F1119" s="2" t="s">
        <v>1466</v>
      </c>
      <c r="G1119" s="2" t="n"/>
      <c r="I1119" s="2" t="n"/>
      <c r="J1119">
        <f>VLOOKUP(A1119,UFMT_FORMAT!$A:$C,3,FALSE)</f>
        <v/>
      </c>
      <c r="K1119" s="2" t="s">
        <v>7</v>
      </c>
      <c r="L1119">
        <f>"Insert into UFMT_FIELD (FORMAT_ID, FIELD_NO, F_MAC, F_KEY, F_MANDATORY, DESCRIPTION) Values ('"&amp;A1119&amp;"', '"&amp;B1119&amp;"', '"&amp;C1119&amp;"', '"&amp;D1119&amp;"', '"&amp;E1119&amp;"', '"&amp;F1119&amp;"');"</f>
        <v/>
      </c>
      <c r="M1119">
        <f>"Update UFMT_FIELD SET F_MAC = '"&amp;C1119&amp;"', F_KEY = '"&amp;D1119&amp;"', F_MANDATORY = '"&amp;E1119&amp;"', DESCRIPTION = '"&amp;F1119&amp;"' where FORMAT_ID = '"&amp;A1119&amp;"' AND FIELD_NO = '"&amp;B1119&amp;"';"</f>
        <v/>
      </c>
    </row>
    <row r="1120" spans="1:13">
      <c r="A1120" t="s">
        <v>712</v>
      </c>
      <c r="B1120" t="s">
        <v>569</v>
      </c>
      <c r="C1120" t="s">
        <v>255</v>
      </c>
      <c r="D1120" t="s">
        <v>255</v>
      </c>
      <c r="E1120" t="s">
        <v>255</v>
      </c>
      <c r="F1120" s="2" t="s">
        <v>1464</v>
      </c>
      <c r="G1120" s="2" t="n"/>
      <c r="I1120" s="2" t="n"/>
      <c r="J1120">
        <f>VLOOKUP(A1120,UFMT_FORMAT!$A:$C,3,FALSE)</f>
        <v/>
      </c>
      <c r="K1120" s="2" t="s">
        <v>7</v>
      </c>
      <c r="L1120">
        <f>"Insert into UFMT_FIELD (FORMAT_ID, FIELD_NO, F_MAC, F_KEY, F_MANDATORY, DESCRIPTION) Values ('"&amp;A1120&amp;"', '"&amp;B1120&amp;"', '"&amp;C1120&amp;"', '"&amp;D1120&amp;"', '"&amp;E1120&amp;"', '"&amp;F1120&amp;"');"</f>
        <v/>
      </c>
      <c r="M1120">
        <f>"Update UFMT_FIELD SET F_MAC = '"&amp;C1120&amp;"', F_KEY = '"&amp;D1120&amp;"', F_MANDATORY = '"&amp;E1120&amp;"', DESCRIPTION = '"&amp;F1120&amp;"' where FORMAT_ID = '"&amp;A1120&amp;"' AND FIELD_NO = '"&amp;B1120&amp;"';"</f>
        <v/>
      </c>
    </row>
    <row r="1121" spans="1:13">
      <c r="A1121" t="s">
        <v>712</v>
      </c>
      <c r="B1121" t="s">
        <v>196</v>
      </c>
      <c r="C1121" t="s">
        <v>255</v>
      </c>
      <c r="D1121" t="s">
        <v>255</v>
      </c>
      <c r="E1121" t="s">
        <v>13</v>
      </c>
      <c r="F1121" s="2" t="s">
        <v>1417</v>
      </c>
      <c r="G1121" s="2" t="n"/>
      <c r="I1121" s="2" t="n"/>
      <c r="J1121">
        <f>VLOOKUP(A1121,UFMT_FORMAT!$A:$C,3,FALSE)</f>
        <v/>
      </c>
      <c r="K1121" s="2" t="s">
        <v>7</v>
      </c>
      <c r="L1121">
        <f>"Insert into UFMT_FIELD (FORMAT_ID, FIELD_NO, F_MAC, F_KEY, F_MANDATORY, DESCRIPTION) Values ('"&amp;A1121&amp;"', '"&amp;B1121&amp;"', '"&amp;C1121&amp;"', '"&amp;D1121&amp;"', '"&amp;E1121&amp;"', '"&amp;F1121&amp;"');"</f>
        <v/>
      </c>
      <c r="M1121">
        <f>"Update UFMT_FIELD SET F_MAC = '"&amp;C1121&amp;"', F_KEY = '"&amp;D1121&amp;"', F_MANDATORY = '"&amp;E1121&amp;"', DESCRIPTION = '"&amp;F1121&amp;"' where FORMAT_ID = '"&amp;A1121&amp;"' AND FIELD_NO = '"&amp;B1121&amp;"';"</f>
        <v/>
      </c>
    </row>
    <row r="1122" spans="1:13">
      <c r="A1122" t="s">
        <v>712</v>
      </c>
      <c r="B1122" t="s">
        <v>634</v>
      </c>
      <c r="C1122" t="s">
        <v>255</v>
      </c>
      <c r="D1122" t="s">
        <v>255</v>
      </c>
      <c r="E1122" t="s">
        <v>255</v>
      </c>
      <c r="F1122" s="2" t="s">
        <v>1418</v>
      </c>
      <c r="G1122" s="2" t="n"/>
      <c r="J1122">
        <f>VLOOKUP(A1122,UFMT_FORMAT!$A:$C,3,FALSE)</f>
        <v/>
      </c>
      <c r="K1122" s="2" t="s">
        <v>7</v>
      </c>
      <c r="L1122">
        <f>"Insert into UFMT_FIELD (FORMAT_ID, FIELD_NO, F_MAC, F_KEY, F_MANDATORY, DESCRIPTION) Values ('"&amp;A1122&amp;"', '"&amp;B1122&amp;"', '"&amp;C1122&amp;"', '"&amp;D1122&amp;"', '"&amp;E1122&amp;"', '"&amp;F1122&amp;"');"</f>
        <v/>
      </c>
      <c r="M1122">
        <f>"Update UFMT_FIELD SET F_MAC = '"&amp;C1122&amp;"', F_KEY = '"&amp;D1122&amp;"', F_MANDATORY = '"&amp;E1122&amp;"', DESCRIPTION = '"&amp;F1122&amp;"' where FORMAT_ID = '"&amp;A1122&amp;"' AND FIELD_NO = '"&amp;B1122&amp;"';"</f>
        <v/>
      </c>
    </row>
    <row r="1123" spans="1:13">
      <c r="A1123" t="s">
        <v>712</v>
      </c>
      <c r="B1123" t="s">
        <v>648</v>
      </c>
      <c r="C1123" t="s">
        <v>255</v>
      </c>
      <c r="D1123" t="s">
        <v>255</v>
      </c>
      <c r="E1123" t="s">
        <v>255</v>
      </c>
      <c r="F1123" s="2" t="s">
        <v>1476</v>
      </c>
      <c r="G1123" s="2" t="n"/>
      <c r="J1123">
        <f>VLOOKUP(A1123,UFMT_FORMAT!$A:$C,3,FALSE)</f>
        <v/>
      </c>
      <c r="K1123" s="2" t="s">
        <v>7</v>
      </c>
      <c r="L1123">
        <f>"Insert into UFMT_FIELD (FORMAT_ID, FIELD_NO, F_MAC, F_KEY, F_MANDATORY, DESCRIPTION) Values ('"&amp;A1123&amp;"', '"&amp;B1123&amp;"', '"&amp;C1123&amp;"', '"&amp;D1123&amp;"', '"&amp;E1123&amp;"', '"&amp;F1123&amp;"');"</f>
        <v/>
      </c>
      <c r="M1123">
        <f>"Update UFMT_FIELD SET F_MAC = '"&amp;C1123&amp;"', F_KEY = '"&amp;D1123&amp;"', F_MANDATORY = '"&amp;E1123&amp;"', DESCRIPTION = '"&amp;F1123&amp;"' where FORMAT_ID = '"&amp;A1123&amp;"' AND FIELD_NO = '"&amp;B1123&amp;"';"</f>
        <v/>
      </c>
    </row>
    <row r="1124" spans="1:13">
      <c r="A1124" t="s">
        <v>712</v>
      </c>
      <c r="B1124" t="s">
        <v>53</v>
      </c>
      <c r="C1124" t="s">
        <v>255</v>
      </c>
      <c r="D1124" t="s">
        <v>255</v>
      </c>
      <c r="E1124" t="s">
        <v>255</v>
      </c>
      <c r="F1124" s="2" t="s">
        <v>1473</v>
      </c>
      <c r="G1124" s="2" t="n"/>
      <c r="I1124" s="2" t="n"/>
      <c r="J1124">
        <f>VLOOKUP(A1124,UFMT_FORMAT!$A:$C,3,FALSE)</f>
        <v/>
      </c>
      <c r="K1124" s="2" t="s">
        <v>7</v>
      </c>
      <c r="L1124">
        <f>"Insert into UFMT_FIELD (FORMAT_ID, FIELD_NO, F_MAC, F_KEY, F_MANDATORY, DESCRIPTION) Values ('"&amp;A1124&amp;"', '"&amp;B1124&amp;"', '"&amp;C1124&amp;"', '"&amp;D1124&amp;"', '"&amp;E1124&amp;"', '"&amp;F1124&amp;"');"</f>
        <v/>
      </c>
      <c r="M1124">
        <f>"Update UFMT_FIELD SET F_MAC = '"&amp;C1124&amp;"', F_KEY = '"&amp;D1124&amp;"', F_MANDATORY = '"&amp;E1124&amp;"', DESCRIPTION = '"&amp;F1124&amp;"' where FORMAT_ID = '"&amp;A1124&amp;"' AND FIELD_NO = '"&amp;B1124&amp;"';"</f>
        <v/>
      </c>
    </row>
    <row r="1125" spans="1:13">
      <c r="A1125" t="s">
        <v>712</v>
      </c>
      <c r="B1125" t="s">
        <v>671</v>
      </c>
      <c r="C1125" t="s">
        <v>255</v>
      </c>
      <c r="D1125" t="s">
        <v>255</v>
      </c>
      <c r="E1125" t="s">
        <v>255</v>
      </c>
      <c r="F1125" s="2" t="s">
        <v>1453</v>
      </c>
      <c r="G1125" s="2" t="n"/>
      <c r="I1125" s="2" t="n"/>
      <c r="J1125">
        <f>VLOOKUP(A1125,UFMT_FORMAT!$A:$C,3,FALSE)</f>
        <v/>
      </c>
      <c r="K1125" s="2" t="s">
        <v>7</v>
      </c>
      <c r="L1125">
        <f>"Insert into UFMT_FIELD (FORMAT_ID, FIELD_NO, F_MAC, F_KEY, F_MANDATORY, DESCRIPTION) Values ('"&amp;A1125&amp;"', '"&amp;B1125&amp;"', '"&amp;C1125&amp;"', '"&amp;D1125&amp;"', '"&amp;E1125&amp;"', '"&amp;F1125&amp;"');"</f>
        <v/>
      </c>
      <c r="M1125">
        <f>"Update UFMT_FIELD SET F_MAC = '"&amp;C1125&amp;"', F_KEY = '"&amp;D1125&amp;"', F_MANDATORY = '"&amp;E1125&amp;"', DESCRIPTION = '"&amp;F1125&amp;"' where FORMAT_ID = '"&amp;A1125&amp;"' AND FIELD_NO = '"&amp;B1125&amp;"';"</f>
        <v/>
      </c>
    </row>
    <row r="1126" spans="1:13">
      <c r="A1126" t="s">
        <v>713</v>
      </c>
      <c r="B1126" t="s">
        <v>64</v>
      </c>
      <c r="C1126" t="s">
        <v>255</v>
      </c>
      <c r="D1126" t="s">
        <v>13</v>
      </c>
      <c r="E1126" t="s">
        <v>13</v>
      </c>
      <c r="F1126" s="2" t="s">
        <v>1395</v>
      </c>
      <c r="G1126" s="2" t="n"/>
      <c r="I1126" s="2" t="n"/>
      <c r="J1126">
        <f>VLOOKUP(A1126,UFMT_FORMAT!$A:$C,3,FALSE)</f>
        <v/>
      </c>
      <c r="K1126" s="2" t="s">
        <v>7</v>
      </c>
      <c r="L1126">
        <f>"Insert into UFMT_FIELD (FORMAT_ID, FIELD_NO, F_MAC, F_KEY, F_MANDATORY, DESCRIPTION) Values ('"&amp;A1126&amp;"', '"&amp;B1126&amp;"', '"&amp;C1126&amp;"', '"&amp;D1126&amp;"', '"&amp;E1126&amp;"', '"&amp;F1126&amp;"');"</f>
        <v/>
      </c>
      <c r="M1126">
        <f>"Update UFMT_FIELD SET F_MAC = '"&amp;C1126&amp;"', F_KEY = '"&amp;D1126&amp;"', F_MANDATORY = '"&amp;E1126&amp;"', DESCRIPTION = '"&amp;F1126&amp;"' where FORMAT_ID = '"&amp;A1126&amp;"' AND FIELD_NO = '"&amp;B1126&amp;"';"</f>
        <v/>
      </c>
    </row>
    <row r="1127" spans="1:13">
      <c r="A1127" t="s">
        <v>713</v>
      </c>
      <c r="B1127" t="s">
        <v>107</v>
      </c>
      <c r="C1127" t="s">
        <v>255</v>
      </c>
      <c r="D1127" t="s">
        <v>255</v>
      </c>
      <c r="E1127" t="s">
        <v>13</v>
      </c>
      <c r="F1127" s="2" t="s">
        <v>1396</v>
      </c>
      <c r="G1127" s="2" t="n"/>
      <c r="I1127" s="2" t="n"/>
      <c r="J1127">
        <f>VLOOKUP(A1127,UFMT_FORMAT!$A:$C,3,FALSE)</f>
        <v/>
      </c>
      <c r="K1127" s="2" t="s">
        <v>7</v>
      </c>
      <c r="L1127">
        <f>"Insert into UFMT_FIELD (FORMAT_ID, FIELD_NO, F_MAC, F_KEY, F_MANDATORY, DESCRIPTION) Values ('"&amp;A1127&amp;"', '"&amp;B1127&amp;"', '"&amp;C1127&amp;"', '"&amp;D1127&amp;"', '"&amp;E1127&amp;"', '"&amp;F1127&amp;"');"</f>
        <v/>
      </c>
      <c r="M1127">
        <f>"Update UFMT_FIELD SET F_MAC = '"&amp;C1127&amp;"', F_KEY = '"&amp;D1127&amp;"', F_MANDATORY = '"&amp;E1127&amp;"', DESCRIPTION = '"&amp;F1127&amp;"' where FORMAT_ID = '"&amp;A1127&amp;"' AND FIELD_NO = '"&amp;B1127&amp;"';"</f>
        <v/>
      </c>
    </row>
    <row r="1128" spans="1:13">
      <c r="A1128" t="s">
        <v>713</v>
      </c>
      <c r="B1128" t="s">
        <v>31</v>
      </c>
      <c r="C1128" t="s">
        <v>255</v>
      </c>
      <c r="D1128" t="s">
        <v>255</v>
      </c>
      <c r="E1128" t="s">
        <v>13</v>
      </c>
      <c r="F1128" s="2" t="s">
        <v>1397</v>
      </c>
      <c r="G1128" s="2" t="n"/>
      <c r="I1128" s="2" t="n"/>
      <c r="J1128">
        <f>VLOOKUP(A1128,UFMT_FORMAT!$A:$C,3,FALSE)</f>
        <v/>
      </c>
      <c r="K1128" s="2" t="s">
        <v>7</v>
      </c>
      <c r="L1128">
        <f>"Insert into UFMT_FIELD (FORMAT_ID, FIELD_NO, F_MAC, F_KEY, F_MANDATORY, DESCRIPTION) Values ('"&amp;A1128&amp;"', '"&amp;B1128&amp;"', '"&amp;C1128&amp;"', '"&amp;D1128&amp;"', '"&amp;E1128&amp;"', '"&amp;F1128&amp;"');"</f>
        <v/>
      </c>
      <c r="M1128">
        <f>"Update UFMT_FIELD SET F_MAC = '"&amp;C1128&amp;"', F_KEY = '"&amp;D1128&amp;"', F_MANDATORY = '"&amp;E1128&amp;"', DESCRIPTION = '"&amp;F1128&amp;"' where FORMAT_ID = '"&amp;A1128&amp;"' AND FIELD_NO = '"&amp;B1128&amp;"';"</f>
        <v/>
      </c>
    </row>
    <row r="1129" spans="1:13">
      <c r="A1129" t="s">
        <v>713</v>
      </c>
      <c r="B1129" t="s">
        <v>328</v>
      </c>
      <c r="C1129" t="s">
        <v>255</v>
      </c>
      <c r="D1129" t="s">
        <v>255</v>
      </c>
      <c r="E1129" t="s">
        <v>255</v>
      </c>
      <c r="F1129" s="2" t="s">
        <v>1454</v>
      </c>
      <c r="G1129" s="2" t="n"/>
      <c r="I1129" s="2" t="n"/>
      <c r="J1129">
        <f>VLOOKUP(A1129,UFMT_FORMAT!$A:$C,3,FALSE)</f>
        <v/>
      </c>
      <c r="K1129" s="2" t="s">
        <v>7</v>
      </c>
      <c r="L1129">
        <f>"Insert into UFMT_FIELD (FORMAT_ID, FIELD_NO, F_MAC, F_KEY, F_MANDATORY, DESCRIPTION) Values ('"&amp;A1129&amp;"', '"&amp;B1129&amp;"', '"&amp;C1129&amp;"', '"&amp;D1129&amp;"', '"&amp;E1129&amp;"', '"&amp;F1129&amp;"');"</f>
        <v/>
      </c>
      <c r="M1129">
        <f>"Update UFMT_FIELD SET F_MAC = '"&amp;C1129&amp;"', F_KEY = '"&amp;D1129&amp;"', F_MANDATORY = '"&amp;E1129&amp;"', DESCRIPTION = '"&amp;F1129&amp;"' where FORMAT_ID = '"&amp;A1129&amp;"' AND FIELD_NO = '"&amp;B1129&amp;"';"</f>
        <v/>
      </c>
    </row>
    <row r="1130" spans="1:13">
      <c r="A1130" t="s">
        <v>713</v>
      </c>
      <c r="B1130" t="s">
        <v>330</v>
      </c>
      <c r="C1130" t="s">
        <v>255</v>
      </c>
      <c r="D1130" t="s">
        <v>13</v>
      </c>
      <c r="E1130" t="s">
        <v>13</v>
      </c>
      <c r="F1130" s="2" t="s">
        <v>1455</v>
      </c>
      <c r="G1130" s="2" t="n"/>
      <c r="I1130" s="2" t="n"/>
      <c r="J1130">
        <f>VLOOKUP(A1130,UFMT_FORMAT!$A:$C,3,FALSE)</f>
        <v/>
      </c>
      <c r="K1130" s="2" t="s">
        <v>7</v>
      </c>
      <c r="L1130">
        <f>"Insert into UFMT_FIELD (FORMAT_ID, FIELD_NO, F_MAC, F_KEY, F_MANDATORY, DESCRIPTION) Values ('"&amp;A1130&amp;"', '"&amp;B1130&amp;"', '"&amp;C1130&amp;"', '"&amp;D1130&amp;"', '"&amp;E1130&amp;"', '"&amp;F1130&amp;"');"</f>
        <v/>
      </c>
      <c r="M1130">
        <f>"Update UFMT_FIELD SET F_MAC = '"&amp;C1130&amp;"', F_KEY = '"&amp;D1130&amp;"', F_MANDATORY = '"&amp;E1130&amp;"', DESCRIPTION = '"&amp;F1130&amp;"' where FORMAT_ID = '"&amp;A1130&amp;"' AND FIELD_NO = '"&amp;B1130&amp;"';"</f>
        <v/>
      </c>
    </row>
    <row r="1131" spans="1:13">
      <c r="A1131" t="s">
        <v>713</v>
      </c>
      <c r="B1131" t="s">
        <v>337</v>
      </c>
      <c r="C1131" t="s">
        <v>255</v>
      </c>
      <c r="D1131" t="s">
        <v>13</v>
      </c>
      <c r="E1131" t="s">
        <v>13</v>
      </c>
      <c r="F1131" s="2" t="s">
        <v>1400</v>
      </c>
      <c r="G1131" s="2" t="n"/>
      <c r="I1131" s="2" t="n"/>
      <c r="J1131">
        <f>VLOOKUP(A1131,UFMT_FORMAT!$A:$C,3,FALSE)</f>
        <v/>
      </c>
      <c r="K1131" s="2" t="s">
        <v>7</v>
      </c>
      <c r="L1131">
        <f>"Insert into UFMT_FIELD (FORMAT_ID, FIELD_NO, F_MAC, F_KEY, F_MANDATORY, DESCRIPTION) Values ('"&amp;A1131&amp;"', '"&amp;B1131&amp;"', '"&amp;C1131&amp;"', '"&amp;D1131&amp;"', '"&amp;E1131&amp;"', '"&amp;F1131&amp;"');"</f>
        <v/>
      </c>
      <c r="M1131">
        <f>"Update UFMT_FIELD SET F_MAC = '"&amp;C1131&amp;"', F_KEY = '"&amp;D1131&amp;"', F_MANDATORY = '"&amp;E1131&amp;"', DESCRIPTION = '"&amp;F1131&amp;"' where FORMAT_ID = '"&amp;A1131&amp;"' AND FIELD_NO = '"&amp;B1131&amp;"';"</f>
        <v/>
      </c>
    </row>
    <row r="1132" spans="1:13">
      <c r="A1132" t="s">
        <v>713</v>
      </c>
      <c r="B1132" t="s">
        <v>351</v>
      </c>
      <c r="C1132" t="s">
        <v>255</v>
      </c>
      <c r="D1132" t="s">
        <v>255</v>
      </c>
      <c r="E1132" t="s">
        <v>13</v>
      </c>
      <c r="F1132" s="2" t="s">
        <v>1456</v>
      </c>
      <c r="G1132" s="2" t="n"/>
      <c r="I1132" s="2" t="n"/>
      <c r="J1132">
        <f>VLOOKUP(A1132,UFMT_FORMAT!$A:$C,3,FALSE)</f>
        <v/>
      </c>
      <c r="K1132" s="2" t="s">
        <v>7</v>
      </c>
      <c r="L1132">
        <f>"Insert into UFMT_FIELD (FORMAT_ID, FIELD_NO, F_MAC, F_KEY, F_MANDATORY, DESCRIPTION) Values ('"&amp;A1132&amp;"', '"&amp;B1132&amp;"', '"&amp;C1132&amp;"', '"&amp;D1132&amp;"', '"&amp;E1132&amp;"', '"&amp;F1132&amp;"');"</f>
        <v/>
      </c>
      <c r="M1132">
        <f>"Update UFMT_FIELD SET F_MAC = '"&amp;C1132&amp;"', F_KEY = '"&amp;D1132&amp;"', F_MANDATORY = '"&amp;E1132&amp;"', DESCRIPTION = '"&amp;F1132&amp;"' where FORMAT_ID = '"&amp;A1132&amp;"' AND FIELD_NO = '"&amp;B1132&amp;"';"</f>
        <v/>
      </c>
    </row>
    <row r="1133" spans="1:13">
      <c r="A1133" t="s">
        <v>713</v>
      </c>
      <c r="B1133" t="s">
        <v>379</v>
      </c>
      <c r="C1133" t="s">
        <v>255</v>
      </c>
      <c r="D1133" t="s">
        <v>255</v>
      </c>
      <c r="E1133" t="s">
        <v>13</v>
      </c>
      <c r="F1133" s="2" t="s">
        <v>1457</v>
      </c>
      <c r="G1133" s="2" t="n"/>
      <c r="I1133" s="2" t="n"/>
      <c r="J1133">
        <f>VLOOKUP(A1133,UFMT_FORMAT!$A:$C,3,FALSE)</f>
        <v/>
      </c>
      <c r="K1133" s="2" t="s">
        <v>7</v>
      </c>
      <c r="L1133">
        <f>"Insert into UFMT_FIELD (FORMAT_ID, FIELD_NO, F_MAC, F_KEY, F_MANDATORY, DESCRIPTION) Values ('"&amp;A1133&amp;"', '"&amp;B1133&amp;"', '"&amp;C1133&amp;"', '"&amp;D1133&amp;"', '"&amp;E1133&amp;"', '"&amp;F1133&amp;"');"</f>
        <v/>
      </c>
      <c r="M1133">
        <f>"Update UFMT_FIELD SET F_MAC = '"&amp;C1133&amp;"', F_KEY = '"&amp;D1133&amp;"', F_MANDATORY = '"&amp;E1133&amp;"', DESCRIPTION = '"&amp;F1133&amp;"' where FORMAT_ID = '"&amp;A1133&amp;"' AND FIELD_NO = '"&amp;B1133&amp;"';"</f>
        <v/>
      </c>
    </row>
    <row r="1134" spans="1:13">
      <c r="A1134" t="s">
        <v>713</v>
      </c>
      <c r="B1134" t="s">
        <v>393</v>
      </c>
      <c r="C1134" t="s">
        <v>255</v>
      </c>
      <c r="D1134" t="s">
        <v>255</v>
      </c>
      <c r="E1134" t="s">
        <v>13</v>
      </c>
      <c r="F1134" s="2" t="s">
        <v>1458</v>
      </c>
      <c r="G1134" s="2" t="n"/>
      <c r="I1134" s="2" t="n"/>
      <c r="J1134">
        <f>VLOOKUP(A1134,UFMT_FORMAT!$A:$C,3,FALSE)</f>
        <v/>
      </c>
      <c r="K1134" s="2" t="s">
        <v>7</v>
      </c>
      <c r="L1134">
        <f>"Insert into UFMT_FIELD (FORMAT_ID, FIELD_NO, F_MAC, F_KEY, F_MANDATORY, DESCRIPTION) Values ('"&amp;A1134&amp;"', '"&amp;B1134&amp;"', '"&amp;C1134&amp;"', '"&amp;D1134&amp;"', '"&amp;E1134&amp;"', '"&amp;F1134&amp;"');"</f>
        <v/>
      </c>
      <c r="M1134">
        <f>"Update UFMT_FIELD SET F_MAC = '"&amp;C1134&amp;"', F_KEY = '"&amp;D1134&amp;"', F_MANDATORY = '"&amp;E1134&amp;"', DESCRIPTION = '"&amp;F1134&amp;"' where FORMAT_ID = '"&amp;A1134&amp;"' AND FIELD_NO = '"&amp;B1134&amp;"';"</f>
        <v/>
      </c>
    </row>
    <row r="1135" spans="1:13">
      <c r="A1135" t="s">
        <v>713</v>
      </c>
      <c r="B1135" t="s">
        <v>305</v>
      </c>
      <c r="C1135" t="s">
        <v>255</v>
      </c>
      <c r="D1135" t="s">
        <v>255</v>
      </c>
      <c r="E1135" t="s">
        <v>13</v>
      </c>
      <c r="F1135" s="2" t="s">
        <v>1459</v>
      </c>
      <c r="G1135" s="2" t="n"/>
      <c r="I1135" s="2" t="n"/>
      <c r="J1135">
        <f>VLOOKUP(A1135,UFMT_FORMAT!$A:$C,3,FALSE)</f>
        <v/>
      </c>
      <c r="K1135" s="2" t="s">
        <v>7</v>
      </c>
      <c r="L1135">
        <f>"Insert into UFMT_FIELD (FORMAT_ID, FIELD_NO, F_MAC, F_KEY, F_MANDATORY, DESCRIPTION) Values ('"&amp;A1135&amp;"', '"&amp;B1135&amp;"', '"&amp;C1135&amp;"', '"&amp;D1135&amp;"', '"&amp;E1135&amp;"', '"&amp;F1135&amp;"');"</f>
        <v/>
      </c>
      <c r="M1135">
        <f>"Update UFMT_FIELD SET F_MAC = '"&amp;C1135&amp;"', F_KEY = '"&amp;D1135&amp;"', F_MANDATORY = '"&amp;E1135&amp;"', DESCRIPTION = '"&amp;F1135&amp;"' where FORMAT_ID = '"&amp;A1135&amp;"' AND FIELD_NO = '"&amp;B1135&amp;"';"</f>
        <v/>
      </c>
    </row>
    <row r="1136" spans="1:13">
      <c r="A1136" t="s">
        <v>713</v>
      </c>
      <c r="B1136" t="s">
        <v>398</v>
      </c>
      <c r="C1136" t="s">
        <v>255</v>
      </c>
      <c r="D1136" t="s">
        <v>255</v>
      </c>
      <c r="E1136" t="s">
        <v>13</v>
      </c>
      <c r="F1136" s="2" t="s">
        <v>1460</v>
      </c>
      <c r="G1136" s="2" t="n"/>
      <c r="I1136" s="2" t="n"/>
      <c r="J1136">
        <f>VLOOKUP(A1136,UFMT_FORMAT!$A:$C,3,FALSE)</f>
        <v/>
      </c>
      <c r="K1136" s="2" t="s">
        <v>7</v>
      </c>
      <c r="L1136">
        <f>"Insert into UFMT_FIELD (FORMAT_ID, FIELD_NO, F_MAC, F_KEY, F_MANDATORY, DESCRIPTION) Values ('"&amp;A1136&amp;"', '"&amp;B1136&amp;"', '"&amp;C1136&amp;"', '"&amp;D1136&amp;"', '"&amp;E1136&amp;"', '"&amp;F1136&amp;"');"</f>
        <v/>
      </c>
      <c r="M1136">
        <f>"Update UFMT_FIELD SET F_MAC = '"&amp;C1136&amp;"', F_KEY = '"&amp;D1136&amp;"', F_MANDATORY = '"&amp;E1136&amp;"', DESCRIPTION = '"&amp;F1136&amp;"' where FORMAT_ID = '"&amp;A1136&amp;"' AND FIELD_NO = '"&amp;B1136&amp;"';"</f>
        <v/>
      </c>
    </row>
    <row r="1137" spans="1:13">
      <c r="A1137" t="s">
        <v>713</v>
      </c>
      <c r="B1137" t="s">
        <v>51</v>
      </c>
      <c r="C1137" t="s">
        <v>255</v>
      </c>
      <c r="D1137" t="s">
        <v>255</v>
      </c>
      <c r="E1137" t="s">
        <v>13</v>
      </c>
      <c r="F1137" s="2" t="s">
        <v>1461</v>
      </c>
      <c r="G1137" s="2" t="n"/>
      <c r="I1137" s="2" t="n"/>
      <c r="J1137">
        <f>VLOOKUP(A1137,UFMT_FORMAT!$A:$C,3,FALSE)</f>
        <v/>
      </c>
      <c r="K1137" s="2" t="s">
        <v>7</v>
      </c>
      <c r="L1137">
        <f>"Insert into UFMT_FIELD (FORMAT_ID, FIELD_NO, F_MAC, F_KEY, F_MANDATORY, DESCRIPTION) Values ('"&amp;A1137&amp;"', '"&amp;B1137&amp;"', '"&amp;C1137&amp;"', '"&amp;D1137&amp;"', '"&amp;E1137&amp;"', '"&amp;F1137&amp;"');"</f>
        <v/>
      </c>
      <c r="M1137">
        <f>"Update UFMT_FIELD SET F_MAC = '"&amp;C1137&amp;"', F_KEY = '"&amp;D1137&amp;"', F_MANDATORY = '"&amp;E1137&amp;"', DESCRIPTION = '"&amp;F1137&amp;"' where FORMAT_ID = '"&amp;A1137&amp;"' AND FIELD_NO = '"&amp;B1137&amp;"';"</f>
        <v/>
      </c>
    </row>
    <row r="1138" spans="1:13">
      <c r="A1138" t="s">
        <v>713</v>
      </c>
      <c r="B1138" t="s">
        <v>524</v>
      </c>
      <c r="C1138" t="s">
        <v>255</v>
      </c>
      <c r="D1138" t="s">
        <v>255</v>
      </c>
      <c r="E1138" t="s">
        <v>255</v>
      </c>
      <c r="F1138" s="2" t="s">
        <v>1462</v>
      </c>
      <c r="G1138" s="2" t="n"/>
      <c r="I1138" s="2" t="n"/>
      <c r="J1138">
        <f>VLOOKUP(A1138,UFMT_FORMAT!$A:$C,3,FALSE)</f>
        <v/>
      </c>
      <c r="K1138" s="2" t="s">
        <v>7</v>
      </c>
      <c r="L1138">
        <f>"Insert into UFMT_FIELD (FORMAT_ID, FIELD_NO, F_MAC, F_KEY, F_MANDATORY, DESCRIPTION) Values ('"&amp;A1138&amp;"', '"&amp;B1138&amp;"', '"&amp;C1138&amp;"', '"&amp;D1138&amp;"', '"&amp;E1138&amp;"', '"&amp;F1138&amp;"');"</f>
        <v/>
      </c>
      <c r="M1138">
        <f>"Update UFMT_FIELD SET F_MAC = '"&amp;C1138&amp;"', F_KEY = '"&amp;D1138&amp;"', F_MANDATORY = '"&amp;E1138&amp;"', DESCRIPTION = '"&amp;F1138&amp;"' where FORMAT_ID = '"&amp;A1138&amp;"' AND FIELD_NO = '"&amp;B1138&amp;"';"</f>
        <v/>
      </c>
    </row>
    <row r="1139" spans="1:13">
      <c r="A1139" t="s">
        <v>713</v>
      </c>
      <c r="B1139" t="s">
        <v>532</v>
      </c>
      <c r="C1139" t="s">
        <v>255</v>
      </c>
      <c r="D1139" t="s">
        <v>255</v>
      </c>
      <c r="E1139" t="s">
        <v>13</v>
      </c>
      <c r="F1139" s="2" t="s">
        <v>1403</v>
      </c>
      <c r="G1139" s="2" t="n"/>
      <c r="I1139" s="2" t="n"/>
      <c r="J1139">
        <f>VLOOKUP(A1139,UFMT_FORMAT!$A:$C,3,FALSE)</f>
        <v/>
      </c>
      <c r="K1139" s="2" t="s">
        <v>7</v>
      </c>
      <c r="L1139">
        <f>"Insert into UFMT_FIELD (FORMAT_ID, FIELD_NO, F_MAC, F_KEY, F_MANDATORY, DESCRIPTION) Values ('"&amp;A1139&amp;"', '"&amp;B1139&amp;"', '"&amp;C1139&amp;"', '"&amp;D1139&amp;"', '"&amp;E1139&amp;"', '"&amp;F1139&amp;"');"</f>
        <v/>
      </c>
      <c r="M1139">
        <f>"Update UFMT_FIELD SET F_MAC = '"&amp;C1139&amp;"', F_KEY = '"&amp;D1139&amp;"', F_MANDATORY = '"&amp;E1139&amp;"', DESCRIPTION = '"&amp;F1139&amp;"' where FORMAT_ID = '"&amp;A1139&amp;"' AND FIELD_NO = '"&amp;B1139&amp;"';"</f>
        <v/>
      </c>
    </row>
    <row r="1140" spans="1:13">
      <c r="A1140" t="s">
        <v>713</v>
      </c>
      <c r="B1140" t="s">
        <v>70</v>
      </c>
      <c r="C1140" t="s">
        <v>255</v>
      </c>
      <c r="D1140" t="s">
        <v>255</v>
      </c>
      <c r="E1140" t="s">
        <v>13</v>
      </c>
      <c r="F1140" s="2" t="s">
        <v>1406</v>
      </c>
      <c r="G1140" s="2" t="n"/>
      <c r="I1140" s="2" t="n"/>
      <c r="J1140">
        <f>VLOOKUP(A1140,UFMT_FORMAT!$A:$C,3,FALSE)</f>
        <v/>
      </c>
      <c r="K1140" s="2" t="s">
        <v>7</v>
      </c>
      <c r="L1140">
        <f>"Insert into UFMT_FIELD (FORMAT_ID, FIELD_NO, F_MAC, F_KEY, F_MANDATORY, DESCRIPTION) Values ('"&amp;A1140&amp;"', '"&amp;B1140&amp;"', '"&amp;C1140&amp;"', '"&amp;D1140&amp;"', '"&amp;E1140&amp;"', '"&amp;F1140&amp;"');"</f>
        <v/>
      </c>
      <c r="M1140">
        <f>"Update UFMT_FIELD SET F_MAC = '"&amp;C1140&amp;"', F_KEY = '"&amp;D1140&amp;"', F_MANDATORY = '"&amp;E1140&amp;"', DESCRIPTION = '"&amp;F1140&amp;"' where FORMAT_ID = '"&amp;A1140&amp;"' AND FIELD_NO = '"&amp;B1140&amp;"';"</f>
        <v/>
      </c>
    </row>
    <row r="1141" spans="1:13">
      <c r="A1141" t="s">
        <v>713</v>
      </c>
      <c r="B1141" t="s">
        <v>545</v>
      </c>
      <c r="C1141" t="s">
        <v>255</v>
      </c>
      <c r="D1141" t="s">
        <v>255</v>
      </c>
      <c r="E1141" t="s">
        <v>13</v>
      </c>
      <c r="F1141" s="2" t="s">
        <v>1409</v>
      </c>
      <c r="G1141" s="2" t="n"/>
      <c r="I1141" s="2" t="n"/>
      <c r="J1141">
        <f>VLOOKUP(A1141,UFMT_FORMAT!$A:$C,3,FALSE)</f>
        <v/>
      </c>
      <c r="K1141" s="2" t="s">
        <v>7</v>
      </c>
      <c r="L1141">
        <f>"Insert into UFMT_FIELD (FORMAT_ID, FIELD_NO, F_MAC, F_KEY, F_MANDATORY, DESCRIPTION) Values ('"&amp;A1141&amp;"', '"&amp;B1141&amp;"', '"&amp;C1141&amp;"', '"&amp;D1141&amp;"', '"&amp;E1141&amp;"', '"&amp;F1141&amp;"');"</f>
        <v/>
      </c>
      <c r="M1141">
        <f>"Update UFMT_FIELD SET F_MAC = '"&amp;C1141&amp;"', F_KEY = '"&amp;D1141&amp;"', F_MANDATORY = '"&amp;E1141&amp;"', DESCRIPTION = '"&amp;F1141&amp;"' where FORMAT_ID = '"&amp;A1141&amp;"' AND FIELD_NO = '"&amp;B1141&amp;"';"</f>
        <v/>
      </c>
    </row>
    <row r="1142" spans="1:13">
      <c r="A1142" t="s">
        <v>713</v>
      </c>
      <c r="B1142" t="s">
        <v>239</v>
      </c>
      <c r="C1142" t="s">
        <v>255</v>
      </c>
      <c r="D1142" t="s">
        <v>255</v>
      </c>
      <c r="E1142" t="s">
        <v>13</v>
      </c>
      <c r="F1142" s="2" t="s">
        <v>1410</v>
      </c>
      <c r="G1142" s="2" t="n"/>
      <c r="I1142" s="2" t="n"/>
      <c r="J1142">
        <f>VLOOKUP(A1142,UFMT_FORMAT!$A:$C,3,FALSE)</f>
        <v/>
      </c>
      <c r="K1142" s="2" t="s">
        <v>7</v>
      </c>
      <c r="L1142">
        <f>"Insert into UFMT_FIELD (FORMAT_ID, FIELD_NO, F_MAC, F_KEY, F_MANDATORY, DESCRIPTION) Values ('"&amp;A1142&amp;"', '"&amp;B1142&amp;"', '"&amp;C1142&amp;"', '"&amp;D1142&amp;"', '"&amp;E1142&amp;"', '"&amp;F1142&amp;"');"</f>
        <v/>
      </c>
      <c r="M1142">
        <f>"Update UFMT_FIELD SET F_MAC = '"&amp;C1142&amp;"', F_KEY = '"&amp;D1142&amp;"', F_MANDATORY = '"&amp;E1142&amp;"', DESCRIPTION = '"&amp;F1142&amp;"' where FORMAT_ID = '"&amp;A1142&amp;"' AND FIELD_NO = '"&amp;B1142&amp;"';"</f>
        <v/>
      </c>
    </row>
    <row r="1143" spans="1:13">
      <c r="A1143" t="s">
        <v>713</v>
      </c>
      <c r="B1143" t="s">
        <v>555</v>
      </c>
      <c r="C1143" t="s">
        <v>255</v>
      </c>
      <c r="D1143" t="s">
        <v>255</v>
      </c>
      <c r="E1143" t="s">
        <v>13</v>
      </c>
      <c r="F1143" s="2" t="s">
        <v>1414</v>
      </c>
      <c r="G1143" s="2" t="n"/>
      <c r="I1143" s="2" t="n"/>
      <c r="J1143">
        <f>VLOOKUP(A1143,UFMT_FORMAT!$A:$C,3,FALSE)</f>
        <v/>
      </c>
      <c r="K1143" s="2" t="s">
        <v>7</v>
      </c>
      <c r="L1143">
        <f>"Insert into UFMT_FIELD (FORMAT_ID, FIELD_NO, F_MAC, F_KEY, F_MANDATORY, DESCRIPTION) Values ('"&amp;A1143&amp;"', '"&amp;B1143&amp;"', '"&amp;C1143&amp;"', '"&amp;D1143&amp;"', '"&amp;E1143&amp;"', '"&amp;F1143&amp;"');"</f>
        <v/>
      </c>
      <c r="M1143">
        <f>"Update UFMT_FIELD SET F_MAC = '"&amp;C1143&amp;"', F_KEY = '"&amp;D1143&amp;"', F_MANDATORY = '"&amp;E1143&amp;"', DESCRIPTION = '"&amp;F1143&amp;"' where FORMAT_ID = '"&amp;A1143&amp;"' AND FIELD_NO = '"&amp;B1143&amp;"';"</f>
        <v/>
      </c>
    </row>
    <row r="1144" spans="1:13">
      <c r="A1144" t="s">
        <v>713</v>
      </c>
      <c r="B1144" t="s">
        <v>244</v>
      </c>
      <c r="C1144" t="s">
        <v>255</v>
      </c>
      <c r="D1144" t="s">
        <v>255</v>
      </c>
      <c r="E1144" t="s">
        <v>13</v>
      </c>
      <c r="F1144" s="2" t="s">
        <v>1463</v>
      </c>
      <c r="G1144" s="2" t="n"/>
      <c r="I1144" s="2" t="n"/>
      <c r="J1144">
        <f>VLOOKUP(A1144,UFMT_FORMAT!$A:$C,3,FALSE)</f>
        <v/>
      </c>
      <c r="K1144" s="2" t="s">
        <v>7</v>
      </c>
      <c r="L1144">
        <f>"Insert into UFMT_FIELD (FORMAT_ID, FIELD_NO, F_MAC, F_KEY, F_MANDATORY, DESCRIPTION) Values ('"&amp;A1144&amp;"', '"&amp;B1144&amp;"', '"&amp;C1144&amp;"', '"&amp;D1144&amp;"', '"&amp;E1144&amp;"', '"&amp;F1144&amp;"');"</f>
        <v/>
      </c>
      <c r="M1144">
        <f>"Update UFMT_FIELD SET F_MAC = '"&amp;C1144&amp;"', F_KEY = '"&amp;D1144&amp;"', F_MANDATORY = '"&amp;E1144&amp;"', DESCRIPTION = '"&amp;F1144&amp;"' where FORMAT_ID = '"&amp;A1144&amp;"' AND FIELD_NO = '"&amp;B1144&amp;"';"</f>
        <v/>
      </c>
    </row>
    <row r="1145" spans="1:13">
      <c r="A1145" t="s">
        <v>713</v>
      </c>
      <c r="B1145" t="s">
        <v>569</v>
      </c>
      <c r="C1145" t="s">
        <v>255</v>
      </c>
      <c r="D1145" t="s">
        <v>255</v>
      </c>
      <c r="E1145" t="s">
        <v>255</v>
      </c>
      <c r="F1145" s="2" t="s">
        <v>1464</v>
      </c>
      <c r="G1145" s="2" t="n"/>
      <c r="I1145" s="2" t="n"/>
      <c r="J1145">
        <f>VLOOKUP(A1145,UFMT_FORMAT!$A:$C,3,FALSE)</f>
        <v/>
      </c>
      <c r="K1145" s="2" t="s">
        <v>7</v>
      </c>
      <c r="L1145">
        <f>"Insert into UFMT_FIELD (FORMAT_ID, FIELD_NO, F_MAC, F_KEY, F_MANDATORY, DESCRIPTION) Values ('"&amp;A1145&amp;"', '"&amp;B1145&amp;"', '"&amp;C1145&amp;"', '"&amp;D1145&amp;"', '"&amp;E1145&amp;"', '"&amp;F1145&amp;"');"</f>
        <v/>
      </c>
      <c r="M1145">
        <f>"Update UFMT_FIELD SET F_MAC = '"&amp;C1145&amp;"', F_KEY = '"&amp;D1145&amp;"', F_MANDATORY = '"&amp;E1145&amp;"', DESCRIPTION = '"&amp;F1145&amp;"' where FORMAT_ID = '"&amp;A1145&amp;"' AND FIELD_NO = '"&amp;B1145&amp;"';"</f>
        <v/>
      </c>
    </row>
    <row r="1146" spans="1:13">
      <c r="A1146" t="s">
        <v>713</v>
      </c>
      <c r="B1146" t="s">
        <v>283</v>
      </c>
      <c r="C1146" t="s">
        <v>255</v>
      </c>
      <c r="D1146" t="s">
        <v>255</v>
      </c>
      <c r="E1146" t="s">
        <v>13</v>
      </c>
      <c r="F1146" s="2" t="s">
        <v>1467</v>
      </c>
      <c r="G1146" s="2" t="n"/>
      <c r="I1146" s="2" t="n"/>
      <c r="J1146">
        <f>VLOOKUP(A1146,UFMT_FORMAT!$A:$C,3,FALSE)</f>
        <v/>
      </c>
      <c r="K1146" s="2" t="s">
        <v>7</v>
      </c>
      <c r="L1146">
        <f>"Insert into UFMT_FIELD (FORMAT_ID, FIELD_NO, F_MAC, F_KEY, F_MANDATORY, DESCRIPTION) Values ('"&amp;A1146&amp;"', '"&amp;B1146&amp;"', '"&amp;C1146&amp;"', '"&amp;D1146&amp;"', '"&amp;E1146&amp;"', '"&amp;F1146&amp;"');"</f>
        <v/>
      </c>
      <c r="M1146">
        <f>"Update UFMT_FIELD SET F_MAC = '"&amp;C1146&amp;"', F_KEY = '"&amp;D1146&amp;"', F_MANDATORY = '"&amp;E1146&amp;"', DESCRIPTION = '"&amp;F1146&amp;"' where FORMAT_ID = '"&amp;A1146&amp;"' AND FIELD_NO = '"&amp;B1146&amp;"';"</f>
        <v/>
      </c>
    </row>
    <row r="1147" spans="1:13">
      <c r="A1147" t="s">
        <v>713</v>
      </c>
      <c r="B1147" t="s">
        <v>196</v>
      </c>
      <c r="C1147" t="s">
        <v>255</v>
      </c>
      <c r="D1147" t="s">
        <v>255</v>
      </c>
      <c r="E1147" t="s">
        <v>13</v>
      </c>
      <c r="F1147" s="2" t="s">
        <v>1417</v>
      </c>
      <c r="G1147" s="2" t="n"/>
      <c r="I1147" s="2" t="n"/>
      <c r="J1147">
        <f>VLOOKUP(A1147,UFMT_FORMAT!$A:$C,3,FALSE)</f>
        <v/>
      </c>
      <c r="K1147" s="2" t="s">
        <v>7</v>
      </c>
      <c r="L1147">
        <f>"Insert into UFMT_FIELD (FORMAT_ID, FIELD_NO, F_MAC, F_KEY, F_MANDATORY, DESCRIPTION) Values ('"&amp;A1147&amp;"', '"&amp;B1147&amp;"', '"&amp;C1147&amp;"', '"&amp;D1147&amp;"', '"&amp;E1147&amp;"', '"&amp;F1147&amp;"');"</f>
        <v/>
      </c>
      <c r="M1147">
        <f>"Update UFMT_FIELD SET F_MAC = '"&amp;C1147&amp;"', F_KEY = '"&amp;D1147&amp;"', F_MANDATORY = '"&amp;E1147&amp;"', DESCRIPTION = '"&amp;F1147&amp;"' where FORMAT_ID = '"&amp;A1147&amp;"' AND FIELD_NO = '"&amp;B1147&amp;"';"</f>
        <v/>
      </c>
    </row>
    <row r="1148" spans="1:13">
      <c r="A1148" t="s">
        <v>713</v>
      </c>
      <c r="B1148" t="s">
        <v>53</v>
      </c>
      <c r="C1148" t="s">
        <v>255</v>
      </c>
      <c r="D1148" t="s">
        <v>255</v>
      </c>
      <c r="E1148" t="s">
        <v>255</v>
      </c>
      <c r="F1148" s="2" t="s">
        <v>1473</v>
      </c>
      <c r="G1148" s="2" t="n"/>
      <c r="I1148" s="2" t="n"/>
      <c r="J1148">
        <f>VLOOKUP(A1148,UFMT_FORMAT!$A:$C,3,FALSE)</f>
        <v/>
      </c>
      <c r="K1148" s="2" t="s">
        <v>7</v>
      </c>
      <c r="L1148">
        <f>"Insert into UFMT_FIELD (FORMAT_ID, FIELD_NO, F_MAC, F_KEY, F_MANDATORY, DESCRIPTION) Values ('"&amp;A1148&amp;"', '"&amp;B1148&amp;"', '"&amp;C1148&amp;"', '"&amp;D1148&amp;"', '"&amp;E1148&amp;"', '"&amp;F1148&amp;"');"</f>
        <v/>
      </c>
      <c r="M1148">
        <f>"Update UFMT_FIELD SET F_MAC = '"&amp;C1148&amp;"', F_KEY = '"&amp;D1148&amp;"', F_MANDATORY = '"&amp;E1148&amp;"', DESCRIPTION = '"&amp;F1148&amp;"' where FORMAT_ID = '"&amp;A1148&amp;"' AND FIELD_NO = '"&amp;B1148&amp;"';"</f>
        <v/>
      </c>
    </row>
    <row r="1149" spans="1:13">
      <c r="A1149" t="s">
        <v>714</v>
      </c>
      <c r="B1149" t="s">
        <v>64</v>
      </c>
      <c r="C1149" t="s">
        <v>255</v>
      </c>
      <c r="D1149" t="s">
        <v>13</v>
      </c>
      <c r="E1149" t="s">
        <v>13</v>
      </c>
      <c r="F1149" s="2" t="s">
        <v>1395</v>
      </c>
      <c r="G1149" s="2" t="n"/>
      <c r="I1149" s="2" t="n"/>
      <c r="J1149">
        <f>VLOOKUP(A1149,UFMT_FORMAT!$A:$C,3,FALSE)</f>
        <v/>
      </c>
      <c r="K1149" s="2" t="s">
        <v>7</v>
      </c>
      <c r="L1149">
        <f>"Insert into UFMT_FIELD (FORMAT_ID, FIELD_NO, F_MAC, F_KEY, F_MANDATORY, DESCRIPTION) Values ('"&amp;A1149&amp;"', '"&amp;B1149&amp;"', '"&amp;C1149&amp;"', '"&amp;D1149&amp;"', '"&amp;E1149&amp;"', '"&amp;F1149&amp;"');"</f>
        <v/>
      </c>
      <c r="M1149">
        <f>"Update UFMT_FIELD SET F_MAC = '"&amp;C1149&amp;"', F_KEY = '"&amp;D1149&amp;"', F_MANDATORY = '"&amp;E1149&amp;"', DESCRIPTION = '"&amp;F1149&amp;"' where FORMAT_ID = '"&amp;A1149&amp;"' AND FIELD_NO = '"&amp;B1149&amp;"';"</f>
        <v/>
      </c>
    </row>
    <row r="1150" spans="1:13">
      <c r="A1150" t="s">
        <v>714</v>
      </c>
      <c r="B1150" t="s">
        <v>107</v>
      </c>
      <c r="C1150" t="s">
        <v>255</v>
      </c>
      <c r="D1150" t="s">
        <v>255</v>
      </c>
      <c r="E1150" t="s">
        <v>13</v>
      </c>
      <c r="F1150" s="2" t="s">
        <v>1396</v>
      </c>
      <c r="G1150" s="2" t="n"/>
      <c r="I1150" s="2" t="n"/>
      <c r="J1150">
        <f>VLOOKUP(A1150,UFMT_FORMAT!$A:$C,3,FALSE)</f>
        <v/>
      </c>
      <c r="K1150" s="2" t="s">
        <v>7</v>
      </c>
      <c r="L1150">
        <f>"Insert into UFMT_FIELD (FORMAT_ID, FIELD_NO, F_MAC, F_KEY, F_MANDATORY, DESCRIPTION) Values ('"&amp;A1150&amp;"', '"&amp;B1150&amp;"', '"&amp;C1150&amp;"', '"&amp;D1150&amp;"', '"&amp;E1150&amp;"', '"&amp;F1150&amp;"');"</f>
        <v/>
      </c>
      <c r="M1150">
        <f>"Update UFMT_FIELD SET F_MAC = '"&amp;C1150&amp;"', F_KEY = '"&amp;D1150&amp;"', F_MANDATORY = '"&amp;E1150&amp;"', DESCRIPTION = '"&amp;F1150&amp;"' where FORMAT_ID = '"&amp;A1150&amp;"' AND FIELD_NO = '"&amp;B1150&amp;"';"</f>
        <v/>
      </c>
    </row>
    <row r="1151" spans="1:13">
      <c r="A1151" t="s">
        <v>714</v>
      </c>
      <c r="B1151" t="s">
        <v>31</v>
      </c>
      <c r="C1151" t="s">
        <v>255</v>
      </c>
      <c r="D1151" t="s">
        <v>255</v>
      </c>
      <c r="E1151" t="s">
        <v>255</v>
      </c>
      <c r="F1151" s="2" t="s">
        <v>1397</v>
      </c>
      <c r="G1151" s="2" t="n"/>
      <c r="I1151" s="2" t="n"/>
      <c r="J1151">
        <f>VLOOKUP(A1151,UFMT_FORMAT!$A:$C,3,FALSE)</f>
        <v/>
      </c>
      <c r="K1151" s="2" t="s">
        <v>7</v>
      </c>
      <c r="L1151">
        <f>"Insert into UFMT_FIELD (FORMAT_ID, FIELD_NO, F_MAC, F_KEY, F_MANDATORY, DESCRIPTION) Values ('"&amp;A1151&amp;"', '"&amp;B1151&amp;"', '"&amp;C1151&amp;"', '"&amp;D1151&amp;"', '"&amp;E1151&amp;"', '"&amp;F1151&amp;"');"</f>
        <v/>
      </c>
      <c r="M1151">
        <f>"Update UFMT_FIELD SET F_MAC = '"&amp;C1151&amp;"', F_KEY = '"&amp;D1151&amp;"', F_MANDATORY = '"&amp;E1151&amp;"', DESCRIPTION = '"&amp;F1151&amp;"' where FORMAT_ID = '"&amp;A1151&amp;"' AND FIELD_NO = '"&amp;B1151&amp;"';"</f>
        <v/>
      </c>
    </row>
    <row r="1152" spans="1:13">
      <c r="A1152" t="s">
        <v>714</v>
      </c>
      <c r="B1152" t="s">
        <v>328</v>
      </c>
      <c r="C1152" t="s">
        <v>255</v>
      </c>
      <c r="D1152" t="s">
        <v>255</v>
      </c>
      <c r="E1152" t="s">
        <v>255</v>
      </c>
      <c r="F1152" s="2" t="s">
        <v>1454</v>
      </c>
      <c r="G1152" s="2" t="n"/>
      <c r="J1152">
        <f>VLOOKUP(A1152,UFMT_FORMAT!$A:$C,3,FALSE)</f>
        <v/>
      </c>
      <c r="K1152" s="2" t="s">
        <v>7</v>
      </c>
      <c r="L1152">
        <f>"Insert into UFMT_FIELD (FORMAT_ID, FIELD_NO, F_MAC, F_KEY, F_MANDATORY, DESCRIPTION) Values ('"&amp;A1152&amp;"', '"&amp;B1152&amp;"', '"&amp;C1152&amp;"', '"&amp;D1152&amp;"', '"&amp;E1152&amp;"', '"&amp;F1152&amp;"');"</f>
        <v/>
      </c>
      <c r="M1152">
        <f>"Update UFMT_FIELD SET F_MAC = '"&amp;C1152&amp;"', F_KEY = '"&amp;D1152&amp;"', F_MANDATORY = '"&amp;E1152&amp;"', DESCRIPTION = '"&amp;F1152&amp;"' where FORMAT_ID = '"&amp;A1152&amp;"' AND FIELD_NO = '"&amp;B1152&amp;"';"</f>
        <v/>
      </c>
    </row>
    <row r="1153" spans="1:13">
      <c r="A1153" t="s">
        <v>714</v>
      </c>
      <c r="B1153" t="s">
        <v>330</v>
      </c>
      <c r="C1153" t="s">
        <v>255</v>
      </c>
      <c r="D1153" t="s">
        <v>13</v>
      </c>
      <c r="E1153" t="s">
        <v>13</v>
      </c>
      <c r="F1153" s="2" t="s">
        <v>1455</v>
      </c>
      <c r="G1153" s="2" t="n"/>
      <c r="J1153">
        <f>VLOOKUP(A1153,UFMT_FORMAT!$A:$C,3,FALSE)</f>
        <v/>
      </c>
      <c r="K1153" s="2" t="s">
        <v>7</v>
      </c>
      <c r="L1153">
        <f>"Insert into UFMT_FIELD (FORMAT_ID, FIELD_NO, F_MAC, F_KEY, F_MANDATORY, DESCRIPTION) Values ('"&amp;A1153&amp;"', '"&amp;B1153&amp;"', '"&amp;C1153&amp;"', '"&amp;D1153&amp;"', '"&amp;E1153&amp;"', '"&amp;F1153&amp;"');"</f>
        <v/>
      </c>
      <c r="M1153">
        <f>"Update UFMT_FIELD SET F_MAC = '"&amp;C1153&amp;"', F_KEY = '"&amp;D1153&amp;"', F_MANDATORY = '"&amp;E1153&amp;"', DESCRIPTION = '"&amp;F1153&amp;"' where FORMAT_ID = '"&amp;A1153&amp;"' AND FIELD_NO = '"&amp;B1153&amp;"';"</f>
        <v/>
      </c>
    </row>
    <row r="1154" spans="1:13">
      <c r="A1154" t="s">
        <v>714</v>
      </c>
      <c r="B1154" t="s">
        <v>337</v>
      </c>
      <c r="C1154" t="s">
        <v>255</v>
      </c>
      <c r="D1154" t="s">
        <v>13</v>
      </c>
      <c r="E1154" t="s">
        <v>13</v>
      </c>
      <c r="F1154" s="2" t="s">
        <v>1400</v>
      </c>
      <c r="G1154" s="2" t="n"/>
      <c r="J1154">
        <f>VLOOKUP(A1154,UFMT_FORMAT!$A:$C,3,FALSE)</f>
        <v/>
      </c>
      <c r="K1154" s="2" t="s">
        <v>7</v>
      </c>
      <c r="L1154">
        <f>"Insert into UFMT_FIELD (FORMAT_ID, FIELD_NO, F_MAC, F_KEY, F_MANDATORY, DESCRIPTION) Values ('"&amp;A1154&amp;"', '"&amp;B1154&amp;"', '"&amp;C1154&amp;"', '"&amp;D1154&amp;"', '"&amp;E1154&amp;"', '"&amp;F1154&amp;"');"</f>
        <v/>
      </c>
      <c r="M1154">
        <f>"Update UFMT_FIELD SET F_MAC = '"&amp;C1154&amp;"', F_KEY = '"&amp;D1154&amp;"', F_MANDATORY = '"&amp;E1154&amp;"', DESCRIPTION = '"&amp;F1154&amp;"' where FORMAT_ID = '"&amp;A1154&amp;"' AND FIELD_NO = '"&amp;B1154&amp;"';"</f>
        <v/>
      </c>
    </row>
    <row r="1155" spans="1:13">
      <c r="A1155" t="s">
        <v>714</v>
      </c>
      <c r="B1155" t="s">
        <v>351</v>
      </c>
      <c r="C1155" t="s">
        <v>255</v>
      </c>
      <c r="D1155" t="s">
        <v>255</v>
      </c>
      <c r="E1155" t="s">
        <v>13</v>
      </c>
      <c r="F1155" s="2" t="s">
        <v>1456</v>
      </c>
      <c r="G1155" s="2" t="n"/>
      <c r="J1155">
        <f>VLOOKUP(A1155,UFMT_FORMAT!$A:$C,3,FALSE)</f>
        <v/>
      </c>
      <c r="K1155" s="2" t="s">
        <v>7</v>
      </c>
      <c r="L1155">
        <f>"Insert into UFMT_FIELD (FORMAT_ID, FIELD_NO, F_MAC, F_KEY, F_MANDATORY, DESCRIPTION) Values ('"&amp;A1155&amp;"', '"&amp;B1155&amp;"', '"&amp;C1155&amp;"', '"&amp;D1155&amp;"', '"&amp;E1155&amp;"', '"&amp;F1155&amp;"');"</f>
        <v/>
      </c>
      <c r="M1155">
        <f>"Update UFMT_FIELD SET F_MAC = '"&amp;C1155&amp;"', F_KEY = '"&amp;D1155&amp;"', F_MANDATORY = '"&amp;E1155&amp;"', DESCRIPTION = '"&amp;F1155&amp;"' where FORMAT_ID = '"&amp;A1155&amp;"' AND FIELD_NO = '"&amp;B1155&amp;"';"</f>
        <v/>
      </c>
    </row>
    <row r="1156" spans="1:13">
      <c r="A1156" t="s">
        <v>714</v>
      </c>
      <c r="B1156" t="s">
        <v>379</v>
      </c>
      <c r="C1156" t="s">
        <v>255</v>
      </c>
      <c r="D1156" t="s">
        <v>255</v>
      </c>
      <c r="E1156" t="s">
        <v>13</v>
      </c>
      <c r="F1156" s="2" t="s">
        <v>1457</v>
      </c>
      <c r="G1156" s="2" t="n"/>
      <c r="I1156" s="2" t="n"/>
      <c r="J1156">
        <f>VLOOKUP(A1156,UFMT_FORMAT!$A:$C,3,FALSE)</f>
        <v/>
      </c>
      <c r="K1156" s="2" t="s">
        <v>7</v>
      </c>
      <c r="L1156">
        <f>"Insert into UFMT_FIELD (FORMAT_ID, FIELD_NO, F_MAC, F_KEY, F_MANDATORY, DESCRIPTION) Values ('"&amp;A1156&amp;"', '"&amp;B1156&amp;"', '"&amp;C1156&amp;"', '"&amp;D1156&amp;"', '"&amp;E1156&amp;"', '"&amp;F1156&amp;"');"</f>
        <v/>
      </c>
      <c r="M1156">
        <f>"Update UFMT_FIELD SET F_MAC = '"&amp;C1156&amp;"', F_KEY = '"&amp;D1156&amp;"', F_MANDATORY = '"&amp;E1156&amp;"', DESCRIPTION = '"&amp;F1156&amp;"' where FORMAT_ID = '"&amp;A1156&amp;"' AND FIELD_NO = '"&amp;B1156&amp;"';"</f>
        <v/>
      </c>
    </row>
    <row r="1157" spans="1:13">
      <c r="A1157" t="s">
        <v>714</v>
      </c>
      <c r="B1157" t="s">
        <v>393</v>
      </c>
      <c r="C1157" t="s">
        <v>255</v>
      </c>
      <c r="D1157" t="s">
        <v>255</v>
      </c>
      <c r="E1157" t="s">
        <v>255</v>
      </c>
      <c r="F1157" s="2" t="s">
        <v>1458</v>
      </c>
      <c r="G1157" s="2" t="n"/>
      <c r="I1157" s="2" t="n"/>
      <c r="J1157">
        <f>VLOOKUP(A1157,UFMT_FORMAT!$A:$C,3,FALSE)</f>
        <v/>
      </c>
      <c r="K1157" s="2" t="s">
        <v>7</v>
      </c>
      <c r="L1157">
        <f>"Insert into UFMT_FIELD (FORMAT_ID, FIELD_NO, F_MAC, F_KEY, F_MANDATORY, DESCRIPTION) Values ('"&amp;A1157&amp;"', '"&amp;B1157&amp;"', '"&amp;C1157&amp;"', '"&amp;D1157&amp;"', '"&amp;E1157&amp;"', '"&amp;F1157&amp;"');"</f>
        <v/>
      </c>
      <c r="M1157">
        <f>"Update UFMT_FIELD SET F_MAC = '"&amp;C1157&amp;"', F_KEY = '"&amp;D1157&amp;"', F_MANDATORY = '"&amp;E1157&amp;"', DESCRIPTION = '"&amp;F1157&amp;"' where FORMAT_ID = '"&amp;A1157&amp;"' AND FIELD_NO = '"&amp;B1157&amp;"';"</f>
        <v/>
      </c>
    </row>
    <row r="1158" spans="1:13">
      <c r="A1158" t="s">
        <v>714</v>
      </c>
      <c r="B1158" t="s">
        <v>305</v>
      </c>
      <c r="C1158" t="s">
        <v>255</v>
      </c>
      <c r="D1158" t="s">
        <v>255</v>
      </c>
      <c r="E1158" t="s">
        <v>255</v>
      </c>
      <c r="F1158" s="2" t="s">
        <v>1459</v>
      </c>
      <c r="G1158" s="2" t="n"/>
      <c r="I1158" s="2" t="n"/>
      <c r="J1158">
        <f>VLOOKUP(A1158,UFMT_FORMAT!$A:$C,3,FALSE)</f>
        <v/>
      </c>
      <c r="K1158" s="2" t="s">
        <v>7</v>
      </c>
      <c r="L1158">
        <f>"Insert into UFMT_FIELD (FORMAT_ID, FIELD_NO, F_MAC, F_KEY, F_MANDATORY, DESCRIPTION) Values ('"&amp;A1158&amp;"', '"&amp;B1158&amp;"', '"&amp;C1158&amp;"', '"&amp;D1158&amp;"', '"&amp;E1158&amp;"', '"&amp;F1158&amp;"');"</f>
        <v/>
      </c>
      <c r="M1158">
        <f>"Update UFMT_FIELD SET F_MAC = '"&amp;C1158&amp;"', F_KEY = '"&amp;D1158&amp;"', F_MANDATORY = '"&amp;E1158&amp;"', DESCRIPTION = '"&amp;F1158&amp;"' where FORMAT_ID = '"&amp;A1158&amp;"' AND FIELD_NO = '"&amp;B1158&amp;"';"</f>
        <v/>
      </c>
    </row>
    <row r="1159" spans="1:13">
      <c r="A1159" t="s">
        <v>714</v>
      </c>
      <c r="B1159" t="s">
        <v>398</v>
      </c>
      <c r="C1159" t="s">
        <v>255</v>
      </c>
      <c r="D1159" t="s">
        <v>255</v>
      </c>
      <c r="E1159" t="s">
        <v>255</v>
      </c>
      <c r="F1159" s="2" t="s">
        <v>1460</v>
      </c>
      <c r="G1159" s="2" t="n"/>
      <c r="I1159" s="2" t="n"/>
      <c r="J1159">
        <f>VLOOKUP(A1159,UFMT_FORMAT!$A:$C,3,FALSE)</f>
        <v/>
      </c>
      <c r="K1159" s="2" t="s">
        <v>7</v>
      </c>
      <c r="L1159">
        <f>"Insert into UFMT_FIELD (FORMAT_ID, FIELD_NO, F_MAC, F_KEY, F_MANDATORY, DESCRIPTION) Values ('"&amp;A1159&amp;"', '"&amp;B1159&amp;"', '"&amp;C1159&amp;"', '"&amp;D1159&amp;"', '"&amp;E1159&amp;"', '"&amp;F1159&amp;"');"</f>
        <v/>
      </c>
      <c r="M1159">
        <f>"Update UFMT_FIELD SET F_MAC = '"&amp;C1159&amp;"', F_KEY = '"&amp;D1159&amp;"', F_MANDATORY = '"&amp;E1159&amp;"', DESCRIPTION = '"&amp;F1159&amp;"' where FORMAT_ID = '"&amp;A1159&amp;"' AND FIELD_NO = '"&amp;B1159&amp;"';"</f>
        <v/>
      </c>
    </row>
    <row r="1160" spans="1:13">
      <c r="A1160" t="s">
        <v>714</v>
      </c>
      <c r="B1160" t="s">
        <v>524</v>
      </c>
      <c r="C1160" t="s">
        <v>255</v>
      </c>
      <c r="D1160" t="s">
        <v>255</v>
      </c>
      <c r="E1160" t="s">
        <v>255</v>
      </c>
      <c r="F1160" s="2" t="s">
        <v>1462</v>
      </c>
      <c r="G1160" s="2" t="n"/>
      <c r="I1160" s="2" t="n"/>
      <c r="J1160">
        <f>VLOOKUP(A1160,UFMT_FORMAT!$A:$C,3,FALSE)</f>
        <v/>
      </c>
      <c r="K1160" s="2" t="s">
        <v>7</v>
      </c>
      <c r="L1160">
        <f>"Insert into UFMT_FIELD (FORMAT_ID, FIELD_NO, F_MAC, F_KEY, F_MANDATORY, DESCRIPTION) Values ('"&amp;A1160&amp;"', '"&amp;B1160&amp;"', '"&amp;C1160&amp;"', '"&amp;D1160&amp;"', '"&amp;E1160&amp;"', '"&amp;F1160&amp;"');"</f>
        <v/>
      </c>
      <c r="M1160">
        <f>"Update UFMT_FIELD SET F_MAC = '"&amp;C1160&amp;"', F_KEY = '"&amp;D1160&amp;"', F_MANDATORY = '"&amp;E1160&amp;"', DESCRIPTION = '"&amp;F1160&amp;"' where FORMAT_ID = '"&amp;A1160&amp;"' AND FIELD_NO = '"&amp;B1160&amp;"';"</f>
        <v/>
      </c>
    </row>
    <row r="1161" spans="1:13">
      <c r="A1161" t="s">
        <v>714</v>
      </c>
      <c r="B1161" t="s">
        <v>532</v>
      </c>
      <c r="C1161" t="s">
        <v>255</v>
      </c>
      <c r="D1161" t="s">
        <v>255</v>
      </c>
      <c r="E1161" t="s">
        <v>255</v>
      </c>
      <c r="F1161" s="2" t="s">
        <v>1403</v>
      </c>
      <c r="G1161" s="2" t="n"/>
      <c r="I1161" s="2" t="n"/>
      <c r="J1161">
        <f>VLOOKUP(A1161,UFMT_FORMAT!$A:$C,3,FALSE)</f>
        <v/>
      </c>
      <c r="K1161" s="2" t="s">
        <v>7</v>
      </c>
      <c r="L1161">
        <f>"Insert into UFMT_FIELD (FORMAT_ID, FIELD_NO, F_MAC, F_KEY, F_MANDATORY, DESCRIPTION) Values ('"&amp;A1161&amp;"', '"&amp;B1161&amp;"', '"&amp;C1161&amp;"', '"&amp;D1161&amp;"', '"&amp;E1161&amp;"', '"&amp;F1161&amp;"');"</f>
        <v/>
      </c>
      <c r="M1161">
        <f>"Update UFMT_FIELD SET F_MAC = '"&amp;C1161&amp;"', F_KEY = '"&amp;D1161&amp;"', F_MANDATORY = '"&amp;E1161&amp;"', DESCRIPTION = '"&amp;F1161&amp;"' where FORMAT_ID = '"&amp;A1161&amp;"' AND FIELD_NO = '"&amp;B1161&amp;"';"</f>
        <v/>
      </c>
    </row>
    <row r="1162" spans="1:13">
      <c r="A1162" t="s">
        <v>714</v>
      </c>
      <c r="B1162" t="s">
        <v>70</v>
      </c>
      <c r="C1162" t="s">
        <v>255</v>
      </c>
      <c r="D1162" t="s">
        <v>255</v>
      </c>
      <c r="E1162" t="s">
        <v>13</v>
      </c>
      <c r="F1162" s="2" t="s">
        <v>1406</v>
      </c>
      <c r="G1162" s="2" t="n"/>
      <c r="I1162" s="2" t="n"/>
      <c r="J1162">
        <f>VLOOKUP(A1162,UFMT_FORMAT!$A:$C,3,FALSE)</f>
        <v/>
      </c>
      <c r="K1162" s="2" t="s">
        <v>7</v>
      </c>
      <c r="L1162">
        <f>"Insert into UFMT_FIELD (FORMAT_ID, FIELD_NO, F_MAC, F_KEY, F_MANDATORY, DESCRIPTION) Values ('"&amp;A1162&amp;"', '"&amp;B1162&amp;"', '"&amp;C1162&amp;"', '"&amp;D1162&amp;"', '"&amp;E1162&amp;"', '"&amp;F1162&amp;"');"</f>
        <v/>
      </c>
      <c r="M1162">
        <f>"Update UFMT_FIELD SET F_MAC = '"&amp;C1162&amp;"', F_KEY = '"&amp;D1162&amp;"', F_MANDATORY = '"&amp;E1162&amp;"', DESCRIPTION = '"&amp;F1162&amp;"' where FORMAT_ID = '"&amp;A1162&amp;"' AND FIELD_NO = '"&amp;B1162&amp;"';"</f>
        <v/>
      </c>
    </row>
    <row r="1163" spans="1:13">
      <c r="A1163" t="s">
        <v>714</v>
      </c>
      <c r="B1163" t="s">
        <v>310</v>
      </c>
      <c r="C1163" t="s">
        <v>255</v>
      </c>
      <c r="D1163" t="s">
        <v>255</v>
      </c>
      <c r="E1163" t="s">
        <v>255</v>
      </c>
      <c r="F1163" s="2" t="s">
        <v>1465</v>
      </c>
      <c r="G1163" s="2" t="n"/>
      <c r="I1163" s="2" t="n"/>
      <c r="J1163">
        <f>VLOOKUP(A1163,UFMT_FORMAT!$A:$C,3,FALSE)</f>
        <v/>
      </c>
      <c r="K1163" s="2" t="s">
        <v>7</v>
      </c>
      <c r="L1163">
        <f>"Insert into UFMT_FIELD (FORMAT_ID, FIELD_NO, F_MAC, F_KEY, F_MANDATORY, DESCRIPTION) Values ('"&amp;A1163&amp;"', '"&amp;B1163&amp;"', '"&amp;C1163&amp;"', '"&amp;D1163&amp;"', '"&amp;E1163&amp;"', '"&amp;F1163&amp;"');"</f>
        <v/>
      </c>
      <c r="M1163">
        <f>"Update UFMT_FIELD SET F_MAC = '"&amp;C1163&amp;"', F_KEY = '"&amp;D1163&amp;"', F_MANDATORY = '"&amp;E1163&amp;"', DESCRIPTION = '"&amp;F1163&amp;"' where FORMAT_ID = '"&amp;A1163&amp;"' AND FIELD_NO = '"&amp;B1163&amp;"';"</f>
        <v/>
      </c>
    </row>
    <row r="1164" spans="1:13">
      <c r="A1164" t="s">
        <v>714</v>
      </c>
      <c r="B1164" t="s">
        <v>72</v>
      </c>
      <c r="C1164" t="s">
        <v>255</v>
      </c>
      <c r="D1164" t="s">
        <v>255</v>
      </c>
      <c r="E1164" t="s">
        <v>13</v>
      </c>
      <c r="F1164" s="2" t="s">
        <v>1406</v>
      </c>
      <c r="G1164" s="2" t="n"/>
      <c r="I1164" s="2" t="n"/>
      <c r="J1164">
        <f>VLOOKUP(A1164,UFMT_FORMAT!$A:$C,3,FALSE)</f>
        <v/>
      </c>
      <c r="K1164" s="2" t="s">
        <v>7</v>
      </c>
      <c r="L1164">
        <f>"Insert into UFMT_FIELD (FORMAT_ID, FIELD_NO, F_MAC, F_KEY, F_MANDATORY, DESCRIPTION) Values ('"&amp;A1164&amp;"', '"&amp;B1164&amp;"', '"&amp;C1164&amp;"', '"&amp;D1164&amp;"', '"&amp;E1164&amp;"', '"&amp;F1164&amp;"');"</f>
        <v/>
      </c>
      <c r="M1164">
        <f>"Update UFMT_FIELD SET F_MAC = '"&amp;C1164&amp;"', F_KEY = '"&amp;D1164&amp;"', F_MANDATORY = '"&amp;E1164&amp;"', DESCRIPTION = '"&amp;F1164&amp;"' where FORMAT_ID = '"&amp;A1164&amp;"' AND FIELD_NO = '"&amp;B1164&amp;"';"</f>
        <v/>
      </c>
    </row>
    <row r="1165" spans="1:13">
      <c r="A1165" t="s">
        <v>714</v>
      </c>
      <c r="B1165" t="s">
        <v>545</v>
      </c>
      <c r="C1165" t="s">
        <v>255</v>
      </c>
      <c r="D1165" t="s">
        <v>255</v>
      </c>
      <c r="E1165" t="s">
        <v>13</v>
      </c>
      <c r="F1165" s="2" t="s">
        <v>1409</v>
      </c>
      <c r="G1165" s="2" t="n"/>
      <c r="I1165" s="2" t="n"/>
      <c r="J1165">
        <f>VLOOKUP(A1165,UFMT_FORMAT!$A:$C,3,FALSE)</f>
        <v/>
      </c>
      <c r="K1165" s="2" t="s">
        <v>7</v>
      </c>
      <c r="L1165">
        <f>"Insert into UFMT_FIELD (FORMAT_ID, FIELD_NO, F_MAC, F_KEY, F_MANDATORY, DESCRIPTION) Values ('"&amp;A1165&amp;"', '"&amp;B1165&amp;"', '"&amp;C1165&amp;"', '"&amp;D1165&amp;"', '"&amp;E1165&amp;"', '"&amp;F1165&amp;"');"</f>
        <v/>
      </c>
      <c r="M1165">
        <f>"Update UFMT_FIELD SET F_MAC = '"&amp;C1165&amp;"', F_KEY = '"&amp;D1165&amp;"', F_MANDATORY = '"&amp;E1165&amp;"', DESCRIPTION = '"&amp;F1165&amp;"' where FORMAT_ID = '"&amp;A1165&amp;"' AND FIELD_NO = '"&amp;B1165&amp;"';"</f>
        <v/>
      </c>
    </row>
    <row r="1166" spans="1:13">
      <c r="A1166" t="s">
        <v>714</v>
      </c>
      <c r="B1166" t="s">
        <v>239</v>
      </c>
      <c r="C1166" t="s">
        <v>255</v>
      </c>
      <c r="D1166" t="s">
        <v>255</v>
      </c>
      <c r="E1166" t="s">
        <v>255</v>
      </c>
      <c r="F1166" s="2" t="s">
        <v>1410</v>
      </c>
      <c r="G1166" s="2" t="n"/>
      <c r="I1166" s="2" t="n"/>
      <c r="J1166">
        <f>VLOOKUP(A1166,UFMT_FORMAT!$A:$C,3,FALSE)</f>
        <v/>
      </c>
      <c r="K1166" s="2" t="s">
        <v>7</v>
      </c>
      <c r="L1166">
        <f>"Insert into UFMT_FIELD (FORMAT_ID, FIELD_NO, F_MAC, F_KEY, F_MANDATORY, DESCRIPTION) Values ('"&amp;A1166&amp;"', '"&amp;B1166&amp;"', '"&amp;C1166&amp;"', '"&amp;D1166&amp;"', '"&amp;E1166&amp;"', '"&amp;F1166&amp;"');"</f>
        <v/>
      </c>
      <c r="M1166">
        <f>"Update UFMT_FIELD SET F_MAC = '"&amp;C1166&amp;"', F_KEY = '"&amp;D1166&amp;"', F_MANDATORY = '"&amp;E1166&amp;"', DESCRIPTION = '"&amp;F1166&amp;"' where FORMAT_ID = '"&amp;A1166&amp;"' AND FIELD_NO = '"&amp;B1166&amp;"';"</f>
        <v/>
      </c>
    </row>
    <row r="1167" spans="1:13">
      <c r="A1167" t="s">
        <v>714</v>
      </c>
      <c r="B1167" t="s">
        <v>555</v>
      </c>
      <c r="C1167" t="s">
        <v>255</v>
      </c>
      <c r="D1167" t="s">
        <v>255</v>
      </c>
      <c r="E1167" t="s">
        <v>255</v>
      </c>
      <c r="F1167" s="2" t="s">
        <v>1414</v>
      </c>
      <c r="G1167" s="2" t="n"/>
      <c r="I1167" s="2" t="n"/>
      <c r="J1167">
        <f>VLOOKUP(A1167,UFMT_FORMAT!$A:$C,3,FALSE)</f>
        <v/>
      </c>
      <c r="K1167" s="2" t="s">
        <v>7</v>
      </c>
      <c r="L1167">
        <f>"Insert into UFMT_FIELD (FORMAT_ID, FIELD_NO, F_MAC, F_KEY, F_MANDATORY, DESCRIPTION) Values ('"&amp;A1167&amp;"', '"&amp;B1167&amp;"', '"&amp;C1167&amp;"', '"&amp;D1167&amp;"', '"&amp;E1167&amp;"', '"&amp;F1167&amp;"');"</f>
        <v/>
      </c>
      <c r="M1167">
        <f>"Update UFMT_FIELD SET F_MAC = '"&amp;C1167&amp;"', F_KEY = '"&amp;D1167&amp;"', F_MANDATORY = '"&amp;E1167&amp;"', DESCRIPTION = '"&amp;F1167&amp;"' where FORMAT_ID = '"&amp;A1167&amp;"' AND FIELD_NO = '"&amp;B1167&amp;"';"</f>
        <v/>
      </c>
    </row>
    <row r="1168" spans="1:13">
      <c r="A1168" t="s">
        <v>714</v>
      </c>
      <c r="B1168" t="s">
        <v>244</v>
      </c>
      <c r="C1168" t="s">
        <v>255</v>
      </c>
      <c r="D1168" t="s">
        <v>255</v>
      </c>
      <c r="E1168" t="s">
        <v>255</v>
      </c>
      <c r="F1168" s="2" t="s">
        <v>1463</v>
      </c>
      <c r="G1168" s="2" t="n"/>
      <c r="I1168" s="2" t="n"/>
      <c r="J1168">
        <f>VLOOKUP(A1168,UFMT_FORMAT!$A:$C,3,FALSE)</f>
        <v/>
      </c>
      <c r="K1168" s="2" t="s">
        <v>7</v>
      </c>
      <c r="L1168">
        <f>"Insert into UFMT_FIELD (FORMAT_ID, FIELD_NO, F_MAC, F_KEY, F_MANDATORY, DESCRIPTION) Values ('"&amp;A1168&amp;"', '"&amp;B1168&amp;"', '"&amp;C1168&amp;"', '"&amp;D1168&amp;"', '"&amp;E1168&amp;"', '"&amp;F1168&amp;"');"</f>
        <v/>
      </c>
      <c r="M1168">
        <f>"Update UFMT_FIELD SET F_MAC = '"&amp;C1168&amp;"', F_KEY = '"&amp;D1168&amp;"', F_MANDATORY = '"&amp;E1168&amp;"', DESCRIPTION = '"&amp;F1168&amp;"' where FORMAT_ID = '"&amp;A1168&amp;"' AND FIELD_NO = '"&amp;B1168&amp;"';"</f>
        <v/>
      </c>
    </row>
    <row r="1169" spans="1:13">
      <c r="A1169" t="s">
        <v>714</v>
      </c>
      <c r="B1169" t="s">
        <v>78</v>
      </c>
      <c r="C1169" t="s">
        <v>255</v>
      </c>
      <c r="D1169" t="s">
        <v>255</v>
      </c>
      <c r="E1169" t="s">
        <v>255</v>
      </c>
      <c r="F1169" s="2" t="s">
        <v>1466</v>
      </c>
      <c r="G1169" s="2" t="n"/>
      <c r="I1169" s="2" t="n"/>
      <c r="J1169">
        <f>VLOOKUP(A1169,UFMT_FORMAT!$A:$C,3,FALSE)</f>
        <v/>
      </c>
      <c r="K1169" s="2" t="s">
        <v>7</v>
      </c>
      <c r="L1169">
        <f>"Insert into UFMT_FIELD (FORMAT_ID, FIELD_NO, F_MAC, F_KEY, F_MANDATORY, DESCRIPTION) Values ('"&amp;A1169&amp;"', '"&amp;B1169&amp;"', '"&amp;C1169&amp;"', '"&amp;D1169&amp;"', '"&amp;E1169&amp;"', '"&amp;F1169&amp;"');"</f>
        <v/>
      </c>
      <c r="M1169">
        <f>"Update UFMT_FIELD SET F_MAC = '"&amp;C1169&amp;"', F_KEY = '"&amp;D1169&amp;"', F_MANDATORY = '"&amp;E1169&amp;"', DESCRIPTION = '"&amp;F1169&amp;"' where FORMAT_ID = '"&amp;A1169&amp;"' AND FIELD_NO = '"&amp;B1169&amp;"';"</f>
        <v/>
      </c>
    </row>
    <row r="1170" spans="1:13">
      <c r="A1170" t="s">
        <v>714</v>
      </c>
      <c r="B1170" t="s">
        <v>569</v>
      </c>
      <c r="C1170" t="s">
        <v>255</v>
      </c>
      <c r="D1170" t="s">
        <v>255</v>
      </c>
      <c r="E1170" t="s">
        <v>255</v>
      </c>
      <c r="F1170" s="2" t="s">
        <v>1464</v>
      </c>
      <c r="G1170" s="2" t="n"/>
      <c r="I1170" s="2" t="n"/>
      <c r="J1170">
        <f>VLOOKUP(A1170,UFMT_FORMAT!$A:$C,3,FALSE)</f>
        <v/>
      </c>
      <c r="K1170" s="2" t="s">
        <v>7</v>
      </c>
      <c r="L1170">
        <f>"Insert into UFMT_FIELD (FORMAT_ID, FIELD_NO, F_MAC, F_KEY, F_MANDATORY, DESCRIPTION) Values ('"&amp;A1170&amp;"', '"&amp;B1170&amp;"', '"&amp;C1170&amp;"', '"&amp;D1170&amp;"', '"&amp;E1170&amp;"', '"&amp;F1170&amp;"');"</f>
        <v/>
      </c>
      <c r="M1170">
        <f>"Update UFMT_FIELD SET F_MAC = '"&amp;C1170&amp;"', F_KEY = '"&amp;D1170&amp;"', F_MANDATORY = '"&amp;E1170&amp;"', DESCRIPTION = '"&amp;F1170&amp;"' where FORMAT_ID = '"&amp;A1170&amp;"' AND FIELD_NO = '"&amp;B1170&amp;"';"</f>
        <v/>
      </c>
    </row>
    <row r="1171" spans="1:13">
      <c r="A1171" t="s">
        <v>714</v>
      </c>
      <c r="B1171" t="s">
        <v>196</v>
      </c>
      <c r="C1171" t="s">
        <v>255</v>
      </c>
      <c r="D1171" t="s">
        <v>255</v>
      </c>
      <c r="E1171" t="s">
        <v>255</v>
      </c>
      <c r="F1171" s="2" t="s">
        <v>1417</v>
      </c>
      <c r="G1171" s="2" t="n"/>
      <c r="I1171" s="2" t="n"/>
      <c r="J1171">
        <f>VLOOKUP(A1171,UFMT_FORMAT!$A:$C,3,FALSE)</f>
        <v/>
      </c>
      <c r="K1171" s="2" t="s">
        <v>7</v>
      </c>
      <c r="L1171">
        <f>"Insert into UFMT_FIELD (FORMAT_ID, FIELD_NO, F_MAC, F_KEY, F_MANDATORY, DESCRIPTION) Values ('"&amp;A1171&amp;"', '"&amp;B1171&amp;"', '"&amp;C1171&amp;"', '"&amp;D1171&amp;"', '"&amp;E1171&amp;"', '"&amp;F1171&amp;"');"</f>
        <v/>
      </c>
      <c r="M1171">
        <f>"Update UFMT_FIELD SET F_MAC = '"&amp;C1171&amp;"', F_KEY = '"&amp;D1171&amp;"', F_MANDATORY = '"&amp;E1171&amp;"', DESCRIPTION = '"&amp;F1171&amp;"' where FORMAT_ID = '"&amp;A1171&amp;"' AND FIELD_NO = '"&amp;B1171&amp;"';"</f>
        <v/>
      </c>
    </row>
    <row r="1172" spans="1:13">
      <c r="A1172" t="s">
        <v>714</v>
      </c>
      <c r="B1172" t="s">
        <v>53</v>
      </c>
      <c r="C1172" t="s">
        <v>255</v>
      </c>
      <c r="D1172" t="s">
        <v>255</v>
      </c>
      <c r="E1172" t="s">
        <v>255</v>
      </c>
      <c r="F1172" s="2" t="s">
        <v>1473</v>
      </c>
      <c r="G1172" s="2" t="n"/>
      <c r="I1172" s="2" t="n"/>
      <c r="J1172">
        <f>VLOOKUP(A1172,UFMT_FORMAT!$A:$C,3,FALSE)</f>
        <v/>
      </c>
      <c r="K1172" s="2" t="s">
        <v>7</v>
      </c>
      <c r="L1172">
        <f>"Insert into UFMT_FIELD (FORMAT_ID, FIELD_NO, F_MAC, F_KEY, F_MANDATORY, DESCRIPTION) Values ('"&amp;A1172&amp;"', '"&amp;B1172&amp;"', '"&amp;C1172&amp;"', '"&amp;D1172&amp;"', '"&amp;E1172&amp;"', '"&amp;F1172&amp;"');"</f>
        <v/>
      </c>
      <c r="M1172">
        <f>"Update UFMT_FIELD SET F_MAC = '"&amp;C1172&amp;"', F_KEY = '"&amp;D1172&amp;"', F_MANDATORY = '"&amp;E1172&amp;"', DESCRIPTION = '"&amp;F1172&amp;"' where FORMAT_ID = '"&amp;A1172&amp;"' AND FIELD_NO = '"&amp;B1172&amp;"';"</f>
        <v/>
      </c>
    </row>
    <row r="1173" spans="1:13">
      <c r="A1173" t="s">
        <v>715</v>
      </c>
      <c r="B1173" t="s">
        <v>330</v>
      </c>
      <c r="C1173" t="s">
        <v>255</v>
      </c>
      <c r="D1173" t="s">
        <v>13</v>
      </c>
      <c r="E1173" t="s">
        <v>13</v>
      </c>
      <c r="F1173" s="2" t="s">
        <v>1455</v>
      </c>
      <c r="G1173" s="2" t="n"/>
      <c r="I1173" s="2" t="n"/>
      <c r="J1173">
        <f>VLOOKUP(A1173,UFMT_FORMAT!$A:$C,3,FALSE)</f>
        <v/>
      </c>
      <c r="K1173" s="2" t="s">
        <v>7</v>
      </c>
      <c r="L1173">
        <f>"Insert into UFMT_FIELD (FORMAT_ID, FIELD_NO, F_MAC, F_KEY, F_MANDATORY, DESCRIPTION) Values ('"&amp;A1173&amp;"', '"&amp;B1173&amp;"', '"&amp;C1173&amp;"', '"&amp;D1173&amp;"', '"&amp;E1173&amp;"', '"&amp;F1173&amp;"');"</f>
        <v/>
      </c>
      <c r="M1173">
        <f>"Update UFMT_FIELD SET F_MAC = '"&amp;C1173&amp;"', F_KEY = '"&amp;D1173&amp;"', F_MANDATORY = '"&amp;E1173&amp;"', DESCRIPTION = '"&amp;F1173&amp;"' where FORMAT_ID = '"&amp;A1173&amp;"' AND FIELD_NO = '"&amp;B1173&amp;"';"</f>
        <v/>
      </c>
    </row>
    <row r="1174" spans="1:13">
      <c r="A1174" t="s">
        <v>715</v>
      </c>
      <c r="B1174" t="s">
        <v>337</v>
      </c>
      <c r="C1174" t="s">
        <v>255</v>
      </c>
      <c r="D1174" t="s">
        <v>13</v>
      </c>
      <c r="E1174" t="s">
        <v>13</v>
      </c>
      <c r="F1174" s="2" t="s">
        <v>1400</v>
      </c>
      <c r="G1174" s="2" t="n"/>
      <c r="I1174" s="2" t="n"/>
      <c r="J1174">
        <f>VLOOKUP(A1174,UFMT_FORMAT!$A:$C,3,FALSE)</f>
        <v/>
      </c>
      <c r="K1174" s="2" t="s">
        <v>7</v>
      </c>
      <c r="L1174">
        <f>"Insert into UFMT_FIELD (FORMAT_ID, FIELD_NO, F_MAC, F_KEY, F_MANDATORY, DESCRIPTION) Values ('"&amp;A1174&amp;"', '"&amp;B1174&amp;"', '"&amp;C1174&amp;"', '"&amp;D1174&amp;"', '"&amp;E1174&amp;"', '"&amp;F1174&amp;"');"</f>
        <v/>
      </c>
      <c r="M1174">
        <f>"Update UFMT_FIELD SET F_MAC = '"&amp;C1174&amp;"', F_KEY = '"&amp;D1174&amp;"', F_MANDATORY = '"&amp;E1174&amp;"', DESCRIPTION = '"&amp;F1174&amp;"' where FORMAT_ID = '"&amp;A1174&amp;"' AND FIELD_NO = '"&amp;B1174&amp;"';"</f>
        <v/>
      </c>
    </row>
    <row r="1175" spans="1:13">
      <c r="A1175" t="s">
        <v>715</v>
      </c>
      <c r="B1175" t="s">
        <v>583</v>
      </c>
      <c r="C1175" t="s">
        <v>255</v>
      </c>
      <c r="D1175" t="s">
        <v>255</v>
      </c>
      <c r="E1175" t="s">
        <v>13</v>
      </c>
      <c r="F1175" s="2" t="s">
        <v>1468</v>
      </c>
      <c r="G1175" s="2" t="n"/>
      <c r="I1175" s="2" t="n"/>
      <c r="J1175">
        <f>VLOOKUP(A1175,UFMT_FORMAT!$A:$C,3,FALSE)</f>
        <v/>
      </c>
      <c r="K1175" s="2" t="s">
        <v>7</v>
      </c>
      <c r="L1175">
        <f>"Insert into UFMT_FIELD (FORMAT_ID, FIELD_NO, F_MAC, F_KEY, F_MANDATORY, DESCRIPTION) Values ('"&amp;A1175&amp;"', '"&amp;B1175&amp;"', '"&amp;C1175&amp;"', '"&amp;D1175&amp;"', '"&amp;E1175&amp;"', '"&amp;F1175&amp;"');"</f>
        <v/>
      </c>
      <c r="M1175">
        <f>"Update UFMT_FIELD SET F_MAC = '"&amp;C1175&amp;"', F_KEY = '"&amp;D1175&amp;"', F_MANDATORY = '"&amp;E1175&amp;"', DESCRIPTION = '"&amp;F1175&amp;"' where FORMAT_ID = '"&amp;A1175&amp;"' AND FIELD_NO = '"&amp;B1175&amp;"';"</f>
        <v/>
      </c>
    </row>
    <row r="1176" spans="1:13">
      <c r="A1176" t="s">
        <v>216</v>
      </c>
      <c r="B1176" t="s">
        <v>330</v>
      </c>
      <c r="C1176" t="s">
        <v>255</v>
      </c>
      <c r="D1176" t="s">
        <v>13</v>
      </c>
      <c r="E1176" t="s">
        <v>13</v>
      </c>
      <c r="F1176" s="2" t="s">
        <v>1455</v>
      </c>
      <c r="G1176" s="2" t="n"/>
      <c r="I1176" s="2" t="n"/>
      <c r="J1176">
        <f>VLOOKUP(A1176,UFMT_FORMAT!$A:$C,3,FALSE)</f>
        <v/>
      </c>
      <c r="K1176" s="2" t="s">
        <v>7</v>
      </c>
      <c r="L1176">
        <f>"Insert into UFMT_FIELD (FORMAT_ID, FIELD_NO, F_MAC, F_KEY, F_MANDATORY, DESCRIPTION) Values ('"&amp;A1176&amp;"', '"&amp;B1176&amp;"', '"&amp;C1176&amp;"', '"&amp;D1176&amp;"', '"&amp;E1176&amp;"', '"&amp;F1176&amp;"');"</f>
        <v/>
      </c>
      <c r="M1176">
        <f>"Update UFMT_FIELD SET F_MAC = '"&amp;C1176&amp;"', F_KEY = '"&amp;D1176&amp;"', F_MANDATORY = '"&amp;E1176&amp;"', DESCRIPTION = '"&amp;F1176&amp;"' where FORMAT_ID = '"&amp;A1176&amp;"' AND FIELD_NO = '"&amp;B1176&amp;"';"</f>
        <v/>
      </c>
    </row>
    <row r="1177" spans="1:13">
      <c r="A1177" t="s">
        <v>216</v>
      </c>
      <c r="B1177" t="s">
        <v>337</v>
      </c>
      <c r="C1177" t="s">
        <v>255</v>
      </c>
      <c r="D1177" t="s">
        <v>13</v>
      </c>
      <c r="E1177" t="s">
        <v>13</v>
      </c>
      <c r="F1177" s="2" t="s">
        <v>1400</v>
      </c>
      <c r="G1177" s="2" t="n"/>
      <c r="I1177" s="2" t="n"/>
      <c r="J1177">
        <f>VLOOKUP(A1177,UFMT_FORMAT!$A:$C,3,FALSE)</f>
        <v/>
      </c>
      <c r="K1177" s="2" t="s">
        <v>7</v>
      </c>
      <c r="L1177">
        <f>"Insert into UFMT_FIELD (FORMAT_ID, FIELD_NO, F_MAC, F_KEY, F_MANDATORY, DESCRIPTION) Values ('"&amp;A1177&amp;"', '"&amp;B1177&amp;"', '"&amp;C1177&amp;"', '"&amp;D1177&amp;"', '"&amp;E1177&amp;"', '"&amp;F1177&amp;"');"</f>
        <v/>
      </c>
      <c r="M1177">
        <f>"Update UFMT_FIELD SET F_MAC = '"&amp;C1177&amp;"', F_KEY = '"&amp;D1177&amp;"', F_MANDATORY = '"&amp;E1177&amp;"', DESCRIPTION = '"&amp;F1177&amp;"' where FORMAT_ID = '"&amp;A1177&amp;"' AND FIELD_NO = '"&amp;B1177&amp;"';"</f>
        <v/>
      </c>
    </row>
    <row r="1178" spans="1:13">
      <c r="A1178" t="s">
        <v>216</v>
      </c>
      <c r="B1178" t="s">
        <v>70</v>
      </c>
      <c r="C1178" t="s">
        <v>255</v>
      </c>
      <c r="D1178" t="s">
        <v>255</v>
      </c>
      <c r="E1178" t="s">
        <v>255</v>
      </c>
      <c r="F1178" s="2" t="s">
        <v>1406</v>
      </c>
      <c r="G1178" s="2" t="n"/>
      <c r="I1178" s="2" t="n"/>
      <c r="J1178">
        <f>VLOOKUP(A1178,UFMT_FORMAT!$A:$C,3,FALSE)</f>
        <v/>
      </c>
      <c r="K1178" s="2" t="s">
        <v>7</v>
      </c>
      <c r="L1178">
        <f>"Insert into UFMT_FIELD (FORMAT_ID, FIELD_NO, F_MAC, F_KEY, F_MANDATORY, DESCRIPTION) Values ('"&amp;A1178&amp;"', '"&amp;B1178&amp;"', '"&amp;C1178&amp;"', '"&amp;D1178&amp;"', '"&amp;E1178&amp;"', '"&amp;F1178&amp;"');"</f>
        <v/>
      </c>
      <c r="M1178">
        <f>"Update UFMT_FIELD SET F_MAC = '"&amp;C1178&amp;"', F_KEY = '"&amp;D1178&amp;"', F_MANDATORY = '"&amp;E1178&amp;"', DESCRIPTION = '"&amp;F1178&amp;"' where FORMAT_ID = '"&amp;A1178&amp;"' AND FIELD_NO = '"&amp;B1178&amp;"';"</f>
        <v/>
      </c>
    </row>
    <row r="1179" spans="1:13">
      <c r="A1179" t="s">
        <v>216</v>
      </c>
      <c r="B1179" t="s">
        <v>72</v>
      </c>
      <c r="C1179" t="s">
        <v>255</v>
      </c>
      <c r="D1179" t="s">
        <v>255</v>
      </c>
      <c r="E1179" t="s">
        <v>13</v>
      </c>
      <c r="F1179" s="2" t="s">
        <v>1465</v>
      </c>
      <c r="G1179" s="2" t="n"/>
      <c r="I1179" s="2" t="n"/>
      <c r="J1179">
        <f>VLOOKUP(A1179,UFMT_FORMAT!$A:$C,3,FALSE)</f>
        <v/>
      </c>
      <c r="K1179" s="2" t="s">
        <v>7</v>
      </c>
      <c r="L1179">
        <f>"Insert into UFMT_FIELD (FORMAT_ID, FIELD_NO, F_MAC, F_KEY, F_MANDATORY, DESCRIPTION) Values ('"&amp;A1179&amp;"', '"&amp;B1179&amp;"', '"&amp;C1179&amp;"', '"&amp;D1179&amp;"', '"&amp;E1179&amp;"', '"&amp;F1179&amp;"');"</f>
        <v/>
      </c>
      <c r="M1179">
        <f>"Update UFMT_FIELD SET F_MAC = '"&amp;C1179&amp;"', F_KEY = '"&amp;D1179&amp;"', F_MANDATORY = '"&amp;E1179&amp;"', DESCRIPTION = '"&amp;F1179&amp;"' where FORMAT_ID = '"&amp;A1179&amp;"' AND FIELD_NO = '"&amp;B1179&amp;"';"</f>
        <v/>
      </c>
    </row>
    <row r="1180" spans="1:13">
      <c r="A1180" t="s">
        <v>216</v>
      </c>
      <c r="B1180" t="s">
        <v>583</v>
      </c>
      <c r="C1180" t="s">
        <v>255</v>
      </c>
      <c r="D1180" t="s">
        <v>255</v>
      </c>
      <c r="E1180" t="s">
        <v>13</v>
      </c>
      <c r="F1180" s="2" t="s">
        <v>1468</v>
      </c>
      <c r="G1180" s="2" t="n"/>
      <c r="I1180" s="2" t="n"/>
      <c r="J1180">
        <f>VLOOKUP(A1180,UFMT_FORMAT!$A:$C,3,FALSE)</f>
        <v/>
      </c>
      <c r="K1180" s="2" t="s">
        <v>7</v>
      </c>
      <c r="L1180">
        <f>"Insert into UFMT_FIELD (FORMAT_ID, FIELD_NO, F_MAC, F_KEY, F_MANDATORY, DESCRIPTION) Values ('"&amp;A1180&amp;"', '"&amp;B1180&amp;"', '"&amp;C1180&amp;"', '"&amp;D1180&amp;"', '"&amp;E1180&amp;"', '"&amp;F1180&amp;"');"</f>
        <v/>
      </c>
      <c r="M1180">
        <f>"Update UFMT_FIELD SET F_MAC = '"&amp;C1180&amp;"', F_KEY = '"&amp;D1180&amp;"', F_MANDATORY = '"&amp;E1180&amp;"', DESCRIPTION = '"&amp;F1180&amp;"' where FORMAT_ID = '"&amp;A1180&amp;"' AND FIELD_NO = '"&amp;B1180&amp;"';"</f>
        <v/>
      </c>
    </row>
    <row r="1181" spans="1:13">
      <c r="A1181" t="s">
        <v>716</v>
      </c>
      <c r="B1181" t="s">
        <v>64</v>
      </c>
      <c r="C1181" t="s">
        <v>255</v>
      </c>
      <c r="D1181" t="s">
        <v>13</v>
      </c>
      <c r="E1181" t="s">
        <v>13</v>
      </c>
      <c r="F1181" s="2" t="s">
        <v>1395</v>
      </c>
      <c r="G1181" s="2" t="n"/>
      <c r="J1181">
        <f>VLOOKUP(A1181,UFMT_FORMAT!$A:$C,3,FALSE)</f>
        <v/>
      </c>
      <c r="K1181" s="2" t="s">
        <v>7</v>
      </c>
      <c r="L1181">
        <f>"Insert into UFMT_FIELD (FORMAT_ID, FIELD_NO, F_MAC, F_KEY, F_MANDATORY, DESCRIPTION) Values ('"&amp;A1181&amp;"', '"&amp;B1181&amp;"', '"&amp;C1181&amp;"', '"&amp;D1181&amp;"', '"&amp;E1181&amp;"', '"&amp;F1181&amp;"');"</f>
        <v/>
      </c>
      <c r="M1181">
        <f>"Update UFMT_FIELD SET F_MAC = '"&amp;C1181&amp;"', F_KEY = '"&amp;D1181&amp;"', F_MANDATORY = '"&amp;E1181&amp;"', DESCRIPTION = '"&amp;F1181&amp;"' where FORMAT_ID = '"&amp;A1181&amp;"' AND FIELD_NO = '"&amp;B1181&amp;"';"</f>
        <v/>
      </c>
    </row>
    <row r="1182" spans="1:13">
      <c r="A1182" t="s">
        <v>716</v>
      </c>
      <c r="B1182" t="s">
        <v>107</v>
      </c>
      <c r="C1182" t="s">
        <v>255</v>
      </c>
      <c r="D1182" t="s">
        <v>255</v>
      </c>
      <c r="E1182" t="s">
        <v>13</v>
      </c>
      <c r="F1182" s="2" t="s">
        <v>1396</v>
      </c>
      <c r="G1182" s="2" t="n"/>
      <c r="J1182">
        <f>VLOOKUP(A1182,UFMT_FORMAT!$A:$C,3,FALSE)</f>
        <v/>
      </c>
      <c r="K1182" s="2" t="s">
        <v>7</v>
      </c>
      <c r="L1182">
        <f>"Insert into UFMT_FIELD (FORMAT_ID, FIELD_NO, F_MAC, F_KEY, F_MANDATORY, DESCRIPTION) Values ('"&amp;A1182&amp;"', '"&amp;B1182&amp;"', '"&amp;C1182&amp;"', '"&amp;D1182&amp;"', '"&amp;E1182&amp;"', '"&amp;F1182&amp;"');"</f>
        <v/>
      </c>
      <c r="M1182">
        <f>"Update UFMT_FIELD SET F_MAC = '"&amp;C1182&amp;"', F_KEY = '"&amp;D1182&amp;"', F_MANDATORY = '"&amp;E1182&amp;"', DESCRIPTION = '"&amp;F1182&amp;"' where FORMAT_ID = '"&amp;A1182&amp;"' AND FIELD_NO = '"&amp;B1182&amp;"';"</f>
        <v/>
      </c>
    </row>
    <row r="1183" spans="1:13">
      <c r="A1183" t="s">
        <v>716</v>
      </c>
      <c r="B1183" t="s">
        <v>31</v>
      </c>
      <c r="C1183" t="s">
        <v>255</v>
      </c>
      <c r="D1183" t="s">
        <v>255</v>
      </c>
      <c r="E1183" t="s">
        <v>255</v>
      </c>
      <c r="F1183" s="2" t="s">
        <v>1397</v>
      </c>
      <c r="G1183" s="2" t="n"/>
      <c r="I1183" s="2" t="n"/>
      <c r="J1183">
        <f>VLOOKUP(A1183,UFMT_FORMAT!$A:$C,3,FALSE)</f>
        <v/>
      </c>
      <c r="K1183" s="2" t="s">
        <v>7</v>
      </c>
      <c r="L1183">
        <f>"Insert into UFMT_FIELD (FORMAT_ID, FIELD_NO, F_MAC, F_KEY, F_MANDATORY, DESCRIPTION) Values ('"&amp;A1183&amp;"', '"&amp;B1183&amp;"', '"&amp;C1183&amp;"', '"&amp;D1183&amp;"', '"&amp;E1183&amp;"', '"&amp;F1183&amp;"');"</f>
        <v/>
      </c>
      <c r="M1183">
        <f>"Update UFMT_FIELD SET F_MAC = '"&amp;C1183&amp;"', F_KEY = '"&amp;D1183&amp;"', F_MANDATORY = '"&amp;E1183&amp;"', DESCRIPTION = '"&amp;F1183&amp;"' where FORMAT_ID = '"&amp;A1183&amp;"' AND FIELD_NO = '"&amp;B1183&amp;"';"</f>
        <v/>
      </c>
    </row>
    <row r="1184" spans="1:13">
      <c r="A1184" t="s">
        <v>716</v>
      </c>
      <c r="B1184" t="s">
        <v>328</v>
      </c>
      <c r="C1184" t="s">
        <v>255</v>
      </c>
      <c r="D1184" t="s">
        <v>255</v>
      </c>
      <c r="E1184" t="s">
        <v>255</v>
      </c>
      <c r="F1184" s="2" t="s">
        <v>1454</v>
      </c>
      <c r="G1184" s="2" t="n"/>
      <c r="I1184" s="2" t="n"/>
      <c r="J1184">
        <f>VLOOKUP(A1184,UFMT_FORMAT!$A:$C,3,FALSE)</f>
        <v/>
      </c>
      <c r="K1184" s="2" t="s">
        <v>7</v>
      </c>
      <c r="L1184">
        <f>"Insert into UFMT_FIELD (FORMAT_ID, FIELD_NO, F_MAC, F_KEY, F_MANDATORY, DESCRIPTION) Values ('"&amp;A1184&amp;"', '"&amp;B1184&amp;"', '"&amp;C1184&amp;"', '"&amp;D1184&amp;"', '"&amp;E1184&amp;"', '"&amp;F1184&amp;"');"</f>
        <v/>
      </c>
      <c r="M1184">
        <f>"Update UFMT_FIELD SET F_MAC = '"&amp;C1184&amp;"', F_KEY = '"&amp;D1184&amp;"', F_MANDATORY = '"&amp;E1184&amp;"', DESCRIPTION = '"&amp;F1184&amp;"' where FORMAT_ID = '"&amp;A1184&amp;"' AND FIELD_NO = '"&amp;B1184&amp;"';"</f>
        <v/>
      </c>
    </row>
    <row r="1185" spans="1:13">
      <c r="A1185" t="s">
        <v>716</v>
      </c>
      <c r="B1185" t="s">
        <v>330</v>
      </c>
      <c r="C1185" t="s">
        <v>255</v>
      </c>
      <c r="D1185" t="s">
        <v>13</v>
      </c>
      <c r="E1185" t="s">
        <v>13</v>
      </c>
      <c r="F1185" s="2" t="s">
        <v>1455</v>
      </c>
      <c r="G1185" s="2" t="n"/>
      <c r="I1185" s="2" t="n"/>
      <c r="J1185">
        <f>VLOOKUP(A1185,UFMT_FORMAT!$A:$C,3,FALSE)</f>
        <v/>
      </c>
      <c r="K1185" s="2" t="s">
        <v>7</v>
      </c>
      <c r="L1185">
        <f>"Insert into UFMT_FIELD (FORMAT_ID, FIELD_NO, F_MAC, F_KEY, F_MANDATORY, DESCRIPTION) Values ('"&amp;A1185&amp;"', '"&amp;B1185&amp;"', '"&amp;C1185&amp;"', '"&amp;D1185&amp;"', '"&amp;E1185&amp;"', '"&amp;F1185&amp;"');"</f>
        <v/>
      </c>
      <c r="M1185">
        <f>"Update UFMT_FIELD SET F_MAC = '"&amp;C1185&amp;"', F_KEY = '"&amp;D1185&amp;"', F_MANDATORY = '"&amp;E1185&amp;"', DESCRIPTION = '"&amp;F1185&amp;"' where FORMAT_ID = '"&amp;A1185&amp;"' AND FIELD_NO = '"&amp;B1185&amp;"';"</f>
        <v/>
      </c>
    </row>
    <row r="1186" spans="1:13">
      <c r="A1186" t="s">
        <v>716</v>
      </c>
      <c r="B1186" t="s">
        <v>337</v>
      </c>
      <c r="C1186" t="s">
        <v>255</v>
      </c>
      <c r="D1186" t="s">
        <v>13</v>
      </c>
      <c r="E1186" t="s">
        <v>13</v>
      </c>
      <c r="F1186" s="2" t="s">
        <v>1400</v>
      </c>
      <c r="G1186" s="2" t="n"/>
      <c r="I1186" s="2" t="n"/>
      <c r="J1186">
        <f>VLOOKUP(A1186,UFMT_FORMAT!$A:$C,3,FALSE)</f>
        <v/>
      </c>
      <c r="K1186" s="2" t="s">
        <v>7</v>
      </c>
      <c r="L1186">
        <f>"Insert into UFMT_FIELD (FORMAT_ID, FIELD_NO, F_MAC, F_KEY, F_MANDATORY, DESCRIPTION) Values ('"&amp;A1186&amp;"', '"&amp;B1186&amp;"', '"&amp;C1186&amp;"', '"&amp;D1186&amp;"', '"&amp;E1186&amp;"', '"&amp;F1186&amp;"');"</f>
        <v/>
      </c>
      <c r="M1186">
        <f>"Update UFMT_FIELD SET F_MAC = '"&amp;C1186&amp;"', F_KEY = '"&amp;D1186&amp;"', F_MANDATORY = '"&amp;E1186&amp;"', DESCRIPTION = '"&amp;F1186&amp;"' where FORMAT_ID = '"&amp;A1186&amp;"' AND FIELD_NO = '"&amp;B1186&amp;"';"</f>
        <v/>
      </c>
    </row>
    <row r="1187" spans="1:13">
      <c r="A1187" t="s">
        <v>716</v>
      </c>
      <c r="B1187" t="s">
        <v>351</v>
      </c>
      <c r="C1187" t="s">
        <v>255</v>
      </c>
      <c r="D1187" t="s">
        <v>255</v>
      </c>
      <c r="E1187" t="s">
        <v>13</v>
      </c>
      <c r="F1187" s="2" t="s">
        <v>1456</v>
      </c>
      <c r="G1187" s="2" t="n"/>
      <c r="I1187" s="2" t="n"/>
      <c r="J1187">
        <f>VLOOKUP(A1187,UFMT_FORMAT!$A:$C,3,FALSE)</f>
        <v/>
      </c>
      <c r="K1187" s="2" t="s">
        <v>7</v>
      </c>
      <c r="L1187">
        <f>"Insert into UFMT_FIELD (FORMAT_ID, FIELD_NO, F_MAC, F_KEY, F_MANDATORY, DESCRIPTION) Values ('"&amp;A1187&amp;"', '"&amp;B1187&amp;"', '"&amp;C1187&amp;"', '"&amp;D1187&amp;"', '"&amp;E1187&amp;"', '"&amp;F1187&amp;"');"</f>
        <v/>
      </c>
      <c r="M1187">
        <f>"Update UFMT_FIELD SET F_MAC = '"&amp;C1187&amp;"', F_KEY = '"&amp;D1187&amp;"', F_MANDATORY = '"&amp;E1187&amp;"', DESCRIPTION = '"&amp;F1187&amp;"' where FORMAT_ID = '"&amp;A1187&amp;"' AND FIELD_NO = '"&amp;B1187&amp;"';"</f>
        <v/>
      </c>
    </row>
    <row r="1188" spans="1:13">
      <c r="A1188" t="s">
        <v>716</v>
      </c>
      <c r="B1188" t="s">
        <v>379</v>
      </c>
      <c r="C1188" t="s">
        <v>255</v>
      </c>
      <c r="D1188" t="s">
        <v>255</v>
      </c>
      <c r="E1188" t="s">
        <v>13</v>
      </c>
      <c r="F1188" s="2" t="s">
        <v>1457</v>
      </c>
      <c r="G1188" s="2" t="n"/>
      <c r="I1188" s="2" t="n"/>
      <c r="J1188">
        <f>VLOOKUP(A1188,UFMT_FORMAT!$A:$C,3,FALSE)</f>
        <v/>
      </c>
      <c r="K1188" s="2" t="s">
        <v>7</v>
      </c>
      <c r="L1188">
        <f>"Insert into UFMT_FIELD (FORMAT_ID, FIELD_NO, F_MAC, F_KEY, F_MANDATORY, DESCRIPTION) Values ('"&amp;A1188&amp;"', '"&amp;B1188&amp;"', '"&amp;C1188&amp;"', '"&amp;D1188&amp;"', '"&amp;E1188&amp;"', '"&amp;F1188&amp;"');"</f>
        <v/>
      </c>
      <c r="M1188">
        <f>"Update UFMT_FIELD SET F_MAC = '"&amp;C1188&amp;"', F_KEY = '"&amp;D1188&amp;"', F_MANDATORY = '"&amp;E1188&amp;"', DESCRIPTION = '"&amp;F1188&amp;"' where FORMAT_ID = '"&amp;A1188&amp;"' AND FIELD_NO = '"&amp;B1188&amp;"';"</f>
        <v/>
      </c>
    </row>
    <row r="1189" spans="1:13">
      <c r="A1189" t="s">
        <v>716</v>
      </c>
      <c r="B1189" t="s">
        <v>393</v>
      </c>
      <c r="C1189" t="s">
        <v>255</v>
      </c>
      <c r="D1189" t="s">
        <v>255</v>
      </c>
      <c r="E1189" t="s">
        <v>255</v>
      </c>
      <c r="F1189" s="2" t="s">
        <v>1458</v>
      </c>
      <c r="G1189" s="2" t="n"/>
      <c r="I1189" s="2" t="n"/>
      <c r="J1189">
        <f>VLOOKUP(A1189,UFMT_FORMAT!$A:$C,3,FALSE)</f>
        <v/>
      </c>
      <c r="K1189" s="2" t="s">
        <v>7</v>
      </c>
      <c r="L1189">
        <f>"Insert into UFMT_FIELD (FORMAT_ID, FIELD_NO, F_MAC, F_KEY, F_MANDATORY, DESCRIPTION) Values ('"&amp;A1189&amp;"', '"&amp;B1189&amp;"', '"&amp;C1189&amp;"', '"&amp;D1189&amp;"', '"&amp;E1189&amp;"', '"&amp;F1189&amp;"');"</f>
        <v/>
      </c>
      <c r="M1189">
        <f>"Update UFMT_FIELD SET F_MAC = '"&amp;C1189&amp;"', F_KEY = '"&amp;D1189&amp;"', F_MANDATORY = '"&amp;E1189&amp;"', DESCRIPTION = '"&amp;F1189&amp;"' where FORMAT_ID = '"&amp;A1189&amp;"' AND FIELD_NO = '"&amp;B1189&amp;"';"</f>
        <v/>
      </c>
    </row>
    <row r="1190" spans="1:13">
      <c r="A1190" t="s">
        <v>716</v>
      </c>
      <c r="B1190" t="s">
        <v>305</v>
      </c>
      <c r="C1190" t="s">
        <v>255</v>
      </c>
      <c r="D1190" t="s">
        <v>255</v>
      </c>
      <c r="E1190" t="s">
        <v>255</v>
      </c>
      <c r="F1190" s="2" t="s">
        <v>1459</v>
      </c>
      <c r="G1190" s="2" t="n"/>
      <c r="I1190" s="2" t="n"/>
      <c r="J1190">
        <f>VLOOKUP(A1190,UFMT_FORMAT!$A:$C,3,FALSE)</f>
        <v/>
      </c>
      <c r="K1190" s="2" t="s">
        <v>7</v>
      </c>
      <c r="L1190">
        <f>"Insert into UFMT_FIELD (FORMAT_ID, FIELD_NO, F_MAC, F_KEY, F_MANDATORY, DESCRIPTION) Values ('"&amp;A1190&amp;"', '"&amp;B1190&amp;"', '"&amp;C1190&amp;"', '"&amp;D1190&amp;"', '"&amp;E1190&amp;"', '"&amp;F1190&amp;"');"</f>
        <v/>
      </c>
      <c r="M1190">
        <f>"Update UFMT_FIELD SET F_MAC = '"&amp;C1190&amp;"', F_KEY = '"&amp;D1190&amp;"', F_MANDATORY = '"&amp;E1190&amp;"', DESCRIPTION = '"&amp;F1190&amp;"' where FORMAT_ID = '"&amp;A1190&amp;"' AND FIELD_NO = '"&amp;B1190&amp;"';"</f>
        <v/>
      </c>
    </row>
    <row r="1191" spans="1:13">
      <c r="A1191" t="s">
        <v>716</v>
      </c>
      <c r="B1191" t="s">
        <v>398</v>
      </c>
      <c r="C1191" t="s">
        <v>255</v>
      </c>
      <c r="D1191" t="s">
        <v>255</v>
      </c>
      <c r="E1191" t="s">
        <v>255</v>
      </c>
      <c r="F1191" s="2" t="s">
        <v>1460</v>
      </c>
      <c r="G1191" s="2" t="n"/>
      <c r="I1191" s="2" t="n"/>
      <c r="J1191">
        <f>VLOOKUP(A1191,UFMT_FORMAT!$A:$C,3,FALSE)</f>
        <v/>
      </c>
      <c r="K1191" s="2" t="s">
        <v>7</v>
      </c>
      <c r="L1191">
        <f>"Insert into UFMT_FIELD (FORMAT_ID, FIELD_NO, F_MAC, F_KEY, F_MANDATORY, DESCRIPTION) Values ('"&amp;A1191&amp;"', '"&amp;B1191&amp;"', '"&amp;C1191&amp;"', '"&amp;D1191&amp;"', '"&amp;E1191&amp;"', '"&amp;F1191&amp;"');"</f>
        <v/>
      </c>
      <c r="M1191">
        <f>"Update UFMT_FIELD SET F_MAC = '"&amp;C1191&amp;"', F_KEY = '"&amp;D1191&amp;"', F_MANDATORY = '"&amp;E1191&amp;"', DESCRIPTION = '"&amp;F1191&amp;"' where FORMAT_ID = '"&amp;A1191&amp;"' AND FIELD_NO = '"&amp;B1191&amp;"';"</f>
        <v/>
      </c>
    </row>
    <row r="1192" spans="1:13">
      <c r="A1192" t="s">
        <v>716</v>
      </c>
      <c r="B1192" t="s">
        <v>524</v>
      </c>
      <c r="C1192" t="s">
        <v>255</v>
      </c>
      <c r="D1192" t="s">
        <v>255</v>
      </c>
      <c r="E1192" t="s">
        <v>255</v>
      </c>
      <c r="F1192" s="2" t="s">
        <v>1462</v>
      </c>
      <c r="G1192" s="2" t="n"/>
      <c r="I1192" s="2" t="n"/>
      <c r="J1192">
        <f>VLOOKUP(A1192,UFMT_FORMAT!$A:$C,3,FALSE)</f>
        <v/>
      </c>
      <c r="K1192" s="2" t="s">
        <v>7</v>
      </c>
      <c r="L1192">
        <f>"Insert into UFMT_FIELD (FORMAT_ID, FIELD_NO, F_MAC, F_KEY, F_MANDATORY, DESCRIPTION) Values ('"&amp;A1192&amp;"', '"&amp;B1192&amp;"', '"&amp;C1192&amp;"', '"&amp;D1192&amp;"', '"&amp;E1192&amp;"', '"&amp;F1192&amp;"');"</f>
        <v/>
      </c>
      <c r="M1192">
        <f>"Update UFMT_FIELD SET F_MAC = '"&amp;C1192&amp;"', F_KEY = '"&amp;D1192&amp;"', F_MANDATORY = '"&amp;E1192&amp;"', DESCRIPTION = '"&amp;F1192&amp;"' where FORMAT_ID = '"&amp;A1192&amp;"' AND FIELD_NO = '"&amp;B1192&amp;"';"</f>
        <v/>
      </c>
    </row>
    <row r="1193" spans="1:13">
      <c r="A1193" t="s">
        <v>716</v>
      </c>
      <c r="B1193" t="s">
        <v>532</v>
      </c>
      <c r="C1193" t="s">
        <v>255</v>
      </c>
      <c r="D1193" t="s">
        <v>255</v>
      </c>
      <c r="E1193" t="s">
        <v>255</v>
      </c>
      <c r="F1193" s="2" t="s">
        <v>1403</v>
      </c>
      <c r="G1193" s="2" t="n"/>
      <c r="I1193" s="2" t="n"/>
      <c r="J1193">
        <f>VLOOKUP(A1193,UFMT_FORMAT!$A:$C,3,FALSE)</f>
        <v/>
      </c>
      <c r="K1193" s="2" t="s">
        <v>7</v>
      </c>
      <c r="L1193">
        <f>"Insert into UFMT_FIELD (FORMAT_ID, FIELD_NO, F_MAC, F_KEY, F_MANDATORY, DESCRIPTION) Values ('"&amp;A1193&amp;"', '"&amp;B1193&amp;"', '"&amp;C1193&amp;"', '"&amp;D1193&amp;"', '"&amp;E1193&amp;"', '"&amp;F1193&amp;"');"</f>
        <v/>
      </c>
      <c r="M1193">
        <f>"Update UFMT_FIELD SET F_MAC = '"&amp;C1193&amp;"', F_KEY = '"&amp;D1193&amp;"', F_MANDATORY = '"&amp;E1193&amp;"', DESCRIPTION = '"&amp;F1193&amp;"' where FORMAT_ID = '"&amp;A1193&amp;"' AND FIELD_NO = '"&amp;B1193&amp;"';"</f>
        <v/>
      </c>
    </row>
    <row r="1194" spans="1:13">
      <c r="A1194" t="s">
        <v>716</v>
      </c>
      <c r="B1194" t="s">
        <v>70</v>
      </c>
      <c r="C1194" t="s">
        <v>255</v>
      </c>
      <c r="D1194" t="s">
        <v>255</v>
      </c>
      <c r="E1194" t="s">
        <v>255</v>
      </c>
      <c r="F1194" s="2" t="s">
        <v>1406</v>
      </c>
      <c r="G1194" s="2" t="n"/>
      <c r="I1194" s="2" t="n"/>
      <c r="J1194">
        <f>VLOOKUP(A1194,UFMT_FORMAT!$A:$C,3,FALSE)</f>
        <v/>
      </c>
      <c r="K1194" s="2" t="s">
        <v>7</v>
      </c>
      <c r="L1194">
        <f>"Insert into UFMT_FIELD (FORMAT_ID, FIELD_NO, F_MAC, F_KEY, F_MANDATORY, DESCRIPTION) Values ('"&amp;A1194&amp;"', '"&amp;B1194&amp;"', '"&amp;C1194&amp;"', '"&amp;D1194&amp;"', '"&amp;E1194&amp;"', '"&amp;F1194&amp;"');"</f>
        <v/>
      </c>
      <c r="M1194">
        <f>"Update UFMT_FIELD SET F_MAC = '"&amp;C1194&amp;"', F_KEY = '"&amp;D1194&amp;"', F_MANDATORY = '"&amp;E1194&amp;"', DESCRIPTION = '"&amp;F1194&amp;"' where FORMAT_ID = '"&amp;A1194&amp;"' AND FIELD_NO = '"&amp;B1194&amp;"';"</f>
        <v/>
      </c>
    </row>
    <row r="1195" spans="1:13">
      <c r="A1195" t="s">
        <v>716</v>
      </c>
      <c r="B1195" t="s">
        <v>310</v>
      </c>
      <c r="C1195" t="s">
        <v>255</v>
      </c>
      <c r="D1195" t="s">
        <v>255</v>
      </c>
      <c r="E1195" t="s">
        <v>255</v>
      </c>
      <c r="F1195" s="2" t="s">
        <v>1465</v>
      </c>
      <c r="G1195" s="2" t="n"/>
      <c r="I1195" s="2" t="n"/>
      <c r="J1195">
        <f>VLOOKUP(A1195,UFMT_FORMAT!$A:$C,3,FALSE)</f>
        <v/>
      </c>
      <c r="K1195" s="2" t="s">
        <v>7</v>
      </c>
      <c r="L1195">
        <f>"Insert into UFMT_FIELD (FORMAT_ID, FIELD_NO, F_MAC, F_KEY, F_MANDATORY, DESCRIPTION) Values ('"&amp;A1195&amp;"', '"&amp;B1195&amp;"', '"&amp;C1195&amp;"', '"&amp;D1195&amp;"', '"&amp;E1195&amp;"', '"&amp;F1195&amp;"');"</f>
        <v/>
      </c>
      <c r="M1195">
        <f>"Update UFMT_FIELD SET F_MAC = '"&amp;C1195&amp;"', F_KEY = '"&amp;D1195&amp;"', F_MANDATORY = '"&amp;E1195&amp;"', DESCRIPTION = '"&amp;F1195&amp;"' where FORMAT_ID = '"&amp;A1195&amp;"' AND FIELD_NO = '"&amp;B1195&amp;"';"</f>
        <v/>
      </c>
    </row>
    <row r="1196" spans="1:13">
      <c r="A1196" t="s">
        <v>716</v>
      </c>
      <c r="B1196" t="s">
        <v>72</v>
      </c>
      <c r="C1196" t="s">
        <v>255</v>
      </c>
      <c r="D1196" t="s">
        <v>255</v>
      </c>
      <c r="E1196" t="s">
        <v>13</v>
      </c>
      <c r="F1196" s="2" t="s">
        <v>1465</v>
      </c>
      <c r="G1196" s="2" t="n"/>
      <c r="I1196" s="2" t="n"/>
      <c r="J1196">
        <f>VLOOKUP(A1196,UFMT_FORMAT!$A:$C,3,FALSE)</f>
        <v/>
      </c>
      <c r="K1196" s="2" t="s">
        <v>7</v>
      </c>
      <c r="L1196">
        <f>"Insert into UFMT_FIELD (FORMAT_ID, FIELD_NO, F_MAC, F_KEY, F_MANDATORY, DESCRIPTION) Values ('"&amp;A1196&amp;"', '"&amp;B1196&amp;"', '"&amp;C1196&amp;"', '"&amp;D1196&amp;"', '"&amp;E1196&amp;"', '"&amp;F1196&amp;"');"</f>
        <v/>
      </c>
      <c r="M1196">
        <f>"Update UFMT_FIELD SET F_MAC = '"&amp;C1196&amp;"', F_KEY = '"&amp;D1196&amp;"', F_MANDATORY = '"&amp;E1196&amp;"', DESCRIPTION = '"&amp;F1196&amp;"' where FORMAT_ID = '"&amp;A1196&amp;"' AND FIELD_NO = '"&amp;B1196&amp;"';"</f>
        <v/>
      </c>
    </row>
    <row r="1197" spans="1:13">
      <c r="A1197" t="s">
        <v>716</v>
      </c>
      <c r="B1197" t="s">
        <v>545</v>
      </c>
      <c r="C1197" t="s">
        <v>255</v>
      </c>
      <c r="D1197" t="s">
        <v>255</v>
      </c>
      <c r="E1197" t="s">
        <v>13</v>
      </c>
      <c r="F1197" s="2" t="s">
        <v>1409</v>
      </c>
      <c r="G1197" s="2" t="n"/>
      <c r="I1197" s="2" t="n"/>
      <c r="J1197">
        <f>VLOOKUP(A1197,UFMT_FORMAT!$A:$C,3,FALSE)</f>
        <v/>
      </c>
      <c r="K1197" s="2" t="s">
        <v>7</v>
      </c>
      <c r="L1197">
        <f>"Insert into UFMT_FIELD (FORMAT_ID, FIELD_NO, F_MAC, F_KEY, F_MANDATORY, DESCRIPTION) Values ('"&amp;A1197&amp;"', '"&amp;B1197&amp;"', '"&amp;C1197&amp;"', '"&amp;D1197&amp;"', '"&amp;E1197&amp;"', '"&amp;F1197&amp;"');"</f>
        <v/>
      </c>
      <c r="M1197">
        <f>"Update UFMT_FIELD SET F_MAC = '"&amp;C1197&amp;"', F_KEY = '"&amp;D1197&amp;"', F_MANDATORY = '"&amp;E1197&amp;"', DESCRIPTION = '"&amp;F1197&amp;"' where FORMAT_ID = '"&amp;A1197&amp;"' AND FIELD_NO = '"&amp;B1197&amp;"';"</f>
        <v/>
      </c>
    </row>
    <row r="1198" spans="1:13">
      <c r="A1198" t="s">
        <v>716</v>
      </c>
      <c r="B1198" t="s">
        <v>239</v>
      </c>
      <c r="C1198" t="s">
        <v>255</v>
      </c>
      <c r="D1198" t="s">
        <v>255</v>
      </c>
      <c r="E1198" t="s">
        <v>255</v>
      </c>
      <c r="F1198" s="2" t="s">
        <v>1410</v>
      </c>
      <c r="G1198" s="2" t="n"/>
      <c r="I1198" s="2" t="n"/>
      <c r="J1198">
        <f>VLOOKUP(A1198,UFMT_FORMAT!$A:$C,3,FALSE)</f>
        <v/>
      </c>
      <c r="K1198" s="2" t="s">
        <v>7</v>
      </c>
      <c r="L1198">
        <f>"Insert into UFMT_FIELD (FORMAT_ID, FIELD_NO, F_MAC, F_KEY, F_MANDATORY, DESCRIPTION) Values ('"&amp;A1198&amp;"', '"&amp;B1198&amp;"', '"&amp;C1198&amp;"', '"&amp;D1198&amp;"', '"&amp;E1198&amp;"', '"&amp;F1198&amp;"');"</f>
        <v/>
      </c>
      <c r="M1198">
        <f>"Update UFMT_FIELD SET F_MAC = '"&amp;C1198&amp;"', F_KEY = '"&amp;D1198&amp;"', F_MANDATORY = '"&amp;E1198&amp;"', DESCRIPTION = '"&amp;F1198&amp;"' where FORMAT_ID = '"&amp;A1198&amp;"' AND FIELD_NO = '"&amp;B1198&amp;"';"</f>
        <v/>
      </c>
    </row>
    <row r="1199" spans="1:13">
      <c r="A1199" t="s">
        <v>716</v>
      </c>
      <c r="B1199" t="s">
        <v>488</v>
      </c>
      <c r="C1199" t="s">
        <v>255</v>
      </c>
      <c r="D1199" t="s">
        <v>255</v>
      </c>
      <c r="E1199" t="s">
        <v>255</v>
      </c>
      <c r="F1199" s="2" t="s">
        <v>1411</v>
      </c>
      <c r="G1199" s="2" t="n"/>
      <c r="I1199" s="2" t="n"/>
      <c r="J1199">
        <f>VLOOKUP(A1199,UFMT_FORMAT!$A:$C,3,FALSE)</f>
        <v/>
      </c>
      <c r="K1199" s="2" t="s">
        <v>7</v>
      </c>
      <c r="L1199">
        <f>"Insert into UFMT_FIELD (FORMAT_ID, FIELD_NO, F_MAC, F_KEY, F_MANDATORY, DESCRIPTION) Values ('"&amp;A1199&amp;"', '"&amp;B1199&amp;"', '"&amp;C1199&amp;"', '"&amp;D1199&amp;"', '"&amp;E1199&amp;"', '"&amp;F1199&amp;"');"</f>
        <v/>
      </c>
      <c r="M1199">
        <f>"Update UFMT_FIELD SET F_MAC = '"&amp;C1199&amp;"', F_KEY = '"&amp;D1199&amp;"', F_MANDATORY = '"&amp;E1199&amp;"', DESCRIPTION = '"&amp;F1199&amp;"' where FORMAT_ID = '"&amp;A1199&amp;"' AND FIELD_NO = '"&amp;B1199&amp;"';"</f>
        <v/>
      </c>
    </row>
    <row r="1200" spans="1:13">
      <c r="A1200" t="s">
        <v>716</v>
      </c>
      <c r="B1200" t="s">
        <v>43</v>
      </c>
      <c r="C1200" t="s">
        <v>255</v>
      </c>
      <c r="D1200" t="s">
        <v>255</v>
      </c>
      <c r="E1200" t="s">
        <v>255</v>
      </c>
      <c r="F1200" s="2" t="s">
        <v>1477</v>
      </c>
      <c r="G1200" s="2" t="n"/>
      <c r="I1200" s="2" t="n"/>
      <c r="J1200">
        <f>VLOOKUP(A1200,UFMT_FORMAT!$A:$C,3,FALSE)</f>
        <v/>
      </c>
      <c r="K1200" s="2" t="s">
        <v>7</v>
      </c>
      <c r="L1200">
        <f>"Insert into UFMT_FIELD (FORMAT_ID, FIELD_NO, F_MAC, F_KEY, F_MANDATORY, DESCRIPTION) Values ('"&amp;A1200&amp;"', '"&amp;B1200&amp;"', '"&amp;C1200&amp;"', '"&amp;D1200&amp;"', '"&amp;E1200&amp;"', '"&amp;F1200&amp;"');"</f>
        <v/>
      </c>
      <c r="M1200">
        <f>"Update UFMT_FIELD SET F_MAC = '"&amp;C1200&amp;"', F_KEY = '"&amp;D1200&amp;"', F_MANDATORY = '"&amp;E1200&amp;"', DESCRIPTION = '"&amp;F1200&amp;"' where FORMAT_ID = '"&amp;A1200&amp;"' AND FIELD_NO = '"&amp;B1200&amp;"';"</f>
        <v/>
      </c>
    </row>
    <row r="1201" spans="1:13">
      <c r="A1201" t="s">
        <v>716</v>
      </c>
      <c r="B1201" t="s">
        <v>555</v>
      </c>
      <c r="C1201" t="s">
        <v>255</v>
      </c>
      <c r="D1201" t="s">
        <v>255</v>
      </c>
      <c r="E1201" t="s">
        <v>255</v>
      </c>
      <c r="F1201" s="2" t="s">
        <v>1414</v>
      </c>
      <c r="G1201" s="2" t="n"/>
      <c r="I1201" s="2" t="n"/>
      <c r="J1201">
        <f>VLOOKUP(A1201,UFMT_FORMAT!$A:$C,3,FALSE)</f>
        <v/>
      </c>
      <c r="K1201" s="2" t="s">
        <v>7</v>
      </c>
      <c r="L1201">
        <f>"Insert into UFMT_FIELD (FORMAT_ID, FIELD_NO, F_MAC, F_KEY, F_MANDATORY, DESCRIPTION) Values ('"&amp;A1201&amp;"', '"&amp;B1201&amp;"', '"&amp;C1201&amp;"', '"&amp;D1201&amp;"', '"&amp;E1201&amp;"', '"&amp;F1201&amp;"');"</f>
        <v/>
      </c>
      <c r="M1201">
        <f>"Update UFMT_FIELD SET F_MAC = '"&amp;C1201&amp;"', F_KEY = '"&amp;D1201&amp;"', F_MANDATORY = '"&amp;E1201&amp;"', DESCRIPTION = '"&amp;F1201&amp;"' where FORMAT_ID = '"&amp;A1201&amp;"' AND FIELD_NO = '"&amp;B1201&amp;"';"</f>
        <v/>
      </c>
    </row>
    <row r="1202" spans="1:13">
      <c r="A1202" t="s">
        <v>716</v>
      </c>
      <c r="B1202" t="s">
        <v>244</v>
      </c>
      <c r="C1202" t="s">
        <v>255</v>
      </c>
      <c r="D1202" t="s">
        <v>255</v>
      </c>
      <c r="E1202" t="s">
        <v>255</v>
      </c>
      <c r="F1202" s="2" t="s">
        <v>1463</v>
      </c>
      <c r="G1202" s="2" t="n"/>
      <c r="I1202" s="2" t="n"/>
      <c r="J1202">
        <f>VLOOKUP(A1202,UFMT_FORMAT!$A:$C,3,FALSE)</f>
        <v/>
      </c>
      <c r="K1202" s="2" t="s">
        <v>7</v>
      </c>
      <c r="L1202">
        <f>"Insert into UFMT_FIELD (FORMAT_ID, FIELD_NO, F_MAC, F_KEY, F_MANDATORY, DESCRIPTION) Values ('"&amp;A1202&amp;"', '"&amp;B1202&amp;"', '"&amp;C1202&amp;"', '"&amp;D1202&amp;"', '"&amp;E1202&amp;"', '"&amp;F1202&amp;"');"</f>
        <v/>
      </c>
      <c r="M1202">
        <f>"Update UFMT_FIELD SET F_MAC = '"&amp;C1202&amp;"', F_KEY = '"&amp;D1202&amp;"', F_MANDATORY = '"&amp;E1202&amp;"', DESCRIPTION = '"&amp;F1202&amp;"' where FORMAT_ID = '"&amp;A1202&amp;"' AND FIELD_NO = '"&amp;B1202&amp;"';"</f>
        <v/>
      </c>
    </row>
    <row r="1203" spans="1:13">
      <c r="A1203" t="s">
        <v>716</v>
      </c>
      <c r="B1203" t="s">
        <v>78</v>
      </c>
      <c r="C1203" t="s">
        <v>255</v>
      </c>
      <c r="D1203" t="s">
        <v>255</v>
      </c>
      <c r="E1203" t="s">
        <v>255</v>
      </c>
      <c r="F1203" s="2" t="s">
        <v>1466</v>
      </c>
      <c r="G1203" s="2" t="n"/>
      <c r="I1203" s="2" t="n"/>
      <c r="J1203">
        <f>VLOOKUP(A1203,UFMT_FORMAT!$A:$C,3,FALSE)</f>
        <v/>
      </c>
      <c r="K1203" s="2" t="s">
        <v>7</v>
      </c>
      <c r="L1203">
        <f>"Insert into UFMT_FIELD (FORMAT_ID, FIELD_NO, F_MAC, F_KEY, F_MANDATORY, DESCRIPTION) Values ('"&amp;A1203&amp;"', '"&amp;B1203&amp;"', '"&amp;C1203&amp;"', '"&amp;D1203&amp;"', '"&amp;E1203&amp;"', '"&amp;F1203&amp;"');"</f>
        <v/>
      </c>
      <c r="M1203">
        <f>"Update UFMT_FIELD SET F_MAC = '"&amp;C1203&amp;"', F_KEY = '"&amp;D1203&amp;"', F_MANDATORY = '"&amp;E1203&amp;"', DESCRIPTION = '"&amp;F1203&amp;"' where FORMAT_ID = '"&amp;A1203&amp;"' AND FIELD_NO = '"&amp;B1203&amp;"';"</f>
        <v/>
      </c>
    </row>
    <row r="1204" spans="1:13">
      <c r="A1204" t="s">
        <v>716</v>
      </c>
      <c r="B1204" t="s">
        <v>569</v>
      </c>
      <c r="C1204" t="s">
        <v>255</v>
      </c>
      <c r="D1204" t="s">
        <v>255</v>
      </c>
      <c r="E1204" t="s">
        <v>255</v>
      </c>
      <c r="F1204" s="2" t="s">
        <v>1464</v>
      </c>
      <c r="G1204" s="2" t="n"/>
      <c r="I1204" s="2" t="n"/>
      <c r="J1204">
        <f>VLOOKUP(A1204,UFMT_FORMAT!$A:$C,3,FALSE)</f>
        <v/>
      </c>
      <c r="K1204" s="2" t="s">
        <v>7</v>
      </c>
      <c r="L1204">
        <f>"Insert into UFMT_FIELD (FORMAT_ID, FIELD_NO, F_MAC, F_KEY, F_MANDATORY, DESCRIPTION) Values ('"&amp;A1204&amp;"', '"&amp;B1204&amp;"', '"&amp;C1204&amp;"', '"&amp;D1204&amp;"', '"&amp;E1204&amp;"', '"&amp;F1204&amp;"');"</f>
        <v/>
      </c>
      <c r="M1204">
        <f>"Update UFMT_FIELD SET F_MAC = '"&amp;C1204&amp;"', F_KEY = '"&amp;D1204&amp;"', F_MANDATORY = '"&amp;E1204&amp;"', DESCRIPTION = '"&amp;F1204&amp;"' where FORMAT_ID = '"&amp;A1204&amp;"' AND FIELD_NO = '"&amp;B1204&amp;"';"</f>
        <v/>
      </c>
    </row>
    <row r="1205" spans="1:13">
      <c r="A1205" t="s">
        <v>716</v>
      </c>
      <c r="B1205" t="s">
        <v>196</v>
      </c>
      <c r="C1205" t="s">
        <v>255</v>
      </c>
      <c r="D1205" t="s">
        <v>255</v>
      </c>
      <c r="E1205" t="s">
        <v>13</v>
      </c>
      <c r="F1205" s="2" t="s">
        <v>1417</v>
      </c>
      <c r="G1205" s="2" t="n"/>
      <c r="I1205" s="2" t="n"/>
      <c r="J1205">
        <f>VLOOKUP(A1205,UFMT_FORMAT!$A:$C,3,FALSE)</f>
        <v/>
      </c>
      <c r="K1205" s="2" t="s">
        <v>7</v>
      </c>
      <c r="L1205">
        <f>"Insert into UFMT_FIELD (FORMAT_ID, FIELD_NO, F_MAC, F_KEY, F_MANDATORY, DESCRIPTION) Values ('"&amp;A1205&amp;"', '"&amp;B1205&amp;"', '"&amp;C1205&amp;"', '"&amp;D1205&amp;"', '"&amp;E1205&amp;"', '"&amp;F1205&amp;"');"</f>
        <v/>
      </c>
      <c r="M1205">
        <f>"Update UFMT_FIELD SET F_MAC = '"&amp;C1205&amp;"', F_KEY = '"&amp;D1205&amp;"', F_MANDATORY = '"&amp;E1205&amp;"', DESCRIPTION = '"&amp;F1205&amp;"' where FORMAT_ID = '"&amp;A1205&amp;"' AND FIELD_NO = '"&amp;B1205&amp;"';"</f>
        <v/>
      </c>
    </row>
    <row r="1206" spans="1:13">
      <c r="A1206" t="s">
        <v>716</v>
      </c>
      <c r="B1206" t="s">
        <v>634</v>
      </c>
      <c r="C1206" t="s">
        <v>255</v>
      </c>
      <c r="D1206" t="s">
        <v>255</v>
      </c>
      <c r="E1206" t="s">
        <v>255</v>
      </c>
      <c r="F1206" s="2" t="s">
        <v>1418</v>
      </c>
      <c r="G1206" s="2" t="n"/>
      <c r="I1206" s="2" t="n"/>
      <c r="J1206">
        <f>VLOOKUP(A1206,UFMT_FORMAT!$A:$C,3,FALSE)</f>
        <v/>
      </c>
      <c r="K1206" s="2" t="s">
        <v>7</v>
      </c>
      <c r="L1206">
        <f>"Insert into UFMT_FIELD (FORMAT_ID, FIELD_NO, F_MAC, F_KEY, F_MANDATORY, DESCRIPTION) Values ('"&amp;A1206&amp;"', '"&amp;B1206&amp;"', '"&amp;C1206&amp;"', '"&amp;D1206&amp;"', '"&amp;E1206&amp;"', '"&amp;F1206&amp;"');"</f>
        <v/>
      </c>
      <c r="M1206">
        <f>"Update UFMT_FIELD SET F_MAC = '"&amp;C1206&amp;"', F_KEY = '"&amp;D1206&amp;"', F_MANDATORY = '"&amp;E1206&amp;"', DESCRIPTION = '"&amp;F1206&amp;"' where FORMAT_ID = '"&amp;A1206&amp;"' AND FIELD_NO = '"&amp;B1206&amp;"';"</f>
        <v/>
      </c>
    </row>
    <row r="1207" spans="1:13">
      <c r="A1207" t="s">
        <v>716</v>
      </c>
      <c r="B1207" t="s">
        <v>648</v>
      </c>
      <c r="C1207" t="s">
        <v>255</v>
      </c>
      <c r="D1207" t="s">
        <v>255</v>
      </c>
      <c r="E1207" t="s">
        <v>255</v>
      </c>
      <c r="F1207" s="2" t="s">
        <v>1476</v>
      </c>
      <c r="G1207" s="2" t="n"/>
      <c r="I1207" s="2" t="n"/>
      <c r="J1207">
        <f>VLOOKUP(A1207,UFMT_FORMAT!$A:$C,3,FALSE)</f>
        <v/>
      </c>
      <c r="K1207" s="2" t="s">
        <v>7</v>
      </c>
      <c r="L1207">
        <f>"Insert into UFMT_FIELD (FORMAT_ID, FIELD_NO, F_MAC, F_KEY, F_MANDATORY, DESCRIPTION) Values ('"&amp;A1207&amp;"', '"&amp;B1207&amp;"', '"&amp;C1207&amp;"', '"&amp;D1207&amp;"', '"&amp;E1207&amp;"', '"&amp;F1207&amp;"');"</f>
        <v/>
      </c>
      <c r="M1207">
        <f>"Update UFMT_FIELD SET F_MAC = '"&amp;C1207&amp;"', F_KEY = '"&amp;D1207&amp;"', F_MANDATORY = '"&amp;E1207&amp;"', DESCRIPTION = '"&amp;F1207&amp;"' where FORMAT_ID = '"&amp;A1207&amp;"' AND FIELD_NO = '"&amp;B1207&amp;"';"</f>
        <v/>
      </c>
    </row>
    <row r="1208" spans="1:13">
      <c r="A1208" t="s">
        <v>716</v>
      </c>
      <c r="B1208" t="s">
        <v>53</v>
      </c>
      <c r="C1208" t="s">
        <v>255</v>
      </c>
      <c r="D1208" t="s">
        <v>255</v>
      </c>
      <c r="E1208" t="s">
        <v>255</v>
      </c>
      <c r="F1208" s="2" t="s">
        <v>1473</v>
      </c>
      <c r="G1208" s="2" t="n"/>
      <c r="I1208" s="2" t="n"/>
      <c r="J1208">
        <f>VLOOKUP(A1208,UFMT_FORMAT!$A:$C,3,FALSE)</f>
        <v/>
      </c>
      <c r="K1208" s="2" t="s">
        <v>7</v>
      </c>
      <c r="L1208">
        <f>"Insert into UFMT_FIELD (FORMAT_ID, FIELD_NO, F_MAC, F_KEY, F_MANDATORY, DESCRIPTION) Values ('"&amp;A1208&amp;"', '"&amp;B1208&amp;"', '"&amp;C1208&amp;"', '"&amp;D1208&amp;"', '"&amp;E1208&amp;"', '"&amp;F1208&amp;"');"</f>
        <v/>
      </c>
      <c r="M1208">
        <f>"Update UFMT_FIELD SET F_MAC = '"&amp;C1208&amp;"', F_KEY = '"&amp;D1208&amp;"', F_MANDATORY = '"&amp;E1208&amp;"', DESCRIPTION = '"&amp;F1208&amp;"' where FORMAT_ID = '"&amp;A1208&amp;"' AND FIELD_NO = '"&amp;B1208&amp;"';"</f>
        <v/>
      </c>
    </row>
    <row r="1209" spans="1:13">
      <c r="A1209" t="s">
        <v>716</v>
      </c>
      <c r="B1209" t="s">
        <v>671</v>
      </c>
      <c r="C1209" t="s">
        <v>255</v>
      </c>
      <c r="D1209" t="s">
        <v>255</v>
      </c>
      <c r="E1209" t="s">
        <v>255</v>
      </c>
      <c r="F1209" s="2" t="s">
        <v>1453</v>
      </c>
      <c r="G1209" s="2" t="n"/>
      <c r="I1209" s="2" t="n"/>
      <c r="J1209">
        <f>VLOOKUP(A1209,UFMT_FORMAT!$A:$C,3,FALSE)</f>
        <v/>
      </c>
      <c r="K1209" s="2" t="s">
        <v>7</v>
      </c>
      <c r="L1209">
        <f>"Insert into UFMT_FIELD (FORMAT_ID, FIELD_NO, F_MAC, F_KEY, F_MANDATORY, DESCRIPTION) Values ('"&amp;A1209&amp;"', '"&amp;B1209&amp;"', '"&amp;C1209&amp;"', '"&amp;D1209&amp;"', '"&amp;E1209&amp;"', '"&amp;F1209&amp;"');"</f>
        <v/>
      </c>
      <c r="M1209">
        <f>"Update UFMT_FIELD SET F_MAC = '"&amp;C1209&amp;"', F_KEY = '"&amp;D1209&amp;"', F_MANDATORY = '"&amp;E1209&amp;"', DESCRIPTION = '"&amp;F1209&amp;"' where FORMAT_ID = '"&amp;A1209&amp;"' AND FIELD_NO = '"&amp;B1209&amp;"';"</f>
        <v/>
      </c>
    </row>
    <row r="1210" spans="1:13">
      <c r="A1210" t="s">
        <v>717</v>
      </c>
      <c r="B1210" t="s">
        <v>330</v>
      </c>
      <c r="C1210" t="s">
        <v>255</v>
      </c>
      <c r="D1210" t="s">
        <v>13</v>
      </c>
      <c r="E1210" t="s">
        <v>13</v>
      </c>
      <c r="F1210" s="2" t="s">
        <v>1455</v>
      </c>
      <c r="G1210" s="2" t="n"/>
      <c r="I1210" s="2" t="n"/>
      <c r="J1210">
        <f>VLOOKUP(A1210,UFMT_FORMAT!$A:$C,3,FALSE)</f>
        <v/>
      </c>
      <c r="K1210" s="2" t="s">
        <v>7</v>
      </c>
      <c r="L1210">
        <f>"Insert into UFMT_FIELD (FORMAT_ID, FIELD_NO, F_MAC, F_KEY, F_MANDATORY, DESCRIPTION) Values ('"&amp;A1210&amp;"', '"&amp;B1210&amp;"', '"&amp;C1210&amp;"', '"&amp;D1210&amp;"', '"&amp;E1210&amp;"', '"&amp;F1210&amp;"');"</f>
        <v/>
      </c>
      <c r="M1210">
        <f>"Update UFMT_FIELD SET F_MAC = '"&amp;C1210&amp;"', F_KEY = '"&amp;D1210&amp;"', F_MANDATORY = '"&amp;E1210&amp;"', DESCRIPTION = '"&amp;F1210&amp;"' where FORMAT_ID = '"&amp;A1210&amp;"' AND FIELD_NO = '"&amp;B1210&amp;"';"</f>
        <v/>
      </c>
    </row>
    <row r="1211" spans="1:13">
      <c r="A1211" t="s">
        <v>717</v>
      </c>
      <c r="B1211" t="s">
        <v>337</v>
      </c>
      <c r="C1211" t="s">
        <v>255</v>
      </c>
      <c r="D1211" t="s">
        <v>13</v>
      </c>
      <c r="E1211" t="s">
        <v>13</v>
      </c>
      <c r="F1211" s="2" t="s">
        <v>1400</v>
      </c>
      <c r="G1211" s="2" t="n"/>
      <c r="I1211" s="2" t="n"/>
      <c r="J1211">
        <f>VLOOKUP(A1211,UFMT_FORMAT!$A:$C,3,FALSE)</f>
        <v/>
      </c>
      <c r="K1211" s="2" t="s">
        <v>7</v>
      </c>
      <c r="L1211">
        <f>"Insert into UFMT_FIELD (FORMAT_ID, FIELD_NO, F_MAC, F_KEY, F_MANDATORY, DESCRIPTION) Values ('"&amp;A1211&amp;"', '"&amp;B1211&amp;"', '"&amp;C1211&amp;"', '"&amp;D1211&amp;"', '"&amp;E1211&amp;"', '"&amp;F1211&amp;"');"</f>
        <v/>
      </c>
      <c r="M1211">
        <f>"Update UFMT_FIELD SET F_MAC = '"&amp;C1211&amp;"', F_KEY = '"&amp;D1211&amp;"', F_MANDATORY = '"&amp;E1211&amp;"', DESCRIPTION = '"&amp;F1211&amp;"' where FORMAT_ID = '"&amp;A1211&amp;"' AND FIELD_NO = '"&amp;B1211&amp;"';"</f>
        <v/>
      </c>
    </row>
    <row r="1212" spans="1:13">
      <c r="A1212" t="s">
        <v>717</v>
      </c>
      <c r="B1212" t="s">
        <v>72</v>
      </c>
      <c r="C1212" t="s">
        <v>255</v>
      </c>
      <c r="D1212" t="s">
        <v>255</v>
      </c>
      <c r="E1212" t="s">
        <v>13</v>
      </c>
      <c r="F1212" s="2" t="s">
        <v>1465</v>
      </c>
      <c r="G1212" s="2" t="n"/>
      <c r="J1212">
        <f>VLOOKUP(A1212,UFMT_FORMAT!$A:$C,3,FALSE)</f>
        <v/>
      </c>
      <c r="K1212" s="2" t="s">
        <v>7</v>
      </c>
      <c r="L1212">
        <f>"Insert into UFMT_FIELD (FORMAT_ID, FIELD_NO, F_MAC, F_KEY, F_MANDATORY, DESCRIPTION) Values ('"&amp;A1212&amp;"', '"&amp;B1212&amp;"', '"&amp;C1212&amp;"', '"&amp;D1212&amp;"', '"&amp;E1212&amp;"', '"&amp;F1212&amp;"');"</f>
        <v/>
      </c>
      <c r="M1212">
        <f>"Update UFMT_FIELD SET F_MAC = '"&amp;C1212&amp;"', F_KEY = '"&amp;D1212&amp;"', F_MANDATORY = '"&amp;E1212&amp;"', DESCRIPTION = '"&amp;F1212&amp;"' where FORMAT_ID = '"&amp;A1212&amp;"' AND FIELD_NO = '"&amp;B1212&amp;"';"</f>
        <v/>
      </c>
    </row>
    <row r="1213" spans="1:13">
      <c r="A1213" t="s">
        <v>717</v>
      </c>
      <c r="B1213" t="s">
        <v>583</v>
      </c>
      <c r="C1213" t="s">
        <v>255</v>
      </c>
      <c r="D1213" t="s">
        <v>255</v>
      </c>
      <c r="E1213" t="s">
        <v>13</v>
      </c>
      <c r="F1213" s="2" t="s">
        <v>1468</v>
      </c>
      <c r="G1213" s="2" t="n"/>
      <c r="J1213">
        <f>VLOOKUP(A1213,UFMT_FORMAT!$A:$C,3,FALSE)</f>
        <v/>
      </c>
      <c r="K1213" s="2" t="s">
        <v>7</v>
      </c>
      <c r="L1213">
        <f>"Insert into UFMT_FIELD (FORMAT_ID, FIELD_NO, F_MAC, F_KEY, F_MANDATORY, DESCRIPTION) Values ('"&amp;A1213&amp;"', '"&amp;B1213&amp;"', '"&amp;C1213&amp;"', '"&amp;D1213&amp;"', '"&amp;E1213&amp;"', '"&amp;F1213&amp;"');"</f>
        <v/>
      </c>
      <c r="M1213">
        <f>"Update UFMT_FIELD SET F_MAC = '"&amp;C1213&amp;"', F_KEY = '"&amp;D1213&amp;"', F_MANDATORY = '"&amp;E1213&amp;"', DESCRIPTION = '"&amp;F1213&amp;"' where FORMAT_ID = '"&amp;A1213&amp;"' AND FIELD_NO = '"&amp;B1213&amp;"';"</f>
        <v/>
      </c>
    </row>
    <row r="1214" spans="1:13">
      <c r="A1214" t="s">
        <v>718</v>
      </c>
      <c r="B1214" t="s">
        <v>64</v>
      </c>
      <c r="C1214" t="s">
        <v>255</v>
      </c>
      <c r="D1214" t="s">
        <v>13</v>
      </c>
      <c r="E1214" t="s">
        <v>13</v>
      </c>
      <c r="F1214" s="2" t="s">
        <v>1478</v>
      </c>
      <c r="G1214" s="2" t="n"/>
      <c r="J1214">
        <f>VLOOKUP(A1214,UFMT_FORMAT!$A:$C,3,FALSE)</f>
        <v/>
      </c>
      <c r="K1214" s="2" t="s">
        <v>7</v>
      </c>
      <c r="L1214">
        <f>"Insert into UFMT_FIELD (FORMAT_ID, FIELD_NO, F_MAC, F_KEY, F_MANDATORY, DESCRIPTION) Values ('"&amp;A1214&amp;"', '"&amp;B1214&amp;"', '"&amp;C1214&amp;"', '"&amp;D1214&amp;"', '"&amp;E1214&amp;"', '"&amp;F1214&amp;"');"</f>
        <v/>
      </c>
      <c r="M1214">
        <f>"Update UFMT_FIELD SET F_MAC = '"&amp;C1214&amp;"', F_KEY = '"&amp;D1214&amp;"', F_MANDATORY = '"&amp;E1214&amp;"', DESCRIPTION = '"&amp;F1214&amp;"' where FORMAT_ID = '"&amp;A1214&amp;"' AND FIELD_NO = '"&amp;B1214&amp;"';"</f>
        <v/>
      </c>
    </row>
    <row r="1215" spans="1:13">
      <c r="A1215" t="s">
        <v>718</v>
      </c>
      <c r="B1215" t="s">
        <v>107</v>
      </c>
      <c r="C1215" t="s">
        <v>255</v>
      </c>
      <c r="D1215" t="s">
        <v>255</v>
      </c>
      <c r="E1215" t="s">
        <v>13</v>
      </c>
      <c r="F1215" s="2" t="s">
        <v>1479</v>
      </c>
      <c r="G1215" s="2" t="n"/>
      <c r="J1215">
        <f>VLOOKUP(A1215,UFMT_FORMAT!$A:$C,3,FALSE)</f>
        <v/>
      </c>
      <c r="K1215" s="2" t="s">
        <v>7</v>
      </c>
      <c r="L1215">
        <f>"Insert into UFMT_FIELD (FORMAT_ID, FIELD_NO, F_MAC, F_KEY, F_MANDATORY, DESCRIPTION) Values ('"&amp;A1215&amp;"', '"&amp;B1215&amp;"', '"&amp;C1215&amp;"', '"&amp;D1215&amp;"', '"&amp;E1215&amp;"', '"&amp;F1215&amp;"');"</f>
        <v/>
      </c>
      <c r="M1215">
        <f>"Update UFMT_FIELD SET F_MAC = '"&amp;C1215&amp;"', F_KEY = '"&amp;D1215&amp;"', F_MANDATORY = '"&amp;E1215&amp;"', DESCRIPTION = '"&amp;F1215&amp;"' where FORMAT_ID = '"&amp;A1215&amp;"' AND FIELD_NO = '"&amp;B1215&amp;"';"</f>
        <v/>
      </c>
    </row>
    <row r="1216" spans="1:13">
      <c r="A1216" t="s">
        <v>718</v>
      </c>
      <c r="B1216" t="s">
        <v>31</v>
      </c>
      <c r="C1216" t="s">
        <v>255</v>
      </c>
      <c r="D1216" t="s">
        <v>255</v>
      </c>
      <c r="E1216" t="s">
        <v>255</v>
      </c>
      <c r="F1216" s="2" t="s">
        <v>1480</v>
      </c>
      <c r="G1216" s="2" t="n"/>
      <c r="J1216">
        <f>VLOOKUP(A1216,UFMT_FORMAT!$A:$C,3,FALSE)</f>
        <v/>
      </c>
      <c r="K1216" s="2" t="s">
        <v>7</v>
      </c>
      <c r="L1216">
        <f>"Insert into UFMT_FIELD (FORMAT_ID, FIELD_NO, F_MAC, F_KEY, F_MANDATORY, DESCRIPTION) Values ('"&amp;A1216&amp;"', '"&amp;B1216&amp;"', '"&amp;C1216&amp;"', '"&amp;D1216&amp;"', '"&amp;E1216&amp;"', '"&amp;F1216&amp;"');"</f>
        <v/>
      </c>
      <c r="M1216">
        <f>"Update UFMT_FIELD SET F_MAC = '"&amp;C1216&amp;"', F_KEY = '"&amp;D1216&amp;"', F_MANDATORY = '"&amp;E1216&amp;"', DESCRIPTION = '"&amp;F1216&amp;"' where FORMAT_ID = '"&amp;A1216&amp;"' AND FIELD_NO = '"&amp;B1216&amp;"';"</f>
        <v/>
      </c>
    </row>
    <row r="1217" spans="1:13">
      <c r="A1217" t="s">
        <v>718</v>
      </c>
      <c r="B1217" t="s">
        <v>328</v>
      </c>
      <c r="C1217" t="s">
        <v>255</v>
      </c>
      <c r="D1217" t="s">
        <v>255</v>
      </c>
      <c r="E1217" t="s">
        <v>255</v>
      </c>
      <c r="F1217" s="2" t="s">
        <v>1454</v>
      </c>
      <c r="G1217" s="2" t="n"/>
      <c r="I1217" s="2" t="n"/>
      <c r="J1217">
        <f>VLOOKUP(A1217,UFMT_FORMAT!$A:$C,3,FALSE)</f>
        <v/>
      </c>
      <c r="K1217" s="2" t="s">
        <v>7</v>
      </c>
      <c r="L1217">
        <f>"Insert into UFMT_FIELD (FORMAT_ID, FIELD_NO, F_MAC, F_KEY, F_MANDATORY, DESCRIPTION) Values ('"&amp;A1217&amp;"', '"&amp;B1217&amp;"', '"&amp;C1217&amp;"', '"&amp;D1217&amp;"', '"&amp;E1217&amp;"', '"&amp;F1217&amp;"');"</f>
        <v/>
      </c>
      <c r="M1217">
        <f>"Update UFMT_FIELD SET F_MAC = '"&amp;C1217&amp;"', F_KEY = '"&amp;D1217&amp;"', F_MANDATORY = '"&amp;E1217&amp;"', DESCRIPTION = '"&amp;F1217&amp;"' where FORMAT_ID = '"&amp;A1217&amp;"' AND FIELD_NO = '"&amp;B1217&amp;"';"</f>
        <v/>
      </c>
    </row>
    <row r="1218" spans="1:13">
      <c r="A1218" t="s">
        <v>718</v>
      </c>
      <c r="B1218" t="s">
        <v>330</v>
      </c>
      <c r="C1218" t="s">
        <v>255</v>
      </c>
      <c r="D1218" t="s">
        <v>13</v>
      </c>
      <c r="E1218" t="s">
        <v>13</v>
      </c>
      <c r="F1218" s="2" t="s">
        <v>1481</v>
      </c>
      <c r="G1218" s="2" t="n"/>
      <c r="I1218" s="2" t="n"/>
      <c r="J1218">
        <f>VLOOKUP(A1218,UFMT_FORMAT!$A:$C,3,FALSE)</f>
        <v/>
      </c>
      <c r="K1218" s="2" t="s">
        <v>7</v>
      </c>
      <c r="L1218">
        <f>"Insert into UFMT_FIELD (FORMAT_ID, FIELD_NO, F_MAC, F_KEY, F_MANDATORY, DESCRIPTION) Values ('"&amp;A1218&amp;"', '"&amp;B1218&amp;"', '"&amp;C1218&amp;"', '"&amp;D1218&amp;"', '"&amp;E1218&amp;"', '"&amp;F1218&amp;"');"</f>
        <v/>
      </c>
      <c r="M1218">
        <f>"Update UFMT_FIELD SET F_MAC = '"&amp;C1218&amp;"', F_KEY = '"&amp;D1218&amp;"', F_MANDATORY = '"&amp;E1218&amp;"', DESCRIPTION = '"&amp;F1218&amp;"' where FORMAT_ID = '"&amp;A1218&amp;"' AND FIELD_NO = '"&amp;B1218&amp;"';"</f>
        <v/>
      </c>
    </row>
    <row r="1219" spans="1:13">
      <c r="A1219" t="s">
        <v>718</v>
      </c>
      <c r="B1219" t="s">
        <v>337</v>
      </c>
      <c r="C1219" t="s">
        <v>255</v>
      </c>
      <c r="D1219" t="s">
        <v>13</v>
      </c>
      <c r="E1219" t="s">
        <v>13</v>
      </c>
      <c r="F1219" s="2" t="s">
        <v>1400</v>
      </c>
      <c r="G1219" s="2" t="n"/>
      <c r="I1219" s="2" t="n"/>
      <c r="J1219">
        <f>VLOOKUP(A1219,UFMT_FORMAT!$A:$C,3,FALSE)</f>
        <v/>
      </c>
      <c r="K1219" s="2" t="s">
        <v>7</v>
      </c>
      <c r="L1219">
        <f>"Insert into UFMT_FIELD (FORMAT_ID, FIELD_NO, F_MAC, F_KEY, F_MANDATORY, DESCRIPTION) Values ('"&amp;A1219&amp;"', '"&amp;B1219&amp;"', '"&amp;C1219&amp;"', '"&amp;D1219&amp;"', '"&amp;E1219&amp;"', '"&amp;F1219&amp;"');"</f>
        <v/>
      </c>
      <c r="M1219">
        <f>"Update UFMT_FIELD SET F_MAC = '"&amp;C1219&amp;"', F_KEY = '"&amp;D1219&amp;"', F_MANDATORY = '"&amp;E1219&amp;"', DESCRIPTION = '"&amp;F1219&amp;"' where FORMAT_ID = '"&amp;A1219&amp;"' AND FIELD_NO = '"&amp;B1219&amp;"';"</f>
        <v/>
      </c>
    </row>
    <row r="1220" spans="1:13">
      <c r="A1220" t="s">
        <v>718</v>
      </c>
      <c r="B1220" t="s">
        <v>351</v>
      </c>
      <c r="C1220" t="s">
        <v>255</v>
      </c>
      <c r="D1220" t="s">
        <v>255</v>
      </c>
      <c r="E1220" t="s">
        <v>13</v>
      </c>
      <c r="F1220" s="2" t="s">
        <v>1482</v>
      </c>
      <c r="G1220" s="2" t="n"/>
      <c r="I1220" s="2" t="n"/>
      <c r="J1220">
        <f>VLOOKUP(A1220,UFMT_FORMAT!$A:$C,3,FALSE)</f>
        <v/>
      </c>
      <c r="K1220" s="2" t="s">
        <v>7</v>
      </c>
      <c r="L1220">
        <f>"Insert into UFMT_FIELD (FORMAT_ID, FIELD_NO, F_MAC, F_KEY, F_MANDATORY, DESCRIPTION) Values ('"&amp;A1220&amp;"', '"&amp;B1220&amp;"', '"&amp;C1220&amp;"', '"&amp;D1220&amp;"', '"&amp;E1220&amp;"', '"&amp;F1220&amp;"');"</f>
        <v/>
      </c>
      <c r="M1220">
        <f>"Update UFMT_FIELD SET F_MAC = '"&amp;C1220&amp;"', F_KEY = '"&amp;D1220&amp;"', F_MANDATORY = '"&amp;E1220&amp;"', DESCRIPTION = '"&amp;F1220&amp;"' where FORMAT_ID = '"&amp;A1220&amp;"' AND FIELD_NO = '"&amp;B1220&amp;"';"</f>
        <v/>
      </c>
    </row>
    <row r="1221" spans="1:13">
      <c r="A1221" t="s">
        <v>718</v>
      </c>
      <c r="B1221" t="s">
        <v>379</v>
      </c>
      <c r="C1221" t="s">
        <v>255</v>
      </c>
      <c r="D1221" t="s">
        <v>255</v>
      </c>
      <c r="E1221" t="s">
        <v>13</v>
      </c>
      <c r="F1221" s="2" t="s">
        <v>1483</v>
      </c>
      <c r="G1221" s="2" t="n"/>
      <c r="I1221" s="2" t="n"/>
      <c r="J1221">
        <f>VLOOKUP(A1221,UFMT_FORMAT!$A:$C,3,FALSE)</f>
        <v/>
      </c>
      <c r="K1221" s="2" t="s">
        <v>7</v>
      </c>
      <c r="L1221">
        <f>"Insert into UFMT_FIELD (FORMAT_ID, FIELD_NO, F_MAC, F_KEY, F_MANDATORY, DESCRIPTION) Values ('"&amp;A1221&amp;"', '"&amp;B1221&amp;"', '"&amp;C1221&amp;"', '"&amp;D1221&amp;"', '"&amp;E1221&amp;"', '"&amp;F1221&amp;"');"</f>
        <v/>
      </c>
      <c r="M1221">
        <f>"Update UFMT_FIELD SET F_MAC = '"&amp;C1221&amp;"', F_KEY = '"&amp;D1221&amp;"', F_MANDATORY = '"&amp;E1221&amp;"', DESCRIPTION = '"&amp;F1221&amp;"' where FORMAT_ID = '"&amp;A1221&amp;"' AND FIELD_NO = '"&amp;B1221&amp;"';"</f>
        <v/>
      </c>
    </row>
    <row r="1222" spans="1:13">
      <c r="A1222" t="s">
        <v>718</v>
      </c>
      <c r="B1222" t="s">
        <v>393</v>
      </c>
      <c r="C1222" t="s">
        <v>255</v>
      </c>
      <c r="D1222" t="s">
        <v>255</v>
      </c>
      <c r="E1222" t="s">
        <v>255</v>
      </c>
      <c r="F1222" s="2" t="s">
        <v>1458</v>
      </c>
      <c r="G1222" s="2" t="n"/>
      <c r="I1222" s="2" t="n"/>
      <c r="J1222">
        <f>VLOOKUP(A1222,UFMT_FORMAT!$A:$C,3,FALSE)</f>
        <v/>
      </c>
      <c r="K1222" s="2" t="s">
        <v>7</v>
      </c>
      <c r="L1222">
        <f>"Insert into UFMT_FIELD (FORMAT_ID, FIELD_NO, F_MAC, F_KEY, F_MANDATORY, DESCRIPTION) Values ('"&amp;A1222&amp;"', '"&amp;B1222&amp;"', '"&amp;C1222&amp;"', '"&amp;D1222&amp;"', '"&amp;E1222&amp;"', '"&amp;F1222&amp;"');"</f>
        <v/>
      </c>
      <c r="M1222">
        <f>"Update UFMT_FIELD SET F_MAC = '"&amp;C1222&amp;"', F_KEY = '"&amp;D1222&amp;"', F_MANDATORY = '"&amp;E1222&amp;"', DESCRIPTION = '"&amp;F1222&amp;"' where FORMAT_ID = '"&amp;A1222&amp;"' AND FIELD_NO = '"&amp;B1222&amp;"';"</f>
        <v/>
      </c>
    </row>
    <row r="1223" spans="1:13">
      <c r="A1223" t="s">
        <v>718</v>
      </c>
      <c r="B1223" t="s">
        <v>305</v>
      </c>
      <c r="C1223" t="s">
        <v>255</v>
      </c>
      <c r="D1223" t="s">
        <v>255</v>
      </c>
      <c r="E1223" t="s">
        <v>255</v>
      </c>
      <c r="F1223" s="2" t="s">
        <v>1459</v>
      </c>
      <c r="G1223" s="2" t="n"/>
      <c r="I1223" s="2" t="n"/>
      <c r="J1223">
        <f>VLOOKUP(A1223,UFMT_FORMAT!$A:$C,3,FALSE)</f>
        <v/>
      </c>
      <c r="K1223" s="2" t="s">
        <v>7</v>
      </c>
      <c r="L1223">
        <f>"Insert into UFMT_FIELD (FORMAT_ID, FIELD_NO, F_MAC, F_KEY, F_MANDATORY, DESCRIPTION) Values ('"&amp;A1223&amp;"', '"&amp;B1223&amp;"', '"&amp;C1223&amp;"', '"&amp;D1223&amp;"', '"&amp;E1223&amp;"', '"&amp;F1223&amp;"');"</f>
        <v/>
      </c>
      <c r="M1223">
        <f>"Update UFMT_FIELD SET F_MAC = '"&amp;C1223&amp;"', F_KEY = '"&amp;D1223&amp;"', F_MANDATORY = '"&amp;E1223&amp;"', DESCRIPTION = '"&amp;F1223&amp;"' where FORMAT_ID = '"&amp;A1223&amp;"' AND FIELD_NO = '"&amp;B1223&amp;"';"</f>
        <v/>
      </c>
    </row>
    <row r="1224" spans="1:13">
      <c r="A1224" t="s">
        <v>718</v>
      </c>
      <c r="B1224" t="s">
        <v>398</v>
      </c>
      <c r="C1224" t="s">
        <v>255</v>
      </c>
      <c r="D1224" t="s">
        <v>255</v>
      </c>
      <c r="E1224" t="s">
        <v>255</v>
      </c>
      <c r="F1224" s="2" t="s">
        <v>1484</v>
      </c>
      <c r="G1224" s="2" t="n"/>
      <c r="I1224" s="2" t="n"/>
      <c r="J1224">
        <f>VLOOKUP(A1224,UFMT_FORMAT!$A:$C,3,FALSE)</f>
        <v/>
      </c>
      <c r="K1224" s="2" t="s">
        <v>7</v>
      </c>
      <c r="L1224">
        <f>"Insert into UFMT_FIELD (FORMAT_ID, FIELD_NO, F_MAC, F_KEY, F_MANDATORY, DESCRIPTION) Values ('"&amp;A1224&amp;"', '"&amp;B1224&amp;"', '"&amp;C1224&amp;"', '"&amp;D1224&amp;"', '"&amp;E1224&amp;"', '"&amp;F1224&amp;"');"</f>
        <v/>
      </c>
      <c r="M1224">
        <f>"Update UFMT_FIELD SET F_MAC = '"&amp;C1224&amp;"', F_KEY = '"&amp;D1224&amp;"', F_MANDATORY = '"&amp;E1224&amp;"', DESCRIPTION = '"&amp;F1224&amp;"' where FORMAT_ID = '"&amp;A1224&amp;"' AND FIELD_NO = '"&amp;B1224&amp;"';"</f>
        <v/>
      </c>
    </row>
    <row r="1225" spans="1:13">
      <c r="A1225" t="s">
        <v>718</v>
      </c>
      <c r="B1225" t="s">
        <v>51</v>
      </c>
      <c r="C1225" t="s">
        <v>255</v>
      </c>
      <c r="D1225" t="s">
        <v>255</v>
      </c>
      <c r="E1225" t="s">
        <v>255</v>
      </c>
      <c r="F1225" s="2" t="s">
        <v>1485</v>
      </c>
      <c r="G1225" s="2" t="n"/>
      <c r="I1225" s="2" t="n"/>
      <c r="J1225">
        <f>VLOOKUP(A1225,UFMT_FORMAT!$A:$C,3,FALSE)</f>
        <v/>
      </c>
      <c r="K1225" s="2" t="s">
        <v>7</v>
      </c>
      <c r="L1225">
        <f>"Insert into UFMT_FIELD (FORMAT_ID, FIELD_NO, F_MAC, F_KEY, F_MANDATORY, DESCRIPTION) Values ('"&amp;A1225&amp;"', '"&amp;B1225&amp;"', '"&amp;C1225&amp;"', '"&amp;D1225&amp;"', '"&amp;E1225&amp;"', '"&amp;F1225&amp;"');"</f>
        <v/>
      </c>
      <c r="M1225">
        <f>"Update UFMT_FIELD SET F_MAC = '"&amp;C1225&amp;"', F_KEY = '"&amp;D1225&amp;"', F_MANDATORY = '"&amp;E1225&amp;"', DESCRIPTION = '"&amp;F1225&amp;"' where FORMAT_ID = '"&amp;A1225&amp;"' AND FIELD_NO = '"&amp;B1225&amp;"';"</f>
        <v/>
      </c>
    </row>
    <row r="1226" spans="1:13">
      <c r="A1226" t="s">
        <v>718</v>
      </c>
      <c r="B1226" t="s">
        <v>532</v>
      </c>
      <c r="C1226" t="s">
        <v>255</v>
      </c>
      <c r="D1226" t="s">
        <v>255</v>
      </c>
      <c r="E1226" t="s">
        <v>255</v>
      </c>
      <c r="F1226" s="2" t="s">
        <v>1486</v>
      </c>
      <c r="G1226" s="2" t="n"/>
      <c r="I1226" s="2" t="n"/>
      <c r="J1226">
        <f>VLOOKUP(A1226,UFMT_FORMAT!$A:$C,3,FALSE)</f>
        <v/>
      </c>
      <c r="K1226" s="2" t="s">
        <v>7</v>
      </c>
      <c r="L1226">
        <f>"Insert into UFMT_FIELD (FORMAT_ID, FIELD_NO, F_MAC, F_KEY, F_MANDATORY, DESCRIPTION) Values ('"&amp;A1226&amp;"', '"&amp;B1226&amp;"', '"&amp;C1226&amp;"', '"&amp;D1226&amp;"', '"&amp;E1226&amp;"', '"&amp;F1226&amp;"');"</f>
        <v/>
      </c>
      <c r="M1226">
        <f>"Update UFMT_FIELD SET F_MAC = '"&amp;C1226&amp;"', F_KEY = '"&amp;D1226&amp;"', F_MANDATORY = '"&amp;E1226&amp;"', DESCRIPTION = '"&amp;F1226&amp;"' where FORMAT_ID = '"&amp;A1226&amp;"' AND FIELD_NO = '"&amp;B1226&amp;"';"</f>
        <v/>
      </c>
    </row>
    <row r="1227" spans="1:13">
      <c r="A1227" t="s">
        <v>718</v>
      </c>
      <c r="B1227" t="s">
        <v>70</v>
      </c>
      <c r="C1227" t="s">
        <v>255</v>
      </c>
      <c r="D1227" t="s">
        <v>255</v>
      </c>
      <c r="E1227" t="s">
        <v>13</v>
      </c>
      <c r="F1227" s="2" t="s">
        <v>1487</v>
      </c>
      <c r="G1227" s="2" t="n"/>
      <c r="I1227" s="2" t="n"/>
      <c r="J1227">
        <f>VLOOKUP(A1227,UFMT_FORMAT!$A:$C,3,FALSE)</f>
        <v/>
      </c>
      <c r="K1227" s="2" t="s">
        <v>7</v>
      </c>
      <c r="L1227">
        <f>"Insert into UFMT_FIELD (FORMAT_ID, FIELD_NO, F_MAC, F_KEY, F_MANDATORY, DESCRIPTION) Values ('"&amp;A1227&amp;"', '"&amp;B1227&amp;"', '"&amp;C1227&amp;"', '"&amp;D1227&amp;"', '"&amp;E1227&amp;"', '"&amp;F1227&amp;"');"</f>
        <v/>
      </c>
      <c r="M1227">
        <f>"Update UFMT_FIELD SET F_MAC = '"&amp;C1227&amp;"', F_KEY = '"&amp;D1227&amp;"', F_MANDATORY = '"&amp;E1227&amp;"', DESCRIPTION = '"&amp;F1227&amp;"' where FORMAT_ID = '"&amp;A1227&amp;"' AND FIELD_NO = '"&amp;B1227&amp;"';"</f>
        <v/>
      </c>
    </row>
    <row r="1228" spans="1:13">
      <c r="A1228" t="s">
        <v>718</v>
      </c>
      <c r="B1228" t="s">
        <v>310</v>
      </c>
      <c r="C1228" t="s">
        <v>255</v>
      </c>
      <c r="D1228" t="s">
        <v>255</v>
      </c>
      <c r="E1228" t="s">
        <v>255</v>
      </c>
      <c r="F1228" s="2" t="s">
        <v>1408</v>
      </c>
      <c r="G1228" s="2" t="n"/>
      <c r="I1228" s="2" t="n"/>
      <c r="J1228">
        <f>VLOOKUP(A1228,UFMT_FORMAT!$A:$C,3,FALSE)</f>
        <v/>
      </c>
      <c r="K1228" s="2" t="s">
        <v>7</v>
      </c>
      <c r="L1228">
        <f>"Insert into UFMT_FIELD (FORMAT_ID, FIELD_NO, F_MAC, F_KEY, F_MANDATORY, DESCRIPTION) Values ('"&amp;A1228&amp;"', '"&amp;B1228&amp;"', '"&amp;C1228&amp;"', '"&amp;D1228&amp;"', '"&amp;E1228&amp;"', '"&amp;F1228&amp;"');"</f>
        <v/>
      </c>
      <c r="M1228">
        <f>"Update UFMT_FIELD SET F_MAC = '"&amp;C1228&amp;"', F_KEY = '"&amp;D1228&amp;"', F_MANDATORY = '"&amp;E1228&amp;"', DESCRIPTION = '"&amp;F1228&amp;"' where FORMAT_ID = '"&amp;A1228&amp;"' AND FIELD_NO = '"&amp;B1228&amp;"';"</f>
        <v/>
      </c>
    </row>
    <row r="1229" spans="1:13">
      <c r="A1229" t="s">
        <v>718</v>
      </c>
      <c r="B1229" t="s">
        <v>545</v>
      </c>
      <c r="C1229" t="s">
        <v>255</v>
      </c>
      <c r="D1229" t="s">
        <v>255</v>
      </c>
      <c r="E1229" t="s">
        <v>13</v>
      </c>
      <c r="F1229" s="2" t="s">
        <v>1488</v>
      </c>
      <c r="G1229" s="2" t="n"/>
      <c r="I1229" s="2" t="n"/>
      <c r="J1229">
        <f>VLOOKUP(A1229,UFMT_FORMAT!$A:$C,3,FALSE)</f>
        <v/>
      </c>
      <c r="K1229" s="2" t="s">
        <v>7</v>
      </c>
      <c r="L1229">
        <f>"Insert into UFMT_FIELD (FORMAT_ID, FIELD_NO, F_MAC, F_KEY, F_MANDATORY, DESCRIPTION) Values ('"&amp;A1229&amp;"', '"&amp;B1229&amp;"', '"&amp;C1229&amp;"', '"&amp;D1229&amp;"', '"&amp;E1229&amp;"', '"&amp;F1229&amp;"');"</f>
        <v/>
      </c>
      <c r="M1229">
        <f>"Update UFMT_FIELD SET F_MAC = '"&amp;C1229&amp;"', F_KEY = '"&amp;D1229&amp;"', F_MANDATORY = '"&amp;E1229&amp;"', DESCRIPTION = '"&amp;F1229&amp;"' where FORMAT_ID = '"&amp;A1229&amp;"' AND FIELD_NO = '"&amp;B1229&amp;"';"</f>
        <v/>
      </c>
    </row>
    <row r="1230" spans="1:13">
      <c r="A1230" t="s">
        <v>718</v>
      </c>
      <c r="B1230" t="s">
        <v>239</v>
      </c>
      <c r="C1230" t="s">
        <v>255</v>
      </c>
      <c r="D1230" t="s">
        <v>255</v>
      </c>
      <c r="E1230" t="s">
        <v>255</v>
      </c>
      <c r="F1230" s="2" t="s">
        <v>1489</v>
      </c>
      <c r="G1230" s="2" t="n"/>
      <c r="I1230" s="2" t="n"/>
      <c r="J1230">
        <f>VLOOKUP(A1230,UFMT_FORMAT!$A:$C,3,FALSE)</f>
        <v/>
      </c>
      <c r="K1230" s="2" t="s">
        <v>7</v>
      </c>
      <c r="L1230">
        <f>"Insert into UFMT_FIELD (FORMAT_ID, FIELD_NO, F_MAC, F_KEY, F_MANDATORY, DESCRIPTION) Values ('"&amp;A1230&amp;"', '"&amp;B1230&amp;"', '"&amp;C1230&amp;"', '"&amp;D1230&amp;"', '"&amp;E1230&amp;"', '"&amp;F1230&amp;"');"</f>
        <v/>
      </c>
      <c r="M1230">
        <f>"Update UFMT_FIELD SET F_MAC = '"&amp;C1230&amp;"', F_KEY = '"&amp;D1230&amp;"', F_MANDATORY = '"&amp;E1230&amp;"', DESCRIPTION = '"&amp;F1230&amp;"' where FORMAT_ID = '"&amp;A1230&amp;"' AND FIELD_NO = '"&amp;B1230&amp;"';"</f>
        <v/>
      </c>
    </row>
    <row r="1231" spans="1:13">
      <c r="A1231" t="s">
        <v>718</v>
      </c>
      <c r="B1231" t="s">
        <v>488</v>
      </c>
      <c r="C1231" t="s">
        <v>255</v>
      </c>
      <c r="D1231" t="s">
        <v>255</v>
      </c>
      <c r="E1231" t="s">
        <v>255</v>
      </c>
      <c r="F1231" s="2" t="s">
        <v>1411</v>
      </c>
      <c r="G1231" s="2" t="n"/>
      <c r="I1231" s="2" t="n"/>
      <c r="J1231">
        <f>VLOOKUP(A1231,UFMT_FORMAT!$A:$C,3,FALSE)</f>
        <v/>
      </c>
      <c r="K1231" s="2" t="s">
        <v>7</v>
      </c>
      <c r="L1231">
        <f>"Insert into UFMT_FIELD (FORMAT_ID, FIELD_NO, F_MAC, F_KEY, F_MANDATORY, DESCRIPTION) Values ('"&amp;A1231&amp;"', '"&amp;B1231&amp;"', '"&amp;C1231&amp;"', '"&amp;D1231&amp;"', '"&amp;E1231&amp;"', '"&amp;F1231&amp;"');"</f>
        <v/>
      </c>
      <c r="M1231">
        <f>"Update UFMT_FIELD SET F_MAC = '"&amp;C1231&amp;"', F_KEY = '"&amp;D1231&amp;"', F_MANDATORY = '"&amp;E1231&amp;"', DESCRIPTION = '"&amp;F1231&amp;"' where FORMAT_ID = '"&amp;A1231&amp;"' AND FIELD_NO = '"&amp;B1231&amp;"';"</f>
        <v/>
      </c>
    </row>
    <row r="1232" spans="1:13">
      <c r="A1232" t="s">
        <v>718</v>
      </c>
      <c r="B1232" t="s">
        <v>555</v>
      </c>
      <c r="C1232" t="s">
        <v>255</v>
      </c>
      <c r="D1232" t="s">
        <v>255</v>
      </c>
      <c r="E1232" t="s">
        <v>255</v>
      </c>
      <c r="F1232" s="2" t="s">
        <v>1414</v>
      </c>
      <c r="G1232" s="2" t="n"/>
      <c r="I1232" s="2" t="n"/>
      <c r="J1232">
        <f>VLOOKUP(A1232,UFMT_FORMAT!$A:$C,3,FALSE)</f>
        <v/>
      </c>
      <c r="K1232" s="2" t="s">
        <v>7</v>
      </c>
      <c r="L1232">
        <f>"Insert into UFMT_FIELD (FORMAT_ID, FIELD_NO, F_MAC, F_KEY, F_MANDATORY, DESCRIPTION) Values ('"&amp;A1232&amp;"', '"&amp;B1232&amp;"', '"&amp;C1232&amp;"', '"&amp;D1232&amp;"', '"&amp;E1232&amp;"', '"&amp;F1232&amp;"');"</f>
        <v/>
      </c>
      <c r="M1232">
        <f>"Update UFMT_FIELD SET F_MAC = '"&amp;C1232&amp;"', F_KEY = '"&amp;D1232&amp;"', F_MANDATORY = '"&amp;E1232&amp;"', DESCRIPTION = '"&amp;F1232&amp;"' where FORMAT_ID = '"&amp;A1232&amp;"' AND FIELD_NO = '"&amp;B1232&amp;"';"</f>
        <v/>
      </c>
    </row>
    <row r="1233" spans="1:13">
      <c r="A1233" t="s">
        <v>718</v>
      </c>
      <c r="B1233" t="s">
        <v>244</v>
      </c>
      <c r="C1233" t="s">
        <v>255</v>
      </c>
      <c r="D1233" t="s">
        <v>255</v>
      </c>
      <c r="E1233" t="s">
        <v>255</v>
      </c>
      <c r="F1233" s="2" t="s">
        <v>1490</v>
      </c>
      <c r="G1233" s="2" t="n"/>
      <c r="I1233" s="2" t="n"/>
      <c r="J1233">
        <f>VLOOKUP(A1233,UFMT_FORMAT!$A:$C,3,FALSE)</f>
        <v/>
      </c>
      <c r="K1233" s="2" t="s">
        <v>7</v>
      </c>
      <c r="L1233">
        <f>"Insert into UFMT_FIELD (FORMAT_ID, FIELD_NO, F_MAC, F_KEY, F_MANDATORY, DESCRIPTION) Values ('"&amp;A1233&amp;"', '"&amp;B1233&amp;"', '"&amp;C1233&amp;"', '"&amp;D1233&amp;"', '"&amp;E1233&amp;"', '"&amp;F1233&amp;"');"</f>
        <v/>
      </c>
      <c r="M1233">
        <f>"Update UFMT_FIELD SET F_MAC = '"&amp;C1233&amp;"', F_KEY = '"&amp;D1233&amp;"', F_MANDATORY = '"&amp;E1233&amp;"', DESCRIPTION = '"&amp;F1233&amp;"' where FORMAT_ID = '"&amp;A1233&amp;"' AND FIELD_NO = '"&amp;B1233&amp;"';"</f>
        <v/>
      </c>
    </row>
    <row r="1234" spans="1:13">
      <c r="A1234" t="s">
        <v>718</v>
      </c>
      <c r="B1234" t="s">
        <v>569</v>
      </c>
      <c r="C1234" t="s">
        <v>255</v>
      </c>
      <c r="D1234" t="s">
        <v>255</v>
      </c>
      <c r="E1234" t="s">
        <v>255</v>
      </c>
      <c r="F1234" s="2" t="s">
        <v>1491</v>
      </c>
      <c r="G1234" s="2" t="n"/>
      <c r="I1234" s="2" t="n"/>
      <c r="J1234">
        <f>VLOOKUP(A1234,UFMT_FORMAT!$A:$C,3,FALSE)</f>
        <v/>
      </c>
      <c r="K1234" s="2" t="s">
        <v>7</v>
      </c>
      <c r="L1234">
        <f>"Insert into UFMT_FIELD (FORMAT_ID, FIELD_NO, F_MAC, F_KEY, F_MANDATORY, DESCRIPTION) Values ('"&amp;A1234&amp;"', '"&amp;B1234&amp;"', '"&amp;C1234&amp;"', '"&amp;D1234&amp;"', '"&amp;E1234&amp;"', '"&amp;F1234&amp;"');"</f>
        <v/>
      </c>
      <c r="M1234">
        <f>"Update UFMT_FIELD SET F_MAC = '"&amp;C1234&amp;"', F_KEY = '"&amp;D1234&amp;"', F_MANDATORY = '"&amp;E1234&amp;"', DESCRIPTION = '"&amp;F1234&amp;"' where FORMAT_ID = '"&amp;A1234&amp;"' AND FIELD_NO = '"&amp;B1234&amp;"';"</f>
        <v/>
      </c>
    </row>
    <row r="1235" spans="1:13">
      <c r="A1235" t="s">
        <v>718</v>
      </c>
      <c r="B1235" t="s">
        <v>53</v>
      </c>
      <c r="C1235" t="s">
        <v>255</v>
      </c>
      <c r="D1235" t="s">
        <v>255</v>
      </c>
      <c r="E1235" t="s">
        <v>255</v>
      </c>
      <c r="F1235" s="2" t="s">
        <v>1473</v>
      </c>
      <c r="G1235" s="2" t="n"/>
      <c r="I1235" s="2" t="n"/>
      <c r="J1235">
        <f>VLOOKUP(A1235,UFMT_FORMAT!$A:$C,3,FALSE)</f>
        <v/>
      </c>
      <c r="K1235" s="2" t="s">
        <v>7</v>
      </c>
      <c r="L1235">
        <f>"Insert into UFMT_FIELD (FORMAT_ID, FIELD_NO, F_MAC, F_KEY, F_MANDATORY, DESCRIPTION) Values ('"&amp;A1235&amp;"', '"&amp;B1235&amp;"', '"&amp;C1235&amp;"', '"&amp;D1235&amp;"', '"&amp;E1235&amp;"', '"&amp;F1235&amp;"');"</f>
        <v/>
      </c>
      <c r="M1235">
        <f>"Update UFMT_FIELD SET F_MAC = '"&amp;C1235&amp;"', F_KEY = '"&amp;D1235&amp;"', F_MANDATORY = '"&amp;E1235&amp;"', DESCRIPTION = '"&amp;F1235&amp;"' where FORMAT_ID = '"&amp;A1235&amp;"' AND FIELD_NO = '"&amp;B1235&amp;"';"</f>
        <v/>
      </c>
    </row>
    <row r="1236" spans="1:13">
      <c r="A1236" t="s">
        <v>1346</v>
      </c>
      <c r="B1236" t="s">
        <v>64</v>
      </c>
      <c r="C1236" t="s">
        <v>255</v>
      </c>
      <c r="D1236" t="s">
        <v>13</v>
      </c>
      <c r="E1236" t="s">
        <v>13</v>
      </c>
      <c r="F1236" s="2" t="s">
        <v>1478</v>
      </c>
      <c r="G1236" s="2" t="n"/>
      <c r="I1236" s="2" t="n"/>
      <c r="J1236">
        <f>VLOOKUP(A1236,UFMT_FORMAT!$A:$C,3,FALSE)</f>
        <v/>
      </c>
      <c r="K1236" s="2" t="s">
        <v>7</v>
      </c>
      <c r="L1236">
        <f>"Insert into UFMT_FIELD (FORMAT_ID, FIELD_NO, F_MAC, F_KEY, F_MANDATORY, DESCRIPTION) Values ('"&amp;A1236&amp;"', '"&amp;B1236&amp;"', '"&amp;C1236&amp;"', '"&amp;D1236&amp;"', '"&amp;E1236&amp;"', '"&amp;F1236&amp;"');"</f>
        <v/>
      </c>
      <c r="M1236">
        <f>"Update UFMT_FIELD SET F_MAC = '"&amp;C1236&amp;"', F_KEY = '"&amp;D1236&amp;"', F_MANDATORY = '"&amp;E1236&amp;"', DESCRIPTION = '"&amp;F1236&amp;"' where FORMAT_ID = '"&amp;A1236&amp;"' AND FIELD_NO = '"&amp;B1236&amp;"';"</f>
        <v/>
      </c>
    </row>
    <row r="1237" spans="1:13">
      <c r="A1237" t="s">
        <v>1346</v>
      </c>
      <c r="B1237" t="s">
        <v>107</v>
      </c>
      <c r="C1237" t="s">
        <v>255</v>
      </c>
      <c r="D1237" t="s">
        <v>255</v>
      </c>
      <c r="E1237" t="s">
        <v>13</v>
      </c>
      <c r="F1237" s="2" t="s">
        <v>1479</v>
      </c>
      <c r="G1237" s="2" t="n"/>
      <c r="I1237" s="2" t="n"/>
      <c r="J1237">
        <f>VLOOKUP(A1237,UFMT_FORMAT!$A:$C,3,FALSE)</f>
        <v/>
      </c>
      <c r="K1237" s="2" t="s">
        <v>7</v>
      </c>
      <c r="L1237">
        <f>"Insert into UFMT_FIELD (FORMAT_ID, FIELD_NO, F_MAC, F_KEY, F_MANDATORY, DESCRIPTION) Values ('"&amp;A1237&amp;"', '"&amp;B1237&amp;"', '"&amp;C1237&amp;"', '"&amp;D1237&amp;"', '"&amp;E1237&amp;"', '"&amp;F1237&amp;"');"</f>
        <v/>
      </c>
      <c r="M1237">
        <f>"Update UFMT_FIELD SET F_MAC = '"&amp;C1237&amp;"', F_KEY = '"&amp;D1237&amp;"', F_MANDATORY = '"&amp;E1237&amp;"', DESCRIPTION = '"&amp;F1237&amp;"' where FORMAT_ID = '"&amp;A1237&amp;"' AND FIELD_NO = '"&amp;B1237&amp;"';"</f>
        <v/>
      </c>
    </row>
    <row r="1238" spans="1:13">
      <c r="A1238" t="s">
        <v>1346</v>
      </c>
      <c r="B1238" t="s">
        <v>31</v>
      </c>
      <c r="C1238" t="s">
        <v>255</v>
      </c>
      <c r="D1238" t="s">
        <v>255</v>
      </c>
      <c r="E1238" t="s">
        <v>255</v>
      </c>
      <c r="F1238" s="2" t="s">
        <v>1480</v>
      </c>
      <c r="G1238" s="2" t="n"/>
      <c r="I1238" s="2" t="n"/>
      <c r="J1238">
        <f>VLOOKUP(A1238,UFMT_FORMAT!$A:$C,3,FALSE)</f>
        <v/>
      </c>
      <c r="K1238" s="2" t="s">
        <v>7</v>
      </c>
      <c r="L1238">
        <f>"Insert into UFMT_FIELD (FORMAT_ID, FIELD_NO, F_MAC, F_KEY, F_MANDATORY, DESCRIPTION) Values ('"&amp;A1238&amp;"', '"&amp;B1238&amp;"', '"&amp;C1238&amp;"', '"&amp;D1238&amp;"', '"&amp;E1238&amp;"', '"&amp;F1238&amp;"');"</f>
        <v/>
      </c>
      <c r="M1238">
        <f>"Update UFMT_FIELD SET F_MAC = '"&amp;C1238&amp;"', F_KEY = '"&amp;D1238&amp;"', F_MANDATORY = '"&amp;E1238&amp;"', DESCRIPTION = '"&amp;F1238&amp;"' where FORMAT_ID = '"&amp;A1238&amp;"' AND FIELD_NO = '"&amp;B1238&amp;"';"</f>
        <v/>
      </c>
    </row>
    <row r="1239" spans="1:13">
      <c r="A1239" t="s">
        <v>1346</v>
      </c>
      <c r="B1239" t="s">
        <v>328</v>
      </c>
      <c r="C1239" t="s">
        <v>255</v>
      </c>
      <c r="D1239" t="s">
        <v>255</v>
      </c>
      <c r="E1239" t="s">
        <v>255</v>
      </c>
      <c r="F1239" s="2" t="s">
        <v>1492</v>
      </c>
      <c r="G1239" s="2" t="n"/>
      <c r="I1239" s="2" t="n"/>
      <c r="J1239">
        <f>VLOOKUP(A1239,UFMT_FORMAT!$A:$C,3,FALSE)</f>
        <v/>
      </c>
      <c r="K1239" s="2" t="s">
        <v>7</v>
      </c>
      <c r="L1239">
        <f>"Insert into UFMT_FIELD (FORMAT_ID, FIELD_NO, F_MAC, F_KEY, F_MANDATORY, DESCRIPTION) Values ('"&amp;A1239&amp;"', '"&amp;B1239&amp;"', '"&amp;C1239&amp;"', '"&amp;D1239&amp;"', '"&amp;E1239&amp;"', '"&amp;F1239&amp;"');"</f>
        <v/>
      </c>
      <c r="M1239">
        <f>"Update UFMT_FIELD SET F_MAC = '"&amp;C1239&amp;"', F_KEY = '"&amp;D1239&amp;"', F_MANDATORY = '"&amp;E1239&amp;"', DESCRIPTION = '"&amp;F1239&amp;"' where FORMAT_ID = '"&amp;A1239&amp;"' AND FIELD_NO = '"&amp;B1239&amp;"';"</f>
        <v/>
      </c>
    </row>
    <row r="1240" spans="1:13">
      <c r="A1240" t="s">
        <v>1346</v>
      </c>
      <c r="B1240" t="s">
        <v>330</v>
      </c>
      <c r="C1240" t="s">
        <v>255</v>
      </c>
      <c r="D1240" t="s">
        <v>13</v>
      </c>
      <c r="E1240" t="s">
        <v>13</v>
      </c>
      <c r="F1240" s="2" t="s">
        <v>1481</v>
      </c>
      <c r="G1240" s="2" t="n"/>
      <c r="I1240" s="2" t="n"/>
      <c r="J1240">
        <f>VLOOKUP(A1240,UFMT_FORMAT!$A:$C,3,FALSE)</f>
        <v/>
      </c>
      <c r="K1240" s="2" t="s">
        <v>7</v>
      </c>
      <c r="L1240">
        <f>"Insert into UFMT_FIELD (FORMAT_ID, FIELD_NO, F_MAC, F_KEY, F_MANDATORY, DESCRIPTION) Values ('"&amp;A1240&amp;"', '"&amp;B1240&amp;"', '"&amp;C1240&amp;"', '"&amp;D1240&amp;"', '"&amp;E1240&amp;"', '"&amp;F1240&amp;"');"</f>
        <v/>
      </c>
      <c r="M1240">
        <f>"Update UFMT_FIELD SET F_MAC = '"&amp;C1240&amp;"', F_KEY = '"&amp;D1240&amp;"', F_MANDATORY = '"&amp;E1240&amp;"', DESCRIPTION = '"&amp;F1240&amp;"' where FORMAT_ID = '"&amp;A1240&amp;"' AND FIELD_NO = '"&amp;B1240&amp;"';"</f>
        <v/>
      </c>
    </row>
    <row r="1241" spans="1:13">
      <c r="A1241" t="s">
        <v>1346</v>
      </c>
      <c r="B1241" t="s">
        <v>337</v>
      </c>
      <c r="C1241" t="s">
        <v>255</v>
      </c>
      <c r="D1241" t="s">
        <v>13</v>
      </c>
      <c r="E1241" t="s">
        <v>13</v>
      </c>
      <c r="F1241" s="2" t="s">
        <v>1400</v>
      </c>
      <c r="G1241" s="2" t="n"/>
      <c r="I1241" s="2" t="n"/>
      <c r="J1241">
        <f>VLOOKUP(A1241,UFMT_FORMAT!$A:$C,3,FALSE)</f>
        <v/>
      </c>
      <c r="K1241" s="2" t="s">
        <v>7</v>
      </c>
      <c r="L1241">
        <f>"Insert into UFMT_FIELD (FORMAT_ID, FIELD_NO, F_MAC, F_KEY, F_MANDATORY, DESCRIPTION) Values ('"&amp;A1241&amp;"', '"&amp;B1241&amp;"', '"&amp;C1241&amp;"', '"&amp;D1241&amp;"', '"&amp;E1241&amp;"', '"&amp;F1241&amp;"');"</f>
        <v/>
      </c>
      <c r="M1241">
        <f>"Update UFMT_FIELD SET F_MAC = '"&amp;C1241&amp;"', F_KEY = '"&amp;D1241&amp;"', F_MANDATORY = '"&amp;E1241&amp;"', DESCRIPTION = '"&amp;F1241&amp;"' where FORMAT_ID = '"&amp;A1241&amp;"' AND FIELD_NO = '"&amp;B1241&amp;"';"</f>
        <v/>
      </c>
    </row>
    <row r="1242" spans="1:13">
      <c r="A1242" t="s">
        <v>1346</v>
      </c>
      <c r="B1242" t="s">
        <v>351</v>
      </c>
      <c r="C1242" t="s">
        <v>255</v>
      </c>
      <c r="D1242" t="s">
        <v>255</v>
      </c>
      <c r="E1242" t="s">
        <v>13</v>
      </c>
      <c r="F1242" s="2" t="s">
        <v>1482</v>
      </c>
      <c r="G1242" s="2" t="n"/>
      <c r="J1242">
        <f>VLOOKUP(A1242,UFMT_FORMAT!$A:$C,3,FALSE)</f>
        <v/>
      </c>
      <c r="K1242" s="2" t="s">
        <v>7</v>
      </c>
      <c r="L1242">
        <f>"Insert into UFMT_FIELD (FORMAT_ID, FIELD_NO, F_MAC, F_KEY, F_MANDATORY, DESCRIPTION) Values ('"&amp;A1242&amp;"', '"&amp;B1242&amp;"', '"&amp;C1242&amp;"', '"&amp;D1242&amp;"', '"&amp;E1242&amp;"', '"&amp;F1242&amp;"');"</f>
        <v/>
      </c>
      <c r="M1242">
        <f>"Update UFMT_FIELD SET F_MAC = '"&amp;C1242&amp;"', F_KEY = '"&amp;D1242&amp;"', F_MANDATORY = '"&amp;E1242&amp;"', DESCRIPTION = '"&amp;F1242&amp;"' where FORMAT_ID = '"&amp;A1242&amp;"' AND FIELD_NO = '"&amp;B1242&amp;"';"</f>
        <v/>
      </c>
    </row>
    <row r="1243" spans="1:13">
      <c r="A1243" t="s">
        <v>1346</v>
      </c>
      <c r="B1243" t="s">
        <v>379</v>
      </c>
      <c r="C1243" t="s">
        <v>255</v>
      </c>
      <c r="D1243" t="s">
        <v>255</v>
      </c>
      <c r="E1243" t="s">
        <v>13</v>
      </c>
      <c r="F1243" s="2" t="s">
        <v>1483</v>
      </c>
      <c r="G1243" s="2" t="n"/>
      <c r="J1243">
        <f>VLOOKUP(A1243,UFMT_FORMAT!$A:$C,3,FALSE)</f>
        <v/>
      </c>
      <c r="K1243" s="2" t="s">
        <v>7</v>
      </c>
      <c r="L1243">
        <f>"Insert into UFMT_FIELD (FORMAT_ID, FIELD_NO, F_MAC, F_KEY, F_MANDATORY, DESCRIPTION) Values ('"&amp;A1243&amp;"', '"&amp;B1243&amp;"', '"&amp;C1243&amp;"', '"&amp;D1243&amp;"', '"&amp;E1243&amp;"', '"&amp;F1243&amp;"');"</f>
        <v/>
      </c>
      <c r="M1243">
        <f>"Update UFMT_FIELD SET F_MAC = '"&amp;C1243&amp;"', F_KEY = '"&amp;D1243&amp;"', F_MANDATORY = '"&amp;E1243&amp;"', DESCRIPTION = '"&amp;F1243&amp;"' where FORMAT_ID = '"&amp;A1243&amp;"' AND FIELD_NO = '"&amp;B1243&amp;"';"</f>
        <v/>
      </c>
    </row>
    <row r="1244" spans="1:13">
      <c r="A1244" t="s">
        <v>1346</v>
      </c>
      <c r="B1244" t="s">
        <v>393</v>
      </c>
      <c r="C1244" t="s">
        <v>255</v>
      </c>
      <c r="D1244" t="s">
        <v>255</v>
      </c>
      <c r="E1244" t="s">
        <v>255</v>
      </c>
      <c r="F1244" s="2" t="s">
        <v>1458</v>
      </c>
      <c r="G1244" s="2" t="n"/>
      <c r="J1244">
        <f>VLOOKUP(A1244,UFMT_FORMAT!$A:$C,3,FALSE)</f>
        <v/>
      </c>
      <c r="K1244" s="2" t="s">
        <v>7</v>
      </c>
      <c r="L1244">
        <f>"Insert into UFMT_FIELD (FORMAT_ID, FIELD_NO, F_MAC, F_KEY, F_MANDATORY, DESCRIPTION) Values ('"&amp;A1244&amp;"', '"&amp;B1244&amp;"', '"&amp;C1244&amp;"', '"&amp;D1244&amp;"', '"&amp;E1244&amp;"', '"&amp;F1244&amp;"');"</f>
        <v/>
      </c>
      <c r="M1244">
        <f>"Update UFMT_FIELD SET F_MAC = '"&amp;C1244&amp;"', F_KEY = '"&amp;D1244&amp;"', F_MANDATORY = '"&amp;E1244&amp;"', DESCRIPTION = '"&amp;F1244&amp;"' where FORMAT_ID = '"&amp;A1244&amp;"' AND FIELD_NO = '"&amp;B1244&amp;"';"</f>
        <v/>
      </c>
    </row>
    <row r="1245" spans="1:13">
      <c r="A1245" t="s">
        <v>1346</v>
      </c>
      <c r="B1245" t="s">
        <v>305</v>
      </c>
      <c r="C1245" t="s">
        <v>255</v>
      </c>
      <c r="D1245" t="s">
        <v>255</v>
      </c>
      <c r="E1245" t="s">
        <v>255</v>
      </c>
      <c r="F1245" s="2" t="s">
        <v>1459</v>
      </c>
      <c r="G1245" s="2" t="n"/>
      <c r="J1245">
        <f>VLOOKUP(A1245,UFMT_FORMAT!$A:$C,3,FALSE)</f>
        <v/>
      </c>
      <c r="K1245" s="2" t="s">
        <v>7</v>
      </c>
      <c r="L1245">
        <f>"Insert into UFMT_FIELD (FORMAT_ID, FIELD_NO, F_MAC, F_KEY, F_MANDATORY, DESCRIPTION) Values ('"&amp;A1245&amp;"', '"&amp;B1245&amp;"', '"&amp;C1245&amp;"', '"&amp;D1245&amp;"', '"&amp;E1245&amp;"', '"&amp;F1245&amp;"');"</f>
        <v/>
      </c>
      <c r="M1245">
        <f>"Update UFMT_FIELD SET F_MAC = '"&amp;C1245&amp;"', F_KEY = '"&amp;D1245&amp;"', F_MANDATORY = '"&amp;E1245&amp;"', DESCRIPTION = '"&amp;F1245&amp;"' where FORMAT_ID = '"&amp;A1245&amp;"' AND FIELD_NO = '"&amp;B1245&amp;"';"</f>
        <v/>
      </c>
    </row>
    <row r="1246" spans="1:13">
      <c r="A1246" t="s">
        <v>1346</v>
      </c>
      <c r="B1246" t="s">
        <v>398</v>
      </c>
      <c r="C1246" t="s">
        <v>255</v>
      </c>
      <c r="D1246" t="s">
        <v>255</v>
      </c>
      <c r="E1246" t="s">
        <v>255</v>
      </c>
      <c r="F1246" s="2" t="s">
        <v>1484</v>
      </c>
      <c r="G1246" s="2" t="n"/>
      <c r="J1246">
        <f>VLOOKUP(A1246,UFMT_FORMAT!$A:$C,3,FALSE)</f>
        <v/>
      </c>
      <c r="K1246" s="2" t="s">
        <v>7</v>
      </c>
      <c r="L1246">
        <f>"Insert into UFMT_FIELD (FORMAT_ID, FIELD_NO, F_MAC, F_KEY, F_MANDATORY, DESCRIPTION) Values ('"&amp;A1246&amp;"', '"&amp;B1246&amp;"', '"&amp;C1246&amp;"', '"&amp;D1246&amp;"', '"&amp;E1246&amp;"', '"&amp;F1246&amp;"');"</f>
        <v/>
      </c>
      <c r="M1246">
        <f>"Update UFMT_FIELD SET F_MAC = '"&amp;C1246&amp;"', F_KEY = '"&amp;D1246&amp;"', F_MANDATORY = '"&amp;E1246&amp;"', DESCRIPTION = '"&amp;F1246&amp;"' where FORMAT_ID = '"&amp;A1246&amp;"' AND FIELD_NO = '"&amp;B1246&amp;"';"</f>
        <v/>
      </c>
    </row>
    <row r="1247" spans="1:13">
      <c r="A1247" t="s">
        <v>1346</v>
      </c>
      <c r="B1247" t="s">
        <v>51</v>
      </c>
      <c r="C1247" t="s">
        <v>255</v>
      </c>
      <c r="D1247" t="s">
        <v>255</v>
      </c>
      <c r="E1247" t="s">
        <v>255</v>
      </c>
      <c r="F1247" s="2" t="s">
        <v>1485</v>
      </c>
      <c r="G1247" s="2" t="n"/>
      <c r="J1247">
        <f>VLOOKUP(A1247,UFMT_FORMAT!$A:$C,3,FALSE)</f>
        <v/>
      </c>
      <c r="K1247" s="2" t="s">
        <v>7</v>
      </c>
      <c r="L1247">
        <f>"Insert into UFMT_FIELD (FORMAT_ID, FIELD_NO, F_MAC, F_KEY, F_MANDATORY, DESCRIPTION) Values ('"&amp;A1247&amp;"', '"&amp;B1247&amp;"', '"&amp;C1247&amp;"', '"&amp;D1247&amp;"', '"&amp;E1247&amp;"', '"&amp;F1247&amp;"');"</f>
        <v/>
      </c>
      <c r="M1247">
        <f>"Update UFMT_FIELD SET F_MAC = '"&amp;C1247&amp;"', F_KEY = '"&amp;D1247&amp;"', F_MANDATORY = '"&amp;E1247&amp;"', DESCRIPTION = '"&amp;F1247&amp;"' where FORMAT_ID = '"&amp;A1247&amp;"' AND FIELD_NO = '"&amp;B1247&amp;"';"</f>
        <v/>
      </c>
    </row>
    <row r="1248" spans="1:13">
      <c r="A1248" t="s">
        <v>1346</v>
      </c>
      <c r="B1248" t="s">
        <v>532</v>
      </c>
      <c r="C1248" t="s">
        <v>255</v>
      </c>
      <c r="D1248" t="s">
        <v>255</v>
      </c>
      <c r="E1248" t="s">
        <v>255</v>
      </c>
      <c r="F1248" s="2" t="s">
        <v>1486</v>
      </c>
      <c r="G1248" s="2" t="n"/>
      <c r="J1248">
        <f>VLOOKUP(A1248,UFMT_FORMAT!$A:$C,3,FALSE)</f>
        <v/>
      </c>
      <c r="K1248" s="2" t="s">
        <v>7</v>
      </c>
      <c r="L1248">
        <f>"Insert into UFMT_FIELD (FORMAT_ID, FIELD_NO, F_MAC, F_KEY, F_MANDATORY, DESCRIPTION) Values ('"&amp;A1248&amp;"', '"&amp;B1248&amp;"', '"&amp;C1248&amp;"', '"&amp;D1248&amp;"', '"&amp;E1248&amp;"', '"&amp;F1248&amp;"');"</f>
        <v/>
      </c>
      <c r="M1248">
        <f>"Update UFMT_FIELD SET F_MAC = '"&amp;C1248&amp;"', F_KEY = '"&amp;D1248&amp;"', F_MANDATORY = '"&amp;E1248&amp;"', DESCRIPTION = '"&amp;F1248&amp;"' where FORMAT_ID = '"&amp;A1248&amp;"' AND FIELD_NO = '"&amp;B1248&amp;"';"</f>
        <v/>
      </c>
    </row>
    <row r="1249" spans="1:13">
      <c r="A1249" t="s">
        <v>1346</v>
      </c>
      <c r="B1249" t="s">
        <v>70</v>
      </c>
      <c r="C1249" t="s">
        <v>255</v>
      </c>
      <c r="D1249" t="s">
        <v>255</v>
      </c>
      <c r="E1249" t="s">
        <v>13</v>
      </c>
      <c r="F1249" s="2" t="s">
        <v>1487</v>
      </c>
      <c r="G1249" s="2" t="n"/>
      <c r="J1249">
        <f>VLOOKUP(A1249,UFMT_FORMAT!$A:$C,3,FALSE)</f>
        <v/>
      </c>
      <c r="K1249" s="2" t="s">
        <v>7</v>
      </c>
      <c r="L1249">
        <f>"Insert into UFMT_FIELD (FORMAT_ID, FIELD_NO, F_MAC, F_KEY, F_MANDATORY, DESCRIPTION) Values ('"&amp;A1249&amp;"', '"&amp;B1249&amp;"', '"&amp;C1249&amp;"', '"&amp;D1249&amp;"', '"&amp;E1249&amp;"', '"&amp;F1249&amp;"');"</f>
        <v/>
      </c>
      <c r="M1249">
        <f>"Update UFMT_FIELD SET F_MAC = '"&amp;C1249&amp;"', F_KEY = '"&amp;D1249&amp;"', F_MANDATORY = '"&amp;E1249&amp;"', DESCRIPTION = '"&amp;F1249&amp;"' where FORMAT_ID = '"&amp;A1249&amp;"' AND FIELD_NO = '"&amp;B1249&amp;"';"</f>
        <v/>
      </c>
    </row>
    <row r="1250" spans="1:13">
      <c r="A1250" t="s">
        <v>1346</v>
      </c>
      <c r="B1250" t="s">
        <v>310</v>
      </c>
      <c r="C1250" t="s">
        <v>255</v>
      </c>
      <c r="D1250" t="s">
        <v>255</v>
      </c>
      <c r="E1250" t="s">
        <v>255</v>
      </c>
      <c r="F1250" s="2" t="s">
        <v>1408</v>
      </c>
      <c r="G1250" s="2" t="n"/>
      <c r="J1250">
        <f>VLOOKUP(A1250,UFMT_FORMAT!$A:$C,3,FALSE)</f>
        <v/>
      </c>
      <c r="K1250" s="2" t="s">
        <v>7</v>
      </c>
      <c r="L1250">
        <f>"Insert into UFMT_FIELD (FORMAT_ID, FIELD_NO, F_MAC, F_KEY, F_MANDATORY, DESCRIPTION) Values ('"&amp;A1250&amp;"', '"&amp;B1250&amp;"', '"&amp;C1250&amp;"', '"&amp;D1250&amp;"', '"&amp;E1250&amp;"', '"&amp;F1250&amp;"');"</f>
        <v/>
      </c>
      <c r="M1250">
        <f>"Update UFMT_FIELD SET F_MAC = '"&amp;C1250&amp;"', F_KEY = '"&amp;D1250&amp;"', F_MANDATORY = '"&amp;E1250&amp;"', DESCRIPTION = '"&amp;F1250&amp;"' where FORMAT_ID = '"&amp;A1250&amp;"' AND FIELD_NO = '"&amp;B1250&amp;"';"</f>
        <v/>
      </c>
    </row>
    <row r="1251" spans="1:13">
      <c r="A1251" t="s">
        <v>1346</v>
      </c>
      <c r="B1251" t="s">
        <v>72</v>
      </c>
      <c r="C1251" t="s">
        <v>255</v>
      </c>
      <c r="D1251" t="s">
        <v>255</v>
      </c>
      <c r="E1251" t="s">
        <v>13</v>
      </c>
      <c r="F1251" s="2" t="s">
        <v>1406</v>
      </c>
      <c r="G1251" s="2" t="n"/>
      <c r="J1251">
        <f>VLOOKUP(A1251,UFMT_FORMAT!$A:$C,3,FALSE)</f>
        <v/>
      </c>
      <c r="K1251" s="2" t="s">
        <v>7</v>
      </c>
      <c r="L1251">
        <f>"Insert into UFMT_FIELD (FORMAT_ID, FIELD_NO, F_MAC, F_KEY, F_MANDATORY, DESCRIPTION) Values ('"&amp;A1251&amp;"', '"&amp;B1251&amp;"', '"&amp;C1251&amp;"', '"&amp;D1251&amp;"', '"&amp;E1251&amp;"', '"&amp;F1251&amp;"');"</f>
        <v/>
      </c>
      <c r="M1251">
        <f>"Update UFMT_FIELD SET F_MAC = '"&amp;C1251&amp;"', F_KEY = '"&amp;D1251&amp;"', F_MANDATORY = '"&amp;E1251&amp;"', DESCRIPTION = '"&amp;F1251&amp;"' where FORMAT_ID = '"&amp;A1251&amp;"' AND FIELD_NO = '"&amp;B1251&amp;"';"</f>
        <v/>
      </c>
    </row>
    <row r="1252" spans="1:13">
      <c r="A1252" t="s">
        <v>1346</v>
      </c>
      <c r="B1252" t="s">
        <v>545</v>
      </c>
      <c r="C1252" t="s">
        <v>255</v>
      </c>
      <c r="D1252" t="s">
        <v>255</v>
      </c>
      <c r="E1252" t="s">
        <v>13</v>
      </c>
      <c r="F1252" s="2" t="s">
        <v>1488</v>
      </c>
      <c r="G1252" s="2" t="n"/>
      <c r="J1252">
        <f>VLOOKUP(A1252,UFMT_FORMAT!$A:$C,3,FALSE)</f>
        <v/>
      </c>
      <c r="K1252" s="2" t="s">
        <v>7</v>
      </c>
      <c r="L1252">
        <f>"Insert into UFMT_FIELD (FORMAT_ID, FIELD_NO, F_MAC, F_KEY, F_MANDATORY, DESCRIPTION) Values ('"&amp;A1252&amp;"', '"&amp;B1252&amp;"', '"&amp;C1252&amp;"', '"&amp;D1252&amp;"', '"&amp;E1252&amp;"', '"&amp;F1252&amp;"');"</f>
        <v/>
      </c>
      <c r="M1252">
        <f>"Update UFMT_FIELD SET F_MAC = '"&amp;C1252&amp;"', F_KEY = '"&amp;D1252&amp;"', F_MANDATORY = '"&amp;E1252&amp;"', DESCRIPTION = '"&amp;F1252&amp;"' where FORMAT_ID = '"&amp;A1252&amp;"' AND FIELD_NO = '"&amp;B1252&amp;"';"</f>
        <v/>
      </c>
    </row>
    <row r="1253" spans="1:13">
      <c r="A1253" t="s">
        <v>1346</v>
      </c>
      <c r="B1253" t="s">
        <v>239</v>
      </c>
      <c r="C1253" t="s">
        <v>255</v>
      </c>
      <c r="D1253" t="s">
        <v>255</v>
      </c>
      <c r="E1253" t="s">
        <v>255</v>
      </c>
      <c r="F1253" s="2" t="s">
        <v>1489</v>
      </c>
      <c r="G1253" s="2" t="n"/>
      <c r="J1253">
        <f>VLOOKUP(A1253,UFMT_FORMAT!$A:$C,3,FALSE)</f>
        <v/>
      </c>
      <c r="K1253" s="2" t="s">
        <v>7</v>
      </c>
      <c r="L1253">
        <f>"Insert into UFMT_FIELD (FORMAT_ID, FIELD_NO, F_MAC, F_KEY, F_MANDATORY, DESCRIPTION) Values ('"&amp;A1253&amp;"', '"&amp;B1253&amp;"', '"&amp;C1253&amp;"', '"&amp;D1253&amp;"', '"&amp;E1253&amp;"', '"&amp;F1253&amp;"');"</f>
        <v/>
      </c>
      <c r="M1253">
        <f>"Update UFMT_FIELD SET F_MAC = '"&amp;C1253&amp;"', F_KEY = '"&amp;D1253&amp;"', F_MANDATORY = '"&amp;E1253&amp;"', DESCRIPTION = '"&amp;F1253&amp;"' where FORMAT_ID = '"&amp;A1253&amp;"' AND FIELD_NO = '"&amp;B1253&amp;"';"</f>
        <v/>
      </c>
    </row>
    <row r="1254" spans="1:13">
      <c r="A1254" t="s">
        <v>1346</v>
      </c>
      <c r="B1254" t="s">
        <v>488</v>
      </c>
      <c r="C1254" t="s">
        <v>255</v>
      </c>
      <c r="D1254" t="s">
        <v>255</v>
      </c>
      <c r="E1254" t="s">
        <v>255</v>
      </c>
      <c r="F1254" s="2" t="s">
        <v>1411</v>
      </c>
      <c r="G1254" s="2" t="n"/>
      <c r="J1254">
        <f>VLOOKUP(A1254,UFMT_FORMAT!$A:$C,3,FALSE)</f>
        <v/>
      </c>
      <c r="K1254" s="2" t="s">
        <v>7</v>
      </c>
      <c r="L1254">
        <f>"Insert into UFMT_FIELD (FORMAT_ID, FIELD_NO, F_MAC, F_KEY, F_MANDATORY, DESCRIPTION) Values ('"&amp;A1254&amp;"', '"&amp;B1254&amp;"', '"&amp;C1254&amp;"', '"&amp;D1254&amp;"', '"&amp;E1254&amp;"', '"&amp;F1254&amp;"');"</f>
        <v/>
      </c>
      <c r="M1254">
        <f>"Update UFMT_FIELD SET F_MAC = '"&amp;C1254&amp;"', F_KEY = '"&amp;D1254&amp;"', F_MANDATORY = '"&amp;E1254&amp;"', DESCRIPTION = '"&amp;F1254&amp;"' where FORMAT_ID = '"&amp;A1254&amp;"' AND FIELD_NO = '"&amp;B1254&amp;"';"</f>
        <v/>
      </c>
    </row>
    <row r="1255" spans="1:13">
      <c r="A1255" t="s">
        <v>1346</v>
      </c>
      <c r="B1255" t="s">
        <v>555</v>
      </c>
      <c r="C1255" t="s">
        <v>255</v>
      </c>
      <c r="D1255" t="s">
        <v>255</v>
      </c>
      <c r="E1255" t="s">
        <v>255</v>
      </c>
      <c r="F1255" s="2" t="s">
        <v>1414</v>
      </c>
      <c r="G1255" s="2" t="n"/>
      <c r="J1255">
        <f>VLOOKUP(A1255,UFMT_FORMAT!$A:$C,3,FALSE)</f>
        <v/>
      </c>
      <c r="K1255" s="2" t="s">
        <v>7</v>
      </c>
      <c r="L1255">
        <f>"Insert into UFMT_FIELD (FORMAT_ID, FIELD_NO, F_MAC, F_KEY, F_MANDATORY, DESCRIPTION) Values ('"&amp;A1255&amp;"', '"&amp;B1255&amp;"', '"&amp;C1255&amp;"', '"&amp;D1255&amp;"', '"&amp;E1255&amp;"', '"&amp;F1255&amp;"');"</f>
        <v/>
      </c>
      <c r="M1255">
        <f>"Update UFMT_FIELD SET F_MAC = '"&amp;C1255&amp;"', F_KEY = '"&amp;D1255&amp;"', F_MANDATORY = '"&amp;E1255&amp;"', DESCRIPTION = '"&amp;F1255&amp;"' where FORMAT_ID = '"&amp;A1255&amp;"' AND FIELD_NO = '"&amp;B1255&amp;"';"</f>
        <v/>
      </c>
    </row>
    <row r="1256" spans="1:13">
      <c r="A1256" t="s">
        <v>1346</v>
      </c>
      <c r="B1256" t="s">
        <v>244</v>
      </c>
      <c r="C1256" t="s">
        <v>255</v>
      </c>
      <c r="D1256" t="s">
        <v>255</v>
      </c>
      <c r="E1256" t="s">
        <v>255</v>
      </c>
      <c r="F1256" s="2" t="s">
        <v>1490</v>
      </c>
      <c r="G1256" s="2" t="n"/>
      <c r="J1256">
        <f>VLOOKUP(A1256,UFMT_FORMAT!$A:$C,3,FALSE)</f>
        <v/>
      </c>
      <c r="K1256" s="2" t="s">
        <v>7</v>
      </c>
      <c r="L1256">
        <f>"Insert into UFMT_FIELD (FORMAT_ID, FIELD_NO, F_MAC, F_KEY, F_MANDATORY, DESCRIPTION) Values ('"&amp;A1256&amp;"', '"&amp;B1256&amp;"', '"&amp;C1256&amp;"', '"&amp;D1256&amp;"', '"&amp;E1256&amp;"', '"&amp;F1256&amp;"');"</f>
        <v/>
      </c>
      <c r="M1256">
        <f>"Update UFMT_FIELD SET F_MAC = '"&amp;C1256&amp;"', F_KEY = '"&amp;D1256&amp;"', F_MANDATORY = '"&amp;E1256&amp;"', DESCRIPTION = '"&amp;F1256&amp;"' where FORMAT_ID = '"&amp;A1256&amp;"' AND FIELD_NO = '"&amp;B1256&amp;"';"</f>
        <v/>
      </c>
    </row>
    <row r="1257" spans="1:13">
      <c r="A1257" t="s">
        <v>1346</v>
      </c>
      <c r="B1257" t="s">
        <v>78</v>
      </c>
      <c r="C1257" t="s">
        <v>255</v>
      </c>
      <c r="D1257" t="s">
        <v>255</v>
      </c>
      <c r="E1257" t="s">
        <v>255</v>
      </c>
      <c r="F1257" s="2" t="s">
        <v>1493</v>
      </c>
      <c r="G1257" s="2" t="n"/>
      <c r="J1257">
        <f>VLOOKUP(A1257,UFMT_FORMAT!$A:$C,3,FALSE)</f>
        <v/>
      </c>
      <c r="K1257" s="2" t="s">
        <v>7</v>
      </c>
      <c r="L1257">
        <f>"Insert into UFMT_FIELD (FORMAT_ID, FIELD_NO, F_MAC, F_KEY, F_MANDATORY, DESCRIPTION) Values ('"&amp;A1257&amp;"', '"&amp;B1257&amp;"', '"&amp;C1257&amp;"', '"&amp;D1257&amp;"', '"&amp;E1257&amp;"', '"&amp;F1257&amp;"');"</f>
        <v/>
      </c>
      <c r="M1257">
        <f>"Update UFMT_FIELD SET F_MAC = '"&amp;C1257&amp;"', F_KEY = '"&amp;D1257&amp;"', F_MANDATORY = '"&amp;E1257&amp;"', DESCRIPTION = '"&amp;F1257&amp;"' where FORMAT_ID = '"&amp;A1257&amp;"' AND FIELD_NO = '"&amp;B1257&amp;"';"</f>
        <v/>
      </c>
    </row>
    <row r="1258" spans="1:13">
      <c r="A1258" t="s">
        <v>1346</v>
      </c>
      <c r="B1258" t="s">
        <v>569</v>
      </c>
      <c r="C1258" t="s">
        <v>255</v>
      </c>
      <c r="D1258" t="s">
        <v>255</v>
      </c>
      <c r="E1258" t="s">
        <v>255</v>
      </c>
      <c r="F1258" s="2" t="s">
        <v>1491</v>
      </c>
      <c r="G1258" s="2" t="n"/>
      <c r="J1258">
        <f>VLOOKUP(A1258,UFMT_FORMAT!$A:$C,3,FALSE)</f>
        <v/>
      </c>
      <c r="K1258" s="2" t="s">
        <v>7</v>
      </c>
      <c r="L1258">
        <f>"Insert into UFMT_FIELD (FORMAT_ID, FIELD_NO, F_MAC, F_KEY, F_MANDATORY, DESCRIPTION) Values ('"&amp;A1258&amp;"', '"&amp;B1258&amp;"', '"&amp;C1258&amp;"', '"&amp;D1258&amp;"', '"&amp;E1258&amp;"', '"&amp;F1258&amp;"');"</f>
        <v/>
      </c>
      <c r="M1258">
        <f>"Update UFMT_FIELD SET F_MAC = '"&amp;C1258&amp;"', F_KEY = '"&amp;D1258&amp;"', F_MANDATORY = '"&amp;E1258&amp;"', DESCRIPTION = '"&amp;F1258&amp;"' where FORMAT_ID = '"&amp;A1258&amp;"' AND FIELD_NO = '"&amp;B1258&amp;"';"</f>
        <v/>
      </c>
    </row>
    <row r="1259" spans="1:13">
      <c r="A1259" t="s">
        <v>1346</v>
      </c>
      <c r="B1259" t="s">
        <v>196</v>
      </c>
      <c r="C1259" t="s">
        <v>255</v>
      </c>
      <c r="D1259" t="s">
        <v>255</v>
      </c>
      <c r="E1259" t="s">
        <v>255</v>
      </c>
      <c r="F1259" s="2" t="s">
        <v>1470</v>
      </c>
      <c r="G1259" s="2" t="n"/>
      <c r="J1259">
        <f>VLOOKUP(A1259,UFMT_FORMAT!$A:$C,3,FALSE)</f>
        <v/>
      </c>
      <c r="K1259" s="2" t="s">
        <v>7</v>
      </c>
      <c r="L1259">
        <f>"Insert into UFMT_FIELD (FORMAT_ID, FIELD_NO, F_MAC, F_KEY, F_MANDATORY, DESCRIPTION) Values ('"&amp;A1259&amp;"', '"&amp;B1259&amp;"', '"&amp;C1259&amp;"', '"&amp;D1259&amp;"', '"&amp;E1259&amp;"', '"&amp;F1259&amp;"');"</f>
        <v/>
      </c>
      <c r="M1259">
        <f>"Update UFMT_FIELD SET F_MAC = '"&amp;C1259&amp;"', F_KEY = '"&amp;D1259&amp;"', F_MANDATORY = '"&amp;E1259&amp;"', DESCRIPTION = '"&amp;F1259&amp;"' where FORMAT_ID = '"&amp;A1259&amp;"' AND FIELD_NO = '"&amp;B1259&amp;"';"</f>
        <v/>
      </c>
    </row>
    <row r="1260" spans="1:13">
      <c r="A1260" t="s">
        <v>1346</v>
      </c>
      <c r="B1260" t="s">
        <v>634</v>
      </c>
      <c r="C1260" t="s">
        <v>255</v>
      </c>
      <c r="D1260" t="s">
        <v>255</v>
      </c>
      <c r="E1260" t="s">
        <v>255</v>
      </c>
      <c r="F1260" s="2" t="s">
        <v>1471</v>
      </c>
      <c r="G1260" s="2" t="n"/>
      <c r="J1260">
        <f>VLOOKUP(A1260,UFMT_FORMAT!$A:$C,3,FALSE)</f>
        <v/>
      </c>
      <c r="K1260" s="2" t="s">
        <v>7</v>
      </c>
      <c r="L1260">
        <f>"Insert into UFMT_FIELD (FORMAT_ID, FIELD_NO, F_MAC, F_KEY, F_MANDATORY, DESCRIPTION) Values ('"&amp;A1260&amp;"', '"&amp;B1260&amp;"', '"&amp;C1260&amp;"', '"&amp;D1260&amp;"', '"&amp;E1260&amp;"', '"&amp;F1260&amp;"');"</f>
        <v/>
      </c>
      <c r="M1260">
        <f>"Update UFMT_FIELD SET F_MAC = '"&amp;C1260&amp;"', F_KEY = '"&amp;D1260&amp;"', F_MANDATORY = '"&amp;E1260&amp;"', DESCRIPTION = '"&amp;F1260&amp;"' where FORMAT_ID = '"&amp;A1260&amp;"' AND FIELD_NO = '"&amp;B1260&amp;"';"</f>
        <v/>
      </c>
    </row>
    <row r="1261" spans="1:13">
      <c r="A1261" t="s">
        <v>1346</v>
      </c>
      <c r="B1261" t="s">
        <v>53</v>
      </c>
      <c r="C1261" t="s">
        <v>255</v>
      </c>
      <c r="D1261" t="s">
        <v>255</v>
      </c>
      <c r="E1261" t="s">
        <v>255</v>
      </c>
      <c r="F1261" s="2" t="s">
        <v>1473</v>
      </c>
      <c r="G1261" s="2" t="n"/>
      <c r="J1261">
        <f>VLOOKUP(A1261,UFMT_FORMAT!$A:$C,3,FALSE)</f>
        <v/>
      </c>
      <c r="K1261" s="2" t="s">
        <v>7</v>
      </c>
      <c r="L1261">
        <f>"Insert into UFMT_FIELD (FORMAT_ID, FIELD_NO, F_MAC, F_KEY, F_MANDATORY, DESCRIPTION) Values ('"&amp;A1261&amp;"', '"&amp;B1261&amp;"', '"&amp;C1261&amp;"', '"&amp;D1261&amp;"', '"&amp;E1261&amp;"', '"&amp;F1261&amp;"');"</f>
        <v/>
      </c>
      <c r="M1261">
        <f>"Update UFMT_FIELD SET F_MAC = '"&amp;C1261&amp;"', F_KEY = '"&amp;D1261&amp;"', F_MANDATORY = '"&amp;E1261&amp;"', DESCRIPTION = '"&amp;F1261&amp;"' where FORMAT_ID = '"&amp;A1261&amp;"' AND FIELD_NO = '"&amp;B1261&amp;"';"</f>
        <v/>
      </c>
    </row>
    <row r="1262" spans="1:13">
      <c r="A1262" t="s">
        <v>1346</v>
      </c>
      <c r="B1262" t="s">
        <v>671</v>
      </c>
      <c r="C1262" t="s">
        <v>255</v>
      </c>
      <c r="D1262" t="s">
        <v>255</v>
      </c>
      <c r="E1262" t="s">
        <v>255</v>
      </c>
      <c r="F1262" s="2" t="s">
        <v>1494</v>
      </c>
      <c r="G1262" s="2" t="n"/>
      <c r="J1262">
        <f>VLOOKUP(A1262,UFMT_FORMAT!$A:$C,3,FALSE)</f>
        <v/>
      </c>
      <c r="K1262" s="2" t="s">
        <v>7</v>
      </c>
      <c r="L1262">
        <f>"Insert into UFMT_FIELD (FORMAT_ID, FIELD_NO, F_MAC, F_KEY, F_MANDATORY, DESCRIPTION) Values ('"&amp;A1262&amp;"', '"&amp;B1262&amp;"', '"&amp;C1262&amp;"', '"&amp;D1262&amp;"', '"&amp;E1262&amp;"', '"&amp;F1262&amp;"');"</f>
        <v/>
      </c>
      <c r="M1262">
        <f>"Update UFMT_FIELD SET F_MAC = '"&amp;C1262&amp;"', F_KEY = '"&amp;D1262&amp;"', F_MANDATORY = '"&amp;E1262&amp;"', DESCRIPTION = '"&amp;F1262&amp;"' where FORMAT_ID = '"&amp;A1262&amp;"' AND FIELD_NO = '"&amp;B1262&amp;"';"</f>
        <v/>
      </c>
    </row>
    <row r="1263" spans="1:13">
      <c r="A1263" t="s">
        <v>1348</v>
      </c>
      <c r="B1263" t="s">
        <v>330</v>
      </c>
      <c r="C1263" t="s">
        <v>255</v>
      </c>
      <c r="D1263" t="s">
        <v>13</v>
      </c>
      <c r="E1263" t="s">
        <v>13</v>
      </c>
      <c r="F1263" s="2" t="s">
        <v>1495</v>
      </c>
      <c r="G1263" s="2" t="n"/>
      <c r="J1263">
        <f>VLOOKUP(A1263,UFMT_FORMAT!$A:$C,3,FALSE)</f>
        <v/>
      </c>
      <c r="K1263" s="2" t="s">
        <v>7</v>
      </c>
      <c r="L1263">
        <f>"Insert into UFMT_FIELD (FORMAT_ID, FIELD_NO, F_MAC, F_KEY, F_MANDATORY, DESCRIPTION) Values ('"&amp;A1263&amp;"', '"&amp;B1263&amp;"', '"&amp;C1263&amp;"', '"&amp;D1263&amp;"', '"&amp;E1263&amp;"', '"&amp;F1263&amp;"');"</f>
        <v/>
      </c>
      <c r="M1263">
        <f>"Update UFMT_FIELD SET F_MAC = '"&amp;C1263&amp;"', F_KEY = '"&amp;D1263&amp;"', F_MANDATORY = '"&amp;E1263&amp;"', DESCRIPTION = '"&amp;F1263&amp;"' where FORMAT_ID = '"&amp;A1263&amp;"' AND FIELD_NO = '"&amp;B1263&amp;"';"</f>
        <v/>
      </c>
    </row>
    <row r="1264" spans="1:13">
      <c r="A1264" t="s">
        <v>1348</v>
      </c>
      <c r="B1264" t="s">
        <v>337</v>
      </c>
      <c r="C1264" t="s">
        <v>255</v>
      </c>
      <c r="D1264" t="s">
        <v>13</v>
      </c>
      <c r="E1264" t="s">
        <v>13</v>
      </c>
      <c r="F1264" s="2" t="s">
        <v>1400</v>
      </c>
      <c r="G1264" s="2" t="n"/>
      <c r="J1264">
        <f>VLOOKUP(A1264,UFMT_FORMAT!$A:$C,3,FALSE)</f>
        <v/>
      </c>
      <c r="K1264" s="2" t="s">
        <v>7</v>
      </c>
      <c r="L1264">
        <f>"Insert into UFMT_FIELD (FORMAT_ID, FIELD_NO, F_MAC, F_KEY, F_MANDATORY, DESCRIPTION) Values ('"&amp;A1264&amp;"', '"&amp;B1264&amp;"', '"&amp;C1264&amp;"', '"&amp;D1264&amp;"', '"&amp;E1264&amp;"', '"&amp;F1264&amp;"');"</f>
        <v/>
      </c>
      <c r="M1264">
        <f>"Update UFMT_FIELD SET F_MAC = '"&amp;C1264&amp;"', F_KEY = '"&amp;D1264&amp;"', F_MANDATORY = '"&amp;E1264&amp;"', DESCRIPTION = '"&amp;F1264&amp;"' where FORMAT_ID = '"&amp;A1264&amp;"' AND FIELD_NO = '"&amp;B1264&amp;"';"</f>
        <v/>
      </c>
    </row>
    <row r="1265" spans="1:13">
      <c r="A1265" t="s">
        <v>1348</v>
      </c>
      <c r="B1265" t="s">
        <v>351</v>
      </c>
      <c r="C1265" t="s">
        <v>255</v>
      </c>
      <c r="D1265" t="s">
        <v>255</v>
      </c>
      <c r="E1265" t="s">
        <v>13</v>
      </c>
      <c r="F1265" s="2" t="s">
        <v>1482</v>
      </c>
      <c r="G1265" s="2" t="n"/>
      <c r="J1265">
        <f>VLOOKUP(A1265,UFMT_FORMAT!$A:$C,3,FALSE)</f>
        <v/>
      </c>
      <c r="K1265" s="2" t="s">
        <v>7</v>
      </c>
      <c r="L1265">
        <f>"Insert into UFMT_FIELD (FORMAT_ID, FIELD_NO, F_MAC, F_KEY, F_MANDATORY, DESCRIPTION) Values ('"&amp;A1265&amp;"', '"&amp;B1265&amp;"', '"&amp;C1265&amp;"', '"&amp;D1265&amp;"', '"&amp;E1265&amp;"', '"&amp;F1265&amp;"');"</f>
        <v/>
      </c>
      <c r="M1265">
        <f>"Update UFMT_FIELD SET F_MAC = '"&amp;C1265&amp;"', F_KEY = '"&amp;D1265&amp;"', F_MANDATORY = '"&amp;E1265&amp;"', DESCRIPTION = '"&amp;F1265&amp;"' where FORMAT_ID = '"&amp;A1265&amp;"' AND FIELD_NO = '"&amp;B1265&amp;"';"</f>
        <v/>
      </c>
    </row>
    <row r="1266" spans="1:13">
      <c r="A1266" t="s">
        <v>1348</v>
      </c>
      <c r="B1266" t="s">
        <v>379</v>
      </c>
      <c r="C1266" t="s">
        <v>255</v>
      </c>
      <c r="D1266" t="s">
        <v>255</v>
      </c>
      <c r="E1266" t="s">
        <v>13</v>
      </c>
      <c r="F1266" s="2" t="s">
        <v>1483</v>
      </c>
      <c r="G1266" s="2" t="n"/>
      <c r="J1266">
        <f>VLOOKUP(A1266,UFMT_FORMAT!$A:$C,3,FALSE)</f>
        <v/>
      </c>
      <c r="K1266" s="2" t="s">
        <v>7</v>
      </c>
      <c r="L1266">
        <f>"Insert into UFMT_FIELD (FORMAT_ID, FIELD_NO, F_MAC, F_KEY, F_MANDATORY, DESCRIPTION) Values ('"&amp;A1266&amp;"', '"&amp;B1266&amp;"', '"&amp;C1266&amp;"', '"&amp;D1266&amp;"', '"&amp;E1266&amp;"', '"&amp;F1266&amp;"');"</f>
        <v/>
      </c>
      <c r="M1266">
        <f>"Update UFMT_FIELD SET F_MAC = '"&amp;C1266&amp;"', F_KEY = '"&amp;D1266&amp;"', F_MANDATORY = '"&amp;E1266&amp;"', DESCRIPTION = '"&amp;F1266&amp;"' where FORMAT_ID = '"&amp;A1266&amp;"' AND FIELD_NO = '"&amp;B1266&amp;"';"</f>
        <v/>
      </c>
    </row>
    <row r="1267" spans="1:13">
      <c r="A1267" t="s">
        <v>1348</v>
      </c>
      <c r="B1267" t="s">
        <v>583</v>
      </c>
      <c r="C1267" t="s">
        <v>255</v>
      </c>
      <c r="D1267" t="s">
        <v>255</v>
      </c>
      <c r="E1267" t="s">
        <v>13</v>
      </c>
      <c r="F1267" s="2" t="s">
        <v>1496</v>
      </c>
      <c r="G1267" s="2" t="n"/>
      <c r="J1267">
        <f>VLOOKUP(A1267,UFMT_FORMAT!$A:$C,3,FALSE)</f>
        <v/>
      </c>
      <c r="K1267" s="2" t="s">
        <v>7</v>
      </c>
      <c r="L1267">
        <f>"Insert into UFMT_FIELD (FORMAT_ID, FIELD_NO, F_MAC, F_KEY, F_MANDATORY, DESCRIPTION) Values ('"&amp;A1267&amp;"', '"&amp;B1267&amp;"', '"&amp;C1267&amp;"', '"&amp;D1267&amp;"', '"&amp;E1267&amp;"', '"&amp;F1267&amp;"');"</f>
        <v/>
      </c>
      <c r="M1267">
        <f>"Update UFMT_FIELD SET F_MAC = '"&amp;C1267&amp;"', F_KEY = '"&amp;D1267&amp;"', F_MANDATORY = '"&amp;E1267&amp;"', DESCRIPTION = '"&amp;F1267&amp;"' where FORMAT_ID = '"&amp;A1267&amp;"' AND FIELD_NO = '"&amp;B1267&amp;"';"</f>
        <v/>
      </c>
    </row>
    <row r="1268" spans="1:13">
      <c r="A1268" t="s">
        <v>1350</v>
      </c>
      <c r="B1268" t="s">
        <v>330</v>
      </c>
      <c r="C1268" t="s">
        <v>255</v>
      </c>
      <c r="D1268" t="s">
        <v>13</v>
      </c>
      <c r="E1268" t="s">
        <v>13</v>
      </c>
      <c r="F1268" s="2" t="s">
        <v>1495</v>
      </c>
      <c r="G1268" s="2" t="n"/>
      <c r="J1268">
        <f>VLOOKUP(A1268,UFMT_FORMAT!$A:$C,3,FALSE)</f>
        <v/>
      </c>
      <c r="K1268" s="2" t="s">
        <v>7</v>
      </c>
      <c r="L1268">
        <f>"Insert into UFMT_FIELD (FORMAT_ID, FIELD_NO, F_MAC, F_KEY, F_MANDATORY, DESCRIPTION) Values ('"&amp;A1268&amp;"', '"&amp;B1268&amp;"', '"&amp;C1268&amp;"', '"&amp;D1268&amp;"', '"&amp;E1268&amp;"', '"&amp;F1268&amp;"');"</f>
        <v/>
      </c>
      <c r="M1268">
        <f>"Update UFMT_FIELD SET F_MAC = '"&amp;C1268&amp;"', F_KEY = '"&amp;D1268&amp;"', F_MANDATORY = '"&amp;E1268&amp;"', DESCRIPTION = '"&amp;F1268&amp;"' where FORMAT_ID = '"&amp;A1268&amp;"' AND FIELD_NO = '"&amp;B1268&amp;"';"</f>
        <v/>
      </c>
    </row>
    <row r="1269" spans="1:13">
      <c r="A1269" t="s">
        <v>1350</v>
      </c>
      <c r="B1269" t="s">
        <v>337</v>
      </c>
      <c r="C1269" t="s">
        <v>255</v>
      </c>
      <c r="D1269" t="s">
        <v>13</v>
      </c>
      <c r="E1269" t="s">
        <v>13</v>
      </c>
      <c r="F1269" s="2" t="s">
        <v>1400</v>
      </c>
      <c r="G1269" s="2" t="n"/>
      <c r="J1269">
        <f>VLOOKUP(A1269,UFMT_FORMAT!$A:$C,3,FALSE)</f>
        <v/>
      </c>
      <c r="K1269" s="2" t="s">
        <v>7</v>
      </c>
      <c r="L1269">
        <f>"Insert into UFMT_FIELD (FORMAT_ID, FIELD_NO, F_MAC, F_KEY, F_MANDATORY, DESCRIPTION) Values ('"&amp;A1269&amp;"', '"&amp;B1269&amp;"', '"&amp;C1269&amp;"', '"&amp;D1269&amp;"', '"&amp;E1269&amp;"', '"&amp;F1269&amp;"');"</f>
        <v/>
      </c>
      <c r="M1269">
        <f>"Update UFMT_FIELD SET F_MAC = '"&amp;C1269&amp;"', F_KEY = '"&amp;D1269&amp;"', F_MANDATORY = '"&amp;E1269&amp;"', DESCRIPTION = '"&amp;F1269&amp;"' where FORMAT_ID = '"&amp;A1269&amp;"' AND FIELD_NO = '"&amp;B1269&amp;"';"</f>
        <v/>
      </c>
    </row>
    <row r="1270" spans="1:13">
      <c r="A1270" t="s">
        <v>1350</v>
      </c>
      <c r="B1270" t="s">
        <v>351</v>
      </c>
      <c r="C1270" t="s">
        <v>255</v>
      </c>
      <c r="D1270" t="s">
        <v>255</v>
      </c>
      <c r="E1270" t="s">
        <v>13</v>
      </c>
      <c r="F1270" s="2" t="s">
        <v>1497</v>
      </c>
      <c r="G1270" s="2" t="n"/>
      <c r="J1270">
        <f>VLOOKUP(A1270,UFMT_FORMAT!$A:$C,3,FALSE)</f>
        <v/>
      </c>
      <c r="K1270" s="2" t="s">
        <v>7</v>
      </c>
      <c r="L1270">
        <f>"Insert into UFMT_FIELD (FORMAT_ID, FIELD_NO, F_MAC, F_KEY, F_MANDATORY, DESCRIPTION) Values ('"&amp;A1270&amp;"', '"&amp;B1270&amp;"', '"&amp;C1270&amp;"', '"&amp;D1270&amp;"', '"&amp;E1270&amp;"', '"&amp;F1270&amp;"');"</f>
        <v/>
      </c>
      <c r="M1270">
        <f>"Update UFMT_FIELD SET F_MAC = '"&amp;C1270&amp;"', F_KEY = '"&amp;D1270&amp;"', F_MANDATORY = '"&amp;E1270&amp;"', DESCRIPTION = '"&amp;F1270&amp;"' where FORMAT_ID = '"&amp;A1270&amp;"' AND FIELD_NO = '"&amp;B1270&amp;"';"</f>
        <v/>
      </c>
    </row>
    <row r="1271" spans="1:13">
      <c r="A1271" t="s">
        <v>1350</v>
      </c>
      <c r="B1271" t="s">
        <v>379</v>
      </c>
      <c r="C1271" t="s">
        <v>255</v>
      </c>
      <c r="D1271" t="s">
        <v>255</v>
      </c>
      <c r="E1271" t="s">
        <v>13</v>
      </c>
      <c r="F1271" s="2" t="s">
        <v>1483</v>
      </c>
      <c r="G1271" s="2" t="n"/>
      <c r="J1271">
        <f>VLOOKUP(A1271,UFMT_FORMAT!$A:$C,3,FALSE)</f>
        <v/>
      </c>
      <c r="K1271" s="2" t="s">
        <v>7</v>
      </c>
      <c r="L1271">
        <f>"Insert into UFMT_FIELD (FORMAT_ID, FIELD_NO, F_MAC, F_KEY, F_MANDATORY, DESCRIPTION) Values ('"&amp;A1271&amp;"', '"&amp;B1271&amp;"', '"&amp;C1271&amp;"', '"&amp;D1271&amp;"', '"&amp;E1271&amp;"', '"&amp;F1271&amp;"');"</f>
        <v/>
      </c>
      <c r="M1271">
        <f>"Update UFMT_FIELD SET F_MAC = '"&amp;C1271&amp;"', F_KEY = '"&amp;D1271&amp;"', F_MANDATORY = '"&amp;E1271&amp;"', DESCRIPTION = '"&amp;F1271&amp;"' where FORMAT_ID = '"&amp;A1271&amp;"' AND FIELD_NO = '"&amp;B1271&amp;"';"</f>
        <v/>
      </c>
    </row>
    <row r="1272" spans="1:13">
      <c r="A1272" t="s">
        <v>1350</v>
      </c>
      <c r="B1272" t="s">
        <v>72</v>
      </c>
      <c r="C1272" t="s">
        <v>255</v>
      </c>
      <c r="D1272" t="s">
        <v>255</v>
      </c>
      <c r="E1272" t="s">
        <v>13</v>
      </c>
      <c r="F1272" s="2" t="s">
        <v>1408</v>
      </c>
      <c r="G1272" s="2" t="n"/>
      <c r="J1272">
        <f>VLOOKUP(A1272,UFMT_FORMAT!$A:$C,3,FALSE)</f>
        <v/>
      </c>
      <c r="K1272" s="2" t="s">
        <v>7</v>
      </c>
      <c r="L1272">
        <f>"Insert into UFMT_FIELD (FORMAT_ID, FIELD_NO, F_MAC, F_KEY, F_MANDATORY, DESCRIPTION) Values ('"&amp;A1272&amp;"', '"&amp;B1272&amp;"', '"&amp;C1272&amp;"', '"&amp;D1272&amp;"', '"&amp;E1272&amp;"', '"&amp;F1272&amp;"');"</f>
        <v/>
      </c>
      <c r="M1272">
        <f>"Update UFMT_FIELD SET F_MAC = '"&amp;C1272&amp;"', F_KEY = '"&amp;D1272&amp;"', F_MANDATORY = '"&amp;E1272&amp;"', DESCRIPTION = '"&amp;F1272&amp;"' where FORMAT_ID = '"&amp;A1272&amp;"' AND FIELD_NO = '"&amp;B1272&amp;"';"</f>
        <v/>
      </c>
    </row>
    <row r="1273" spans="1:13">
      <c r="A1273" t="s">
        <v>1350</v>
      </c>
      <c r="B1273" t="s">
        <v>583</v>
      </c>
      <c r="C1273" t="s">
        <v>255</v>
      </c>
      <c r="D1273" t="s">
        <v>255</v>
      </c>
      <c r="E1273" t="s">
        <v>13</v>
      </c>
      <c r="F1273" s="2" t="s">
        <v>1496</v>
      </c>
      <c r="G1273" s="2" t="n"/>
      <c r="J1273">
        <f>VLOOKUP(A1273,UFMT_FORMAT!$A:$C,3,FALSE)</f>
        <v/>
      </c>
      <c r="K1273" s="2" t="s">
        <v>7</v>
      </c>
      <c r="L1273">
        <f>"Insert into UFMT_FIELD (FORMAT_ID, FIELD_NO, F_MAC, F_KEY, F_MANDATORY, DESCRIPTION) Values ('"&amp;A1273&amp;"', '"&amp;B1273&amp;"', '"&amp;C1273&amp;"', '"&amp;D1273&amp;"', '"&amp;E1273&amp;"', '"&amp;F1273&amp;"');"</f>
        <v/>
      </c>
      <c r="M1273">
        <f>"Update UFMT_FIELD SET F_MAC = '"&amp;C1273&amp;"', F_KEY = '"&amp;D1273&amp;"', F_MANDATORY = '"&amp;E1273&amp;"', DESCRIPTION = '"&amp;F1273&amp;"' where FORMAT_ID = '"&amp;A1273&amp;"' AND FIELD_NO = '"&amp;B1273&amp;"';"</f>
        <v/>
      </c>
    </row>
    <row r="1274" spans="1:13">
      <c r="A1274" t="s">
        <v>1352</v>
      </c>
      <c r="B1274" t="s">
        <v>337</v>
      </c>
      <c r="C1274" t="s">
        <v>255</v>
      </c>
      <c r="D1274" t="s">
        <v>13</v>
      </c>
      <c r="E1274" t="s">
        <v>13</v>
      </c>
      <c r="F1274" s="2" t="s">
        <v>1400</v>
      </c>
      <c r="G1274" s="2" t="n"/>
      <c r="J1274">
        <f>VLOOKUP(A1274,UFMT_FORMAT!$A:$C,3,FALSE)</f>
        <v/>
      </c>
      <c r="K1274" s="2" t="s">
        <v>7</v>
      </c>
      <c r="L1274">
        <f>"Insert into UFMT_FIELD (FORMAT_ID, FIELD_NO, F_MAC, F_KEY, F_MANDATORY, DESCRIPTION) Values ('"&amp;A1274&amp;"', '"&amp;B1274&amp;"', '"&amp;C1274&amp;"', '"&amp;D1274&amp;"', '"&amp;E1274&amp;"', '"&amp;F1274&amp;"');"</f>
        <v/>
      </c>
      <c r="M1274">
        <f>"Update UFMT_FIELD SET F_MAC = '"&amp;C1274&amp;"', F_KEY = '"&amp;D1274&amp;"', F_MANDATORY = '"&amp;E1274&amp;"', DESCRIPTION = '"&amp;F1274&amp;"' where FORMAT_ID = '"&amp;A1274&amp;"' AND FIELD_NO = '"&amp;B1274&amp;"';"</f>
        <v/>
      </c>
    </row>
    <row r="1275" spans="1:13">
      <c r="A1275" t="s">
        <v>1352</v>
      </c>
      <c r="B1275" t="s">
        <v>351</v>
      </c>
      <c r="C1275" t="s">
        <v>255</v>
      </c>
      <c r="D1275" t="s">
        <v>255</v>
      </c>
      <c r="E1275" t="s">
        <v>13</v>
      </c>
      <c r="F1275" s="2" t="s">
        <v>1401</v>
      </c>
      <c r="G1275" s="2" t="n"/>
      <c r="J1275">
        <f>VLOOKUP(A1275,UFMT_FORMAT!$A:$C,3,FALSE)</f>
        <v/>
      </c>
      <c r="K1275" s="2" t="s">
        <v>7</v>
      </c>
      <c r="L1275">
        <f>"Insert into UFMT_FIELD (FORMAT_ID, FIELD_NO, F_MAC, F_KEY, F_MANDATORY, DESCRIPTION) Values ('"&amp;A1275&amp;"', '"&amp;B1275&amp;"', '"&amp;C1275&amp;"', '"&amp;D1275&amp;"', '"&amp;E1275&amp;"', '"&amp;F1275&amp;"');"</f>
        <v/>
      </c>
      <c r="M1275">
        <f>"Update UFMT_FIELD SET F_MAC = '"&amp;C1275&amp;"', F_KEY = '"&amp;D1275&amp;"', F_MANDATORY = '"&amp;E1275&amp;"', DESCRIPTION = '"&amp;F1275&amp;"' where FORMAT_ID = '"&amp;A1275&amp;"' AND FIELD_NO = '"&amp;B1275&amp;"';"</f>
        <v/>
      </c>
    </row>
    <row r="1276" spans="1:13">
      <c r="A1276" t="s">
        <v>1352</v>
      </c>
      <c r="B1276" t="s">
        <v>473</v>
      </c>
      <c r="C1276" t="s">
        <v>255</v>
      </c>
      <c r="D1276" t="s">
        <v>13</v>
      </c>
      <c r="E1276" t="s">
        <v>13</v>
      </c>
      <c r="F1276" s="2" t="s">
        <v>1402</v>
      </c>
      <c r="G1276" s="2" t="n"/>
      <c r="J1276">
        <f>VLOOKUP(A1276,UFMT_FORMAT!$A:$C,3,FALSE)</f>
        <v/>
      </c>
      <c r="K1276" s="2" t="s">
        <v>7</v>
      </c>
      <c r="L1276">
        <f>"Insert into UFMT_FIELD (FORMAT_ID, FIELD_NO, F_MAC, F_KEY, F_MANDATORY, DESCRIPTION) Values ('"&amp;A1276&amp;"', '"&amp;B1276&amp;"', '"&amp;C1276&amp;"', '"&amp;D1276&amp;"', '"&amp;E1276&amp;"', '"&amp;F1276&amp;"');"</f>
        <v/>
      </c>
      <c r="M1276">
        <f>"Update UFMT_FIELD SET F_MAC = '"&amp;C1276&amp;"', F_KEY = '"&amp;D1276&amp;"', F_MANDATORY = '"&amp;E1276&amp;"', DESCRIPTION = '"&amp;F1276&amp;"' where FORMAT_ID = '"&amp;A1276&amp;"' AND FIELD_NO = '"&amp;B1276&amp;"';"</f>
        <v/>
      </c>
    </row>
    <row r="1277" spans="1:13">
      <c r="A1277" t="s">
        <v>1352</v>
      </c>
      <c r="B1277" t="s">
        <v>72</v>
      </c>
      <c r="C1277" t="s">
        <v>255</v>
      </c>
      <c r="D1277" t="s">
        <v>255</v>
      </c>
      <c r="E1277" t="s">
        <v>255</v>
      </c>
      <c r="F1277" s="2" t="s">
        <v>1408</v>
      </c>
      <c r="G1277" s="2" t="n"/>
      <c r="J1277">
        <f>VLOOKUP(A1277,UFMT_FORMAT!$A:$C,3,FALSE)</f>
        <v/>
      </c>
      <c r="K1277" s="2" t="s">
        <v>7</v>
      </c>
      <c r="L1277">
        <f>"Insert into UFMT_FIELD (FORMAT_ID, FIELD_NO, F_MAC, F_KEY, F_MANDATORY, DESCRIPTION) Values ('"&amp;A1277&amp;"', '"&amp;B1277&amp;"', '"&amp;C1277&amp;"', '"&amp;D1277&amp;"', '"&amp;E1277&amp;"', '"&amp;F1277&amp;"');"</f>
        <v/>
      </c>
      <c r="M1277">
        <f>"Update UFMT_FIELD SET F_MAC = '"&amp;C1277&amp;"', F_KEY = '"&amp;D1277&amp;"', F_MANDATORY = '"&amp;E1277&amp;"', DESCRIPTION = '"&amp;F1277&amp;"' where FORMAT_ID = '"&amp;A1277&amp;"' AND FIELD_NO = '"&amp;B1277&amp;"';"</f>
        <v/>
      </c>
    </row>
    <row r="1278" spans="1:13">
      <c r="A1278" t="s">
        <v>1352</v>
      </c>
      <c r="B1278" t="s">
        <v>567</v>
      </c>
      <c r="C1278" t="s">
        <v>255</v>
      </c>
      <c r="D1278" t="s">
        <v>255</v>
      </c>
      <c r="E1278" t="s">
        <v>255</v>
      </c>
      <c r="F1278" s="2" t="s">
        <v>1449</v>
      </c>
      <c r="G1278" s="2" t="n"/>
      <c r="J1278">
        <f>VLOOKUP(A1278,UFMT_FORMAT!$A:$C,3,FALSE)</f>
        <v/>
      </c>
      <c r="K1278" s="2" t="s">
        <v>7</v>
      </c>
      <c r="L1278">
        <f>"Insert into UFMT_FIELD (FORMAT_ID, FIELD_NO, F_MAC, F_KEY, F_MANDATORY, DESCRIPTION) Values ('"&amp;A1278&amp;"', '"&amp;B1278&amp;"', '"&amp;C1278&amp;"', '"&amp;D1278&amp;"', '"&amp;E1278&amp;"', '"&amp;F1278&amp;"');"</f>
        <v/>
      </c>
      <c r="M1278">
        <f>"Update UFMT_FIELD SET F_MAC = '"&amp;C1278&amp;"', F_KEY = '"&amp;D1278&amp;"', F_MANDATORY = '"&amp;E1278&amp;"', DESCRIPTION = '"&amp;F1278&amp;"' where FORMAT_ID = '"&amp;A1278&amp;"' AND FIELD_NO = '"&amp;B1278&amp;"';"</f>
        <v/>
      </c>
    </row>
    <row r="1279" spans="1:13">
      <c r="A1279" t="s">
        <v>1352</v>
      </c>
      <c r="B1279" t="s">
        <v>355</v>
      </c>
      <c r="C1279" t="s">
        <v>255</v>
      </c>
      <c r="D1279" t="s">
        <v>255</v>
      </c>
      <c r="E1279" t="s">
        <v>255</v>
      </c>
      <c r="F1279" s="2" t="s">
        <v>1450</v>
      </c>
      <c r="G1279" s="2" t="n"/>
      <c r="J1279">
        <f>VLOOKUP(A1279,UFMT_FORMAT!$A:$C,3,FALSE)</f>
        <v/>
      </c>
      <c r="K1279" s="2" t="s">
        <v>7</v>
      </c>
      <c r="L1279">
        <f>"Insert into UFMT_FIELD (FORMAT_ID, FIELD_NO, F_MAC, F_KEY, F_MANDATORY, DESCRIPTION) Values ('"&amp;A1279&amp;"', '"&amp;B1279&amp;"', '"&amp;C1279&amp;"', '"&amp;D1279&amp;"', '"&amp;E1279&amp;"', '"&amp;F1279&amp;"');"</f>
        <v/>
      </c>
      <c r="M1279">
        <f>"Update UFMT_FIELD SET F_MAC = '"&amp;C1279&amp;"', F_KEY = '"&amp;D1279&amp;"', F_MANDATORY = '"&amp;E1279&amp;"', DESCRIPTION = '"&amp;F1279&amp;"' where FORMAT_ID = '"&amp;A1279&amp;"' AND FIELD_NO = '"&amp;B1279&amp;"';"</f>
        <v/>
      </c>
    </row>
    <row r="1280" spans="1:13">
      <c r="A1280" t="s">
        <v>1352</v>
      </c>
      <c r="B1280" t="s">
        <v>28</v>
      </c>
      <c r="C1280" t="s">
        <v>255</v>
      </c>
      <c r="D1280" t="s">
        <v>255</v>
      </c>
      <c r="E1280" t="s">
        <v>255</v>
      </c>
      <c r="F1280" s="2" t="s">
        <v>1451</v>
      </c>
      <c r="G1280" s="2" t="n"/>
      <c r="J1280">
        <f>VLOOKUP(A1280,UFMT_FORMAT!$A:$C,3,FALSE)</f>
        <v/>
      </c>
      <c r="K1280" s="2" t="s">
        <v>7</v>
      </c>
      <c r="L1280">
        <f>"Insert into UFMT_FIELD (FORMAT_ID, FIELD_NO, F_MAC, F_KEY, F_MANDATORY, DESCRIPTION) Values ('"&amp;A1280&amp;"', '"&amp;B1280&amp;"', '"&amp;C1280&amp;"', '"&amp;D1280&amp;"', '"&amp;E1280&amp;"', '"&amp;F1280&amp;"');"</f>
        <v/>
      </c>
      <c r="M1280">
        <f>"Update UFMT_FIELD SET F_MAC = '"&amp;C1280&amp;"', F_KEY = '"&amp;D1280&amp;"', F_MANDATORY = '"&amp;E1280&amp;"', DESCRIPTION = '"&amp;F1280&amp;"' where FORMAT_ID = '"&amp;A1280&amp;"' AND FIELD_NO = '"&amp;B1280&amp;"';"</f>
        <v/>
      </c>
    </row>
    <row r="1281" spans="1:13">
      <c r="A1281" t="s">
        <v>1352</v>
      </c>
      <c r="B1281" t="s">
        <v>103</v>
      </c>
      <c r="C1281" t="s">
        <v>255</v>
      </c>
      <c r="D1281" t="s">
        <v>255</v>
      </c>
      <c r="E1281" t="s">
        <v>13</v>
      </c>
      <c r="F1281" s="2" t="s">
        <v>1419</v>
      </c>
      <c r="G1281" s="2" t="n"/>
      <c r="J1281">
        <f>VLOOKUP(A1281,UFMT_FORMAT!$A:$C,3,FALSE)</f>
        <v/>
      </c>
      <c r="K1281" s="2" t="s">
        <v>7</v>
      </c>
      <c r="L1281">
        <f>"Insert into UFMT_FIELD (FORMAT_ID, FIELD_NO, F_MAC, F_KEY, F_MANDATORY, DESCRIPTION) Values ('"&amp;A1281&amp;"', '"&amp;B1281&amp;"', '"&amp;C1281&amp;"', '"&amp;D1281&amp;"', '"&amp;E1281&amp;"', '"&amp;F1281&amp;"');"</f>
        <v/>
      </c>
      <c r="M1281">
        <f>"Update UFMT_FIELD SET F_MAC = '"&amp;C1281&amp;"', F_KEY = '"&amp;D1281&amp;"', F_MANDATORY = '"&amp;E1281&amp;"', DESCRIPTION = '"&amp;F1281&amp;"' where FORMAT_ID = '"&amp;A1281&amp;"' AND FIELD_NO = '"&amp;B1281&amp;"';"</f>
        <v/>
      </c>
    </row>
    <row r="1282" spans="1:13">
      <c r="A1282" t="s">
        <v>1352</v>
      </c>
      <c r="B1282" t="s">
        <v>669</v>
      </c>
      <c r="C1282" t="s">
        <v>255</v>
      </c>
      <c r="D1282" t="s">
        <v>255</v>
      </c>
      <c r="E1282" t="s">
        <v>13</v>
      </c>
      <c r="F1282" s="2" t="s">
        <v>1422</v>
      </c>
      <c r="G1282" s="2" t="n"/>
      <c r="J1282">
        <f>VLOOKUP(A1282,UFMT_FORMAT!$A:$C,3,FALSE)</f>
        <v/>
      </c>
      <c r="K1282" s="2" t="s">
        <v>7</v>
      </c>
      <c r="L1282">
        <f>"Insert into UFMT_FIELD (FORMAT_ID, FIELD_NO, F_MAC, F_KEY, F_MANDATORY, DESCRIPTION) Values ('"&amp;A1282&amp;"', '"&amp;B1282&amp;"', '"&amp;C1282&amp;"', '"&amp;D1282&amp;"', '"&amp;E1282&amp;"', '"&amp;F1282&amp;"');"</f>
        <v/>
      </c>
      <c r="M1282">
        <f>"Update UFMT_FIELD SET F_MAC = '"&amp;C1282&amp;"', F_KEY = '"&amp;D1282&amp;"', F_MANDATORY = '"&amp;E1282&amp;"', DESCRIPTION = '"&amp;F1282&amp;"' where FORMAT_ID = '"&amp;A1282&amp;"' AND FIELD_NO = '"&amp;B1282&amp;"';"</f>
        <v/>
      </c>
    </row>
    <row r="1283" spans="1:13">
      <c r="A1283" t="s">
        <v>1354</v>
      </c>
      <c r="B1283" t="s">
        <v>337</v>
      </c>
      <c r="C1283" t="s">
        <v>255</v>
      </c>
      <c r="D1283" t="s">
        <v>13</v>
      </c>
      <c r="E1283" t="s">
        <v>13</v>
      </c>
      <c r="F1283" s="2" t="s">
        <v>1400</v>
      </c>
      <c r="G1283" s="2" t="n"/>
      <c r="J1283">
        <f>VLOOKUP(A1283,UFMT_FORMAT!$A:$C,3,FALSE)</f>
        <v/>
      </c>
      <c r="K1283" s="2" t="s">
        <v>7</v>
      </c>
      <c r="L1283">
        <f>"Insert into UFMT_FIELD (FORMAT_ID, FIELD_NO, F_MAC, F_KEY, F_MANDATORY, DESCRIPTION) Values ('"&amp;A1283&amp;"', '"&amp;B1283&amp;"', '"&amp;C1283&amp;"', '"&amp;D1283&amp;"', '"&amp;E1283&amp;"', '"&amp;F1283&amp;"');"</f>
        <v/>
      </c>
      <c r="M1283">
        <f>"Update UFMT_FIELD SET F_MAC = '"&amp;C1283&amp;"', F_KEY = '"&amp;D1283&amp;"', F_MANDATORY = '"&amp;E1283&amp;"', DESCRIPTION = '"&amp;F1283&amp;"' where FORMAT_ID = '"&amp;A1283&amp;"' AND FIELD_NO = '"&amp;B1283&amp;"';"</f>
        <v/>
      </c>
    </row>
    <row r="1284" spans="1:13">
      <c r="A1284" t="s">
        <v>1354</v>
      </c>
      <c r="B1284" t="s">
        <v>351</v>
      </c>
      <c r="C1284" t="s">
        <v>255</v>
      </c>
      <c r="D1284" t="s">
        <v>255</v>
      </c>
      <c r="E1284" t="s">
        <v>13</v>
      </c>
      <c r="F1284" s="2" t="s">
        <v>1401</v>
      </c>
      <c r="G1284" s="2" t="n"/>
      <c r="J1284">
        <f>VLOOKUP(A1284,UFMT_FORMAT!$A:$C,3,FALSE)</f>
        <v/>
      </c>
      <c r="K1284" s="2" t="s">
        <v>7</v>
      </c>
      <c r="L1284">
        <f>"Insert into UFMT_FIELD (FORMAT_ID, FIELD_NO, F_MAC, F_KEY, F_MANDATORY, DESCRIPTION) Values ('"&amp;A1284&amp;"', '"&amp;B1284&amp;"', '"&amp;C1284&amp;"', '"&amp;D1284&amp;"', '"&amp;E1284&amp;"', '"&amp;F1284&amp;"');"</f>
        <v/>
      </c>
      <c r="M1284">
        <f>"Update UFMT_FIELD SET F_MAC = '"&amp;C1284&amp;"', F_KEY = '"&amp;D1284&amp;"', F_MANDATORY = '"&amp;E1284&amp;"', DESCRIPTION = '"&amp;F1284&amp;"' where FORMAT_ID = '"&amp;A1284&amp;"' AND FIELD_NO = '"&amp;B1284&amp;"';"</f>
        <v/>
      </c>
    </row>
    <row r="1285" spans="1:13">
      <c r="A1285" t="s">
        <v>1354</v>
      </c>
      <c r="B1285" t="s">
        <v>473</v>
      </c>
      <c r="C1285" t="s">
        <v>255</v>
      </c>
      <c r="D1285" t="s">
        <v>13</v>
      </c>
      <c r="E1285" t="s">
        <v>13</v>
      </c>
      <c r="F1285" s="2" t="s">
        <v>1402</v>
      </c>
      <c r="G1285" s="2" t="n"/>
      <c r="J1285">
        <f>VLOOKUP(A1285,UFMT_FORMAT!$A:$C,3,FALSE)</f>
        <v/>
      </c>
      <c r="K1285" s="2" t="s">
        <v>7</v>
      </c>
      <c r="L1285">
        <f>"Insert into UFMT_FIELD (FORMAT_ID, FIELD_NO, F_MAC, F_KEY, F_MANDATORY, DESCRIPTION) Values ('"&amp;A1285&amp;"', '"&amp;B1285&amp;"', '"&amp;C1285&amp;"', '"&amp;D1285&amp;"', '"&amp;E1285&amp;"', '"&amp;F1285&amp;"');"</f>
        <v/>
      </c>
      <c r="M1285">
        <f>"Update UFMT_FIELD SET F_MAC = '"&amp;C1285&amp;"', F_KEY = '"&amp;D1285&amp;"', F_MANDATORY = '"&amp;E1285&amp;"', DESCRIPTION = '"&amp;F1285&amp;"' where FORMAT_ID = '"&amp;A1285&amp;"' AND FIELD_NO = '"&amp;B1285&amp;"';"</f>
        <v/>
      </c>
    </row>
    <row r="1286" spans="1:13">
      <c r="A1286" t="s">
        <v>1354</v>
      </c>
      <c r="B1286" t="s">
        <v>72</v>
      </c>
      <c r="C1286" t="s">
        <v>255</v>
      </c>
      <c r="D1286" t="s">
        <v>255</v>
      </c>
      <c r="E1286" t="s">
        <v>255</v>
      </c>
      <c r="F1286" s="2" t="s">
        <v>1408</v>
      </c>
      <c r="G1286" s="2" t="n"/>
      <c r="J1286">
        <f>VLOOKUP(A1286,UFMT_FORMAT!$A:$C,3,FALSE)</f>
        <v/>
      </c>
      <c r="K1286" s="2" t="s">
        <v>7</v>
      </c>
      <c r="L1286">
        <f>"Insert into UFMT_FIELD (FORMAT_ID, FIELD_NO, F_MAC, F_KEY, F_MANDATORY, DESCRIPTION) Values ('"&amp;A1286&amp;"', '"&amp;B1286&amp;"', '"&amp;C1286&amp;"', '"&amp;D1286&amp;"', '"&amp;E1286&amp;"', '"&amp;F1286&amp;"');"</f>
        <v/>
      </c>
      <c r="M1286">
        <f>"Update UFMT_FIELD SET F_MAC = '"&amp;C1286&amp;"', F_KEY = '"&amp;D1286&amp;"', F_MANDATORY = '"&amp;E1286&amp;"', DESCRIPTION = '"&amp;F1286&amp;"' where FORMAT_ID = '"&amp;A1286&amp;"' AND FIELD_NO = '"&amp;B1286&amp;"';"</f>
        <v/>
      </c>
    </row>
    <row r="1287" spans="1:13">
      <c r="A1287" t="s">
        <v>1354</v>
      </c>
      <c r="B1287" t="s">
        <v>567</v>
      </c>
      <c r="C1287" t="s">
        <v>255</v>
      </c>
      <c r="D1287" t="s">
        <v>255</v>
      </c>
      <c r="E1287" t="s">
        <v>255</v>
      </c>
      <c r="F1287" s="2" t="s">
        <v>1449</v>
      </c>
      <c r="G1287" s="2" t="n"/>
      <c r="J1287">
        <f>VLOOKUP(A1287,UFMT_FORMAT!$A:$C,3,FALSE)</f>
        <v/>
      </c>
      <c r="K1287" s="2" t="s">
        <v>7</v>
      </c>
      <c r="L1287">
        <f>"Insert into UFMT_FIELD (FORMAT_ID, FIELD_NO, F_MAC, F_KEY, F_MANDATORY, DESCRIPTION) Values ('"&amp;A1287&amp;"', '"&amp;B1287&amp;"', '"&amp;C1287&amp;"', '"&amp;D1287&amp;"', '"&amp;E1287&amp;"', '"&amp;F1287&amp;"');"</f>
        <v/>
      </c>
      <c r="M1287">
        <f>"Update UFMT_FIELD SET F_MAC = '"&amp;C1287&amp;"', F_KEY = '"&amp;D1287&amp;"', F_MANDATORY = '"&amp;E1287&amp;"', DESCRIPTION = '"&amp;F1287&amp;"' where FORMAT_ID = '"&amp;A1287&amp;"' AND FIELD_NO = '"&amp;B1287&amp;"';"</f>
        <v/>
      </c>
    </row>
    <row r="1288" spans="1:13">
      <c r="A1288" t="s">
        <v>1354</v>
      </c>
      <c r="B1288" t="s">
        <v>355</v>
      </c>
      <c r="C1288" t="s">
        <v>255</v>
      </c>
      <c r="D1288" t="s">
        <v>255</v>
      </c>
      <c r="E1288" t="s">
        <v>255</v>
      </c>
      <c r="F1288" s="2" t="s">
        <v>1450</v>
      </c>
      <c r="G1288" s="2" t="n"/>
      <c r="J1288">
        <f>VLOOKUP(A1288,UFMT_FORMAT!$A:$C,3,FALSE)</f>
        <v/>
      </c>
      <c r="K1288" s="2" t="s">
        <v>7</v>
      </c>
      <c r="L1288">
        <f>"Insert into UFMT_FIELD (FORMAT_ID, FIELD_NO, F_MAC, F_KEY, F_MANDATORY, DESCRIPTION) Values ('"&amp;A1288&amp;"', '"&amp;B1288&amp;"', '"&amp;C1288&amp;"', '"&amp;D1288&amp;"', '"&amp;E1288&amp;"', '"&amp;F1288&amp;"');"</f>
        <v/>
      </c>
      <c r="M1288">
        <f>"Update UFMT_FIELD SET F_MAC = '"&amp;C1288&amp;"', F_KEY = '"&amp;D1288&amp;"', F_MANDATORY = '"&amp;E1288&amp;"', DESCRIPTION = '"&amp;F1288&amp;"' where FORMAT_ID = '"&amp;A1288&amp;"' AND FIELD_NO = '"&amp;B1288&amp;"';"</f>
        <v/>
      </c>
    </row>
    <row r="1289" spans="1:13">
      <c r="A1289" t="s">
        <v>1354</v>
      </c>
      <c r="B1289" t="s">
        <v>28</v>
      </c>
      <c r="C1289" t="s">
        <v>255</v>
      </c>
      <c r="D1289" t="s">
        <v>255</v>
      </c>
      <c r="E1289" t="s">
        <v>255</v>
      </c>
      <c r="F1289" s="2" t="s">
        <v>1451</v>
      </c>
      <c r="G1289" s="2" t="n"/>
      <c r="J1289">
        <f>VLOOKUP(A1289,UFMT_FORMAT!$A:$C,3,FALSE)</f>
        <v/>
      </c>
      <c r="K1289" s="2" t="s">
        <v>7</v>
      </c>
      <c r="L1289">
        <f>"Insert into UFMT_FIELD (FORMAT_ID, FIELD_NO, F_MAC, F_KEY, F_MANDATORY, DESCRIPTION) Values ('"&amp;A1289&amp;"', '"&amp;B1289&amp;"', '"&amp;C1289&amp;"', '"&amp;D1289&amp;"', '"&amp;E1289&amp;"', '"&amp;F1289&amp;"');"</f>
        <v/>
      </c>
      <c r="M1289">
        <f>"Update UFMT_FIELD SET F_MAC = '"&amp;C1289&amp;"', F_KEY = '"&amp;D1289&amp;"', F_MANDATORY = '"&amp;E1289&amp;"', DESCRIPTION = '"&amp;F1289&amp;"' where FORMAT_ID = '"&amp;A1289&amp;"' AND FIELD_NO = '"&amp;B1289&amp;"';"</f>
        <v/>
      </c>
    </row>
    <row r="1290" spans="1:13">
      <c r="A1290" t="s">
        <v>1354</v>
      </c>
      <c r="B1290" t="s">
        <v>103</v>
      </c>
      <c r="C1290" t="s">
        <v>255</v>
      </c>
      <c r="D1290" t="s">
        <v>255</v>
      </c>
      <c r="E1290" t="s">
        <v>13</v>
      </c>
      <c r="F1290" s="2" t="s">
        <v>1419</v>
      </c>
      <c r="G1290" s="2" t="n"/>
      <c r="J1290">
        <f>VLOOKUP(A1290,UFMT_FORMAT!$A:$C,3,FALSE)</f>
        <v/>
      </c>
      <c r="K1290" s="2" t="s">
        <v>7</v>
      </c>
      <c r="L1290">
        <f>"Insert into UFMT_FIELD (FORMAT_ID, FIELD_NO, F_MAC, F_KEY, F_MANDATORY, DESCRIPTION) Values ('"&amp;A1290&amp;"', '"&amp;B1290&amp;"', '"&amp;C1290&amp;"', '"&amp;D1290&amp;"', '"&amp;E1290&amp;"', '"&amp;F1290&amp;"');"</f>
        <v/>
      </c>
      <c r="M1290">
        <f>"Update UFMT_FIELD SET F_MAC = '"&amp;C1290&amp;"', F_KEY = '"&amp;D1290&amp;"', F_MANDATORY = '"&amp;E1290&amp;"', DESCRIPTION = '"&amp;F1290&amp;"' where FORMAT_ID = '"&amp;A1290&amp;"' AND FIELD_NO = '"&amp;B1290&amp;"';"</f>
        <v/>
      </c>
    </row>
    <row r="1291" spans="1:13">
      <c r="A1291" t="s">
        <v>1354</v>
      </c>
      <c r="B1291" t="s">
        <v>669</v>
      </c>
      <c r="C1291" t="s">
        <v>255</v>
      </c>
      <c r="D1291" t="s">
        <v>255</v>
      </c>
      <c r="E1291" t="s">
        <v>13</v>
      </c>
      <c r="F1291" s="2" t="s">
        <v>1422</v>
      </c>
      <c r="G1291" s="2" t="n"/>
      <c r="J1291">
        <f>VLOOKUP(A1291,UFMT_FORMAT!$A:$C,3,FALSE)</f>
        <v/>
      </c>
      <c r="K1291" s="2" t="s">
        <v>7</v>
      </c>
      <c r="L1291">
        <f>"Insert into UFMT_FIELD (FORMAT_ID, FIELD_NO, F_MAC, F_KEY, F_MANDATORY, DESCRIPTION) Values ('"&amp;A1291&amp;"', '"&amp;B1291&amp;"', '"&amp;C1291&amp;"', '"&amp;D1291&amp;"', '"&amp;E1291&amp;"', '"&amp;F1291&amp;"');"</f>
        <v/>
      </c>
      <c r="M1291">
        <f>"Update UFMT_FIELD SET F_MAC = '"&amp;C1291&amp;"', F_KEY = '"&amp;D1291&amp;"', F_MANDATORY = '"&amp;E1291&amp;"', DESCRIPTION = '"&amp;F1291&amp;"' where FORMAT_ID = '"&amp;A1291&amp;"' AND FIELD_NO = '"&amp;B1291&amp;"';"</f>
        <v/>
      </c>
    </row>
    <row r="1292" spans="1:13">
      <c r="A1292" t="s">
        <v>1356</v>
      </c>
      <c r="B1292" t="s">
        <v>64</v>
      </c>
      <c r="C1292" t="s">
        <v>255</v>
      </c>
      <c r="D1292" t="s">
        <v>13</v>
      </c>
      <c r="E1292" t="s">
        <v>13</v>
      </c>
      <c r="F1292" s="2" t="s">
        <v>1395</v>
      </c>
      <c r="G1292" s="2" t="n"/>
      <c r="J1292">
        <f>VLOOKUP(A1292,UFMT_FORMAT!$A:$C,3,FALSE)</f>
        <v/>
      </c>
      <c r="K1292" s="2" t="s">
        <v>7</v>
      </c>
      <c r="L1292">
        <f>"Insert into UFMT_FIELD (FORMAT_ID, FIELD_NO, F_MAC, F_KEY, F_MANDATORY, DESCRIPTION) Values ('"&amp;A1292&amp;"', '"&amp;B1292&amp;"', '"&amp;C1292&amp;"', '"&amp;D1292&amp;"', '"&amp;E1292&amp;"', '"&amp;F1292&amp;"');"</f>
        <v/>
      </c>
      <c r="M1292">
        <f>"Update UFMT_FIELD SET F_MAC = '"&amp;C1292&amp;"', F_KEY = '"&amp;D1292&amp;"', F_MANDATORY = '"&amp;E1292&amp;"', DESCRIPTION = '"&amp;F1292&amp;"' where FORMAT_ID = '"&amp;A1292&amp;"' AND FIELD_NO = '"&amp;B1292&amp;"';"</f>
        <v/>
      </c>
    </row>
    <row r="1293" spans="1:13">
      <c r="A1293" t="s">
        <v>1356</v>
      </c>
      <c r="B1293" t="s">
        <v>107</v>
      </c>
      <c r="C1293" t="s">
        <v>255</v>
      </c>
      <c r="D1293" t="s">
        <v>255</v>
      </c>
      <c r="E1293" t="s">
        <v>13</v>
      </c>
      <c r="F1293" s="2" t="s">
        <v>1396</v>
      </c>
      <c r="G1293" s="2" t="n"/>
      <c r="J1293">
        <f>VLOOKUP(A1293,UFMT_FORMAT!$A:$C,3,FALSE)</f>
        <v/>
      </c>
      <c r="K1293" s="2" t="s">
        <v>7</v>
      </c>
      <c r="L1293">
        <f>"Insert into UFMT_FIELD (FORMAT_ID, FIELD_NO, F_MAC, F_KEY, F_MANDATORY, DESCRIPTION) Values ('"&amp;A1293&amp;"', '"&amp;B1293&amp;"', '"&amp;C1293&amp;"', '"&amp;D1293&amp;"', '"&amp;E1293&amp;"', '"&amp;F1293&amp;"');"</f>
        <v/>
      </c>
      <c r="M1293">
        <f>"Update UFMT_FIELD SET F_MAC = '"&amp;C1293&amp;"', F_KEY = '"&amp;D1293&amp;"', F_MANDATORY = '"&amp;E1293&amp;"', DESCRIPTION = '"&amp;F1293&amp;"' where FORMAT_ID = '"&amp;A1293&amp;"' AND FIELD_NO = '"&amp;B1293&amp;"';"</f>
        <v/>
      </c>
    </row>
    <row r="1294" spans="1:13">
      <c r="A1294" t="s">
        <v>1356</v>
      </c>
      <c r="B1294" t="s">
        <v>31</v>
      </c>
      <c r="C1294" t="s">
        <v>255</v>
      </c>
      <c r="D1294" t="s">
        <v>255</v>
      </c>
      <c r="E1294" t="s">
        <v>13</v>
      </c>
      <c r="F1294" s="2" t="s">
        <v>1397</v>
      </c>
      <c r="G1294" s="2" t="n"/>
      <c r="J1294">
        <f>VLOOKUP(A1294,UFMT_FORMAT!$A:$C,3,FALSE)</f>
        <v/>
      </c>
      <c r="K1294" s="2" t="s">
        <v>7</v>
      </c>
      <c r="L1294">
        <f>"Insert into UFMT_FIELD (FORMAT_ID, FIELD_NO, F_MAC, F_KEY, F_MANDATORY, DESCRIPTION) Values ('"&amp;A1294&amp;"', '"&amp;B1294&amp;"', '"&amp;C1294&amp;"', '"&amp;D1294&amp;"', '"&amp;E1294&amp;"', '"&amp;F1294&amp;"');"</f>
        <v/>
      </c>
      <c r="M1294">
        <f>"Update UFMT_FIELD SET F_MAC = '"&amp;C1294&amp;"', F_KEY = '"&amp;D1294&amp;"', F_MANDATORY = '"&amp;E1294&amp;"', DESCRIPTION = '"&amp;F1294&amp;"' where FORMAT_ID = '"&amp;A1294&amp;"' AND FIELD_NO = '"&amp;B1294&amp;"';"</f>
        <v/>
      </c>
    </row>
    <row r="1295" spans="1:13">
      <c r="A1295" t="s">
        <v>1356</v>
      </c>
      <c r="B1295" t="s">
        <v>330</v>
      </c>
      <c r="C1295" t="s">
        <v>255</v>
      </c>
      <c r="D1295" t="s">
        <v>255</v>
      </c>
      <c r="E1295" t="s">
        <v>13</v>
      </c>
      <c r="F1295" s="2" t="s">
        <v>1455</v>
      </c>
      <c r="G1295" s="2" t="n"/>
      <c r="J1295">
        <f>VLOOKUP(A1295,UFMT_FORMAT!$A:$C,3,FALSE)</f>
        <v/>
      </c>
      <c r="K1295" s="2" t="s">
        <v>7</v>
      </c>
      <c r="L1295">
        <f>"Insert into UFMT_FIELD (FORMAT_ID, FIELD_NO, F_MAC, F_KEY, F_MANDATORY, DESCRIPTION) Values ('"&amp;A1295&amp;"', '"&amp;B1295&amp;"', '"&amp;C1295&amp;"', '"&amp;D1295&amp;"', '"&amp;E1295&amp;"', '"&amp;F1295&amp;"');"</f>
        <v/>
      </c>
      <c r="M1295">
        <f>"Update UFMT_FIELD SET F_MAC = '"&amp;C1295&amp;"', F_KEY = '"&amp;D1295&amp;"', F_MANDATORY = '"&amp;E1295&amp;"', DESCRIPTION = '"&amp;F1295&amp;"' where FORMAT_ID = '"&amp;A1295&amp;"' AND FIELD_NO = '"&amp;B1295&amp;"';"</f>
        <v/>
      </c>
    </row>
    <row r="1296" spans="1:13">
      <c r="A1296" t="s">
        <v>1356</v>
      </c>
      <c r="B1296" t="s">
        <v>337</v>
      </c>
      <c r="C1296" t="s">
        <v>255</v>
      </c>
      <c r="D1296" t="s">
        <v>13</v>
      </c>
      <c r="E1296" t="s">
        <v>13</v>
      </c>
      <c r="F1296" s="2" t="s">
        <v>1400</v>
      </c>
      <c r="G1296" s="2" t="n"/>
      <c r="J1296">
        <f>VLOOKUP(A1296,UFMT_FORMAT!$A:$C,3,FALSE)</f>
        <v/>
      </c>
      <c r="K1296" s="2" t="s">
        <v>7</v>
      </c>
      <c r="L1296">
        <f>"Insert into UFMT_FIELD (FORMAT_ID, FIELD_NO, F_MAC, F_KEY, F_MANDATORY, DESCRIPTION) Values ('"&amp;A1296&amp;"', '"&amp;B1296&amp;"', '"&amp;C1296&amp;"', '"&amp;D1296&amp;"', '"&amp;E1296&amp;"', '"&amp;F1296&amp;"');"</f>
        <v/>
      </c>
      <c r="M1296">
        <f>"Update UFMT_FIELD SET F_MAC = '"&amp;C1296&amp;"', F_KEY = '"&amp;D1296&amp;"', F_MANDATORY = '"&amp;E1296&amp;"', DESCRIPTION = '"&amp;F1296&amp;"' where FORMAT_ID = '"&amp;A1296&amp;"' AND FIELD_NO = '"&amp;B1296&amp;"';"</f>
        <v/>
      </c>
    </row>
    <row r="1297" spans="1:13">
      <c r="A1297" t="s">
        <v>1356</v>
      </c>
      <c r="B1297" t="s">
        <v>351</v>
      </c>
      <c r="C1297" t="s">
        <v>255</v>
      </c>
      <c r="D1297" t="s">
        <v>13</v>
      </c>
      <c r="E1297" t="s">
        <v>13</v>
      </c>
      <c r="F1297" s="2" t="s">
        <v>1456</v>
      </c>
      <c r="G1297" s="2" t="n"/>
      <c r="J1297">
        <f>VLOOKUP(A1297,UFMT_FORMAT!$A:$C,3,FALSE)</f>
        <v/>
      </c>
      <c r="K1297" s="2" t="s">
        <v>7</v>
      </c>
      <c r="L1297">
        <f>"Insert into UFMT_FIELD (FORMAT_ID, FIELD_NO, F_MAC, F_KEY, F_MANDATORY, DESCRIPTION) Values ('"&amp;A1297&amp;"', '"&amp;B1297&amp;"', '"&amp;C1297&amp;"', '"&amp;D1297&amp;"', '"&amp;E1297&amp;"', '"&amp;F1297&amp;"');"</f>
        <v/>
      </c>
      <c r="M1297">
        <f>"Update UFMT_FIELD SET F_MAC = '"&amp;C1297&amp;"', F_KEY = '"&amp;D1297&amp;"', F_MANDATORY = '"&amp;E1297&amp;"', DESCRIPTION = '"&amp;F1297&amp;"' where FORMAT_ID = '"&amp;A1297&amp;"' AND FIELD_NO = '"&amp;B1297&amp;"';"</f>
        <v/>
      </c>
    </row>
    <row r="1298" spans="1:13">
      <c r="A1298" t="s">
        <v>1356</v>
      </c>
      <c r="B1298" t="s">
        <v>379</v>
      </c>
      <c r="C1298" t="s">
        <v>255</v>
      </c>
      <c r="D1298" t="s">
        <v>13</v>
      </c>
      <c r="E1298" t="s">
        <v>13</v>
      </c>
      <c r="F1298" s="2" t="s">
        <v>1457</v>
      </c>
      <c r="G1298" s="2" t="n"/>
      <c r="J1298">
        <f>VLOOKUP(A1298,UFMT_FORMAT!$A:$C,3,FALSE)</f>
        <v/>
      </c>
      <c r="K1298" s="2" t="s">
        <v>7</v>
      </c>
      <c r="L1298">
        <f>"Insert into UFMT_FIELD (FORMAT_ID, FIELD_NO, F_MAC, F_KEY, F_MANDATORY, DESCRIPTION) Values ('"&amp;A1298&amp;"', '"&amp;B1298&amp;"', '"&amp;C1298&amp;"', '"&amp;D1298&amp;"', '"&amp;E1298&amp;"', '"&amp;F1298&amp;"');"</f>
        <v/>
      </c>
      <c r="M1298">
        <f>"Update UFMT_FIELD SET F_MAC = '"&amp;C1298&amp;"', F_KEY = '"&amp;D1298&amp;"', F_MANDATORY = '"&amp;E1298&amp;"', DESCRIPTION = '"&amp;F1298&amp;"' where FORMAT_ID = '"&amp;A1298&amp;"' AND FIELD_NO = '"&amp;B1298&amp;"';"</f>
        <v/>
      </c>
    </row>
    <row r="1299" spans="1:13">
      <c r="A1299" t="s">
        <v>1356</v>
      </c>
      <c r="B1299" t="s">
        <v>305</v>
      </c>
      <c r="C1299" t="s">
        <v>255</v>
      </c>
      <c r="D1299" t="s">
        <v>255</v>
      </c>
      <c r="E1299" t="s">
        <v>13</v>
      </c>
      <c r="F1299" s="2" t="s">
        <v>1459</v>
      </c>
      <c r="G1299" s="2" t="n"/>
      <c r="J1299">
        <f>VLOOKUP(A1299,UFMT_FORMAT!$A:$C,3,FALSE)</f>
        <v/>
      </c>
      <c r="K1299" s="2" t="s">
        <v>7</v>
      </c>
      <c r="L1299">
        <f>"Insert into UFMT_FIELD (FORMAT_ID, FIELD_NO, F_MAC, F_KEY, F_MANDATORY, DESCRIPTION) Values ('"&amp;A1299&amp;"', '"&amp;B1299&amp;"', '"&amp;C1299&amp;"', '"&amp;D1299&amp;"', '"&amp;E1299&amp;"', '"&amp;F1299&amp;"');"</f>
        <v/>
      </c>
      <c r="M1299">
        <f>"Update UFMT_FIELD SET F_MAC = '"&amp;C1299&amp;"', F_KEY = '"&amp;D1299&amp;"', F_MANDATORY = '"&amp;E1299&amp;"', DESCRIPTION = '"&amp;F1299&amp;"' where FORMAT_ID = '"&amp;A1299&amp;"' AND FIELD_NO = '"&amp;B1299&amp;"';"</f>
        <v/>
      </c>
    </row>
    <row r="1300" spans="1:13">
      <c r="A1300" t="s">
        <v>1356</v>
      </c>
      <c r="B1300" t="s">
        <v>532</v>
      </c>
      <c r="C1300" t="s">
        <v>255</v>
      </c>
      <c r="D1300" t="s">
        <v>255</v>
      </c>
      <c r="E1300" t="s">
        <v>13</v>
      </c>
      <c r="F1300" s="2" t="s">
        <v>1403</v>
      </c>
      <c r="G1300" s="2" t="n"/>
      <c r="J1300">
        <f>VLOOKUP(A1300,UFMT_FORMAT!$A:$C,3,FALSE)</f>
        <v/>
      </c>
      <c r="K1300" s="2" t="s">
        <v>7</v>
      </c>
      <c r="L1300">
        <f>"Insert into UFMT_FIELD (FORMAT_ID, FIELD_NO, F_MAC, F_KEY, F_MANDATORY, DESCRIPTION) Values ('"&amp;A1300&amp;"', '"&amp;B1300&amp;"', '"&amp;C1300&amp;"', '"&amp;D1300&amp;"', '"&amp;E1300&amp;"', '"&amp;F1300&amp;"');"</f>
        <v/>
      </c>
      <c r="M1300">
        <f>"Update UFMT_FIELD SET F_MAC = '"&amp;C1300&amp;"', F_KEY = '"&amp;D1300&amp;"', F_MANDATORY = '"&amp;E1300&amp;"', DESCRIPTION = '"&amp;F1300&amp;"' where FORMAT_ID = '"&amp;A1300&amp;"' AND FIELD_NO = '"&amp;B1300&amp;"';"</f>
        <v/>
      </c>
    </row>
    <row r="1301" spans="1:13">
      <c r="A1301" t="s">
        <v>1356</v>
      </c>
      <c r="B1301" t="s">
        <v>70</v>
      </c>
      <c r="C1301" t="s">
        <v>255</v>
      </c>
      <c r="D1301" t="s">
        <v>255</v>
      </c>
      <c r="E1301" t="s">
        <v>255</v>
      </c>
      <c r="F1301" s="2" t="s">
        <v>1406</v>
      </c>
      <c r="G1301" s="2" t="n"/>
      <c r="J1301">
        <f>VLOOKUP(A1301,UFMT_FORMAT!$A:$C,3,FALSE)</f>
        <v/>
      </c>
      <c r="K1301" s="2" t="s">
        <v>7</v>
      </c>
      <c r="L1301">
        <f>"Insert into UFMT_FIELD (FORMAT_ID, FIELD_NO, F_MAC, F_KEY, F_MANDATORY, DESCRIPTION) Values ('"&amp;A1301&amp;"', '"&amp;B1301&amp;"', '"&amp;C1301&amp;"', '"&amp;D1301&amp;"', '"&amp;E1301&amp;"', '"&amp;F1301&amp;"');"</f>
        <v/>
      </c>
      <c r="M1301">
        <f>"Update UFMT_FIELD SET F_MAC = '"&amp;C1301&amp;"', F_KEY = '"&amp;D1301&amp;"', F_MANDATORY = '"&amp;E1301&amp;"', DESCRIPTION = '"&amp;F1301&amp;"' where FORMAT_ID = '"&amp;A1301&amp;"' AND FIELD_NO = '"&amp;B1301&amp;"';"</f>
        <v/>
      </c>
    </row>
    <row r="1302" spans="1:13">
      <c r="A1302" t="s">
        <v>1356</v>
      </c>
      <c r="B1302" t="s">
        <v>545</v>
      </c>
      <c r="C1302" t="s">
        <v>255</v>
      </c>
      <c r="D1302" t="s">
        <v>255</v>
      </c>
      <c r="E1302" t="s">
        <v>13</v>
      </c>
      <c r="F1302" s="2" t="s">
        <v>1409</v>
      </c>
      <c r="G1302" s="2" t="n"/>
      <c r="J1302">
        <f>VLOOKUP(A1302,UFMT_FORMAT!$A:$C,3,FALSE)</f>
        <v/>
      </c>
      <c r="K1302" s="2" t="s">
        <v>7</v>
      </c>
      <c r="L1302">
        <f>"Insert into UFMT_FIELD (FORMAT_ID, FIELD_NO, F_MAC, F_KEY, F_MANDATORY, DESCRIPTION) Values ('"&amp;A1302&amp;"', '"&amp;B1302&amp;"', '"&amp;C1302&amp;"', '"&amp;D1302&amp;"', '"&amp;E1302&amp;"', '"&amp;F1302&amp;"');"</f>
        <v/>
      </c>
      <c r="M1302">
        <f>"Update UFMT_FIELD SET F_MAC = '"&amp;C1302&amp;"', F_KEY = '"&amp;D1302&amp;"', F_MANDATORY = '"&amp;E1302&amp;"', DESCRIPTION = '"&amp;F1302&amp;"' where FORMAT_ID = '"&amp;A1302&amp;"' AND FIELD_NO = '"&amp;B1302&amp;"';"</f>
        <v/>
      </c>
    </row>
    <row r="1303" spans="1:13">
      <c r="A1303" t="s">
        <v>1356</v>
      </c>
      <c r="B1303" t="s">
        <v>239</v>
      </c>
      <c r="C1303" t="s">
        <v>255</v>
      </c>
      <c r="D1303" t="s">
        <v>255</v>
      </c>
      <c r="E1303" t="s">
        <v>13</v>
      </c>
      <c r="F1303" s="2" t="s">
        <v>1410</v>
      </c>
      <c r="G1303" s="2" t="n"/>
      <c r="J1303">
        <f>VLOOKUP(A1303,UFMT_FORMAT!$A:$C,3,FALSE)</f>
        <v/>
      </c>
      <c r="K1303" s="2" t="s">
        <v>7</v>
      </c>
      <c r="L1303">
        <f>"Insert into UFMT_FIELD (FORMAT_ID, FIELD_NO, F_MAC, F_KEY, F_MANDATORY, DESCRIPTION) Values ('"&amp;A1303&amp;"', '"&amp;B1303&amp;"', '"&amp;C1303&amp;"', '"&amp;D1303&amp;"', '"&amp;E1303&amp;"', '"&amp;F1303&amp;"');"</f>
        <v/>
      </c>
      <c r="M1303">
        <f>"Update UFMT_FIELD SET F_MAC = '"&amp;C1303&amp;"', F_KEY = '"&amp;D1303&amp;"', F_MANDATORY = '"&amp;E1303&amp;"', DESCRIPTION = '"&amp;F1303&amp;"' where FORMAT_ID = '"&amp;A1303&amp;"' AND FIELD_NO = '"&amp;B1303&amp;"';"</f>
        <v/>
      </c>
    </row>
    <row r="1304" spans="1:13">
      <c r="A1304" t="s">
        <v>1356</v>
      </c>
      <c r="B1304" t="s">
        <v>488</v>
      </c>
      <c r="C1304" t="s">
        <v>255</v>
      </c>
      <c r="D1304" t="s">
        <v>255</v>
      </c>
      <c r="E1304" t="s">
        <v>255</v>
      </c>
      <c r="F1304" s="2" t="s">
        <v>1411</v>
      </c>
      <c r="G1304" s="2" t="n"/>
      <c r="J1304">
        <f>VLOOKUP(A1304,UFMT_FORMAT!$A:$C,3,FALSE)</f>
        <v/>
      </c>
      <c r="K1304" s="2" t="s">
        <v>7</v>
      </c>
      <c r="L1304">
        <f>"Insert into UFMT_FIELD (FORMAT_ID, FIELD_NO, F_MAC, F_KEY, F_MANDATORY, DESCRIPTION) Values ('"&amp;A1304&amp;"', '"&amp;B1304&amp;"', '"&amp;C1304&amp;"', '"&amp;D1304&amp;"', '"&amp;E1304&amp;"', '"&amp;F1304&amp;"');"</f>
        <v/>
      </c>
      <c r="M1304">
        <f>"Update UFMT_FIELD SET F_MAC = '"&amp;C1304&amp;"', F_KEY = '"&amp;D1304&amp;"', F_MANDATORY = '"&amp;E1304&amp;"', DESCRIPTION = '"&amp;F1304&amp;"' where FORMAT_ID = '"&amp;A1304&amp;"' AND FIELD_NO = '"&amp;B1304&amp;"';"</f>
        <v/>
      </c>
    </row>
    <row r="1305" spans="1:13">
      <c r="A1305" t="s">
        <v>1356</v>
      </c>
      <c r="B1305" t="s">
        <v>555</v>
      </c>
      <c r="C1305" t="s">
        <v>255</v>
      </c>
      <c r="D1305" t="s">
        <v>255</v>
      </c>
      <c r="E1305" t="s">
        <v>13</v>
      </c>
      <c r="F1305" s="2" t="s">
        <v>1414</v>
      </c>
      <c r="G1305" s="2" t="n"/>
      <c r="J1305">
        <f>VLOOKUP(A1305,UFMT_FORMAT!$A:$C,3,FALSE)</f>
        <v/>
      </c>
      <c r="K1305" s="2" t="s">
        <v>7</v>
      </c>
      <c r="L1305">
        <f>"Insert into UFMT_FIELD (FORMAT_ID, FIELD_NO, F_MAC, F_KEY, F_MANDATORY, DESCRIPTION) Values ('"&amp;A1305&amp;"', '"&amp;B1305&amp;"', '"&amp;C1305&amp;"', '"&amp;D1305&amp;"', '"&amp;E1305&amp;"', '"&amp;F1305&amp;"');"</f>
        <v/>
      </c>
      <c r="M1305">
        <f>"Update UFMT_FIELD SET F_MAC = '"&amp;C1305&amp;"', F_KEY = '"&amp;D1305&amp;"', F_MANDATORY = '"&amp;E1305&amp;"', DESCRIPTION = '"&amp;F1305&amp;"' where FORMAT_ID = '"&amp;A1305&amp;"' AND FIELD_NO = '"&amp;B1305&amp;"';"</f>
        <v/>
      </c>
    </row>
    <row r="1306" spans="1:13">
      <c r="A1306" t="s">
        <v>1356</v>
      </c>
      <c r="B1306" t="s">
        <v>575</v>
      </c>
      <c r="C1306" t="s">
        <v>255</v>
      </c>
      <c r="D1306" t="s">
        <v>255</v>
      </c>
      <c r="E1306" t="s">
        <v>13</v>
      </c>
      <c r="F1306" s="2" t="s">
        <v>1498</v>
      </c>
      <c r="G1306" s="2" t="n"/>
      <c r="J1306">
        <f>VLOOKUP(A1306,UFMT_FORMAT!$A:$C,3,FALSE)</f>
        <v/>
      </c>
      <c r="K1306" s="2" t="s">
        <v>7</v>
      </c>
      <c r="L1306">
        <f>"Insert into UFMT_FIELD (FORMAT_ID, FIELD_NO, F_MAC, F_KEY, F_MANDATORY, DESCRIPTION) Values ('"&amp;A1306&amp;"', '"&amp;B1306&amp;"', '"&amp;C1306&amp;"', '"&amp;D1306&amp;"', '"&amp;E1306&amp;"', '"&amp;F1306&amp;"');"</f>
        <v/>
      </c>
      <c r="M1306">
        <f>"Update UFMT_FIELD SET F_MAC = '"&amp;C1306&amp;"', F_KEY = '"&amp;D1306&amp;"', F_MANDATORY = '"&amp;E1306&amp;"', DESCRIPTION = '"&amp;F1306&amp;"' where FORMAT_ID = '"&amp;A1306&amp;"' AND FIELD_NO = '"&amp;B1306&amp;"';"</f>
        <v/>
      </c>
    </row>
    <row r="1307" spans="1:13">
      <c r="A1307" t="s">
        <v>1356</v>
      </c>
      <c r="B1307" t="s">
        <v>196</v>
      </c>
      <c r="C1307" t="s">
        <v>255</v>
      </c>
      <c r="D1307" t="s">
        <v>255</v>
      </c>
      <c r="E1307" t="s">
        <v>255</v>
      </c>
      <c r="F1307" s="2" t="s">
        <v>1417</v>
      </c>
      <c r="G1307" s="2" t="n"/>
      <c r="J1307">
        <f>VLOOKUP(A1307,UFMT_FORMAT!$A:$C,3,FALSE)</f>
        <v/>
      </c>
      <c r="K1307" s="2" t="s">
        <v>7</v>
      </c>
      <c r="L1307">
        <f>"Insert into UFMT_FIELD (FORMAT_ID, FIELD_NO, F_MAC, F_KEY, F_MANDATORY, DESCRIPTION) Values ('"&amp;A1307&amp;"', '"&amp;B1307&amp;"', '"&amp;C1307&amp;"', '"&amp;D1307&amp;"', '"&amp;E1307&amp;"', '"&amp;F1307&amp;"');"</f>
        <v/>
      </c>
      <c r="M1307">
        <f>"Update UFMT_FIELD SET F_MAC = '"&amp;C1307&amp;"', F_KEY = '"&amp;D1307&amp;"', F_MANDATORY = '"&amp;E1307&amp;"', DESCRIPTION = '"&amp;F1307&amp;"' where FORMAT_ID = '"&amp;A1307&amp;"' AND FIELD_NO = '"&amp;B1307&amp;"';"</f>
        <v/>
      </c>
    </row>
    <row r="1308" spans="1:13">
      <c r="A1308" t="s">
        <v>1358</v>
      </c>
      <c r="B1308" t="s">
        <v>64</v>
      </c>
      <c r="C1308" t="s">
        <v>255</v>
      </c>
      <c r="D1308" t="s">
        <v>13</v>
      </c>
      <c r="E1308" t="s">
        <v>13</v>
      </c>
      <c r="F1308" s="2" t="s">
        <v>1395</v>
      </c>
      <c r="G1308" s="2" t="n"/>
      <c r="J1308">
        <f>VLOOKUP(A1308,UFMT_FORMAT!$A:$C,3,FALSE)</f>
        <v/>
      </c>
      <c r="K1308" s="2" t="s">
        <v>7</v>
      </c>
      <c r="L1308">
        <f>"Insert into UFMT_FIELD (FORMAT_ID, FIELD_NO, F_MAC, F_KEY, F_MANDATORY, DESCRIPTION) Values ('"&amp;A1308&amp;"', '"&amp;B1308&amp;"', '"&amp;C1308&amp;"', '"&amp;D1308&amp;"', '"&amp;E1308&amp;"', '"&amp;F1308&amp;"');"</f>
        <v/>
      </c>
      <c r="M1308">
        <f>"Update UFMT_FIELD SET F_MAC = '"&amp;C1308&amp;"', F_KEY = '"&amp;D1308&amp;"', F_MANDATORY = '"&amp;E1308&amp;"', DESCRIPTION = '"&amp;F1308&amp;"' where FORMAT_ID = '"&amp;A1308&amp;"' AND FIELD_NO = '"&amp;B1308&amp;"';"</f>
        <v/>
      </c>
    </row>
    <row r="1309" spans="1:13">
      <c r="A1309" t="s">
        <v>1358</v>
      </c>
      <c r="B1309" t="s">
        <v>107</v>
      </c>
      <c r="C1309" t="s">
        <v>255</v>
      </c>
      <c r="D1309" t="s">
        <v>255</v>
      </c>
      <c r="E1309" t="s">
        <v>13</v>
      </c>
      <c r="F1309" s="2" t="s">
        <v>1396</v>
      </c>
      <c r="G1309" s="2" t="n"/>
      <c r="J1309">
        <f>VLOOKUP(A1309,UFMT_FORMAT!$A:$C,3,FALSE)</f>
        <v/>
      </c>
      <c r="K1309" s="2" t="s">
        <v>7</v>
      </c>
      <c r="L1309">
        <f>"Insert into UFMT_FIELD (FORMAT_ID, FIELD_NO, F_MAC, F_KEY, F_MANDATORY, DESCRIPTION) Values ('"&amp;A1309&amp;"', '"&amp;B1309&amp;"', '"&amp;C1309&amp;"', '"&amp;D1309&amp;"', '"&amp;E1309&amp;"', '"&amp;F1309&amp;"');"</f>
        <v/>
      </c>
      <c r="M1309">
        <f>"Update UFMT_FIELD SET F_MAC = '"&amp;C1309&amp;"', F_KEY = '"&amp;D1309&amp;"', F_MANDATORY = '"&amp;E1309&amp;"', DESCRIPTION = '"&amp;F1309&amp;"' where FORMAT_ID = '"&amp;A1309&amp;"' AND FIELD_NO = '"&amp;B1309&amp;"';"</f>
        <v/>
      </c>
    </row>
    <row r="1310" spans="1:13">
      <c r="A1310" t="s">
        <v>1358</v>
      </c>
      <c r="B1310" t="s">
        <v>31</v>
      </c>
      <c r="C1310" t="s">
        <v>255</v>
      </c>
      <c r="D1310" t="s">
        <v>255</v>
      </c>
      <c r="E1310" t="s">
        <v>255</v>
      </c>
      <c r="F1310" s="2" t="s">
        <v>1397</v>
      </c>
      <c r="G1310" s="2" t="n"/>
      <c r="J1310">
        <f>VLOOKUP(A1310,UFMT_FORMAT!$A:$C,3,FALSE)</f>
        <v/>
      </c>
      <c r="K1310" s="2" t="s">
        <v>7</v>
      </c>
      <c r="L1310">
        <f>"Insert into UFMT_FIELD (FORMAT_ID, FIELD_NO, F_MAC, F_KEY, F_MANDATORY, DESCRIPTION) Values ('"&amp;A1310&amp;"', '"&amp;B1310&amp;"', '"&amp;C1310&amp;"', '"&amp;D1310&amp;"', '"&amp;E1310&amp;"', '"&amp;F1310&amp;"');"</f>
        <v/>
      </c>
      <c r="M1310">
        <f>"Update UFMT_FIELD SET F_MAC = '"&amp;C1310&amp;"', F_KEY = '"&amp;D1310&amp;"', F_MANDATORY = '"&amp;E1310&amp;"', DESCRIPTION = '"&amp;F1310&amp;"' where FORMAT_ID = '"&amp;A1310&amp;"' AND FIELD_NO = '"&amp;B1310&amp;"';"</f>
        <v/>
      </c>
    </row>
    <row r="1311" spans="1:13">
      <c r="A1311" t="s">
        <v>1358</v>
      </c>
      <c r="B1311" t="s">
        <v>330</v>
      </c>
      <c r="C1311" t="s">
        <v>255</v>
      </c>
      <c r="D1311" t="s">
        <v>255</v>
      </c>
      <c r="E1311" t="s">
        <v>13</v>
      </c>
      <c r="F1311" s="2" t="s">
        <v>1455</v>
      </c>
      <c r="G1311" s="2" t="n"/>
      <c r="J1311">
        <f>VLOOKUP(A1311,UFMT_FORMAT!$A:$C,3,FALSE)</f>
        <v/>
      </c>
      <c r="K1311" s="2" t="s">
        <v>7</v>
      </c>
      <c r="L1311">
        <f>"Insert into UFMT_FIELD (FORMAT_ID, FIELD_NO, F_MAC, F_KEY, F_MANDATORY, DESCRIPTION) Values ('"&amp;A1311&amp;"', '"&amp;B1311&amp;"', '"&amp;C1311&amp;"', '"&amp;D1311&amp;"', '"&amp;E1311&amp;"', '"&amp;F1311&amp;"');"</f>
        <v/>
      </c>
      <c r="M1311">
        <f>"Update UFMT_FIELD SET F_MAC = '"&amp;C1311&amp;"', F_KEY = '"&amp;D1311&amp;"', F_MANDATORY = '"&amp;E1311&amp;"', DESCRIPTION = '"&amp;F1311&amp;"' where FORMAT_ID = '"&amp;A1311&amp;"' AND FIELD_NO = '"&amp;B1311&amp;"';"</f>
        <v/>
      </c>
    </row>
    <row r="1312" spans="1:13">
      <c r="A1312" t="s">
        <v>1358</v>
      </c>
      <c r="B1312" t="s">
        <v>337</v>
      </c>
      <c r="C1312" t="s">
        <v>255</v>
      </c>
      <c r="D1312" t="s">
        <v>13</v>
      </c>
      <c r="E1312" t="s">
        <v>13</v>
      </c>
      <c r="F1312" s="2" t="s">
        <v>1400</v>
      </c>
      <c r="G1312" s="2" t="n"/>
      <c r="J1312">
        <f>VLOOKUP(A1312,UFMT_FORMAT!$A:$C,3,FALSE)</f>
        <v/>
      </c>
      <c r="K1312" s="2" t="s">
        <v>7</v>
      </c>
      <c r="L1312">
        <f>"Insert into UFMT_FIELD (FORMAT_ID, FIELD_NO, F_MAC, F_KEY, F_MANDATORY, DESCRIPTION) Values ('"&amp;A1312&amp;"', '"&amp;B1312&amp;"', '"&amp;C1312&amp;"', '"&amp;D1312&amp;"', '"&amp;E1312&amp;"', '"&amp;F1312&amp;"');"</f>
        <v/>
      </c>
      <c r="M1312">
        <f>"Update UFMT_FIELD SET F_MAC = '"&amp;C1312&amp;"', F_KEY = '"&amp;D1312&amp;"', F_MANDATORY = '"&amp;E1312&amp;"', DESCRIPTION = '"&amp;F1312&amp;"' where FORMAT_ID = '"&amp;A1312&amp;"' AND FIELD_NO = '"&amp;B1312&amp;"';"</f>
        <v/>
      </c>
    </row>
    <row r="1313" spans="1:13">
      <c r="A1313" t="s">
        <v>1358</v>
      </c>
      <c r="B1313" t="s">
        <v>351</v>
      </c>
      <c r="C1313" t="s">
        <v>255</v>
      </c>
      <c r="D1313" t="s">
        <v>13</v>
      </c>
      <c r="E1313" t="s">
        <v>13</v>
      </c>
      <c r="F1313" s="2" t="s">
        <v>1456</v>
      </c>
      <c r="G1313" s="2" t="n"/>
      <c r="I1313" s="2" t="n"/>
      <c r="J1313">
        <f>VLOOKUP(A1313,UFMT_FORMAT!$A:$C,3,FALSE)</f>
        <v/>
      </c>
      <c r="K1313" s="2" t="s">
        <v>7</v>
      </c>
      <c r="L1313">
        <f>"Insert into UFMT_FIELD (FORMAT_ID, FIELD_NO, F_MAC, F_KEY, F_MANDATORY, DESCRIPTION) Values ('"&amp;A1313&amp;"', '"&amp;B1313&amp;"', '"&amp;C1313&amp;"', '"&amp;D1313&amp;"', '"&amp;E1313&amp;"', '"&amp;F1313&amp;"');"</f>
        <v/>
      </c>
      <c r="M1313">
        <f>"Update UFMT_FIELD SET F_MAC = '"&amp;C1313&amp;"', F_KEY = '"&amp;D1313&amp;"', F_MANDATORY = '"&amp;E1313&amp;"', DESCRIPTION = '"&amp;F1313&amp;"' where FORMAT_ID = '"&amp;A1313&amp;"' AND FIELD_NO = '"&amp;B1313&amp;"';"</f>
        <v/>
      </c>
    </row>
    <row r="1314" spans="1:13">
      <c r="A1314" t="s">
        <v>1358</v>
      </c>
      <c r="B1314" t="s">
        <v>379</v>
      </c>
      <c r="C1314" t="s">
        <v>255</v>
      </c>
      <c r="D1314" t="s">
        <v>13</v>
      </c>
      <c r="E1314" t="s">
        <v>13</v>
      </c>
      <c r="F1314" s="2" t="s">
        <v>1457</v>
      </c>
      <c r="G1314" s="2" t="n"/>
      <c r="J1314">
        <f>VLOOKUP(A1314,UFMT_FORMAT!$A:$C,3,FALSE)</f>
        <v/>
      </c>
      <c r="K1314" s="2" t="s">
        <v>7</v>
      </c>
      <c r="L1314">
        <f>"Insert into UFMT_FIELD (FORMAT_ID, FIELD_NO, F_MAC, F_KEY, F_MANDATORY, DESCRIPTION) Values ('"&amp;A1314&amp;"', '"&amp;B1314&amp;"', '"&amp;C1314&amp;"', '"&amp;D1314&amp;"', '"&amp;E1314&amp;"', '"&amp;F1314&amp;"');"</f>
        <v/>
      </c>
      <c r="M1314">
        <f>"Update UFMT_FIELD SET F_MAC = '"&amp;C1314&amp;"', F_KEY = '"&amp;D1314&amp;"', F_MANDATORY = '"&amp;E1314&amp;"', DESCRIPTION = '"&amp;F1314&amp;"' where FORMAT_ID = '"&amp;A1314&amp;"' AND FIELD_NO = '"&amp;B1314&amp;"';"</f>
        <v/>
      </c>
    </row>
    <row r="1315" spans="1:13">
      <c r="A1315" t="s">
        <v>1358</v>
      </c>
      <c r="B1315" t="s">
        <v>305</v>
      </c>
      <c r="C1315" t="s">
        <v>255</v>
      </c>
      <c r="D1315" t="s">
        <v>255</v>
      </c>
      <c r="E1315" t="s">
        <v>255</v>
      </c>
      <c r="F1315" s="2" t="s">
        <v>1459</v>
      </c>
      <c r="G1315" s="2" t="n"/>
      <c r="J1315">
        <f>VLOOKUP(A1315,UFMT_FORMAT!$A:$C,3,FALSE)</f>
        <v/>
      </c>
      <c r="K1315" s="2" t="s">
        <v>7</v>
      </c>
      <c r="L1315">
        <f>"Insert into UFMT_FIELD (FORMAT_ID, FIELD_NO, F_MAC, F_KEY, F_MANDATORY, DESCRIPTION) Values ('"&amp;A1315&amp;"', '"&amp;B1315&amp;"', '"&amp;C1315&amp;"', '"&amp;D1315&amp;"', '"&amp;E1315&amp;"', '"&amp;F1315&amp;"');"</f>
        <v/>
      </c>
      <c r="M1315">
        <f>"Update UFMT_FIELD SET F_MAC = '"&amp;C1315&amp;"', F_KEY = '"&amp;D1315&amp;"', F_MANDATORY = '"&amp;E1315&amp;"', DESCRIPTION = '"&amp;F1315&amp;"' where FORMAT_ID = '"&amp;A1315&amp;"' AND FIELD_NO = '"&amp;B1315&amp;"';"</f>
        <v/>
      </c>
    </row>
    <row r="1316" spans="1:13">
      <c r="A1316" t="s">
        <v>1358</v>
      </c>
      <c r="B1316" t="s">
        <v>532</v>
      </c>
      <c r="C1316" t="s">
        <v>255</v>
      </c>
      <c r="D1316" t="s">
        <v>255</v>
      </c>
      <c r="E1316" t="s">
        <v>255</v>
      </c>
      <c r="F1316" s="2" t="s">
        <v>1403</v>
      </c>
      <c r="G1316" s="2" t="n"/>
      <c r="J1316">
        <f>VLOOKUP(A1316,UFMT_FORMAT!$A:$C,3,FALSE)</f>
        <v/>
      </c>
      <c r="K1316" s="2" t="s">
        <v>7</v>
      </c>
      <c r="L1316">
        <f>"Insert into UFMT_FIELD (FORMAT_ID, FIELD_NO, F_MAC, F_KEY, F_MANDATORY, DESCRIPTION) Values ('"&amp;A1316&amp;"', '"&amp;B1316&amp;"', '"&amp;C1316&amp;"', '"&amp;D1316&amp;"', '"&amp;E1316&amp;"', '"&amp;F1316&amp;"');"</f>
        <v/>
      </c>
      <c r="M1316">
        <f>"Update UFMT_FIELD SET F_MAC = '"&amp;C1316&amp;"', F_KEY = '"&amp;D1316&amp;"', F_MANDATORY = '"&amp;E1316&amp;"', DESCRIPTION = '"&amp;F1316&amp;"' where FORMAT_ID = '"&amp;A1316&amp;"' AND FIELD_NO = '"&amp;B1316&amp;"';"</f>
        <v/>
      </c>
    </row>
    <row r="1317" spans="1:13">
      <c r="A1317" t="s">
        <v>1358</v>
      </c>
      <c r="B1317" t="s">
        <v>70</v>
      </c>
      <c r="C1317" t="s">
        <v>255</v>
      </c>
      <c r="D1317" t="s">
        <v>255</v>
      </c>
      <c r="E1317" t="s">
        <v>255</v>
      </c>
      <c r="F1317" s="2" t="s">
        <v>1406</v>
      </c>
      <c r="G1317" s="2" t="n"/>
      <c r="J1317">
        <f>VLOOKUP(A1317,UFMT_FORMAT!$A:$C,3,FALSE)</f>
        <v/>
      </c>
      <c r="K1317" s="2" t="s">
        <v>7</v>
      </c>
      <c r="L1317">
        <f>"Insert into UFMT_FIELD (FORMAT_ID, FIELD_NO, F_MAC, F_KEY, F_MANDATORY, DESCRIPTION) Values ('"&amp;A1317&amp;"', '"&amp;B1317&amp;"', '"&amp;C1317&amp;"', '"&amp;D1317&amp;"', '"&amp;E1317&amp;"', '"&amp;F1317&amp;"');"</f>
        <v/>
      </c>
      <c r="M1317">
        <f>"Update UFMT_FIELD SET F_MAC = '"&amp;C1317&amp;"', F_KEY = '"&amp;D1317&amp;"', F_MANDATORY = '"&amp;E1317&amp;"', DESCRIPTION = '"&amp;F1317&amp;"' where FORMAT_ID = '"&amp;A1317&amp;"' AND FIELD_NO = '"&amp;B1317&amp;"';"</f>
        <v/>
      </c>
    </row>
    <row r="1318" spans="1:13">
      <c r="A1318" t="s">
        <v>1358</v>
      </c>
      <c r="B1318" t="s">
        <v>310</v>
      </c>
      <c r="C1318" t="s">
        <v>255</v>
      </c>
      <c r="D1318" t="s">
        <v>255</v>
      </c>
      <c r="E1318" t="s">
        <v>255</v>
      </c>
      <c r="F1318" s="2" t="s">
        <v>1465</v>
      </c>
      <c r="G1318" s="2" t="n"/>
      <c r="J1318">
        <f>VLOOKUP(A1318,UFMT_FORMAT!$A:$C,3,FALSE)</f>
        <v/>
      </c>
      <c r="K1318" s="2" t="s">
        <v>7</v>
      </c>
      <c r="L1318">
        <f>"Insert into UFMT_FIELD (FORMAT_ID, FIELD_NO, F_MAC, F_KEY, F_MANDATORY, DESCRIPTION) Values ('"&amp;A1318&amp;"', '"&amp;B1318&amp;"', '"&amp;C1318&amp;"', '"&amp;D1318&amp;"', '"&amp;E1318&amp;"', '"&amp;F1318&amp;"');"</f>
        <v/>
      </c>
      <c r="M1318">
        <f>"Update UFMT_FIELD SET F_MAC = '"&amp;C1318&amp;"', F_KEY = '"&amp;D1318&amp;"', F_MANDATORY = '"&amp;E1318&amp;"', DESCRIPTION = '"&amp;F1318&amp;"' where FORMAT_ID = '"&amp;A1318&amp;"' AND FIELD_NO = '"&amp;B1318&amp;"';"</f>
        <v/>
      </c>
    </row>
    <row r="1319" spans="1:13">
      <c r="A1319" t="s">
        <v>1358</v>
      </c>
      <c r="B1319" t="s">
        <v>72</v>
      </c>
      <c r="C1319" t="s">
        <v>255</v>
      </c>
      <c r="D1319" t="s">
        <v>255</v>
      </c>
      <c r="E1319" t="s">
        <v>13</v>
      </c>
      <c r="F1319" s="2" t="s">
        <v>1406</v>
      </c>
      <c r="G1319" s="2" t="n"/>
      <c r="J1319">
        <f>VLOOKUP(A1319,UFMT_FORMAT!$A:$C,3,FALSE)</f>
        <v/>
      </c>
      <c r="K1319" s="2" t="s">
        <v>7</v>
      </c>
      <c r="L1319">
        <f>"Insert into UFMT_FIELD (FORMAT_ID, FIELD_NO, F_MAC, F_KEY, F_MANDATORY, DESCRIPTION) Values ('"&amp;A1319&amp;"', '"&amp;B1319&amp;"', '"&amp;C1319&amp;"', '"&amp;D1319&amp;"', '"&amp;E1319&amp;"', '"&amp;F1319&amp;"');"</f>
        <v/>
      </c>
      <c r="M1319">
        <f>"Update UFMT_FIELD SET F_MAC = '"&amp;C1319&amp;"', F_KEY = '"&amp;D1319&amp;"', F_MANDATORY = '"&amp;E1319&amp;"', DESCRIPTION = '"&amp;F1319&amp;"' where FORMAT_ID = '"&amp;A1319&amp;"' AND FIELD_NO = '"&amp;B1319&amp;"';"</f>
        <v/>
      </c>
    </row>
    <row r="1320" spans="1:13">
      <c r="A1320" t="s">
        <v>1358</v>
      </c>
      <c r="B1320" t="s">
        <v>545</v>
      </c>
      <c r="C1320" t="s">
        <v>255</v>
      </c>
      <c r="D1320" t="s">
        <v>255</v>
      </c>
      <c r="E1320" t="s">
        <v>13</v>
      </c>
      <c r="F1320" s="2" t="s">
        <v>1409</v>
      </c>
      <c r="G1320" s="2" t="n"/>
      <c r="J1320">
        <f>VLOOKUP(A1320,UFMT_FORMAT!$A:$C,3,FALSE)</f>
        <v/>
      </c>
      <c r="K1320" s="2" t="s">
        <v>7</v>
      </c>
      <c r="L1320">
        <f>"Insert into UFMT_FIELD (FORMAT_ID, FIELD_NO, F_MAC, F_KEY, F_MANDATORY, DESCRIPTION) Values ('"&amp;A1320&amp;"', '"&amp;B1320&amp;"', '"&amp;C1320&amp;"', '"&amp;D1320&amp;"', '"&amp;E1320&amp;"', '"&amp;F1320&amp;"');"</f>
        <v/>
      </c>
      <c r="M1320">
        <f>"Update UFMT_FIELD SET F_MAC = '"&amp;C1320&amp;"', F_KEY = '"&amp;D1320&amp;"', F_MANDATORY = '"&amp;E1320&amp;"', DESCRIPTION = '"&amp;F1320&amp;"' where FORMAT_ID = '"&amp;A1320&amp;"' AND FIELD_NO = '"&amp;B1320&amp;"';"</f>
        <v/>
      </c>
    </row>
    <row r="1321" spans="1:13">
      <c r="A1321" t="s">
        <v>1358</v>
      </c>
      <c r="B1321" t="s">
        <v>239</v>
      </c>
      <c r="C1321" t="s">
        <v>255</v>
      </c>
      <c r="D1321" t="s">
        <v>255</v>
      </c>
      <c r="E1321" t="s">
        <v>255</v>
      </c>
      <c r="F1321" s="2" t="s">
        <v>1410</v>
      </c>
      <c r="G1321" s="2" t="n"/>
      <c r="J1321">
        <f>VLOOKUP(A1321,UFMT_FORMAT!$A:$C,3,FALSE)</f>
        <v/>
      </c>
      <c r="K1321" s="2" t="s">
        <v>7</v>
      </c>
      <c r="L1321">
        <f>"Insert into UFMT_FIELD (FORMAT_ID, FIELD_NO, F_MAC, F_KEY, F_MANDATORY, DESCRIPTION) Values ('"&amp;A1321&amp;"', '"&amp;B1321&amp;"', '"&amp;C1321&amp;"', '"&amp;D1321&amp;"', '"&amp;E1321&amp;"', '"&amp;F1321&amp;"');"</f>
        <v/>
      </c>
      <c r="M1321">
        <f>"Update UFMT_FIELD SET F_MAC = '"&amp;C1321&amp;"', F_KEY = '"&amp;D1321&amp;"', F_MANDATORY = '"&amp;E1321&amp;"', DESCRIPTION = '"&amp;F1321&amp;"' where FORMAT_ID = '"&amp;A1321&amp;"' AND FIELD_NO = '"&amp;B1321&amp;"';"</f>
        <v/>
      </c>
    </row>
    <row r="1322" spans="1:13">
      <c r="A1322" t="s">
        <v>1358</v>
      </c>
      <c r="B1322" t="s">
        <v>488</v>
      </c>
      <c r="C1322" t="s">
        <v>255</v>
      </c>
      <c r="D1322" t="s">
        <v>255</v>
      </c>
      <c r="E1322" t="s">
        <v>255</v>
      </c>
      <c r="F1322" s="2" t="s">
        <v>1411</v>
      </c>
      <c r="G1322" s="2" t="n"/>
      <c r="I1322" s="2" t="n"/>
      <c r="J1322">
        <f>VLOOKUP(A1322,UFMT_FORMAT!$A:$C,3,FALSE)</f>
        <v/>
      </c>
      <c r="K1322" s="2" t="s">
        <v>7</v>
      </c>
      <c r="L1322">
        <f>"Insert into UFMT_FIELD (FORMAT_ID, FIELD_NO, F_MAC, F_KEY, F_MANDATORY, DESCRIPTION) Values ('"&amp;A1322&amp;"', '"&amp;B1322&amp;"', '"&amp;C1322&amp;"', '"&amp;D1322&amp;"', '"&amp;E1322&amp;"', '"&amp;F1322&amp;"');"</f>
        <v/>
      </c>
      <c r="M1322">
        <f>"Update UFMT_FIELD SET F_MAC = '"&amp;C1322&amp;"', F_KEY = '"&amp;D1322&amp;"', F_MANDATORY = '"&amp;E1322&amp;"', DESCRIPTION = '"&amp;F1322&amp;"' where FORMAT_ID = '"&amp;A1322&amp;"' AND FIELD_NO = '"&amp;B1322&amp;"';"</f>
        <v/>
      </c>
    </row>
    <row r="1323" spans="1:13">
      <c r="A1323" t="s">
        <v>1358</v>
      </c>
      <c r="B1323" t="s">
        <v>43</v>
      </c>
      <c r="C1323" t="s">
        <v>255</v>
      </c>
      <c r="D1323" t="s">
        <v>255</v>
      </c>
      <c r="E1323" t="s">
        <v>255</v>
      </c>
      <c r="F1323" s="2" t="s">
        <v>1475</v>
      </c>
      <c r="G1323" s="2" t="n"/>
      <c r="I1323" s="2" t="n"/>
      <c r="J1323">
        <f>VLOOKUP(A1323,UFMT_FORMAT!$A:$C,3,FALSE)</f>
        <v/>
      </c>
      <c r="K1323" s="2" t="s">
        <v>7</v>
      </c>
      <c r="L1323">
        <f>"Insert into UFMT_FIELD (FORMAT_ID, FIELD_NO, F_MAC, F_KEY, F_MANDATORY, DESCRIPTION) Values ('"&amp;A1323&amp;"', '"&amp;B1323&amp;"', '"&amp;C1323&amp;"', '"&amp;D1323&amp;"', '"&amp;E1323&amp;"', '"&amp;F1323&amp;"');"</f>
        <v/>
      </c>
      <c r="M1323">
        <f>"Update UFMT_FIELD SET F_MAC = '"&amp;C1323&amp;"', F_KEY = '"&amp;D1323&amp;"', F_MANDATORY = '"&amp;E1323&amp;"', DESCRIPTION = '"&amp;F1323&amp;"' where FORMAT_ID = '"&amp;A1323&amp;"' AND FIELD_NO = '"&amp;B1323&amp;"';"</f>
        <v/>
      </c>
    </row>
    <row r="1324" spans="1:13">
      <c r="A1324" t="s">
        <v>1358</v>
      </c>
      <c r="B1324" t="s">
        <v>554</v>
      </c>
      <c r="C1324" t="s">
        <v>255</v>
      </c>
      <c r="D1324" t="s">
        <v>255</v>
      </c>
      <c r="E1324" t="s">
        <v>255</v>
      </c>
      <c r="F1324" s="2" t="s">
        <v>1499</v>
      </c>
      <c r="G1324" s="2" t="n"/>
      <c r="I1324" s="2" t="n"/>
      <c r="J1324">
        <f>VLOOKUP(A1324,UFMT_FORMAT!$A:$C,3,FALSE)</f>
        <v/>
      </c>
      <c r="K1324" s="2" t="s">
        <v>7</v>
      </c>
      <c r="L1324">
        <f>"Insert into UFMT_FIELD (FORMAT_ID, FIELD_NO, F_MAC, F_KEY, F_MANDATORY, DESCRIPTION) Values ('"&amp;A1324&amp;"', '"&amp;B1324&amp;"', '"&amp;C1324&amp;"', '"&amp;D1324&amp;"', '"&amp;E1324&amp;"', '"&amp;F1324&amp;"');"</f>
        <v/>
      </c>
      <c r="M1324">
        <f>"Update UFMT_FIELD SET F_MAC = '"&amp;C1324&amp;"', F_KEY = '"&amp;D1324&amp;"', F_MANDATORY = '"&amp;E1324&amp;"', DESCRIPTION = '"&amp;F1324&amp;"' where FORMAT_ID = '"&amp;A1324&amp;"' AND FIELD_NO = '"&amp;B1324&amp;"';"</f>
        <v/>
      </c>
    </row>
    <row r="1325" spans="1:13">
      <c r="A1325" t="s">
        <v>1358</v>
      </c>
      <c r="B1325" t="s">
        <v>555</v>
      </c>
      <c r="C1325" t="s">
        <v>255</v>
      </c>
      <c r="D1325" t="s">
        <v>255</v>
      </c>
      <c r="E1325" t="s">
        <v>255</v>
      </c>
      <c r="F1325" s="2" t="s">
        <v>1414</v>
      </c>
      <c r="G1325" s="2" t="n"/>
      <c r="I1325" s="2" t="n"/>
      <c r="J1325">
        <f>VLOOKUP(A1325,UFMT_FORMAT!$A:$C,3,FALSE)</f>
        <v/>
      </c>
      <c r="K1325" s="2" t="s">
        <v>7</v>
      </c>
      <c r="L1325">
        <f>"Insert into UFMT_FIELD (FORMAT_ID, FIELD_NO, F_MAC, F_KEY, F_MANDATORY, DESCRIPTION) Values ('"&amp;A1325&amp;"', '"&amp;B1325&amp;"', '"&amp;C1325&amp;"', '"&amp;D1325&amp;"', '"&amp;E1325&amp;"', '"&amp;F1325&amp;"');"</f>
        <v/>
      </c>
      <c r="M1325">
        <f>"Update UFMT_FIELD SET F_MAC = '"&amp;C1325&amp;"', F_KEY = '"&amp;D1325&amp;"', F_MANDATORY = '"&amp;E1325&amp;"', DESCRIPTION = '"&amp;F1325&amp;"' where FORMAT_ID = '"&amp;A1325&amp;"' AND FIELD_NO = '"&amp;B1325&amp;"';"</f>
        <v/>
      </c>
    </row>
    <row r="1326" spans="1:13">
      <c r="A1326" t="s">
        <v>1358</v>
      </c>
      <c r="B1326" t="s">
        <v>78</v>
      </c>
      <c r="C1326" t="s">
        <v>255</v>
      </c>
      <c r="D1326" t="s">
        <v>255</v>
      </c>
      <c r="E1326" t="s">
        <v>255</v>
      </c>
      <c r="F1326" s="2" t="s">
        <v>1466</v>
      </c>
      <c r="G1326" s="2" t="n"/>
      <c r="I1326" s="2" t="n"/>
      <c r="J1326">
        <f>VLOOKUP(A1326,UFMT_FORMAT!$A:$C,3,FALSE)</f>
        <v/>
      </c>
      <c r="K1326" s="2" t="s">
        <v>7</v>
      </c>
      <c r="L1326">
        <f>"Insert into UFMT_FIELD (FORMAT_ID, FIELD_NO, F_MAC, F_KEY, F_MANDATORY, DESCRIPTION) Values ('"&amp;A1326&amp;"', '"&amp;B1326&amp;"', '"&amp;C1326&amp;"', '"&amp;D1326&amp;"', '"&amp;E1326&amp;"', '"&amp;F1326&amp;"');"</f>
        <v/>
      </c>
      <c r="M1326">
        <f>"Update UFMT_FIELD SET F_MAC = '"&amp;C1326&amp;"', F_KEY = '"&amp;D1326&amp;"', F_MANDATORY = '"&amp;E1326&amp;"', DESCRIPTION = '"&amp;F1326&amp;"' where FORMAT_ID = '"&amp;A1326&amp;"' AND FIELD_NO = '"&amp;B1326&amp;"';"</f>
        <v/>
      </c>
    </row>
    <row r="1327" spans="1:13">
      <c r="A1327" t="s">
        <v>1358</v>
      </c>
      <c r="B1327" t="s">
        <v>196</v>
      </c>
      <c r="C1327" t="s">
        <v>255</v>
      </c>
      <c r="D1327" t="s">
        <v>255</v>
      </c>
      <c r="E1327" t="s">
        <v>255</v>
      </c>
      <c r="F1327" s="2" t="s">
        <v>1417</v>
      </c>
      <c r="G1327" s="2" t="n"/>
      <c r="I1327" s="2" t="n"/>
      <c r="J1327">
        <f>VLOOKUP(A1327,UFMT_FORMAT!$A:$C,3,FALSE)</f>
        <v/>
      </c>
      <c r="K1327" s="2" t="s">
        <v>7</v>
      </c>
      <c r="L1327">
        <f>"Insert into UFMT_FIELD (FORMAT_ID, FIELD_NO, F_MAC, F_KEY, F_MANDATORY, DESCRIPTION) Values ('"&amp;A1327&amp;"', '"&amp;B1327&amp;"', '"&amp;C1327&amp;"', '"&amp;D1327&amp;"', '"&amp;E1327&amp;"', '"&amp;F1327&amp;"');"</f>
        <v/>
      </c>
      <c r="M1327">
        <f>"Update UFMT_FIELD SET F_MAC = '"&amp;C1327&amp;"', F_KEY = '"&amp;D1327&amp;"', F_MANDATORY = '"&amp;E1327&amp;"', DESCRIPTION = '"&amp;F1327&amp;"' where FORMAT_ID = '"&amp;A1327&amp;"' AND FIELD_NO = '"&amp;B1327&amp;"';"</f>
        <v/>
      </c>
    </row>
    <row r="1328" spans="1:13">
      <c r="A1328" t="s">
        <v>1358</v>
      </c>
      <c r="B1328" t="s">
        <v>312</v>
      </c>
      <c r="C1328" t="s">
        <v>255</v>
      </c>
      <c r="D1328" t="s">
        <v>255</v>
      </c>
      <c r="E1328" t="s">
        <v>255</v>
      </c>
      <c r="F1328" s="2" t="s">
        <v>1500</v>
      </c>
      <c r="G1328" s="2" t="n"/>
      <c r="I1328" s="2" t="n"/>
      <c r="J1328">
        <f>VLOOKUP(A1328,UFMT_FORMAT!$A:$C,3,FALSE)</f>
        <v/>
      </c>
      <c r="K1328" s="2" t="s">
        <v>7</v>
      </c>
      <c r="L1328">
        <f>"Insert into UFMT_FIELD (FORMAT_ID, FIELD_NO, F_MAC, F_KEY, F_MANDATORY, DESCRIPTION) Values ('"&amp;A1328&amp;"', '"&amp;B1328&amp;"', '"&amp;C1328&amp;"', '"&amp;D1328&amp;"', '"&amp;E1328&amp;"', '"&amp;F1328&amp;"');"</f>
        <v/>
      </c>
      <c r="M1328">
        <f>"Update UFMT_FIELD SET F_MAC = '"&amp;C1328&amp;"', F_KEY = '"&amp;D1328&amp;"', F_MANDATORY = '"&amp;E1328&amp;"', DESCRIPTION = '"&amp;F1328&amp;"' where FORMAT_ID = '"&amp;A1328&amp;"' AND FIELD_NO = '"&amp;B1328&amp;"';"</f>
        <v/>
      </c>
    </row>
    <row r="1329" spans="1:13">
      <c r="A1329" t="s">
        <v>708</v>
      </c>
      <c r="B1329" t="s">
        <v>64</v>
      </c>
      <c r="C1329" t="s">
        <v>255</v>
      </c>
      <c r="D1329" t="s">
        <v>13</v>
      </c>
      <c r="E1329" t="s">
        <v>13</v>
      </c>
      <c r="F1329" s="2" t="s">
        <v>1395</v>
      </c>
      <c r="G1329" s="2" t="n"/>
      <c r="I1329" s="2" t="n"/>
      <c r="J1329">
        <f>VLOOKUP(A1329,UFMT_FORMAT!$A:$C,3,FALSE)</f>
        <v/>
      </c>
      <c r="K1329" s="2" t="s">
        <v>7</v>
      </c>
      <c r="L1329">
        <f>"Insert into UFMT_FIELD (FORMAT_ID, FIELD_NO, F_MAC, F_KEY, F_MANDATORY, DESCRIPTION) Values ('"&amp;A1329&amp;"', '"&amp;B1329&amp;"', '"&amp;C1329&amp;"', '"&amp;D1329&amp;"', '"&amp;E1329&amp;"', '"&amp;F1329&amp;"');"</f>
        <v/>
      </c>
      <c r="M1329">
        <f>"Update UFMT_FIELD SET F_MAC = '"&amp;C1329&amp;"', F_KEY = '"&amp;D1329&amp;"', F_MANDATORY = '"&amp;E1329&amp;"', DESCRIPTION = '"&amp;F1329&amp;"' where FORMAT_ID = '"&amp;A1329&amp;"' AND FIELD_NO = '"&amp;B1329&amp;"';"</f>
        <v/>
      </c>
    </row>
    <row r="1330" spans="1:13">
      <c r="A1330" t="s">
        <v>708</v>
      </c>
      <c r="B1330" t="s">
        <v>107</v>
      </c>
      <c r="C1330" t="s">
        <v>255</v>
      </c>
      <c r="D1330" t="s">
        <v>255</v>
      </c>
      <c r="E1330" t="s">
        <v>13</v>
      </c>
      <c r="F1330" s="2" t="s">
        <v>1396</v>
      </c>
      <c r="G1330" s="2" t="n"/>
      <c r="I1330" s="2" t="n"/>
      <c r="J1330">
        <f>VLOOKUP(A1330,UFMT_FORMAT!$A:$C,3,FALSE)</f>
        <v/>
      </c>
      <c r="K1330" s="2" t="s">
        <v>7</v>
      </c>
      <c r="L1330">
        <f>"Insert into UFMT_FIELD (FORMAT_ID, FIELD_NO, F_MAC, F_KEY, F_MANDATORY, DESCRIPTION) Values ('"&amp;A1330&amp;"', '"&amp;B1330&amp;"', '"&amp;C1330&amp;"', '"&amp;D1330&amp;"', '"&amp;E1330&amp;"', '"&amp;F1330&amp;"');"</f>
        <v/>
      </c>
      <c r="M1330">
        <f>"Update UFMT_FIELD SET F_MAC = '"&amp;C1330&amp;"', F_KEY = '"&amp;D1330&amp;"', F_MANDATORY = '"&amp;E1330&amp;"', DESCRIPTION = '"&amp;F1330&amp;"' where FORMAT_ID = '"&amp;A1330&amp;"' AND FIELD_NO = '"&amp;B1330&amp;"';"</f>
        <v/>
      </c>
    </row>
    <row r="1331" spans="1:13">
      <c r="A1331" t="s">
        <v>708</v>
      </c>
      <c r="B1331" t="s">
        <v>31</v>
      </c>
      <c r="C1331" t="s">
        <v>255</v>
      </c>
      <c r="D1331" t="s">
        <v>255</v>
      </c>
      <c r="E1331" t="s">
        <v>255</v>
      </c>
      <c r="F1331" s="2" t="s">
        <v>1397</v>
      </c>
      <c r="G1331" s="2" t="n"/>
      <c r="I1331" s="2" t="n"/>
      <c r="J1331">
        <f>VLOOKUP(A1331,UFMT_FORMAT!$A:$C,3,FALSE)</f>
        <v/>
      </c>
      <c r="K1331" s="2" t="s">
        <v>7</v>
      </c>
      <c r="L1331">
        <f>"Insert into UFMT_FIELD (FORMAT_ID, FIELD_NO, F_MAC, F_KEY, F_MANDATORY, DESCRIPTION) Values ('"&amp;A1331&amp;"', '"&amp;B1331&amp;"', '"&amp;C1331&amp;"', '"&amp;D1331&amp;"', '"&amp;E1331&amp;"', '"&amp;F1331&amp;"');"</f>
        <v/>
      </c>
      <c r="M1331">
        <f>"Update UFMT_FIELD SET F_MAC = '"&amp;C1331&amp;"', F_KEY = '"&amp;D1331&amp;"', F_MANDATORY = '"&amp;E1331&amp;"', DESCRIPTION = '"&amp;F1331&amp;"' where FORMAT_ID = '"&amp;A1331&amp;"' AND FIELD_NO = '"&amp;B1331&amp;"';"</f>
        <v/>
      </c>
    </row>
    <row r="1332" spans="1:13">
      <c r="A1332" t="s">
        <v>708</v>
      </c>
      <c r="B1332" t="s">
        <v>330</v>
      </c>
      <c r="C1332" t="s">
        <v>255</v>
      </c>
      <c r="D1332" t="s">
        <v>255</v>
      </c>
      <c r="E1332" t="s">
        <v>13</v>
      </c>
      <c r="F1332" s="2" t="s">
        <v>1455</v>
      </c>
      <c r="G1332" s="2" t="n"/>
      <c r="I1332" s="2" t="n"/>
      <c r="J1332">
        <f>VLOOKUP(A1332,UFMT_FORMAT!$A:$C,3,FALSE)</f>
        <v/>
      </c>
      <c r="K1332" s="2" t="s">
        <v>7</v>
      </c>
      <c r="L1332">
        <f>"Insert into UFMT_FIELD (FORMAT_ID, FIELD_NO, F_MAC, F_KEY, F_MANDATORY, DESCRIPTION) Values ('"&amp;A1332&amp;"', '"&amp;B1332&amp;"', '"&amp;C1332&amp;"', '"&amp;D1332&amp;"', '"&amp;E1332&amp;"', '"&amp;F1332&amp;"');"</f>
        <v/>
      </c>
      <c r="M1332">
        <f>"Update UFMT_FIELD SET F_MAC = '"&amp;C1332&amp;"', F_KEY = '"&amp;D1332&amp;"', F_MANDATORY = '"&amp;E1332&amp;"', DESCRIPTION = '"&amp;F1332&amp;"' where FORMAT_ID = '"&amp;A1332&amp;"' AND FIELD_NO = '"&amp;B1332&amp;"';"</f>
        <v/>
      </c>
    </row>
    <row r="1333" spans="1:13">
      <c r="A1333" t="s">
        <v>708</v>
      </c>
      <c r="B1333" t="s">
        <v>337</v>
      </c>
      <c r="C1333" t="s">
        <v>255</v>
      </c>
      <c r="D1333" t="s">
        <v>13</v>
      </c>
      <c r="E1333" t="s">
        <v>13</v>
      </c>
      <c r="F1333" s="2" t="s">
        <v>1400</v>
      </c>
      <c r="G1333" s="2" t="n"/>
      <c r="I1333" s="2" t="n"/>
      <c r="J1333">
        <f>VLOOKUP(A1333,UFMT_FORMAT!$A:$C,3,FALSE)</f>
        <v/>
      </c>
      <c r="K1333" s="2" t="s">
        <v>7</v>
      </c>
      <c r="L1333">
        <f>"Insert into UFMT_FIELD (FORMAT_ID, FIELD_NO, F_MAC, F_KEY, F_MANDATORY, DESCRIPTION) Values ('"&amp;A1333&amp;"', '"&amp;B1333&amp;"', '"&amp;C1333&amp;"', '"&amp;D1333&amp;"', '"&amp;E1333&amp;"', '"&amp;F1333&amp;"');"</f>
        <v/>
      </c>
      <c r="M1333">
        <f>"Update UFMT_FIELD SET F_MAC = '"&amp;C1333&amp;"', F_KEY = '"&amp;D1333&amp;"', F_MANDATORY = '"&amp;E1333&amp;"', DESCRIPTION = '"&amp;F1333&amp;"' where FORMAT_ID = '"&amp;A1333&amp;"' AND FIELD_NO = '"&amp;B1333&amp;"';"</f>
        <v/>
      </c>
    </row>
    <row r="1334" spans="1:13">
      <c r="A1334" t="s">
        <v>708</v>
      </c>
      <c r="B1334" t="s">
        <v>351</v>
      </c>
      <c r="C1334" t="s">
        <v>255</v>
      </c>
      <c r="D1334" t="s">
        <v>13</v>
      </c>
      <c r="E1334" t="s">
        <v>13</v>
      </c>
      <c r="F1334" s="2" t="s">
        <v>1456</v>
      </c>
      <c r="G1334" s="2" t="n"/>
      <c r="I1334" s="2" t="n"/>
      <c r="J1334">
        <f>VLOOKUP(A1334,UFMT_FORMAT!$A:$C,3,FALSE)</f>
        <v/>
      </c>
      <c r="K1334" s="2" t="s">
        <v>7</v>
      </c>
      <c r="L1334">
        <f>"Insert into UFMT_FIELD (FORMAT_ID, FIELD_NO, F_MAC, F_KEY, F_MANDATORY, DESCRIPTION) Values ('"&amp;A1334&amp;"', '"&amp;B1334&amp;"', '"&amp;C1334&amp;"', '"&amp;D1334&amp;"', '"&amp;E1334&amp;"', '"&amp;F1334&amp;"');"</f>
        <v/>
      </c>
      <c r="M1334">
        <f>"Update UFMT_FIELD SET F_MAC = '"&amp;C1334&amp;"', F_KEY = '"&amp;D1334&amp;"', F_MANDATORY = '"&amp;E1334&amp;"', DESCRIPTION = '"&amp;F1334&amp;"' where FORMAT_ID = '"&amp;A1334&amp;"' AND FIELD_NO = '"&amp;B1334&amp;"';"</f>
        <v/>
      </c>
    </row>
    <row r="1335" spans="1:13">
      <c r="A1335" t="s">
        <v>708</v>
      </c>
      <c r="B1335" t="s">
        <v>379</v>
      </c>
      <c r="C1335" t="s">
        <v>255</v>
      </c>
      <c r="D1335" t="s">
        <v>13</v>
      </c>
      <c r="E1335" t="s">
        <v>13</v>
      </c>
      <c r="F1335" s="2" t="s">
        <v>1457</v>
      </c>
      <c r="I1335" s="2" t="n"/>
      <c r="J1335">
        <f>VLOOKUP(A1335,UFMT_FORMAT!$A:$C,3,FALSE)</f>
        <v/>
      </c>
      <c r="K1335" s="2" t="s">
        <v>7</v>
      </c>
      <c r="L1335">
        <f>"Insert into UFMT_FIELD (FORMAT_ID, FIELD_NO, F_MAC, F_KEY, F_MANDATORY, DESCRIPTION) Values ('"&amp;A1335&amp;"', '"&amp;B1335&amp;"', '"&amp;C1335&amp;"', '"&amp;D1335&amp;"', '"&amp;E1335&amp;"', '"&amp;F1335&amp;"');"</f>
        <v/>
      </c>
      <c r="M1335">
        <f>"Update UFMT_FIELD SET F_MAC = '"&amp;C1335&amp;"', F_KEY = '"&amp;D1335&amp;"', F_MANDATORY = '"&amp;E1335&amp;"', DESCRIPTION = '"&amp;F1335&amp;"' where FORMAT_ID = '"&amp;A1335&amp;"' AND FIELD_NO = '"&amp;B1335&amp;"';"</f>
        <v/>
      </c>
    </row>
    <row r="1336" spans="1:13">
      <c r="A1336" t="s">
        <v>708</v>
      </c>
      <c r="B1336" t="s">
        <v>305</v>
      </c>
      <c r="C1336" t="s">
        <v>255</v>
      </c>
      <c r="D1336" t="s">
        <v>255</v>
      </c>
      <c r="E1336" t="s">
        <v>255</v>
      </c>
      <c r="F1336" s="2" t="s">
        <v>1459</v>
      </c>
      <c r="I1336" s="2" t="n"/>
      <c r="J1336">
        <f>VLOOKUP(A1336,UFMT_FORMAT!$A:$C,3,FALSE)</f>
        <v/>
      </c>
      <c r="K1336" s="2" t="s">
        <v>7</v>
      </c>
      <c r="L1336">
        <f>"Insert into UFMT_FIELD (FORMAT_ID, FIELD_NO, F_MAC, F_KEY, F_MANDATORY, DESCRIPTION) Values ('"&amp;A1336&amp;"', '"&amp;B1336&amp;"', '"&amp;C1336&amp;"', '"&amp;D1336&amp;"', '"&amp;E1336&amp;"', '"&amp;F1336&amp;"');"</f>
        <v/>
      </c>
      <c r="M1336">
        <f>"Update UFMT_FIELD SET F_MAC = '"&amp;C1336&amp;"', F_KEY = '"&amp;D1336&amp;"', F_MANDATORY = '"&amp;E1336&amp;"', DESCRIPTION = '"&amp;F1336&amp;"' where FORMAT_ID = '"&amp;A1336&amp;"' AND FIELD_NO = '"&amp;B1336&amp;"';"</f>
        <v/>
      </c>
    </row>
    <row r="1337" spans="1:13">
      <c r="A1337" t="s">
        <v>708</v>
      </c>
      <c r="B1337" t="s">
        <v>532</v>
      </c>
      <c r="C1337" t="s">
        <v>255</v>
      </c>
      <c r="D1337" t="s">
        <v>255</v>
      </c>
      <c r="E1337" t="s">
        <v>255</v>
      </c>
      <c r="F1337" s="2" t="s">
        <v>1403</v>
      </c>
      <c r="I1337" s="2" t="n"/>
      <c r="J1337">
        <f>VLOOKUP(A1337,UFMT_FORMAT!$A:$C,3,FALSE)</f>
        <v/>
      </c>
      <c r="K1337" s="2" t="s">
        <v>7</v>
      </c>
      <c r="L1337">
        <f>"Insert into UFMT_FIELD (FORMAT_ID, FIELD_NO, F_MAC, F_KEY, F_MANDATORY, DESCRIPTION) Values ('"&amp;A1337&amp;"', '"&amp;B1337&amp;"', '"&amp;C1337&amp;"', '"&amp;D1337&amp;"', '"&amp;E1337&amp;"', '"&amp;F1337&amp;"');"</f>
        <v/>
      </c>
      <c r="M1337">
        <f>"Update UFMT_FIELD SET F_MAC = '"&amp;C1337&amp;"', F_KEY = '"&amp;D1337&amp;"', F_MANDATORY = '"&amp;E1337&amp;"', DESCRIPTION = '"&amp;F1337&amp;"' where FORMAT_ID = '"&amp;A1337&amp;"' AND FIELD_NO = '"&amp;B1337&amp;"';"</f>
        <v/>
      </c>
    </row>
    <row r="1338" spans="1:13">
      <c r="A1338" t="s">
        <v>708</v>
      </c>
      <c r="B1338" t="s">
        <v>70</v>
      </c>
      <c r="C1338" t="s">
        <v>255</v>
      </c>
      <c r="D1338" t="s">
        <v>255</v>
      </c>
      <c r="E1338" t="s">
        <v>255</v>
      </c>
      <c r="F1338" s="2" t="s">
        <v>1406</v>
      </c>
      <c r="I1338" s="2" t="n"/>
      <c r="J1338">
        <f>VLOOKUP(A1338,UFMT_FORMAT!$A:$C,3,FALSE)</f>
        <v/>
      </c>
      <c r="K1338" s="2" t="s">
        <v>7</v>
      </c>
      <c r="L1338">
        <f>"Insert into UFMT_FIELD (FORMAT_ID, FIELD_NO, F_MAC, F_KEY, F_MANDATORY, DESCRIPTION) Values ('"&amp;A1338&amp;"', '"&amp;B1338&amp;"', '"&amp;C1338&amp;"', '"&amp;D1338&amp;"', '"&amp;E1338&amp;"', '"&amp;F1338&amp;"');"</f>
        <v/>
      </c>
      <c r="M1338">
        <f>"Update UFMT_FIELD SET F_MAC = '"&amp;C1338&amp;"', F_KEY = '"&amp;D1338&amp;"', F_MANDATORY = '"&amp;E1338&amp;"', DESCRIPTION = '"&amp;F1338&amp;"' where FORMAT_ID = '"&amp;A1338&amp;"' AND FIELD_NO = '"&amp;B1338&amp;"';"</f>
        <v/>
      </c>
    </row>
    <row r="1339" spans="1:13">
      <c r="A1339" t="s">
        <v>708</v>
      </c>
      <c r="B1339" t="s">
        <v>310</v>
      </c>
      <c r="C1339" t="s">
        <v>255</v>
      </c>
      <c r="D1339" t="s">
        <v>255</v>
      </c>
      <c r="E1339" t="s">
        <v>255</v>
      </c>
      <c r="F1339" s="2" t="s">
        <v>1465</v>
      </c>
      <c r="G1339" s="2" t="n"/>
      <c r="I1339" s="2" t="n"/>
      <c r="J1339">
        <f>VLOOKUP(A1339,UFMT_FORMAT!$A:$C,3,FALSE)</f>
        <v/>
      </c>
      <c r="K1339" s="2" t="s">
        <v>7</v>
      </c>
      <c r="L1339">
        <f>"Insert into UFMT_FIELD (FORMAT_ID, FIELD_NO, F_MAC, F_KEY, F_MANDATORY, DESCRIPTION) Values ('"&amp;A1339&amp;"', '"&amp;B1339&amp;"', '"&amp;C1339&amp;"', '"&amp;D1339&amp;"', '"&amp;E1339&amp;"', '"&amp;F1339&amp;"');"</f>
        <v/>
      </c>
      <c r="M1339">
        <f>"Update UFMT_FIELD SET F_MAC = '"&amp;C1339&amp;"', F_KEY = '"&amp;D1339&amp;"', F_MANDATORY = '"&amp;E1339&amp;"', DESCRIPTION = '"&amp;F1339&amp;"' where FORMAT_ID = '"&amp;A1339&amp;"' AND FIELD_NO = '"&amp;B1339&amp;"';"</f>
        <v/>
      </c>
    </row>
    <row r="1340" spans="1:13">
      <c r="A1340" t="s">
        <v>708</v>
      </c>
      <c r="B1340" t="s">
        <v>72</v>
      </c>
      <c r="C1340" t="s">
        <v>255</v>
      </c>
      <c r="D1340" t="s">
        <v>255</v>
      </c>
      <c r="E1340" t="s">
        <v>13</v>
      </c>
      <c r="F1340" s="2" t="s">
        <v>1406</v>
      </c>
      <c r="G1340" s="2" t="n"/>
      <c r="I1340" s="2" t="n"/>
      <c r="J1340">
        <f>VLOOKUP(A1340,UFMT_FORMAT!$A:$C,3,FALSE)</f>
        <v/>
      </c>
      <c r="K1340" s="2" t="s">
        <v>7</v>
      </c>
      <c r="L1340">
        <f>"Insert into UFMT_FIELD (FORMAT_ID, FIELD_NO, F_MAC, F_KEY, F_MANDATORY, DESCRIPTION) Values ('"&amp;A1340&amp;"', '"&amp;B1340&amp;"', '"&amp;C1340&amp;"', '"&amp;D1340&amp;"', '"&amp;E1340&amp;"', '"&amp;F1340&amp;"');"</f>
        <v/>
      </c>
      <c r="M1340">
        <f>"Update UFMT_FIELD SET F_MAC = '"&amp;C1340&amp;"', F_KEY = '"&amp;D1340&amp;"', F_MANDATORY = '"&amp;E1340&amp;"', DESCRIPTION = '"&amp;F1340&amp;"' where FORMAT_ID = '"&amp;A1340&amp;"' AND FIELD_NO = '"&amp;B1340&amp;"';"</f>
        <v/>
      </c>
    </row>
    <row r="1341" spans="1:13">
      <c r="A1341" t="s">
        <v>708</v>
      </c>
      <c r="B1341" t="s">
        <v>545</v>
      </c>
      <c r="C1341" t="s">
        <v>255</v>
      </c>
      <c r="D1341" t="s">
        <v>255</v>
      </c>
      <c r="E1341" t="s">
        <v>13</v>
      </c>
      <c r="F1341" s="2" t="s">
        <v>1409</v>
      </c>
      <c r="G1341" s="2" t="n"/>
      <c r="I1341" s="2" t="n"/>
      <c r="J1341">
        <f>VLOOKUP(A1341,UFMT_FORMAT!$A:$C,3,FALSE)</f>
        <v/>
      </c>
      <c r="K1341" s="2" t="s">
        <v>7</v>
      </c>
      <c r="L1341">
        <f>"Insert into UFMT_FIELD (FORMAT_ID, FIELD_NO, F_MAC, F_KEY, F_MANDATORY, DESCRIPTION) Values ('"&amp;A1341&amp;"', '"&amp;B1341&amp;"', '"&amp;C1341&amp;"', '"&amp;D1341&amp;"', '"&amp;E1341&amp;"', '"&amp;F1341&amp;"');"</f>
        <v/>
      </c>
      <c r="M1341">
        <f>"Update UFMT_FIELD SET F_MAC = '"&amp;C1341&amp;"', F_KEY = '"&amp;D1341&amp;"', F_MANDATORY = '"&amp;E1341&amp;"', DESCRIPTION = '"&amp;F1341&amp;"' where FORMAT_ID = '"&amp;A1341&amp;"' AND FIELD_NO = '"&amp;B1341&amp;"';"</f>
        <v/>
      </c>
    </row>
    <row r="1342" spans="1:13">
      <c r="A1342" t="s">
        <v>708</v>
      </c>
      <c r="B1342" t="s">
        <v>239</v>
      </c>
      <c r="C1342" t="s">
        <v>255</v>
      </c>
      <c r="D1342" t="s">
        <v>255</v>
      </c>
      <c r="E1342" t="s">
        <v>255</v>
      </c>
      <c r="F1342" s="2" t="s">
        <v>1410</v>
      </c>
      <c r="G1342" s="2" t="n"/>
      <c r="I1342" s="2" t="n"/>
      <c r="J1342">
        <f>VLOOKUP(A1342,UFMT_FORMAT!$A:$C,3,FALSE)</f>
        <v/>
      </c>
      <c r="K1342" s="2" t="s">
        <v>7</v>
      </c>
      <c r="L1342">
        <f>"Insert into UFMT_FIELD (FORMAT_ID, FIELD_NO, F_MAC, F_KEY, F_MANDATORY, DESCRIPTION) Values ('"&amp;A1342&amp;"', '"&amp;B1342&amp;"', '"&amp;C1342&amp;"', '"&amp;D1342&amp;"', '"&amp;E1342&amp;"', '"&amp;F1342&amp;"');"</f>
        <v/>
      </c>
      <c r="M1342">
        <f>"Update UFMT_FIELD SET F_MAC = '"&amp;C1342&amp;"', F_KEY = '"&amp;D1342&amp;"', F_MANDATORY = '"&amp;E1342&amp;"', DESCRIPTION = '"&amp;F1342&amp;"' where FORMAT_ID = '"&amp;A1342&amp;"' AND FIELD_NO = '"&amp;B1342&amp;"';"</f>
        <v/>
      </c>
    </row>
    <row r="1343" spans="1:13">
      <c r="A1343" t="s">
        <v>708</v>
      </c>
      <c r="B1343" t="s">
        <v>488</v>
      </c>
      <c r="C1343" t="s">
        <v>255</v>
      </c>
      <c r="D1343" t="s">
        <v>255</v>
      </c>
      <c r="E1343" t="s">
        <v>255</v>
      </c>
      <c r="F1343" s="2" t="s">
        <v>1411</v>
      </c>
      <c r="G1343" s="2" t="n"/>
      <c r="I1343" s="2" t="n"/>
      <c r="J1343">
        <f>VLOOKUP(A1343,UFMT_FORMAT!$A:$C,3,FALSE)</f>
        <v/>
      </c>
      <c r="K1343" s="2" t="s">
        <v>7</v>
      </c>
      <c r="L1343">
        <f>"Insert into UFMT_FIELD (FORMAT_ID, FIELD_NO, F_MAC, F_KEY, F_MANDATORY, DESCRIPTION) Values ('"&amp;A1343&amp;"', '"&amp;B1343&amp;"', '"&amp;C1343&amp;"', '"&amp;D1343&amp;"', '"&amp;E1343&amp;"', '"&amp;F1343&amp;"');"</f>
        <v/>
      </c>
      <c r="M1343">
        <f>"Update UFMT_FIELD SET F_MAC = '"&amp;C1343&amp;"', F_KEY = '"&amp;D1343&amp;"', F_MANDATORY = '"&amp;E1343&amp;"', DESCRIPTION = '"&amp;F1343&amp;"' where FORMAT_ID = '"&amp;A1343&amp;"' AND FIELD_NO = '"&amp;B1343&amp;"';"</f>
        <v/>
      </c>
    </row>
    <row r="1344" spans="1:13">
      <c r="A1344" t="s">
        <v>708</v>
      </c>
      <c r="B1344" t="s">
        <v>43</v>
      </c>
      <c r="C1344" t="s">
        <v>255</v>
      </c>
      <c r="D1344" t="s">
        <v>255</v>
      </c>
      <c r="E1344" t="s">
        <v>255</v>
      </c>
      <c r="F1344" s="2" t="s">
        <v>1475</v>
      </c>
      <c r="G1344" s="2" t="n"/>
      <c r="I1344" s="2" t="n"/>
      <c r="J1344">
        <f>VLOOKUP(A1344,UFMT_FORMAT!$A:$C,3,FALSE)</f>
        <v/>
      </c>
      <c r="K1344" s="2" t="s">
        <v>7</v>
      </c>
      <c r="L1344">
        <f>"Insert into UFMT_FIELD (FORMAT_ID, FIELD_NO, F_MAC, F_KEY, F_MANDATORY, DESCRIPTION) Values ('"&amp;A1344&amp;"', '"&amp;B1344&amp;"', '"&amp;C1344&amp;"', '"&amp;D1344&amp;"', '"&amp;E1344&amp;"', '"&amp;F1344&amp;"');"</f>
        <v/>
      </c>
      <c r="M1344">
        <f>"Update UFMT_FIELD SET F_MAC = '"&amp;C1344&amp;"', F_KEY = '"&amp;D1344&amp;"', F_MANDATORY = '"&amp;E1344&amp;"', DESCRIPTION = '"&amp;F1344&amp;"' where FORMAT_ID = '"&amp;A1344&amp;"' AND FIELD_NO = '"&amp;B1344&amp;"';"</f>
        <v/>
      </c>
    </row>
    <row r="1345" spans="1:13">
      <c r="A1345" t="s">
        <v>708</v>
      </c>
      <c r="B1345" t="s">
        <v>554</v>
      </c>
      <c r="C1345" t="s">
        <v>255</v>
      </c>
      <c r="D1345" t="s">
        <v>255</v>
      </c>
      <c r="E1345" t="s">
        <v>255</v>
      </c>
      <c r="F1345" s="2" t="s">
        <v>1499</v>
      </c>
      <c r="G1345" s="2" t="n"/>
      <c r="I1345" s="2" t="n"/>
      <c r="J1345">
        <f>VLOOKUP(A1345,UFMT_FORMAT!$A:$C,3,FALSE)</f>
        <v/>
      </c>
      <c r="K1345" s="2" t="s">
        <v>7</v>
      </c>
      <c r="L1345">
        <f>"Insert into UFMT_FIELD (FORMAT_ID, FIELD_NO, F_MAC, F_KEY, F_MANDATORY, DESCRIPTION) Values ('"&amp;A1345&amp;"', '"&amp;B1345&amp;"', '"&amp;C1345&amp;"', '"&amp;D1345&amp;"', '"&amp;E1345&amp;"', '"&amp;F1345&amp;"');"</f>
        <v/>
      </c>
      <c r="M1345">
        <f>"Update UFMT_FIELD SET F_MAC = '"&amp;C1345&amp;"', F_KEY = '"&amp;D1345&amp;"', F_MANDATORY = '"&amp;E1345&amp;"', DESCRIPTION = '"&amp;F1345&amp;"' where FORMAT_ID = '"&amp;A1345&amp;"' AND FIELD_NO = '"&amp;B1345&amp;"';"</f>
        <v/>
      </c>
    </row>
    <row r="1346" spans="1:13">
      <c r="A1346" t="s">
        <v>708</v>
      </c>
      <c r="B1346" t="s">
        <v>555</v>
      </c>
      <c r="C1346" t="s">
        <v>255</v>
      </c>
      <c r="D1346" t="s">
        <v>255</v>
      </c>
      <c r="E1346" t="s">
        <v>255</v>
      </c>
      <c r="F1346" s="2" t="s">
        <v>1414</v>
      </c>
      <c r="G1346" s="2" t="n"/>
      <c r="I1346" s="2" t="n"/>
      <c r="J1346">
        <f>VLOOKUP(A1346,UFMT_FORMAT!$A:$C,3,FALSE)</f>
        <v/>
      </c>
      <c r="K1346" s="2" t="s">
        <v>7</v>
      </c>
      <c r="L1346">
        <f>"Insert into UFMT_FIELD (FORMAT_ID, FIELD_NO, F_MAC, F_KEY, F_MANDATORY, DESCRIPTION) Values ('"&amp;A1346&amp;"', '"&amp;B1346&amp;"', '"&amp;C1346&amp;"', '"&amp;D1346&amp;"', '"&amp;E1346&amp;"', '"&amp;F1346&amp;"');"</f>
        <v/>
      </c>
      <c r="M1346">
        <f>"Update UFMT_FIELD SET F_MAC = '"&amp;C1346&amp;"', F_KEY = '"&amp;D1346&amp;"', F_MANDATORY = '"&amp;E1346&amp;"', DESCRIPTION = '"&amp;F1346&amp;"' where FORMAT_ID = '"&amp;A1346&amp;"' AND FIELD_NO = '"&amp;B1346&amp;"';"</f>
        <v/>
      </c>
    </row>
    <row r="1347" spans="1:13">
      <c r="A1347" t="s">
        <v>708</v>
      </c>
      <c r="B1347" t="s">
        <v>78</v>
      </c>
      <c r="C1347" t="s">
        <v>255</v>
      </c>
      <c r="D1347" t="s">
        <v>255</v>
      </c>
      <c r="E1347" t="s">
        <v>255</v>
      </c>
      <c r="F1347" s="2" t="s">
        <v>1466</v>
      </c>
      <c r="G1347" s="2" t="n"/>
      <c r="I1347" s="2" t="n"/>
      <c r="J1347">
        <f>VLOOKUP(A1347,UFMT_FORMAT!$A:$C,3,FALSE)</f>
        <v/>
      </c>
      <c r="K1347" s="2" t="s">
        <v>7</v>
      </c>
      <c r="L1347">
        <f>"Insert into UFMT_FIELD (FORMAT_ID, FIELD_NO, F_MAC, F_KEY, F_MANDATORY, DESCRIPTION) Values ('"&amp;A1347&amp;"', '"&amp;B1347&amp;"', '"&amp;C1347&amp;"', '"&amp;D1347&amp;"', '"&amp;E1347&amp;"', '"&amp;F1347&amp;"');"</f>
        <v/>
      </c>
      <c r="M1347">
        <f>"Update UFMT_FIELD SET F_MAC = '"&amp;C1347&amp;"', F_KEY = '"&amp;D1347&amp;"', F_MANDATORY = '"&amp;E1347&amp;"', DESCRIPTION = '"&amp;F1347&amp;"' where FORMAT_ID = '"&amp;A1347&amp;"' AND FIELD_NO = '"&amp;B1347&amp;"';"</f>
        <v/>
      </c>
    </row>
    <row r="1348" spans="1:13">
      <c r="A1348" t="s">
        <v>708</v>
      </c>
      <c r="B1348" t="s">
        <v>196</v>
      </c>
      <c r="C1348" t="s">
        <v>255</v>
      </c>
      <c r="D1348" t="s">
        <v>255</v>
      </c>
      <c r="E1348" t="s">
        <v>255</v>
      </c>
      <c r="F1348" s="2" t="s">
        <v>1417</v>
      </c>
      <c r="G1348" s="2" t="n"/>
      <c r="I1348" s="2" t="n"/>
      <c r="J1348">
        <f>VLOOKUP(A1348,UFMT_FORMAT!$A:$C,3,FALSE)</f>
        <v/>
      </c>
      <c r="K1348" s="2" t="s">
        <v>7</v>
      </c>
      <c r="L1348">
        <f>"Insert into UFMT_FIELD (FORMAT_ID, FIELD_NO, F_MAC, F_KEY, F_MANDATORY, DESCRIPTION) Values ('"&amp;A1348&amp;"', '"&amp;B1348&amp;"', '"&amp;C1348&amp;"', '"&amp;D1348&amp;"', '"&amp;E1348&amp;"', '"&amp;F1348&amp;"');"</f>
        <v/>
      </c>
      <c r="M1348">
        <f>"Update UFMT_FIELD SET F_MAC = '"&amp;C1348&amp;"', F_KEY = '"&amp;D1348&amp;"', F_MANDATORY = '"&amp;E1348&amp;"', DESCRIPTION = '"&amp;F1348&amp;"' where FORMAT_ID = '"&amp;A1348&amp;"' AND FIELD_NO = '"&amp;B1348&amp;"';"</f>
        <v/>
      </c>
    </row>
    <row r="1349" spans="1:13">
      <c r="A1349" t="s">
        <v>708</v>
      </c>
      <c r="B1349" t="s">
        <v>312</v>
      </c>
      <c r="C1349" t="s">
        <v>255</v>
      </c>
      <c r="D1349" t="s">
        <v>255</v>
      </c>
      <c r="E1349" t="s">
        <v>255</v>
      </c>
      <c r="F1349" s="2" t="s">
        <v>1500</v>
      </c>
      <c r="G1349" s="2" t="n"/>
      <c r="I1349" s="2" t="n"/>
      <c r="J1349">
        <f>VLOOKUP(A1349,UFMT_FORMAT!$A:$C,3,FALSE)</f>
        <v/>
      </c>
      <c r="K1349" s="2" t="s">
        <v>7</v>
      </c>
      <c r="L1349">
        <f>"Insert into UFMT_FIELD (FORMAT_ID, FIELD_NO, F_MAC, F_KEY, F_MANDATORY, DESCRIPTION) Values ('"&amp;A1349&amp;"', '"&amp;B1349&amp;"', '"&amp;C1349&amp;"', '"&amp;D1349&amp;"', '"&amp;E1349&amp;"', '"&amp;F1349&amp;"');"</f>
        <v/>
      </c>
      <c r="M1349">
        <f>"Update UFMT_FIELD SET F_MAC = '"&amp;C1349&amp;"', F_KEY = '"&amp;D1349&amp;"', F_MANDATORY = '"&amp;E1349&amp;"', DESCRIPTION = '"&amp;F1349&amp;"' where FORMAT_ID = '"&amp;A1349&amp;"' AND FIELD_NO = '"&amp;B1349&amp;"';"</f>
        <v/>
      </c>
    </row>
    <row r="1350" spans="1:13">
      <c r="A1350" t="s">
        <v>1361</v>
      </c>
      <c r="B1350" t="s">
        <v>330</v>
      </c>
      <c r="C1350" t="s">
        <v>255</v>
      </c>
      <c r="D1350" t="s">
        <v>13</v>
      </c>
      <c r="E1350" t="s">
        <v>13</v>
      </c>
      <c r="F1350" s="2" t="s">
        <v>1495</v>
      </c>
      <c r="G1350" s="2" t="n"/>
      <c r="I1350" s="2" t="n"/>
      <c r="J1350">
        <f>VLOOKUP(A1350,UFMT_FORMAT!$A:$C,3,FALSE)</f>
        <v/>
      </c>
      <c r="K1350" s="2" t="s">
        <v>7</v>
      </c>
      <c r="L1350">
        <f>"Insert into UFMT_FIELD (FORMAT_ID, FIELD_NO, F_MAC, F_KEY, F_MANDATORY, DESCRIPTION) Values ('"&amp;A1350&amp;"', '"&amp;B1350&amp;"', '"&amp;C1350&amp;"', '"&amp;D1350&amp;"', '"&amp;E1350&amp;"', '"&amp;F1350&amp;"');"</f>
        <v/>
      </c>
      <c r="M1350">
        <f>"Update UFMT_FIELD SET F_MAC = '"&amp;C1350&amp;"', F_KEY = '"&amp;D1350&amp;"', F_MANDATORY = '"&amp;E1350&amp;"', DESCRIPTION = '"&amp;F1350&amp;"' where FORMAT_ID = '"&amp;A1350&amp;"' AND FIELD_NO = '"&amp;B1350&amp;"';"</f>
        <v/>
      </c>
    </row>
    <row r="1351" spans="1:13">
      <c r="A1351" t="s">
        <v>1361</v>
      </c>
      <c r="B1351" t="s">
        <v>337</v>
      </c>
      <c r="C1351" t="s">
        <v>255</v>
      </c>
      <c r="D1351" t="s">
        <v>13</v>
      </c>
      <c r="E1351" t="s">
        <v>13</v>
      </c>
      <c r="F1351" s="2" t="s">
        <v>1400</v>
      </c>
      <c r="G1351" s="2" t="n"/>
      <c r="J1351">
        <f>VLOOKUP(A1351,UFMT_FORMAT!$A:$C,3,FALSE)</f>
        <v/>
      </c>
      <c r="K1351" s="2" t="s">
        <v>7</v>
      </c>
      <c r="L1351">
        <f>"Insert into UFMT_FIELD (FORMAT_ID, FIELD_NO, F_MAC, F_KEY, F_MANDATORY, DESCRIPTION) Values ('"&amp;A1351&amp;"', '"&amp;B1351&amp;"', '"&amp;C1351&amp;"', '"&amp;D1351&amp;"', '"&amp;E1351&amp;"', '"&amp;F1351&amp;"');"</f>
        <v/>
      </c>
      <c r="M1351">
        <f>"Update UFMT_FIELD SET F_MAC = '"&amp;C1351&amp;"', F_KEY = '"&amp;D1351&amp;"', F_MANDATORY = '"&amp;E1351&amp;"', DESCRIPTION = '"&amp;F1351&amp;"' where FORMAT_ID = '"&amp;A1351&amp;"' AND FIELD_NO = '"&amp;B1351&amp;"';"</f>
        <v/>
      </c>
    </row>
    <row r="1352" spans="1:13">
      <c r="A1352" t="s">
        <v>1361</v>
      </c>
      <c r="B1352" t="s">
        <v>532</v>
      </c>
      <c r="C1352" t="s">
        <v>255</v>
      </c>
      <c r="D1352" t="s">
        <v>255</v>
      </c>
      <c r="E1352" t="s">
        <v>13</v>
      </c>
      <c r="F1352" s="2" t="s">
        <v>1403</v>
      </c>
      <c r="G1352" s="2" t="n"/>
      <c r="J1352">
        <f>VLOOKUP(A1352,UFMT_FORMAT!$A:$C,3,FALSE)</f>
        <v/>
      </c>
      <c r="K1352" s="2" t="s">
        <v>7</v>
      </c>
      <c r="L1352">
        <f>"Insert into UFMT_FIELD (FORMAT_ID, FIELD_NO, F_MAC, F_KEY, F_MANDATORY, DESCRIPTION) Values ('"&amp;A1352&amp;"', '"&amp;B1352&amp;"', '"&amp;C1352&amp;"', '"&amp;D1352&amp;"', '"&amp;E1352&amp;"', '"&amp;F1352&amp;"');"</f>
        <v/>
      </c>
      <c r="M1352">
        <f>"Update UFMT_FIELD SET F_MAC = '"&amp;C1352&amp;"', F_KEY = '"&amp;D1352&amp;"', F_MANDATORY = '"&amp;E1352&amp;"', DESCRIPTION = '"&amp;F1352&amp;"' where FORMAT_ID = '"&amp;A1352&amp;"' AND FIELD_NO = '"&amp;B1352&amp;"';"</f>
        <v/>
      </c>
    </row>
    <row r="1353" spans="1:13">
      <c r="A1353" t="s">
        <v>1361</v>
      </c>
      <c r="B1353" t="s">
        <v>583</v>
      </c>
      <c r="C1353" t="s">
        <v>255</v>
      </c>
      <c r="D1353" t="s">
        <v>255</v>
      </c>
      <c r="E1353" t="s">
        <v>13</v>
      </c>
      <c r="F1353" s="2" t="s">
        <v>1496</v>
      </c>
      <c r="G1353" s="2" t="n"/>
      <c r="J1353">
        <f>VLOOKUP(A1353,UFMT_FORMAT!$A:$C,3,FALSE)</f>
        <v/>
      </c>
      <c r="K1353" s="2" t="s">
        <v>7</v>
      </c>
      <c r="L1353">
        <f>"Insert into UFMT_FIELD (FORMAT_ID, FIELD_NO, F_MAC, F_KEY, F_MANDATORY, DESCRIPTION) Values ('"&amp;A1353&amp;"', '"&amp;B1353&amp;"', '"&amp;C1353&amp;"', '"&amp;D1353&amp;"', '"&amp;E1353&amp;"', '"&amp;F1353&amp;"');"</f>
        <v/>
      </c>
      <c r="M1353">
        <f>"Update UFMT_FIELD SET F_MAC = '"&amp;C1353&amp;"', F_KEY = '"&amp;D1353&amp;"', F_MANDATORY = '"&amp;E1353&amp;"', DESCRIPTION = '"&amp;F1353&amp;"' where FORMAT_ID = '"&amp;A1353&amp;"' AND FIELD_NO = '"&amp;B1353&amp;"';"</f>
        <v/>
      </c>
    </row>
    <row r="1354" spans="1:13">
      <c r="A1354" t="s">
        <v>1363</v>
      </c>
      <c r="B1354" t="s">
        <v>330</v>
      </c>
      <c r="C1354" t="s">
        <v>255</v>
      </c>
      <c r="D1354" t="s">
        <v>13</v>
      </c>
      <c r="E1354" t="s">
        <v>13</v>
      </c>
      <c r="F1354" s="2" t="s">
        <v>1495</v>
      </c>
      <c r="G1354" s="2" t="n"/>
      <c r="J1354">
        <f>VLOOKUP(A1354,UFMT_FORMAT!$A:$C,3,FALSE)</f>
        <v/>
      </c>
      <c r="K1354" s="2" t="s">
        <v>7</v>
      </c>
      <c r="L1354">
        <f>"Insert into UFMT_FIELD (FORMAT_ID, FIELD_NO, F_MAC, F_KEY, F_MANDATORY, DESCRIPTION) Values ('"&amp;A1354&amp;"', '"&amp;B1354&amp;"', '"&amp;C1354&amp;"', '"&amp;D1354&amp;"', '"&amp;E1354&amp;"', '"&amp;F1354&amp;"');"</f>
        <v/>
      </c>
      <c r="M1354">
        <f>"Update UFMT_FIELD SET F_MAC = '"&amp;C1354&amp;"', F_KEY = '"&amp;D1354&amp;"', F_MANDATORY = '"&amp;E1354&amp;"', DESCRIPTION = '"&amp;F1354&amp;"' where FORMAT_ID = '"&amp;A1354&amp;"' AND FIELD_NO = '"&amp;B1354&amp;"';"</f>
        <v/>
      </c>
    </row>
    <row r="1355" spans="1:13">
      <c r="A1355" t="s">
        <v>1363</v>
      </c>
      <c r="B1355" t="s">
        <v>337</v>
      </c>
      <c r="C1355" t="s">
        <v>255</v>
      </c>
      <c r="D1355" t="s">
        <v>13</v>
      </c>
      <c r="E1355" t="s">
        <v>13</v>
      </c>
      <c r="F1355" s="2" t="s">
        <v>1400</v>
      </c>
      <c r="G1355" s="2" t="n"/>
      <c r="I1355" s="2" t="n"/>
      <c r="J1355">
        <f>VLOOKUP(A1355,UFMT_FORMAT!$A:$C,3,FALSE)</f>
        <v/>
      </c>
      <c r="K1355" s="2" t="s">
        <v>7</v>
      </c>
      <c r="L1355">
        <f>"Insert into UFMT_FIELD (FORMAT_ID, FIELD_NO, F_MAC, F_KEY, F_MANDATORY, DESCRIPTION) Values ('"&amp;A1355&amp;"', '"&amp;B1355&amp;"', '"&amp;C1355&amp;"', '"&amp;D1355&amp;"', '"&amp;E1355&amp;"', '"&amp;F1355&amp;"');"</f>
        <v/>
      </c>
      <c r="M1355">
        <f>"Update UFMT_FIELD SET F_MAC = '"&amp;C1355&amp;"', F_KEY = '"&amp;D1355&amp;"', F_MANDATORY = '"&amp;E1355&amp;"', DESCRIPTION = '"&amp;F1355&amp;"' where FORMAT_ID = '"&amp;A1355&amp;"' AND FIELD_NO = '"&amp;B1355&amp;"';"</f>
        <v/>
      </c>
    </row>
    <row r="1356" spans="1:13">
      <c r="A1356" t="s">
        <v>1363</v>
      </c>
      <c r="B1356" t="s">
        <v>532</v>
      </c>
      <c r="C1356" t="s">
        <v>255</v>
      </c>
      <c r="D1356" t="s">
        <v>255</v>
      </c>
      <c r="E1356" t="s">
        <v>13</v>
      </c>
      <c r="F1356" s="2" t="s">
        <v>1403</v>
      </c>
      <c r="G1356" s="2" t="n"/>
      <c r="I1356" s="2" t="n"/>
      <c r="J1356">
        <f>VLOOKUP(A1356,UFMT_FORMAT!$A:$C,3,FALSE)</f>
        <v/>
      </c>
      <c r="K1356" s="2" t="s">
        <v>7</v>
      </c>
      <c r="L1356">
        <f>"Insert into UFMT_FIELD (FORMAT_ID, FIELD_NO, F_MAC, F_KEY, F_MANDATORY, DESCRIPTION) Values ('"&amp;A1356&amp;"', '"&amp;B1356&amp;"', '"&amp;C1356&amp;"', '"&amp;D1356&amp;"', '"&amp;E1356&amp;"', '"&amp;F1356&amp;"');"</f>
        <v/>
      </c>
      <c r="M1356">
        <f>"Update UFMT_FIELD SET F_MAC = '"&amp;C1356&amp;"', F_KEY = '"&amp;D1356&amp;"', F_MANDATORY = '"&amp;E1356&amp;"', DESCRIPTION = '"&amp;F1356&amp;"' where FORMAT_ID = '"&amp;A1356&amp;"' AND FIELD_NO = '"&amp;B1356&amp;"';"</f>
        <v/>
      </c>
    </row>
    <row r="1357" spans="1:13">
      <c r="A1357" t="s">
        <v>1363</v>
      </c>
      <c r="B1357" t="s">
        <v>72</v>
      </c>
      <c r="C1357" t="s">
        <v>255</v>
      </c>
      <c r="D1357" t="s">
        <v>255</v>
      </c>
      <c r="E1357" t="s">
        <v>13</v>
      </c>
      <c r="F1357" s="2" t="s">
        <v>1408</v>
      </c>
      <c r="G1357" s="2" t="n"/>
      <c r="I1357" s="2" t="n"/>
      <c r="J1357">
        <f>VLOOKUP(A1357,UFMT_FORMAT!$A:$C,3,FALSE)</f>
        <v/>
      </c>
      <c r="K1357" s="2" t="s">
        <v>7</v>
      </c>
      <c r="L1357">
        <f>"Insert into UFMT_FIELD (FORMAT_ID, FIELD_NO, F_MAC, F_KEY, F_MANDATORY, DESCRIPTION) Values ('"&amp;A1357&amp;"', '"&amp;B1357&amp;"', '"&amp;C1357&amp;"', '"&amp;D1357&amp;"', '"&amp;E1357&amp;"', '"&amp;F1357&amp;"');"</f>
        <v/>
      </c>
      <c r="M1357">
        <f>"Update UFMT_FIELD SET F_MAC = '"&amp;C1357&amp;"', F_KEY = '"&amp;D1357&amp;"', F_MANDATORY = '"&amp;E1357&amp;"', DESCRIPTION = '"&amp;F1357&amp;"' where FORMAT_ID = '"&amp;A1357&amp;"' AND FIELD_NO = '"&amp;B1357&amp;"';"</f>
        <v/>
      </c>
    </row>
    <row r="1358" spans="1:13">
      <c r="A1358" t="s">
        <v>1363</v>
      </c>
      <c r="B1358" t="s">
        <v>583</v>
      </c>
      <c r="C1358" t="s">
        <v>255</v>
      </c>
      <c r="D1358" t="s">
        <v>255</v>
      </c>
      <c r="E1358" t="s">
        <v>13</v>
      </c>
      <c r="F1358" s="2" t="s">
        <v>1496</v>
      </c>
      <c r="G1358" s="2" t="n"/>
      <c r="I1358" s="2" t="n"/>
      <c r="J1358">
        <f>VLOOKUP(A1358,UFMT_FORMAT!$A:$C,3,FALSE)</f>
        <v/>
      </c>
      <c r="K1358" s="2" t="s">
        <v>7</v>
      </c>
      <c r="L1358">
        <f>"Insert into UFMT_FIELD (FORMAT_ID, FIELD_NO, F_MAC, F_KEY, F_MANDATORY, DESCRIPTION) Values ('"&amp;A1358&amp;"', '"&amp;B1358&amp;"', '"&amp;C1358&amp;"', '"&amp;D1358&amp;"', '"&amp;E1358&amp;"', '"&amp;F1358&amp;"');"</f>
        <v/>
      </c>
      <c r="M1358">
        <f>"Update UFMT_FIELD SET F_MAC = '"&amp;C1358&amp;"', F_KEY = '"&amp;D1358&amp;"', F_MANDATORY = '"&amp;E1358&amp;"', DESCRIPTION = '"&amp;F1358&amp;"' where FORMAT_ID = '"&amp;A1358&amp;"' AND FIELD_NO = '"&amp;B1358&amp;"';"</f>
        <v/>
      </c>
    </row>
    <row r="1359" spans="1:13">
      <c r="A1359" t="s">
        <v>1365</v>
      </c>
      <c r="B1359" t="s">
        <v>330</v>
      </c>
      <c r="C1359" t="s">
        <v>255</v>
      </c>
      <c r="D1359" t="s">
        <v>13</v>
      </c>
      <c r="E1359" t="s">
        <v>13</v>
      </c>
      <c r="F1359" s="2" t="s">
        <v>1495</v>
      </c>
      <c r="G1359" s="2" t="n"/>
      <c r="I1359" s="2" t="n"/>
      <c r="J1359">
        <f>VLOOKUP(A1359,UFMT_FORMAT!$A:$C,3,FALSE)</f>
        <v/>
      </c>
      <c r="K1359" s="2" t="s">
        <v>7</v>
      </c>
      <c r="L1359">
        <f>"Insert into UFMT_FIELD (FORMAT_ID, FIELD_NO, F_MAC, F_KEY, F_MANDATORY, DESCRIPTION) Values ('"&amp;A1359&amp;"', '"&amp;B1359&amp;"', '"&amp;C1359&amp;"', '"&amp;D1359&amp;"', '"&amp;E1359&amp;"', '"&amp;F1359&amp;"');"</f>
        <v/>
      </c>
      <c r="M1359">
        <f>"Update UFMT_FIELD SET F_MAC = '"&amp;C1359&amp;"', F_KEY = '"&amp;D1359&amp;"', F_MANDATORY = '"&amp;E1359&amp;"', DESCRIPTION = '"&amp;F1359&amp;"' where FORMAT_ID = '"&amp;A1359&amp;"' AND FIELD_NO = '"&amp;B1359&amp;"';"</f>
        <v/>
      </c>
    </row>
    <row r="1360" spans="1:13">
      <c r="A1360" t="s">
        <v>1365</v>
      </c>
      <c r="B1360" t="s">
        <v>337</v>
      </c>
      <c r="C1360" t="s">
        <v>255</v>
      </c>
      <c r="D1360" t="s">
        <v>13</v>
      </c>
      <c r="E1360" t="s">
        <v>13</v>
      </c>
      <c r="F1360" s="2" t="s">
        <v>1400</v>
      </c>
      <c r="G1360" s="2" t="n"/>
      <c r="I1360" s="2" t="n"/>
      <c r="J1360">
        <f>VLOOKUP(A1360,UFMT_FORMAT!$A:$C,3,FALSE)</f>
        <v/>
      </c>
      <c r="K1360" s="2" t="s">
        <v>7</v>
      </c>
      <c r="L1360">
        <f>"Insert into UFMT_FIELD (FORMAT_ID, FIELD_NO, F_MAC, F_KEY, F_MANDATORY, DESCRIPTION) Values ('"&amp;A1360&amp;"', '"&amp;B1360&amp;"', '"&amp;C1360&amp;"', '"&amp;D1360&amp;"', '"&amp;E1360&amp;"', '"&amp;F1360&amp;"');"</f>
        <v/>
      </c>
      <c r="M1360">
        <f>"Update UFMT_FIELD SET F_MAC = '"&amp;C1360&amp;"', F_KEY = '"&amp;D1360&amp;"', F_MANDATORY = '"&amp;E1360&amp;"', DESCRIPTION = '"&amp;F1360&amp;"' where FORMAT_ID = '"&amp;A1360&amp;"' AND FIELD_NO = '"&amp;B1360&amp;"';"</f>
        <v/>
      </c>
    </row>
    <row r="1361" spans="1:13">
      <c r="A1361" t="s">
        <v>1365</v>
      </c>
      <c r="B1361" t="s">
        <v>532</v>
      </c>
      <c r="C1361" t="s">
        <v>255</v>
      </c>
      <c r="D1361" t="s">
        <v>255</v>
      </c>
      <c r="E1361" t="s">
        <v>13</v>
      </c>
      <c r="F1361" s="2" t="s">
        <v>1403</v>
      </c>
      <c r="G1361" s="2" t="n"/>
      <c r="I1361" s="2" t="n"/>
      <c r="J1361">
        <f>VLOOKUP(A1361,UFMT_FORMAT!$A:$C,3,FALSE)</f>
        <v/>
      </c>
      <c r="K1361" s="2" t="s">
        <v>7</v>
      </c>
      <c r="L1361">
        <f>"Insert into UFMT_FIELD (FORMAT_ID, FIELD_NO, F_MAC, F_KEY, F_MANDATORY, DESCRIPTION) Values ('"&amp;A1361&amp;"', '"&amp;B1361&amp;"', '"&amp;C1361&amp;"', '"&amp;D1361&amp;"', '"&amp;E1361&amp;"', '"&amp;F1361&amp;"');"</f>
        <v/>
      </c>
      <c r="M1361">
        <f>"Update UFMT_FIELD SET F_MAC = '"&amp;C1361&amp;"', F_KEY = '"&amp;D1361&amp;"', F_MANDATORY = '"&amp;E1361&amp;"', DESCRIPTION = '"&amp;F1361&amp;"' where FORMAT_ID = '"&amp;A1361&amp;"' AND FIELD_NO = '"&amp;B1361&amp;"';"</f>
        <v/>
      </c>
    </row>
    <row r="1362" spans="1:13">
      <c r="A1362" t="s">
        <v>1365</v>
      </c>
      <c r="B1362" t="s">
        <v>554</v>
      </c>
      <c r="C1362" t="s">
        <v>255</v>
      </c>
      <c r="D1362" t="s">
        <v>255</v>
      </c>
      <c r="E1362" t="s">
        <v>255</v>
      </c>
      <c r="F1362" s="2" t="s">
        <v>1501</v>
      </c>
      <c r="G1362" s="2" t="n"/>
      <c r="I1362" s="2" t="n"/>
      <c r="J1362">
        <f>VLOOKUP(A1362,UFMT_FORMAT!$A:$C,3,FALSE)</f>
        <v/>
      </c>
      <c r="K1362" s="2" t="s">
        <v>7</v>
      </c>
      <c r="L1362">
        <f>"Insert into UFMT_FIELD (FORMAT_ID, FIELD_NO, F_MAC, F_KEY, F_MANDATORY, DESCRIPTION) Values ('"&amp;A1362&amp;"', '"&amp;B1362&amp;"', '"&amp;C1362&amp;"', '"&amp;D1362&amp;"', '"&amp;E1362&amp;"', '"&amp;F1362&amp;"');"</f>
        <v/>
      </c>
      <c r="M1362">
        <f>"Update UFMT_FIELD SET F_MAC = '"&amp;C1362&amp;"', F_KEY = '"&amp;D1362&amp;"', F_MANDATORY = '"&amp;E1362&amp;"', DESCRIPTION = '"&amp;F1362&amp;"' where FORMAT_ID = '"&amp;A1362&amp;"' AND FIELD_NO = '"&amp;B1362&amp;"';"</f>
        <v/>
      </c>
    </row>
    <row r="1363" spans="1:13">
      <c r="A1363" t="s">
        <v>1365</v>
      </c>
      <c r="B1363" t="s">
        <v>583</v>
      </c>
      <c r="C1363" t="s">
        <v>255</v>
      </c>
      <c r="D1363" t="s">
        <v>255</v>
      </c>
      <c r="E1363" t="s">
        <v>13</v>
      </c>
      <c r="F1363" s="2" t="s">
        <v>1496</v>
      </c>
      <c r="G1363" s="2" t="n"/>
      <c r="I1363" s="2" t="n"/>
      <c r="J1363">
        <f>VLOOKUP(A1363,UFMT_FORMAT!$A:$C,3,FALSE)</f>
        <v/>
      </c>
      <c r="K1363" s="2" t="s">
        <v>7</v>
      </c>
      <c r="L1363">
        <f>"Insert into UFMT_FIELD (FORMAT_ID, FIELD_NO, F_MAC, F_KEY, F_MANDATORY, DESCRIPTION) Values ('"&amp;A1363&amp;"', '"&amp;B1363&amp;"', '"&amp;C1363&amp;"', '"&amp;D1363&amp;"', '"&amp;E1363&amp;"', '"&amp;F1363&amp;"');"</f>
        <v/>
      </c>
      <c r="M1363">
        <f>"Update UFMT_FIELD SET F_MAC = '"&amp;C1363&amp;"', F_KEY = '"&amp;D1363&amp;"', F_MANDATORY = '"&amp;E1363&amp;"', DESCRIPTION = '"&amp;F1363&amp;"' where FORMAT_ID = '"&amp;A1363&amp;"' AND FIELD_NO = '"&amp;B1363&amp;"';"</f>
        <v/>
      </c>
    </row>
    <row r="1364" spans="1:13">
      <c r="A1364" t="s">
        <v>1367</v>
      </c>
      <c r="B1364" t="s">
        <v>330</v>
      </c>
      <c r="C1364" t="s">
        <v>255</v>
      </c>
      <c r="D1364" t="s">
        <v>13</v>
      </c>
      <c r="E1364" t="s">
        <v>13</v>
      </c>
      <c r="F1364" s="2" t="s">
        <v>1495</v>
      </c>
      <c r="I1364" s="2" t="n"/>
      <c r="J1364">
        <f>VLOOKUP(A1364,UFMT_FORMAT!$A:$C,3,FALSE)</f>
        <v/>
      </c>
      <c r="K1364" s="2" t="s">
        <v>7</v>
      </c>
      <c r="L1364">
        <f>"Insert into UFMT_FIELD (FORMAT_ID, FIELD_NO, F_MAC, F_KEY, F_MANDATORY, DESCRIPTION) Values ('"&amp;A1364&amp;"', '"&amp;B1364&amp;"', '"&amp;C1364&amp;"', '"&amp;D1364&amp;"', '"&amp;E1364&amp;"', '"&amp;F1364&amp;"');"</f>
        <v/>
      </c>
      <c r="M1364">
        <f>"Update UFMT_FIELD SET F_MAC = '"&amp;C1364&amp;"', F_KEY = '"&amp;D1364&amp;"', F_MANDATORY = '"&amp;E1364&amp;"', DESCRIPTION = '"&amp;F1364&amp;"' where FORMAT_ID = '"&amp;A1364&amp;"' AND FIELD_NO = '"&amp;B1364&amp;"';"</f>
        <v/>
      </c>
    </row>
    <row r="1365" spans="1:13">
      <c r="A1365" t="s">
        <v>1367</v>
      </c>
      <c r="B1365" t="s">
        <v>337</v>
      </c>
      <c r="C1365" t="s">
        <v>255</v>
      </c>
      <c r="D1365" t="s">
        <v>13</v>
      </c>
      <c r="E1365" t="s">
        <v>13</v>
      </c>
      <c r="F1365" s="2" t="s">
        <v>1400</v>
      </c>
      <c r="I1365" s="2" t="n"/>
      <c r="J1365">
        <f>VLOOKUP(A1365,UFMT_FORMAT!$A:$C,3,FALSE)</f>
        <v/>
      </c>
      <c r="K1365" s="2" t="s">
        <v>7</v>
      </c>
      <c r="L1365">
        <f>"Insert into UFMT_FIELD (FORMAT_ID, FIELD_NO, F_MAC, F_KEY, F_MANDATORY, DESCRIPTION) Values ('"&amp;A1365&amp;"', '"&amp;B1365&amp;"', '"&amp;C1365&amp;"', '"&amp;D1365&amp;"', '"&amp;E1365&amp;"', '"&amp;F1365&amp;"');"</f>
        <v/>
      </c>
      <c r="M1365">
        <f>"Update UFMT_FIELD SET F_MAC = '"&amp;C1365&amp;"', F_KEY = '"&amp;D1365&amp;"', F_MANDATORY = '"&amp;E1365&amp;"', DESCRIPTION = '"&amp;F1365&amp;"' where FORMAT_ID = '"&amp;A1365&amp;"' AND FIELD_NO = '"&amp;B1365&amp;"';"</f>
        <v/>
      </c>
    </row>
    <row r="1366" spans="1:13">
      <c r="A1366" t="s">
        <v>1367</v>
      </c>
      <c r="B1366" t="s">
        <v>532</v>
      </c>
      <c r="C1366" t="s">
        <v>255</v>
      </c>
      <c r="D1366" t="s">
        <v>255</v>
      </c>
      <c r="E1366" t="s">
        <v>13</v>
      </c>
      <c r="F1366" s="2" t="s">
        <v>1403</v>
      </c>
      <c r="G1366" s="2" t="n"/>
      <c r="I1366" s="2" t="n"/>
      <c r="J1366">
        <f>VLOOKUP(A1366,UFMT_FORMAT!$A:$C,3,FALSE)</f>
        <v/>
      </c>
      <c r="K1366" s="2" t="s">
        <v>7</v>
      </c>
      <c r="L1366">
        <f>"Insert into UFMT_FIELD (FORMAT_ID, FIELD_NO, F_MAC, F_KEY, F_MANDATORY, DESCRIPTION) Values ('"&amp;A1366&amp;"', '"&amp;B1366&amp;"', '"&amp;C1366&amp;"', '"&amp;D1366&amp;"', '"&amp;E1366&amp;"', '"&amp;F1366&amp;"');"</f>
        <v/>
      </c>
      <c r="M1366">
        <f>"Update UFMT_FIELD SET F_MAC = '"&amp;C1366&amp;"', F_KEY = '"&amp;D1366&amp;"', F_MANDATORY = '"&amp;E1366&amp;"', DESCRIPTION = '"&amp;F1366&amp;"' where FORMAT_ID = '"&amp;A1366&amp;"' AND FIELD_NO = '"&amp;B1366&amp;"';"</f>
        <v/>
      </c>
    </row>
    <row r="1367" spans="1:13">
      <c r="A1367" t="s">
        <v>1367</v>
      </c>
      <c r="B1367" t="s">
        <v>72</v>
      </c>
      <c r="C1367" t="s">
        <v>255</v>
      </c>
      <c r="D1367" t="s">
        <v>255</v>
      </c>
      <c r="E1367" t="s">
        <v>13</v>
      </c>
      <c r="F1367" s="2" t="s">
        <v>1408</v>
      </c>
      <c r="G1367" s="2" t="n"/>
      <c r="I1367" s="2" t="n"/>
      <c r="J1367">
        <f>VLOOKUP(A1367,UFMT_FORMAT!$A:$C,3,FALSE)</f>
        <v/>
      </c>
      <c r="K1367" s="2" t="s">
        <v>7</v>
      </c>
      <c r="L1367">
        <f>"Insert into UFMT_FIELD (FORMAT_ID, FIELD_NO, F_MAC, F_KEY, F_MANDATORY, DESCRIPTION) Values ('"&amp;A1367&amp;"', '"&amp;B1367&amp;"', '"&amp;C1367&amp;"', '"&amp;D1367&amp;"', '"&amp;E1367&amp;"', '"&amp;F1367&amp;"');"</f>
        <v/>
      </c>
      <c r="M1367">
        <f>"Update UFMT_FIELD SET F_MAC = '"&amp;C1367&amp;"', F_KEY = '"&amp;D1367&amp;"', F_MANDATORY = '"&amp;E1367&amp;"', DESCRIPTION = '"&amp;F1367&amp;"' where FORMAT_ID = '"&amp;A1367&amp;"' AND FIELD_NO = '"&amp;B1367&amp;"';"</f>
        <v/>
      </c>
    </row>
    <row r="1368" spans="1:13">
      <c r="A1368" t="s">
        <v>1367</v>
      </c>
      <c r="B1368" t="s">
        <v>583</v>
      </c>
      <c r="C1368" t="s">
        <v>255</v>
      </c>
      <c r="D1368" t="s">
        <v>255</v>
      </c>
      <c r="E1368" t="s">
        <v>13</v>
      </c>
      <c r="F1368" s="2" t="s">
        <v>1496</v>
      </c>
      <c r="G1368" s="2" t="n"/>
      <c r="I1368" s="2" t="n"/>
      <c r="J1368">
        <f>VLOOKUP(A1368,UFMT_FORMAT!$A:$C,3,FALSE)</f>
        <v/>
      </c>
      <c r="K1368" s="2" t="s">
        <v>7</v>
      </c>
      <c r="L1368">
        <f>"Insert into UFMT_FIELD (FORMAT_ID, FIELD_NO, F_MAC, F_KEY, F_MANDATORY, DESCRIPTION) Values ('"&amp;A1368&amp;"', '"&amp;B1368&amp;"', '"&amp;C1368&amp;"', '"&amp;D1368&amp;"', '"&amp;E1368&amp;"', '"&amp;F1368&amp;"');"</f>
        <v/>
      </c>
      <c r="M1368">
        <f>"Update UFMT_FIELD SET F_MAC = '"&amp;C1368&amp;"', F_KEY = '"&amp;D1368&amp;"', F_MANDATORY = '"&amp;E1368&amp;"', DESCRIPTION = '"&amp;F1368&amp;"' where FORMAT_ID = '"&amp;A1368&amp;"' AND FIELD_NO = '"&amp;B1368&amp;"';"</f>
        <v/>
      </c>
    </row>
    <row r="1369" spans="1:13">
      <c r="A1369" t="s">
        <v>367</v>
      </c>
      <c r="B1369" t="s">
        <v>64</v>
      </c>
      <c r="C1369" t="s">
        <v>13</v>
      </c>
      <c r="D1369" t="s">
        <v>255</v>
      </c>
      <c r="E1369" t="s">
        <v>13</v>
      </c>
      <c r="F1369" s="2" t="s">
        <v>1395</v>
      </c>
      <c r="G1369" s="2" t="n"/>
      <c r="I1369" s="2" t="n"/>
      <c r="J1369">
        <f>VLOOKUP(A1369,UFMT_FORMAT!$A:$C,3,FALSE)</f>
        <v/>
      </c>
      <c r="K1369" s="2" t="s">
        <v>7</v>
      </c>
      <c r="L1369">
        <f>"Insert into UFMT_FIELD (FORMAT_ID, FIELD_NO, F_MAC, F_KEY, F_MANDATORY, DESCRIPTION) Values ('"&amp;A1369&amp;"', '"&amp;B1369&amp;"', '"&amp;C1369&amp;"', '"&amp;D1369&amp;"', '"&amp;E1369&amp;"', '"&amp;F1369&amp;"');"</f>
        <v/>
      </c>
      <c r="M1369">
        <f>"Update UFMT_FIELD SET F_MAC = '"&amp;C1369&amp;"', F_KEY = '"&amp;D1369&amp;"', F_MANDATORY = '"&amp;E1369&amp;"', DESCRIPTION = '"&amp;F1369&amp;"' where FORMAT_ID = '"&amp;A1369&amp;"' AND FIELD_NO = '"&amp;B1369&amp;"';"</f>
        <v/>
      </c>
    </row>
    <row r="1370" spans="1:13">
      <c r="A1370" t="s">
        <v>367</v>
      </c>
      <c r="B1370" t="s">
        <v>107</v>
      </c>
      <c r="C1370" t="s">
        <v>13</v>
      </c>
      <c r="D1370" t="s">
        <v>255</v>
      </c>
      <c r="E1370" t="s">
        <v>13</v>
      </c>
      <c r="F1370" s="2" t="s">
        <v>1396</v>
      </c>
      <c r="G1370" s="2" t="n"/>
      <c r="I1370" s="2" t="n"/>
      <c r="J1370">
        <f>VLOOKUP(A1370,UFMT_FORMAT!$A:$C,3,FALSE)</f>
        <v/>
      </c>
      <c r="K1370" s="2" t="s">
        <v>7</v>
      </c>
      <c r="L1370">
        <f>"Insert into UFMT_FIELD (FORMAT_ID, FIELD_NO, F_MAC, F_KEY, F_MANDATORY, DESCRIPTION) Values ('"&amp;A1370&amp;"', '"&amp;B1370&amp;"', '"&amp;C1370&amp;"', '"&amp;D1370&amp;"', '"&amp;E1370&amp;"', '"&amp;F1370&amp;"');"</f>
        <v/>
      </c>
      <c r="M1370">
        <f>"Update UFMT_FIELD SET F_MAC = '"&amp;C1370&amp;"', F_KEY = '"&amp;D1370&amp;"', F_MANDATORY = '"&amp;E1370&amp;"', DESCRIPTION = '"&amp;F1370&amp;"' where FORMAT_ID = '"&amp;A1370&amp;"' AND FIELD_NO = '"&amp;B1370&amp;"';"</f>
        <v/>
      </c>
    </row>
    <row r="1371" spans="1:13">
      <c r="A1371" t="s">
        <v>367</v>
      </c>
      <c r="B1371" t="s">
        <v>31</v>
      </c>
      <c r="C1371" t="s">
        <v>13</v>
      </c>
      <c r="D1371" t="s">
        <v>255</v>
      </c>
      <c r="E1371" t="s">
        <v>13</v>
      </c>
      <c r="F1371" s="2" t="s">
        <v>1480</v>
      </c>
      <c r="G1371" s="2" t="n"/>
      <c r="I1371" s="2" t="n"/>
      <c r="J1371">
        <f>VLOOKUP(A1371,UFMT_FORMAT!$A:$C,3,FALSE)</f>
        <v/>
      </c>
      <c r="K1371" s="2" t="s">
        <v>7</v>
      </c>
      <c r="L1371">
        <f>"Insert into UFMT_FIELD (FORMAT_ID, FIELD_NO, F_MAC, F_KEY, F_MANDATORY, DESCRIPTION) Values ('"&amp;A1371&amp;"', '"&amp;B1371&amp;"', '"&amp;C1371&amp;"', '"&amp;D1371&amp;"', '"&amp;E1371&amp;"', '"&amp;F1371&amp;"');"</f>
        <v/>
      </c>
      <c r="M1371">
        <f>"Update UFMT_FIELD SET F_MAC = '"&amp;C1371&amp;"', F_KEY = '"&amp;D1371&amp;"', F_MANDATORY = '"&amp;E1371&amp;"', DESCRIPTION = '"&amp;F1371&amp;"' where FORMAT_ID = '"&amp;A1371&amp;"' AND FIELD_NO = '"&amp;B1371&amp;"';"</f>
        <v/>
      </c>
    </row>
    <row r="1372" spans="1:13">
      <c r="A1372" t="s">
        <v>367</v>
      </c>
      <c r="B1372" t="s">
        <v>500</v>
      </c>
      <c r="C1372" t="s">
        <v>255</v>
      </c>
      <c r="D1372" t="s">
        <v>255</v>
      </c>
      <c r="E1372" t="s">
        <v>255</v>
      </c>
      <c r="F1372" s="2" t="s">
        <v>1502</v>
      </c>
      <c r="G1372" s="2" t="n"/>
      <c r="I1372" s="2" t="n"/>
      <c r="J1372">
        <f>VLOOKUP(A1372,UFMT_FORMAT!$A:$C,3,FALSE)</f>
        <v/>
      </c>
      <c r="K1372" s="2" t="s">
        <v>7</v>
      </c>
      <c r="L1372">
        <f>"Insert into UFMT_FIELD (FORMAT_ID, FIELD_NO, F_MAC, F_KEY, F_MANDATORY, DESCRIPTION) Values ('"&amp;A1372&amp;"', '"&amp;B1372&amp;"', '"&amp;C1372&amp;"', '"&amp;D1372&amp;"', '"&amp;E1372&amp;"', '"&amp;F1372&amp;"');"</f>
        <v/>
      </c>
      <c r="M1372">
        <f>"Update UFMT_FIELD SET F_MAC = '"&amp;C1372&amp;"', F_KEY = '"&amp;D1372&amp;"', F_MANDATORY = '"&amp;E1372&amp;"', DESCRIPTION = '"&amp;F1372&amp;"' where FORMAT_ID = '"&amp;A1372&amp;"' AND FIELD_NO = '"&amp;B1372&amp;"';"</f>
        <v/>
      </c>
    </row>
    <row r="1373" spans="1:13">
      <c r="A1373" t="s">
        <v>367</v>
      </c>
      <c r="B1373" t="s">
        <v>328</v>
      </c>
      <c r="C1373" t="s">
        <v>255</v>
      </c>
      <c r="D1373" t="s">
        <v>255</v>
      </c>
      <c r="E1373" t="s">
        <v>255</v>
      </c>
      <c r="F1373" s="2" t="s">
        <v>1503</v>
      </c>
      <c r="G1373" s="2" t="n"/>
      <c r="I1373" s="2" t="n"/>
      <c r="J1373">
        <f>VLOOKUP(A1373,UFMT_FORMAT!$A:$C,3,FALSE)</f>
        <v/>
      </c>
      <c r="K1373" s="2" t="s">
        <v>7</v>
      </c>
      <c r="L1373">
        <f>"Insert into UFMT_FIELD (FORMAT_ID, FIELD_NO, F_MAC, F_KEY, F_MANDATORY, DESCRIPTION) Values ('"&amp;A1373&amp;"', '"&amp;B1373&amp;"', '"&amp;C1373&amp;"', '"&amp;D1373&amp;"', '"&amp;E1373&amp;"', '"&amp;F1373&amp;"');"</f>
        <v/>
      </c>
      <c r="M1373">
        <f>"Update UFMT_FIELD SET F_MAC = '"&amp;C1373&amp;"', F_KEY = '"&amp;D1373&amp;"', F_MANDATORY = '"&amp;E1373&amp;"', DESCRIPTION = '"&amp;F1373&amp;"' where FORMAT_ID = '"&amp;A1373&amp;"' AND FIELD_NO = '"&amp;B1373&amp;"';"</f>
        <v/>
      </c>
    </row>
    <row r="1374" spans="1:13">
      <c r="A1374" t="s">
        <v>367</v>
      </c>
      <c r="B1374" t="s">
        <v>330</v>
      </c>
      <c r="C1374" t="s">
        <v>13</v>
      </c>
      <c r="D1374" t="s">
        <v>13</v>
      </c>
      <c r="E1374" t="s">
        <v>13</v>
      </c>
      <c r="F1374" s="2" t="s">
        <v>1495</v>
      </c>
      <c r="G1374" s="2" t="n"/>
      <c r="I1374" s="2" t="n"/>
      <c r="J1374">
        <f>VLOOKUP(A1374,UFMT_FORMAT!$A:$C,3,FALSE)</f>
        <v/>
      </c>
      <c r="K1374" s="2" t="s">
        <v>7</v>
      </c>
      <c r="L1374">
        <f>"Insert into UFMT_FIELD (FORMAT_ID, FIELD_NO, F_MAC, F_KEY, F_MANDATORY, DESCRIPTION) Values ('"&amp;A1374&amp;"', '"&amp;B1374&amp;"', '"&amp;C1374&amp;"', '"&amp;D1374&amp;"', '"&amp;E1374&amp;"', '"&amp;F1374&amp;"');"</f>
        <v/>
      </c>
      <c r="M1374">
        <f>"Update UFMT_FIELD SET F_MAC = '"&amp;C1374&amp;"', F_KEY = '"&amp;D1374&amp;"', F_MANDATORY = '"&amp;E1374&amp;"', DESCRIPTION = '"&amp;F1374&amp;"' where FORMAT_ID = '"&amp;A1374&amp;"' AND FIELD_NO = '"&amp;B1374&amp;"';"</f>
        <v/>
      </c>
    </row>
    <row r="1375" spans="1:13">
      <c r="A1375" t="s">
        <v>367</v>
      </c>
      <c r="B1375" t="s">
        <v>318</v>
      </c>
      <c r="C1375" t="s">
        <v>255</v>
      </c>
      <c r="D1375" t="s">
        <v>255</v>
      </c>
      <c r="E1375" t="s">
        <v>255</v>
      </c>
      <c r="F1375" s="2" t="s">
        <v>1504</v>
      </c>
      <c r="G1375" s="2" t="n"/>
      <c r="I1375" s="2" t="n"/>
      <c r="J1375">
        <f>VLOOKUP(A1375,UFMT_FORMAT!$A:$C,3,FALSE)</f>
        <v/>
      </c>
      <c r="K1375" s="2" t="s">
        <v>7</v>
      </c>
      <c r="L1375">
        <f>"Insert into UFMT_FIELD (FORMAT_ID, FIELD_NO, F_MAC, F_KEY, F_MANDATORY, DESCRIPTION) Values ('"&amp;A1375&amp;"', '"&amp;B1375&amp;"', '"&amp;C1375&amp;"', '"&amp;D1375&amp;"', '"&amp;E1375&amp;"', '"&amp;F1375&amp;"');"</f>
        <v/>
      </c>
      <c r="M1375">
        <f>"Update UFMT_FIELD SET F_MAC = '"&amp;C1375&amp;"', F_KEY = '"&amp;D1375&amp;"', F_MANDATORY = '"&amp;E1375&amp;"', DESCRIPTION = '"&amp;F1375&amp;"' where FORMAT_ID = '"&amp;A1375&amp;"' AND FIELD_NO = '"&amp;B1375&amp;"';"</f>
        <v/>
      </c>
    </row>
    <row r="1376" spans="1:13">
      <c r="A1376" t="s">
        <v>367</v>
      </c>
      <c r="B1376" t="s">
        <v>333</v>
      </c>
      <c r="C1376" t="s">
        <v>255</v>
      </c>
      <c r="D1376" t="s">
        <v>255</v>
      </c>
      <c r="E1376" t="s">
        <v>255</v>
      </c>
      <c r="F1376" s="2" t="s">
        <v>1505</v>
      </c>
      <c r="G1376" s="2" t="n"/>
      <c r="I1376" s="2" t="n"/>
      <c r="J1376">
        <f>VLOOKUP(A1376,UFMT_FORMAT!$A:$C,3,FALSE)</f>
        <v/>
      </c>
      <c r="K1376" s="2" t="s">
        <v>7</v>
      </c>
      <c r="L1376">
        <f>"Insert into UFMT_FIELD (FORMAT_ID, FIELD_NO, F_MAC, F_KEY, F_MANDATORY, DESCRIPTION) Values ('"&amp;A1376&amp;"', '"&amp;B1376&amp;"', '"&amp;C1376&amp;"', '"&amp;D1376&amp;"', '"&amp;E1376&amp;"', '"&amp;F1376&amp;"');"</f>
        <v/>
      </c>
      <c r="M1376">
        <f>"Update UFMT_FIELD SET F_MAC = '"&amp;C1376&amp;"', F_KEY = '"&amp;D1376&amp;"', F_MANDATORY = '"&amp;E1376&amp;"', DESCRIPTION = '"&amp;F1376&amp;"' where FORMAT_ID = '"&amp;A1376&amp;"' AND FIELD_NO = '"&amp;B1376&amp;"';"</f>
        <v/>
      </c>
    </row>
    <row r="1377" spans="1:13">
      <c r="A1377" t="s">
        <v>367</v>
      </c>
      <c r="B1377" t="s">
        <v>335</v>
      </c>
      <c r="C1377" t="s">
        <v>255</v>
      </c>
      <c r="D1377" t="s">
        <v>255</v>
      </c>
      <c r="E1377" t="s">
        <v>255</v>
      </c>
      <c r="F1377" s="2" t="s">
        <v>1506</v>
      </c>
      <c r="G1377" s="2" t="n"/>
      <c r="I1377" s="2" t="n"/>
      <c r="J1377">
        <f>VLOOKUP(A1377,UFMT_FORMAT!$A:$C,3,FALSE)</f>
        <v/>
      </c>
      <c r="K1377" s="2" t="s">
        <v>7</v>
      </c>
      <c r="L1377">
        <f>"Insert into UFMT_FIELD (FORMAT_ID, FIELD_NO, F_MAC, F_KEY, F_MANDATORY, DESCRIPTION) Values ('"&amp;A1377&amp;"', '"&amp;B1377&amp;"', '"&amp;C1377&amp;"', '"&amp;D1377&amp;"', '"&amp;E1377&amp;"', '"&amp;F1377&amp;"');"</f>
        <v/>
      </c>
      <c r="M1377">
        <f>"Update UFMT_FIELD SET F_MAC = '"&amp;C1377&amp;"', F_KEY = '"&amp;D1377&amp;"', F_MANDATORY = '"&amp;E1377&amp;"', DESCRIPTION = '"&amp;F1377&amp;"' where FORMAT_ID = '"&amp;A1377&amp;"' AND FIELD_NO = '"&amp;B1377&amp;"';"</f>
        <v/>
      </c>
    </row>
    <row r="1378" spans="1:13">
      <c r="A1378" t="s">
        <v>367</v>
      </c>
      <c r="B1378" t="s">
        <v>337</v>
      </c>
      <c r="C1378" t="s">
        <v>13</v>
      </c>
      <c r="D1378" t="s">
        <v>13</v>
      </c>
      <c r="E1378" t="s">
        <v>13</v>
      </c>
      <c r="F1378" s="2" t="s">
        <v>1400</v>
      </c>
      <c r="G1378" s="2" t="n"/>
      <c r="I1378" s="2" t="n"/>
      <c r="J1378">
        <f>VLOOKUP(A1378,UFMT_FORMAT!$A:$C,3,FALSE)</f>
        <v/>
      </c>
      <c r="K1378" s="2" t="s">
        <v>7</v>
      </c>
      <c r="L1378">
        <f>"Insert into UFMT_FIELD (FORMAT_ID, FIELD_NO, F_MAC, F_KEY, F_MANDATORY, DESCRIPTION) Values ('"&amp;A1378&amp;"', '"&amp;B1378&amp;"', '"&amp;C1378&amp;"', '"&amp;D1378&amp;"', '"&amp;E1378&amp;"', '"&amp;F1378&amp;"');"</f>
        <v/>
      </c>
      <c r="M1378">
        <f>"Update UFMT_FIELD SET F_MAC = '"&amp;C1378&amp;"', F_KEY = '"&amp;D1378&amp;"', F_MANDATORY = '"&amp;E1378&amp;"', DESCRIPTION = '"&amp;F1378&amp;"' where FORMAT_ID = '"&amp;A1378&amp;"' AND FIELD_NO = '"&amp;B1378&amp;"';"</f>
        <v/>
      </c>
    </row>
    <row r="1379" spans="1:13">
      <c r="A1379" t="s">
        <v>367</v>
      </c>
      <c r="B1379" t="s">
        <v>351</v>
      </c>
      <c r="C1379" t="s">
        <v>255</v>
      </c>
      <c r="D1379" t="s">
        <v>255</v>
      </c>
      <c r="E1379" t="s">
        <v>13</v>
      </c>
      <c r="F1379" s="2" t="s">
        <v>1497</v>
      </c>
      <c r="G1379" s="2" t="n"/>
      <c r="I1379" s="2" t="n"/>
      <c r="J1379">
        <f>VLOOKUP(A1379,UFMT_FORMAT!$A:$C,3,FALSE)</f>
        <v/>
      </c>
      <c r="K1379" s="2" t="s">
        <v>7</v>
      </c>
      <c r="L1379">
        <f>"Insert into UFMT_FIELD (FORMAT_ID, FIELD_NO, F_MAC, F_KEY, F_MANDATORY, DESCRIPTION) Values ('"&amp;A1379&amp;"', '"&amp;B1379&amp;"', '"&amp;C1379&amp;"', '"&amp;D1379&amp;"', '"&amp;E1379&amp;"', '"&amp;F1379&amp;"');"</f>
        <v/>
      </c>
      <c r="M1379">
        <f>"Update UFMT_FIELD SET F_MAC = '"&amp;C1379&amp;"', F_KEY = '"&amp;D1379&amp;"', F_MANDATORY = '"&amp;E1379&amp;"', DESCRIPTION = '"&amp;F1379&amp;"' where FORMAT_ID = '"&amp;A1379&amp;"' AND FIELD_NO = '"&amp;B1379&amp;"';"</f>
        <v/>
      </c>
    </row>
    <row r="1380" spans="1:13">
      <c r="A1380" t="s">
        <v>367</v>
      </c>
      <c r="B1380" t="s">
        <v>379</v>
      </c>
      <c r="C1380" t="s">
        <v>255</v>
      </c>
      <c r="D1380" t="s">
        <v>255</v>
      </c>
      <c r="E1380" t="s">
        <v>13</v>
      </c>
      <c r="F1380" s="2" t="s">
        <v>1507</v>
      </c>
      <c r="G1380" s="2" t="n"/>
      <c r="J1380">
        <f>VLOOKUP(A1380,UFMT_FORMAT!$A:$C,3,FALSE)</f>
        <v/>
      </c>
      <c r="K1380" s="2" t="s">
        <v>7</v>
      </c>
      <c r="L1380">
        <f>"Insert into UFMT_FIELD (FORMAT_ID, FIELD_NO, F_MAC, F_KEY, F_MANDATORY, DESCRIPTION) Values ('"&amp;A1380&amp;"', '"&amp;B1380&amp;"', '"&amp;C1380&amp;"', '"&amp;D1380&amp;"', '"&amp;E1380&amp;"', '"&amp;F1380&amp;"');"</f>
        <v/>
      </c>
      <c r="M1380">
        <f>"Update UFMT_FIELD SET F_MAC = '"&amp;C1380&amp;"', F_KEY = '"&amp;D1380&amp;"', F_MANDATORY = '"&amp;E1380&amp;"', DESCRIPTION = '"&amp;F1380&amp;"' where FORMAT_ID = '"&amp;A1380&amp;"' AND FIELD_NO = '"&amp;B1380&amp;"';"</f>
        <v/>
      </c>
    </row>
    <row r="1381" spans="1:13">
      <c r="A1381" t="s">
        <v>367</v>
      </c>
      <c r="B1381" t="s">
        <v>393</v>
      </c>
      <c r="C1381" t="s">
        <v>255</v>
      </c>
      <c r="D1381" t="s">
        <v>255</v>
      </c>
      <c r="E1381" t="s">
        <v>13</v>
      </c>
      <c r="F1381" s="2" t="s">
        <v>1508</v>
      </c>
      <c r="G1381" s="2" t="n"/>
      <c r="J1381">
        <f>VLOOKUP(A1381,UFMT_FORMAT!$A:$C,3,FALSE)</f>
        <v/>
      </c>
      <c r="K1381" s="2" t="s">
        <v>7</v>
      </c>
      <c r="L1381">
        <f>"Insert into UFMT_FIELD (FORMAT_ID, FIELD_NO, F_MAC, F_KEY, F_MANDATORY, DESCRIPTION) Values ('"&amp;A1381&amp;"', '"&amp;B1381&amp;"', '"&amp;C1381&amp;"', '"&amp;D1381&amp;"', '"&amp;E1381&amp;"', '"&amp;F1381&amp;"');"</f>
        <v/>
      </c>
      <c r="M1381">
        <f>"Update UFMT_FIELD SET F_MAC = '"&amp;C1381&amp;"', F_KEY = '"&amp;D1381&amp;"', F_MANDATORY = '"&amp;E1381&amp;"', DESCRIPTION = '"&amp;F1381&amp;"' where FORMAT_ID = '"&amp;A1381&amp;"' AND FIELD_NO = '"&amp;B1381&amp;"';"</f>
        <v/>
      </c>
    </row>
    <row r="1382" spans="1:13">
      <c r="A1382" t="s">
        <v>367</v>
      </c>
      <c r="B1382" t="s">
        <v>398</v>
      </c>
      <c r="C1382" t="s">
        <v>255</v>
      </c>
      <c r="D1382" t="s">
        <v>255</v>
      </c>
      <c r="E1382" t="s">
        <v>13</v>
      </c>
      <c r="F1382" s="2" t="s">
        <v>1484</v>
      </c>
      <c r="G1382" s="2" t="n"/>
      <c r="I1382" s="2" t="n"/>
      <c r="J1382">
        <f>VLOOKUP(A1382,UFMT_FORMAT!$A:$C,3,FALSE)</f>
        <v/>
      </c>
      <c r="K1382" s="2" t="s">
        <v>7</v>
      </c>
      <c r="L1382">
        <f>"Insert into UFMT_FIELD (FORMAT_ID, FIELD_NO, F_MAC, F_KEY, F_MANDATORY, DESCRIPTION) Values ('"&amp;A1382&amp;"', '"&amp;B1382&amp;"', '"&amp;C1382&amp;"', '"&amp;D1382&amp;"', '"&amp;E1382&amp;"', '"&amp;F1382&amp;"');"</f>
        <v/>
      </c>
      <c r="M1382">
        <f>"Update UFMT_FIELD SET F_MAC = '"&amp;C1382&amp;"', F_KEY = '"&amp;D1382&amp;"', F_MANDATORY = '"&amp;E1382&amp;"', DESCRIPTION = '"&amp;F1382&amp;"' where FORMAT_ID = '"&amp;A1382&amp;"' AND FIELD_NO = '"&amp;B1382&amp;"';"</f>
        <v/>
      </c>
    </row>
    <row r="1383" spans="1:13">
      <c r="A1383" t="s">
        <v>367</v>
      </c>
      <c r="B1383" t="s">
        <v>449</v>
      </c>
      <c r="C1383" t="s">
        <v>255</v>
      </c>
      <c r="D1383" t="s">
        <v>255</v>
      </c>
      <c r="E1383" t="s">
        <v>255</v>
      </c>
      <c r="F1383" s="2" t="s">
        <v>1509</v>
      </c>
      <c r="G1383" s="2" t="n"/>
      <c r="I1383" s="2" t="n"/>
      <c r="J1383">
        <f>VLOOKUP(A1383,UFMT_FORMAT!$A:$C,3,FALSE)</f>
        <v/>
      </c>
      <c r="K1383" s="2" t="s">
        <v>7</v>
      </c>
      <c r="L1383">
        <f>"Insert into UFMT_FIELD (FORMAT_ID, FIELD_NO, F_MAC, F_KEY, F_MANDATORY, DESCRIPTION) Values ('"&amp;A1383&amp;"', '"&amp;B1383&amp;"', '"&amp;C1383&amp;"', '"&amp;D1383&amp;"', '"&amp;E1383&amp;"', '"&amp;F1383&amp;"');"</f>
        <v/>
      </c>
      <c r="M1383">
        <f>"Update UFMT_FIELD SET F_MAC = '"&amp;C1383&amp;"', F_KEY = '"&amp;D1383&amp;"', F_MANDATORY = '"&amp;E1383&amp;"', DESCRIPTION = '"&amp;F1383&amp;"' where FORMAT_ID = '"&amp;A1383&amp;"' AND FIELD_NO = '"&amp;B1383&amp;"';"</f>
        <v/>
      </c>
    </row>
    <row r="1384" spans="1:13">
      <c r="A1384" t="s">
        <v>367</v>
      </c>
      <c r="B1384" t="s">
        <v>233</v>
      </c>
      <c r="C1384" t="s">
        <v>255</v>
      </c>
      <c r="D1384" t="s">
        <v>255</v>
      </c>
      <c r="E1384" t="s">
        <v>13</v>
      </c>
      <c r="F1384" s="2" t="s">
        <v>1510</v>
      </c>
      <c r="G1384" s="2" t="n"/>
      <c r="I1384" s="2" t="n"/>
      <c r="J1384">
        <f>VLOOKUP(A1384,UFMT_FORMAT!$A:$C,3,FALSE)</f>
        <v/>
      </c>
      <c r="K1384" s="2" t="s">
        <v>7</v>
      </c>
      <c r="L1384">
        <f>"Insert into UFMT_FIELD (FORMAT_ID, FIELD_NO, F_MAC, F_KEY, F_MANDATORY, DESCRIPTION) Values ('"&amp;A1384&amp;"', '"&amp;B1384&amp;"', '"&amp;C1384&amp;"', '"&amp;D1384&amp;"', '"&amp;E1384&amp;"', '"&amp;F1384&amp;"');"</f>
        <v/>
      </c>
      <c r="M1384">
        <f>"Update UFMT_FIELD SET F_MAC = '"&amp;C1384&amp;"', F_KEY = '"&amp;D1384&amp;"', F_MANDATORY = '"&amp;E1384&amp;"', DESCRIPTION = '"&amp;F1384&amp;"' where FORMAT_ID = '"&amp;A1384&amp;"' AND FIELD_NO = '"&amp;B1384&amp;"';"</f>
        <v/>
      </c>
    </row>
    <row r="1385" spans="1:13">
      <c r="A1385" t="s">
        <v>367</v>
      </c>
      <c r="B1385" t="s">
        <v>51</v>
      </c>
      <c r="C1385" t="s">
        <v>255</v>
      </c>
      <c r="D1385" t="s">
        <v>255</v>
      </c>
      <c r="E1385" t="s">
        <v>13</v>
      </c>
      <c r="F1385" s="2" t="s">
        <v>1461</v>
      </c>
      <c r="G1385" s="2" t="n"/>
      <c r="I1385" s="2" t="n"/>
      <c r="J1385">
        <f>VLOOKUP(A1385,UFMT_FORMAT!$A:$C,3,FALSE)</f>
        <v/>
      </c>
      <c r="K1385" s="2" t="s">
        <v>7</v>
      </c>
      <c r="L1385">
        <f>"Insert into UFMT_FIELD (FORMAT_ID, FIELD_NO, F_MAC, F_KEY, F_MANDATORY, DESCRIPTION) Values ('"&amp;A1385&amp;"', '"&amp;B1385&amp;"', '"&amp;C1385&amp;"', '"&amp;D1385&amp;"', '"&amp;E1385&amp;"', '"&amp;F1385&amp;"');"</f>
        <v/>
      </c>
      <c r="M1385">
        <f>"Update UFMT_FIELD SET F_MAC = '"&amp;C1385&amp;"', F_KEY = '"&amp;D1385&amp;"', F_MANDATORY = '"&amp;E1385&amp;"', DESCRIPTION = '"&amp;F1385&amp;"' where FORMAT_ID = '"&amp;A1385&amp;"' AND FIELD_NO = '"&amp;B1385&amp;"';"</f>
        <v/>
      </c>
    </row>
    <row r="1386" spans="1:13">
      <c r="A1386" t="s">
        <v>367</v>
      </c>
      <c r="B1386" t="s">
        <v>524</v>
      </c>
      <c r="C1386" t="s">
        <v>255</v>
      </c>
      <c r="D1386" t="s">
        <v>255</v>
      </c>
      <c r="E1386" t="s">
        <v>255</v>
      </c>
      <c r="F1386" s="2" t="s">
        <v>1511</v>
      </c>
      <c r="G1386" s="2" t="n"/>
      <c r="I1386" s="2" t="n"/>
      <c r="J1386">
        <f>VLOOKUP(A1386,UFMT_FORMAT!$A:$C,3,FALSE)</f>
        <v/>
      </c>
      <c r="K1386" s="2" t="s">
        <v>7</v>
      </c>
      <c r="L1386">
        <f>"Insert into UFMT_FIELD (FORMAT_ID, FIELD_NO, F_MAC, F_KEY, F_MANDATORY, DESCRIPTION) Values ('"&amp;A1386&amp;"', '"&amp;B1386&amp;"', '"&amp;C1386&amp;"', '"&amp;D1386&amp;"', '"&amp;E1386&amp;"', '"&amp;F1386&amp;"');"</f>
        <v/>
      </c>
      <c r="M1386">
        <f>"Update UFMT_FIELD SET F_MAC = '"&amp;C1386&amp;"', F_KEY = '"&amp;D1386&amp;"', F_MANDATORY = '"&amp;E1386&amp;"', DESCRIPTION = '"&amp;F1386&amp;"' where FORMAT_ID = '"&amp;A1386&amp;"' AND FIELD_NO = '"&amp;B1386&amp;"';"</f>
        <v/>
      </c>
    </row>
    <row r="1387" spans="1:13">
      <c r="A1387" t="s">
        <v>367</v>
      </c>
      <c r="B1387" t="s">
        <v>526</v>
      </c>
      <c r="C1387" t="s">
        <v>255</v>
      </c>
      <c r="D1387" t="s">
        <v>255</v>
      </c>
      <c r="E1387" t="s">
        <v>255</v>
      </c>
      <c r="F1387" s="2" t="s">
        <v>1512</v>
      </c>
      <c r="G1387" s="2" t="n"/>
      <c r="I1387" s="2" t="n"/>
      <c r="J1387">
        <f>VLOOKUP(A1387,UFMT_FORMAT!$A:$C,3,FALSE)</f>
        <v/>
      </c>
      <c r="K1387" s="2" t="s">
        <v>7</v>
      </c>
      <c r="L1387">
        <f>"Insert into UFMT_FIELD (FORMAT_ID, FIELD_NO, F_MAC, F_KEY, F_MANDATORY, DESCRIPTION) Values ('"&amp;A1387&amp;"', '"&amp;B1387&amp;"', '"&amp;C1387&amp;"', '"&amp;D1387&amp;"', '"&amp;E1387&amp;"', '"&amp;F1387&amp;"');"</f>
        <v/>
      </c>
      <c r="M1387">
        <f>"Update UFMT_FIELD SET F_MAC = '"&amp;C1387&amp;"', F_KEY = '"&amp;D1387&amp;"', F_MANDATORY = '"&amp;E1387&amp;"', DESCRIPTION = '"&amp;F1387&amp;"' where FORMAT_ID = '"&amp;A1387&amp;"' AND FIELD_NO = '"&amp;B1387&amp;"';"</f>
        <v/>
      </c>
    </row>
    <row r="1388" spans="1:13">
      <c r="A1388" t="s">
        <v>367</v>
      </c>
      <c r="B1388" t="s">
        <v>532</v>
      </c>
      <c r="C1388" t="s">
        <v>13</v>
      </c>
      <c r="D1388" t="s">
        <v>13</v>
      </c>
      <c r="E1388" t="s">
        <v>13</v>
      </c>
      <c r="F1388" s="2" t="s">
        <v>1403</v>
      </c>
      <c r="G1388" s="2" t="n"/>
      <c r="I1388" s="2" t="n"/>
      <c r="J1388">
        <f>VLOOKUP(A1388,UFMT_FORMAT!$A:$C,3,FALSE)</f>
        <v/>
      </c>
      <c r="K1388" s="2" t="s">
        <v>7</v>
      </c>
      <c r="L1388">
        <f>"Insert into UFMT_FIELD (FORMAT_ID, FIELD_NO, F_MAC, F_KEY, F_MANDATORY, DESCRIPTION) Values ('"&amp;A1388&amp;"', '"&amp;B1388&amp;"', '"&amp;C1388&amp;"', '"&amp;D1388&amp;"', '"&amp;E1388&amp;"', '"&amp;F1388&amp;"');"</f>
        <v/>
      </c>
      <c r="M1388">
        <f>"Update UFMT_FIELD SET F_MAC = '"&amp;C1388&amp;"', F_KEY = '"&amp;D1388&amp;"', F_MANDATORY = '"&amp;E1388&amp;"', DESCRIPTION = '"&amp;F1388&amp;"' where FORMAT_ID = '"&amp;A1388&amp;"' AND FIELD_NO = '"&amp;B1388&amp;"';"</f>
        <v/>
      </c>
    </row>
    <row r="1389" spans="1:13">
      <c r="A1389" t="s">
        <v>367</v>
      </c>
      <c r="B1389" t="s">
        <v>66</v>
      </c>
      <c r="C1389" t="s">
        <v>255</v>
      </c>
      <c r="D1389" t="s">
        <v>255</v>
      </c>
      <c r="E1389" t="s">
        <v>13</v>
      </c>
      <c r="F1389" s="2" t="s">
        <v>1405</v>
      </c>
      <c r="G1389" s="2" t="n"/>
      <c r="I1389" s="2" t="n"/>
      <c r="J1389">
        <f>VLOOKUP(A1389,UFMT_FORMAT!$A:$C,3,FALSE)</f>
        <v/>
      </c>
      <c r="K1389" s="2" t="s">
        <v>7</v>
      </c>
      <c r="L1389">
        <f>"Insert into UFMT_FIELD (FORMAT_ID, FIELD_NO, F_MAC, F_KEY, F_MANDATORY, DESCRIPTION) Values ('"&amp;A1389&amp;"', '"&amp;B1389&amp;"', '"&amp;C1389&amp;"', '"&amp;D1389&amp;"', '"&amp;E1389&amp;"', '"&amp;F1389&amp;"');"</f>
        <v/>
      </c>
      <c r="M1389">
        <f>"Update UFMT_FIELD SET F_MAC = '"&amp;C1389&amp;"', F_KEY = '"&amp;D1389&amp;"', F_MANDATORY = '"&amp;E1389&amp;"', DESCRIPTION = '"&amp;F1389&amp;"' where FORMAT_ID = '"&amp;A1389&amp;"' AND FIELD_NO = '"&amp;B1389&amp;"';"</f>
        <v/>
      </c>
    </row>
    <row r="1390" spans="1:13">
      <c r="A1390" t="s">
        <v>367</v>
      </c>
      <c r="B1390" t="s">
        <v>70</v>
      </c>
      <c r="C1390" t="s">
        <v>255</v>
      </c>
      <c r="D1390" t="s">
        <v>255</v>
      </c>
      <c r="E1390" t="s">
        <v>255</v>
      </c>
      <c r="F1390" s="2" t="s">
        <v>1487</v>
      </c>
      <c r="G1390" s="2" t="n"/>
      <c r="I1390" s="2" t="n"/>
      <c r="J1390">
        <f>VLOOKUP(A1390,UFMT_FORMAT!$A:$C,3,FALSE)</f>
        <v/>
      </c>
      <c r="K1390" s="2" t="s">
        <v>7</v>
      </c>
      <c r="L1390">
        <f>"Insert into UFMT_FIELD (FORMAT_ID, FIELD_NO, F_MAC, F_KEY, F_MANDATORY, DESCRIPTION) Values ('"&amp;A1390&amp;"', '"&amp;B1390&amp;"', '"&amp;C1390&amp;"', '"&amp;D1390&amp;"', '"&amp;E1390&amp;"', '"&amp;F1390&amp;"');"</f>
        <v/>
      </c>
      <c r="M1390">
        <f>"Update UFMT_FIELD SET F_MAC = '"&amp;C1390&amp;"', F_KEY = '"&amp;D1390&amp;"', F_MANDATORY = '"&amp;E1390&amp;"', DESCRIPTION = '"&amp;F1390&amp;"' where FORMAT_ID = '"&amp;A1390&amp;"' AND FIELD_NO = '"&amp;B1390&amp;"';"</f>
        <v/>
      </c>
    </row>
    <row r="1391" spans="1:13">
      <c r="A1391" t="s">
        <v>367</v>
      </c>
      <c r="B1391" t="s">
        <v>310</v>
      </c>
      <c r="C1391" t="s">
        <v>13</v>
      </c>
      <c r="D1391" t="s">
        <v>255</v>
      </c>
      <c r="E1391" t="s">
        <v>255</v>
      </c>
      <c r="F1391" s="2" t="s">
        <v>1407</v>
      </c>
      <c r="G1391" s="2" t="n"/>
      <c r="I1391" s="2" t="n"/>
      <c r="J1391">
        <f>VLOOKUP(A1391,UFMT_FORMAT!$A:$C,3,FALSE)</f>
        <v/>
      </c>
      <c r="K1391" s="2" t="s">
        <v>7</v>
      </c>
      <c r="L1391">
        <f>"Insert into UFMT_FIELD (FORMAT_ID, FIELD_NO, F_MAC, F_KEY, F_MANDATORY, DESCRIPTION) Values ('"&amp;A1391&amp;"', '"&amp;B1391&amp;"', '"&amp;C1391&amp;"', '"&amp;D1391&amp;"', '"&amp;E1391&amp;"', '"&amp;F1391&amp;"');"</f>
        <v/>
      </c>
      <c r="M1391">
        <f>"Update UFMT_FIELD SET F_MAC = '"&amp;C1391&amp;"', F_KEY = '"&amp;D1391&amp;"', F_MANDATORY = '"&amp;E1391&amp;"', DESCRIPTION = '"&amp;F1391&amp;"' where FORMAT_ID = '"&amp;A1391&amp;"' AND FIELD_NO = '"&amp;B1391&amp;"';"</f>
        <v/>
      </c>
    </row>
    <row r="1392" spans="1:13">
      <c r="A1392" t="s">
        <v>367</v>
      </c>
      <c r="B1392" t="s">
        <v>545</v>
      </c>
      <c r="C1392" t="s">
        <v>13</v>
      </c>
      <c r="D1392" t="s">
        <v>255</v>
      </c>
      <c r="E1392" t="s">
        <v>13</v>
      </c>
      <c r="F1392" s="2" t="s">
        <v>1513</v>
      </c>
      <c r="G1392" s="2" t="n"/>
      <c r="I1392" s="2" t="n"/>
      <c r="J1392">
        <f>VLOOKUP(A1392,UFMT_FORMAT!$A:$C,3,FALSE)</f>
        <v/>
      </c>
      <c r="K1392" s="2" t="s">
        <v>7</v>
      </c>
      <c r="L1392">
        <f>"Insert into UFMT_FIELD (FORMAT_ID, FIELD_NO, F_MAC, F_KEY, F_MANDATORY, DESCRIPTION) Values ('"&amp;A1392&amp;"', '"&amp;B1392&amp;"', '"&amp;C1392&amp;"', '"&amp;D1392&amp;"', '"&amp;E1392&amp;"', '"&amp;F1392&amp;"');"</f>
        <v/>
      </c>
      <c r="M1392">
        <f>"Update UFMT_FIELD SET F_MAC = '"&amp;C1392&amp;"', F_KEY = '"&amp;D1392&amp;"', F_MANDATORY = '"&amp;E1392&amp;"', DESCRIPTION = '"&amp;F1392&amp;"' where FORMAT_ID = '"&amp;A1392&amp;"' AND FIELD_NO = '"&amp;B1392&amp;"';"</f>
        <v/>
      </c>
    </row>
    <row r="1393" spans="1:13">
      <c r="A1393" t="s">
        <v>367</v>
      </c>
      <c r="B1393" t="s">
        <v>239</v>
      </c>
      <c r="C1393" t="s">
        <v>13</v>
      </c>
      <c r="D1393" t="s">
        <v>255</v>
      </c>
      <c r="E1393" t="s">
        <v>13</v>
      </c>
      <c r="F1393" s="2" t="s">
        <v>1514</v>
      </c>
      <c r="G1393" s="2" t="n"/>
      <c r="I1393" s="2" t="n"/>
      <c r="J1393">
        <f>VLOOKUP(A1393,UFMT_FORMAT!$A:$C,3,FALSE)</f>
        <v/>
      </c>
      <c r="K1393" s="2" t="s">
        <v>7</v>
      </c>
      <c r="L1393">
        <f>"Insert into UFMT_FIELD (FORMAT_ID, FIELD_NO, F_MAC, F_KEY, F_MANDATORY, DESCRIPTION) Values ('"&amp;A1393&amp;"', '"&amp;B1393&amp;"', '"&amp;C1393&amp;"', '"&amp;D1393&amp;"', '"&amp;E1393&amp;"', '"&amp;F1393&amp;"');"</f>
        <v/>
      </c>
      <c r="M1393">
        <f>"Update UFMT_FIELD SET F_MAC = '"&amp;C1393&amp;"', F_KEY = '"&amp;D1393&amp;"', F_MANDATORY = '"&amp;E1393&amp;"', DESCRIPTION = '"&amp;F1393&amp;"' where FORMAT_ID = '"&amp;A1393&amp;"' AND FIELD_NO = '"&amp;B1393&amp;"';"</f>
        <v/>
      </c>
    </row>
    <row r="1394" spans="1:13">
      <c r="A1394" t="s">
        <v>367</v>
      </c>
      <c r="B1394" t="s">
        <v>488</v>
      </c>
      <c r="C1394" t="s">
        <v>255</v>
      </c>
      <c r="D1394" t="s">
        <v>255</v>
      </c>
      <c r="E1394" t="s">
        <v>13</v>
      </c>
      <c r="F1394" s="2" t="s">
        <v>1515</v>
      </c>
      <c r="I1394" s="2" t="n"/>
      <c r="J1394">
        <f>VLOOKUP(A1394,UFMT_FORMAT!$A:$C,3,FALSE)</f>
        <v/>
      </c>
      <c r="K1394" s="2" t="s">
        <v>7</v>
      </c>
      <c r="L1394">
        <f>"Insert into UFMT_FIELD (FORMAT_ID, FIELD_NO, F_MAC, F_KEY, F_MANDATORY, DESCRIPTION) Values ('"&amp;A1394&amp;"', '"&amp;B1394&amp;"', '"&amp;C1394&amp;"', '"&amp;D1394&amp;"', '"&amp;E1394&amp;"', '"&amp;F1394&amp;"');"</f>
        <v/>
      </c>
      <c r="M1394">
        <f>"Update UFMT_FIELD SET F_MAC = '"&amp;C1394&amp;"', F_KEY = '"&amp;D1394&amp;"', F_MANDATORY = '"&amp;E1394&amp;"', DESCRIPTION = '"&amp;F1394&amp;"' where FORMAT_ID = '"&amp;A1394&amp;"' AND FIELD_NO = '"&amp;B1394&amp;"';"</f>
        <v/>
      </c>
    </row>
    <row r="1395" spans="1:13">
      <c r="A1395" t="s">
        <v>367</v>
      </c>
      <c r="B1395" t="s">
        <v>554</v>
      </c>
      <c r="C1395" t="s">
        <v>13</v>
      </c>
      <c r="D1395" t="s">
        <v>255</v>
      </c>
      <c r="E1395" t="s">
        <v>255</v>
      </c>
      <c r="F1395" s="2" t="s">
        <v>1501</v>
      </c>
      <c r="I1395" s="2" t="n"/>
      <c r="J1395">
        <f>VLOOKUP(A1395,UFMT_FORMAT!$A:$C,3,FALSE)</f>
        <v/>
      </c>
      <c r="K1395" s="2" t="s">
        <v>7</v>
      </c>
      <c r="L1395">
        <f>"Insert into UFMT_FIELD (FORMAT_ID, FIELD_NO, F_MAC, F_KEY, F_MANDATORY, DESCRIPTION) Values ('"&amp;A1395&amp;"', '"&amp;B1395&amp;"', '"&amp;C1395&amp;"', '"&amp;D1395&amp;"', '"&amp;E1395&amp;"', '"&amp;F1395&amp;"');"</f>
        <v/>
      </c>
      <c r="M1395">
        <f>"Update UFMT_FIELD SET F_MAC = '"&amp;C1395&amp;"', F_KEY = '"&amp;D1395&amp;"', F_MANDATORY = '"&amp;E1395&amp;"', DESCRIPTION = '"&amp;F1395&amp;"' where FORMAT_ID = '"&amp;A1395&amp;"' AND FIELD_NO = '"&amp;B1395&amp;"';"</f>
        <v/>
      </c>
    </row>
    <row r="1396" spans="1:13">
      <c r="A1396" t="s">
        <v>367</v>
      </c>
      <c r="B1396" t="s">
        <v>555</v>
      </c>
      <c r="C1396" t="s">
        <v>255</v>
      </c>
      <c r="D1396" t="s">
        <v>255</v>
      </c>
      <c r="E1396" t="s">
        <v>255</v>
      </c>
      <c r="F1396" s="2" t="s">
        <v>1516</v>
      </c>
      <c r="I1396" s="2" t="n"/>
      <c r="J1396">
        <f>VLOOKUP(A1396,UFMT_FORMAT!$A:$C,3,FALSE)</f>
        <v/>
      </c>
      <c r="K1396" s="2" t="s">
        <v>7</v>
      </c>
      <c r="L1396">
        <f>"Insert into UFMT_FIELD (FORMAT_ID, FIELD_NO, F_MAC, F_KEY, F_MANDATORY, DESCRIPTION) Values ('"&amp;A1396&amp;"', '"&amp;B1396&amp;"', '"&amp;C1396&amp;"', '"&amp;D1396&amp;"', '"&amp;E1396&amp;"', '"&amp;F1396&amp;"');"</f>
        <v/>
      </c>
      <c r="M1396">
        <f>"Update UFMT_FIELD SET F_MAC = '"&amp;C1396&amp;"', F_KEY = '"&amp;D1396&amp;"', F_MANDATORY = '"&amp;E1396&amp;"', DESCRIPTION = '"&amp;F1396&amp;"' where FORMAT_ID = '"&amp;A1396&amp;"' AND FIELD_NO = '"&amp;B1396&amp;"';"</f>
        <v/>
      </c>
    </row>
    <row r="1397" spans="1:13">
      <c r="A1397" t="s">
        <v>367</v>
      </c>
      <c r="B1397" t="s">
        <v>57</v>
      </c>
      <c r="C1397" t="s">
        <v>255</v>
      </c>
      <c r="D1397" t="s">
        <v>255</v>
      </c>
      <c r="E1397" t="s">
        <v>255</v>
      </c>
      <c r="F1397" s="2" t="s">
        <v>1517</v>
      </c>
      <c r="I1397" s="2" t="n"/>
      <c r="J1397">
        <f>VLOOKUP(A1397,UFMT_FORMAT!$A:$C,3,FALSE)</f>
        <v/>
      </c>
      <c r="K1397" s="2" t="s">
        <v>7</v>
      </c>
      <c r="L1397">
        <f>"Insert into UFMT_FIELD (FORMAT_ID, FIELD_NO, F_MAC, F_KEY, F_MANDATORY, DESCRIPTION) Values ('"&amp;A1397&amp;"', '"&amp;B1397&amp;"', '"&amp;C1397&amp;"', '"&amp;D1397&amp;"', '"&amp;E1397&amp;"', '"&amp;F1397&amp;"');"</f>
        <v/>
      </c>
      <c r="M1397">
        <f>"Update UFMT_FIELD SET F_MAC = '"&amp;C1397&amp;"', F_KEY = '"&amp;D1397&amp;"', F_MANDATORY = '"&amp;E1397&amp;"', DESCRIPTION = '"&amp;F1397&amp;"' where FORMAT_ID = '"&amp;A1397&amp;"' AND FIELD_NO = '"&amp;B1397&amp;"';"</f>
        <v/>
      </c>
    </row>
    <row r="1398" spans="1:13">
      <c r="A1398" t="s">
        <v>367</v>
      </c>
      <c r="B1398" t="s">
        <v>244</v>
      </c>
      <c r="C1398" t="s">
        <v>255</v>
      </c>
      <c r="D1398" t="s">
        <v>255</v>
      </c>
      <c r="E1398" t="s">
        <v>255</v>
      </c>
      <c r="F1398" s="2" t="s">
        <v>1518</v>
      </c>
      <c r="G1398" s="2" t="n"/>
      <c r="I1398" s="2" t="n"/>
      <c r="J1398">
        <f>VLOOKUP(A1398,UFMT_FORMAT!$A:$C,3,FALSE)</f>
        <v/>
      </c>
      <c r="K1398" s="2" t="s">
        <v>7</v>
      </c>
      <c r="L1398">
        <f>"Insert into UFMT_FIELD (FORMAT_ID, FIELD_NO, F_MAC, F_KEY, F_MANDATORY, DESCRIPTION) Values ('"&amp;A1398&amp;"', '"&amp;B1398&amp;"', '"&amp;C1398&amp;"', '"&amp;D1398&amp;"', '"&amp;E1398&amp;"', '"&amp;F1398&amp;"');"</f>
        <v/>
      </c>
      <c r="M1398">
        <f>"Update UFMT_FIELD SET F_MAC = '"&amp;C1398&amp;"', F_KEY = '"&amp;D1398&amp;"', F_MANDATORY = '"&amp;E1398&amp;"', DESCRIPTION = '"&amp;F1398&amp;"' where FORMAT_ID = '"&amp;A1398&amp;"' AND FIELD_NO = '"&amp;B1398&amp;"';"</f>
        <v/>
      </c>
    </row>
    <row r="1399" spans="1:13">
      <c r="A1399" t="s">
        <v>367</v>
      </c>
      <c r="B1399" t="s">
        <v>17</v>
      </c>
      <c r="C1399" t="s">
        <v>255</v>
      </c>
      <c r="D1399" t="s">
        <v>255</v>
      </c>
      <c r="E1399" t="s">
        <v>255</v>
      </c>
      <c r="F1399" t="s">
        <v>1519</v>
      </c>
      <c r="G1399" s="2" t="n"/>
      <c r="I1399" s="2" t="n"/>
      <c r="J1399">
        <f>VLOOKUP(A1399,UFMT_FORMAT!$A:$C,3,FALSE)</f>
        <v/>
      </c>
      <c r="K1399" s="2" t="s">
        <v>7</v>
      </c>
      <c r="L1399">
        <f>"Insert into UFMT_FIELD (FORMAT_ID, FIELD_NO, F_MAC, F_KEY, F_MANDATORY, DESCRIPTION) Values ('"&amp;A1399&amp;"', '"&amp;B1399&amp;"', '"&amp;C1399&amp;"', '"&amp;D1399&amp;"', '"&amp;E1399&amp;"', '"&amp;F1399&amp;"');"</f>
        <v/>
      </c>
      <c r="M1399">
        <f>"Update UFMT_FIELD SET F_MAC = '"&amp;C1399&amp;"', F_KEY = '"&amp;D1399&amp;"', F_MANDATORY = '"&amp;E1399&amp;"', DESCRIPTION = '"&amp;F1399&amp;"' where FORMAT_ID = '"&amp;A1399&amp;"' AND FIELD_NO = '"&amp;B1399&amp;"';"</f>
        <v/>
      </c>
    </row>
    <row r="1400" spans="1:13">
      <c r="A1400" t="s">
        <v>367</v>
      </c>
      <c r="B1400" t="s">
        <v>19</v>
      </c>
      <c r="C1400" t="s">
        <v>255</v>
      </c>
      <c r="D1400" t="s">
        <v>255</v>
      </c>
      <c r="E1400" t="s">
        <v>255</v>
      </c>
      <c r="F1400" t="s">
        <v>1520</v>
      </c>
      <c r="G1400" s="2" t="n"/>
      <c r="I1400" s="2" t="n"/>
      <c r="J1400">
        <f>VLOOKUP(A1400,UFMT_FORMAT!$A:$C,3,FALSE)</f>
        <v/>
      </c>
      <c r="K1400" s="2" t="s">
        <v>7</v>
      </c>
      <c r="L1400">
        <f>"Insert into UFMT_FIELD (FORMAT_ID, FIELD_NO, F_MAC, F_KEY, F_MANDATORY, DESCRIPTION) Values ('"&amp;A1400&amp;"', '"&amp;B1400&amp;"', '"&amp;C1400&amp;"', '"&amp;D1400&amp;"', '"&amp;E1400&amp;"', '"&amp;F1400&amp;"');"</f>
        <v/>
      </c>
      <c r="M1400">
        <f>"Update UFMT_FIELD SET F_MAC = '"&amp;C1400&amp;"', F_KEY = '"&amp;D1400&amp;"', F_MANDATORY = '"&amp;E1400&amp;"', DESCRIPTION = '"&amp;F1400&amp;"' where FORMAT_ID = '"&amp;A1400&amp;"' AND FIELD_NO = '"&amp;B1400&amp;"';"</f>
        <v/>
      </c>
    </row>
    <row r="1401" spans="1:13">
      <c r="A1401" t="s">
        <v>367</v>
      </c>
      <c r="B1401" t="s">
        <v>80</v>
      </c>
      <c r="C1401" t="s">
        <v>255</v>
      </c>
      <c r="D1401" t="s">
        <v>255</v>
      </c>
      <c r="E1401" t="s">
        <v>255</v>
      </c>
      <c r="F1401" t="s">
        <v>1521</v>
      </c>
      <c r="G1401" s="2" t="n"/>
      <c r="I1401" s="2" t="n"/>
      <c r="J1401">
        <f>VLOOKUP(A1401,UFMT_FORMAT!$A:$C,3,FALSE)</f>
        <v/>
      </c>
      <c r="K1401" s="2" t="s">
        <v>7</v>
      </c>
      <c r="L1401">
        <f>"Insert into UFMT_FIELD (FORMAT_ID, FIELD_NO, F_MAC, F_KEY, F_MANDATORY, DESCRIPTION) Values ('"&amp;A1401&amp;"', '"&amp;B1401&amp;"', '"&amp;C1401&amp;"', '"&amp;D1401&amp;"', '"&amp;E1401&amp;"', '"&amp;F1401&amp;"');"</f>
        <v/>
      </c>
      <c r="M1401">
        <f>"Update UFMT_FIELD SET F_MAC = '"&amp;C1401&amp;"', F_KEY = '"&amp;D1401&amp;"', F_MANDATORY = '"&amp;E1401&amp;"', DESCRIPTION = '"&amp;F1401&amp;"' where FORMAT_ID = '"&amp;A1401&amp;"' AND FIELD_NO = '"&amp;B1401&amp;"';"</f>
        <v/>
      </c>
    </row>
    <row r="1402" spans="1:13">
      <c r="A1402" t="s">
        <v>367</v>
      </c>
      <c r="B1402" t="s">
        <v>630</v>
      </c>
      <c r="C1402" t="s">
        <v>255</v>
      </c>
      <c r="D1402" t="s">
        <v>255</v>
      </c>
      <c r="E1402" t="s">
        <v>255</v>
      </c>
      <c r="F1402" t="s">
        <v>1522</v>
      </c>
      <c r="G1402" s="2" t="n"/>
      <c r="I1402" s="2" t="n"/>
      <c r="J1402">
        <f>VLOOKUP(A1402,UFMT_FORMAT!$A:$C,3,FALSE)</f>
        <v/>
      </c>
      <c r="K1402" s="2" t="s">
        <v>7</v>
      </c>
      <c r="L1402">
        <f>"Insert into UFMT_FIELD (FORMAT_ID, FIELD_NO, F_MAC, F_KEY, F_MANDATORY, DESCRIPTION) Values ('"&amp;A1402&amp;"', '"&amp;B1402&amp;"', '"&amp;C1402&amp;"', '"&amp;D1402&amp;"', '"&amp;E1402&amp;"', '"&amp;F1402&amp;"');"</f>
        <v/>
      </c>
      <c r="M1402">
        <f>"Update UFMT_FIELD SET F_MAC = '"&amp;C1402&amp;"', F_KEY = '"&amp;D1402&amp;"', F_MANDATORY = '"&amp;E1402&amp;"', DESCRIPTION = '"&amp;F1402&amp;"' where FORMAT_ID = '"&amp;A1402&amp;"' AND FIELD_NO = '"&amp;B1402&amp;"';"</f>
        <v/>
      </c>
    </row>
    <row r="1403" spans="1:13">
      <c r="A1403" t="s">
        <v>367</v>
      </c>
      <c r="B1403" t="s">
        <v>196</v>
      </c>
      <c r="C1403" t="s">
        <v>13</v>
      </c>
      <c r="D1403" t="s">
        <v>255</v>
      </c>
      <c r="E1403" t="s">
        <v>255</v>
      </c>
      <c r="F1403" t="s">
        <v>1523</v>
      </c>
      <c r="G1403" s="2" t="n"/>
      <c r="I1403" s="2" t="n"/>
      <c r="J1403">
        <f>VLOOKUP(A1403,UFMT_FORMAT!$A:$C,3,FALSE)</f>
        <v/>
      </c>
      <c r="K1403" s="2" t="s">
        <v>7</v>
      </c>
      <c r="L1403">
        <f>"Insert into UFMT_FIELD (FORMAT_ID, FIELD_NO, F_MAC, F_KEY, F_MANDATORY, DESCRIPTION) Values ('"&amp;A1403&amp;"', '"&amp;B1403&amp;"', '"&amp;C1403&amp;"', '"&amp;D1403&amp;"', '"&amp;E1403&amp;"', '"&amp;F1403&amp;"');"</f>
        <v/>
      </c>
      <c r="M1403">
        <f>"Update UFMT_FIELD SET F_MAC = '"&amp;C1403&amp;"', F_KEY = '"&amp;D1403&amp;"', F_MANDATORY = '"&amp;E1403&amp;"', DESCRIPTION = '"&amp;F1403&amp;"' where FORMAT_ID = '"&amp;A1403&amp;"' AND FIELD_NO = '"&amp;B1403&amp;"';"</f>
        <v/>
      </c>
    </row>
    <row r="1404" spans="1:13">
      <c r="A1404" t="s">
        <v>367</v>
      </c>
      <c r="B1404" t="s">
        <v>634</v>
      </c>
      <c r="C1404" t="s">
        <v>13</v>
      </c>
      <c r="D1404" t="s">
        <v>255</v>
      </c>
      <c r="E1404" t="s">
        <v>255</v>
      </c>
      <c r="F1404" t="s">
        <v>1524</v>
      </c>
      <c r="G1404" s="2" t="n"/>
      <c r="I1404" s="2" t="n"/>
      <c r="J1404">
        <f>VLOOKUP(A1404,UFMT_FORMAT!$A:$C,3,FALSE)</f>
        <v/>
      </c>
      <c r="K1404" s="2" t="s">
        <v>7</v>
      </c>
      <c r="L1404">
        <f>"Insert into UFMT_FIELD (FORMAT_ID, FIELD_NO, F_MAC, F_KEY, F_MANDATORY, DESCRIPTION) Values ('"&amp;A1404&amp;"', '"&amp;B1404&amp;"', '"&amp;C1404&amp;"', '"&amp;D1404&amp;"', '"&amp;E1404&amp;"', '"&amp;F1404&amp;"');"</f>
        <v/>
      </c>
      <c r="M1404">
        <f>"Update UFMT_FIELD SET F_MAC = '"&amp;C1404&amp;"', F_KEY = '"&amp;D1404&amp;"', F_MANDATORY = '"&amp;E1404&amp;"', DESCRIPTION = '"&amp;F1404&amp;"' where FORMAT_ID = '"&amp;A1404&amp;"' AND FIELD_NO = '"&amp;B1404&amp;"';"</f>
        <v/>
      </c>
    </row>
    <row r="1405" spans="1:13">
      <c r="A1405" t="s">
        <v>367</v>
      </c>
      <c r="B1405" t="s">
        <v>59</v>
      </c>
      <c r="C1405" t="s">
        <v>255</v>
      </c>
      <c r="D1405" t="s">
        <v>255</v>
      </c>
      <c r="E1405" t="s">
        <v>255</v>
      </c>
      <c r="F1405" t="s">
        <v>1431</v>
      </c>
      <c r="G1405" s="2" t="n"/>
      <c r="I1405" s="2" t="n"/>
      <c r="J1405">
        <f>VLOOKUP(A1405,UFMT_FORMAT!$A:$C,3,FALSE)</f>
        <v/>
      </c>
      <c r="K1405" s="2" t="s">
        <v>7</v>
      </c>
      <c r="L1405">
        <f>"Insert into UFMT_FIELD (FORMAT_ID, FIELD_NO, F_MAC, F_KEY, F_MANDATORY, DESCRIPTION) Values ('"&amp;A1405&amp;"', '"&amp;B1405&amp;"', '"&amp;C1405&amp;"', '"&amp;D1405&amp;"', '"&amp;E1405&amp;"', '"&amp;F1405&amp;"');"</f>
        <v/>
      </c>
      <c r="M1405">
        <f>"Update UFMT_FIELD SET F_MAC = '"&amp;C1405&amp;"', F_KEY = '"&amp;D1405&amp;"', F_MANDATORY = '"&amp;E1405&amp;"', DESCRIPTION = '"&amp;F1405&amp;"' where FORMAT_ID = '"&amp;A1405&amp;"' AND FIELD_NO = '"&amp;B1405&amp;"';"</f>
        <v/>
      </c>
    </row>
    <row r="1406" spans="1:13">
      <c r="A1406" t="s">
        <v>367</v>
      </c>
      <c r="B1406" t="s">
        <v>663</v>
      </c>
      <c r="C1406" t="s">
        <v>255</v>
      </c>
      <c r="D1406" t="s">
        <v>255</v>
      </c>
      <c r="E1406" t="s">
        <v>255</v>
      </c>
      <c r="F1406" t="s">
        <v>1429</v>
      </c>
      <c r="G1406" s="2" t="n"/>
      <c r="I1406" s="2" t="n"/>
      <c r="J1406">
        <f>VLOOKUP(A1406,UFMT_FORMAT!$A:$C,3,FALSE)</f>
        <v/>
      </c>
      <c r="K1406" s="2" t="s">
        <v>7</v>
      </c>
      <c r="L1406">
        <f>"Insert into UFMT_FIELD (FORMAT_ID, FIELD_NO, F_MAC, F_KEY, F_MANDATORY, DESCRIPTION) Values ('"&amp;A1406&amp;"', '"&amp;B1406&amp;"', '"&amp;C1406&amp;"', '"&amp;D1406&amp;"', '"&amp;E1406&amp;"', '"&amp;F1406&amp;"');"</f>
        <v/>
      </c>
      <c r="M1406">
        <f>"Update UFMT_FIELD SET F_MAC = '"&amp;C1406&amp;"', F_KEY = '"&amp;D1406&amp;"', F_MANDATORY = '"&amp;E1406&amp;"', DESCRIPTION = '"&amp;F1406&amp;"' where FORMAT_ID = '"&amp;A1406&amp;"' AND FIELD_NO = '"&amp;B1406&amp;"';"</f>
        <v/>
      </c>
    </row>
    <row r="1407" spans="1:13">
      <c r="A1407" t="s">
        <v>367</v>
      </c>
      <c r="B1407" t="s">
        <v>103</v>
      </c>
      <c r="C1407" t="s">
        <v>255</v>
      </c>
      <c r="D1407" t="s">
        <v>255</v>
      </c>
      <c r="E1407" t="s">
        <v>255</v>
      </c>
      <c r="F1407" t="s">
        <v>1430</v>
      </c>
      <c r="G1407" s="2" t="n"/>
      <c r="I1407" s="2" t="n"/>
      <c r="J1407">
        <f>VLOOKUP(A1407,UFMT_FORMAT!$A:$C,3,FALSE)</f>
        <v/>
      </c>
      <c r="K1407" s="2" t="s">
        <v>7</v>
      </c>
      <c r="L1407">
        <f>"Insert into UFMT_FIELD (FORMAT_ID, FIELD_NO, F_MAC, F_KEY, F_MANDATORY, DESCRIPTION) Values ('"&amp;A1407&amp;"', '"&amp;B1407&amp;"', '"&amp;C1407&amp;"', '"&amp;D1407&amp;"', '"&amp;E1407&amp;"', '"&amp;F1407&amp;"');"</f>
        <v/>
      </c>
      <c r="M1407">
        <f>"Update UFMT_FIELD SET F_MAC = '"&amp;C1407&amp;"', F_KEY = '"&amp;D1407&amp;"', F_MANDATORY = '"&amp;E1407&amp;"', DESCRIPTION = '"&amp;F1407&amp;"' where FORMAT_ID = '"&amp;A1407&amp;"' AND FIELD_NO = '"&amp;B1407&amp;"';"</f>
        <v/>
      </c>
    </row>
    <row r="1408" spans="1:13">
      <c r="A1408" t="s">
        <v>367</v>
      </c>
      <c r="B1408" t="s">
        <v>666</v>
      </c>
      <c r="C1408" t="s">
        <v>255</v>
      </c>
      <c r="D1408" t="s">
        <v>255</v>
      </c>
      <c r="E1408" t="s">
        <v>255</v>
      </c>
      <c r="F1408" t="s">
        <v>1432</v>
      </c>
      <c r="G1408" s="2" t="n"/>
      <c r="I1408" s="2" t="n"/>
      <c r="J1408">
        <f>VLOOKUP(A1408,UFMT_FORMAT!$A:$C,3,FALSE)</f>
        <v/>
      </c>
      <c r="K1408" s="2" t="s">
        <v>7</v>
      </c>
      <c r="L1408">
        <f>"Insert into UFMT_FIELD (FORMAT_ID, FIELD_NO, F_MAC, F_KEY, F_MANDATORY, DESCRIPTION) Values ('"&amp;A1408&amp;"', '"&amp;B1408&amp;"', '"&amp;C1408&amp;"', '"&amp;D1408&amp;"', '"&amp;E1408&amp;"', '"&amp;F1408&amp;"');"</f>
        <v/>
      </c>
      <c r="M1408">
        <f>"Update UFMT_FIELD SET F_MAC = '"&amp;C1408&amp;"', F_KEY = '"&amp;D1408&amp;"', F_MANDATORY = '"&amp;E1408&amp;"', DESCRIPTION = '"&amp;F1408&amp;"' where FORMAT_ID = '"&amp;A1408&amp;"' AND FIELD_NO = '"&amp;B1408&amp;"';"</f>
        <v/>
      </c>
    </row>
    <row r="1409" spans="1:13">
      <c r="A1409" t="s">
        <v>367</v>
      </c>
      <c r="B1409" t="s">
        <v>97</v>
      </c>
      <c r="C1409" t="s">
        <v>255</v>
      </c>
      <c r="D1409" t="s">
        <v>255</v>
      </c>
      <c r="E1409" t="s">
        <v>255</v>
      </c>
      <c r="F1409" t="s">
        <v>1525</v>
      </c>
      <c r="G1409" s="2" t="n"/>
      <c r="I1409" s="2" t="n"/>
      <c r="J1409">
        <f>VLOOKUP(A1409,UFMT_FORMAT!$A:$C,3,FALSE)</f>
        <v/>
      </c>
      <c r="K1409" s="2" t="s">
        <v>7</v>
      </c>
      <c r="L1409">
        <f>"Insert into UFMT_FIELD (FORMAT_ID, FIELD_NO, F_MAC, F_KEY, F_MANDATORY, DESCRIPTION) Values ('"&amp;A1409&amp;"', '"&amp;B1409&amp;"', '"&amp;C1409&amp;"', '"&amp;D1409&amp;"', '"&amp;E1409&amp;"', '"&amp;F1409&amp;"');"</f>
        <v/>
      </c>
      <c r="M1409">
        <f>"Update UFMT_FIELD SET F_MAC = '"&amp;C1409&amp;"', F_KEY = '"&amp;D1409&amp;"', F_MANDATORY = '"&amp;E1409&amp;"', DESCRIPTION = '"&amp;F1409&amp;"' where FORMAT_ID = '"&amp;A1409&amp;"' AND FIELD_NO = '"&amp;B1409&amp;"';"</f>
        <v/>
      </c>
    </row>
    <row r="1410" spans="1:13">
      <c r="A1410" t="s">
        <v>1370</v>
      </c>
      <c r="B1410" t="s">
        <v>64</v>
      </c>
      <c r="C1410" t="s">
        <v>13</v>
      </c>
      <c r="D1410" t="s">
        <v>13</v>
      </c>
      <c r="E1410" t="s">
        <v>13</v>
      </c>
      <c r="F1410" s="2" t="s">
        <v>1395</v>
      </c>
      <c r="G1410" s="2" t="n"/>
      <c r="J1410">
        <f>VLOOKUP(A1410,UFMT_FORMAT!$A:$C,3,FALSE)</f>
        <v/>
      </c>
      <c r="K1410" s="2" t="s">
        <v>7</v>
      </c>
      <c r="L1410">
        <f>"Insert into UFMT_FIELD (FORMAT_ID, FIELD_NO, F_MAC, F_KEY, F_MANDATORY, DESCRIPTION) Values ('"&amp;A1410&amp;"', '"&amp;B1410&amp;"', '"&amp;C1410&amp;"', '"&amp;D1410&amp;"', '"&amp;E1410&amp;"', '"&amp;F1410&amp;"');"</f>
        <v/>
      </c>
      <c r="M1410">
        <f>"Update UFMT_FIELD SET F_MAC = '"&amp;C1410&amp;"', F_KEY = '"&amp;D1410&amp;"', F_MANDATORY = '"&amp;E1410&amp;"', DESCRIPTION = '"&amp;F1410&amp;"' where FORMAT_ID = '"&amp;A1410&amp;"' AND FIELD_NO = '"&amp;B1410&amp;"';"</f>
        <v/>
      </c>
    </row>
    <row r="1411" spans="1:13">
      <c r="A1411" t="s">
        <v>1370</v>
      </c>
      <c r="B1411" t="s">
        <v>107</v>
      </c>
      <c r="C1411" t="s">
        <v>13</v>
      </c>
      <c r="D1411" t="s">
        <v>255</v>
      </c>
      <c r="E1411" t="s">
        <v>13</v>
      </c>
      <c r="F1411" s="2" t="s">
        <v>1396</v>
      </c>
      <c r="G1411" s="2" t="n"/>
      <c r="J1411">
        <f>VLOOKUP(A1411,UFMT_FORMAT!$A:$C,3,FALSE)</f>
        <v/>
      </c>
      <c r="K1411" s="2" t="s">
        <v>7</v>
      </c>
      <c r="L1411">
        <f>"Insert into UFMT_FIELD (FORMAT_ID, FIELD_NO, F_MAC, F_KEY, F_MANDATORY, DESCRIPTION) Values ('"&amp;A1411&amp;"', '"&amp;B1411&amp;"', '"&amp;C1411&amp;"', '"&amp;D1411&amp;"', '"&amp;E1411&amp;"', '"&amp;F1411&amp;"');"</f>
        <v/>
      </c>
      <c r="M1411">
        <f>"Update UFMT_FIELD SET F_MAC = '"&amp;C1411&amp;"', F_KEY = '"&amp;D1411&amp;"', F_MANDATORY = '"&amp;E1411&amp;"', DESCRIPTION = '"&amp;F1411&amp;"' where FORMAT_ID = '"&amp;A1411&amp;"' AND FIELD_NO = '"&amp;B1411&amp;"';"</f>
        <v/>
      </c>
    </row>
    <row r="1412" spans="1:13">
      <c r="A1412" t="s">
        <v>1370</v>
      </c>
      <c r="B1412" t="s">
        <v>31</v>
      </c>
      <c r="C1412" t="s">
        <v>13</v>
      </c>
      <c r="D1412" t="s">
        <v>255</v>
      </c>
      <c r="E1412" t="s">
        <v>13</v>
      </c>
      <c r="F1412" s="2" t="s">
        <v>1480</v>
      </c>
      <c r="G1412" s="2" t="n"/>
      <c r="J1412">
        <f>VLOOKUP(A1412,UFMT_FORMAT!$A:$C,3,FALSE)</f>
        <v/>
      </c>
      <c r="K1412" s="2" t="s">
        <v>7</v>
      </c>
      <c r="L1412">
        <f>"Insert into UFMT_FIELD (FORMAT_ID, FIELD_NO, F_MAC, F_KEY, F_MANDATORY, DESCRIPTION) Values ('"&amp;A1412&amp;"', '"&amp;B1412&amp;"', '"&amp;C1412&amp;"', '"&amp;D1412&amp;"', '"&amp;E1412&amp;"', '"&amp;F1412&amp;"');"</f>
        <v/>
      </c>
      <c r="M1412">
        <f>"Update UFMT_FIELD SET F_MAC = '"&amp;C1412&amp;"', F_KEY = '"&amp;D1412&amp;"', F_MANDATORY = '"&amp;E1412&amp;"', DESCRIPTION = '"&amp;F1412&amp;"' where FORMAT_ID = '"&amp;A1412&amp;"' AND FIELD_NO = '"&amp;B1412&amp;"';"</f>
        <v/>
      </c>
    </row>
    <row r="1413" spans="1:13">
      <c r="A1413" t="s">
        <v>1370</v>
      </c>
      <c r="B1413" t="s">
        <v>500</v>
      </c>
      <c r="C1413" t="s">
        <v>255</v>
      </c>
      <c r="D1413" t="s">
        <v>255</v>
      </c>
      <c r="E1413" t="s">
        <v>255</v>
      </c>
      <c r="F1413" s="2" t="s">
        <v>1502</v>
      </c>
      <c r="G1413" s="2" t="n"/>
      <c r="J1413">
        <f>VLOOKUP(A1413,UFMT_FORMAT!$A:$C,3,FALSE)</f>
        <v/>
      </c>
      <c r="K1413" s="2" t="s">
        <v>7</v>
      </c>
      <c r="L1413">
        <f>"Insert into UFMT_FIELD (FORMAT_ID, FIELD_NO, F_MAC, F_KEY, F_MANDATORY, DESCRIPTION) Values ('"&amp;A1413&amp;"', '"&amp;B1413&amp;"', '"&amp;C1413&amp;"', '"&amp;D1413&amp;"', '"&amp;E1413&amp;"', '"&amp;F1413&amp;"');"</f>
        <v/>
      </c>
      <c r="M1413">
        <f>"Update UFMT_FIELD SET F_MAC = '"&amp;C1413&amp;"', F_KEY = '"&amp;D1413&amp;"', F_MANDATORY = '"&amp;E1413&amp;"', DESCRIPTION = '"&amp;F1413&amp;"' where FORMAT_ID = '"&amp;A1413&amp;"' AND FIELD_NO = '"&amp;B1413&amp;"';"</f>
        <v/>
      </c>
    </row>
    <row r="1414" spans="1:13">
      <c r="A1414" t="s">
        <v>1370</v>
      </c>
      <c r="B1414" t="s">
        <v>328</v>
      </c>
      <c r="C1414" t="s">
        <v>255</v>
      </c>
      <c r="D1414" t="s">
        <v>255</v>
      </c>
      <c r="E1414" t="s">
        <v>255</v>
      </c>
      <c r="F1414" s="2" t="s">
        <v>1503</v>
      </c>
      <c r="G1414" s="2" t="n"/>
      <c r="I1414" s="2" t="n"/>
      <c r="J1414">
        <f>VLOOKUP(A1414,UFMT_FORMAT!$A:$C,3,FALSE)</f>
        <v/>
      </c>
      <c r="K1414" s="2" t="s">
        <v>7</v>
      </c>
      <c r="L1414">
        <f>"Insert into UFMT_FIELD (FORMAT_ID, FIELD_NO, F_MAC, F_KEY, F_MANDATORY, DESCRIPTION) Values ('"&amp;A1414&amp;"', '"&amp;B1414&amp;"', '"&amp;C1414&amp;"', '"&amp;D1414&amp;"', '"&amp;E1414&amp;"', '"&amp;F1414&amp;"');"</f>
        <v/>
      </c>
      <c r="M1414">
        <f>"Update UFMT_FIELD SET F_MAC = '"&amp;C1414&amp;"', F_KEY = '"&amp;D1414&amp;"', F_MANDATORY = '"&amp;E1414&amp;"', DESCRIPTION = '"&amp;F1414&amp;"' where FORMAT_ID = '"&amp;A1414&amp;"' AND FIELD_NO = '"&amp;B1414&amp;"';"</f>
        <v/>
      </c>
    </row>
    <row r="1415" spans="1:13">
      <c r="A1415" t="s">
        <v>1370</v>
      </c>
      <c r="B1415" t="s">
        <v>330</v>
      </c>
      <c r="C1415" t="s">
        <v>13</v>
      </c>
      <c r="D1415" t="s">
        <v>255</v>
      </c>
      <c r="E1415" t="s">
        <v>13</v>
      </c>
      <c r="F1415" s="2" t="s">
        <v>1495</v>
      </c>
      <c r="G1415" s="2" t="n"/>
      <c r="I1415" s="2" t="n"/>
      <c r="J1415">
        <f>VLOOKUP(A1415,UFMT_FORMAT!$A:$C,3,FALSE)</f>
        <v/>
      </c>
      <c r="K1415" s="2" t="s">
        <v>7</v>
      </c>
      <c r="L1415">
        <f>"Insert into UFMT_FIELD (FORMAT_ID, FIELD_NO, F_MAC, F_KEY, F_MANDATORY, DESCRIPTION) Values ('"&amp;A1415&amp;"', '"&amp;B1415&amp;"', '"&amp;C1415&amp;"', '"&amp;D1415&amp;"', '"&amp;E1415&amp;"', '"&amp;F1415&amp;"');"</f>
        <v/>
      </c>
      <c r="M1415">
        <f>"Update UFMT_FIELD SET F_MAC = '"&amp;C1415&amp;"', F_KEY = '"&amp;D1415&amp;"', F_MANDATORY = '"&amp;E1415&amp;"', DESCRIPTION = '"&amp;F1415&amp;"' where FORMAT_ID = '"&amp;A1415&amp;"' AND FIELD_NO = '"&amp;B1415&amp;"';"</f>
        <v/>
      </c>
    </row>
    <row r="1416" spans="1:13">
      <c r="A1416" t="s">
        <v>1370</v>
      </c>
      <c r="B1416" t="s">
        <v>318</v>
      </c>
      <c r="C1416" t="s">
        <v>255</v>
      </c>
      <c r="D1416" t="s">
        <v>255</v>
      </c>
      <c r="E1416" t="s">
        <v>255</v>
      </c>
      <c r="F1416" s="2" t="s">
        <v>1504</v>
      </c>
      <c r="G1416" s="2" t="n"/>
      <c r="I1416" s="2" t="n"/>
      <c r="J1416">
        <f>VLOOKUP(A1416,UFMT_FORMAT!$A:$C,3,FALSE)</f>
        <v/>
      </c>
      <c r="K1416" s="2" t="s">
        <v>7</v>
      </c>
      <c r="L1416">
        <f>"Insert into UFMT_FIELD (FORMAT_ID, FIELD_NO, F_MAC, F_KEY, F_MANDATORY, DESCRIPTION) Values ('"&amp;A1416&amp;"', '"&amp;B1416&amp;"', '"&amp;C1416&amp;"', '"&amp;D1416&amp;"', '"&amp;E1416&amp;"', '"&amp;F1416&amp;"');"</f>
        <v/>
      </c>
      <c r="M1416">
        <f>"Update UFMT_FIELD SET F_MAC = '"&amp;C1416&amp;"', F_KEY = '"&amp;D1416&amp;"', F_MANDATORY = '"&amp;E1416&amp;"', DESCRIPTION = '"&amp;F1416&amp;"' where FORMAT_ID = '"&amp;A1416&amp;"' AND FIELD_NO = '"&amp;B1416&amp;"';"</f>
        <v/>
      </c>
    </row>
    <row r="1417" spans="1:13">
      <c r="A1417" t="s">
        <v>1370</v>
      </c>
      <c r="B1417" t="s">
        <v>333</v>
      </c>
      <c r="C1417" t="s">
        <v>255</v>
      </c>
      <c r="D1417" t="s">
        <v>255</v>
      </c>
      <c r="E1417" t="s">
        <v>255</v>
      </c>
      <c r="F1417" s="2" t="s">
        <v>1505</v>
      </c>
      <c r="G1417" s="2" t="n"/>
      <c r="I1417" s="2" t="n"/>
      <c r="J1417">
        <f>VLOOKUP(A1417,UFMT_FORMAT!$A:$C,3,FALSE)</f>
        <v/>
      </c>
      <c r="K1417" s="2" t="s">
        <v>7</v>
      </c>
      <c r="L1417">
        <f>"Insert into UFMT_FIELD (FORMAT_ID, FIELD_NO, F_MAC, F_KEY, F_MANDATORY, DESCRIPTION) Values ('"&amp;A1417&amp;"', '"&amp;B1417&amp;"', '"&amp;C1417&amp;"', '"&amp;D1417&amp;"', '"&amp;E1417&amp;"', '"&amp;F1417&amp;"');"</f>
        <v/>
      </c>
      <c r="M1417">
        <f>"Update UFMT_FIELD SET F_MAC = '"&amp;C1417&amp;"', F_KEY = '"&amp;D1417&amp;"', F_MANDATORY = '"&amp;E1417&amp;"', DESCRIPTION = '"&amp;F1417&amp;"' where FORMAT_ID = '"&amp;A1417&amp;"' AND FIELD_NO = '"&amp;B1417&amp;"';"</f>
        <v/>
      </c>
    </row>
    <row r="1418" spans="1:13">
      <c r="A1418" t="s">
        <v>1370</v>
      </c>
      <c r="B1418" t="s">
        <v>335</v>
      </c>
      <c r="C1418" t="s">
        <v>255</v>
      </c>
      <c r="D1418" t="s">
        <v>255</v>
      </c>
      <c r="E1418" t="s">
        <v>255</v>
      </c>
      <c r="F1418" s="2" t="s">
        <v>1506</v>
      </c>
      <c r="G1418" s="2" t="n"/>
      <c r="I1418" s="2" t="n"/>
      <c r="J1418">
        <f>VLOOKUP(A1418,UFMT_FORMAT!$A:$C,3,FALSE)</f>
        <v/>
      </c>
      <c r="K1418" s="2" t="s">
        <v>7</v>
      </c>
      <c r="L1418">
        <f>"Insert into UFMT_FIELD (FORMAT_ID, FIELD_NO, F_MAC, F_KEY, F_MANDATORY, DESCRIPTION) Values ('"&amp;A1418&amp;"', '"&amp;B1418&amp;"', '"&amp;C1418&amp;"', '"&amp;D1418&amp;"', '"&amp;E1418&amp;"', '"&amp;F1418&amp;"');"</f>
        <v/>
      </c>
      <c r="M1418">
        <f>"Update UFMT_FIELD SET F_MAC = '"&amp;C1418&amp;"', F_KEY = '"&amp;D1418&amp;"', F_MANDATORY = '"&amp;E1418&amp;"', DESCRIPTION = '"&amp;F1418&amp;"' where FORMAT_ID = '"&amp;A1418&amp;"' AND FIELD_NO = '"&amp;B1418&amp;"';"</f>
        <v/>
      </c>
    </row>
    <row r="1419" spans="1:13">
      <c r="A1419" t="s">
        <v>1370</v>
      </c>
      <c r="B1419" t="s">
        <v>337</v>
      </c>
      <c r="C1419" t="s">
        <v>13</v>
      </c>
      <c r="D1419" t="s">
        <v>255</v>
      </c>
      <c r="E1419" t="s">
        <v>13</v>
      </c>
      <c r="F1419" s="2" t="s">
        <v>1400</v>
      </c>
      <c r="G1419" s="2" t="n"/>
      <c r="I1419" s="2" t="n"/>
      <c r="J1419">
        <f>VLOOKUP(A1419,UFMT_FORMAT!$A:$C,3,FALSE)</f>
        <v/>
      </c>
      <c r="K1419" s="2" t="s">
        <v>7</v>
      </c>
      <c r="L1419">
        <f>"Insert into UFMT_FIELD (FORMAT_ID, FIELD_NO, F_MAC, F_KEY, F_MANDATORY, DESCRIPTION) Values ('"&amp;A1419&amp;"', '"&amp;B1419&amp;"', '"&amp;C1419&amp;"', '"&amp;D1419&amp;"', '"&amp;E1419&amp;"', '"&amp;F1419&amp;"');"</f>
        <v/>
      </c>
      <c r="M1419">
        <f>"Update UFMT_FIELD SET F_MAC = '"&amp;C1419&amp;"', F_KEY = '"&amp;D1419&amp;"', F_MANDATORY = '"&amp;E1419&amp;"', DESCRIPTION = '"&amp;F1419&amp;"' where FORMAT_ID = '"&amp;A1419&amp;"' AND FIELD_NO = '"&amp;B1419&amp;"';"</f>
        <v/>
      </c>
    </row>
    <row r="1420" spans="1:13">
      <c r="A1420" t="s">
        <v>1370</v>
      </c>
      <c r="B1420" t="s">
        <v>351</v>
      </c>
      <c r="C1420" t="s">
        <v>255</v>
      </c>
      <c r="D1420" t="s">
        <v>13</v>
      </c>
      <c r="E1420" t="s">
        <v>13</v>
      </c>
      <c r="F1420" s="2" t="s">
        <v>1497</v>
      </c>
      <c r="G1420" s="2" t="n"/>
      <c r="I1420" s="2" t="n"/>
      <c r="J1420">
        <f>VLOOKUP(A1420,UFMT_FORMAT!$A:$C,3,FALSE)</f>
        <v/>
      </c>
      <c r="K1420" s="2" t="s">
        <v>7</v>
      </c>
      <c r="L1420">
        <f>"Insert into UFMT_FIELD (FORMAT_ID, FIELD_NO, F_MAC, F_KEY, F_MANDATORY, DESCRIPTION) Values ('"&amp;A1420&amp;"', '"&amp;B1420&amp;"', '"&amp;C1420&amp;"', '"&amp;D1420&amp;"', '"&amp;E1420&amp;"', '"&amp;F1420&amp;"');"</f>
        <v/>
      </c>
      <c r="M1420">
        <f>"Update UFMT_FIELD SET F_MAC = '"&amp;C1420&amp;"', F_KEY = '"&amp;D1420&amp;"', F_MANDATORY = '"&amp;E1420&amp;"', DESCRIPTION = '"&amp;F1420&amp;"' where FORMAT_ID = '"&amp;A1420&amp;"' AND FIELD_NO = '"&amp;B1420&amp;"';"</f>
        <v/>
      </c>
    </row>
    <row r="1421" spans="1:13">
      <c r="A1421" t="s">
        <v>1370</v>
      </c>
      <c r="B1421" t="s">
        <v>379</v>
      </c>
      <c r="C1421" t="s">
        <v>255</v>
      </c>
      <c r="D1421" t="s">
        <v>13</v>
      </c>
      <c r="E1421" t="s">
        <v>13</v>
      </c>
      <c r="F1421" s="2" t="s">
        <v>1507</v>
      </c>
      <c r="G1421" s="2" t="n"/>
      <c r="I1421" s="2" t="n"/>
      <c r="J1421">
        <f>VLOOKUP(A1421,UFMT_FORMAT!$A:$C,3,FALSE)</f>
        <v/>
      </c>
      <c r="K1421" s="2" t="s">
        <v>7</v>
      </c>
      <c r="L1421">
        <f>"Insert into UFMT_FIELD (FORMAT_ID, FIELD_NO, F_MAC, F_KEY, F_MANDATORY, DESCRIPTION) Values ('"&amp;A1421&amp;"', '"&amp;B1421&amp;"', '"&amp;C1421&amp;"', '"&amp;D1421&amp;"', '"&amp;E1421&amp;"', '"&amp;F1421&amp;"');"</f>
        <v/>
      </c>
      <c r="M1421">
        <f>"Update UFMT_FIELD SET F_MAC = '"&amp;C1421&amp;"', F_KEY = '"&amp;D1421&amp;"', F_MANDATORY = '"&amp;E1421&amp;"', DESCRIPTION = '"&amp;F1421&amp;"' where FORMAT_ID = '"&amp;A1421&amp;"' AND FIELD_NO = '"&amp;B1421&amp;"';"</f>
        <v/>
      </c>
    </row>
    <row r="1422" spans="1:13">
      <c r="A1422" t="s">
        <v>1370</v>
      </c>
      <c r="B1422" t="s">
        <v>393</v>
      </c>
      <c r="C1422" t="s">
        <v>255</v>
      </c>
      <c r="D1422" t="s">
        <v>255</v>
      </c>
      <c r="E1422" t="s">
        <v>13</v>
      </c>
      <c r="F1422" s="2" t="s">
        <v>1508</v>
      </c>
      <c r="G1422" s="2" t="n"/>
      <c r="I1422" s="2" t="n"/>
      <c r="J1422">
        <f>VLOOKUP(A1422,UFMT_FORMAT!$A:$C,3,FALSE)</f>
        <v/>
      </c>
      <c r="K1422" s="2" t="s">
        <v>7</v>
      </c>
      <c r="L1422">
        <f>"Insert into UFMT_FIELD (FORMAT_ID, FIELD_NO, F_MAC, F_KEY, F_MANDATORY, DESCRIPTION) Values ('"&amp;A1422&amp;"', '"&amp;B1422&amp;"', '"&amp;C1422&amp;"', '"&amp;D1422&amp;"', '"&amp;E1422&amp;"', '"&amp;F1422&amp;"');"</f>
        <v/>
      </c>
      <c r="M1422">
        <f>"Update UFMT_FIELD SET F_MAC = '"&amp;C1422&amp;"', F_KEY = '"&amp;D1422&amp;"', F_MANDATORY = '"&amp;E1422&amp;"', DESCRIPTION = '"&amp;F1422&amp;"' where FORMAT_ID = '"&amp;A1422&amp;"' AND FIELD_NO = '"&amp;B1422&amp;"';"</f>
        <v/>
      </c>
    </row>
    <row r="1423" spans="1:13">
      <c r="A1423" t="s">
        <v>1370</v>
      </c>
      <c r="B1423" t="s">
        <v>398</v>
      </c>
      <c r="C1423" t="s">
        <v>255</v>
      </c>
      <c r="D1423" t="s">
        <v>255</v>
      </c>
      <c r="E1423" t="s">
        <v>13</v>
      </c>
      <c r="F1423" s="2" t="s">
        <v>1484</v>
      </c>
      <c r="I1423" s="2" t="n"/>
      <c r="J1423">
        <f>VLOOKUP(A1423,UFMT_FORMAT!$A:$C,3,FALSE)</f>
        <v/>
      </c>
      <c r="K1423" s="2" t="s">
        <v>7</v>
      </c>
      <c r="L1423">
        <f>"Insert into UFMT_FIELD (FORMAT_ID, FIELD_NO, F_MAC, F_KEY, F_MANDATORY, DESCRIPTION) Values ('"&amp;A1423&amp;"', '"&amp;B1423&amp;"', '"&amp;C1423&amp;"', '"&amp;D1423&amp;"', '"&amp;E1423&amp;"', '"&amp;F1423&amp;"');"</f>
        <v/>
      </c>
      <c r="M1423">
        <f>"Update UFMT_FIELD SET F_MAC = '"&amp;C1423&amp;"', F_KEY = '"&amp;D1423&amp;"', F_MANDATORY = '"&amp;E1423&amp;"', DESCRIPTION = '"&amp;F1423&amp;"' where FORMAT_ID = '"&amp;A1423&amp;"' AND FIELD_NO = '"&amp;B1423&amp;"';"</f>
        <v/>
      </c>
    </row>
    <row r="1424" spans="1:13">
      <c r="A1424" t="s">
        <v>1370</v>
      </c>
      <c r="B1424" t="s">
        <v>524</v>
      </c>
      <c r="C1424" t="s">
        <v>255</v>
      </c>
      <c r="D1424" t="s">
        <v>255</v>
      </c>
      <c r="E1424" t="s">
        <v>255</v>
      </c>
      <c r="F1424" s="2" t="s">
        <v>1511</v>
      </c>
      <c r="I1424" s="2" t="n"/>
      <c r="J1424">
        <f>VLOOKUP(A1424,UFMT_FORMAT!$A:$C,3,FALSE)</f>
        <v/>
      </c>
      <c r="K1424" s="2" t="s">
        <v>7</v>
      </c>
      <c r="L1424">
        <f>"Insert into UFMT_FIELD (FORMAT_ID, FIELD_NO, F_MAC, F_KEY, F_MANDATORY, DESCRIPTION) Values ('"&amp;A1424&amp;"', '"&amp;B1424&amp;"', '"&amp;C1424&amp;"', '"&amp;D1424&amp;"', '"&amp;E1424&amp;"', '"&amp;F1424&amp;"');"</f>
        <v/>
      </c>
      <c r="M1424">
        <f>"Update UFMT_FIELD SET F_MAC = '"&amp;C1424&amp;"', F_KEY = '"&amp;D1424&amp;"', F_MANDATORY = '"&amp;E1424&amp;"', DESCRIPTION = '"&amp;F1424&amp;"' where FORMAT_ID = '"&amp;A1424&amp;"' AND FIELD_NO = '"&amp;B1424&amp;"';"</f>
        <v/>
      </c>
    </row>
    <row r="1425" spans="1:13">
      <c r="A1425" t="s">
        <v>1370</v>
      </c>
      <c r="B1425" t="s">
        <v>526</v>
      </c>
      <c r="C1425" t="s">
        <v>255</v>
      </c>
      <c r="D1425" t="s">
        <v>255</v>
      </c>
      <c r="E1425" t="s">
        <v>255</v>
      </c>
      <c r="F1425" s="2" t="s">
        <v>1512</v>
      </c>
      <c r="G1425" s="2" t="n"/>
      <c r="I1425" s="2" t="n"/>
      <c r="J1425">
        <f>VLOOKUP(A1425,UFMT_FORMAT!$A:$C,3,FALSE)</f>
        <v/>
      </c>
      <c r="K1425" s="2" t="s">
        <v>7</v>
      </c>
      <c r="L1425">
        <f>"Insert into UFMT_FIELD (FORMAT_ID, FIELD_NO, F_MAC, F_KEY, F_MANDATORY, DESCRIPTION) Values ('"&amp;A1425&amp;"', '"&amp;B1425&amp;"', '"&amp;C1425&amp;"', '"&amp;D1425&amp;"', '"&amp;E1425&amp;"', '"&amp;F1425&amp;"');"</f>
        <v/>
      </c>
      <c r="M1425">
        <f>"Update UFMT_FIELD SET F_MAC = '"&amp;C1425&amp;"', F_KEY = '"&amp;D1425&amp;"', F_MANDATORY = '"&amp;E1425&amp;"', DESCRIPTION = '"&amp;F1425&amp;"' where FORMAT_ID = '"&amp;A1425&amp;"' AND FIELD_NO = '"&amp;B1425&amp;"';"</f>
        <v/>
      </c>
    </row>
    <row r="1426" spans="1:13">
      <c r="A1426" t="s">
        <v>1370</v>
      </c>
      <c r="B1426" t="s">
        <v>532</v>
      </c>
      <c r="C1426" t="s">
        <v>13</v>
      </c>
      <c r="D1426" t="s">
        <v>13</v>
      </c>
      <c r="E1426" t="s">
        <v>13</v>
      </c>
      <c r="F1426" s="2" t="s">
        <v>1403</v>
      </c>
      <c r="G1426" s="2" t="n"/>
      <c r="I1426" s="2" t="n"/>
      <c r="J1426">
        <f>VLOOKUP(A1426,UFMT_FORMAT!$A:$C,3,FALSE)</f>
        <v/>
      </c>
      <c r="K1426" s="2" t="s">
        <v>7</v>
      </c>
      <c r="L1426">
        <f>"Insert into UFMT_FIELD (FORMAT_ID, FIELD_NO, F_MAC, F_KEY, F_MANDATORY, DESCRIPTION) Values ('"&amp;A1426&amp;"', '"&amp;B1426&amp;"', '"&amp;C1426&amp;"', '"&amp;D1426&amp;"', '"&amp;E1426&amp;"', '"&amp;F1426&amp;"');"</f>
        <v/>
      </c>
      <c r="M1426">
        <f>"Update UFMT_FIELD SET F_MAC = '"&amp;C1426&amp;"', F_KEY = '"&amp;D1426&amp;"', F_MANDATORY = '"&amp;E1426&amp;"', DESCRIPTION = '"&amp;F1426&amp;"' where FORMAT_ID = '"&amp;A1426&amp;"' AND FIELD_NO = '"&amp;B1426&amp;"';"</f>
        <v/>
      </c>
    </row>
    <row r="1427" spans="1:13">
      <c r="A1427" t="s">
        <v>1370</v>
      </c>
      <c r="B1427" t="s">
        <v>70</v>
      </c>
      <c r="C1427" t="s">
        <v>255</v>
      </c>
      <c r="D1427" t="s">
        <v>255</v>
      </c>
      <c r="E1427" t="s">
        <v>255</v>
      </c>
      <c r="F1427" s="2" t="s">
        <v>1487</v>
      </c>
      <c r="G1427" s="2" t="n"/>
      <c r="I1427" s="2" t="n"/>
      <c r="J1427">
        <f>VLOOKUP(A1427,UFMT_FORMAT!$A:$C,3,FALSE)</f>
        <v/>
      </c>
      <c r="K1427" s="2" t="s">
        <v>7</v>
      </c>
      <c r="L1427">
        <f>"Insert into UFMT_FIELD (FORMAT_ID, FIELD_NO, F_MAC, F_KEY, F_MANDATORY, DESCRIPTION) Values ('"&amp;A1427&amp;"', '"&amp;B1427&amp;"', '"&amp;C1427&amp;"', '"&amp;D1427&amp;"', '"&amp;E1427&amp;"', '"&amp;F1427&amp;"');"</f>
        <v/>
      </c>
      <c r="M1427">
        <f>"Update UFMT_FIELD SET F_MAC = '"&amp;C1427&amp;"', F_KEY = '"&amp;D1427&amp;"', F_MANDATORY = '"&amp;E1427&amp;"', DESCRIPTION = '"&amp;F1427&amp;"' where FORMAT_ID = '"&amp;A1427&amp;"' AND FIELD_NO = '"&amp;B1427&amp;"';"</f>
        <v/>
      </c>
    </row>
    <row r="1428" spans="1:13">
      <c r="A1428" t="s">
        <v>1370</v>
      </c>
      <c r="B1428" t="s">
        <v>310</v>
      </c>
      <c r="C1428" t="s">
        <v>13</v>
      </c>
      <c r="D1428" t="s">
        <v>255</v>
      </c>
      <c r="E1428" t="s">
        <v>255</v>
      </c>
      <c r="F1428" s="2" t="s">
        <v>1407</v>
      </c>
      <c r="G1428" s="2" t="n"/>
      <c r="I1428" s="2" t="n"/>
      <c r="J1428">
        <f>VLOOKUP(A1428,UFMT_FORMAT!$A:$C,3,FALSE)</f>
        <v/>
      </c>
      <c r="K1428" s="2" t="s">
        <v>7</v>
      </c>
      <c r="L1428">
        <f>"Insert into UFMT_FIELD (FORMAT_ID, FIELD_NO, F_MAC, F_KEY, F_MANDATORY, DESCRIPTION) Values ('"&amp;A1428&amp;"', '"&amp;B1428&amp;"', '"&amp;C1428&amp;"', '"&amp;D1428&amp;"', '"&amp;E1428&amp;"', '"&amp;F1428&amp;"');"</f>
        <v/>
      </c>
      <c r="M1428">
        <f>"Update UFMT_FIELD SET F_MAC = '"&amp;C1428&amp;"', F_KEY = '"&amp;D1428&amp;"', F_MANDATORY = '"&amp;E1428&amp;"', DESCRIPTION = '"&amp;F1428&amp;"' where FORMAT_ID = '"&amp;A1428&amp;"' AND FIELD_NO = '"&amp;B1428&amp;"';"</f>
        <v/>
      </c>
    </row>
    <row r="1429" spans="1:13">
      <c r="A1429" t="s">
        <v>1370</v>
      </c>
      <c r="B1429" t="s">
        <v>72</v>
      </c>
      <c r="C1429" t="s">
        <v>13</v>
      </c>
      <c r="D1429" t="s">
        <v>255</v>
      </c>
      <c r="E1429" t="s">
        <v>13</v>
      </c>
      <c r="F1429" s="2" t="s">
        <v>1465</v>
      </c>
      <c r="G1429" s="2" t="n"/>
      <c r="I1429" s="2" t="n"/>
      <c r="J1429">
        <f>VLOOKUP(A1429,UFMT_FORMAT!$A:$C,3,FALSE)</f>
        <v/>
      </c>
      <c r="K1429" s="2" t="s">
        <v>7</v>
      </c>
      <c r="L1429">
        <f>"Insert into UFMT_FIELD (FORMAT_ID, FIELD_NO, F_MAC, F_KEY, F_MANDATORY, DESCRIPTION) Values ('"&amp;A1429&amp;"', '"&amp;B1429&amp;"', '"&amp;C1429&amp;"', '"&amp;D1429&amp;"', '"&amp;E1429&amp;"', '"&amp;F1429&amp;"');"</f>
        <v/>
      </c>
      <c r="M1429">
        <f>"Update UFMT_FIELD SET F_MAC = '"&amp;C1429&amp;"', F_KEY = '"&amp;D1429&amp;"', F_MANDATORY = '"&amp;E1429&amp;"', DESCRIPTION = '"&amp;F1429&amp;"' where FORMAT_ID = '"&amp;A1429&amp;"' AND FIELD_NO = '"&amp;B1429&amp;"';"</f>
        <v/>
      </c>
    </row>
    <row r="1430" spans="1:13">
      <c r="A1430" t="s">
        <v>1370</v>
      </c>
      <c r="B1430" t="s">
        <v>545</v>
      </c>
      <c r="C1430" t="s">
        <v>13</v>
      </c>
      <c r="D1430" t="s">
        <v>255</v>
      </c>
      <c r="E1430" t="s">
        <v>13</v>
      </c>
      <c r="F1430" s="2" t="s">
        <v>1513</v>
      </c>
      <c r="G1430" s="2" t="n"/>
      <c r="I1430" s="2" t="n"/>
      <c r="J1430">
        <f>VLOOKUP(A1430,UFMT_FORMAT!$A:$C,3,FALSE)</f>
        <v/>
      </c>
      <c r="K1430" s="2" t="s">
        <v>7</v>
      </c>
      <c r="L1430">
        <f>"Insert into UFMT_FIELD (FORMAT_ID, FIELD_NO, F_MAC, F_KEY, F_MANDATORY, DESCRIPTION) Values ('"&amp;A1430&amp;"', '"&amp;B1430&amp;"', '"&amp;C1430&amp;"', '"&amp;D1430&amp;"', '"&amp;E1430&amp;"', '"&amp;F1430&amp;"');"</f>
        <v/>
      </c>
      <c r="M1430">
        <f>"Update UFMT_FIELD SET F_MAC = '"&amp;C1430&amp;"', F_KEY = '"&amp;D1430&amp;"', F_MANDATORY = '"&amp;E1430&amp;"', DESCRIPTION = '"&amp;F1430&amp;"' where FORMAT_ID = '"&amp;A1430&amp;"' AND FIELD_NO = '"&amp;B1430&amp;"';"</f>
        <v/>
      </c>
    </row>
    <row r="1431" spans="1:13">
      <c r="A1431" t="s">
        <v>1370</v>
      </c>
      <c r="B1431" t="s">
        <v>554</v>
      </c>
      <c r="C1431" t="s">
        <v>13</v>
      </c>
      <c r="D1431" t="s">
        <v>255</v>
      </c>
      <c r="E1431" t="s">
        <v>255</v>
      </c>
      <c r="F1431" s="2" t="s">
        <v>1501</v>
      </c>
      <c r="G1431" s="2" t="n"/>
      <c r="I1431" s="2" t="n"/>
      <c r="J1431">
        <f>VLOOKUP(A1431,UFMT_FORMAT!$A:$C,3,FALSE)</f>
        <v/>
      </c>
      <c r="K1431" s="2" t="s">
        <v>7</v>
      </c>
      <c r="L1431">
        <f>"Insert into UFMT_FIELD (FORMAT_ID, FIELD_NO, F_MAC, F_KEY, F_MANDATORY, DESCRIPTION) Values ('"&amp;A1431&amp;"', '"&amp;B1431&amp;"', '"&amp;C1431&amp;"', '"&amp;D1431&amp;"', '"&amp;E1431&amp;"', '"&amp;F1431&amp;"');"</f>
        <v/>
      </c>
      <c r="M1431">
        <f>"Update UFMT_FIELD SET F_MAC = '"&amp;C1431&amp;"', F_KEY = '"&amp;D1431&amp;"', F_MANDATORY = '"&amp;E1431&amp;"', DESCRIPTION = '"&amp;F1431&amp;"' where FORMAT_ID = '"&amp;A1431&amp;"' AND FIELD_NO = '"&amp;B1431&amp;"';"</f>
        <v/>
      </c>
    </row>
    <row r="1432" spans="1:13">
      <c r="A1432" t="s">
        <v>1370</v>
      </c>
      <c r="B1432" t="s">
        <v>555</v>
      </c>
      <c r="C1432" t="s">
        <v>255</v>
      </c>
      <c r="D1432" t="s">
        <v>255</v>
      </c>
      <c r="E1432" t="s">
        <v>13</v>
      </c>
      <c r="F1432" s="2" t="s">
        <v>1516</v>
      </c>
      <c r="G1432" s="2" t="n"/>
      <c r="I1432" s="2" t="n"/>
      <c r="J1432">
        <f>VLOOKUP(A1432,UFMT_FORMAT!$A:$C,3,FALSE)</f>
        <v/>
      </c>
      <c r="K1432" s="2" t="s">
        <v>7</v>
      </c>
      <c r="L1432">
        <f>"Insert into UFMT_FIELD (FORMAT_ID, FIELD_NO, F_MAC, F_KEY, F_MANDATORY, DESCRIPTION) Values ('"&amp;A1432&amp;"', '"&amp;B1432&amp;"', '"&amp;C1432&amp;"', '"&amp;D1432&amp;"', '"&amp;E1432&amp;"', '"&amp;F1432&amp;"');"</f>
        <v/>
      </c>
      <c r="M1432">
        <f>"Update UFMT_FIELD SET F_MAC = '"&amp;C1432&amp;"', F_KEY = '"&amp;D1432&amp;"', F_MANDATORY = '"&amp;E1432&amp;"', DESCRIPTION = '"&amp;F1432&amp;"' where FORMAT_ID = '"&amp;A1432&amp;"' AND FIELD_NO = '"&amp;B1432&amp;"';"</f>
        <v/>
      </c>
    </row>
    <row r="1433" spans="1:13">
      <c r="A1433" t="s">
        <v>1370</v>
      </c>
      <c r="B1433" t="s">
        <v>57</v>
      </c>
      <c r="C1433" t="s">
        <v>255</v>
      </c>
      <c r="D1433" t="s">
        <v>255</v>
      </c>
      <c r="E1433" t="s">
        <v>255</v>
      </c>
      <c r="F1433" s="2" t="s">
        <v>1517</v>
      </c>
      <c r="G1433" s="2" t="n"/>
      <c r="I1433" s="2" t="n"/>
      <c r="J1433">
        <f>VLOOKUP(A1433,UFMT_FORMAT!$A:$C,3,FALSE)</f>
        <v/>
      </c>
      <c r="K1433" s="2" t="s">
        <v>7</v>
      </c>
      <c r="L1433">
        <f>"Insert into UFMT_FIELD (FORMAT_ID, FIELD_NO, F_MAC, F_KEY, F_MANDATORY, DESCRIPTION) Values ('"&amp;A1433&amp;"', '"&amp;B1433&amp;"', '"&amp;C1433&amp;"', '"&amp;D1433&amp;"', '"&amp;E1433&amp;"', '"&amp;F1433&amp;"');"</f>
        <v/>
      </c>
      <c r="M1433">
        <f>"Update UFMT_FIELD SET F_MAC = '"&amp;C1433&amp;"', F_KEY = '"&amp;D1433&amp;"', F_MANDATORY = '"&amp;E1433&amp;"', DESCRIPTION = '"&amp;F1433&amp;"' where FORMAT_ID = '"&amp;A1433&amp;"' AND FIELD_NO = '"&amp;B1433&amp;"';"</f>
        <v/>
      </c>
    </row>
    <row r="1434" spans="1:13">
      <c r="A1434" t="s">
        <v>1370</v>
      </c>
      <c r="B1434" t="s">
        <v>244</v>
      </c>
      <c r="C1434" t="s">
        <v>255</v>
      </c>
      <c r="D1434" t="s">
        <v>255</v>
      </c>
      <c r="E1434" t="s">
        <v>255</v>
      </c>
      <c r="F1434" s="2" t="s">
        <v>1518</v>
      </c>
      <c r="G1434" s="2" t="n"/>
      <c r="I1434" s="2" t="n"/>
      <c r="J1434">
        <f>VLOOKUP(A1434,UFMT_FORMAT!$A:$C,3,FALSE)</f>
        <v/>
      </c>
      <c r="K1434" s="2" t="s">
        <v>7</v>
      </c>
      <c r="L1434">
        <f>"Insert into UFMT_FIELD (FORMAT_ID, FIELD_NO, F_MAC, F_KEY, F_MANDATORY, DESCRIPTION) Values ('"&amp;A1434&amp;"', '"&amp;B1434&amp;"', '"&amp;C1434&amp;"', '"&amp;D1434&amp;"', '"&amp;E1434&amp;"', '"&amp;F1434&amp;"');"</f>
        <v/>
      </c>
      <c r="M1434">
        <f>"Update UFMT_FIELD SET F_MAC = '"&amp;C1434&amp;"', F_KEY = '"&amp;D1434&amp;"', F_MANDATORY = '"&amp;E1434&amp;"', DESCRIPTION = '"&amp;F1434&amp;"' where FORMAT_ID = '"&amp;A1434&amp;"' AND FIELD_NO = '"&amp;B1434&amp;"';"</f>
        <v/>
      </c>
    </row>
    <row r="1435" spans="1:13">
      <c r="A1435" t="s">
        <v>1370</v>
      </c>
      <c r="B1435" t="s">
        <v>78</v>
      </c>
      <c r="C1435" t="s">
        <v>255</v>
      </c>
      <c r="D1435" t="s">
        <v>255</v>
      </c>
      <c r="E1435" t="s">
        <v>255</v>
      </c>
      <c r="F1435" s="2" t="s">
        <v>1466</v>
      </c>
      <c r="G1435" s="2" t="n"/>
      <c r="I1435" s="2" t="n"/>
      <c r="J1435">
        <f>VLOOKUP(A1435,UFMT_FORMAT!$A:$C,3,FALSE)</f>
        <v/>
      </c>
      <c r="K1435" s="2" t="s">
        <v>7</v>
      </c>
      <c r="L1435">
        <f>"Insert into UFMT_FIELD (FORMAT_ID, FIELD_NO, F_MAC, F_KEY, F_MANDATORY, DESCRIPTION) Values ('"&amp;A1435&amp;"', '"&amp;B1435&amp;"', '"&amp;C1435&amp;"', '"&amp;D1435&amp;"', '"&amp;E1435&amp;"', '"&amp;F1435&amp;"');"</f>
        <v/>
      </c>
      <c r="M1435">
        <f>"Update UFMT_FIELD SET F_MAC = '"&amp;C1435&amp;"', F_KEY = '"&amp;D1435&amp;"', F_MANDATORY = '"&amp;E1435&amp;"', DESCRIPTION = '"&amp;F1435&amp;"' where FORMAT_ID = '"&amp;A1435&amp;"' AND FIELD_NO = '"&amp;B1435&amp;"';"</f>
        <v/>
      </c>
    </row>
    <row r="1436" spans="1:13">
      <c r="A1436" t="s">
        <v>1370</v>
      </c>
      <c r="B1436" t="s">
        <v>80</v>
      </c>
      <c r="C1436" t="s">
        <v>255</v>
      </c>
      <c r="D1436" t="s">
        <v>255</v>
      </c>
      <c r="E1436" t="s">
        <v>255</v>
      </c>
      <c r="F1436" t="s">
        <v>1521</v>
      </c>
      <c r="G1436" s="2" t="n"/>
      <c r="I1436" s="2" t="n"/>
      <c r="J1436">
        <f>VLOOKUP(A1436,UFMT_FORMAT!$A:$C,3,FALSE)</f>
        <v/>
      </c>
      <c r="K1436" s="2" t="s">
        <v>7</v>
      </c>
      <c r="L1436">
        <f>"Insert into UFMT_FIELD (FORMAT_ID, FIELD_NO, F_MAC, F_KEY, F_MANDATORY, DESCRIPTION) Values ('"&amp;A1436&amp;"', '"&amp;B1436&amp;"', '"&amp;C1436&amp;"', '"&amp;D1436&amp;"', '"&amp;E1436&amp;"', '"&amp;F1436&amp;"');"</f>
        <v/>
      </c>
      <c r="M1436">
        <f>"Update UFMT_FIELD SET F_MAC = '"&amp;C1436&amp;"', F_KEY = '"&amp;D1436&amp;"', F_MANDATORY = '"&amp;E1436&amp;"', DESCRIPTION = '"&amp;F1436&amp;"' where FORMAT_ID = '"&amp;A1436&amp;"' AND FIELD_NO = '"&amp;B1436&amp;"';"</f>
        <v/>
      </c>
    </row>
    <row r="1437" spans="1:13">
      <c r="A1437" t="s">
        <v>1370</v>
      </c>
      <c r="B1437" t="s">
        <v>630</v>
      </c>
      <c r="C1437" t="s">
        <v>255</v>
      </c>
      <c r="D1437" t="s">
        <v>255</v>
      </c>
      <c r="E1437" t="s">
        <v>255</v>
      </c>
      <c r="F1437" t="s">
        <v>1522</v>
      </c>
      <c r="G1437" s="2" t="n"/>
      <c r="I1437" s="2" t="n"/>
      <c r="J1437">
        <f>VLOOKUP(A1437,UFMT_FORMAT!$A:$C,3,FALSE)</f>
        <v/>
      </c>
      <c r="K1437" s="2" t="s">
        <v>7</v>
      </c>
      <c r="L1437">
        <f>"Insert into UFMT_FIELD (FORMAT_ID, FIELD_NO, F_MAC, F_KEY, F_MANDATORY, DESCRIPTION) Values ('"&amp;A1437&amp;"', '"&amp;B1437&amp;"', '"&amp;C1437&amp;"', '"&amp;D1437&amp;"', '"&amp;E1437&amp;"', '"&amp;F1437&amp;"');"</f>
        <v/>
      </c>
      <c r="M1437">
        <f>"Update UFMT_FIELD SET F_MAC = '"&amp;C1437&amp;"', F_KEY = '"&amp;D1437&amp;"', F_MANDATORY = '"&amp;E1437&amp;"', DESCRIPTION = '"&amp;F1437&amp;"' where FORMAT_ID = '"&amp;A1437&amp;"' AND FIELD_NO = '"&amp;B1437&amp;"';"</f>
        <v/>
      </c>
    </row>
    <row r="1438" spans="1:13">
      <c r="A1438" t="s">
        <v>1370</v>
      </c>
      <c r="B1438" t="s">
        <v>196</v>
      </c>
      <c r="C1438" t="s">
        <v>13</v>
      </c>
      <c r="D1438" t="s">
        <v>255</v>
      </c>
      <c r="E1438" t="s">
        <v>255</v>
      </c>
      <c r="F1438" t="s">
        <v>1523</v>
      </c>
      <c r="G1438" s="2" t="n"/>
      <c r="I1438" s="2" t="n"/>
      <c r="J1438">
        <f>VLOOKUP(A1438,UFMT_FORMAT!$A:$C,3,FALSE)</f>
        <v/>
      </c>
      <c r="K1438" s="2" t="s">
        <v>7</v>
      </c>
      <c r="L1438">
        <f>"Insert into UFMT_FIELD (FORMAT_ID, FIELD_NO, F_MAC, F_KEY, F_MANDATORY, DESCRIPTION) Values ('"&amp;A1438&amp;"', '"&amp;B1438&amp;"', '"&amp;C1438&amp;"', '"&amp;D1438&amp;"', '"&amp;E1438&amp;"', '"&amp;F1438&amp;"');"</f>
        <v/>
      </c>
      <c r="M1438">
        <f>"Update UFMT_FIELD SET F_MAC = '"&amp;C1438&amp;"', F_KEY = '"&amp;D1438&amp;"', F_MANDATORY = '"&amp;E1438&amp;"', DESCRIPTION = '"&amp;F1438&amp;"' where FORMAT_ID = '"&amp;A1438&amp;"' AND FIELD_NO = '"&amp;B1438&amp;"';"</f>
        <v/>
      </c>
    </row>
    <row r="1439" spans="1:13">
      <c r="A1439" t="s">
        <v>1370</v>
      </c>
      <c r="B1439" t="s">
        <v>634</v>
      </c>
      <c r="C1439" t="s">
        <v>13</v>
      </c>
      <c r="D1439" t="s">
        <v>255</v>
      </c>
      <c r="E1439" t="s">
        <v>255</v>
      </c>
      <c r="F1439" t="s">
        <v>1524</v>
      </c>
      <c r="G1439" s="2" t="n"/>
      <c r="J1439">
        <f>VLOOKUP(A1439,UFMT_FORMAT!$A:$C,3,FALSE)</f>
        <v/>
      </c>
      <c r="K1439" s="2" t="s">
        <v>7</v>
      </c>
      <c r="L1439">
        <f>"Insert into UFMT_FIELD (FORMAT_ID, FIELD_NO, F_MAC, F_KEY, F_MANDATORY, DESCRIPTION) Values ('"&amp;A1439&amp;"', '"&amp;B1439&amp;"', '"&amp;C1439&amp;"', '"&amp;D1439&amp;"', '"&amp;E1439&amp;"', '"&amp;F1439&amp;"');"</f>
        <v/>
      </c>
      <c r="M1439">
        <f>"Update UFMT_FIELD SET F_MAC = '"&amp;C1439&amp;"', F_KEY = '"&amp;D1439&amp;"', F_MANDATORY = '"&amp;E1439&amp;"', DESCRIPTION = '"&amp;F1439&amp;"' where FORMAT_ID = '"&amp;A1439&amp;"' AND FIELD_NO = '"&amp;B1439&amp;"';"</f>
        <v/>
      </c>
    </row>
    <row r="1440" spans="1:13">
      <c r="A1440" t="s">
        <v>1370</v>
      </c>
      <c r="B1440" t="s">
        <v>59</v>
      </c>
      <c r="C1440" t="s">
        <v>255</v>
      </c>
      <c r="D1440" t="s">
        <v>255</v>
      </c>
      <c r="E1440" t="s">
        <v>255</v>
      </c>
      <c r="F1440" t="s">
        <v>1431</v>
      </c>
      <c r="G1440" s="2" t="n"/>
      <c r="J1440">
        <f>VLOOKUP(A1440,UFMT_FORMAT!$A:$C,3,FALSE)</f>
        <v/>
      </c>
      <c r="K1440" s="2" t="s">
        <v>7</v>
      </c>
      <c r="L1440">
        <f>"Insert into UFMT_FIELD (FORMAT_ID, FIELD_NO, F_MAC, F_KEY, F_MANDATORY, DESCRIPTION) Values ('"&amp;A1440&amp;"', '"&amp;B1440&amp;"', '"&amp;C1440&amp;"', '"&amp;D1440&amp;"', '"&amp;E1440&amp;"', '"&amp;F1440&amp;"');"</f>
        <v/>
      </c>
      <c r="M1440">
        <f>"Update UFMT_FIELD SET F_MAC = '"&amp;C1440&amp;"', F_KEY = '"&amp;D1440&amp;"', F_MANDATORY = '"&amp;E1440&amp;"', DESCRIPTION = '"&amp;F1440&amp;"' where FORMAT_ID = '"&amp;A1440&amp;"' AND FIELD_NO = '"&amp;B1440&amp;"';"</f>
        <v/>
      </c>
    </row>
    <row r="1441" spans="1:13">
      <c r="A1441" t="s">
        <v>1370</v>
      </c>
      <c r="B1441" t="s">
        <v>663</v>
      </c>
      <c r="C1441" t="s">
        <v>255</v>
      </c>
      <c r="D1441" t="s">
        <v>255</v>
      </c>
      <c r="E1441" t="s">
        <v>255</v>
      </c>
      <c r="F1441" t="s">
        <v>1429</v>
      </c>
      <c r="G1441" s="2" t="n"/>
      <c r="I1441" s="2" t="n"/>
      <c r="J1441">
        <f>VLOOKUP(A1441,UFMT_FORMAT!$A:$C,3,FALSE)</f>
        <v/>
      </c>
      <c r="K1441" s="2" t="s">
        <v>7</v>
      </c>
      <c r="L1441">
        <f>"Insert into UFMT_FIELD (FORMAT_ID, FIELD_NO, F_MAC, F_KEY, F_MANDATORY, DESCRIPTION) Values ('"&amp;A1441&amp;"', '"&amp;B1441&amp;"', '"&amp;C1441&amp;"', '"&amp;D1441&amp;"', '"&amp;E1441&amp;"', '"&amp;F1441&amp;"');"</f>
        <v/>
      </c>
      <c r="M1441">
        <f>"Update UFMT_FIELD SET F_MAC = '"&amp;C1441&amp;"', F_KEY = '"&amp;D1441&amp;"', F_MANDATORY = '"&amp;E1441&amp;"', DESCRIPTION = '"&amp;F1441&amp;"' where FORMAT_ID = '"&amp;A1441&amp;"' AND FIELD_NO = '"&amp;B1441&amp;"';"</f>
        <v/>
      </c>
    </row>
    <row r="1442" spans="1:13">
      <c r="A1442" t="s">
        <v>1370</v>
      </c>
      <c r="B1442" t="s">
        <v>103</v>
      </c>
      <c r="C1442" t="s">
        <v>255</v>
      </c>
      <c r="D1442" t="s">
        <v>255</v>
      </c>
      <c r="E1442" t="s">
        <v>255</v>
      </c>
      <c r="F1442" t="s">
        <v>1430</v>
      </c>
      <c r="G1442" s="2" t="n"/>
      <c r="I1442" s="2" t="n"/>
      <c r="J1442">
        <f>VLOOKUP(A1442,UFMT_FORMAT!$A:$C,3,FALSE)</f>
        <v/>
      </c>
      <c r="K1442" s="2" t="s">
        <v>7</v>
      </c>
      <c r="L1442">
        <f>"Insert into UFMT_FIELD (FORMAT_ID, FIELD_NO, F_MAC, F_KEY, F_MANDATORY, DESCRIPTION) Values ('"&amp;A1442&amp;"', '"&amp;B1442&amp;"', '"&amp;C1442&amp;"', '"&amp;D1442&amp;"', '"&amp;E1442&amp;"', '"&amp;F1442&amp;"');"</f>
        <v/>
      </c>
      <c r="M1442">
        <f>"Update UFMT_FIELD SET F_MAC = '"&amp;C1442&amp;"', F_KEY = '"&amp;D1442&amp;"', F_MANDATORY = '"&amp;E1442&amp;"', DESCRIPTION = '"&amp;F1442&amp;"' where FORMAT_ID = '"&amp;A1442&amp;"' AND FIELD_NO = '"&amp;B1442&amp;"';"</f>
        <v/>
      </c>
    </row>
    <row r="1443" spans="1:13">
      <c r="A1443" t="s">
        <v>1370</v>
      </c>
      <c r="B1443" t="s">
        <v>666</v>
      </c>
      <c r="C1443" t="s">
        <v>255</v>
      </c>
      <c r="D1443" t="s">
        <v>255</v>
      </c>
      <c r="E1443" t="s">
        <v>255</v>
      </c>
      <c r="F1443" t="s">
        <v>1432</v>
      </c>
      <c r="G1443" s="2" t="n"/>
      <c r="I1443" s="2" t="n"/>
      <c r="J1443">
        <f>VLOOKUP(A1443,UFMT_FORMAT!$A:$C,3,FALSE)</f>
        <v/>
      </c>
      <c r="K1443" s="2" t="s">
        <v>7</v>
      </c>
      <c r="L1443">
        <f>"Insert into UFMT_FIELD (FORMAT_ID, FIELD_NO, F_MAC, F_KEY, F_MANDATORY, DESCRIPTION) Values ('"&amp;A1443&amp;"', '"&amp;B1443&amp;"', '"&amp;C1443&amp;"', '"&amp;D1443&amp;"', '"&amp;E1443&amp;"', '"&amp;F1443&amp;"');"</f>
        <v/>
      </c>
      <c r="M1443">
        <f>"Update UFMT_FIELD SET F_MAC = '"&amp;C1443&amp;"', F_KEY = '"&amp;D1443&amp;"', F_MANDATORY = '"&amp;E1443&amp;"', DESCRIPTION = '"&amp;F1443&amp;"' where FORMAT_ID = '"&amp;A1443&amp;"' AND FIELD_NO = '"&amp;B1443&amp;"';"</f>
        <v/>
      </c>
    </row>
    <row r="1444" spans="1:13">
      <c r="A1444" t="s">
        <v>1370</v>
      </c>
      <c r="B1444" t="s">
        <v>97</v>
      </c>
      <c r="C1444" t="s">
        <v>255</v>
      </c>
      <c r="D1444" t="s">
        <v>255</v>
      </c>
      <c r="E1444" t="s">
        <v>255</v>
      </c>
      <c r="F1444" t="s">
        <v>1525</v>
      </c>
      <c r="G1444" s="2" t="n"/>
      <c r="I1444" s="2" t="n"/>
      <c r="J1444">
        <f>VLOOKUP(A1444,UFMT_FORMAT!$A:$C,3,FALSE)</f>
        <v/>
      </c>
      <c r="K1444" s="2" t="s">
        <v>7</v>
      </c>
      <c r="L1444">
        <f>"Insert into UFMT_FIELD (FORMAT_ID, FIELD_NO, F_MAC, F_KEY, F_MANDATORY, DESCRIPTION) Values ('"&amp;A1444&amp;"', '"&amp;B1444&amp;"', '"&amp;C1444&amp;"', '"&amp;D1444&amp;"', '"&amp;E1444&amp;"', '"&amp;F1444&amp;"');"</f>
        <v/>
      </c>
      <c r="M1444">
        <f>"Update UFMT_FIELD SET F_MAC = '"&amp;C1444&amp;"', F_KEY = '"&amp;D1444&amp;"', F_MANDATORY = '"&amp;E1444&amp;"', DESCRIPTION = '"&amp;F1444&amp;"' where FORMAT_ID = '"&amp;A1444&amp;"' AND FIELD_NO = '"&amp;B1444&amp;"';"</f>
        <v/>
      </c>
    </row>
    <row r="1445" spans="1:13">
      <c r="A1445" t="s">
        <v>1372</v>
      </c>
      <c r="B1445" t="s">
        <v>64</v>
      </c>
      <c r="C1445" t="s">
        <v>13</v>
      </c>
      <c r="D1445" t="s">
        <v>255</v>
      </c>
      <c r="E1445" t="s">
        <v>13</v>
      </c>
      <c r="F1445" s="2" t="s">
        <v>1395</v>
      </c>
      <c r="G1445" s="2" t="n"/>
      <c r="I1445" s="2" t="n"/>
      <c r="J1445">
        <f>VLOOKUP(A1445,UFMT_FORMAT!$A:$C,3,FALSE)</f>
        <v/>
      </c>
      <c r="K1445" s="2" t="s">
        <v>7</v>
      </c>
      <c r="L1445">
        <f>"Insert into UFMT_FIELD (FORMAT_ID, FIELD_NO, F_MAC, F_KEY, F_MANDATORY, DESCRIPTION) Values ('"&amp;A1445&amp;"', '"&amp;B1445&amp;"', '"&amp;C1445&amp;"', '"&amp;D1445&amp;"', '"&amp;E1445&amp;"', '"&amp;F1445&amp;"');"</f>
        <v/>
      </c>
      <c r="M1445">
        <f>"Update UFMT_FIELD SET F_MAC = '"&amp;C1445&amp;"', F_KEY = '"&amp;D1445&amp;"', F_MANDATORY = '"&amp;E1445&amp;"', DESCRIPTION = '"&amp;F1445&amp;"' where FORMAT_ID = '"&amp;A1445&amp;"' AND FIELD_NO = '"&amp;B1445&amp;"';"</f>
        <v/>
      </c>
    </row>
    <row r="1446" spans="1:13">
      <c r="A1446" t="s">
        <v>1372</v>
      </c>
      <c r="B1446" t="s">
        <v>107</v>
      </c>
      <c r="C1446" t="s">
        <v>13</v>
      </c>
      <c r="D1446" t="s">
        <v>13</v>
      </c>
      <c r="E1446" t="s">
        <v>13</v>
      </c>
      <c r="F1446" s="2" t="s">
        <v>1396</v>
      </c>
      <c r="G1446" s="2" t="n"/>
      <c r="I1446" s="2" t="n"/>
      <c r="J1446">
        <f>VLOOKUP(A1446,UFMT_FORMAT!$A:$C,3,FALSE)</f>
        <v/>
      </c>
      <c r="K1446" s="2" t="s">
        <v>7</v>
      </c>
      <c r="L1446">
        <f>"Insert into UFMT_FIELD (FORMAT_ID, FIELD_NO, F_MAC, F_KEY, F_MANDATORY, DESCRIPTION) Values ('"&amp;A1446&amp;"', '"&amp;B1446&amp;"', '"&amp;C1446&amp;"', '"&amp;D1446&amp;"', '"&amp;E1446&amp;"', '"&amp;F1446&amp;"');"</f>
        <v/>
      </c>
      <c r="M1446">
        <f>"Update UFMT_FIELD SET F_MAC = '"&amp;C1446&amp;"', F_KEY = '"&amp;D1446&amp;"', F_MANDATORY = '"&amp;E1446&amp;"', DESCRIPTION = '"&amp;F1446&amp;"' where FORMAT_ID = '"&amp;A1446&amp;"' AND FIELD_NO = '"&amp;B1446&amp;"';"</f>
        <v/>
      </c>
    </row>
    <row r="1447" spans="1:13">
      <c r="A1447" t="s">
        <v>1372</v>
      </c>
      <c r="B1447" t="s">
        <v>31</v>
      </c>
      <c r="C1447" t="s">
        <v>13</v>
      </c>
      <c r="D1447" t="s">
        <v>255</v>
      </c>
      <c r="E1447" t="s">
        <v>13</v>
      </c>
      <c r="F1447" s="2" t="s">
        <v>1480</v>
      </c>
      <c r="G1447" s="2" t="n"/>
      <c r="I1447" s="2" t="n"/>
      <c r="J1447">
        <f>VLOOKUP(A1447,UFMT_FORMAT!$A:$C,3,FALSE)</f>
        <v/>
      </c>
      <c r="K1447" s="2" t="s">
        <v>7</v>
      </c>
      <c r="L1447">
        <f>"Insert into UFMT_FIELD (FORMAT_ID, FIELD_NO, F_MAC, F_KEY, F_MANDATORY, DESCRIPTION) Values ('"&amp;A1447&amp;"', '"&amp;B1447&amp;"', '"&amp;C1447&amp;"', '"&amp;D1447&amp;"', '"&amp;E1447&amp;"', '"&amp;F1447&amp;"');"</f>
        <v/>
      </c>
      <c r="M1447">
        <f>"Update UFMT_FIELD SET F_MAC = '"&amp;C1447&amp;"', F_KEY = '"&amp;D1447&amp;"', F_MANDATORY = '"&amp;E1447&amp;"', DESCRIPTION = '"&amp;F1447&amp;"' where FORMAT_ID = '"&amp;A1447&amp;"' AND FIELD_NO = '"&amp;B1447&amp;"';"</f>
        <v/>
      </c>
    </row>
    <row r="1448" spans="1:13">
      <c r="A1448" t="s">
        <v>1372</v>
      </c>
      <c r="B1448" t="s">
        <v>500</v>
      </c>
      <c r="C1448" t="s">
        <v>255</v>
      </c>
      <c r="D1448" t="s">
        <v>255</v>
      </c>
      <c r="E1448" t="s">
        <v>255</v>
      </c>
      <c r="F1448" s="2" t="s">
        <v>1502</v>
      </c>
      <c r="G1448" s="2" t="n"/>
      <c r="I1448" s="2" t="n"/>
      <c r="J1448">
        <f>VLOOKUP(A1448,UFMT_FORMAT!$A:$C,3,FALSE)</f>
        <v/>
      </c>
      <c r="K1448" s="2" t="s">
        <v>7</v>
      </c>
      <c r="L1448">
        <f>"Insert into UFMT_FIELD (FORMAT_ID, FIELD_NO, F_MAC, F_KEY, F_MANDATORY, DESCRIPTION) Values ('"&amp;A1448&amp;"', '"&amp;B1448&amp;"', '"&amp;C1448&amp;"', '"&amp;D1448&amp;"', '"&amp;E1448&amp;"', '"&amp;F1448&amp;"');"</f>
        <v/>
      </c>
      <c r="M1448">
        <f>"Update UFMT_FIELD SET F_MAC = '"&amp;C1448&amp;"', F_KEY = '"&amp;D1448&amp;"', F_MANDATORY = '"&amp;E1448&amp;"', DESCRIPTION = '"&amp;F1448&amp;"' where FORMAT_ID = '"&amp;A1448&amp;"' AND FIELD_NO = '"&amp;B1448&amp;"';"</f>
        <v/>
      </c>
    </row>
    <row r="1449" spans="1:13">
      <c r="A1449" t="s">
        <v>1372</v>
      </c>
      <c r="B1449" t="s">
        <v>328</v>
      </c>
      <c r="C1449" t="s">
        <v>255</v>
      </c>
      <c r="D1449" t="s">
        <v>255</v>
      </c>
      <c r="E1449" t="s">
        <v>255</v>
      </c>
      <c r="F1449" s="2" t="s">
        <v>1503</v>
      </c>
      <c r="G1449" s="2" t="n"/>
      <c r="I1449" s="2" t="n"/>
      <c r="J1449">
        <f>VLOOKUP(A1449,UFMT_FORMAT!$A:$C,3,FALSE)</f>
        <v/>
      </c>
      <c r="K1449" s="2" t="s">
        <v>7</v>
      </c>
      <c r="L1449">
        <f>"Insert into UFMT_FIELD (FORMAT_ID, FIELD_NO, F_MAC, F_KEY, F_MANDATORY, DESCRIPTION) Values ('"&amp;A1449&amp;"', '"&amp;B1449&amp;"', '"&amp;C1449&amp;"', '"&amp;D1449&amp;"', '"&amp;E1449&amp;"', '"&amp;F1449&amp;"');"</f>
        <v/>
      </c>
      <c r="M1449">
        <f>"Update UFMT_FIELD SET F_MAC = '"&amp;C1449&amp;"', F_KEY = '"&amp;D1449&amp;"', F_MANDATORY = '"&amp;E1449&amp;"', DESCRIPTION = '"&amp;F1449&amp;"' where FORMAT_ID = '"&amp;A1449&amp;"' AND FIELD_NO = '"&amp;B1449&amp;"';"</f>
        <v/>
      </c>
    </row>
    <row r="1450" spans="1:13">
      <c r="A1450" t="s">
        <v>1372</v>
      </c>
      <c r="B1450" t="s">
        <v>330</v>
      </c>
      <c r="C1450" t="s">
        <v>13</v>
      </c>
      <c r="D1450" t="s">
        <v>13</v>
      </c>
      <c r="E1450" t="s">
        <v>13</v>
      </c>
      <c r="F1450" s="2" t="s">
        <v>1495</v>
      </c>
      <c r="G1450" s="2" t="n"/>
      <c r="I1450" s="2" t="n"/>
      <c r="J1450">
        <f>VLOOKUP(A1450,UFMT_FORMAT!$A:$C,3,FALSE)</f>
        <v/>
      </c>
      <c r="K1450" s="2" t="s">
        <v>7</v>
      </c>
      <c r="L1450">
        <f>"Insert into UFMT_FIELD (FORMAT_ID, FIELD_NO, F_MAC, F_KEY, F_MANDATORY, DESCRIPTION) Values ('"&amp;A1450&amp;"', '"&amp;B1450&amp;"', '"&amp;C1450&amp;"', '"&amp;D1450&amp;"', '"&amp;E1450&amp;"', '"&amp;F1450&amp;"');"</f>
        <v/>
      </c>
      <c r="M1450">
        <f>"Update UFMT_FIELD SET F_MAC = '"&amp;C1450&amp;"', F_KEY = '"&amp;D1450&amp;"', F_MANDATORY = '"&amp;E1450&amp;"', DESCRIPTION = '"&amp;F1450&amp;"' where FORMAT_ID = '"&amp;A1450&amp;"' AND FIELD_NO = '"&amp;B1450&amp;"';"</f>
        <v/>
      </c>
    </row>
    <row r="1451" spans="1:13">
      <c r="A1451" t="s">
        <v>1372</v>
      </c>
      <c r="B1451" t="s">
        <v>318</v>
      </c>
      <c r="C1451" t="s">
        <v>255</v>
      </c>
      <c r="D1451" t="s">
        <v>255</v>
      </c>
      <c r="E1451" t="s">
        <v>255</v>
      </c>
      <c r="F1451" s="2" t="s">
        <v>1504</v>
      </c>
      <c r="G1451" s="2" t="n"/>
      <c r="I1451" s="2" t="n"/>
      <c r="J1451">
        <f>VLOOKUP(A1451,UFMT_FORMAT!$A:$C,3,FALSE)</f>
        <v/>
      </c>
      <c r="K1451" s="2" t="s">
        <v>7</v>
      </c>
      <c r="L1451">
        <f>"Insert into UFMT_FIELD (FORMAT_ID, FIELD_NO, F_MAC, F_KEY, F_MANDATORY, DESCRIPTION) Values ('"&amp;A1451&amp;"', '"&amp;B1451&amp;"', '"&amp;C1451&amp;"', '"&amp;D1451&amp;"', '"&amp;E1451&amp;"', '"&amp;F1451&amp;"');"</f>
        <v/>
      </c>
      <c r="M1451">
        <f>"Update UFMT_FIELD SET F_MAC = '"&amp;C1451&amp;"', F_KEY = '"&amp;D1451&amp;"', F_MANDATORY = '"&amp;E1451&amp;"', DESCRIPTION = '"&amp;F1451&amp;"' where FORMAT_ID = '"&amp;A1451&amp;"' AND FIELD_NO = '"&amp;B1451&amp;"';"</f>
        <v/>
      </c>
    </row>
    <row r="1452" spans="1:13">
      <c r="A1452" t="s">
        <v>1372</v>
      </c>
      <c r="B1452" t="s">
        <v>333</v>
      </c>
      <c r="C1452" t="s">
        <v>255</v>
      </c>
      <c r="D1452" t="s">
        <v>255</v>
      </c>
      <c r="E1452" t="s">
        <v>255</v>
      </c>
      <c r="F1452" s="2" t="s">
        <v>1505</v>
      </c>
      <c r="G1452" s="2" t="n"/>
      <c r="I1452" s="2" t="n"/>
      <c r="J1452">
        <f>VLOOKUP(A1452,UFMT_FORMAT!$A:$C,3,FALSE)</f>
        <v/>
      </c>
      <c r="K1452" s="2" t="s">
        <v>7</v>
      </c>
      <c r="L1452">
        <f>"Insert into UFMT_FIELD (FORMAT_ID, FIELD_NO, F_MAC, F_KEY, F_MANDATORY, DESCRIPTION) Values ('"&amp;A1452&amp;"', '"&amp;B1452&amp;"', '"&amp;C1452&amp;"', '"&amp;D1452&amp;"', '"&amp;E1452&amp;"', '"&amp;F1452&amp;"');"</f>
        <v/>
      </c>
      <c r="M1452">
        <f>"Update UFMT_FIELD SET F_MAC = '"&amp;C1452&amp;"', F_KEY = '"&amp;D1452&amp;"', F_MANDATORY = '"&amp;E1452&amp;"', DESCRIPTION = '"&amp;F1452&amp;"' where FORMAT_ID = '"&amp;A1452&amp;"' AND FIELD_NO = '"&amp;B1452&amp;"';"</f>
        <v/>
      </c>
    </row>
    <row r="1453" spans="1:13">
      <c r="A1453" t="s">
        <v>1372</v>
      </c>
      <c r="B1453" t="s">
        <v>335</v>
      </c>
      <c r="C1453" t="s">
        <v>255</v>
      </c>
      <c r="D1453" t="s">
        <v>255</v>
      </c>
      <c r="E1453" t="s">
        <v>255</v>
      </c>
      <c r="F1453" s="2" t="s">
        <v>1506</v>
      </c>
      <c r="G1453" s="2" t="n"/>
      <c r="I1453" s="2" t="n"/>
      <c r="J1453">
        <f>VLOOKUP(A1453,UFMT_FORMAT!$A:$C,3,FALSE)</f>
        <v/>
      </c>
      <c r="K1453" s="2" t="s">
        <v>7</v>
      </c>
      <c r="L1453">
        <f>"Insert into UFMT_FIELD (FORMAT_ID, FIELD_NO, F_MAC, F_KEY, F_MANDATORY, DESCRIPTION) Values ('"&amp;A1453&amp;"', '"&amp;B1453&amp;"', '"&amp;C1453&amp;"', '"&amp;D1453&amp;"', '"&amp;E1453&amp;"', '"&amp;F1453&amp;"');"</f>
        <v/>
      </c>
      <c r="M1453">
        <f>"Update UFMT_FIELD SET F_MAC = '"&amp;C1453&amp;"', F_KEY = '"&amp;D1453&amp;"', F_MANDATORY = '"&amp;E1453&amp;"', DESCRIPTION = '"&amp;F1453&amp;"' where FORMAT_ID = '"&amp;A1453&amp;"' AND FIELD_NO = '"&amp;B1453&amp;"';"</f>
        <v/>
      </c>
    </row>
    <row r="1454" spans="1:13">
      <c r="A1454" t="s">
        <v>1372</v>
      </c>
      <c r="B1454" t="s">
        <v>337</v>
      </c>
      <c r="C1454" t="s">
        <v>13</v>
      </c>
      <c r="D1454" t="s">
        <v>13</v>
      </c>
      <c r="E1454" t="s">
        <v>13</v>
      </c>
      <c r="F1454" s="2" t="s">
        <v>1400</v>
      </c>
      <c r="I1454" s="2" t="n"/>
      <c r="J1454">
        <f>VLOOKUP(A1454,UFMT_FORMAT!$A:$C,3,FALSE)</f>
        <v/>
      </c>
      <c r="K1454" s="2" t="s">
        <v>7</v>
      </c>
      <c r="L1454">
        <f>"Insert into UFMT_FIELD (FORMAT_ID, FIELD_NO, F_MAC, F_KEY, F_MANDATORY, DESCRIPTION) Values ('"&amp;A1454&amp;"', '"&amp;B1454&amp;"', '"&amp;C1454&amp;"', '"&amp;D1454&amp;"', '"&amp;E1454&amp;"', '"&amp;F1454&amp;"');"</f>
        <v/>
      </c>
      <c r="M1454">
        <f>"Update UFMT_FIELD SET F_MAC = '"&amp;C1454&amp;"', F_KEY = '"&amp;D1454&amp;"', F_MANDATORY = '"&amp;E1454&amp;"', DESCRIPTION = '"&amp;F1454&amp;"' where FORMAT_ID = '"&amp;A1454&amp;"' AND FIELD_NO = '"&amp;B1454&amp;"';"</f>
        <v/>
      </c>
    </row>
    <row r="1455" spans="1:13">
      <c r="A1455" t="s">
        <v>1372</v>
      </c>
      <c r="B1455" t="s">
        <v>351</v>
      </c>
      <c r="C1455" t="s">
        <v>255</v>
      </c>
      <c r="D1455" t="s">
        <v>255</v>
      </c>
      <c r="E1455" t="s">
        <v>13</v>
      </c>
      <c r="F1455" s="2" t="s">
        <v>1497</v>
      </c>
      <c r="I1455" s="2" t="n"/>
      <c r="J1455">
        <f>VLOOKUP(A1455,UFMT_FORMAT!$A:$C,3,FALSE)</f>
        <v/>
      </c>
      <c r="K1455" s="2" t="s">
        <v>7</v>
      </c>
      <c r="L1455">
        <f>"Insert into UFMT_FIELD (FORMAT_ID, FIELD_NO, F_MAC, F_KEY, F_MANDATORY, DESCRIPTION) Values ('"&amp;A1455&amp;"', '"&amp;B1455&amp;"', '"&amp;C1455&amp;"', '"&amp;D1455&amp;"', '"&amp;E1455&amp;"', '"&amp;F1455&amp;"');"</f>
        <v/>
      </c>
      <c r="M1455">
        <f>"Update UFMT_FIELD SET F_MAC = '"&amp;C1455&amp;"', F_KEY = '"&amp;D1455&amp;"', F_MANDATORY = '"&amp;E1455&amp;"', DESCRIPTION = '"&amp;F1455&amp;"' where FORMAT_ID = '"&amp;A1455&amp;"' AND FIELD_NO = '"&amp;B1455&amp;"';"</f>
        <v/>
      </c>
    </row>
    <row r="1456" spans="1:13">
      <c r="A1456" t="s">
        <v>1372</v>
      </c>
      <c r="B1456" t="s">
        <v>379</v>
      </c>
      <c r="C1456" t="s">
        <v>255</v>
      </c>
      <c r="D1456" t="s">
        <v>255</v>
      </c>
      <c r="E1456" t="s">
        <v>13</v>
      </c>
      <c r="F1456" s="2" t="s">
        <v>1507</v>
      </c>
      <c r="I1456" s="2" t="n"/>
      <c r="J1456">
        <f>VLOOKUP(A1456,UFMT_FORMAT!$A:$C,3,FALSE)</f>
        <v/>
      </c>
      <c r="K1456" s="2" t="s">
        <v>7</v>
      </c>
      <c r="L1456">
        <f>"Insert into UFMT_FIELD (FORMAT_ID, FIELD_NO, F_MAC, F_KEY, F_MANDATORY, DESCRIPTION) Values ('"&amp;A1456&amp;"', '"&amp;B1456&amp;"', '"&amp;C1456&amp;"', '"&amp;D1456&amp;"', '"&amp;E1456&amp;"', '"&amp;F1456&amp;"');"</f>
        <v/>
      </c>
      <c r="M1456">
        <f>"Update UFMT_FIELD SET F_MAC = '"&amp;C1456&amp;"', F_KEY = '"&amp;D1456&amp;"', F_MANDATORY = '"&amp;E1456&amp;"', DESCRIPTION = '"&amp;F1456&amp;"' where FORMAT_ID = '"&amp;A1456&amp;"' AND FIELD_NO = '"&amp;B1456&amp;"';"</f>
        <v/>
      </c>
    </row>
    <row r="1457" spans="1:13">
      <c r="A1457" t="s">
        <v>1372</v>
      </c>
      <c r="B1457" t="s">
        <v>393</v>
      </c>
      <c r="C1457" t="s">
        <v>255</v>
      </c>
      <c r="D1457" t="s">
        <v>255</v>
      </c>
      <c r="E1457" t="s">
        <v>13</v>
      </c>
      <c r="F1457" s="2" t="s">
        <v>1508</v>
      </c>
      <c r="I1457" s="2" t="n"/>
      <c r="J1457">
        <f>VLOOKUP(A1457,UFMT_FORMAT!$A:$C,3,FALSE)</f>
        <v/>
      </c>
      <c r="K1457" s="2" t="s">
        <v>7</v>
      </c>
      <c r="L1457">
        <f>"Insert into UFMT_FIELD (FORMAT_ID, FIELD_NO, F_MAC, F_KEY, F_MANDATORY, DESCRIPTION) Values ('"&amp;A1457&amp;"', '"&amp;B1457&amp;"', '"&amp;C1457&amp;"', '"&amp;D1457&amp;"', '"&amp;E1457&amp;"', '"&amp;F1457&amp;"');"</f>
        <v/>
      </c>
      <c r="M1457">
        <f>"Update UFMT_FIELD SET F_MAC = '"&amp;C1457&amp;"', F_KEY = '"&amp;D1457&amp;"', F_MANDATORY = '"&amp;E1457&amp;"', DESCRIPTION = '"&amp;F1457&amp;"' where FORMAT_ID = '"&amp;A1457&amp;"' AND FIELD_NO = '"&amp;B1457&amp;"';"</f>
        <v/>
      </c>
    </row>
    <row r="1458" spans="1:13">
      <c r="A1458" t="s">
        <v>1372</v>
      </c>
      <c r="B1458" t="s">
        <v>398</v>
      </c>
      <c r="C1458" t="s">
        <v>255</v>
      </c>
      <c r="D1458" t="s">
        <v>255</v>
      </c>
      <c r="E1458" t="s">
        <v>13</v>
      </c>
      <c r="F1458" s="2" t="s">
        <v>1484</v>
      </c>
      <c r="I1458" s="2" t="n"/>
      <c r="J1458">
        <f>VLOOKUP(A1458,UFMT_FORMAT!$A:$C,3,FALSE)</f>
        <v/>
      </c>
      <c r="K1458" s="2" t="s">
        <v>7</v>
      </c>
      <c r="L1458">
        <f>"Insert into UFMT_FIELD (FORMAT_ID, FIELD_NO, F_MAC, F_KEY, F_MANDATORY, DESCRIPTION) Values ('"&amp;A1458&amp;"', '"&amp;B1458&amp;"', '"&amp;C1458&amp;"', '"&amp;D1458&amp;"', '"&amp;E1458&amp;"', '"&amp;F1458&amp;"');"</f>
        <v/>
      </c>
      <c r="M1458">
        <f>"Update UFMT_FIELD SET F_MAC = '"&amp;C1458&amp;"', F_KEY = '"&amp;D1458&amp;"', F_MANDATORY = '"&amp;E1458&amp;"', DESCRIPTION = '"&amp;F1458&amp;"' where FORMAT_ID = '"&amp;A1458&amp;"' AND FIELD_NO = '"&amp;B1458&amp;"';"</f>
        <v/>
      </c>
    </row>
    <row r="1459" spans="1:13">
      <c r="A1459" t="s">
        <v>1372</v>
      </c>
      <c r="B1459" t="s">
        <v>233</v>
      </c>
      <c r="C1459" t="s">
        <v>255</v>
      </c>
      <c r="D1459" t="s">
        <v>255</v>
      </c>
      <c r="E1459" t="s">
        <v>13</v>
      </c>
      <c r="F1459" s="2" t="s">
        <v>1510</v>
      </c>
      <c r="G1459" s="2" t="n"/>
      <c r="I1459" s="2" t="n"/>
      <c r="J1459">
        <f>VLOOKUP(A1459,UFMT_FORMAT!$A:$C,3,FALSE)</f>
        <v/>
      </c>
      <c r="K1459" s="2" t="s">
        <v>7</v>
      </c>
      <c r="L1459">
        <f>"Insert into UFMT_FIELD (FORMAT_ID, FIELD_NO, F_MAC, F_KEY, F_MANDATORY, DESCRIPTION) Values ('"&amp;A1459&amp;"', '"&amp;B1459&amp;"', '"&amp;C1459&amp;"', '"&amp;D1459&amp;"', '"&amp;E1459&amp;"', '"&amp;F1459&amp;"');"</f>
        <v/>
      </c>
      <c r="M1459">
        <f>"Update UFMT_FIELD SET F_MAC = '"&amp;C1459&amp;"', F_KEY = '"&amp;D1459&amp;"', F_MANDATORY = '"&amp;E1459&amp;"', DESCRIPTION = '"&amp;F1459&amp;"' where FORMAT_ID = '"&amp;A1459&amp;"' AND FIELD_NO = '"&amp;B1459&amp;"';"</f>
        <v/>
      </c>
    </row>
    <row r="1460" spans="1:13">
      <c r="A1460" t="s">
        <v>1372</v>
      </c>
      <c r="B1460" t="s">
        <v>51</v>
      </c>
      <c r="C1460" t="s">
        <v>255</v>
      </c>
      <c r="D1460" t="s">
        <v>255</v>
      </c>
      <c r="E1460" t="s">
        <v>13</v>
      </c>
      <c r="F1460" s="2" t="s">
        <v>1461</v>
      </c>
      <c r="G1460" s="2" t="n"/>
      <c r="I1460" s="2" t="n"/>
      <c r="J1460">
        <f>VLOOKUP(A1460,UFMT_FORMAT!$A:$C,3,FALSE)</f>
        <v/>
      </c>
      <c r="K1460" s="2" t="s">
        <v>7</v>
      </c>
      <c r="L1460">
        <f>"Insert into UFMT_FIELD (FORMAT_ID, FIELD_NO, F_MAC, F_KEY, F_MANDATORY, DESCRIPTION) Values ('"&amp;A1460&amp;"', '"&amp;B1460&amp;"', '"&amp;C1460&amp;"', '"&amp;D1460&amp;"', '"&amp;E1460&amp;"', '"&amp;F1460&amp;"');"</f>
        <v/>
      </c>
      <c r="M1460">
        <f>"Update UFMT_FIELD SET F_MAC = '"&amp;C1460&amp;"', F_KEY = '"&amp;D1460&amp;"', F_MANDATORY = '"&amp;E1460&amp;"', DESCRIPTION = '"&amp;F1460&amp;"' where FORMAT_ID = '"&amp;A1460&amp;"' AND FIELD_NO = '"&amp;B1460&amp;"';"</f>
        <v/>
      </c>
    </row>
    <row r="1461" spans="1:13">
      <c r="A1461" t="s">
        <v>1372</v>
      </c>
      <c r="B1461" t="s">
        <v>524</v>
      </c>
      <c r="C1461" t="s">
        <v>255</v>
      </c>
      <c r="D1461" t="s">
        <v>255</v>
      </c>
      <c r="E1461" t="s">
        <v>255</v>
      </c>
      <c r="F1461" s="2" t="s">
        <v>1511</v>
      </c>
      <c r="G1461" s="2" t="n"/>
      <c r="I1461" s="2" t="n"/>
      <c r="J1461">
        <f>VLOOKUP(A1461,UFMT_FORMAT!$A:$C,3,FALSE)</f>
        <v/>
      </c>
      <c r="K1461" s="2" t="s">
        <v>7</v>
      </c>
      <c r="L1461">
        <f>"Insert into UFMT_FIELD (FORMAT_ID, FIELD_NO, F_MAC, F_KEY, F_MANDATORY, DESCRIPTION) Values ('"&amp;A1461&amp;"', '"&amp;B1461&amp;"', '"&amp;C1461&amp;"', '"&amp;D1461&amp;"', '"&amp;E1461&amp;"', '"&amp;F1461&amp;"');"</f>
        <v/>
      </c>
      <c r="M1461">
        <f>"Update UFMT_FIELD SET F_MAC = '"&amp;C1461&amp;"', F_KEY = '"&amp;D1461&amp;"', F_MANDATORY = '"&amp;E1461&amp;"', DESCRIPTION = '"&amp;F1461&amp;"' where FORMAT_ID = '"&amp;A1461&amp;"' AND FIELD_NO = '"&amp;B1461&amp;"';"</f>
        <v/>
      </c>
    </row>
    <row r="1462" spans="1:13">
      <c r="A1462" t="s">
        <v>1372</v>
      </c>
      <c r="B1462" t="s">
        <v>526</v>
      </c>
      <c r="C1462" t="s">
        <v>255</v>
      </c>
      <c r="D1462" t="s">
        <v>255</v>
      </c>
      <c r="E1462" t="s">
        <v>255</v>
      </c>
      <c r="F1462" s="2" t="s">
        <v>1512</v>
      </c>
      <c r="G1462" s="2" t="n"/>
      <c r="I1462" s="2" t="n"/>
      <c r="J1462">
        <f>VLOOKUP(A1462,UFMT_FORMAT!$A:$C,3,FALSE)</f>
        <v/>
      </c>
      <c r="K1462" s="2" t="s">
        <v>7</v>
      </c>
      <c r="L1462">
        <f>"Insert into UFMT_FIELD (FORMAT_ID, FIELD_NO, F_MAC, F_KEY, F_MANDATORY, DESCRIPTION) Values ('"&amp;A1462&amp;"', '"&amp;B1462&amp;"', '"&amp;C1462&amp;"', '"&amp;D1462&amp;"', '"&amp;E1462&amp;"', '"&amp;F1462&amp;"');"</f>
        <v/>
      </c>
      <c r="M1462">
        <f>"Update UFMT_FIELD SET F_MAC = '"&amp;C1462&amp;"', F_KEY = '"&amp;D1462&amp;"', F_MANDATORY = '"&amp;E1462&amp;"', DESCRIPTION = '"&amp;F1462&amp;"' where FORMAT_ID = '"&amp;A1462&amp;"' AND FIELD_NO = '"&amp;B1462&amp;"';"</f>
        <v/>
      </c>
    </row>
    <row r="1463" spans="1:13">
      <c r="A1463" t="s">
        <v>1372</v>
      </c>
      <c r="B1463" t="s">
        <v>532</v>
      </c>
      <c r="C1463" t="s">
        <v>13</v>
      </c>
      <c r="D1463" t="s">
        <v>255</v>
      </c>
      <c r="E1463" t="s">
        <v>13</v>
      </c>
      <c r="F1463" s="2" t="s">
        <v>1403</v>
      </c>
      <c r="G1463" s="2" t="n"/>
      <c r="I1463" s="2" t="n"/>
      <c r="J1463">
        <f>VLOOKUP(A1463,UFMT_FORMAT!$A:$C,3,FALSE)</f>
        <v/>
      </c>
      <c r="K1463" s="2" t="s">
        <v>7</v>
      </c>
      <c r="L1463">
        <f>"Insert into UFMT_FIELD (FORMAT_ID, FIELD_NO, F_MAC, F_KEY, F_MANDATORY, DESCRIPTION) Values ('"&amp;A1463&amp;"', '"&amp;B1463&amp;"', '"&amp;C1463&amp;"', '"&amp;D1463&amp;"', '"&amp;E1463&amp;"', '"&amp;F1463&amp;"');"</f>
        <v/>
      </c>
      <c r="M1463">
        <f>"Update UFMT_FIELD SET F_MAC = '"&amp;C1463&amp;"', F_KEY = '"&amp;D1463&amp;"', F_MANDATORY = '"&amp;E1463&amp;"', DESCRIPTION = '"&amp;F1463&amp;"' where FORMAT_ID = '"&amp;A1463&amp;"' AND FIELD_NO = '"&amp;B1463&amp;"';"</f>
        <v/>
      </c>
    </row>
    <row r="1464" spans="1:13">
      <c r="A1464" t="s">
        <v>1372</v>
      </c>
      <c r="B1464" t="s">
        <v>66</v>
      </c>
      <c r="C1464" t="s">
        <v>255</v>
      </c>
      <c r="D1464" t="s">
        <v>255</v>
      </c>
      <c r="E1464" t="s">
        <v>255</v>
      </c>
      <c r="F1464" s="2" t="s">
        <v>1405</v>
      </c>
      <c r="G1464" s="2" t="n"/>
      <c r="I1464" s="2" t="n"/>
      <c r="J1464">
        <f>VLOOKUP(A1464,UFMT_FORMAT!$A:$C,3,FALSE)</f>
        <v/>
      </c>
      <c r="K1464" s="2" t="s">
        <v>7</v>
      </c>
      <c r="L1464">
        <f>"Insert into UFMT_FIELD (FORMAT_ID, FIELD_NO, F_MAC, F_KEY, F_MANDATORY, DESCRIPTION) Values ('"&amp;A1464&amp;"', '"&amp;B1464&amp;"', '"&amp;C1464&amp;"', '"&amp;D1464&amp;"', '"&amp;E1464&amp;"', '"&amp;F1464&amp;"');"</f>
        <v/>
      </c>
      <c r="M1464">
        <f>"Update UFMT_FIELD SET F_MAC = '"&amp;C1464&amp;"', F_KEY = '"&amp;D1464&amp;"', F_MANDATORY = '"&amp;E1464&amp;"', DESCRIPTION = '"&amp;F1464&amp;"' where FORMAT_ID = '"&amp;A1464&amp;"' AND FIELD_NO = '"&amp;B1464&amp;"';"</f>
        <v/>
      </c>
    </row>
    <row r="1465" spans="1:13">
      <c r="A1465" t="s">
        <v>1372</v>
      </c>
      <c r="B1465" t="s">
        <v>70</v>
      </c>
      <c r="C1465" t="s">
        <v>255</v>
      </c>
      <c r="D1465" t="s">
        <v>255</v>
      </c>
      <c r="E1465" t="s">
        <v>255</v>
      </c>
      <c r="F1465" s="2" t="s">
        <v>1487</v>
      </c>
      <c r="G1465" s="2" t="n"/>
      <c r="I1465" s="2" t="n"/>
      <c r="J1465">
        <f>VLOOKUP(A1465,UFMT_FORMAT!$A:$C,3,FALSE)</f>
        <v/>
      </c>
      <c r="K1465" s="2" t="s">
        <v>7</v>
      </c>
      <c r="L1465">
        <f>"Insert into UFMT_FIELD (FORMAT_ID, FIELD_NO, F_MAC, F_KEY, F_MANDATORY, DESCRIPTION) Values ('"&amp;A1465&amp;"', '"&amp;B1465&amp;"', '"&amp;C1465&amp;"', '"&amp;D1465&amp;"', '"&amp;E1465&amp;"', '"&amp;F1465&amp;"');"</f>
        <v/>
      </c>
      <c r="M1465">
        <f>"Update UFMT_FIELD SET F_MAC = '"&amp;C1465&amp;"', F_KEY = '"&amp;D1465&amp;"', F_MANDATORY = '"&amp;E1465&amp;"', DESCRIPTION = '"&amp;F1465&amp;"' where FORMAT_ID = '"&amp;A1465&amp;"' AND FIELD_NO = '"&amp;B1465&amp;"';"</f>
        <v/>
      </c>
    </row>
    <row r="1466" spans="1:13">
      <c r="A1466" t="s">
        <v>1372</v>
      </c>
      <c r="B1466" t="s">
        <v>310</v>
      </c>
      <c r="C1466" t="s">
        <v>13</v>
      </c>
      <c r="D1466" t="s">
        <v>255</v>
      </c>
      <c r="E1466" t="s">
        <v>255</v>
      </c>
      <c r="F1466" s="2" t="s">
        <v>1407</v>
      </c>
      <c r="G1466" s="2" t="n"/>
      <c r="I1466" s="2" t="n"/>
      <c r="J1466">
        <f>VLOOKUP(A1466,UFMT_FORMAT!$A:$C,3,FALSE)</f>
        <v/>
      </c>
      <c r="K1466" s="2" t="s">
        <v>7</v>
      </c>
      <c r="L1466">
        <f>"Insert into UFMT_FIELD (FORMAT_ID, FIELD_NO, F_MAC, F_KEY, F_MANDATORY, DESCRIPTION) Values ('"&amp;A1466&amp;"', '"&amp;B1466&amp;"', '"&amp;C1466&amp;"', '"&amp;D1466&amp;"', '"&amp;E1466&amp;"', '"&amp;F1466&amp;"');"</f>
        <v/>
      </c>
      <c r="M1466">
        <f>"Update UFMT_FIELD SET F_MAC = '"&amp;C1466&amp;"', F_KEY = '"&amp;D1466&amp;"', F_MANDATORY = '"&amp;E1466&amp;"', DESCRIPTION = '"&amp;F1466&amp;"' where FORMAT_ID = '"&amp;A1466&amp;"' AND FIELD_NO = '"&amp;B1466&amp;"';"</f>
        <v/>
      </c>
    </row>
    <row r="1467" spans="1:13">
      <c r="A1467" t="s">
        <v>1372</v>
      </c>
      <c r="B1467" t="s">
        <v>545</v>
      </c>
      <c r="C1467" t="s">
        <v>13</v>
      </c>
      <c r="D1467" t="s">
        <v>255</v>
      </c>
      <c r="E1467" t="s">
        <v>13</v>
      </c>
      <c r="F1467" s="2" t="s">
        <v>1513</v>
      </c>
      <c r="G1467" s="2" t="n"/>
      <c r="I1467" s="2" t="n"/>
      <c r="J1467">
        <f>VLOOKUP(A1467,UFMT_FORMAT!$A:$C,3,FALSE)</f>
        <v/>
      </c>
      <c r="K1467" s="2" t="s">
        <v>7</v>
      </c>
      <c r="L1467">
        <f>"Insert into UFMT_FIELD (FORMAT_ID, FIELD_NO, F_MAC, F_KEY, F_MANDATORY, DESCRIPTION) Values ('"&amp;A1467&amp;"', '"&amp;B1467&amp;"', '"&amp;C1467&amp;"', '"&amp;D1467&amp;"', '"&amp;E1467&amp;"', '"&amp;F1467&amp;"');"</f>
        <v/>
      </c>
      <c r="M1467">
        <f>"Update UFMT_FIELD SET F_MAC = '"&amp;C1467&amp;"', F_KEY = '"&amp;D1467&amp;"', F_MANDATORY = '"&amp;E1467&amp;"', DESCRIPTION = '"&amp;F1467&amp;"' where FORMAT_ID = '"&amp;A1467&amp;"' AND FIELD_NO = '"&amp;B1467&amp;"';"</f>
        <v/>
      </c>
    </row>
    <row r="1468" spans="1:13">
      <c r="A1468" t="s">
        <v>1372</v>
      </c>
      <c r="B1468" t="s">
        <v>239</v>
      </c>
      <c r="C1468" t="s">
        <v>13</v>
      </c>
      <c r="D1468" t="s">
        <v>255</v>
      </c>
      <c r="E1468" t="s">
        <v>13</v>
      </c>
      <c r="F1468" s="2" t="s">
        <v>1514</v>
      </c>
      <c r="G1468" s="2" t="n"/>
      <c r="I1468" s="2" t="n"/>
      <c r="J1468">
        <f>VLOOKUP(A1468,UFMT_FORMAT!$A:$C,3,FALSE)</f>
        <v/>
      </c>
      <c r="K1468" s="2" t="s">
        <v>7</v>
      </c>
      <c r="L1468">
        <f>"Insert into UFMT_FIELD (FORMAT_ID, FIELD_NO, F_MAC, F_KEY, F_MANDATORY, DESCRIPTION) Values ('"&amp;A1468&amp;"', '"&amp;B1468&amp;"', '"&amp;C1468&amp;"', '"&amp;D1468&amp;"', '"&amp;E1468&amp;"', '"&amp;F1468&amp;"');"</f>
        <v/>
      </c>
      <c r="M1468">
        <f>"Update UFMT_FIELD SET F_MAC = '"&amp;C1468&amp;"', F_KEY = '"&amp;D1468&amp;"', F_MANDATORY = '"&amp;E1468&amp;"', DESCRIPTION = '"&amp;F1468&amp;"' where FORMAT_ID = '"&amp;A1468&amp;"' AND FIELD_NO = '"&amp;B1468&amp;"';"</f>
        <v/>
      </c>
    </row>
    <row r="1469" spans="1:13">
      <c r="A1469" t="s">
        <v>1372</v>
      </c>
      <c r="B1469" t="s">
        <v>488</v>
      </c>
      <c r="C1469" t="s">
        <v>255</v>
      </c>
      <c r="D1469" t="s">
        <v>255</v>
      </c>
      <c r="E1469" t="s">
        <v>13</v>
      </c>
      <c r="F1469" s="2" t="s">
        <v>1515</v>
      </c>
      <c r="G1469" s="2" t="n"/>
      <c r="I1469" s="2" t="n"/>
      <c r="J1469">
        <f>VLOOKUP(A1469,UFMT_FORMAT!$A:$C,3,FALSE)</f>
        <v/>
      </c>
      <c r="K1469" s="2" t="s">
        <v>7</v>
      </c>
      <c r="L1469">
        <f>"Insert into UFMT_FIELD (FORMAT_ID, FIELD_NO, F_MAC, F_KEY, F_MANDATORY, DESCRIPTION) Values ('"&amp;A1469&amp;"', '"&amp;B1469&amp;"', '"&amp;C1469&amp;"', '"&amp;D1469&amp;"', '"&amp;E1469&amp;"', '"&amp;F1469&amp;"');"</f>
        <v/>
      </c>
      <c r="M1469">
        <f>"Update UFMT_FIELD SET F_MAC = '"&amp;C1469&amp;"', F_KEY = '"&amp;D1469&amp;"', F_MANDATORY = '"&amp;E1469&amp;"', DESCRIPTION = '"&amp;F1469&amp;"' where FORMAT_ID = '"&amp;A1469&amp;"' AND FIELD_NO = '"&amp;B1469&amp;"';"</f>
        <v/>
      </c>
    </row>
    <row r="1470" spans="1:13">
      <c r="A1470" t="s">
        <v>1372</v>
      </c>
      <c r="B1470" t="s">
        <v>554</v>
      </c>
      <c r="C1470" t="s">
        <v>13</v>
      </c>
      <c r="D1470" t="s">
        <v>255</v>
      </c>
      <c r="E1470" t="s">
        <v>255</v>
      </c>
      <c r="F1470" s="2" t="s">
        <v>1501</v>
      </c>
      <c r="G1470" s="2" t="n"/>
      <c r="I1470" s="2" t="n"/>
      <c r="J1470">
        <f>VLOOKUP(A1470,UFMT_FORMAT!$A:$C,3,FALSE)</f>
        <v/>
      </c>
      <c r="K1470" s="2" t="s">
        <v>7</v>
      </c>
      <c r="L1470">
        <f>"Insert into UFMT_FIELD (FORMAT_ID, FIELD_NO, F_MAC, F_KEY, F_MANDATORY, DESCRIPTION) Values ('"&amp;A1470&amp;"', '"&amp;B1470&amp;"', '"&amp;C1470&amp;"', '"&amp;D1470&amp;"', '"&amp;E1470&amp;"', '"&amp;F1470&amp;"');"</f>
        <v/>
      </c>
      <c r="M1470">
        <f>"Update UFMT_FIELD SET F_MAC = '"&amp;C1470&amp;"', F_KEY = '"&amp;D1470&amp;"', F_MANDATORY = '"&amp;E1470&amp;"', DESCRIPTION = '"&amp;F1470&amp;"' where FORMAT_ID = '"&amp;A1470&amp;"' AND FIELD_NO = '"&amp;B1470&amp;"';"</f>
        <v/>
      </c>
    </row>
    <row r="1471" spans="1:13">
      <c r="A1471" t="s">
        <v>1372</v>
      </c>
      <c r="B1471" t="s">
        <v>555</v>
      </c>
      <c r="C1471" t="s">
        <v>255</v>
      </c>
      <c r="D1471" t="s">
        <v>255</v>
      </c>
      <c r="E1471" t="s">
        <v>13</v>
      </c>
      <c r="F1471" s="2" t="s">
        <v>1516</v>
      </c>
      <c r="G1471" s="2" t="n"/>
      <c r="I1471" s="2" t="n"/>
      <c r="J1471">
        <f>VLOOKUP(A1471,UFMT_FORMAT!$A:$C,3,FALSE)</f>
        <v/>
      </c>
      <c r="K1471" s="2" t="s">
        <v>7</v>
      </c>
      <c r="L1471">
        <f>"Insert into UFMT_FIELD (FORMAT_ID, FIELD_NO, F_MAC, F_KEY, F_MANDATORY, DESCRIPTION) Values ('"&amp;A1471&amp;"', '"&amp;B1471&amp;"', '"&amp;C1471&amp;"', '"&amp;D1471&amp;"', '"&amp;E1471&amp;"', '"&amp;F1471&amp;"');"</f>
        <v/>
      </c>
      <c r="M1471">
        <f>"Update UFMT_FIELD SET F_MAC = '"&amp;C1471&amp;"', F_KEY = '"&amp;D1471&amp;"', F_MANDATORY = '"&amp;E1471&amp;"', DESCRIPTION = '"&amp;F1471&amp;"' where FORMAT_ID = '"&amp;A1471&amp;"' AND FIELD_NO = '"&amp;B1471&amp;"';"</f>
        <v/>
      </c>
    </row>
    <row r="1472" spans="1:13">
      <c r="A1472" t="s">
        <v>1372</v>
      </c>
      <c r="B1472" t="s">
        <v>57</v>
      </c>
      <c r="C1472" t="s">
        <v>255</v>
      </c>
      <c r="D1472" t="s">
        <v>255</v>
      </c>
      <c r="E1472" t="s">
        <v>255</v>
      </c>
      <c r="F1472" s="2" t="s">
        <v>1517</v>
      </c>
      <c r="G1472" s="2" t="n"/>
      <c r="I1472" s="2" t="n"/>
      <c r="J1472">
        <f>VLOOKUP(A1472,UFMT_FORMAT!$A:$C,3,FALSE)</f>
        <v/>
      </c>
      <c r="K1472" s="2" t="s">
        <v>7</v>
      </c>
      <c r="L1472">
        <f>"Insert into UFMT_FIELD (FORMAT_ID, FIELD_NO, F_MAC, F_KEY, F_MANDATORY, DESCRIPTION) Values ('"&amp;A1472&amp;"', '"&amp;B1472&amp;"', '"&amp;C1472&amp;"', '"&amp;D1472&amp;"', '"&amp;E1472&amp;"', '"&amp;F1472&amp;"');"</f>
        <v/>
      </c>
      <c r="M1472">
        <f>"Update UFMT_FIELD SET F_MAC = '"&amp;C1472&amp;"', F_KEY = '"&amp;D1472&amp;"', F_MANDATORY = '"&amp;E1472&amp;"', DESCRIPTION = '"&amp;F1472&amp;"' where FORMAT_ID = '"&amp;A1472&amp;"' AND FIELD_NO = '"&amp;B1472&amp;"';"</f>
        <v/>
      </c>
    </row>
    <row r="1473" spans="1:13">
      <c r="A1473" t="s">
        <v>1372</v>
      </c>
      <c r="B1473" t="s">
        <v>244</v>
      </c>
      <c r="C1473" t="s">
        <v>255</v>
      </c>
      <c r="D1473" t="s">
        <v>255</v>
      </c>
      <c r="E1473" t="s">
        <v>255</v>
      </c>
      <c r="F1473" s="2" t="s">
        <v>1518</v>
      </c>
      <c r="G1473" s="2" t="n"/>
      <c r="I1473" s="2" t="n"/>
      <c r="J1473">
        <f>VLOOKUP(A1473,UFMT_FORMAT!$A:$C,3,FALSE)</f>
        <v/>
      </c>
      <c r="K1473" s="2" t="s">
        <v>7</v>
      </c>
      <c r="L1473">
        <f>"Insert into UFMT_FIELD (FORMAT_ID, FIELD_NO, F_MAC, F_KEY, F_MANDATORY, DESCRIPTION) Values ('"&amp;A1473&amp;"', '"&amp;B1473&amp;"', '"&amp;C1473&amp;"', '"&amp;D1473&amp;"', '"&amp;E1473&amp;"', '"&amp;F1473&amp;"');"</f>
        <v/>
      </c>
      <c r="M1473">
        <f>"Update UFMT_FIELD SET F_MAC = '"&amp;C1473&amp;"', F_KEY = '"&amp;D1473&amp;"', F_MANDATORY = '"&amp;E1473&amp;"', DESCRIPTION = '"&amp;F1473&amp;"' where FORMAT_ID = '"&amp;A1473&amp;"' AND FIELD_NO = '"&amp;B1473&amp;"';"</f>
        <v/>
      </c>
    </row>
    <row r="1474" spans="1:13">
      <c r="A1474" t="s">
        <v>1372</v>
      </c>
      <c r="B1474" t="s">
        <v>17</v>
      </c>
      <c r="C1474" t="s">
        <v>255</v>
      </c>
      <c r="D1474" t="s">
        <v>255</v>
      </c>
      <c r="E1474" t="s">
        <v>255</v>
      </c>
      <c r="F1474" t="s">
        <v>1519</v>
      </c>
      <c r="G1474" s="2" t="n"/>
      <c r="I1474" s="2" t="n"/>
      <c r="J1474">
        <f>VLOOKUP(A1474,UFMT_FORMAT!$A:$C,3,FALSE)</f>
        <v/>
      </c>
      <c r="K1474" s="2" t="s">
        <v>7</v>
      </c>
      <c r="L1474">
        <f>"Insert into UFMT_FIELD (FORMAT_ID, FIELD_NO, F_MAC, F_KEY, F_MANDATORY, DESCRIPTION) Values ('"&amp;A1474&amp;"', '"&amp;B1474&amp;"', '"&amp;C1474&amp;"', '"&amp;D1474&amp;"', '"&amp;E1474&amp;"', '"&amp;F1474&amp;"');"</f>
        <v/>
      </c>
      <c r="M1474">
        <f>"Update UFMT_FIELD SET F_MAC = '"&amp;C1474&amp;"', F_KEY = '"&amp;D1474&amp;"', F_MANDATORY = '"&amp;E1474&amp;"', DESCRIPTION = '"&amp;F1474&amp;"' where FORMAT_ID = '"&amp;A1474&amp;"' AND FIELD_NO = '"&amp;B1474&amp;"';"</f>
        <v/>
      </c>
    </row>
    <row r="1475" spans="1:13">
      <c r="A1475" t="s">
        <v>1372</v>
      </c>
      <c r="B1475" t="s">
        <v>19</v>
      </c>
      <c r="C1475" t="s">
        <v>255</v>
      </c>
      <c r="D1475" t="s">
        <v>255</v>
      </c>
      <c r="E1475" t="s">
        <v>255</v>
      </c>
      <c r="F1475" t="s">
        <v>1520</v>
      </c>
      <c r="G1475" s="2" t="n"/>
      <c r="I1475" s="2" t="n"/>
      <c r="J1475">
        <f>VLOOKUP(A1475,UFMT_FORMAT!$A:$C,3,FALSE)</f>
        <v/>
      </c>
      <c r="K1475" s="2" t="s">
        <v>7</v>
      </c>
      <c r="L1475">
        <f>"Insert into UFMT_FIELD (FORMAT_ID, FIELD_NO, F_MAC, F_KEY, F_MANDATORY, DESCRIPTION) Values ('"&amp;A1475&amp;"', '"&amp;B1475&amp;"', '"&amp;C1475&amp;"', '"&amp;D1475&amp;"', '"&amp;E1475&amp;"', '"&amp;F1475&amp;"');"</f>
        <v/>
      </c>
      <c r="M1475">
        <f>"Update UFMT_FIELD SET F_MAC = '"&amp;C1475&amp;"', F_KEY = '"&amp;D1475&amp;"', F_MANDATORY = '"&amp;E1475&amp;"', DESCRIPTION = '"&amp;F1475&amp;"' where FORMAT_ID = '"&amp;A1475&amp;"' AND FIELD_NO = '"&amp;B1475&amp;"';"</f>
        <v/>
      </c>
    </row>
    <row r="1476" spans="1:13">
      <c r="A1476" t="s">
        <v>1372</v>
      </c>
      <c r="B1476" t="s">
        <v>80</v>
      </c>
      <c r="C1476" t="s">
        <v>255</v>
      </c>
      <c r="D1476" t="s">
        <v>255</v>
      </c>
      <c r="E1476" t="s">
        <v>255</v>
      </c>
      <c r="F1476" t="s">
        <v>1521</v>
      </c>
      <c r="G1476" s="2" t="n"/>
      <c r="I1476" s="2" t="n"/>
      <c r="J1476">
        <f>VLOOKUP(A1476,UFMT_FORMAT!$A:$C,3,FALSE)</f>
        <v/>
      </c>
      <c r="K1476" s="2" t="s">
        <v>7</v>
      </c>
      <c r="L1476">
        <f>"Insert into UFMT_FIELD (FORMAT_ID, FIELD_NO, F_MAC, F_KEY, F_MANDATORY, DESCRIPTION) Values ('"&amp;A1476&amp;"', '"&amp;B1476&amp;"', '"&amp;C1476&amp;"', '"&amp;D1476&amp;"', '"&amp;E1476&amp;"', '"&amp;F1476&amp;"');"</f>
        <v/>
      </c>
      <c r="M1476">
        <f>"Update UFMT_FIELD SET F_MAC = '"&amp;C1476&amp;"', F_KEY = '"&amp;D1476&amp;"', F_MANDATORY = '"&amp;E1476&amp;"', DESCRIPTION = '"&amp;F1476&amp;"' where FORMAT_ID = '"&amp;A1476&amp;"' AND FIELD_NO = '"&amp;B1476&amp;"';"</f>
        <v/>
      </c>
    </row>
    <row r="1477" spans="1:13">
      <c r="A1477" t="s">
        <v>1372</v>
      </c>
      <c r="B1477" t="s">
        <v>630</v>
      </c>
      <c r="C1477" t="s">
        <v>255</v>
      </c>
      <c r="D1477" t="s">
        <v>255</v>
      </c>
      <c r="E1477" t="s">
        <v>255</v>
      </c>
      <c r="F1477" t="s">
        <v>1522</v>
      </c>
      <c r="G1477" s="2" t="n"/>
      <c r="I1477" s="2" t="n"/>
      <c r="J1477">
        <f>VLOOKUP(A1477,UFMT_FORMAT!$A:$C,3,FALSE)</f>
        <v/>
      </c>
      <c r="K1477" s="2" t="s">
        <v>7</v>
      </c>
      <c r="L1477">
        <f>"Insert into UFMT_FIELD (FORMAT_ID, FIELD_NO, F_MAC, F_KEY, F_MANDATORY, DESCRIPTION) Values ('"&amp;A1477&amp;"', '"&amp;B1477&amp;"', '"&amp;C1477&amp;"', '"&amp;D1477&amp;"', '"&amp;E1477&amp;"', '"&amp;F1477&amp;"');"</f>
        <v/>
      </c>
      <c r="M1477">
        <f>"Update UFMT_FIELD SET F_MAC = '"&amp;C1477&amp;"', F_KEY = '"&amp;D1477&amp;"', F_MANDATORY = '"&amp;E1477&amp;"', DESCRIPTION = '"&amp;F1477&amp;"' where FORMAT_ID = '"&amp;A1477&amp;"' AND FIELD_NO = '"&amp;B1477&amp;"';"</f>
        <v/>
      </c>
    </row>
    <row r="1478" spans="1:13">
      <c r="A1478" t="s">
        <v>1372</v>
      </c>
      <c r="B1478" t="s">
        <v>196</v>
      </c>
      <c r="C1478" t="s">
        <v>13</v>
      </c>
      <c r="D1478" t="s">
        <v>255</v>
      </c>
      <c r="E1478" t="s">
        <v>255</v>
      </c>
      <c r="F1478" t="s">
        <v>1523</v>
      </c>
      <c r="G1478" s="2" t="n"/>
      <c r="I1478" s="2" t="n"/>
      <c r="J1478">
        <f>VLOOKUP(A1478,UFMT_FORMAT!$A:$C,3,FALSE)</f>
        <v/>
      </c>
      <c r="K1478" s="2" t="s">
        <v>7</v>
      </c>
      <c r="L1478">
        <f>"Insert into UFMT_FIELD (FORMAT_ID, FIELD_NO, F_MAC, F_KEY, F_MANDATORY, DESCRIPTION) Values ('"&amp;A1478&amp;"', '"&amp;B1478&amp;"', '"&amp;C1478&amp;"', '"&amp;D1478&amp;"', '"&amp;E1478&amp;"', '"&amp;F1478&amp;"');"</f>
        <v/>
      </c>
      <c r="M1478">
        <f>"Update UFMT_FIELD SET F_MAC = '"&amp;C1478&amp;"', F_KEY = '"&amp;D1478&amp;"', F_MANDATORY = '"&amp;E1478&amp;"', DESCRIPTION = '"&amp;F1478&amp;"' where FORMAT_ID = '"&amp;A1478&amp;"' AND FIELD_NO = '"&amp;B1478&amp;"';"</f>
        <v/>
      </c>
    </row>
    <row r="1479" spans="1:13">
      <c r="A1479" t="s">
        <v>1372</v>
      </c>
      <c r="B1479" t="s">
        <v>634</v>
      </c>
      <c r="C1479" t="s">
        <v>13</v>
      </c>
      <c r="D1479" t="s">
        <v>255</v>
      </c>
      <c r="E1479" t="s">
        <v>255</v>
      </c>
      <c r="F1479" t="s">
        <v>1524</v>
      </c>
      <c r="G1479" s="2" t="n"/>
      <c r="I1479" s="2" t="n"/>
      <c r="J1479">
        <f>VLOOKUP(A1479,UFMT_FORMAT!$A:$C,3,FALSE)</f>
        <v/>
      </c>
      <c r="K1479" s="2" t="s">
        <v>7</v>
      </c>
      <c r="L1479">
        <f>"Insert into UFMT_FIELD (FORMAT_ID, FIELD_NO, F_MAC, F_KEY, F_MANDATORY, DESCRIPTION) Values ('"&amp;A1479&amp;"', '"&amp;B1479&amp;"', '"&amp;C1479&amp;"', '"&amp;D1479&amp;"', '"&amp;E1479&amp;"', '"&amp;F1479&amp;"');"</f>
        <v/>
      </c>
      <c r="M1479">
        <f>"Update UFMT_FIELD SET F_MAC = '"&amp;C1479&amp;"', F_KEY = '"&amp;D1479&amp;"', F_MANDATORY = '"&amp;E1479&amp;"', DESCRIPTION = '"&amp;F1479&amp;"' where FORMAT_ID = '"&amp;A1479&amp;"' AND FIELD_NO = '"&amp;B1479&amp;"';"</f>
        <v/>
      </c>
    </row>
    <row r="1480" spans="1:13">
      <c r="A1480" t="s">
        <v>1372</v>
      </c>
      <c r="B1480" t="s">
        <v>59</v>
      </c>
      <c r="C1480" t="s">
        <v>255</v>
      </c>
      <c r="D1480" t="s">
        <v>255</v>
      </c>
      <c r="E1480" t="s">
        <v>255</v>
      </c>
      <c r="F1480" t="s">
        <v>1431</v>
      </c>
      <c r="G1480" s="2" t="n"/>
      <c r="I1480" s="2" t="n"/>
      <c r="J1480">
        <f>VLOOKUP(A1480,UFMT_FORMAT!$A:$C,3,FALSE)</f>
        <v/>
      </c>
      <c r="K1480" s="2" t="s">
        <v>7</v>
      </c>
      <c r="L1480">
        <f>"Insert into UFMT_FIELD (FORMAT_ID, FIELD_NO, F_MAC, F_KEY, F_MANDATORY, DESCRIPTION) Values ('"&amp;A1480&amp;"', '"&amp;B1480&amp;"', '"&amp;C1480&amp;"', '"&amp;D1480&amp;"', '"&amp;E1480&amp;"', '"&amp;F1480&amp;"');"</f>
        <v/>
      </c>
      <c r="M1480">
        <f>"Update UFMT_FIELD SET F_MAC = '"&amp;C1480&amp;"', F_KEY = '"&amp;D1480&amp;"', F_MANDATORY = '"&amp;E1480&amp;"', DESCRIPTION = '"&amp;F1480&amp;"' where FORMAT_ID = '"&amp;A1480&amp;"' AND FIELD_NO = '"&amp;B1480&amp;"';"</f>
        <v/>
      </c>
    </row>
    <row r="1481" spans="1:13">
      <c r="A1481" t="s">
        <v>1372</v>
      </c>
      <c r="B1481" t="s">
        <v>663</v>
      </c>
      <c r="C1481" t="s">
        <v>255</v>
      </c>
      <c r="D1481" t="s">
        <v>255</v>
      </c>
      <c r="E1481" t="s">
        <v>255</v>
      </c>
      <c r="F1481" t="s">
        <v>1429</v>
      </c>
      <c r="G1481" s="2" t="n"/>
      <c r="I1481" s="2" t="n"/>
      <c r="J1481">
        <f>VLOOKUP(A1481,UFMT_FORMAT!$A:$C,3,FALSE)</f>
        <v/>
      </c>
      <c r="K1481" s="2" t="s">
        <v>7</v>
      </c>
      <c r="L1481">
        <f>"Insert into UFMT_FIELD (FORMAT_ID, FIELD_NO, F_MAC, F_KEY, F_MANDATORY, DESCRIPTION) Values ('"&amp;A1481&amp;"', '"&amp;B1481&amp;"', '"&amp;C1481&amp;"', '"&amp;D1481&amp;"', '"&amp;E1481&amp;"', '"&amp;F1481&amp;"');"</f>
        <v/>
      </c>
      <c r="M1481">
        <f>"Update UFMT_FIELD SET F_MAC = '"&amp;C1481&amp;"', F_KEY = '"&amp;D1481&amp;"', F_MANDATORY = '"&amp;E1481&amp;"', DESCRIPTION = '"&amp;F1481&amp;"' where FORMAT_ID = '"&amp;A1481&amp;"' AND FIELD_NO = '"&amp;B1481&amp;"';"</f>
        <v/>
      </c>
    </row>
    <row r="1482" spans="1:13">
      <c r="A1482" t="s">
        <v>1372</v>
      </c>
      <c r="B1482" t="s">
        <v>103</v>
      </c>
      <c r="C1482" t="s">
        <v>255</v>
      </c>
      <c r="D1482" t="s">
        <v>255</v>
      </c>
      <c r="E1482" t="s">
        <v>255</v>
      </c>
      <c r="F1482" t="s">
        <v>1430</v>
      </c>
      <c r="G1482" s="2" t="n"/>
      <c r="I1482" s="2" t="n"/>
      <c r="J1482">
        <f>VLOOKUP(A1482,UFMT_FORMAT!$A:$C,3,FALSE)</f>
        <v/>
      </c>
      <c r="K1482" s="2" t="s">
        <v>7</v>
      </c>
      <c r="L1482">
        <f>"Insert into UFMT_FIELD (FORMAT_ID, FIELD_NO, F_MAC, F_KEY, F_MANDATORY, DESCRIPTION) Values ('"&amp;A1482&amp;"', '"&amp;B1482&amp;"', '"&amp;C1482&amp;"', '"&amp;D1482&amp;"', '"&amp;E1482&amp;"', '"&amp;F1482&amp;"');"</f>
        <v/>
      </c>
      <c r="M1482">
        <f>"Update UFMT_FIELD SET F_MAC = '"&amp;C1482&amp;"', F_KEY = '"&amp;D1482&amp;"', F_MANDATORY = '"&amp;E1482&amp;"', DESCRIPTION = '"&amp;F1482&amp;"' where FORMAT_ID = '"&amp;A1482&amp;"' AND FIELD_NO = '"&amp;B1482&amp;"';"</f>
        <v/>
      </c>
    </row>
    <row r="1483" spans="1:13">
      <c r="A1483" t="s">
        <v>1372</v>
      </c>
      <c r="B1483" t="s">
        <v>666</v>
      </c>
      <c r="C1483" t="s">
        <v>255</v>
      </c>
      <c r="D1483" t="s">
        <v>255</v>
      </c>
      <c r="E1483" t="s">
        <v>255</v>
      </c>
      <c r="F1483" t="s">
        <v>1432</v>
      </c>
      <c r="G1483" s="2" t="n"/>
      <c r="I1483" s="2" t="n"/>
      <c r="J1483">
        <f>VLOOKUP(A1483,UFMT_FORMAT!$A:$C,3,FALSE)</f>
        <v/>
      </c>
      <c r="K1483" s="2" t="s">
        <v>7</v>
      </c>
      <c r="L1483">
        <f>"Insert into UFMT_FIELD (FORMAT_ID, FIELD_NO, F_MAC, F_KEY, F_MANDATORY, DESCRIPTION) Values ('"&amp;A1483&amp;"', '"&amp;B1483&amp;"', '"&amp;C1483&amp;"', '"&amp;D1483&amp;"', '"&amp;E1483&amp;"', '"&amp;F1483&amp;"');"</f>
        <v/>
      </c>
      <c r="M1483">
        <f>"Update UFMT_FIELD SET F_MAC = '"&amp;C1483&amp;"', F_KEY = '"&amp;D1483&amp;"', F_MANDATORY = '"&amp;E1483&amp;"', DESCRIPTION = '"&amp;F1483&amp;"' where FORMAT_ID = '"&amp;A1483&amp;"' AND FIELD_NO = '"&amp;B1483&amp;"';"</f>
        <v/>
      </c>
    </row>
    <row r="1484" spans="1:13">
      <c r="A1484" t="s">
        <v>1372</v>
      </c>
      <c r="B1484" t="s">
        <v>97</v>
      </c>
      <c r="C1484" t="s">
        <v>255</v>
      </c>
      <c r="D1484" t="s">
        <v>255</v>
      </c>
      <c r="E1484" t="s">
        <v>255</v>
      </c>
      <c r="F1484" t="s">
        <v>1525</v>
      </c>
      <c r="I1484" s="2" t="n"/>
      <c r="J1484">
        <f>VLOOKUP(A1484,UFMT_FORMAT!$A:$C,3,FALSE)</f>
        <v/>
      </c>
      <c r="K1484" s="2" t="s">
        <v>7</v>
      </c>
      <c r="L1484">
        <f>"Insert into UFMT_FIELD (FORMAT_ID, FIELD_NO, F_MAC, F_KEY, F_MANDATORY, DESCRIPTION) Values ('"&amp;A1484&amp;"', '"&amp;B1484&amp;"', '"&amp;C1484&amp;"', '"&amp;D1484&amp;"', '"&amp;E1484&amp;"', '"&amp;F1484&amp;"');"</f>
        <v/>
      </c>
      <c r="M1484">
        <f>"Update UFMT_FIELD SET F_MAC = '"&amp;C1484&amp;"', F_KEY = '"&amp;D1484&amp;"', F_MANDATORY = '"&amp;E1484&amp;"', DESCRIPTION = '"&amp;F1484&amp;"' where FORMAT_ID = '"&amp;A1484&amp;"' AND FIELD_NO = '"&amp;B1484&amp;"';"</f>
        <v/>
      </c>
    </row>
    <row r="1485" spans="1:13">
      <c r="A1485" t="s">
        <v>1045</v>
      </c>
      <c r="B1485" t="s">
        <v>64</v>
      </c>
      <c r="C1485" t="s">
        <v>13</v>
      </c>
      <c r="D1485" t="s">
        <v>255</v>
      </c>
      <c r="E1485" t="s">
        <v>13</v>
      </c>
      <c r="F1485" s="2" t="s">
        <v>1395</v>
      </c>
      <c r="I1485" s="2" t="n"/>
      <c r="J1485">
        <f>VLOOKUP(A1485,UFMT_FORMAT!$A:$C,3,FALSE)</f>
        <v/>
      </c>
      <c r="K1485" s="2" t="s">
        <v>7</v>
      </c>
      <c r="L1485">
        <f>"Insert into UFMT_FIELD (FORMAT_ID, FIELD_NO, F_MAC, F_KEY, F_MANDATORY, DESCRIPTION) Values ('"&amp;A1485&amp;"', '"&amp;B1485&amp;"', '"&amp;C1485&amp;"', '"&amp;D1485&amp;"', '"&amp;E1485&amp;"', '"&amp;F1485&amp;"');"</f>
        <v/>
      </c>
      <c r="M1485">
        <f>"Update UFMT_FIELD SET F_MAC = '"&amp;C1485&amp;"', F_KEY = '"&amp;D1485&amp;"', F_MANDATORY = '"&amp;E1485&amp;"', DESCRIPTION = '"&amp;F1485&amp;"' where FORMAT_ID = '"&amp;A1485&amp;"' AND FIELD_NO = '"&amp;B1485&amp;"';"</f>
        <v/>
      </c>
    </row>
    <row r="1486" spans="1:13">
      <c r="A1486" t="s">
        <v>1045</v>
      </c>
      <c r="B1486" t="s">
        <v>107</v>
      </c>
      <c r="C1486" t="s">
        <v>13</v>
      </c>
      <c r="D1486" t="s">
        <v>13</v>
      </c>
      <c r="E1486" t="s">
        <v>13</v>
      </c>
      <c r="F1486" s="2" t="s">
        <v>1396</v>
      </c>
      <c r="I1486" s="2" t="n"/>
      <c r="J1486">
        <f>VLOOKUP(A1486,UFMT_FORMAT!$A:$C,3,FALSE)</f>
        <v/>
      </c>
      <c r="K1486" s="2" t="s">
        <v>7</v>
      </c>
      <c r="L1486">
        <f>"Insert into UFMT_FIELD (FORMAT_ID, FIELD_NO, F_MAC, F_KEY, F_MANDATORY, DESCRIPTION) Values ('"&amp;A1486&amp;"', '"&amp;B1486&amp;"', '"&amp;C1486&amp;"', '"&amp;D1486&amp;"', '"&amp;E1486&amp;"', '"&amp;F1486&amp;"');"</f>
        <v/>
      </c>
      <c r="M1486">
        <f>"Update UFMT_FIELD SET F_MAC = '"&amp;C1486&amp;"', F_KEY = '"&amp;D1486&amp;"', F_MANDATORY = '"&amp;E1486&amp;"', DESCRIPTION = '"&amp;F1486&amp;"' where FORMAT_ID = '"&amp;A1486&amp;"' AND FIELD_NO = '"&amp;B1486&amp;"';"</f>
        <v/>
      </c>
    </row>
    <row r="1487" spans="1:13">
      <c r="A1487" t="s">
        <v>1045</v>
      </c>
      <c r="B1487" t="s">
        <v>31</v>
      </c>
      <c r="C1487" t="s">
        <v>13</v>
      </c>
      <c r="D1487" t="s">
        <v>255</v>
      </c>
      <c r="E1487" t="s">
        <v>13</v>
      </c>
      <c r="F1487" s="2" t="s">
        <v>1480</v>
      </c>
      <c r="I1487" s="2" t="n"/>
      <c r="J1487">
        <f>VLOOKUP(A1487,UFMT_FORMAT!$A:$C,3,FALSE)</f>
        <v/>
      </c>
      <c r="K1487" s="2" t="s">
        <v>7</v>
      </c>
      <c r="L1487">
        <f>"Insert into UFMT_FIELD (FORMAT_ID, FIELD_NO, F_MAC, F_KEY, F_MANDATORY, DESCRIPTION) Values ('"&amp;A1487&amp;"', '"&amp;B1487&amp;"', '"&amp;C1487&amp;"', '"&amp;D1487&amp;"', '"&amp;E1487&amp;"', '"&amp;F1487&amp;"');"</f>
        <v/>
      </c>
      <c r="M1487">
        <f>"Update UFMT_FIELD SET F_MAC = '"&amp;C1487&amp;"', F_KEY = '"&amp;D1487&amp;"', F_MANDATORY = '"&amp;E1487&amp;"', DESCRIPTION = '"&amp;F1487&amp;"' where FORMAT_ID = '"&amp;A1487&amp;"' AND FIELD_NO = '"&amp;B1487&amp;"';"</f>
        <v/>
      </c>
    </row>
    <row r="1488" spans="1:13">
      <c r="A1488" t="s">
        <v>1045</v>
      </c>
      <c r="B1488" t="s">
        <v>500</v>
      </c>
      <c r="C1488" t="s">
        <v>255</v>
      </c>
      <c r="D1488" t="s">
        <v>255</v>
      </c>
      <c r="E1488" t="s">
        <v>255</v>
      </c>
      <c r="F1488" s="2" t="s">
        <v>1502</v>
      </c>
      <c r="I1488" s="2" t="n"/>
      <c r="J1488">
        <f>VLOOKUP(A1488,UFMT_FORMAT!$A:$C,3,FALSE)</f>
        <v/>
      </c>
      <c r="K1488" s="2" t="s">
        <v>7</v>
      </c>
      <c r="L1488">
        <f>"Insert into UFMT_FIELD (FORMAT_ID, FIELD_NO, F_MAC, F_KEY, F_MANDATORY, DESCRIPTION) Values ('"&amp;A1488&amp;"', '"&amp;B1488&amp;"', '"&amp;C1488&amp;"', '"&amp;D1488&amp;"', '"&amp;E1488&amp;"', '"&amp;F1488&amp;"');"</f>
        <v/>
      </c>
      <c r="M1488">
        <f>"Update UFMT_FIELD SET F_MAC = '"&amp;C1488&amp;"', F_KEY = '"&amp;D1488&amp;"', F_MANDATORY = '"&amp;E1488&amp;"', DESCRIPTION = '"&amp;F1488&amp;"' where FORMAT_ID = '"&amp;A1488&amp;"' AND FIELD_NO = '"&amp;B1488&amp;"';"</f>
        <v/>
      </c>
    </row>
    <row r="1489" spans="1:13">
      <c r="A1489" t="s">
        <v>1045</v>
      </c>
      <c r="B1489" t="s">
        <v>328</v>
      </c>
      <c r="C1489" t="s">
        <v>255</v>
      </c>
      <c r="D1489" t="s">
        <v>255</v>
      </c>
      <c r="E1489" t="s">
        <v>255</v>
      </c>
      <c r="F1489" s="2" t="s">
        <v>1503</v>
      </c>
      <c r="I1489" s="2" t="n"/>
      <c r="J1489">
        <f>VLOOKUP(A1489,UFMT_FORMAT!$A:$C,3,FALSE)</f>
        <v/>
      </c>
      <c r="K1489" s="2" t="s">
        <v>7</v>
      </c>
      <c r="L1489">
        <f>"Insert into UFMT_FIELD (FORMAT_ID, FIELD_NO, F_MAC, F_KEY, F_MANDATORY, DESCRIPTION) Values ('"&amp;A1489&amp;"', '"&amp;B1489&amp;"', '"&amp;C1489&amp;"', '"&amp;D1489&amp;"', '"&amp;E1489&amp;"', '"&amp;F1489&amp;"');"</f>
        <v/>
      </c>
      <c r="M1489">
        <f>"Update UFMT_FIELD SET F_MAC = '"&amp;C1489&amp;"', F_KEY = '"&amp;D1489&amp;"', F_MANDATORY = '"&amp;E1489&amp;"', DESCRIPTION = '"&amp;F1489&amp;"' where FORMAT_ID = '"&amp;A1489&amp;"' AND FIELD_NO = '"&amp;B1489&amp;"';"</f>
        <v/>
      </c>
    </row>
    <row r="1490" spans="1:13">
      <c r="A1490" t="s">
        <v>1045</v>
      </c>
      <c r="B1490" t="s">
        <v>330</v>
      </c>
      <c r="C1490" t="s">
        <v>13</v>
      </c>
      <c r="D1490" t="s">
        <v>13</v>
      </c>
      <c r="E1490" t="s">
        <v>13</v>
      </c>
      <c r="F1490" s="2" t="s">
        <v>1495</v>
      </c>
      <c r="I1490" s="2" t="n"/>
      <c r="J1490">
        <f>VLOOKUP(A1490,UFMT_FORMAT!$A:$C,3,FALSE)</f>
        <v/>
      </c>
      <c r="K1490" s="2" t="s">
        <v>7</v>
      </c>
      <c r="L1490">
        <f>"Insert into UFMT_FIELD (FORMAT_ID, FIELD_NO, F_MAC, F_KEY, F_MANDATORY, DESCRIPTION) Values ('"&amp;A1490&amp;"', '"&amp;B1490&amp;"', '"&amp;C1490&amp;"', '"&amp;D1490&amp;"', '"&amp;E1490&amp;"', '"&amp;F1490&amp;"');"</f>
        <v/>
      </c>
      <c r="M1490">
        <f>"Update UFMT_FIELD SET F_MAC = '"&amp;C1490&amp;"', F_KEY = '"&amp;D1490&amp;"', F_MANDATORY = '"&amp;E1490&amp;"', DESCRIPTION = '"&amp;F1490&amp;"' where FORMAT_ID = '"&amp;A1490&amp;"' AND FIELD_NO = '"&amp;B1490&amp;"';"</f>
        <v/>
      </c>
    </row>
    <row r="1491" spans="1:13">
      <c r="A1491" t="s">
        <v>1045</v>
      </c>
      <c r="B1491" t="s">
        <v>318</v>
      </c>
      <c r="C1491" t="s">
        <v>255</v>
      </c>
      <c r="D1491" t="s">
        <v>255</v>
      </c>
      <c r="E1491" t="s">
        <v>255</v>
      </c>
      <c r="F1491" s="2" t="s">
        <v>1504</v>
      </c>
      <c r="I1491" s="2" t="n"/>
      <c r="J1491">
        <f>VLOOKUP(A1491,UFMT_FORMAT!$A:$C,3,FALSE)</f>
        <v/>
      </c>
      <c r="K1491" s="2" t="s">
        <v>7</v>
      </c>
      <c r="L1491">
        <f>"Insert into UFMT_FIELD (FORMAT_ID, FIELD_NO, F_MAC, F_KEY, F_MANDATORY, DESCRIPTION) Values ('"&amp;A1491&amp;"', '"&amp;B1491&amp;"', '"&amp;C1491&amp;"', '"&amp;D1491&amp;"', '"&amp;E1491&amp;"', '"&amp;F1491&amp;"');"</f>
        <v/>
      </c>
      <c r="M1491">
        <f>"Update UFMT_FIELD SET F_MAC = '"&amp;C1491&amp;"', F_KEY = '"&amp;D1491&amp;"', F_MANDATORY = '"&amp;E1491&amp;"', DESCRIPTION = '"&amp;F1491&amp;"' where FORMAT_ID = '"&amp;A1491&amp;"' AND FIELD_NO = '"&amp;B1491&amp;"';"</f>
        <v/>
      </c>
    </row>
    <row r="1492" spans="1:13">
      <c r="A1492" t="s">
        <v>1045</v>
      </c>
      <c r="B1492" t="s">
        <v>333</v>
      </c>
      <c r="C1492" t="s">
        <v>255</v>
      </c>
      <c r="D1492" t="s">
        <v>255</v>
      </c>
      <c r="E1492" t="s">
        <v>255</v>
      </c>
      <c r="F1492" s="2" t="s">
        <v>1505</v>
      </c>
      <c r="I1492" s="2" t="n"/>
      <c r="J1492">
        <f>VLOOKUP(A1492,UFMT_FORMAT!$A:$C,3,FALSE)</f>
        <v/>
      </c>
      <c r="K1492" s="2" t="s">
        <v>7</v>
      </c>
      <c r="L1492">
        <f>"Insert into UFMT_FIELD (FORMAT_ID, FIELD_NO, F_MAC, F_KEY, F_MANDATORY, DESCRIPTION) Values ('"&amp;A1492&amp;"', '"&amp;B1492&amp;"', '"&amp;C1492&amp;"', '"&amp;D1492&amp;"', '"&amp;E1492&amp;"', '"&amp;F1492&amp;"');"</f>
        <v/>
      </c>
      <c r="M1492">
        <f>"Update UFMT_FIELD SET F_MAC = '"&amp;C1492&amp;"', F_KEY = '"&amp;D1492&amp;"', F_MANDATORY = '"&amp;E1492&amp;"', DESCRIPTION = '"&amp;F1492&amp;"' where FORMAT_ID = '"&amp;A1492&amp;"' AND FIELD_NO = '"&amp;B1492&amp;"';"</f>
        <v/>
      </c>
    </row>
    <row r="1493" spans="1:13">
      <c r="A1493" t="s">
        <v>1045</v>
      </c>
      <c r="B1493" t="s">
        <v>335</v>
      </c>
      <c r="C1493" t="s">
        <v>255</v>
      </c>
      <c r="D1493" t="s">
        <v>255</v>
      </c>
      <c r="E1493" t="s">
        <v>255</v>
      </c>
      <c r="F1493" s="2" t="s">
        <v>1506</v>
      </c>
      <c r="I1493" s="2" t="n"/>
      <c r="J1493">
        <f>VLOOKUP(A1493,UFMT_FORMAT!$A:$C,3,FALSE)</f>
        <v/>
      </c>
      <c r="K1493" s="2" t="s">
        <v>7</v>
      </c>
      <c r="L1493">
        <f>"Insert into UFMT_FIELD (FORMAT_ID, FIELD_NO, F_MAC, F_KEY, F_MANDATORY, DESCRIPTION) Values ('"&amp;A1493&amp;"', '"&amp;B1493&amp;"', '"&amp;C1493&amp;"', '"&amp;D1493&amp;"', '"&amp;E1493&amp;"', '"&amp;F1493&amp;"');"</f>
        <v/>
      </c>
      <c r="M1493">
        <f>"Update UFMT_FIELD SET F_MAC = '"&amp;C1493&amp;"', F_KEY = '"&amp;D1493&amp;"', F_MANDATORY = '"&amp;E1493&amp;"', DESCRIPTION = '"&amp;F1493&amp;"' where FORMAT_ID = '"&amp;A1493&amp;"' AND FIELD_NO = '"&amp;B1493&amp;"';"</f>
        <v/>
      </c>
    </row>
    <row r="1494" spans="1:13">
      <c r="A1494" t="s">
        <v>1045</v>
      </c>
      <c r="B1494" t="s">
        <v>337</v>
      </c>
      <c r="C1494" t="s">
        <v>13</v>
      </c>
      <c r="D1494" t="s">
        <v>13</v>
      </c>
      <c r="E1494" t="s">
        <v>13</v>
      </c>
      <c r="F1494" s="2" t="s">
        <v>1400</v>
      </c>
      <c r="I1494" s="2" t="n"/>
      <c r="J1494">
        <f>VLOOKUP(A1494,UFMT_FORMAT!$A:$C,3,FALSE)</f>
        <v/>
      </c>
      <c r="K1494" s="2" t="s">
        <v>7</v>
      </c>
      <c r="L1494">
        <f>"Insert into UFMT_FIELD (FORMAT_ID, FIELD_NO, F_MAC, F_KEY, F_MANDATORY, DESCRIPTION) Values ('"&amp;A1494&amp;"', '"&amp;B1494&amp;"', '"&amp;C1494&amp;"', '"&amp;D1494&amp;"', '"&amp;E1494&amp;"', '"&amp;F1494&amp;"');"</f>
        <v/>
      </c>
      <c r="M1494">
        <f>"Update UFMT_FIELD SET F_MAC = '"&amp;C1494&amp;"', F_KEY = '"&amp;D1494&amp;"', F_MANDATORY = '"&amp;E1494&amp;"', DESCRIPTION = '"&amp;F1494&amp;"' where FORMAT_ID = '"&amp;A1494&amp;"' AND FIELD_NO = '"&amp;B1494&amp;"';"</f>
        <v/>
      </c>
    </row>
    <row r="1495" spans="1:13">
      <c r="A1495" t="s">
        <v>1045</v>
      </c>
      <c r="B1495" t="s">
        <v>351</v>
      </c>
      <c r="C1495" t="s">
        <v>255</v>
      </c>
      <c r="D1495" t="s">
        <v>255</v>
      </c>
      <c r="E1495" t="s">
        <v>13</v>
      </c>
      <c r="F1495" s="2" t="s">
        <v>1497</v>
      </c>
      <c r="I1495" s="2" t="n"/>
      <c r="J1495">
        <f>VLOOKUP(A1495,UFMT_FORMAT!$A:$C,3,FALSE)</f>
        <v/>
      </c>
      <c r="K1495" s="2" t="s">
        <v>7</v>
      </c>
      <c r="L1495">
        <f>"Insert into UFMT_FIELD (FORMAT_ID, FIELD_NO, F_MAC, F_KEY, F_MANDATORY, DESCRIPTION) Values ('"&amp;A1495&amp;"', '"&amp;B1495&amp;"', '"&amp;C1495&amp;"', '"&amp;D1495&amp;"', '"&amp;E1495&amp;"', '"&amp;F1495&amp;"');"</f>
        <v/>
      </c>
      <c r="M1495">
        <f>"Update UFMT_FIELD SET F_MAC = '"&amp;C1495&amp;"', F_KEY = '"&amp;D1495&amp;"', F_MANDATORY = '"&amp;E1495&amp;"', DESCRIPTION = '"&amp;F1495&amp;"' where FORMAT_ID = '"&amp;A1495&amp;"' AND FIELD_NO = '"&amp;B1495&amp;"';"</f>
        <v/>
      </c>
    </row>
    <row r="1496" spans="1:13">
      <c r="A1496" t="s">
        <v>1045</v>
      </c>
      <c r="B1496" t="s">
        <v>379</v>
      </c>
      <c r="C1496" t="s">
        <v>255</v>
      </c>
      <c r="D1496" t="s">
        <v>255</v>
      </c>
      <c r="E1496" t="s">
        <v>13</v>
      </c>
      <c r="F1496" s="2" t="s">
        <v>1507</v>
      </c>
      <c r="I1496" s="2" t="n"/>
      <c r="J1496">
        <f>VLOOKUP(A1496,UFMT_FORMAT!$A:$C,3,FALSE)</f>
        <v/>
      </c>
      <c r="K1496" s="2" t="s">
        <v>7</v>
      </c>
      <c r="L1496">
        <f>"Insert into UFMT_FIELD (FORMAT_ID, FIELD_NO, F_MAC, F_KEY, F_MANDATORY, DESCRIPTION) Values ('"&amp;A1496&amp;"', '"&amp;B1496&amp;"', '"&amp;C1496&amp;"', '"&amp;D1496&amp;"', '"&amp;E1496&amp;"', '"&amp;F1496&amp;"');"</f>
        <v/>
      </c>
      <c r="M1496">
        <f>"Update UFMT_FIELD SET F_MAC = '"&amp;C1496&amp;"', F_KEY = '"&amp;D1496&amp;"', F_MANDATORY = '"&amp;E1496&amp;"', DESCRIPTION = '"&amp;F1496&amp;"' where FORMAT_ID = '"&amp;A1496&amp;"' AND FIELD_NO = '"&amp;B1496&amp;"';"</f>
        <v/>
      </c>
    </row>
    <row r="1497" spans="1:13">
      <c r="A1497" t="s">
        <v>1045</v>
      </c>
      <c r="B1497" t="s">
        <v>393</v>
      </c>
      <c r="C1497" t="s">
        <v>255</v>
      </c>
      <c r="D1497" t="s">
        <v>255</v>
      </c>
      <c r="E1497" t="s">
        <v>13</v>
      </c>
      <c r="F1497" s="2" t="s">
        <v>1508</v>
      </c>
      <c r="I1497" s="2" t="n"/>
      <c r="J1497">
        <f>VLOOKUP(A1497,UFMT_FORMAT!$A:$C,3,FALSE)</f>
        <v/>
      </c>
      <c r="K1497" s="2" t="s">
        <v>7</v>
      </c>
      <c r="L1497">
        <f>"Insert into UFMT_FIELD (FORMAT_ID, FIELD_NO, F_MAC, F_KEY, F_MANDATORY, DESCRIPTION) Values ('"&amp;A1497&amp;"', '"&amp;B1497&amp;"', '"&amp;C1497&amp;"', '"&amp;D1497&amp;"', '"&amp;E1497&amp;"', '"&amp;F1497&amp;"');"</f>
        <v/>
      </c>
      <c r="M1497">
        <f>"Update UFMT_FIELD SET F_MAC = '"&amp;C1497&amp;"', F_KEY = '"&amp;D1497&amp;"', F_MANDATORY = '"&amp;E1497&amp;"', DESCRIPTION = '"&amp;F1497&amp;"' where FORMAT_ID = '"&amp;A1497&amp;"' AND FIELD_NO = '"&amp;B1497&amp;"';"</f>
        <v/>
      </c>
    </row>
    <row r="1498" spans="1:13">
      <c r="A1498" t="s">
        <v>1045</v>
      </c>
      <c r="B1498" t="s">
        <v>398</v>
      </c>
      <c r="C1498" t="s">
        <v>255</v>
      </c>
      <c r="D1498" t="s">
        <v>255</v>
      </c>
      <c r="E1498" t="s">
        <v>13</v>
      </c>
      <c r="F1498" s="2" t="s">
        <v>1484</v>
      </c>
      <c r="I1498" s="2" t="n"/>
      <c r="J1498">
        <f>VLOOKUP(A1498,UFMT_FORMAT!$A:$C,3,FALSE)</f>
        <v/>
      </c>
      <c r="K1498" s="2" t="s">
        <v>7</v>
      </c>
      <c r="L1498">
        <f>"Insert into UFMT_FIELD (FORMAT_ID, FIELD_NO, F_MAC, F_KEY, F_MANDATORY, DESCRIPTION) Values ('"&amp;A1498&amp;"', '"&amp;B1498&amp;"', '"&amp;C1498&amp;"', '"&amp;D1498&amp;"', '"&amp;E1498&amp;"', '"&amp;F1498&amp;"');"</f>
        <v/>
      </c>
      <c r="M1498">
        <f>"Update UFMT_FIELD SET F_MAC = '"&amp;C1498&amp;"', F_KEY = '"&amp;D1498&amp;"', F_MANDATORY = '"&amp;E1498&amp;"', DESCRIPTION = '"&amp;F1498&amp;"' where FORMAT_ID = '"&amp;A1498&amp;"' AND FIELD_NO = '"&amp;B1498&amp;"';"</f>
        <v/>
      </c>
    </row>
    <row r="1499" spans="1:13">
      <c r="A1499" t="s">
        <v>1045</v>
      </c>
      <c r="B1499" t="s">
        <v>449</v>
      </c>
      <c r="C1499" t="s">
        <v>255</v>
      </c>
      <c r="D1499" t="s">
        <v>255</v>
      </c>
      <c r="E1499" t="s">
        <v>255</v>
      </c>
      <c r="F1499" s="2" t="s">
        <v>1509</v>
      </c>
      <c r="I1499" s="2" t="n"/>
      <c r="J1499">
        <f>VLOOKUP(A1499,UFMT_FORMAT!$A:$C,3,FALSE)</f>
        <v/>
      </c>
      <c r="K1499" s="2" t="s">
        <v>7</v>
      </c>
      <c r="L1499">
        <f>"Insert into UFMT_FIELD (FORMAT_ID, FIELD_NO, F_MAC, F_KEY, F_MANDATORY, DESCRIPTION) Values ('"&amp;A1499&amp;"', '"&amp;B1499&amp;"', '"&amp;C1499&amp;"', '"&amp;D1499&amp;"', '"&amp;E1499&amp;"', '"&amp;F1499&amp;"');"</f>
        <v/>
      </c>
      <c r="M1499">
        <f>"Update UFMT_FIELD SET F_MAC = '"&amp;C1499&amp;"', F_KEY = '"&amp;D1499&amp;"', F_MANDATORY = '"&amp;E1499&amp;"', DESCRIPTION = '"&amp;F1499&amp;"' where FORMAT_ID = '"&amp;A1499&amp;"' AND FIELD_NO = '"&amp;B1499&amp;"';"</f>
        <v/>
      </c>
    </row>
    <row r="1500" spans="1:13">
      <c r="A1500" t="s">
        <v>1045</v>
      </c>
      <c r="B1500" t="s">
        <v>524</v>
      </c>
      <c r="C1500" t="s">
        <v>255</v>
      </c>
      <c r="D1500" t="s">
        <v>255</v>
      </c>
      <c r="E1500" t="s">
        <v>255</v>
      </c>
      <c r="F1500" s="2" t="s">
        <v>1511</v>
      </c>
      <c r="I1500" s="2" t="n"/>
      <c r="J1500">
        <f>VLOOKUP(A1500,UFMT_FORMAT!$A:$C,3,FALSE)</f>
        <v/>
      </c>
      <c r="K1500" s="2" t="s">
        <v>7</v>
      </c>
      <c r="L1500">
        <f>"Insert into UFMT_FIELD (FORMAT_ID, FIELD_NO, F_MAC, F_KEY, F_MANDATORY, DESCRIPTION) Values ('"&amp;A1500&amp;"', '"&amp;B1500&amp;"', '"&amp;C1500&amp;"', '"&amp;D1500&amp;"', '"&amp;E1500&amp;"', '"&amp;F1500&amp;"');"</f>
        <v/>
      </c>
      <c r="M1500">
        <f>"Update UFMT_FIELD SET F_MAC = '"&amp;C1500&amp;"', F_KEY = '"&amp;D1500&amp;"', F_MANDATORY = '"&amp;E1500&amp;"', DESCRIPTION = '"&amp;F1500&amp;"' where FORMAT_ID = '"&amp;A1500&amp;"' AND FIELD_NO = '"&amp;B1500&amp;"';"</f>
        <v/>
      </c>
    </row>
    <row r="1501" spans="1:13">
      <c r="A1501" t="s">
        <v>1045</v>
      </c>
      <c r="B1501" t="s">
        <v>526</v>
      </c>
      <c r="C1501" t="s">
        <v>255</v>
      </c>
      <c r="D1501" t="s">
        <v>255</v>
      </c>
      <c r="E1501" t="s">
        <v>255</v>
      </c>
      <c r="F1501" s="2" t="s">
        <v>1512</v>
      </c>
      <c r="I1501" s="2" t="n"/>
      <c r="J1501">
        <f>VLOOKUP(A1501,UFMT_FORMAT!$A:$C,3,FALSE)</f>
        <v/>
      </c>
      <c r="K1501" s="2" t="s">
        <v>7</v>
      </c>
      <c r="L1501">
        <f>"Insert into UFMT_FIELD (FORMAT_ID, FIELD_NO, F_MAC, F_KEY, F_MANDATORY, DESCRIPTION) Values ('"&amp;A1501&amp;"', '"&amp;B1501&amp;"', '"&amp;C1501&amp;"', '"&amp;D1501&amp;"', '"&amp;E1501&amp;"', '"&amp;F1501&amp;"');"</f>
        <v/>
      </c>
      <c r="M1501">
        <f>"Update UFMT_FIELD SET F_MAC = '"&amp;C1501&amp;"', F_KEY = '"&amp;D1501&amp;"', F_MANDATORY = '"&amp;E1501&amp;"', DESCRIPTION = '"&amp;F1501&amp;"' where FORMAT_ID = '"&amp;A1501&amp;"' AND FIELD_NO = '"&amp;B1501&amp;"';"</f>
        <v/>
      </c>
    </row>
    <row r="1502" spans="1:13">
      <c r="A1502" t="s">
        <v>1045</v>
      </c>
      <c r="B1502" t="s">
        <v>532</v>
      </c>
      <c r="C1502" t="s">
        <v>13</v>
      </c>
      <c r="D1502" t="s">
        <v>255</v>
      </c>
      <c r="E1502" t="s">
        <v>13</v>
      </c>
      <c r="F1502" s="2" t="s">
        <v>1403</v>
      </c>
      <c r="I1502" s="2" t="n"/>
      <c r="J1502">
        <f>VLOOKUP(A1502,UFMT_FORMAT!$A:$C,3,FALSE)</f>
        <v/>
      </c>
      <c r="K1502" s="2" t="s">
        <v>7</v>
      </c>
      <c r="L1502">
        <f>"Insert into UFMT_FIELD (FORMAT_ID, FIELD_NO, F_MAC, F_KEY, F_MANDATORY, DESCRIPTION) Values ('"&amp;A1502&amp;"', '"&amp;B1502&amp;"', '"&amp;C1502&amp;"', '"&amp;D1502&amp;"', '"&amp;E1502&amp;"', '"&amp;F1502&amp;"');"</f>
        <v/>
      </c>
      <c r="M1502">
        <f>"Update UFMT_FIELD SET F_MAC = '"&amp;C1502&amp;"', F_KEY = '"&amp;D1502&amp;"', F_MANDATORY = '"&amp;E1502&amp;"', DESCRIPTION = '"&amp;F1502&amp;"' where FORMAT_ID = '"&amp;A1502&amp;"' AND FIELD_NO = '"&amp;B1502&amp;"';"</f>
        <v/>
      </c>
    </row>
    <row r="1503" spans="1:13">
      <c r="A1503" t="s">
        <v>1045</v>
      </c>
      <c r="B1503" t="s">
        <v>70</v>
      </c>
      <c r="C1503" t="s">
        <v>255</v>
      </c>
      <c r="D1503" t="s">
        <v>255</v>
      </c>
      <c r="E1503" t="s">
        <v>255</v>
      </c>
      <c r="F1503" s="2" t="s">
        <v>1487</v>
      </c>
      <c r="I1503" s="2" t="n"/>
      <c r="J1503">
        <f>VLOOKUP(A1503,UFMT_FORMAT!$A:$C,3,FALSE)</f>
        <v/>
      </c>
      <c r="K1503" s="2" t="s">
        <v>7</v>
      </c>
      <c r="L1503">
        <f>"Insert into UFMT_FIELD (FORMAT_ID, FIELD_NO, F_MAC, F_KEY, F_MANDATORY, DESCRIPTION) Values ('"&amp;A1503&amp;"', '"&amp;B1503&amp;"', '"&amp;C1503&amp;"', '"&amp;D1503&amp;"', '"&amp;E1503&amp;"', '"&amp;F1503&amp;"');"</f>
        <v/>
      </c>
      <c r="M1503">
        <f>"Update UFMT_FIELD SET F_MAC = '"&amp;C1503&amp;"', F_KEY = '"&amp;D1503&amp;"', F_MANDATORY = '"&amp;E1503&amp;"', DESCRIPTION = '"&amp;F1503&amp;"' where FORMAT_ID = '"&amp;A1503&amp;"' AND FIELD_NO = '"&amp;B1503&amp;"';"</f>
        <v/>
      </c>
    </row>
    <row r="1504" spans="1:13">
      <c r="A1504" t="s">
        <v>1045</v>
      </c>
      <c r="B1504" t="s">
        <v>310</v>
      </c>
      <c r="C1504" t="s">
        <v>13</v>
      </c>
      <c r="D1504" t="s">
        <v>255</v>
      </c>
      <c r="E1504" t="s">
        <v>255</v>
      </c>
      <c r="F1504" s="2" t="s">
        <v>1407</v>
      </c>
      <c r="I1504" s="2" t="n"/>
      <c r="J1504">
        <f>VLOOKUP(A1504,UFMT_FORMAT!$A:$C,3,FALSE)</f>
        <v/>
      </c>
      <c r="K1504" s="2" t="s">
        <v>7</v>
      </c>
      <c r="L1504">
        <f>"Insert into UFMT_FIELD (FORMAT_ID, FIELD_NO, F_MAC, F_KEY, F_MANDATORY, DESCRIPTION) Values ('"&amp;A1504&amp;"', '"&amp;B1504&amp;"', '"&amp;C1504&amp;"', '"&amp;D1504&amp;"', '"&amp;E1504&amp;"', '"&amp;F1504&amp;"');"</f>
        <v/>
      </c>
      <c r="M1504">
        <f>"Update UFMT_FIELD SET F_MAC = '"&amp;C1504&amp;"', F_KEY = '"&amp;D1504&amp;"', F_MANDATORY = '"&amp;E1504&amp;"', DESCRIPTION = '"&amp;F1504&amp;"' where FORMAT_ID = '"&amp;A1504&amp;"' AND FIELD_NO = '"&amp;B1504&amp;"';"</f>
        <v/>
      </c>
    </row>
    <row r="1505" spans="1:13">
      <c r="A1505" t="s">
        <v>1045</v>
      </c>
      <c r="B1505" t="s">
        <v>72</v>
      </c>
      <c r="C1505" t="s">
        <v>13</v>
      </c>
      <c r="D1505" t="s">
        <v>255</v>
      </c>
      <c r="E1505" t="s">
        <v>13</v>
      </c>
      <c r="F1505" s="2" t="s">
        <v>1465</v>
      </c>
      <c r="I1505" s="2" t="n"/>
      <c r="J1505">
        <f>VLOOKUP(A1505,UFMT_FORMAT!$A:$C,3,FALSE)</f>
        <v/>
      </c>
      <c r="K1505" s="2" t="s">
        <v>7</v>
      </c>
      <c r="L1505">
        <f>"Insert into UFMT_FIELD (FORMAT_ID, FIELD_NO, F_MAC, F_KEY, F_MANDATORY, DESCRIPTION) Values ('"&amp;A1505&amp;"', '"&amp;B1505&amp;"', '"&amp;C1505&amp;"', '"&amp;D1505&amp;"', '"&amp;E1505&amp;"', '"&amp;F1505&amp;"');"</f>
        <v/>
      </c>
      <c r="M1505">
        <f>"Update UFMT_FIELD SET F_MAC = '"&amp;C1505&amp;"', F_KEY = '"&amp;D1505&amp;"', F_MANDATORY = '"&amp;E1505&amp;"', DESCRIPTION = '"&amp;F1505&amp;"' where FORMAT_ID = '"&amp;A1505&amp;"' AND FIELD_NO = '"&amp;B1505&amp;"';"</f>
        <v/>
      </c>
    </row>
    <row r="1506" spans="1:13">
      <c r="A1506" t="s">
        <v>1045</v>
      </c>
      <c r="B1506" t="s">
        <v>545</v>
      </c>
      <c r="C1506" t="s">
        <v>13</v>
      </c>
      <c r="D1506" t="s">
        <v>255</v>
      </c>
      <c r="E1506" t="s">
        <v>13</v>
      </c>
      <c r="F1506" s="2" t="s">
        <v>1513</v>
      </c>
      <c r="I1506" s="2" t="n"/>
      <c r="J1506">
        <f>VLOOKUP(A1506,UFMT_FORMAT!$A:$C,3,FALSE)</f>
        <v/>
      </c>
      <c r="K1506" s="2" t="s">
        <v>7</v>
      </c>
      <c r="L1506">
        <f>"Insert into UFMT_FIELD (FORMAT_ID, FIELD_NO, F_MAC, F_KEY, F_MANDATORY, DESCRIPTION) Values ('"&amp;A1506&amp;"', '"&amp;B1506&amp;"', '"&amp;C1506&amp;"', '"&amp;D1506&amp;"', '"&amp;E1506&amp;"', '"&amp;F1506&amp;"');"</f>
        <v/>
      </c>
      <c r="M1506">
        <f>"Update UFMT_FIELD SET F_MAC = '"&amp;C1506&amp;"', F_KEY = '"&amp;D1506&amp;"', F_MANDATORY = '"&amp;E1506&amp;"', DESCRIPTION = '"&amp;F1506&amp;"' where FORMAT_ID = '"&amp;A1506&amp;"' AND FIELD_NO = '"&amp;B1506&amp;"';"</f>
        <v/>
      </c>
    </row>
    <row r="1507" spans="1:13">
      <c r="A1507" t="s">
        <v>1045</v>
      </c>
      <c r="B1507" t="s">
        <v>554</v>
      </c>
      <c r="C1507" t="s">
        <v>13</v>
      </c>
      <c r="D1507" t="s">
        <v>255</v>
      </c>
      <c r="E1507" t="s">
        <v>255</v>
      </c>
      <c r="F1507" s="2" t="s">
        <v>1501</v>
      </c>
      <c r="I1507" s="2" t="n"/>
      <c r="J1507">
        <f>VLOOKUP(A1507,UFMT_FORMAT!$A:$C,3,FALSE)</f>
        <v/>
      </c>
      <c r="K1507" s="2" t="s">
        <v>7</v>
      </c>
      <c r="L1507">
        <f>"Insert into UFMT_FIELD (FORMAT_ID, FIELD_NO, F_MAC, F_KEY, F_MANDATORY, DESCRIPTION) Values ('"&amp;A1507&amp;"', '"&amp;B1507&amp;"', '"&amp;C1507&amp;"', '"&amp;D1507&amp;"', '"&amp;E1507&amp;"', '"&amp;F1507&amp;"');"</f>
        <v/>
      </c>
      <c r="M1507">
        <f>"Update UFMT_FIELD SET F_MAC = '"&amp;C1507&amp;"', F_KEY = '"&amp;D1507&amp;"', F_MANDATORY = '"&amp;E1507&amp;"', DESCRIPTION = '"&amp;F1507&amp;"' where FORMAT_ID = '"&amp;A1507&amp;"' AND FIELD_NO = '"&amp;B1507&amp;"';"</f>
        <v/>
      </c>
    </row>
    <row r="1508" spans="1:13">
      <c r="A1508" t="s">
        <v>1045</v>
      </c>
      <c r="B1508" t="s">
        <v>555</v>
      </c>
      <c r="C1508" t="s">
        <v>255</v>
      </c>
      <c r="D1508" t="s">
        <v>255</v>
      </c>
      <c r="E1508" t="s">
        <v>255</v>
      </c>
      <c r="F1508" s="2" t="s">
        <v>1516</v>
      </c>
      <c r="I1508" s="2" t="n"/>
      <c r="J1508">
        <f>VLOOKUP(A1508,UFMT_FORMAT!$A:$C,3,FALSE)</f>
        <v/>
      </c>
      <c r="K1508" s="2" t="s">
        <v>7</v>
      </c>
      <c r="L1508">
        <f>"Insert into UFMT_FIELD (FORMAT_ID, FIELD_NO, F_MAC, F_KEY, F_MANDATORY, DESCRIPTION) Values ('"&amp;A1508&amp;"', '"&amp;B1508&amp;"', '"&amp;C1508&amp;"', '"&amp;D1508&amp;"', '"&amp;E1508&amp;"', '"&amp;F1508&amp;"');"</f>
        <v/>
      </c>
      <c r="M1508">
        <f>"Update UFMT_FIELD SET F_MAC = '"&amp;C1508&amp;"', F_KEY = '"&amp;D1508&amp;"', F_MANDATORY = '"&amp;E1508&amp;"', DESCRIPTION = '"&amp;F1508&amp;"' where FORMAT_ID = '"&amp;A1508&amp;"' AND FIELD_NO = '"&amp;B1508&amp;"';"</f>
        <v/>
      </c>
    </row>
    <row r="1509" spans="1:13">
      <c r="A1509" t="s">
        <v>1045</v>
      </c>
      <c r="B1509" t="s">
        <v>57</v>
      </c>
      <c r="C1509" t="s">
        <v>255</v>
      </c>
      <c r="D1509" t="s">
        <v>255</v>
      </c>
      <c r="E1509" t="s">
        <v>255</v>
      </c>
      <c r="F1509" s="2" t="s">
        <v>1517</v>
      </c>
      <c r="I1509" s="2" t="n"/>
      <c r="J1509">
        <f>VLOOKUP(A1509,UFMT_FORMAT!$A:$C,3,FALSE)</f>
        <v/>
      </c>
      <c r="K1509" s="2" t="s">
        <v>7</v>
      </c>
      <c r="L1509">
        <f>"Insert into UFMT_FIELD (FORMAT_ID, FIELD_NO, F_MAC, F_KEY, F_MANDATORY, DESCRIPTION) Values ('"&amp;A1509&amp;"', '"&amp;B1509&amp;"', '"&amp;C1509&amp;"', '"&amp;D1509&amp;"', '"&amp;E1509&amp;"', '"&amp;F1509&amp;"');"</f>
        <v/>
      </c>
      <c r="M1509">
        <f>"Update UFMT_FIELD SET F_MAC = '"&amp;C1509&amp;"', F_KEY = '"&amp;D1509&amp;"', F_MANDATORY = '"&amp;E1509&amp;"', DESCRIPTION = '"&amp;F1509&amp;"' where FORMAT_ID = '"&amp;A1509&amp;"' AND FIELD_NO = '"&amp;B1509&amp;"';"</f>
        <v/>
      </c>
    </row>
    <row r="1510" spans="1:13">
      <c r="A1510" t="s">
        <v>1045</v>
      </c>
      <c r="B1510" t="s">
        <v>244</v>
      </c>
      <c r="C1510" t="s">
        <v>255</v>
      </c>
      <c r="D1510" t="s">
        <v>255</v>
      </c>
      <c r="E1510" t="s">
        <v>255</v>
      </c>
      <c r="F1510" s="2" t="s">
        <v>1518</v>
      </c>
      <c r="I1510" s="2" t="n"/>
      <c r="J1510">
        <f>VLOOKUP(A1510,UFMT_FORMAT!$A:$C,3,FALSE)</f>
        <v/>
      </c>
      <c r="K1510" s="2" t="s">
        <v>7</v>
      </c>
      <c r="L1510">
        <f>"Insert into UFMT_FIELD (FORMAT_ID, FIELD_NO, F_MAC, F_KEY, F_MANDATORY, DESCRIPTION) Values ('"&amp;A1510&amp;"', '"&amp;B1510&amp;"', '"&amp;C1510&amp;"', '"&amp;D1510&amp;"', '"&amp;E1510&amp;"', '"&amp;F1510&amp;"');"</f>
        <v/>
      </c>
      <c r="M1510">
        <f>"Update UFMT_FIELD SET F_MAC = '"&amp;C1510&amp;"', F_KEY = '"&amp;D1510&amp;"', F_MANDATORY = '"&amp;E1510&amp;"', DESCRIPTION = '"&amp;F1510&amp;"' where FORMAT_ID = '"&amp;A1510&amp;"' AND FIELD_NO = '"&amp;B1510&amp;"';"</f>
        <v/>
      </c>
    </row>
    <row r="1511" spans="1:13">
      <c r="A1511" t="s">
        <v>1045</v>
      </c>
      <c r="B1511" t="s">
        <v>78</v>
      </c>
      <c r="C1511" t="s">
        <v>255</v>
      </c>
      <c r="D1511" t="s">
        <v>255</v>
      </c>
      <c r="E1511" t="s">
        <v>255</v>
      </c>
      <c r="F1511" s="2" t="s">
        <v>1466</v>
      </c>
      <c r="I1511" s="2" t="n"/>
      <c r="J1511">
        <f>VLOOKUP(A1511,UFMT_FORMAT!$A:$C,3,FALSE)</f>
        <v/>
      </c>
      <c r="K1511" s="2" t="s">
        <v>7</v>
      </c>
      <c r="L1511">
        <f>"Insert into UFMT_FIELD (FORMAT_ID, FIELD_NO, F_MAC, F_KEY, F_MANDATORY, DESCRIPTION) Values ('"&amp;A1511&amp;"', '"&amp;B1511&amp;"', '"&amp;C1511&amp;"', '"&amp;D1511&amp;"', '"&amp;E1511&amp;"', '"&amp;F1511&amp;"');"</f>
        <v/>
      </c>
      <c r="M1511">
        <f>"Update UFMT_FIELD SET F_MAC = '"&amp;C1511&amp;"', F_KEY = '"&amp;D1511&amp;"', F_MANDATORY = '"&amp;E1511&amp;"', DESCRIPTION = '"&amp;F1511&amp;"' where FORMAT_ID = '"&amp;A1511&amp;"' AND FIELD_NO = '"&amp;B1511&amp;"';"</f>
        <v/>
      </c>
    </row>
    <row r="1512" spans="1:13">
      <c r="A1512" t="s">
        <v>1045</v>
      </c>
      <c r="B1512" t="s">
        <v>80</v>
      </c>
      <c r="C1512" t="s">
        <v>255</v>
      </c>
      <c r="D1512" t="s">
        <v>255</v>
      </c>
      <c r="E1512" t="s">
        <v>255</v>
      </c>
      <c r="F1512" t="s">
        <v>1521</v>
      </c>
      <c r="I1512" s="2" t="n"/>
      <c r="J1512">
        <f>VLOOKUP(A1512,UFMT_FORMAT!$A:$C,3,FALSE)</f>
        <v/>
      </c>
      <c r="K1512" s="2" t="s">
        <v>7</v>
      </c>
      <c r="L1512">
        <f>"Insert into UFMT_FIELD (FORMAT_ID, FIELD_NO, F_MAC, F_KEY, F_MANDATORY, DESCRIPTION) Values ('"&amp;A1512&amp;"', '"&amp;B1512&amp;"', '"&amp;C1512&amp;"', '"&amp;D1512&amp;"', '"&amp;E1512&amp;"', '"&amp;F1512&amp;"');"</f>
        <v/>
      </c>
      <c r="M1512">
        <f>"Update UFMT_FIELD SET F_MAC = '"&amp;C1512&amp;"', F_KEY = '"&amp;D1512&amp;"', F_MANDATORY = '"&amp;E1512&amp;"', DESCRIPTION = '"&amp;F1512&amp;"' where FORMAT_ID = '"&amp;A1512&amp;"' AND FIELD_NO = '"&amp;B1512&amp;"';"</f>
        <v/>
      </c>
    </row>
    <row r="1513" spans="1:13">
      <c r="A1513" t="s">
        <v>1045</v>
      </c>
      <c r="B1513" t="s">
        <v>630</v>
      </c>
      <c r="C1513" t="s">
        <v>255</v>
      </c>
      <c r="D1513" t="s">
        <v>255</v>
      </c>
      <c r="E1513" t="s">
        <v>255</v>
      </c>
      <c r="F1513" t="s">
        <v>1522</v>
      </c>
      <c r="I1513" s="2" t="n"/>
      <c r="J1513">
        <f>VLOOKUP(A1513,UFMT_FORMAT!$A:$C,3,FALSE)</f>
        <v/>
      </c>
      <c r="K1513" s="2" t="s">
        <v>7</v>
      </c>
      <c r="L1513">
        <f>"Insert into UFMT_FIELD (FORMAT_ID, FIELD_NO, F_MAC, F_KEY, F_MANDATORY, DESCRIPTION) Values ('"&amp;A1513&amp;"', '"&amp;B1513&amp;"', '"&amp;C1513&amp;"', '"&amp;D1513&amp;"', '"&amp;E1513&amp;"', '"&amp;F1513&amp;"');"</f>
        <v/>
      </c>
      <c r="M1513">
        <f>"Update UFMT_FIELD SET F_MAC = '"&amp;C1513&amp;"', F_KEY = '"&amp;D1513&amp;"', F_MANDATORY = '"&amp;E1513&amp;"', DESCRIPTION = '"&amp;F1513&amp;"' where FORMAT_ID = '"&amp;A1513&amp;"' AND FIELD_NO = '"&amp;B1513&amp;"';"</f>
        <v/>
      </c>
    </row>
    <row r="1514" spans="1:13">
      <c r="A1514" t="s">
        <v>1045</v>
      </c>
      <c r="B1514" t="s">
        <v>196</v>
      </c>
      <c r="C1514" t="s">
        <v>13</v>
      </c>
      <c r="D1514" t="s">
        <v>255</v>
      </c>
      <c r="E1514" t="s">
        <v>255</v>
      </c>
      <c r="F1514" t="s">
        <v>1523</v>
      </c>
      <c r="I1514" s="2" t="n"/>
      <c r="J1514">
        <f>VLOOKUP(A1514,UFMT_FORMAT!$A:$C,3,FALSE)</f>
        <v/>
      </c>
      <c r="K1514" s="2" t="s">
        <v>7</v>
      </c>
      <c r="L1514">
        <f>"Insert into UFMT_FIELD (FORMAT_ID, FIELD_NO, F_MAC, F_KEY, F_MANDATORY, DESCRIPTION) Values ('"&amp;A1514&amp;"', '"&amp;B1514&amp;"', '"&amp;C1514&amp;"', '"&amp;D1514&amp;"', '"&amp;E1514&amp;"', '"&amp;F1514&amp;"');"</f>
        <v/>
      </c>
      <c r="M1514">
        <f>"Update UFMT_FIELD SET F_MAC = '"&amp;C1514&amp;"', F_KEY = '"&amp;D1514&amp;"', F_MANDATORY = '"&amp;E1514&amp;"', DESCRIPTION = '"&amp;F1514&amp;"' where FORMAT_ID = '"&amp;A1514&amp;"' AND FIELD_NO = '"&amp;B1514&amp;"';"</f>
        <v/>
      </c>
    </row>
    <row r="1515" spans="1:13">
      <c r="A1515" t="s">
        <v>1045</v>
      </c>
      <c r="B1515" t="s">
        <v>634</v>
      </c>
      <c r="C1515" t="s">
        <v>13</v>
      </c>
      <c r="D1515" t="s">
        <v>255</v>
      </c>
      <c r="E1515" t="s">
        <v>255</v>
      </c>
      <c r="F1515" t="s">
        <v>1524</v>
      </c>
      <c r="I1515" s="2" t="n"/>
      <c r="J1515">
        <f>VLOOKUP(A1515,UFMT_FORMAT!$A:$C,3,FALSE)</f>
        <v/>
      </c>
      <c r="K1515" s="2" t="s">
        <v>7</v>
      </c>
      <c r="L1515">
        <f>"Insert into UFMT_FIELD (FORMAT_ID, FIELD_NO, F_MAC, F_KEY, F_MANDATORY, DESCRIPTION) Values ('"&amp;A1515&amp;"', '"&amp;B1515&amp;"', '"&amp;C1515&amp;"', '"&amp;D1515&amp;"', '"&amp;E1515&amp;"', '"&amp;F1515&amp;"');"</f>
        <v/>
      </c>
      <c r="M1515">
        <f>"Update UFMT_FIELD SET F_MAC = '"&amp;C1515&amp;"', F_KEY = '"&amp;D1515&amp;"', F_MANDATORY = '"&amp;E1515&amp;"', DESCRIPTION = '"&amp;F1515&amp;"' where FORMAT_ID = '"&amp;A1515&amp;"' AND FIELD_NO = '"&amp;B1515&amp;"';"</f>
        <v/>
      </c>
    </row>
    <row r="1516" spans="1:13">
      <c r="A1516" t="s">
        <v>1045</v>
      </c>
      <c r="B1516" t="s">
        <v>59</v>
      </c>
      <c r="C1516" t="s">
        <v>255</v>
      </c>
      <c r="D1516" t="s">
        <v>255</v>
      </c>
      <c r="E1516" t="s">
        <v>255</v>
      </c>
      <c r="F1516" t="s">
        <v>1431</v>
      </c>
      <c r="I1516" s="2" t="n"/>
      <c r="J1516">
        <f>VLOOKUP(A1516,UFMT_FORMAT!$A:$C,3,FALSE)</f>
        <v/>
      </c>
      <c r="K1516" s="2" t="s">
        <v>7</v>
      </c>
      <c r="L1516">
        <f>"Insert into UFMT_FIELD (FORMAT_ID, FIELD_NO, F_MAC, F_KEY, F_MANDATORY, DESCRIPTION) Values ('"&amp;A1516&amp;"', '"&amp;B1516&amp;"', '"&amp;C1516&amp;"', '"&amp;D1516&amp;"', '"&amp;E1516&amp;"', '"&amp;F1516&amp;"');"</f>
        <v/>
      </c>
      <c r="M1516">
        <f>"Update UFMT_FIELD SET F_MAC = '"&amp;C1516&amp;"', F_KEY = '"&amp;D1516&amp;"', F_MANDATORY = '"&amp;E1516&amp;"', DESCRIPTION = '"&amp;F1516&amp;"' where FORMAT_ID = '"&amp;A1516&amp;"' AND FIELD_NO = '"&amp;B1516&amp;"';"</f>
        <v/>
      </c>
    </row>
    <row r="1517" spans="1:13">
      <c r="A1517" t="s">
        <v>1045</v>
      </c>
      <c r="B1517" t="s">
        <v>663</v>
      </c>
      <c r="C1517" t="s">
        <v>255</v>
      </c>
      <c r="D1517" t="s">
        <v>255</v>
      </c>
      <c r="E1517" t="s">
        <v>255</v>
      </c>
      <c r="F1517" t="s">
        <v>1429</v>
      </c>
      <c r="I1517" s="2" t="n"/>
      <c r="J1517">
        <f>VLOOKUP(A1517,UFMT_FORMAT!$A:$C,3,FALSE)</f>
        <v/>
      </c>
      <c r="K1517" s="2" t="s">
        <v>7</v>
      </c>
      <c r="L1517">
        <f>"Insert into UFMT_FIELD (FORMAT_ID, FIELD_NO, F_MAC, F_KEY, F_MANDATORY, DESCRIPTION) Values ('"&amp;A1517&amp;"', '"&amp;B1517&amp;"', '"&amp;C1517&amp;"', '"&amp;D1517&amp;"', '"&amp;E1517&amp;"', '"&amp;F1517&amp;"');"</f>
        <v/>
      </c>
      <c r="M1517">
        <f>"Update UFMT_FIELD SET F_MAC = '"&amp;C1517&amp;"', F_KEY = '"&amp;D1517&amp;"', F_MANDATORY = '"&amp;E1517&amp;"', DESCRIPTION = '"&amp;F1517&amp;"' where FORMAT_ID = '"&amp;A1517&amp;"' AND FIELD_NO = '"&amp;B1517&amp;"';"</f>
        <v/>
      </c>
    </row>
    <row r="1518" spans="1:13">
      <c r="A1518" t="s">
        <v>1045</v>
      </c>
      <c r="B1518" t="s">
        <v>103</v>
      </c>
      <c r="C1518" t="s">
        <v>255</v>
      </c>
      <c r="D1518" t="s">
        <v>255</v>
      </c>
      <c r="E1518" t="s">
        <v>255</v>
      </c>
      <c r="F1518" t="s">
        <v>1430</v>
      </c>
      <c r="I1518" s="2" t="n"/>
      <c r="J1518">
        <f>VLOOKUP(A1518,UFMT_FORMAT!$A:$C,3,FALSE)</f>
        <v/>
      </c>
      <c r="K1518" s="2" t="s">
        <v>7</v>
      </c>
      <c r="L1518">
        <f>"Insert into UFMT_FIELD (FORMAT_ID, FIELD_NO, F_MAC, F_KEY, F_MANDATORY, DESCRIPTION) Values ('"&amp;A1518&amp;"', '"&amp;B1518&amp;"', '"&amp;C1518&amp;"', '"&amp;D1518&amp;"', '"&amp;E1518&amp;"', '"&amp;F1518&amp;"');"</f>
        <v/>
      </c>
      <c r="M1518">
        <f>"Update UFMT_FIELD SET F_MAC = '"&amp;C1518&amp;"', F_KEY = '"&amp;D1518&amp;"', F_MANDATORY = '"&amp;E1518&amp;"', DESCRIPTION = '"&amp;F1518&amp;"' where FORMAT_ID = '"&amp;A1518&amp;"' AND FIELD_NO = '"&amp;B1518&amp;"';"</f>
        <v/>
      </c>
    </row>
    <row r="1519" spans="1:13">
      <c r="A1519" t="s">
        <v>1045</v>
      </c>
      <c r="B1519" t="s">
        <v>666</v>
      </c>
      <c r="C1519" t="s">
        <v>255</v>
      </c>
      <c r="D1519" t="s">
        <v>255</v>
      </c>
      <c r="E1519" t="s">
        <v>255</v>
      </c>
      <c r="F1519" t="s">
        <v>1432</v>
      </c>
      <c r="I1519" s="2" t="n"/>
      <c r="J1519">
        <f>VLOOKUP(A1519,UFMT_FORMAT!$A:$C,3,FALSE)</f>
        <v/>
      </c>
      <c r="K1519" s="2" t="s">
        <v>7</v>
      </c>
      <c r="L1519">
        <f>"Insert into UFMT_FIELD (FORMAT_ID, FIELD_NO, F_MAC, F_KEY, F_MANDATORY, DESCRIPTION) Values ('"&amp;A1519&amp;"', '"&amp;B1519&amp;"', '"&amp;C1519&amp;"', '"&amp;D1519&amp;"', '"&amp;E1519&amp;"', '"&amp;F1519&amp;"');"</f>
        <v/>
      </c>
      <c r="M1519">
        <f>"Update UFMT_FIELD SET F_MAC = '"&amp;C1519&amp;"', F_KEY = '"&amp;D1519&amp;"', F_MANDATORY = '"&amp;E1519&amp;"', DESCRIPTION = '"&amp;F1519&amp;"' where FORMAT_ID = '"&amp;A1519&amp;"' AND FIELD_NO = '"&amp;B1519&amp;"';"</f>
        <v/>
      </c>
    </row>
    <row r="1520" spans="1:13">
      <c r="A1520" t="s">
        <v>1045</v>
      </c>
      <c r="B1520" t="s">
        <v>97</v>
      </c>
      <c r="C1520" t="s">
        <v>255</v>
      </c>
      <c r="D1520" t="s">
        <v>255</v>
      </c>
      <c r="E1520" t="s">
        <v>255</v>
      </c>
      <c r="F1520" t="s">
        <v>1525</v>
      </c>
      <c r="I1520" s="2" t="n"/>
      <c r="J1520">
        <f>VLOOKUP(A1520,UFMT_FORMAT!$A:$C,3,FALSE)</f>
        <v/>
      </c>
      <c r="K1520" s="2" t="s">
        <v>7</v>
      </c>
      <c r="L1520">
        <f>"Insert into UFMT_FIELD (FORMAT_ID, FIELD_NO, F_MAC, F_KEY, F_MANDATORY, DESCRIPTION) Values ('"&amp;A1520&amp;"', '"&amp;B1520&amp;"', '"&amp;C1520&amp;"', '"&amp;D1520&amp;"', '"&amp;E1520&amp;"', '"&amp;F1520&amp;"');"</f>
        <v/>
      </c>
      <c r="M1520">
        <f>"Update UFMT_FIELD SET F_MAC = '"&amp;C1520&amp;"', F_KEY = '"&amp;D1520&amp;"', F_MANDATORY = '"&amp;E1520&amp;"', DESCRIPTION = '"&amp;F1520&amp;"' where FORMAT_ID = '"&amp;A1520&amp;"' AND FIELD_NO = '"&amp;B1520&amp;"';"</f>
        <v/>
      </c>
    </row>
    <row r="1521" spans="1:13">
      <c r="A1521" t="s">
        <v>1375</v>
      </c>
      <c r="B1521" t="s">
        <v>64</v>
      </c>
      <c r="C1521" t="s">
        <v>13</v>
      </c>
      <c r="D1521" t="s">
        <v>255</v>
      </c>
      <c r="E1521" t="s">
        <v>13</v>
      </c>
      <c r="F1521" s="2" t="s">
        <v>1395</v>
      </c>
      <c r="I1521" s="2" t="n"/>
      <c r="J1521">
        <f>VLOOKUP(A1521,UFMT_FORMAT!$A:$C,3,FALSE)</f>
        <v/>
      </c>
      <c r="K1521" s="2" t="s">
        <v>7</v>
      </c>
      <c r="L1521">
        <f>"Insert into UFMT_FIELD (FORMAT_ID, FIELD_NO, F_MAC, F_KEY, F_MANDATORY, DESCRIPTION) Values ('"&amp;A1521&amp;"', '"&amp;B1521&amp;"', '"&amp;C1521&amp;"', '"&amp;D1521&amp;"', '"&amp;E1521&amp;"', '"&amp;F1521&amp;"');"</f>
        <v/>
      </c>
      <c r="M1521">
        <f>"Update UFMT_FIELD SET F_MAC = '"&amp;C1521&amp;"', F_KEY = '"&amp;D1521&amp;"', F_MANDATORY = '"&amp;E1521&amp;"', DESCRIPTION = '"&amp;F1521&amp;"' where FORMAT_ID = '"&amp;A1521&amp;"' AND FIELD_NO = '"&amp;B1521&amp;"';"</f>
        <v/>
      </c>
    </row>
    <row r="1522" spans="1:13">
      <c r="A1522" t="s">
        <v>1375</v>
      </c>
      <c r="B1522" t="s">
        <v>107</v>
      </c>
      <c r="C1522" t="s">
        <v>13</v>
      </c>
      <c r="D1522" t="s">
        <v>255</v>
      </c>
      <c r="E1522" t="s">
        <v>13</v>
      </c>
      <c r="F1522" s="2" t="s">
        <v>1396</v>
      </c>
      <c r="I1522" s="2" t="n"/>
      <c r="J1522">
        <f>VLOOKUP(A1522,UFMT_FORMAT!$A:$C,3,FALSE)</f>
        <v/>
      </c>
      <c r="K1522" s="2" t="s">
        <v>7</v>
      </c>
      <c r="L1522">
        <f>"Insert into UFMT_FIELD (FORMAT_ID, FIELD_NO, F_MAC, F_KEY, F_MANDATORY, DESCRIPTION) Values ('"&amp;A1522&amp;"', '"&amp;B1522&amp;"', '"&amp;C1522&amp;"', '"&amp;D1522&amp;"', '"&amp;E1522&amp;"', '"&amp;F1522&amp;"');"</f>
        <v/>
      </c>
      <c r="M1522">
        <f>"Update UFMT_FIELD SET F_MAC = '"&amp;C1522&amp;"', F_KEY = '"&amp;D1522&amp;"', F_MANDATORY = '"&amp;E1522&amp;"', DESCRIPTION = '"&amp;F1522&amp;"' where FORMAT_ID = '"&amp;A1522&amp;"' AND FIELD_NO = '"&amp;B1522&amp;"';"</f>
        <v/>
      </c>
    </row>
    <row r="1523" spans="1:13">
      <c r="A1523" t="s">
        <v>1375</v>
      </c>
      <c r="B1523" t="s">
        <v>31</v>
      </c>
      <c r="C1523" t="s">
        <v>13</v>
      </c>
      <c r="D1523" t="s">
        <v>255</v>
      </c>
      <c r="E1523" t="s">
        <v>13</v>
      </c>
      <c r="F1523" s="2" t="s">
        <v>1480</v>
      </c>
      <c r="I1523" s="2" t="n"/>
      <c r="J1523">
        <f>VLOOKUP(A1523,UFMT_FORMAT!$A:$C,3,FALSE)</f>
        <v/>
      </c>
      <c r="K1523" s="2" t="s">
        <v>7</v>
      </c>
      <c r="L1523">
        <f>"Insert into UFMT_FIELD (FORMAT_ID, FIELD_NO, F_MAC, F_KEY, F_MANDATORY, DESCRIPTION) Values ('"&amp;A1523&amp;"', '"&amp;B1523&amp;"', '"&amp;C1523&amp;"', '"&amp;D1523&amp;"', '"&amp;E1523&amp;"', '"&amp;F1523&amp;"');"</f>
        <v/>
      </c>
      <c r="M1523">
        <f>"Update UFMT_FIELD SET F_MAC = '"&amp;C1523&amp;"', F_KEY = '"&amp;D1523&amp;"', F_MANDATORY = '"&amp;E1523&amp;"', DESCRIPTION = '"&amp;F1523&amp;"' where FORMAT_ID = '"&amp;A1523&amp;"' AND FIELD_NO = '"&amp;B1523&amp;"';"</f>
        <v/>
      </c>
    </row>
    <row r="1524" spans="1:13">
      <c r="A1524" t="s">
        <v>1375</v>
      </c>
      <c r="B1524" t="s">
        <v>500</v>
      </c>
      <c r="C1524" t="s">
        <v>255</v>
      </c>
      <c r="D1524" t="s">
        <v>255</v>
      </c>
      <c r="E1524" t="s">
        <v>255</v>
      </c>
      <c r="F1524" s="2" t="s">
        <v>1502</v>
      </c>
      <c r="I1524" s="2" t="n"/>
      <c r="J1524">
        <f>VLOOKUP(A1524,UFMT_FORMAT!$A:$C,3,FALSE)</f>
        <v/>
      </c>
      <c r="K1524" s="2" t="s">
        <v>7</v>
      </c>
      <c r="L1524">
        <f>"Insert into UFMT_FIELD (FORMAT_ID, FIELD_NO, F_MAC, F_KEY, F_MANDATORY, DESCRIPTION) Values ('"&amp;A1524&amp;"', '"&amp;B1524&amp;"', '"&amp;C1524&amp;"', '"&amp;D1524&amp;"', '"&amp;E1524&amp;"', '"&amp;F1524&amp;"');"</f>
        <v/>
      </c>
      <c r="M1524">
        <f>"Update UFMT_FIELD SET F_MAC = '"&amp;C1524&amp;"', F_KEY = '"&amp;D1524&amp;"', F_MANDATORY = '"&amp;E1524&amp;"', DESCRIPTION = '"&amp;F1524&amp;"' where FORMAT_ID = '"&amp;A1524&amp;"' AND FIELD_NO = '"&amp;B1524&amp;"';"</f>
        <v/>
      </c>
    </row>
    <row r="1525" spans="1:13">
      <c r="A1525" t="s">
        <v>1375</v>
      </c>
      <c r="B1525" t="s">
        <v>328</v>
      </c>
      <c r="C1525" t="s">
        <v>255</v>
      </c>
      <c r="D1525" t="s">
        <v>255</v>
      </c>
      <c r="E1525" t="s">
        <v>255</v>
      </c>
      <c r="F1525" s="2" t="s">
        <v>1503</v>
      </c>
      <c r="I1525" s="2" t="n"/>
      <c r="J1525">
        <f>VLOOKUP(A1525,UFMT_FORMAT!$A:$C,3,FALSE)</f>
        <v/>
      </c>
      <c r="K1525" s="2" t="s">
        <v>7</v>
      </c>
      <c r="L1525">
        <f>"Insert into UFMT_FIELD (FORMAT_ID, FIELD_NO, F_MAC, F_KEY, F_MANDATORY, DESCRIPTION) Values ('"&amp;A1525&amp;"', '"&amp;B1525&amp;"', '"&amp;C1525&amp;"', '"&amp;D1525&amp;"', '"&amp;E1525&amp;"', '"&amp;F1525&amp;"');"</f>
        <v/>
      </c>
      <c r="M1525">
        <f>"Update UFMT_FIELD SET F_MAC = '"&amp;C1525&amp;"', F_KEY = '"&amp;D1525&amp;"', F_MANDATORY = '"&amp;E1525&amp;"', DESCRIPTION = '"&amp;F1525&amp;"' where FORMAT_ID = '"&amp;A1525&amp;"' AND FIELD_NO = '"&amp;B1525&amp;"';"</f>
        <v/>
      </c>
    </row>
    <row r="1526" spans="1:13">
      <c r="A1526" t="s">
        <v>1375</v>
      </c>
      <c r="B1526" t="s">
        <v>330</v>
      </c>
      <c r="C1526" t="s">
        <v>13</v>
      </c>
      <c r="D1526" t="s">
        <v>13</v>
      </c>
      <c r="E1526" t="s">
        <v>13</v>
      </c>
      <c r="F1526" s="2" t="s">
        <v>1495</v>
      </c>
      <c r="I1526" s="2" t="n"/>
      <c r="J1526">
        <f>VLOOKUP(A1526,UFMT_FORMAT!$A:$C,3,FALSE)</f>
        <v/>
      </c>
      <c r="K1526" s="2" t="s">
        <v>7</v>
      </c>
      <c r="L1526">
        <f>"Insert into UFMT_FIELD (FORMAT_ID, FIELD_NO, F_MAC, F_KEY, F_MANDATORY, DESCRIPTION) Values ('"&amp;A1526&amp;"', '"&amp;B1526&amp;"', '"&amp;C1526&amp;"', '"&amp;D1526&amp;"', '"&amp;E1526&amp;"', '"&amp;F1526&amp;"');"</f>
        <v/>
      </c>
      <c r="M1526">
        <f>"Update UFMT_FIELD SET F_MAC = '"&amp;C1526&amp;"', F_KEY = '"&amp;D1526&amp;"', F_MANDATORY = '"&amp;E1526&amp;"', DESCRIPTION = '"&amp;F1526&amp;"' where FORMAT_ID = '"&amp;A1526&amp;"' AND FIELD_NO = '"&amp;B1526&amp;"';"</f>
        <v/>
      </c>
    </row>
    <row r="1527" spans="1:13">
      <c r="A1527" t="s">
        <v>1375</v>
      </c>
      <c r="B1527" t="s">
        <v>318</v>
      </c>
      <c r="C1527" t="s">
        <v>255</v>
      </c>
      <c r="D1527" t="s">
        <v>255</v>
      </c>
      <c r="E1527" t="s">
        <v>255</v>
      </c>
      <c r="F1527" s="2" t="s">
        <v>1504</v>
      </c>
      <c r="I1527" s="2" t="n"/>
      <c r="J1527">
        <f>VLOOKUP(A1527,UFMT_FORMAT!$A:$C,3,FALSE)</f>
        <v/>
      </c>
      <c r="K1527" s="2" t="s">
        <v>7</v>
      </c>
      <c r="L1527">
        <f>"Insert into UFMT_FIELD (FORMAT_ID, FIELD_NO, F_MAC, F_KEY, F_MANDATORY, DESCRIPTION) Values ('"&amp;A1527&amp;"', '"&amp;B1527&amp;"', '"&amp;C1527&amp;"', '"&amp;D1527&amp;"', '"&amp;E1527&amp;"', '"&amp;F1527&amp;"');"</f>
        <v/>
      </c>
      <c r="M1527">
        <f>"Update UFMT_FIELD SET F_MAC = '"&amp;C1527&amp;"', F_KEY = '"&amp;D1527&amp;"', F_MANDATORY = '"&amp;E1527&amp;"', DESCRIPTION = '"&amp;F1527&amp;"' where FORMAT_ID = '"&amp;A1527&amp;"' AND FIELD_NO = '"&amp;B1527&amp;"';"</f>
        <v/>
      </c>
    </row>
    <row r="1528" spans="1:13">
      <c r="A1528" t="s">
        <v>1375</v>
      </c>
      <c r="B1528" t="s">
        <v>333</v>
      </c>
      <c r="C1528" t="s">
        <v>255</v>
      </c>
      <c r="D1528" t="s">
        <v>255</v>
      </c>
      <c r="E1528" t="s">
        <v>255</v>
      </c>
      <c r="F1528" s="2" t="s">
        <v>1505</v>
      </c>
      <c r="I1528" s="2" t="n"/>
      <c r="J1528">
        <f>VLOOKUP(A1528,UFMT_FORMAT!$A:$C,3,FALSE)</f>
        <v/>
      </c>
      <c r="K1528" s="2" t="s">
        <v>7</v>
      </c>
      <c r="L1528">
        <f>"Insert into UFMT_FIELD (FORMAT_ID, FIELD_NO, F_MAC, F_KEY, F_MANDATORY, DESCRIPTION) Values ('"&amp;A1528&amp;"', '"&amp;B1528&amp;"', '"&amp;C1528&amp;"', '"&amp;D1528&amp;"', '"&amp;E1528&amp;"', '"&amp;F1528&amp;"');"</f>
        <v/>
      </c>
      <c r="M1528">
        <f>"Update UFMT_FIELD SET F_MAC = '"&amp;C1528&amp;"', F_KEY = '"&amp;D1528&amp;"', F_MANDATORY = '"&amp;E1528&amp;"', DESCRIPTION = '"&amp;F1528&amp;"' where FORMAT_ID = '"&amp;A1528&amp;"' AND FIELD_NO = '"&amp;B1528&amp;"';"</f>
        <v/>
      </c>
    </row>
    <row r="1529" spans="1:13">
      <c r="A1529" t="s">
        <v>1375</v>
      </c>
      <c r="B1529" t="s">
        <v>335</v>
      </c>
      <c r="C1529" t="s">
        <v>255</v>
      </c>
      <c r="D1529" t="s">
        <v>255</v>
      </c>
      <c r="E1529" t="s">
        <v>255</v>
      </c>
      <c r="F1529" s="2" t="s">
        <v>1506</v>
      </c>
      <c r="I1529" s="2" t="n"/>
      <c r="J1529">
        <f>VLOOKUP(A1529,UFMT_FORMAT!$A:$C,3,FALSE)</f>
        <v/>
      </c>
      <c r="K1529" s="2" t="s">
        <v>7</v>
      </c>
      <c r="L1529">
        <f>"Insert into UFMT_FIELD (FORMAT_ID, FIELD_NO, F_MAC, F_KEY, F_MANDATORY, DESCRIPTION) Values ('"&amp;A1529&amp;"', '"&amp;B1529&amp;"', '"&amp;C1529&amp;"', '"&amp;D1529&amp;"', '"&amp;E1529&amp;"', '"&amp;F1529&amp;"');"</f>
        <v/>
      </c>
      <c r="M1529">
        <f>"Update UFMT_FIELD SET F_MAC = '"&amp;C1529&amp;"', F_KEY = '"&amp;D1529&amp;"', F_MANDATORY = '"&amp;E1529&amp;"', DESCRIPTION = '"&amp;F1529&amp;"' where FORMAT_ID = '"&amp;A1529&amp;"' AND FIELD_NO = '"&amp;B1529&amp;"';"</f>
        <v/>
      </c>
    </row>
    <row r="1530" spans="1:13">
      <c r="A1530" t="s">
        <v>1375</v>
      </c>
      <c r="B1530" t="s">
        <v>337</v>
      </c>
      <c r="C1530" t="s">
        <v>13</v>
      </c>
      <c r="D1530" t="s">
        <v>13</v>
      </c>
      <c r="E1530" t="s">
        <v>13</v>
      </c>
      <c r="F1530" s="2" t="s">
        <v>1400</v>
      </c>
      <c r="I1530" s="2" t="n"/>
      <c r="J1530">
        <f>VLOOKUP(A1530,UFMT_FORMAT!$A:$C,3,FALSE)</f>
        <v/>
      </c>
      <c r="K1530" s="2" t="s">
        <v>7</v>
      </c>
      <c r="L1530">
        <f>"Insert into UFMT_FIELD (FORMAT_ID, FIELD_NO, F_MAC, F_KEY, F_MANDATORY, DESCRIPTION) Values ('"&amp;A1530&amp;"', '"&amp;B1530&amp;"', '"&amp;C1530&amp;"', '"&amp;D1530&amp;"', '"&amp;E1530&amp;"', '"&amp;F1530&amp;"');"</f>
        <v/>
      </c>
      <c r="M1530">
        <f>"Update UFMT_FIELD SET F_MAC = '"&amp;C1530&amp;"', F_KEY = '"&amp;D1530&amp;"', F_MANDATORY = '"&amp;E1530&amp;"', DESCRIPTION = '"&amp;F1530&amp;"' where FORMAT_ID = '"&amp;A1530&amp;"' AND FIELD_NO = '"&amp;B1530&amp;"';"</f>
        <v/>
      </c>
    </row>
    <row r="1531" spans="1:13">
      <c r="A1531" t="s">
        <v>1375</v>
      </c>
      <c r="B1531" t="s">
        <v>351</v>
      </c>
      <c r="C1531" t="s">
        <v>255</v>
      </c>
      <c r="D1531" t="s">
        <v>255</v>
      </c>
      <c r="E1531" t="s">
        <v>13</v>
      </c>
      <c r="F1531" s="2" t="s">
        <v>1497</v>
      </c>
      <c r="I1531" s="2" t="n"/>
      <c r="J1531">
        <f>VLOOKUP(A1531,UFMT_FORMAT!$A:$C,3,FALSE)</f>
        <v/>
      </c>
      <c r="K1531" s="2" t="s">
        <v>7</v>
      </c>
      <c r="L1531">
        <f>"Insert into UFMT_FIELD (FORMAT_ID, FIELD_NO, F_MAC, F_KEY, F_MANDATORY, DESCRIPTION) Values ('"&amp;A1531&amp;"', '"&amp;B1531&amp;"', '"&amp;C1531&amp;"', '"&amp;D1531&amp;"', '"&amp;E1531&amp;"', '"&amp;F1531&amp;"');"</f>
        <v/>
      </c>
      <c r="M1531">
        <f>"Update UFMT_FIELD SET F_MAC = '"&amp;C1531&amp;"', F_KEY = '"&amp;D1531&amp;"', F_MANDATORY = '"&amp;E1531&amp;"', DESCRIPTION = '"&amp;F1531&amp;"' where FORMAT_ID = '"&amp;A1531&amp;"' AND FIELD_NO = '"&amp;B1531&amp;"';"</f>
        <v/>
      </c>
    </row>
    <row r="1532" spans="1:13">
      <c r="A1532" t="s">
        <v>1375</v>
      </c>
      <c r="B1532" t="s">
        <v>379</v>
      </c>
      <c r="C1532" t="s">
        <v>255</v>
      </c>
      <c r="D1532" t="s">
        <v>255</v>
      </c>
      <c r="E1532" t="s">
        <v>13</v>
      </c>
      <c r="F1532" s="2" t="s">
        <v>1507</v>
      </c>
      <c r="I1532" s="2" t="n"/>
      <c r="J1532">
        <f>VLOOKUP(A1532,UFMT_FORMAT!$A:$C,3,FALSE)</f>
        <v/>
      </c>
      <c r="K1532" s="2" t="s">
        <v>7</v>
      </c>
      <c r="L1532">
        <f>"Insert into UFMT_FIELD (FORMAT_ID, FIELD_NO, F_MAC, F_KEY, F_MANDATORY, DESCRIPTION) Values ('"&amp;A1532&amp;"', '"&amp;B1532&amp;"', '"&amp;C1532&amp;"', '"&amp;D1532&amp;"', '"&amp;E1532&amp;"', '"&amp;F1532&amp;"');"</f>
        <v/>
      </c>
      <c r="M1532">
        <f>"Update UFMT_FIELD SET F_MAC = '"&amp;C1532&amp;"', F_KEY = '"&amp;D1532&amp;"', F_MANDATORY = '"&amp;E1532&amp;"', DESCRIPTION = '"&amp;F1532&amp;"' where FORMAT_ID = '"&amp;A1532&amp;"' AND FIELD_NO = '"&amp;B1532&amp;"';"</f>
        <v/>
      </c>
    </row>
    <row r="1533" spans="1:13">
      <c r="A1533" t="s">
        <v>1375</v>
      </c>
      <c r="B1533" t="s">
        <v>393</v>
      </c>
      <c r="C1533" t="s">
        <v>255</v>
      </c>
      <c r="D1533" t="s">
        <v>255</v>
      </c>
      <c r="E1533" t="s">
        <v>13</v>
      </c>
      <c r="F1533" s="2" t="s">
        <v>1508</v>
      </c>
      <c r="I1533" s="2" t="n"/>
      <c r="J1533">
        <f>VLOOKUP(A1533,UFMT_FORMAT!$A:$C,3,FALSE)</f>
        <v/>
      </c>
      <c r="K1533" s="2" t="s">
        <v>7</v>
      </c>
      <c r="L1533">
        <f>"Insert into UFMT_FIELD (FORMAT_ID, FIELD_NO, F_MAC, F_KEY, F_MANDATORY, DESCRIPTION) Values ('"&amp;A1533&amp;"', '"&amp;B1533&amp;"', '"&amp;C1533&amp;"', '"&amp;D1533&amp;"', '"&amp;E1533&amp;"', '"&amp;F1533&amp;"');"</f>
        <v/>
      </c>
      <c r="M1533">
        <f>"Update UFMT_FIELD SET F_MAC = '"&amp;C1533&amp;"', F_KEY = '"&amp;D1533&amp;"', F_MANDATORY = '"&amp;E1533&amp;"', DESCRIPTION = '"&amp;F1533&amp;"' where FORMAT_ID = '"&amp;A1533&amp;"' AND FIELD_NO = '"&amp;B1533&amp;"';"</f>
        <v/>
      </c>
    </row>
    <row r="1534" spans="1:13">
      <c r="A1534" t="s">
        <v>1375</v>
      </c>
      <c r="B1534" t="s">
        <v>398</v>
      </c>
      <c r="C1534" t="s">
        <v>255</v>
      </c>
      <c r="D1534" t="s">
        <v>255</v>
      </c>
      <c r="E1534" t="s">
        <v>13</v>
      </c>
      <c r="F1534" s="2" t="s">
        <v>1484</v>
      </c>
      <c r="I1534" s="2" t="n"/>
      <c r="J1534">
        <f>VLOOKUP(A1534,UFMT_FORMAT!$A:$C,3,FALSE)</f>
        <v/>
      </c>
      <c r="K1534" s="2" t="s">
        <v>7</v>
      </c>
      <c r="L1534">
        <f>"Insert into UFMT_FIELD (FORMAT_ID, FIELD_NO, F_MAC, F_KEY, F_MANDATORY, DESCRIPTION) Values ('"&amp;A1534&amp;"', '"&amp;B1534&amp;"', '"&amp;C1534&amp;"', '"&amp;D1534&amp;"', '"&amp;E1534&amp;"', '"&amp;F1534&amp;"');"</f>
        <v/>
      </c>
      <c r="M1534">
        <f>"Update UFMT_FIELD SET F_MAC = '"&amp;C1534&amp;"', F_KEY = '"&amp;D1534&amp;"', F_MANDATORY = '"&amp;E1534&amp;"', DESCRIPTION = '"&amp;F1534&amp;"' where FORMAT_ID = '"&amp;A1534&amp;"' AND FIELD_NO = '"&amp;B1534&amp;"';"</f>
        <v/>
      </c>
    </row>
    <row r="1535" spans="1:13">
      <c r="A1535" t="s">
        <v>1375</v>
      </c>
      <c r="B1535" t="s">
        <v>449</v>
      </c>
      <c r="C1535" t="s">
        <v>255</v>
      </c>
      <c r="D1535" t="s">
        <v>255</v>
      </c>
      <c r="E1535" t="s">
        <v>255</v>
      </c>
      <c r="F1535" s="2" t="s">
        <v>1509</v>
      </c>
      <c r="I1535" s="2" t="n"/>
      <c r="J1535">
        <f>VLOOKUP(A1535,UFMT_FORMAT!$A:$C,3,FALSE)</f>
        <v/>
      </c>
      <c r="K1535" s="2" t="s">
        <v>7</v>
      </c>
      <c r="L1535">
        <f>"Insert into UFMT_FIELD (FORMAT_ID, FIELD_NO, F_MAC, F_KEY, F_MANDATORY, DESCRIPTION) Values ('"&amp;A1535&amp;"', '"&amp;B1535&amp;"', '"&amp;C1535&amp;"', '"&amp;D1535&amp;"', '"&amp;E1535&amp;"', '"&amp;F1535&amp;"');"</f>
        <v/>
      </c>
      <c r="M1535">
        <f>"Update UFMT_FIELD SET F_MAC = '"&amp;C1535&amp;"', F_KEY = '"&amp;D1535&amp;"', F_MANDATORY = '"&amp;E1535&amp;"', DESCRIPTION = '"&amp;F1535&amp;"' where FORMAT_ID = '"&amp;A1535&amp;"' AND FIELD_NO = '"&amp;B1535&amp;"';"</f>
        <v/>
      </c>
    </row>
    <row r="1536" spans="1:13">
      <c r="A1536" t="s">
        <v>1375</v>
      </c>
      <c r="B1536" t="s">
        <v>233</v>
      </c>
      <c r="C1536" t="s">
        <v>255</v>
      </c>
      <c r="D1536" t="s">
        <v>255</v>
      </c>
      <c r="E1536" t="s">
        <v>13</v>
      </c>
      <c r="F1536" s="2" t="s">
        <v>1510</v>
      </c>
      <c r="I1536" s="2" t="n"/>
      <c r="J1536">
        <f>VLOOKUP(A1536,UFMT_FORMAT!$A:$C,3,FALSE)</f>
        <v/>
      </c>
      <c r="K1536" s="2" t="s">
        <v>7</v>
      </c>
      <c r="L1536">
        <f>"Insert into UFMT_FIELD (FORMAT_ID, FIELD_NO, F_MAC, F_KEY, F_MANDATORY, DESCRIPTION) Values ('"&amp;A1536&amp;"', '"&amp;B1536&amp;"', '"&amp;C1536&amp;"', '"&amp;D1536&amp;"', '"&amp;E1536&amp;"', '"&amp;F1536&amp;"');"</f>
        <v/>
      </c>
      <c r="M1536">
        <f>"Update UFMT_FIELD SET F_MAC = '"&amp;C1536&amp;"', F_KEY = '"&amp;D1536&amp;"', F_MANDATORY = '"&amp;E1536&amp;"', DESCRIPTION = '"&amp;F1536&amp;"' where FORMAT_ID = '"&amp;A1536&amp;"' AND FIELD_NO = '"&amp;B1536&amp;"';"</f>
        <v/>
      </c>
    </row>
    <row r="1537" spans="1:13">
      <c r="A1537" t="s">
        <v>1375</v>
      </c>
      <c r="B1537" t="s">
        <v>51</v>
      </c>
      <c r="C1537" t="s">
        <v>255</v>
      </c>
      <c r="D1537" t="s">
        <v>255</v>
      </c>
      <c r="E1537" t="s">
        <v>13</v>
      </c>
      <c r="F1537" s="2" t="s">
        <v>1461</v>
      </c>
      <c r="I1537" s="2" t="n"/>
      <c r="J1537">
        <f>VLOOKUP(A1537,UFMT_FORMAT!$A:$C,3,FALSE)</f>
        <v/>
      </c>
      <c r="K1537" s="2" t="s">
        <v>7</v>
      </c>
      <c r="L1537">
        <f>"Insert into UFMT_FIELD (FORMAT_ID, FIELD_NO, F_MAC, F_KEY, F_MANDATORY, DESCRIPTION) Values ('"&amp;A1537&amp;"', '"&amp;B1537&amp;"', '"&amp;C1537&amp;"', '"&amp;D1537&amp;"', '"&amp;E1537&amp;"', '"&amp;F1537&amp;"');"</f>
        <v/>
      </c>
      <c r="M1537">
        <f>"Update UFMT_FIELD SET F_MAC = '"&amp;C1537&amp;"', F_KEY = '"&amp;D1537&amp;"', F_MANDATORY = '"&amp;E1537&amp;"', DESCRIPTION = '"&amp;F1537&amp;"' where FORMAT_ID = '"&amp;A1537&amp;"' AND FIELD_NO = '"&amp;B1537&amp;"';"</f>
        <v/>
      </c>
    </row>
    <row r="1538" spans="1:13">
      <c r="A1538" t="s">
        <v>1375</v>
      </c>
      <c r="B1538" t="s">
        <v>524</v>
      </c>
      <c r="C1538" t="s">
        <v>255</v>
      </c>
      <c r="D1538" t="s">
        <v>255</v>
      </c>
      <c r="E1538" t="s">
        <v>255</v>
      </c>
      <c r="F1538" s="2" t="s">
        <v>1511</v>
      </c>
      <c r="I1538" s="2" t="n"/>
      <c r="J1538">
        <f>VLOOKUP(A1538,UFMT_FORMAT!$A:$C,3,FALSE)</f>
        <v/>
      </c>
      <c r="K1538" s="2" t="s">
        <v>7</v>
      </c>
      <c r="L1538">
        <f>"Insert into UFMT_FIELD (FORMAT_ID, FIELD_NO, F_MAC, F_KEY, F_MANDATORY, DESCRIPTION) Values ('"&amp;A1538&amp;"', '"&amp;B1538&amp;"', '"&amp;C1538&amp;"', '"&amp;D1538&amp;"', '"&amp;E1538&amp;"', '"&amp;F1538&amp;"');"</f>
        <v/>
      </c>
      <c r="M1538">
        <f>"Update UFMT_FIELD SET F_MAC = '"&amp;C1538&amp;"', F_KEY = '"&amp;D1538&amp;"', F_MANDATORY = '"&amp;E1538&amp;"', DESCRIPTION = '"&amp;F1538&amp;"' where FORMAT_ID = '"&amp;A1538&amp;"' AND FIELD_NO = '"&amp;B1538&amp;"';"</f>
        <v/>
      </c>
    </row>
    <row r="1539" spans="1:13">
      <c r="A1539" t="s">
        <v>1375</v>
      </c>
      <c r="B1539" t="s">
        <v>526</v>
      </c>
      <c r="C1539" t="s">
        <v>255</v>
      </c>
      <c r="D1539" t="s">
        <v>255</v>
      </c>
      <c r="E1539" t="s">
        <v>255</v>
      </c>
      <c r="F1539" s="2" t="s">
        <v>1512</v>
      </c>
      <c r="I1539" s="2" t="n"/>
      <c r="J1539">
        <f>VLOOKUP(A1539,UFMT_FORMAT!$A:$C,3,FALSE)</f>
        <v/>
      </c>
      <c r="K1539" s="2" t="s">
        <v>7</v>
      </c>
      <c r="L1539">
        <f>"Insert into UFMT_FIELD (FORMAT_ID, FIELD_NO, F_MAC, F_KEY, F_MANDATORY, DESCRIPTION) Values ('"&amp;A1539&amp;"', '"&amp;B1539&amp;"', '"&amp;C1539&amp;"', '"&amp;D1539&amp;"', '"&amp;E1539&amp;"', '"&amp;F1539&amp;"');"</f>
        <v/>
      </c>
      <c r="M1539">
        <f>"Update UFMT_FIELD SET F_MAC = '"&amp;C1539&amp;"', F_KEY = '"&amp;D1539&amp;"', F_MANDATORY = '"&amp;E1539&amp;"', DESCRIPTION = '"&amp;F1539&amp;"' where FORMAT_ID = '"&amp;A1539&amp;"' AND FIELD_NO = '"&amp;B1539&amp;"';"</f>
        <v/>
      </c>
    </row>
    <row r="1540" spans="1:13">
      <c r="A1540" t="s">
        <v>1375</v>
      </c>
      <c r="B1540" t="s">
        <v>532</v>
      </c>
      <c r="C1540" t="s">
        <v>13</v>
      </c>
      <c r="D1540" t="s">
        <v>13</v>
      </c>
      <c r="E1540" t="s">
        <v>13</v>
      </c>
      <c r="F1540" s="2" t="s">
        <v>1403</v>
      </c>
      <c r="I1540" s="2" t="n"/>
      <c r="J1540">
        <f>VLOOKUP(A1540,UFMT_FORMAT!$A:$C,3,FALSE)</f>
        <v/>
      </c>
      <c r="K1540" s="2" t="s">
        <v>7</v>
      </c>
      <c r="L1540">
        <f>"Insert into UFMT_FIELD (FORMAT_ID, FIELD_NO, F_MAC, F_KEY, F_MANDATORY, DESCRIPTION) Values ('"&amp;A1540&amp;"', '"&amp;B1540&amp;"', '"&amp;C1540&amp;"', '"&amp;D1540&amp;"', '"&amp;E1540&amp;"', '"&amp;F1540&amp;"');"</f>
        <v/>
      </c>
      <c r="M1540">
        <f>"Update UFMT_FIELD SET F_MAC = '"&amp;C1540&amp;"', F_KEY = '"&amp;D1540&amp;"', F_MANDATORY = '"&amp;E1540&amp;"', DESCRIPTION = '"&amp;F1540&amp;"' where FORMAT_ID = '"&amp;A1540&amp;"' AND FIELD_NO = '"&amp;B1540&amp;"';"</f>
        <v/>
      </c>
    </row>
    <row r="1541" spans="1:13">
      <c r="A1541" t="s">
        <v>1375</v>
      </c>
      <c r="B1541" t="s">
        <v>66</v>
      </c>
      <c r="C1541" t="s">
        <v>255</v>
      </c>
      <c r="D1541" t="s">
        <v>255</v>
      </c>
      <c r="E1541" t="s">
        <v>13</v>
      </c>
      <c r="F1541" s="2" t="s">
        <v>1405</v>
      </c>
      <c r="I1541" s="2" t="n"/>
      <c r="J1541">
        <f>VLOOKUP(A1541,UFMT_FORMAT!$A:$C,3,FALSE)</f>
        <v/>
      </c>
      <c r="K1541" s="2" t="s">
        <v>7</v>
      </c>
      <c r="L1541">
        <f>"Insert into UFMT_FIELD (FORMAT_ID, FIELD_NO, F_MAC, F_KEY, F_MANDATORY, DESCRIPTION) Values ('"&amp;A1541&amp;"', '"&amp;B1541&amp;"', '"&amp;C1541&amp;"', '"&amp;D1541&amp;"', '"&amp;E1541&amp;"', '"&amp;F1541&amp;"');"</f>
        <v/>
      </c>
      <c r="M1541">
        <f>"Update UFMT_FIELD SET F_MAC = '"&amp;C1541&amp;"', F_KEY = '"&amp;D1541&amp;"', F_MANDATORY = '"&amp;E1541&amp;"', DESCRIPTION = '"&amp;F1541&amp;"' where FORMAT_ID = '"&amp;A1541&amp;"' AND FIELD_NO = '"&amp;B1541&amp;"';"</f>
        <v/>
      </c>
    </row>
    <row r="1542" spans="1:13">
      <c r="A1542" t="s">
        <v>1375</v>
      </c>
      <c r="B1542" t="s">
        <v>70</v>
      </c>
      <c r="C1542" t="s">
        <v>255</v>
      </c>
      <c r="D1542" t="s">
        <v>255</v>
      </c>
      <c r="E1542" t="s">
        <v>255</v>
      </c>
      <c r="F1542" s="2" t="s">
        <v>1487</v>
      </c>
      <c r="I1542" s="2" t="n"/>
      <c r="J1542">
        <f>VLOOKUP(A1542,UFMT_FORMAT!$A:$C,3,FALSE)</f>
        <v/>
      </c>
      <c r="K1542" s="2" t="s">
        <v>7</v>
      </c>
      <c r="L1542">
        <f>"Insert into UFMT_FIELD (FORMAT_ID, FIELD_NO, F_MAC, F_KEY, F_MANDATORY, DESCRIPTION) Values ('"&amp;A1542&amp;"', '"&amp;B1542&amp;"', '"&amp;C1542&amp;"', '"&amp;D1542&amp;"', '"&amp;E1542&amp;"', '"&amp;F1542&amp;"');"</f>
        <v/>
      </c>
      <c r="M1542">
        <f>"Update UFMT_FIELD SET F_MAC = '"&amp;C1542&amp;"', F_KEY = '"&amp;D1542&amp;"', F_MANDATORY = '"&amp;E1542&amp;"', DESCRIPTION = '"&amp;F1542&amp;"' where FORMAT_ID = '"&amp;A1542&amp;"' AND FIELD_NO = '"&amp;B1542&amp;"';"</f>
        <v/>
      </c>
    </row>
    <row r="1543" spans="1:13">
      <c r="A1543" t="s">
        <v>1375</v>
      </c>
      <c r="B1543" t="s">
        <v>310</v>
      </c>
      <c r="C1543" t="s">
        <v>13</v>
      </c>
      <c r="D1543" t="s">
        <v>255</v>
      </c>
      <c r="E1543" t="s">
        <v>255</v>
      </c>
      <c r="F1543" s="2" t="s">
        <v>1407</v>
      </c>
      <c r="I1543" s="2" t="n"/>
      <c r="J1543">
        <f>VLOOKUP(A1543,UFMT_FORMAT!$A:$C,3,FALSE)</f>
        <v/>
      </c>
      <c r="K1543" s="2" t="s">
        <v>7</v>
      </c>
      <c r="L1543">
        <f>"Insert into UFMT_FIELD (FORMAT_ID, FIELD_NO, F_MAC, F_KEY, F_MANDATORY, DESCRIPTION) Values ('"&amp;A1543&amp;"', '"&amp;B1543&amp;"', '"&amp;C1543&amp;"', '"&amp;D1543&amp;"', '"&amp;E1543&amp;"', '"&amp;F1543&amp;"');"</f>
        <v/>
      </c>
      <c r="M1543">
        <f>"Update UFMT_FIELD SET F_MAC = '"&amp;C1543&amp;"', F_KEY = '"&amp;D1543&amp;"', F_MANDATORY = '"&amp;E1543&amp;"', DESCRIPTION = '"&amp;F1543&amp;"' where FORMAT_ID = '"&amp;A1543&amp;"' AND FIELD_NO = '"&amp;B1543&amp;"';"</f>
        <v/>
      </c>
    </row>
    <row r="1544" spans="1:13">
      <c r="A1544" t="s">
        <v>1375</v>
      </c>
      <c r="B1544" t="s">
        <v>545</v>
      </c>
      <c r="C1544" t="s">
        <v>13</v>
      </c>
      <c r="D1544" t="s">
        <v>255</v>
      </c>
      <c r="E1544" t="s">
        <v>13</v>
      </c>
      <c r="F1544" s="2" t="s">
        <v>1513</v>
      </c>
      <c r="I1544" s="2" t="n"/>
      <c r="J1544">
        <f>VLOOKUP(A1544,UFMT_FORMAT!$A:$C,3,FALSE)</f>
        <v/>
      </c>
      <c r="K1544" s="2" t="s">
        <v>7</v>
      </c>
      <c r="L1544">
        <f>"Insert into UFMT_FIELD (FORMAT_ID, FIELD_NO, F_MAC, F_KEY, F_MANDATORY, DESCRIPTION) Values ('"&amp;A1544&amp;"', '"&amp;B1544&amp;"', '"&amp;C1544&amp;"', '"&amp;D1544&amp;"', '"&amp;E1544&amp;"', '"&amp;F1544&amp;"');"</f>
        <v/>
      </c>
      <c r="M1544">
        <f>"Update UFMT_FIELD SET F_MAC = '"&amp;C1544&amp;"', F_KEY = '"&amp;D1544&amp;"', F_MANDATORY = '"&amp;E1544&amp;"', DESCRIPTION = '"&amp;F1544&amp;"' where FORMAT_ID = '"&amp;A1544&amp;"' AND FIELD_NO = '"&amp;B1544&amp;"';"</f>
        <v/>
      </c>
    </row>
    <row r="1545" spans="1:13">
      <c r="A1545" t="s">
        <v>1375</v>
      </c>
      <c r="B1545" t="s">
        <v>239</v>
      </c>
      <c r="C1545" t="s">
        <v>13</v>
      </c>
      <c r="D1545" t="s">
        <v>255</v>
      </c>
      <c r="E1545" t="s">
        <v>13</v>
      </c>
      <c r="F1545" s="2" t="s">
        <v>1514</v>
      </c>
      <c r="I1545" s="2" t="n"/>
      <c r="J1545">
        <f>VLOOKUP(A1545,UFMT_FORMAT!$A:$C,3,FALSE)</f>
        <v/>
      </c>
      <c r="K1545" s="2" t="s">
        <v>7</v>
      </c>
      <c r="L1545">
        <f>"Insert into UFMT_FIELD (FORMAT_ID, FIELD_NO, F_MAC, F_KEY, F_MANDATORY, DESCRIPTION) Values ('"&amp;A1545&amp;"', '"&amp;B1545&amp;"', '"&amp;C1545&amp;"', '"&amp;D1545&amp;"', '"&amp;E1545&amp;"', '"&amp;F1545&amp;"');"</f>
        <v/>
      </c>
      <c r="M1545">
        <f>"Update UFMT_FIELD SET F_MAC = '"&amp;C1545&amp;"', F_KEY = '"&amp;D1545&amp;"', F_MANDATORY = '"&amp;E1545&amp;"', DESCRIPTION = '"&amp;F1545&amp;"' where FORMAT_ID = '"&amp;A1545&amp;"' AND FIELD_NO = '"&amp;B1545&amp;"';"</f>
        <v/>
      </c>
    </row>
    <row r="1546" spans="1:13">
      <c r="A1546" t="s">
        <v>1375</v>
      </c>
      <c r="B1546" t="s">
        <v>488</v>
      </c>
      <c r="C1546" t="s">
        <v>255</v>
      </c>
      <c r="D1546" t="s">
        <v>255</v>
      </c>
      <c r="E1546" t="s">
        <v>13</v>
      </c>
      <c r="F1546" s="2" t="s">
        <v>1515</v>
      </c>
      <c r="I1546" s="2" t="n"/>
      <c r="J1546">
        <f>VLOOKUP(A1546,UFMT_FORMAT!$A:$C,3,FALSE)</f>
        <v/>
      </c>
      <c r="K1546" s="2" t="s">
        <v>7</v>
      </c>
      <c r="L1546">
        <f>"Insert into UFMT_FIELD (FORMAT_ID, FIELD_NO, F_MAC, F_KEY, F_MANDATORY, DESCRIPTION) Values ('"&amp;A1546&amp;"', '"&amp;B1546&amp;"', '"&amp;C1546&amp;"', '"&amp;D1546&amp;"', '"&amp;E1546&amp;"', '"&amp;F1546&amp;"');"</f>
        <v/>
      </c>
      <c r="M1546">
        <f>"Update UFMT_FIELD SET F_MAC = '"&amp;C1546&amp;"', F_KEY = '"&amp;D1546&amp;"', F_MANDATORY = '"&amp;E1546&amp;"', DESCRIPTION = '"&amp;F1546&amp;"' where FORMAT_ID = '"&amp;A1546&amp;"' AND FIELD_NO = '"&amp;B1546&amp;"';"</f>
        <v/>
      </c>
    </row>
    <row r="1547" spans="1:13">
      <c r="A1547" t="s">
        <v>1375</v>
      </c>
      <c r="B1547" t="s">
        <v>554</v>
      </c>
      <c r="C1547" t="s">
        <v>13</v>
      </c>
      <c r="D1547" t="s">
        <v>255</v>
      </c>
      <c r="E1547" t="s">
        <v>255</v>
      </c>
      <c r="F1547" s="2" t="s">
        <v>1501</v>
      </c>
      <c r="I1547" s="2" t="n"/>
      <c r="J1547">
        <f>VLOOKUP(A1547,UFMT_FORMAT!$A:$C,3,FALSE)</f>
        <v/>
      </c>
      <c r="K1547" s="2" t="s">
        <v>7</v>
      </c>
      <c r="L1547">
        <f>"Insert into UFMT_FIELD (FORMAT_ID, FIELD_NO, F_MAC, F_KEY, F_MANDATORY, DESCRIPTION) Values ('"&amp;A1547&amp;"', '"&amp;B1547&amp;"', '"&amp;C1547&amp;"', '"&amp;D1547&amp;"', '"&amp;E1547&amp;"', '"&amp;F1547&amp;"');"</f>
        <v/>
      </c>
      <c r="M1547">
        <f>"Update UFMT_FIELD SET F_MAC = '"&amp;C1547&amp;"', F_KEY = '"&amp;D1547&amp;"', F_MANDATORY = '"&amp;E1547&amp;"', DESCRIPTION = '"&amp;F1547&amp;"' where FORMAT_ID = '"&amp;A1547&amp;"' AND FIELD_NO = '"&amp;B1547&amp;"';"</f>
        <v/>
      </c>
    </row>
    <row r="1548" spans="1:13">
      <c r="A1548" t="s">
        <v>1375</v>
      </c>
      <c r="B1548" t="s">
        <v>555</v>
      </c>
      <c r="C1548" t="s">
        <v>255</v>
      </c>
      <c r="D1548" t="s">
        <v>255</v>
      </c>
      <c r="E1548" t="s">
        <v>13</v>
      </c>
      <c r="F1548" s="2" t="s">
        <v>1516</v>
      </c>
      <c r="I1548" s="2" t="n"/>
      <c r="J1548">
        <f>VLOOKUP(A1548,UFMT_FORMAT!$A:$C,3,FALSE)</f>
        <v/>
      </c>
      <c r="K1548" s="2" t="s">
        <v>7</v>
      </c>
      <c r="L1548">
        <f>"Insert into UFMT_FIELD (FORMAT_ID, FIELD_NO, F_MAC, F_KEY, F_MANDATORY, DESCRIPTION) Values ('"&amp;A1548&amp;"', '"&amp;B1548&amp;"', '"&amp;C1548&amp;"', '"&amp;D1548&amp;"', '"&amp;E1548&amp;"', '"&amp;F1548&amp;"');"</f>
        <v/>
      </c>
      <c r="M1548">
        <f>"Update UFMT_FIELD SET F_MAC = '"&amp;C1548&amp;"', F_KEY = '"&amp;D1548&amp;"', F_MANDATORY = '"&amp;E1548&amp;"', DESCRIPTION = '"&amp;F1548&amp;"' where FORMAT_ID = '"&amp;A1548&amp;"' AND FIELD_NO = '"&amp;B1548&amp;"';"</f>
        <v/>
      </c>
    </row>
    <row r="1549" spans="1:13">
      <c r="A1549" t="s">
        <v>1375</v>
      </c>
      <c r="B1549" t="s">
        <v>57</v>
      </c>
      <c r="C1549" t="s">
        <v>255</v>
      </c>
      <c r="D1549" t="s">
        <v>255</v>
      </c>
      <c r="E1549" t="s">
        <v>255</v>
      </c>
      <c r="F1549" s="2" t="s">
        <v>1517</v>
      </c>
      <c r="I1549" s="2" t="n"/>
      <c r="J1549">
        <f>VLOOKUP(A1549,UFMT_FORMAT!$A:$C,3,FALSE)</f>
        <v/>
      </c>
      <c r="K1549" s="2" t="s">
        <v>7</v>
      </c>
      <c r="L1549">
        <f>"Insert into UFMT_FIELD (FORMAT_ID, FIELD_NO, F_MAC, F_KEY, F_MANDATORY, DESCRIPTION) Values ('"&amp;A1549&amp;"', '"&amp;B1549&amp;"', '"&amp;C1549&amp;"', '"&amp;D1549&amp;"', '"&amp;E1549&amp;"', '"&amp;F1549&amp;"');"</f>
        <v/>
      </c>
      <c r="M1549">
        <f>"Update UFMT_FIELD SET F_MAC = '"&amp;C1549&amp;"', F_KEY = '"&amp;D1549&amp;"', F_MANDATORY = '"&amp;E1549&amp;"', DESCRIPTION = '"&amp;F1549&amp;"' where FORMAT_ID = '"&amp;A1549&amp;"' AND FIELD_NO = '"&amp;B1549&amp;"';"</f>
        <v/>
      </c>
    </row>
    <row r="1550" spans="1:13">
      <c r="A1550" t="s">
        <v>1375</v>
      </c>
      <c r="B1550" t="s">
        <v>244</v>
      </c>
      <c r="C1550" t="s">
        <v>255</v>
      </c>
      <c r="D1550" t="s">
        <v>255</v>
      </c>
      <c r="E1550" t="s">
        <v>255</v>
      </c>
      <c r="F1550" s="2" t="s">
        <v>1518</v>
      </c>
      <c r="I1550" s="2" t="n"/>
      <c r="J1550">
        <f>VLOOKUP(A1550,UFMT_FORMAT!$A:$C,3,FALSE)</f>
        <v/>
      </c>
      <c r="K1550" s="2" t="s">
        <v>7</v>
      </c>
      <c r="L1550">
        <f>"Insert into UFMT_FIELD (FORMAT_ID, FIELD_NO, F_MAC, F_KEY, F_MANDATORY, DESCRIPTION) Values ('"&amp;A1550&amp;"', '"&amp;B1550&amp;"', '"&amp;C1550&amp;"', '"&amp;D1550&amp;"', '"&amp;E1550&amp;"', '"&amp;F1550&amp;"');"</f>
        <v/>
      </c>
      <c r="M1550">
        <f>"Update UFMT_FIELD SET F_MAC = '"&amp;C1550&amp;"', F_KEY = '"&amp;D1550&amp;"', F_MANDATORY = '"&amp;E1550&amp;"', DESCRIPTION = '"&amp;F1550&amp;"' where FORMAT_ID = '"&amp;A1550&amp;"' AND FIELD_NO = '"&amp;B1550&amp;"';"</f>
        <v/>
      </c>
    </row>
    <row r="1551" spans="1:13">
      <c r="A1551" t="s">
        <v>1375</v>
      </c>
      <c r="B1551" t="s">
        <v>17</v>
      </c>
      <c r="C1551" t="s">
        <v>255</v>
      </c>
      <c r="D1551" t="s">
        <v>255</v>
      </c>
      <c r="E1551" t="s">
        <v>255</v>
      </c>
      <c r="F1551" t="s">
        <v>1519</v>
      </c>
      <c r="I1551" s="2" t="n"/>
      <c r="J1551">
        <f>VLOOKUP(A1551,UFMT_FORMAT!$A:$C,3,FALSE)</f>
        <v/>
      </c>
      <c r="K1551" s="2" t="s">
        <v>7</v>
      </c>
      <c r="L1551">
        <f>"Insert into UFMT_FIELD (FORMAT_ID, FIELD_NO, F_MAC, F_KEY, F_MANDATORY, DESCRIPTION) Values ('"&amp;A1551&amp;"', '"&amp;B1551&amp;"', '"&amp;C1551&amp;"', '"&amp;D1551&amp;"', '"&amp;E1551&amp;"', '"&amp;F1551&amp;"');"</f>
        <v/>
      </c>
      <c r="M1551">
        <f>"Update UFMT_FIELD SET F_MAC = '"&amp;C1551&amp;"', F_KEY = '"&amp;D1551&amp;"', F_MANDATORY = '"&amp;E1551&amp;"', DESCRIPTION = '"&amp;F1551&amp;"' where FORMAT_ID = '"&amp;A1551&amp;"' AND FIELD_NO = '"&amp;B1551&amp;"';"</f>
        <v/>
      </c>
    </row>
    <row r="1552" spans="1:13">
      <c r="A1552" t="s">
        <v>1375</v>
      </c>
      <c r="B1552" t="s">
        <v>19</v>
      </c>
      <c r="C1552" t="s">
        <v>255</v>
      </c>
      <c r="D1552" t="s">
        <v>255</v>
      </c>
      <c r="E1552" t="s">
        <v>255</v>
      </c>
      <c r="F1552" t="s">
        <v>1520</v>
      </c>
      <c r="I1552" s="2" t="n"/>
      <c r="J1552">
        <f>VLOOKUP(A1552,UFMT_FORMAT!$A:$C,3,FALSE)</f>
        <v/>
      </c>
      <c r="K1552" s="2" t="s">
        <v>7</v>
      </c>
      <c r="L1552">
        <f>"Insert into UFMT_FIELD (FORMAT_ID, FIELD_NO, F_MAC, F_KEY, F_MANDATORY, DESCRIPTION) Values ('"&amp;A1552&amp;"', '"&amp;B1552&amp;"', '"&amp;C1552&amp;"', '"&amp;D1552&amp;"', '"&amp;E1552&amp;"', '"&amp;F1552&amp;"');"</f>
        <v/>
      </c>
      <c r="M1552">
        <f>"Update UFMT_FIELD SET F_MAC = '"&amp;C1552&amp;"', F_KEY = '"&amp;D1552&amp;"', F_MANDATORY = '"&amp;E1552&amp;"', DESCRIPTION = '"&amp;F1552&amp;"' where FORMAT_ID = '"&amp;A1552&amp;"' AND FIELD_NO = '"&amp;B1552&amp;"';"</f>
        <v/>
      </c>
    </row>
    <row r="1553" spans="1:13">
      <c r="A1553" t="s">
        <v>1375</v>
      </c>
      <c r="B1553" t="s">
        <v>80</v>
      </c>
      <c r="C1553" t="s">
        <v>255</v>
      </c>
      <c r="D1553" t="s">
        <v>255</v>
      </c>
      <c r="E1553" t="s">
        <v>255</v>
      </c>
      <c r="F1553" t="s">
        <v>1521</v>
      </c>
      <c r="I1553" s="2" t="n"/>
      <c r="J1553">
        <f>VLOOKUP(A1553,UFMT_FORMAT!$A:$C,3,FALSE)</f>
        <v/>
      </c>
      <c r="K1553" s="2" t="s">
        <v>7</v>
      </c>
      <c r="L1553">
        <f>"Insert into UFMT_FIELD (FORMAT_ID, FIELD_NO, F_MAC, F_KEY, F_MANDATORY, DESCRIPTION) Values ('"&amp;A1553&amp;"', '"&amp;B1553&amp;"', '"&amp;C1553&amp;"', '"&amp;D1553&amp;"', '"&amp;E1553&amp;"', '"&amp;F1553&amp;"');"</f>
        <v/>
      </c>
      <c r="M1553">
        <f>"Update UFMT_FIELD SET F_MAC = '"&amp;C1553&amp;"', F_KEY = '"&amp;D1553&amp;"', F_MANDATORY = '"&amp;E1553&amp;"', DESCRIPTION = '"&amp;F1553&amp;"' where FORMAT_ID = '"&amp;A1553&amp;"' AND FIELD_NO = '"&amp;B1553&amp;"';"</f>
        <v/>
      </c>
    </row>
    <row r="1554" spans="1:13">
      <c r="A1554" t="s">
        <v>1375</v>
      </c>
      <c r="B1554" t="s">
        <v>283</v>
      </c>
      <c r="C1554" t="s">
        <v>13</v>
      </c>
      <c r="D1554" t="s">
        <v>255</v>
      </c>
      <c r="E1554" t="s">
        <v>255</v>
      </c>
      <c r="F1554" t="s">
        <v>1467</v>
      </c>
      <c r="I1554" s="2" t="n"/>
      <c r="J1554">
        <f>VLOOKUP(A1554,UFMT_FORMAT!$A:$C,3,FALSE)</f>
        <v/>
      </c>
      <c r="K1554" s="2" t="s">
        <v>7</v>
      </c>
      <c r="L1554">
        <f>"Insert into UFMT_FIELD (FORMAT_ID, FIELD_NO, F_MAC, F_KEY, F_MANDATORY, DESCRIPTION) Values ('"&amp;A1554&amp;"', '"&amp;B1554&amp;"', '"&amp;C1554&amp;"', '"&amp;D1554&amp;"', '"&amp;E1554&amp;"', '"&amp;F1554&amp;"');"</f>
        <v/>
      </c>
      <c r="M1554">
        <f>"Update UFMT_FIELD SET F_MAC = '"&amp;C1554&amp;"', F_KEY = '"&amp;D1554&amp;"', F_MANDATORY = '"&amp;E1554&amp;"', DESCRIPTION = '"&amp;F1554&amp;"' where FORMAT_ID = '"&amp;A1554&amp;"' AND FIELD_NO = '"&amp;B1554&amp;"';"</f>
        <v/>
      </c>
    </row>
    <row r="1555" spans="1:13">
      <c r="A1555" t="s">
        <v>1375</v>
      </c>
      <c r="B1555" t="s">
        <v>630</v>
      </c>
      <c r="C1555" t="s">
        <v>255</v>
      </c>
      <c r="D1555" t="s">
        <v>255</v>
      </c>
      <c r="E1555" t="s">
        <v>255</v>
      </c>
      <c r="F1555" t="s">
        <v>1522</v>
      </c>
      <c r="G1555" s="2" t="n"/>
      <c r="I1555" s="2" t="n"/>
      <c r="J1555">
        <f>VLOOKUP(A1555,UFMT_FORMAT!$A:$C,3,FALSE)</f>
        <v/>
      </c>
      <c r="K1555" s="2" t="s">
        <v>7</v>
      </c>
      <c r="L1555">
        <f>"Insert into UFMT_FIELD (FORMAT_ID, FIELD_NO, F_MAC, F_KEY, F_MANDATORY, DESCRIPTION) Values ('"&amp;A1555&amp;"', '"&amp;B1555&amp;"', '"&amp;C1555&amp;"', '"&amp;D1555&amp;"', '"&amp;E1555&amp;"', '"&amp;F1555&amp;"');"</f>
        <v/>
      </c>
      <c r="M1555">
        <f>"Update UFMT_FIELD SET F_MAC = '"&amp;C1555&amp;"', F_KEY = '"&amp;D1555&amp;"', F_MANDATORY = '"&amp;E1555&amp;"', DESCRIPTION = '"&amp;F1555&amp;"' where FORMAT_ID = '"&amp;A1555&amp;"' AND FIELD_NO = '"&amp;B1555&amp;"';"</f>
        <v/>
      </c>
    </row>
    <row r="1556" spans="1:13">
      <c r="A1556" t="s">
        <v>1375</v>
      </c>
      <c r="B1556" t="s">
        <v>196</v>
      </c>
      <c r="C1556" t="s">
        <v>13</v>
      </c>
      <c r="D1556" t="s">
        <v>255</v>
      </c>
      <c r="E1556" t="s">
        <v>255</v>
      </c>
      <c r="F1556" t="s">
        <v>1523</v>
      </c>
      <c r="I1556" s="2" t="n"/>
      <c r="J1556">
        <f>VLOOKUP(A1556,UFMT_FORMAT!$A:$C,3,FALSE)</f>
        <v/>
      </c>
      <c r="K1556" s="2" t="s">
        <v>7</v>
      </c>
      <c r="L1556">
        <f>"Insert into UFMT_FIELD (FORMAT_ID, FIELD_NO, F_MAC, F_KEY, F_MANDATORY, DESCRIPTION) Values ('"&amp;A1556&amp;"', '"&amp;B1556&amp;"', '"&amp;C1556&amp;"', '"&amp;D1556&amp;"', '"&amp;E1556&amp;"', '"&amp;F1556&amp;"');"</f>
        <v/>
      </c>
      <c r="M1556">
        <f>"Update UFMT_FIELD SET F_MAC = '"&amp;C1556&amp;"', F_KEY = '"&amp;D1556&amp;"', F_MANDATORY = '"&amp;E1556&amp;"', DESCRIPTION = '"&amp;F1556&amp;"' where FORMAT_ID = '"&amp;A1556&amp;"' AND FIELD_NO = '"&amp;B1556&amp;"';"</f>
        <v/>
      </c>
    </row>
    <row r="1557" spans="1:13">
      <c r="A1557" t="s">
        <v>1375</v>
      </c>
      <c r="B1557" t="s">
        <v>634</v>
      </c>
      <c r="C1557" t="s">
        <v>13</v>
      </c>
      <c r="D1557" t="s">
        <v>255</v>
      </c>
      <c r="E1557" t="s">
        <v>255</v>
      </c>
      <c r="F1557" t="s">
        <v>1524</v>
      </c>
      <c r="I1557" s="2" t="n"/>
      <c r="J1557">
        <f>VLOOKUP(A1557,UFMT_FORMAT!$A:$C,3,FALSE)</f>
        <v/>
      </c>
      <c r="K1557" s="2" t="s">
        <v>7</v>
      </c>
      <c r="L1557">
        <f>"Insert into UFMT_FIELD (FORMAT_ID, FIELD_NO, F_MAC, F_KEY, F_MANDATORY, DESCRIPTION) Values ('"&amp;A1557&amp;"', '"&amp;B1557&amp;"', '"&amp;C1557&amp;"', '"&amp;D1557&amp;"', '"&amp;E1557&amp;"', '"&amp;F1557&amp;"');"</f>
        <v/>
      </c>
      <c r="M1557">
        <f>"Update UFMT_FIELD SET F_MAC = '"&amp;C1557&amp;"', F_KEY = '"&amp;D1557&amp;"', F_MANDATORY = '"&amp;E1557&amp;"', DESCRIPTION = '"&amp;F1557&amp;"' where FORMAT_ID = '"&amp;A1557&amp;"' AND FIELD_NO = '"&amp;B1557&amp;"';"</f>
        <v/>
      </c>
    </row>
    <row r="1558" spans="1:13">
      <c r="A1558" t="s">
        <v>1375</v>
      </c>
      <c r="B1558" t="s">
        <v>59</v>
      </c>
      <c r="C1558" t="s">
        <v>255</v>
      </c>
      <c r="D1558" t="s">
        <v>255</v>
      </c>
      <c r="E1558" t="s">
        <v>255</v>
      </c>
      <c r="F1558" t="s">
        <v>1431</v>
      </c>
      <c r="I1558" s="2" t="n"/>
      <c r="J1558">
        <f>VLOOKUP(A1558,UFMT_FORMAT!$A:$C,3,FALSE)</f>
        <v/>
      </c>
      <c r="K1558" s="2" t="s">
        <v>7</v>
      </c>
      <c r="L1558">
        <f>"Insert into UFMT_FIELD (FORMAT_ID, FIELD_NO, F_MAC, F_KEY, F_MANDATORY, DESCRIPTION) Values ('"&amp;A1558&amp;"', '"&amp;B1558&amp;"', '"&amp;C1558&amp;"', '"&amp;D1558&amp;"', '"&amp;E1558&amp;"', '"&amp;F1558&amp;"');"</f>
        <v/>
      </c>
      <c r="M1558">
        <f>"Update UFMT_FIELD SET F_MAC = '"&amp;C1558&amp;"', F_KEY = '"&amp;D1558&amp;"', F_MANDATORY = '"&amp;E1558&amp;"', DESCRIPTION = '"&amp;F1558&amp;"' where FORMAT_ID = '"&amp;A1558&amp;"' AND FIELD_NO = '"&amp;B1558&amp;"';"</f>
        <v/>
      </c>
    </row>
    <row r="1559" spans="1:13">
      <c r="A1559" t="s">
        <v>1375</v>
      </c>
      <c r="B1559" t="s">
        <v>663</v>
      </c>
      <c r="C1559" t="s">
        <v>255</v>
      </c>
      <c r="D1559" t="s">
        <v>255</v>
      </c>
      <c r="E1559" t="s">
        <v>255</v>
      </c>
      <c r="F1559" t="s">
        <v>1429</v>
      </c>
      <c r="I1559" s="2" t="n"/>
      <c r="J1559">
        <f>VLOOKUP(A1559,UFMT_FORMAT!$A:$C,3,FALSE)</f>
        <v/>
      </c>
      <c r="K1559" s="2" t="s">
        <v>7</v>
      </c>
      <c r="L1559">
        <f>"Insert into UFMT_FIELD (FORMAT_ID, FIELD_NO, F_MAC, F_KEY, F_MANDATORY, DESCRIPTION) Values ('"&amp;A1559&amp;"', '"&amp;B1559&amp;"', '"&amp;C1559&amp;"', '"&amp;D1559&amp;"', '"&amp;E1559&amp;"', '"&amp;F1559&amp;"');"</f>
        <v/>
      </c>
      <c r="M1559">
        <f>"Update UFMT_FIELD SET F_MAC = '"&amp;C1559&amp;"', F_KEY = '"&amp;D1559&amp;"', F_MANDATORY = '"&amp;E1559&amp;"', DESCRIPTION = '"&amp;F1559&amp;"' where FORMAT_ID = '"&amp;A1559&amp;"' AND FIELD_NO = '"&amp;B1559&amp;"';"</f>
        <v/>
      </c>
    </row>
    <row r="1560" spans="1:13">
      <c r="A1560" t="s">
        <v>1375</v>
      </c>
      <c r="B1560" t="s">
        <v>103</v>
      </c>
      <c r="C1560" t="s">
        <v>255</v>
      </c>
      <c r="D1560" t="s">
        <v>255</v>
      </c>
      <c r="E1560" t="s">
        <v>255</v>
      </c>
      <c r="F1560" t="s">
        <v>1430</v>
      </c>
      <c r="I1560" s="2" t="n"/>
      <c r="J1560">
        <f>VLOOKUP(A1560,UFMT_FORMAT!$A:$C,3,FALSE)</f>
        <v/>
      </c>
      <c r="K1560" s="2" t="s">
        <v>7</v>
      </c>
      <c r="L1560">
        <f>"Insert into UFMT_FIELD (FORMAT_ID, FIELD_NO, F_MAC, F_KEY, F_MANDATORY, DESCRIPTION) Values ('"&amp;A1560&amp;"', '"&amp;B1560&amp;"', '"&amp;C1560&amp;"', '"&amp;D1560&amp;"', '"&amp;E1560&amp;"', '"&amp;F1560&amp;"');"</f>
        <v/>
      </c>
      <c r="M1560">
        <f>"Update UFMT_FIELD SET F_MAC = '"&amp;C1560&amp;"', F_KEY = '"&amp;D1560&amp;"', F_MANDATORY = '"&amp;E1560&amp;"', DESCRIPTION = '"&amp;F1560&amp;"' where FORMAT_ID = '"&amp;A1560&amp;"' AND FIELD_NO = '"&amp;B1560&amp;"';"</f>
        <v/>
      </c>
    </row>
    <row r="1561" spans="1:13">
      <c r="A1561" t="s">
        <v>1375</v>
      </c>
      <c r="B1561" t="s">
        <v>666</v>
      </c>
      <c r="C1561" t="s">
        <v>255</v>
      </c>
      <c r="D1561" t="s">
        <v>255</v>
      </c>
      <c r="E1561" t="s">
        <v>255</v>
      </c>
      <c r="F1561" t="s">
        <v>1432</v>
      </c>
      <c r="I1561" s="2" t="n"/>
      <c r="J1561">
        <f>VLOOKUP(A1561,UFMT_FORMAT!$A:$C,3,FALSE)</f>
        <v/>
      </c>
      <c r="K1561" s="2" t="s">
        <v>7</v>
      </c>
      <c r="L1561">
        <f>"Insert into UFMT_FIELD (FORMAT_ID, FIELD_NO, F_MAC, F_KEY, F_MANDATORY, DESCRIPTION) Values ('"&amp;A1561&amp;"', '"&amp;B1561&amp;"', '"&amp;C1561&amp;"', '"&amp;D1561&amp;"', '"&amp;E1561&amp;"', '"&amp;F1561&amp;"');"</f>
        <v/>
      </c>
      <c r="M1561">
        <f>"Update UFMT_FIELD SET F_MAC = '"&amp;C1561&amp;"', F_KEY = '"&amp;D1561&amp;"', F_MANDATORY = '"&amp;E1561&amp;"', DESCRIPTION = '"&amp;F1561&amp;"' where FORMAT_ID = '"&amp;A1561&amp;"' AND FIELD_NO = '"&amp;B1561&amp;"';"</f>
        <v/>
      </c>
    </row>
    <row r="1562" spans="1:13">
      <c r="A1562" t="s">
        <v>1375</v>
      </c>
      <c r="B1562" t="s">
        <v>97</v>
      </c>
      <c r="C1562" t="s">
        <v>255</v>
      </c>
      <c r="D1562" t="s">
        <v>255</v>
      </c>
      <c r="E1562" t="s">
        <v>255</v>
      </c>
      <c r="F1562" t="s">
        <v>1525</v>
      </c>
      <c r="I1562" s="2" t="n"/>
      <c r="J1562">
        <f>VLOOKUP(A1562,UFMT_FORMAT!$A:$C,3,FALSE)</f>
        <v/>
      </c>
      <c r="K1562" s="2" t="s">
        <v>7</v>
      </c>
      <c r="L1562">
        <f>"Insert into UFMT_FIELD (FORMAT_ID, FIELD_NO, F_MAC, F_KEY, F_MANDATORY, DESCRIPTION) Values ('"&amp;A1562&amp;"', '"&amp;B1562&amp;"', '"&amp;C1562&amp;"', '"&amp;D1562&amp;"', '"&amp;E1562&amp;"', '"&amp;F1562&amp;"');"</f>
        <v/>
      </c>
      <c r="M1562">
        <f>"Update UFMT_FIELD SET F_MAC = '"&amp;C1562&amp;"', F_KEY = '"&amp;D1562&amp;"', F_MANDATORY = '"&amp;E1562&amp;"', DESCRIPTION = '"&amp;F1562&amp;"' where FORMAT_ID = '"&amp;A1562&amp;"' AND FIELD_NO = '"&amp;B1562&amp;"';"</f>
        <v/>
      </c>
    </row>
    <row r="1563" spans="1:13">
      <c r="A1563" t="s">
        <v>422</v>
      </c>
      <c r="B1563" t="s">
        <v>64</v>
      </c>
      <c r="C1563" t="s">
        <v>13</v>
      </c>
      <c r="D1563" t="s">
        <v>13</v>
      </c>
      <c r="E1563" t="s">
        <v>13</v>
      </c>
      <c r="F1563" s="2" t="s">
        <v>1395</v>
      </c>
      <c r="I1563" s="2" t="n"/>
      <c r="J1563">
        <f>VLOOKUP(A1563,UFMT_FORMAT!$A:$C,3,FALSE)</f>
        <v/>
      </c>
      <c r="K1563" s="2" t="s">
        <v>7</v>
      </c>
      <c r="L1563">
        <f>"Insert into UFMT_FIELD (FORMAT_ID, FIELD_NO, F_MAC, F_KEY, F_MANDATORY, DESCRIPTION) Values ('"&amp;A1563&amp;"', '"&amp;B1563&amp;"', '"&amp;C1563&amp;"', '"&amp;D1563&amp;"', '"&amp;E1563&amp;"', '"&amp;F1563&amp;"');"</f>
        <v/>
      </c>
      <c r="M1563">
        <f>"Update UFMT_FIELD SET F_MAC = '"&amp;C1563&amp;"', F_KEY = '"&amp;D1563&amp;"', F_MANDATORY = '"&amp;E1563&amp;"', DESCRIPTION = '"&amp;F1563&amp;"' where FORMAT_ID = '"&amp;A1563&amp;"' AND FIELD_NO = '"&amp;B1563&amp;"';"</f>
        <v/>
      </c>
    </row>
    <row r="1564" spans="1:13">
      <c r="A1564" t="s">
        <v>422</v>
      </c>
      <c r="B1564" t="s">
        <v>107</v>
      </c>
      <c r="C1564" t="s">
        <v>13</v>
      </c>
      <c r="D1564" t="s">
        <v>255</v>
      </c>
      <c r="E1564" t="s">
        <v>13</v>
      </c>
      <c r="F1564" s="2" t="s">
        <v>1396</v>
      </c>
      <c r="G1564" s="2" t="n"/>
      <c r="I1564" s="2" t="n"/>
      <c r="J1564">
        <f>VLOOKUP(A1564,UFMT_FORMAT!$A:$C,3,FALSE)</f>
        <v/>
      </c>
      <c r="K1564" s="2" t="s">
        <v>7</v>
      </c>
      <c r="L1564">
        <f>"Insert into UFMT_FIELD (FORMAT_ID, FIELD_NO, F_MAC, F_KEY, F_MANDATORY, DESCRIPTION) Values ('"&amp;A1564&amp;"', '"&amp;B1564&amp;"', '"&amp;C1564&amp;"', '"&amp;D1564&amp;"', '"&amp;E1564&amp;"', '"&amp;F1564&amp;"');"</f>
        <v/>
      </c>
      <c r="M1564">
        <f>"Update UFMT_FIELD SET F_MAC = '"&amp;C1564&amp;"', F_KEY = '"&amp;D1564&amp;"', F_MANDATORY = '"&amp;E1564&amp;"', DESCRIPTION = '"&amp;F1564&amp;"' where FORMAT_ID = '"&amp;A1564&amp;"' AND FIELD_NO = '"&amp;B1564&amp;"';"</f>
        <v/>
      </c>
    </row>
    <row r="1565" spans="1:13">
      <c r="A1565" t="s">
        <v>422</v>
      </c>
      <c r="B1565" t="s">
        <v>31</v>
      </c>
      <c r="C1565" t="s">
        <v>13</v>
      </c>
      <c r="D1565" t="s">
        <v>255</v>
      </c>
      <c r="E1565" t="s">
        <v>13</v>
      </c>
      <c r="F1565" s="2" t="s">
        <v>1480</v>
      </c>
      <c r="G1565" s="2" t="n"/>
      <c r="I1565" s="2" t="n"/>
      <c r="J1565">
        <f>VLOOKUP(A1565,UFMT_FORMAT!$A:$C,3,FALSE)</f>
        <v/>
      </c>
      <c r="K1565" s="2" t="s">
        <v>7</v>
      </c>
      <c r="L1565">
        <f>"Insert into UFMT_FIELD (FORMAT_ID, FIELD_NO, F_MAC, F_KEY, F_MANDATORY, DESCRIPTION) Values ('"&amp;A1565&amp;"', '"&amp;B1565&amp;"', '"&amp;C1565&amp;"', '"&amp;D1565&amp;"', '"&amp;E1565&amp;"', '"&amp;F1565&amp;"');"</f>
        <v/>
      </c>
      <c r="M1565">
        <f>"Update UFMT_FIELD SET F_MAC = '"&amp;C1565&amp;"', F_KEY = '"&amp;D1565&amp;"', F_MANDATORY = '"&amp;E1565&amp;"', DESCRIPTION = '"&amp;F1565&amp;"' where FORMAT_ID = '"&amp;A1565&amp;"' AND FIELD_NO = '"&amp;B1565&amp;"';"</f>
        <v/>
      </c>
    </row>
    <row r="1566" spans="1:13">
      <c r="A1566" t="s">
        <v>422</v>
      </c>
      <c r="B1566" t="s">
        <v>500</v>
      </c>
      <c r="C1566" t="s">
        <v>255</v>
      </c>
      <c r="D1566" t="s">
        <v>255</v>
      </c>
      <c r="E1566" t="s">
        <v>255</v>
      </c>
      <c r="F1566" s="2" t="s">
        <v>1502</v>
      </c>
      <c r="G1566" s="2" t="n"/>
      <c r="I1566" s="2" t="n"/>
      <c r="J1566">
        <f>VLOOKUP(A1566,UFMT_FORMAT!$A:$C,3,FALSE)</f>
        <v/>
      </c>
      <c r="K1566" s="2" t="s">
        <v>7</v>
      </c>
      <c r="L1566">
        <f>"Insert into UFMT_FIELD (FORMAT_ID, FIELD_NO, F_MAC, F_KEY, F_MANDATORY, DESCRIPTION) Values ('"&amp;A1566&amp;"', '"&amp;B1566&amp;"', '"&amp;C1566&amp;"', '"&amp;D1566&amp;"', '"&amp;E1566&amp;"', '"&amp;F1566&amp;"');"</f>
        <v/>
      </c>
      <c r="M1566">
        <f>"Update UFMT_FIELD SET F_MAC = '"&amp;C1566&amp;"', F_KEY = '"&amp;D1566&amp;"', F_MANDATORY = '"&amp;E1566&amp;"', DESCRIPTION = '"&amp;F1566&amp;"' where FORMAT_ID = '"&amp;A1566&amp;"' AND FIELD_NO = '"&amp;B1566&amp;"';"</f>
        <v/>
      </c>
    </row>
    <row r="1567" spans="1:13">
      <c r="A1567" t="s">
        <v>422</v>
      </c>
      <c r="B1567" t="s">
        <v>328</v>
      </c>
      <c r="C1567" t="s">
        <v>255</v>
      </c>
      <c r="D1567" t="s">
        <v>255</v>
      </c>
      <c r="E1567" t="s">
        <v>255</v>
      </c>
      <c r="F1567" s="2" t="s">
        <v>1503</v>
      </c>
      <c r="G1567" s="2" t="n"/>
      <c r="I1567" s="2" t="n"/>
      <c r="J1567">
        <f>VLOOKUP(A1567,UFMT_FORMAT!$A:$C,3,FALSE)</f>
        <v/>
      </c>
      <c r="K1567" s="2" t="s">
        <v>7</v>
      </c>
      <c r="L1567">
        <f>"Insert into UFMT_FIELD (FORMAT_ID, FIELD_NO, F_MAC, F_KEY, F_MANDATORY, DESCRIPTION) Values ('"&amp;A1567&amp;"', '"&amp;B1567&amp;"', '"&amp;C1567&amp;"', '"&amp;D1567&amp;"', '"&amp;E1567&amp;"', '"&amp;F1567&amp;"');"</f>
        <v/>
      </c>
      <c r="M1567">
        <f>"Update UFMT_FIELD SET F_MAC = '"&amp;C1567&amp;"', F_KEY = '"&amp;D1567&amp;"', F_MANDATORY = '"&amp;E1567&amp;"', DESCRIPTION = '"&amp;F1567&amp;"' where FORMAT_ID = '"&amp;A1567&amp;"' AND FIELD_NO = '"&amp;B1567&amp;"';"</f>
        <v/>
      </c>
    </row>
    <row r="1568" spans="1:13">
      <c r="A1568" t="s">
        <v>422</v>
      </c>
      <c r="B1568" t="s">
        <v>330</v>
      </c>
      <c r="C1568" t="s">
        <v>13</v>
      </c>
      <c r="D1568" t="s">
        <v>255</v>
      </c>
      <c r="E1568" t="s">
        <v>13</v>
      </c>
      <c r="F1568" s="2" t="s">
        <v>1495</v>
      </c>
      <c r="G1568" s="2" t="n"/>
      <c r="I1568" s="2" t="n"/>
      <c r="J1568">
        <f>VLOOKUP(A1568,UFMT_FORMAT!$A:$C,3,FALSE)</f>
        <v/>
      </c>
      <c r="K1568" s="2" t="s">
        <v>7</v>
      </c>
      <c r="L1568">
        <f>"Insert into UFMT_FIELD (FORMAT_ID, FIELD_NO, F_MAC, F_KEY, F_MANDATORY, DESCRIPTION) Values ('"&amp;A1568&amp;"', '"&amp;B1568&amp;"', '"&amp;C1568&amp;"', '"&amp;D1568&amp;"', '"&amp;E1568&amp;"', '"&amp;F1568&amp;"');"</f>
        <v/>
      </c>
      <c r="M1568">
        <f>"Update UFMT_FIELD SET F_MAC = '"&amp;C1568&amp;"', F_KEY = '"&amp;D1568&amp;"', F_MANDATORY = '"&amp;E1568&amp;"', DESCRIPTION = '"&amp;F1568&amp;"' where FORMAT_ID = '"&amp;A1568&amp;"' AND FIELD_NO = '"&amp;B1568&amp;"';"</f>
        <v/>
      </c>
    </row>
    <row r="1569" spans="1:13">
      <c r="A1569" t="s">
        <v>422</v>
      </c>
      <c r="B1569" t="s">
        <v>318</v>
      </c>
      <c r="C1569" t="s">
        <v>255</v>
      </c>
      <c r="D1569" t="s">
        <v>255</v>
      </c>
      <c r="E1569" t="s">
        <v>255</v>
      </c>
      <c r="F1569" s="2" t="s">
        <v>1504</v>
      </c>
      <c r="G1569" s="2" t="n"/>
      <c r="I1569" s="2" t="n"/>
      <c r="J1569">
        <f>VLOOKUP(A1569,UFMT_FORMAT!$A:$C,3,FALSE)</f>
        <v/>
      </c>
      <c r="K1569" s="2" t="s">
        <v>7</v>
      </c>
      <c r="L1569">
        <f>"Insert into UFMT_FIELD (FORMAT_ID, FIELD_NO, F_MAC, F_KEY, F_MANDATORY, DESCRIPTION) Values ('"&amp;A1569&amp;"', '"&amp;B1569&amp;"', '"&amp;C1569&amp;"', '"&amp;D1569&amp;"', '"&amp;E1569&amp;"', '"&amp;F1569&amp;"');"</f>
        <v/>
      </c>
      <c r="M1569">
        <f>"Update UFMT_FIELD SET F_MAC = '"&amp;C1569&amp;"', F_KEY = '"&amp;D1569&amp;"', F_MANDATORY = '"&amp;E1569&amp;"', DESCRIPTION = '"&amp;F1569&amp;"' where FORMAT_ID = '"&amp;A1569&amp;"' AND FIELD_NO = '"&amp;B1569&amp;"';"</f>
        <v/>
      </c>
    </row>
    <row r="1570" spans="1:13">
      <c r="A1570" t="s">
        <v>422</v>
      </c>
      <c r="B1570" t="s">
        <v>333</v>
      </c>
      <c r="C1570" t="s">
        <v>255</v>
      </c>
      <c r="D1570" t="s">
        <v>255</v>
      </c>
      <c r="E1570" t="s">
        <v>255</v>
      </c>
      <c r="F1570" s="2" t="s">
        <v>1505</v>
      </c>
      <c r="G1570" s="2" t="n"/>
      <c r="I1570" s="2" t="n"/>
      <c r="J1570">
        <f>VLOOKUP(A1570,UFMT_FORMAT!$A:$C,3,FALSE)</f>
        <v/>
      </c>
      <c r="K1570" s="2" t="s">
        <v>7</v>
      </c>
      <c r="L1570">
        <f>"Insert into UFMT_FIELD (FORMAT_ID, FIELD_NO, F_MAC, F_KEY, F_MANDATORY, DESCRIPTION) Values ('"&amp;A1570&amp;"', '"&amp;B1570&amp;"', '"&amp;C1570&amp;"', '"&amp;D1570&amp;"', '"&amp;E1570&amp;"', '"&amp;F1570&amp;"');"</f>
        <v/>
      </c>
      <c r="M1570">
        <f>"Update UFMT_FIELD SET F_MAC = '"&amp;C1570&amp;"', F_KEY = '"&amp;D1570&amp;"', F_MANDATORY = '"&amp;E1570&amp;"', DESCRIPTION = '"&amp;F1570&amp;"' where FORMAT_ID = '"&amp;A1570&amp;"' AND FIELD_NO = '"&amp;B1570&amp;"';"</f>
        <v/>
      </c>
    </row>
    <row r="1571" spans="1:13">
      <c r="A1571" t="s">
        <v>422</v>
      </c>
      <c r="B1571" t="s">
        <v>335</v>
      </c>
      <c r="C1571" t="s">
        <v>255</v>
      </c>
      <c r="D1571" t="s">
        <v>255</v>
      </c>
      <c r="E1571" t="s">
        <v>255</v>
      </c>
      <c r="F1571" s="2" t="s">
        <v>1506</v>
      </c>
      <c r="G1571" s="2" t="n"/>
      <c r="I1571" s="2" t="n"/>
      <c r="J1571">
        <f>VLOOKUP(A1571,UFMT_FORMAT!$A:$C,3,FALSE)</f>
        <v/>
      </c>
      <c r="K1571" s="2" t="s">
        <v>7</v>
      </c>
      <c r="L1571">
        <f>"Insert into UFMT_FIELD (FORMAT_ID, FIELD_NO, F_MAC, F_KEY, F_MANDATORY, DESCRIPTION) Values ('"&amp;A1571&amp;"', '"&amp;B1571&amp;"', '"&amp;C1571&amp;"', '"&amp;D1571&amp;"', '"&amp;E1571&amp;"', '"&amp;F1571&amp;"');"</f>
        <v/>
      </c>
      <c r="M1571">
        <f>"Update UFMT_FIELD SET F_MAC = '"&amp;C1571&amp;"', F_KEY = '"&amp;D1571&amp;"', F_MANDATORY = '"&amp;E1571&amp;"', DESCRIPTION = '"&amp;F1571&amp;"' where FORMAT_ID = '"&amp;A1571&amp;"' AND FIELD_NO = '"&amp;B1571&amp;"';"</f>
        <v/>
      </c>
    </row>
    <row r="1572" spans="1:13">
      <c r="A1572" t="s">
        <v>422</v>
      </c>
      <c r="B1572" t="s">
        <v>337</v>
      </c>
      <c r="C1572" t="s">
        <v>13</v>
      </c>
      <c r="D1572" t="s">
        <v>255</v>
      </c>
      <c r="E1572" t="s">
        <v>13</v>
      </c>
      <c r="F1572" s="2" t="s">
        <v>1400</v>
      </c>
      <c r="G1572" s="2" t="n"/>
      <c r="I1572" s="2" t="n"/>
      <c r="J1572">
        <f>VLOOKUP(A1572,UFMT_FORMAT!$A:$C,3,FALSE)</f>
        <v/>
      </c>
      <c r="K1572" s="2" t="s">
        <v>7</v>
      </c>
      <c r="L1572">
        <f>"Insert into UFMT_FIELD (FORMAT_ID, FIELD_NO, F_MAC, F_KEY, F_MANDATORY, DESCRIPTION) Values ('"&amp;A1572&amp;"', '"&amp;B1572&amp;"', '"&amp;C1572&amp;"', '"&amp;D1572&amp;"', '"&amp;E1572&amp;"', '"&amp;F1572&amp;"');"</f>
        <v/>
      </c>
      <c r="M1572">
        <f>"Update UFMT_FIELD SET F_MAC = '"&amp;C1572&amp;"', F_KEY = '"&amp;D1572&amp;"', F_MANDATORY = '"&amp;E1572&amp;"', DESCRIPTION = '"&amp;F1572&amp;"' where FORMAT_ID = '"&amp;A1572&amp;"' AND FIELD_NO = '"&amp;B1572&amp;"';"</f>
        <v/>
      </c>
    </row>
    <row r="1573" spans="1:13">
      <c r="A1573" t="s">
        <v>422</v>
      </c>
      <c r="B1573" t="s">
        <v>351</v>
      </c>
      <c r="C1573" t="s">
        <v>255</v>
      </c>
      <c r="D1573" t="s">
        <v>13</v>
      </c>
      <c r="E1573" t="s">
        <v>13</v>
      </c>
      <c r="F1573" s="2" t="s">
        <v>1497</v>
      </c>
      <c r="G1573" s="2" t="n"/>
      <c r="I1573" s="2" t="n"/>
      <c r="J1573">
        <f>VLOOKUP(A1573,UFMT_FORMAT!$A:$C,3,FALSE)</f>
        <v/>
      </c>
      <c r="K1573" s="2" t="s">
        <v>7</v>
      </c>
      <c r="L1573">
        <f>"Insert into UFMT_FIELD (FORMAT_ID, FIELD_NO, F_MAC, F_KEY, F_MANDATORY, DESCRIPTION) Values ('"&amp;A1573&amp;"', '"&amp;B1573&amp;"', '"&amp;C1573&amp;"', '"&amp;D1573&amp;"', '"&amp;E1573&amp;"', '"&amp;F1573&amp;"');"</f>
        <v/>
      </c>
      <c r="M1573">
        <f>"Update UFMT_FIELD SET F_MAC = '"&amp;C1573&amp;"', F_KEY = '"&amp;D1573&amp;"', F_MANDATORY = '"&amp;E1573&amp;"', DESCRIPTION = '"&amp;F1573&amp;"' where FORMAT_ID = '"&amp;A1573&amp;"' AND FIELD_NO = '"&amp;B1573&amp;"';"</f>
        <v/>
      </c>
    </row>
    <row r="1574" spans="1:13">
      <c r="A1574" t="s">
        <v>422</v>
      </c>
      <c r="B1574" t="s">
        <v>379</v>
      </c>
      <c r="C1574" t="s">
        <v>255</v>
      </c>
      <c r="D1574" t="s">
        <v>13</v>
      </c>
      <c r="E1574" t="s">
        <v>13</v>
      </c>
      <c r="F1574" s="2" t="s">
        <v>1507</v>
      </c>
      <c r="G1574" s="2" t="n"/>
      <c r="I1574" s="2" t="n"/>
      <c r="J1574">
        <f>VLOOKUP(A1574,UFMT_FORMAT!$A:$C,3,FALSE)</f>
        <v/>
      </c>
      <c r="K1574" s="2" t="s">
        <v>7</v>
      </c>
      <c r="L1574">
        <f>"Insert into UFMT_FIELD (FORMAT_ID, FIELD_NO, F_MAC, F_KEY, F_MANDATORY, DESCRIPTION) Values ('"&amp;A1574&amp;"', '"&amp;B1574&amp;"', '"&amp;C1574&amp;"', '"&amp;D1574&amp;"', '"&amp;E1574&amp;"', '"&amp;F1574&amp;"');"</f>
        <v/>
      </c>
      <c r="M1574">
        <f>"Update UFMT_FIELD SET F_MAC = '"&amp;C1574&amp;"', F_KEY = '"&amp;D1574&amp;"', F_MANDATORY = '"&amp;E1574&amp;"', DESCRIPTION = '"&amp;F1574&amp;"' where FORMAT_ID = '"&amp;A1574&amp;"' AND FIELD_NO = '"&amp;B1574&amp;"';"</f>
        <v/>
      </c>
    </row>
    <row r="1575" spans="1:13">
      <c r="A1575" t="s">
        <v>422</v>
      </c>
      <c r="B1575" t="s">
        <v>393</v>
      </c>
      <c r="C1575" t="s">
        <v>255</v>
      </c>
      <c r="D1575" t="s">
        <v>255</v>
      </c>
      <c r="E1575" t="s">
        <v>13</v>
      </c>
      <c r="F1575" s="2" t="s">
        <v>1508</v>
      </c>
      <c r="G1575" s="2" t="n"/>
      <c r="I1575" s="2" t="n"/>
      <c r="J1575">
        <f>VLOOKUP(A1575,UFMT_FORMAT!$A:$C,3,FALSE)</f>
        <v/>
      </c>
      <c r="K1575" s="2" t="s">
        <v>7</v>
      </c>
      <c r="L1575">
        <f>"Insert into UFMT_FIELD (FORMAT_ID, FIELD_NO, F_MAC, F_KEY, F_MANDATORY, DESCRIPTION) Values ('"&amp;A1575&amp;"', '"&amp;B1575&amp;"', '"&amp;C1575&amp;"', '"&amp;D1575&amp;"', '"&amp;E1575&amp;"', '"&amp;F1575&amp;"');"</f>
        <v/>
      </c>
      <c r="M1575">
        <f>"Update UFMT_FIELD SET F_MAC = '"&amp;C1575&amp;"', F_KEY = '"&amp;D1575&amp;"', F_MANDATORY = '"&amp;E1575&amp;"', DESCRIPTION = '"&amp;F1575&amp;"' where FORMAT_ID = '"&amp;A1575&amp;"' AND FIELD_NO = '"&amp;B1575&amp;"';"</f>
        <v/>
      </c>
    </row>
    <row r="1576" spans="1:13">
      <c r="A1576" t="s">
        <v>422</v>
      </c>
      <c r="B1576" t="s">
        <v>398</v>
      </c>
      <c r="C1576" t="s">
        <v>255</v>
      </c>
      <c r="D1576" t="s">
        <v>255</v>
      </c>
      <c r="E1576" t="s">
        <v>13</v>
      </c>
      <c r="F1576" s="2" t="s">
        <v>1484</v>
      </c>
      <c r="G1576" s="2" t="n"/>
      <c r="I1576" s="2" t="n"/>
      <c r="J1576">
        <f>VLOOKUP(A1576,UFMT_FORMAT!$A:$C,3,FALSE)</f>
        <v/>
      </c>
      <c r="K1576" s="2" t="s">
        <v>7</v>
      </c>
      <c r="L1576">
        <f>"Insert into UFMT_FIELD (FORMAT_ID, FIELD_NO, F_MAC, F_KEY, F_MANDATORY, DESCRIPTION) Values ('"&amp;A1576&amp;"', '"&amp;B1576&amp;"', '"&amp;C1576&amp;"', '"&amp;D1576&amp;"', '"&amp;E1576&amp;"', '"&amp;F1576&amp;"');"</f>
        <v/>
      </c>
      <c r="M1576">
        <f>"Update UFMT_FIELD SET F_MAC = '"&amp;C1576&amp;"', F_KEY = '"&amp;D1576&amp;"', F_MANDATORY = '"&amp;E1576&amp;"', DESCRIPTION = '"&amp;F1576&amp;"' where FORMAT_ID = '"&amp;A1576&amp;"' AND FIELD_NO = '"&amp;B1576&amp;"';"</f>
        <v/>
      </c>
    </row>
    <row r="1577" spans="1:13">
      <c r="A1577" t="s">
        <v>422</v>
      </c>
      <c r="B1577" t="s">
        <v>524</v>
      </c>
      <c r="C1577" t="s">
        <v>255</v>
      </c>
      <c r="D1577" t="s">
        <v>255</v>
      </c>
      <c r="E1577" t="s">
        <v>255</v>
      </c>
      <c r="F1577" s="2" t="s">
        <v>1511</v>
      </c>
      <c r="G1577" s="2" t="n"/>
      <c r="I1577" s="2" t="n"/>
      <c r="J1577">
        <f>VLOOKUP(A1577,UFMT_FORMAT!$A:$C,3,FALSE)</f>
        <v/>
      </c>
      <c r="K1577" s="2" t="s">
        <v>7</v>
      </c>
      <c r="L1577">
        <f>"Insert into UFMT_FIELD (FORMAT_ID, FIELD_NO, F_MAC, F_KEY, F_MANDATORY, DESCRIPTION) Values ('"&amp;A1577&amp;"', '"&amp;B1577&amp;"', '"&amp;C1577&amp;"', '"&amp;D1577&amp;"', '"&amp;E1577&amp;"', '"&amp;F1577&amp;"');"</f>
        <v/>
      </c>
      <c r="M1577">
        <f>"Update UFMT_FIELD SET F_MAC = '"&amp;C1577&amp;"', F_KEY = '"&amp;D1577&amp;"', F_MANDATORY = '"&amp;E1577&amp;"', DESCRIPTION = '"&amp;F1577&amp;"' where FORMAT_ID = '"&amp;A1577&amp;"' AND FIELD_NO = '"&amp;B1577&amp;"';"</f>
        <v/>
      </c>
    </row>
    <row r="1578" spans="1:13">
      <c r="A1578" t="s">
        <v>422</v>
      </c>
      <c r="B1578" t="s">
        <v>526</v>
      </c>
      <c r="C1578" t="s">
        <v>255</v>
      </c>
      <c r="D1578" t="s">
        <v>255</v>
      </c>
      <c r="E1578" t="s">
        <v>255</v>
      </c>
      <c r="F1578" s="2" t="s">
        <v>1512</v>
      </c>
      <c r="G1578" s="2" t="n"/>
      <c r="I1578" s="2" t="n"/>
      <c r="J1578">
        <f>VLOOKUP(A1578,UFMT_FORMAT!$A:$C,3,FALSE)</f>
        <v/>
      </c>
      <c r="K1578" s="2" t="s">
        <v>7</v>
      </c>
      <c r="L1578">
        <f>"Insert into UFMT_FIELD (FORMAT_ID, FIELD_NO, F_MAC, F_KEY, F_MANDATORY, DESCRIPTION) Values ('"&amp;A1578&amp;"', '"&amp;B1578&amp;"', '"&amp;C1578&amp;"', '"&amp;D1578&amp;"', '"&amp;E1578&amp;"', '"&amp;F1578&amp;"');"</f>
        <v/>
      </c>
      <c r="M1578">
        <f>"Update UFMT_FIELD SET F_MAC = '"&amp;C1578&amp;"', F_KEY = '"&amp;D1578&amp;"', F_MANDATORY = '"&amp;E1578&amp;"', DESCRIPTION = '"&amp;F1578&amp;"' where FORMAT_ID = '"&amp;A1578&amp;"' AND FIELD_NO = '"&amp;B1578&amp;"';"</f>
        <v/>
      </c>
    </row>
    <row r="1579" spans="1:13">
      <c r="A1579" t="s">
        <v>422</v>
      </c>
      <c r="B1579" t="s">
        <v>532</v>
      </c>
      <c r="C1579" t="s">
        <v>13</v>
      </c>
      <c r="D1579" t="s">
        <v>13</v>
      </c>
      <c r="E1579" t="s">
        <v>13</v>
      </c>
      <c r="F1579" s="2" t="s">
        <v>1403</v>
      </c>
      <c r="G1579" s="2" t="n"/>
      <c r="I1579" s="2" t="n"/>
      <c r="J1579">
        <f>VLOOKUP(A1579,UFMT_FORMAT!$A:$C,3,FALSE)</f>
        <v/>
      </c>
      <c r="K1579" s="2" t="s">
        <v>7</v>
      </c>
      <c r="L1579">
        <f>"Insert into UFMT_FIELD (FORMAT_ID, FIELD_NO, F_MAC, F_KEY, F_MANDATORY, DESCRIPTION) Values ('"&amp;A1579&amp;"', '"&amp;B1579&amp;"', '"&amp;C1579&amp;"', '"&amp;D1579&amp;"', '"&amp;E1579&amp;"', '"&amp;F1579&amp;"');"</f>
        <v/>
      </c>
      <c r="M1579">
        <f>"Update UFMT_FIELD SET F_MAC = '"&amp;C1579&amp;"', F_KEY = '"&amp;D1579&amp;"', F_MANDATORY = '"&amp;E1579&amp;"', DESCRIPTION = '"&amp;F1579&amp;"' where FORMAT_ID = '"&amp;A1579&amp;"' AND FIELD_NO = '"&amp;B1579&amp;"';"</f>
        <v/>
      </c>
    </row>
    <row r="1580" spans="1:13">
      <c r="A1580" t="s">
        <v>422</v>
      </c>
      <c r="B1580" t="s">
        <v>70</v>
      </c>
      <c r="C1580" t="s">
        <v>255</v>
      </c>
      <c r="D1580" t="s">
        <v>255</v>
      </c>
      <c r="E1580" t="s">
        <v>255</v>
      </c>
      <c r="F1580" s="2" t="s">
        <v>1487</v>
      </c>
      <c r="G1580" s="2" t="n"/>
      <c r="I1580" s="2" t="n"/>
      <c r="J1580">
        <f>VLOOKUP(A1580,UFMT_FORMAT!$A:$C,3,FALSE)</f>
        <v/>
      </c>
      <c r="K1580" s="2" t="s">
        <v>7</v>
      </c>
      <c r="L1580">
        <f>"Insert into UFMT_FIELD (FORMAT_ID, FIELD_NO, F_MAC, F_KEY, F_MANDATORY, DESCRIPTION) Values ('"&amp;A1580&amp;"', '"&amp;B1580&amp;"', '"&amp;C1580&amp;"', '"&amp;D1580&amp;"', '"&amp;E1580&amp;"', '"&amp;F1580&amp;"');"</f>
        <v/>
      </c>
      <c r="M1580">
        <f>"Update UFMT_FIELD SET F_MAC = '"&amp;C1580&amp;"', F_KEY = '"&amp;D1580&amp;"', F_MANDATORY = '"&amp;E1580&amp;"', DESCRIPTION = '"&amp;F1580&amp;"' where FORMAT_ID = '"&amp;A1580&amp;"' AND FIELD_NO = '"&amp;B1580&amp;"';"</f>
        <v/>
      </c>
    </row>
    <row r="1581" spans="1:13">
      <c r="A1581" t="s">
        <v>422</v>
      </c>
      <c r="B1581" t="s">
        <v>310</v>
      </c>
      <c r="C1581" t="s">
        <v>13</v>
      </c>
      <c r="D1581" t="s">
        <v>255</v>
      </c>
      <c r="E1581" t="s">
        <v>255</v>
      </c>
      <c r="F1581" s="2" t="s">
        <v>1407</v>
      </c>
      <c r="G1581" s="2" t="n"/>
      <c r="I1581" s="2" t="n"/>
      <c r="J1581">
        <f>VLOOKUP(A1581,UFMT_FORMAT!$A:$C,3,FALSE)</f>
        <v/>
      </c>
      <c r="K1581" s="2" t="s">
        <v>7</v>
      </c>
      <c r="L1581">
        <f>"Insert into UFMT_FIELD (FORMAT_ID, FIELD_NO, F_MAC, F_KEY, F_MANDATORY, DESCRIPTION) Values ('"&amp;A1581&amp;"', '"&amp;B1581&amp;"', '"&amp;C1581&amp;"', '"&amp;D1581&amp;"', '"&amp;E1581&amp;"', '"&amp;F1581&amp;"');"</f>
        <v/>
      </c>
      <c r="M1581">
        <f>"Update UFMT_FIELD SET F_MAC = '"&amp;C1581&amp;"', F_KEY = '"&amp;D1581&amp;"', F_MANDATORY = '"&amp;E1581&amp;"', DESCRIPTION = '"&amp;F1581&amp;"' where FORMAT_ID = '"&amp;A1581&amp;"' AND FIELD_NO = '"&amp;B1581&amp;"';"</f>
        <v/>
      </c>
    </row>
    <row r="1582" spans="1:13">
      <c r="A1582" t="s">
        <v>422</v>
      </c>
      <c r="B1582" t="s">
        <v>72</v>
      </c>
      <c r="C1582" t="s">
        <v>13</v>
      </c>
      <c r="D1582" t="s">
        <v>255</v>
      </c>
      <c r="E1582" t="s">
        <v>13</v>
      </c>
      <c r="F1582" s="2" t="s">
        <v>1465</v>
      </c>
      <c r="G1582" s="2" t="n"/>
      <c r="I1582" s="2" t="n"/>
      <c r="J1582">
        <f>VLOOKUP(A1582,UFMT_FORMAT!$A:$C,3,FALSE)</f>
        <v/>
      </c>
      <c r="K1582" s="2" t="s">
        <v>7</v>
      </c>
      <c r="L1582">
        <f>"Insert into UFMT_FIELD (FORMAT_ID, FIELD_NO, F_MAC, F_KEY, F_MANDATORY, DESCRIPTION) Values ('"&amp;A1582&amp;"', '"&amp;B1582&amp;"', '"&amp;C1582&amp;"', '"&amp;D1582&amp;"', '"&amp;E1582&amp;"', '"&amp;F1582&amp;"');"</f>
        <v/>
      </c>
      <c r="M1582">
        <f>"Update UFMT_FIELD SET F_MAC = '"&amp;C1582&amp;"', F_KEY = '"&amp;D1582&amp;"', F_MANDATORY = '"&amp;E1582&amp;"', DESCRIPTION = '"&amp;F1582&amp;"' where FORMAT_ID = '"&amp;A1582&amp;"' AND FIELD_NO = '"&amp;B1582&amp;"';"</f>
        <v/>
      </c>
    </row>
    <row r="1583" spans="1:13">
      <c r="A1583" t="s">
        <v>422</v>
      </c>
      <c r="B1583" t="s">
        <v>545</v>
      </c>
      <c r="C1583" t="s">
        <v>13</v>
      </c>
      <c r="D1583" t="s">
        <v>255</v>
      </c>
      <c r="E1583" t="s">
        <v>13</v>
      </c>
      <c r="F1583" s="2" t="s">
        <v>1513</v>
      </c>
      <c r="G1583" s="2" t="n"/>
      <c r="I1583" s="2" t="n"/>
      <c r="J1583">
        <f>VLOOKUP(A1583,UFMT_FORMAT!$A:$C,3,FALSE)</f>
        <v/>
      </c>
      <c r="K1583" s="2" t="s">
        <v>7</v>
      </c>
      <c r="L1583">
        <f>"Insert into UFMT_FIELD (FORMAT_ID, FIELD_NO, F_MAC, F_KEY, F_MANDATORY, DESCRIPTION) Values ('"&amp;A1583&amp;"', '"&amp;B1583&amp;"', '"&amp;C1583&amp;"', '"&amp;D1583&amp;"', '"&amp;E1583&amp;"', '"&amp;F1583&amp;"');"</f>
        <v/>
      </c>
      <c r="M1583">
        <f>"Update UFMT_FIELD SET F_MAC = '"&amp;C1583&amp;"', F_KEY = '"&amp;D1583&amp;"', F_MANDATORY = '"&amp;E1583&amp;"', DESCRIPTION = '"&amp;F1583&amp;"' where FORMAT_ID = '"&amp;A1583&amp;"' AND FIELD_NO = '"&amp;B1583&amp;"';"</f>
        <v/>
      </c>
    </row>
    <row r="1584" spans="1:13">
      <c r="A1584" t="s">
        <v>422</v>
      </c>
      <c r="B1584" t="s">
        <v>554</v>
      </c>
      <c r="C1584" t="s">
        <v>13</v>
      </c>
      <c r="D1584" t="s">
        <v>255</v>
      </c>
      <c r="E1584" t="s">
        <v>255</v>
      </c>
      <c r="F1584" s="2" t="s">
        <v>1501</v>
      </c>
      <c r="G1584" s="2" t="n"/>
      <c r="I1584" s="2" t="n"/>
      <c r="J1584">
        <f>VLOOKUP(A1584,UFMT_FORMAT!$A:$C,3,FALSE)</f>
        <v/>
      </c>
      <c r="K1584" s="2" t="s">
        <v>7</v>
      </c>
      <c r="L1584">
        <f>"Insert into UFMT_FIELD (FORMAT_ID, FIELD_NO, F_MAC, F_KEY, F_MANDATORY, DESCRIPTION) Values ('"&amp;A1584&amp;"', '"&amp;B1584&amp;"', '"&amp;C1584&amp;"', '"&amp;D1584&amp;"', '"&amp;E1584&amp;"', '"&amp;F1584&amp;"');"</f>
        <v/>
      </c>
      <c r="M1584">
        <f>"Update UFMT_FIELD SET F_MAC = '"&amp;C1584&amp;"', F_KEY = '"&amp;D1584&amp;"', F_MANDATORY = '"&amp;E1584&amp;"', DESCRIPTION = '"&amp;F1584&amp;"' where FORMAT_ID = '"&amp;A1584&amp;"' AND FIELD_NO = '"&amp;B1584&amp;"';"</f>
        <v/>
      </c>
    </row>
    <row r="1585" spans="1:13">
      <c r="A1585" t="s">
        <v>422</v>
      </c>
      <c r="B1585" t="s">
        <v>555</v>
      </c>
      <c r="C1585" t="s">
        <v>255</v>
      </c>
      <c r="D1585" t="s">
        <v>255</v>
      </c>
      <c r="E1585" t="s">
        <v>13</v>
      </c>
      <c r="F1585" s="2" t="s">
        <v>1516</v>
      </c>
      <c r="G1585" s="2" t="n"/>
      <c r="I1585" s="2" t="n"/>
      <c r="J1585">
        <f>VLOOKUP(A1585,UFMT_FORMAT!$A:$C,3,FALSE)</f>
        <v/>
      </c>
      <c r="K1585" s="2" t="s">
        <v>7</v>
      </c>
      <c r="L1585">
        <f>"Insert into UFMT_FIELD (FORMAT_ID, FIELD_NO, F_MAC, F_KEY, F_MANDATORY, DESCRIPTION) Values ('"&amp;A1585&amp;"', '"&amp;B1585&amp;"', '"&amp;C1585&amp;"', '"&amp;D1585&amp;"', '"&amp;E1585&amp;"', '"&amp;F1585&amp;"');"</f>
        <v/>
      </c>
      <c r="M1585">
        <f>"Update UFMT_FIELD SET F_MAC = '"&amp;C1585&amp;"', F_KEY = '"&amp;D1585&amp;"', F_MANDATORY = '"&amp;E1585&amp;"', DESCRIPTION = '"&amp;F1585&amp;"' where FORMAT_ID = '"&amp;A1585&amp;"' AND FIELD_NO = '"&amp;B1585&amp;"';"</f>
        <v/>
      </c>
    </row>
    <row r="1586" spans="1:13">
      <c r="A1586" t="s">
        <v>422</v>
      </c>
      <c r="B1586" t="s">
        <v>57</v>
      </c>
      <c r="C1586" t="s">
        <v>255</v>
      </c>
      <c r="D1586" t="s">
        <v>255</v>
      </c>
      <c r="E1586" t="s">
        <v>255</v>
      </c>
      <c r="F1586" s="2" t="s">
        <v>1517</v>
      </c>
      <c r="G1586" s="2" t="n"/>
      <c r="I1586" s="2" t="n"/>
      <c r="J1586">
        <f>VLOOKUP(A1586,UFMT_FORMAT!$A:$C,3,FALSE)</f>
        <v/>
      </c>
      <c r="K1586" s="2" t="s">
        <v>7</v>
      </c>
      <c r="L1586">
        <f>"Insert into UFMT_FIELD (FORMAT_ID, FIELD_NO, F_MAC, F_KEY, F_MANDATORY, DESCRIPTION) Values ('"&amp;A1586&amp;"', '"&amp;B1586&amp;"', '"&amp;C1586&amp;"', '"&amp;D1586&amp;"', '"&amp;E1586&amp;"', '"&amp;F1586&amp;"');"</f>
        <v/>
      </c>
      <c r="M1586">
        <f>"Update UFMT_FIELD SET F_MAC = '"&amp;C1586&amp;"', F_KEY = '"&amp;D1586&amp;"', F_MANDATORY = '"&amp;E1586&amp;"', DESCRIPTION = '"&amp;F1586&amp;"' where FORMAT_ID = '"&amp;A1586&amp;"' AND FIELD_NO = '"&amp;B1586&amp;"';"</f>
        <v/>
      </c>
    </row>
    <row r="1587" spans="1:13">
      <c r="A1587" t="s">
        <v>422</v>
      </c>
      <c r="B1587" t="s">
        <v>244</v>
      </c>
      <c r="C1587" t="s">
        <v>255</v>
      </c>
      <c r="D1587" t="s">
        <v>255</v>
      </c>
      <c r="E1587" t="s">
        <v>255</v>
      </c>
      <c r="F1587" s="2" t="s">
        <v>1518</v>
      </c>
      <c r="G1587" s="2" t="n"/>
      <c r="I1587" s="2" t="n"/>
      <c r="J1587">
        <f>VLOOKUP(A1587,UFMT_FORMAT!$A:$C,3,FALSE)</f>
        <v/>
      </c>
      <c r="K1587" s="2" t="s">
        <v>7</v>
      </c>
      <c r="L1587">
        <f>"Insert into UFMT_FIELD (FORMAT_ID, FIELD_NO, F_MAC, F_KEY, F_MANDATORY, DESCRIPTION) Values ('"&amp;A1587&amp;"', '"&amp;B1587&amp;"', '"&amp;C1587&amp;"', '"&amp;D1587&amp;"', '"&amp;E1587&amp;"', '"&amp;F1587&amp;"');"</f>
        <v/>
      </c>
      <c r="M1587">
        <f>"Update UFMT_FIELD SET F_MAC = '"&amp;C1587&amp;"', F_KEY = '"&amp;D1587&amp;"', F_MANDATORY = '"&amp;E1587&amp;"', DESCRIPTION = '"&amp;F1587&amp;"' where FORMAT_ID = '"&amp;A1587&amp;"' AND FIELD_NO = '"&amp;B1587&amp;"';"</f>
        <v/>
      </c>
    </row>
    <row r="1588" spans="1:13">
      <c r="A1588" t="s">
        <v>422</v>
      </c>
      <c r="B1588" t="s">
        <v>78</v>
      </c>
      <c r="C1588" t="s">
        <v>255</v>
      </c>
      <c r="D1588" t="s">
        <v>255</v>
      </c>
      <c r="E1588" t="s">
        <v>13</v>
      </c>
      <c r="F1588" s="2" t="s">
        <v>1466</v>
      </c>
      <c r="G1588" s="2" t="n"/>
      <c r="I1588" s="2" t="n"/>
      <c r="J1588">
        <f>VLOOKUP(A1588,UFMT_FORMAT!$A:$C,3,FALSE)</f>
        <v/>
      </c>
      <c r="K1588" s="2" t="s">
        <v>7</v>
      </c>
      <c r="L1588">
        <f>"Insert into UFMT_FIELD (FORMAT_ID, FIELD_NO, F_MAC, F_KEY, F_MANDATORY, DESCRIPTION) Values ('"&amp;A1588&amp;"', '"&amp;B1588&amp;"', '"&amp;C1588&amp;"', '"&amp;D1588&amp;"', '"&amp;E1588&amp;"', '"&amp;F1588&amp;"');"</f>
        <v/>
      </c>
      <c r="M1588">
        <f>"Update UFMT_FIELD SET F_MAC = '"&amp;C1588&amp;"', F_KEY = '"&amp;D1588&amp;"', F_MANDATORY = '"&amp;E1588&amp;"', DESCRIPTION = '"&amp;F1588&amp;"' where FORMAT_ID = '"&amp;A1588&amp;"' AND FIELD_NO = '"&amp;B1588&amp;"';"</f>
        <v/>
      </c>
    </row>
    <row r="1589" spans="1:13">
      <c r="A1589" t="s">
        <v>422</v>
      </c>
      <c r="B1589" t="s">
        <v>80</v>
      </c>
      <c r="C1589" t="s">
        <v>255</v>
      </c>
      <c r="D1589" t="s">
        <v>255</v>
      </c>
      <c r="E1589" t="s">
        <v>255</v>
      </c>
      <c r="F1589" t="s">
        <v>1521</v>
      </c>
      <c r="G1589" s="2" t="n"/>
      <c r="I1589" s="2" t="n"/>
      <c r="J1589">
        <f>VLOOKUP(A1589,UFMT_FORMAT!$A:$C,3,FALSE)</f>
        <v/>
      </c>
      <c r="K1589" s="2" t="s">
        <v>7</v>
      </c>
      <c r="L1589">
        <f>"Insert into UFMT_FIELD (FORMAT_ID, FIELD_NO, F_MAC, F_KEY, F_MANDATORY, DESCRIPTION) Values ('"&amp;A1589&amp;"', '"&amp;B1589&amp;"', '"&amp;C1589&amp;"', '"&amp;D1589&amp;"', '"&amp;E1589&amp;"', '"&amp;F1589&amp;"');"</f>
        <v/>
      </c>
      <c r="M1589">
        <f>"Update UFMT_FIELD SET F_MAC = '"&amp;C1589&amp;"', F_KEY = '"&amp;D1589&amp;"', F_MANDATORY = '"&amp;E1589&amp;"', DESCRIPTION = '"&amp;F1589&amp;"' where FORMAT_ID = '"&amp;A1589&amp;"' AND FIELD_NO = '"&amp;B1589&amp;"';"</f>
        <v/>
      </c>
    </row>
    <row r="1590" spans="1:13">
      <c r="A1590" t="s">
        <v>422</v>
      </c>
      <c r="B1590" t="s">
        <v>630</v>
      </c>
      <c r="C1590" t="s">
        <v>255</v>
      </c>
      <c r="D1590" t="s">
        <v>255</v>
      </c>
      <c r="E1590" t="s">
        <v>255</v>
      </c>
      <c r="F1590" t="s">
        <v>1522</v>
      </c>
      <c r="G1590" s="2" t="n"/>
      <c r="I1590" s="2" t="n"/>
      <c r="J1590">
        <f>VLOOKUP(A1590,UFMT_FORMAT!$A:$C,3,FALSE)</f>
        <v/>
      </c>
      <c r="K1590" s="2" t="s">
        <v>7</v>
      </c>
      <c r="L1590">
        <f>"Insert into UFMT_FIELD (FORMAT_ID, FIELD_NO, F_MAC, F_KEY, F_MANDATORY, DESCRIPTION) Values ('"&amp;A1590&amp;"', '"&amp;B1590&amp;"', '"&amp;C1590&amp;"', '"&amp;D1590&amp;"', '"&amp;E1590&amp;"', '"&amp;F1590&amp;"');"</f>
        <v/>
      </c>
      <c r="M1590">
        <f>"Update UFMT_FIELD SET F_MAC = '"&amp;C1590&amp;"', F_KEY = '"&amp;D1590&amp;"', F_MANDATORY = '"&amp;E1590&amp;"', DESCRIPTION = '"&amp;F1590&amp;"' where FORMAT_ID = '"&amp;A1590&amp;"' AND FIELD_NO = '"&amp;B1590&amp;"';"</f>
        <v/>
      </c>
    </row>
    <row r="1591" spans="1:13">
      <c r="A1591" t="s">
        <v>422</v>
      </c>
      <c r="B1591" t="s">
        <v>196</v>
      </c>
      <c r="C1591" t="s">
        <v>13</v>
      </c>
      <c r="D1591" t="s">
        <v>255</v>
      </c>
      <c r="E1591" t="s">
        <v>13</v>
      </c>
      <c r="F1591" t="s">
        <v>1523</v>
      </c>
      <c r="G1591" s="2" t="n"/>
      <c r="I1591" s="2" t="n"/>
      <c r="J1591">
        <f>VLOOKUP(A1591,UFMT_FORMAT!$A:$C,3,FALSE)</f>
        <v/>
      </c>
      <c r="K1591" s="2" t="s">
        <v>7</v>
      </c>
      <c r="L1591">
        <f>"Insert into UFMT_FIELD (FORMAT_ID, FIELD_NO, F_MAC, F_KEY, F_MANDATORY, DESCRIPTION) Values ('"&amp;A1591&amp;"', '"&amp;B1591&amp;"', '"&amp;C1591&amp;"', '"&amp;D1591&amp;"', '"&amp;E1591&amp;"', '"&amp;F1591&amp;"');"</f>
        <v/>
      </c>
      <c r="M1591">
        <f>"Update UFMT_FIELD SET F_MAC = '"&amp;C1591&amp;"', F_KEY = '"&amp;D1591&amp;"', F_MANDATORY = '"&amp;E1591&amp;"', DESCRIPTION = '"&amp;F1591&amp;"' where FORMAT_ID = '"&amp;A1591&amp;"' AND FIELD_NO = '"&amp;B1591&amp;"';"</f>
        <v/>
      </c>
    </row>
    <row r="1592" spans="1:13">
      <c r="A1592" t="s">
        <v>422</v>
      </c>
      <c r="B1592" t="s">
        <v>634</v>
      </c>
      <c r="C1592" t="s">
        <v>13</v>
      </c>
      <c r="D1592" t="s">
        <v>255</v>
      </c>
      <c r="E1592" t="s">
        <v>255</v>
      </c>
      <c r="F1592" t="s">
        <v>1524</v>
      </c>
      <c r="G1592" s="2" t="n"/>
      <c r="I1592" s="2" t="n"/>
      <c r="J1592">
        <f>VLOOKUP(A1592,UFMT_FORMAT!$A:$C,3,FALSE)</f>
        <v/>
      </c>
      <c r="K1592" s="2" t="s">
        <v>7</v>
      </c>
      <c r="L1592">
        <f>"Insert into UFMT_FIELD (FORMAT_ID, FIELD_NO, F_MAC, F_KEY, F_MANDATORY, DESCRIPTION) Values ('"&amp;A1592&amp;"', '"&amp;B1592&amp;"', '"&amp;C1592&amp;"', '"&amp;D1592&amp;"', '"&amp;E1592&amp;"', '"&amp;F1592&amp;"');"</f>
        <v/>
      </c>
      <c r="M1592">
        <f>"Update UFMT_FIELD SET F_MAC = '"&amp;C1592&amp;"', F_KEY = '"&amp;D1592&amp;"', F_MANDATORY = '"&amp;E1592&amp;"', DESCRIPTION = '"&amp;F1592&amp;"' where FORMAT_ID = '"&amp;A1592&amp;"' AND FIELD_NO = '"&amp;B1592&amp;"';"</f>
        <v/>
      </c>
    </row>
    <row r="1593" spans="1:13">
      <c r="A1593" t="s">
        <v>422</v>
      </c>
      <c r="B1593" t="s">
        <v>59</v>
      </c>
      <c r="C1593" t="s">
        <v>255</v>
      </c>
      <c r="D1593" t="s">
        <v>255</v>
      </c>
      <c r="E1593" t="s">
        <v>255</v>
      </c>
      <c r="F1593" t="s">
        <v>1431</v>
      </c>
      <c r="I1593" s="2" t="n"/>
      <c r="J1593">
        <f>VLOOKUP(A1593,UFMT_FORMAT!$A:$C,3,FALSE)</f>
        <v/>
      </c>
      <c r="K1593" s="2" t="s">
        <v>7</v>
      </c>
      <c r="L1593">
        <f>"Insert into UFMT_FIELD (FORMAT_ID, FIELD_NO, F_MAC, F_KEY, F_MANDATORY, DESCRIPTION) Values ('"&amp;A1593&amp;"', '"&amp;B1593&amp;"', '"&amp;C1593&amp;"', '"&amp;D1593&amp;"', '"&amp;E1593&amp;"', '"&amp;F1593&amp;"');"</f>
        <v/>
      </c>
      <c r="M1593">
        <f>"Update UFMT_FIELD SET F_MAC = '"&amp;C1593&amp;"', F_KEY = '"&amp;D1593&amp;"', F_MANDATORY = '"&amp;E1593&amp;"', DESCRIPTION = '"&amp;F1593&amp;"' where FORMAT_ID = '"&amp;A1593&amp;"' AND FIELD_NO = '"&amp;B1593&amp;"';"</f>
        <v/>
      </c>
    </row>
    <row r="1594" spans="1:13">
      <c r="A1594" t="s">
        <v>422</v>
      </c>
      <c r="B1594" t="s">
        <v>663</v>
      </c>
      <c r="C1594" t="s">
        <v>255</v>
      </c>
      <c r="D1594" t="s">
        <v>255</v>
      </c>
      <c r="E1594" t="s">
        <v>255</v>
      </c>
      <c r="F1594" t="s">
        <v>1429</v>
      </c>
      <c r="I1594" s="2" t="n"/>
      <c r="J1594">
        <f>VLOOKUP(A1594,UFMT_FORMAT!$A:$C,3,FALSE)</f>
        <v/>
      </c>
      <c r="K1594" s="2" t="s">
        <v>7</v>
      </c>
      <c r="L1594">
        <f>"Insert into UFMT_FIELD (FORMAT_ID, FIELD_NO, F_MAC, F_KEY, F_MANDATORY, DESCRIPTION) Values ('"&amp;A1594&amp;"', '"&amp;B1594&amp;"', '"&amp;C1594&amp;"', '"&amp;D1594&amp;"', '"&amp;E1594&amp;"', '"&amp;F1594&amp;"');"</f>
        <v/>
      </c>
      <c r="M1594">
        <f>"Update UFMT_FIELD SET F_MAC = '"&amp;C1594&amp;"', F_KEY = '"&amp;D1594&amp;"', F_MANDATORY = '"&amp;E1594&amp;"', DESCRIPTION = '"&amp;F1594&amp;"' where FORMAT_ID = '"&amp;A1594&amp;"' AND FIELD_NO = '"&amp;B1594&amp;"';"</f>
        <v/>
      </c>
    </row>
    <row r="1595" spans="1:13">
      <c r="A1595" t="s">
        <v>422</v>
      </c>
      <c r="B1595" t="s">
        <v>103</v>
      </c>
      <c r="C1595" t="s">
        <v>255</v>
      </c>
      <c r="D1595" t="s">
        <v>255</v>
      </c>
      <c r="E1595" t="s">
        <v>255</v>
      </c>
      <c r="F1595" t="s">
        <v>1430</v>
      </c>
      <c r="I1595" s="2" t="n"/>
      <c r="J1595">
        <f>VLOOKUP(A1595,UFMT_FORMAT!$A:$C,3,FALSE)</f>
        <v/>
      </c>
      <c r="K1595" s="2" t="s">
        <v>7</v>
      </c>
      <c r="L1595">
        <f>"Insert into UFMT_FIELD (FORMAT_ID, FIELD_NO, F_MAC, F_KEY, F_MANDATORY, DESCRIPTION) Values ('"&amp;A1595&amp;"', '"&amp;B1595&amp;"', '"&amp;C1595&amp;"', '"&amp;D1595&amp;"', '"&amp;E1595&amp;"', '"&amp;F1595&amp;"');"</f>
        <v/>
      </c>
      <c r="M1595">
        <f>"Update UFMT_FIELD SET F_MAC = '"&amp;C1595&amp;"', F_KEY = '"&amp;D1595&amp;"', F_MANDATORY = '"&amp;E1595&amp;"', DESCRIPTION = '"&amp;F1595&amp;"' where FORMAT_ID = '"&amp;A1595&amp;"' AND FIELD_NO = '"&amp;B1595&amp;"';"</f>
        <v/>
      </c>
    </row>
    <row r="1596" spans="1:13">
      <c r="A1596" t="s">
        <v>422</v>
      </c>
      <c r="B1596" t="s">
        <v>666</v>
      </c>
      <c r="C1596" t="s">
        <v>255</v>
      </c>
      <c r="D1596" t="s">
        <v>255</v>
      </c>
      <c r="E1596" t="s">
        <v>255</v>
      </c>
      <c r="F1596" t="s">
        <v>1432</v>
      </c>
      <c r="I1596" s="2" t="n"/>
      <c r="J1596">
        <f>VLOOKUP(A1596,UFMT_FORMAT!$A:$C,3,FALSE)</f>
        <v/>
      </c>
      <c r="K1596" s="2" t="s">
        <v>7</v>
      </c>
      <c r="L1596">
        <f>"Insert into UFMT_FIELD (FORMAT_ID, FIELD_NO, F_MAC, F_KEY, F_MANDATORY, DESCRIPTION) Values ('"&amp;A1596&amp;"', '"&amp;B1596&amp;"', '"&amp;C1596&amp;"', '"&amp;D1596&amp;"', '"&amp;E1596&amp;"', '"&amp;F1596&amp;"');"</f>
        <v/>
      </c>
      <c r="M1596">
        <f>"Update UFMT_FIELD SET F_MAC = '"&amp;C1596&amp;"', F_KEY = '"&amp;D1596&amp;"', F_MANDATORY = '"&amp;E1596&amp;"', DESCRIPTION = '"&amp;F1596&amp;"' where FORMAT_ID = '"&amp;A1596&amp;"' AND FIELD_NO = '"&amp;B1596&amp;"';"</f>
        <v/>
      </c>
    </row>
    <row r="1597" spans="1:13">
      <c r="A1597" t="s">
        <v>422</v>
      </c>
      <c r="B1597" t="s">
        <v>97</v>
      </c>
      <c r="C1597" t="s">
        <v>255</v>
      </c>
      <c r="D1597" t="s">
        <v>255</v>
      </c>
      <c r="E1597" t="s">
        <v>255</v>
      </c>
      <c r="F1597" t="s">
        <v>1525</v>
      </c>
      <c r="G1597" s="2" t="n"/>
      <c r="I1597" s="2" t="n"/>
      <c r="J1597">
        <f>VLOOKUP(A1597,UFMT_FORMAT!$A:$C,3,FALSE)</f>
        <v/>
      </c>
      <c r="K1597" s="2" t="s">
        <v>7</v>
      </c>
      <c r="L1597">
        <f>"Insert into UFMT_FIELD (FORMAT_ID, FIELD_NO, F_MAC, F_KEY, F_MANDATORY, DESCRIPTION) Values ('"&amp;A1597&amp;"', '"&amp;B1597&amp;"', '"&amp;C1597&amp;"', '"&amp;D1597&amp;"', '"&amp;E1597&amp;"', '"&amp;F1597&amp;"');"</f>
        <v/>
      </c>
      <c r="M1597">
        <f>"Update UFMT_FIELD SET F_MAC = '"&amp;C1597&amp;"', F_KEY = '"&amp;D1597&amp;"', F_MANDATORY = '"&amp;E1597&amp;"', DESCRIPTION = '"&amp;F1597&amp;"' where FORMAT_ID = '"&amp;A1597&amp;"' AND FIELD_NO = '"&amp;B1597&amp;"';"</f>
        <v/>
      </c>
    </row>
    <row r="1598" spans="1:13">
      <c r="A1598" t="s">
        <v>1378</v>
      </c>
      <c r="B1598" t="s">
        <v>64</v>
      </c>
      <c r="C1598" t="s">
        <v>13</v>
      </c>
      <c r="D1598" t="s">
        <v>255</v>
      </c>
      <c r="E1598" t="s">
        <v>13</v>
      </c>
      <c r="F1598" s="2" t="s">
        <v>1395</v>
      </c>
      <c r="G1598" s="2" t="n"/>
      <c r="I1598" s="2" t="n"/>
      <c r="J1598">
        <f>VLOOKUP(A1598,UFMT_FORMAT!$A:$C,3,FALSE)</f>
        <v/>
      </c>
      <c r="K1598" s="2" t="s">
        <v>7</v>
      </c>
      <c r="L1598">
        <f>"Insert into UFMT_FIELD (FORMAT_ID, FIELD_NO, F_MAC, F_KEY, F_MANDATORY, DESCRIPTION) Values ('"&amp;A1598&amp;"', '"&amp;B1598&amp;"', '"&amp;C1598&amp;"', '"&amp;D1598&amp;"', '"&amp;E1598&amp;"', '"&amp;F1598&amp;"');"</f>
        <v/>
      </c>
      <c r="M1598">
        <f>"Update UFMT_FIELD SET F_MAC = '"&amp;C1598&amp;"', F_KEY = '"&amp;D1598&amp;"', F_MANDATORY = '"&amp;E1598&amp;"', DESCRIPTION = '"&amp;F1598&amp;"' where FORMAT_ID = '"&amp;A1598&amp;"' AND FIELD_NO = '"&amp;B1598&amp;"';"</f>
        <v/>
      </c>
    </row>
    <row r="1599" spans="1:13">
      <c r="A1599" t="s">
        <v>1378</v>
      </c>
      <c r="B1599" t="s">
        <v>107</v>
      </c>
      <c r="C1599" t="s">
        <v>13</v>
      </c>
      <c r="D1599" t="s">
        <v>13</v>
      </c>
      <c r="E1599" t="s">
        <v>13</v>
      </c>
      <c r="F1599" s="2" t="s">
        <v>1396</v>
      </c>
      <c r="G1599" s="2" t="n"/>
      <c r="I1599" s="2" t="n"/>
      <c r="J1599">
        <f>VLOOKUP(A1599,UFMT_FORMAT!$A:$C,3,FALSE)</f>
        <v/>
      </c>
      <c r="K1599" s="2" t="s">
        <v>7</v>
      </c>
      <c r="L1599">
        <f>"Insert into UFMT_FIELD (FORMAT_ID, FIELD_NO, F_MAC, F_KEY, F_MANDATORY, DESCRIPTION) Values ('"&amp;A1599&amp;"', '"&amp;B1599&amp;"', '"&amp;C1599&amp;"', '"&amp;D1599&amp;"', '"&amp;E1599&amp;"', '"&amp;F1599&amp;"');"</f>
        <v/>
      </c>
      <c r="M1599">
        <f>"Update UFMT_FIELD SET F_MAC = '"&amp;C1599&amp;"', F_KEY = '"&amp;D1599&amp;"', F_MANDATORY = '"&amp;E1599&amp;"', DESCRIPTION = '"&amp;F1599&amp;"' where FORMAT_ID = '"&amp;A1599&amp;"' AND FIELD_NO = '"&amp;B1599&amp;"';"</f>
        <v/>
      </c>
    </row>
    <row r="1600" spans="1:13">
      <c r="A1600" t="s">
        <v>1378</v>
      </c>
      <c r="B1600" t="s">
        <v>31</v>
      </c>
      <c r="C1600" t="s">
        <v>13</v>
      </c>
      <c r="D1600" t="s">
        <v>255</v>
      </c>
      <c r="E1600" t="s">
        <v>13</v>
      </c>
      <c r="F1600" s="2" t="s">
        <v>1480</v>
      </c>
      <c r="G1600" s="2" t="n"/>
      <c r="I1600" s="2" t="n"/>
      <c r="J1600">
        <f>VLOOKUP(A1600,UFMT_FORMAT!$A:$C,3,FALSE)</f>
        <v/>
      </c>
      <c r="K1600" s="2" t="s">
        <v>7</v>
      </c>
      <c r="L1600">
        <f>"Insert into UFMT_FIELD (FORMAT_ID, FIELD_NO, F_MAC, F_KEY, F_MANDATORY, DESCRIPTION) Values ('"&amp;A1600&amp;"', '"&amp;B1600&amp;"', '"&amp;C1600&amp;"', '"&amp;D1600&amp;"', '"&amp;E1600&amp;"', '"&amp;F1600&amp;"');"</f>
        <v/>
      </c>
      <c r="M1600">
        <f>"Update UFMT_FIELD SET F_MAC = '"&amp;C1600&amp;"', F_KEY = '"&amp;D1600&amp;"', F_MANDATORY = '"&amp;E1600&amp;"', DESCRIPTION = '"&amp;F1600&amp;"' where FORMAT_ID = '"&amp;A1600&amp;"' AND FIELD_NO = '"&amp;B1600&amp;"';"</f>
        <v/>
      </c>
    </row>
    <row r="1601" spans="1:13">
      <c r="A1601" t="s">
        <v>1378</v>
      </c>
      <c r="B1601" t="s">
        <v>500</v>
      </c>
      <c r="C1601" t="s">
        <v>255</v>
      </c>
      <c r="D1601" t="s">
        <v>255</v>
      </c>
      <c r="E1601" t="s">
        <v>255</v>
      </c>
      <c r="F1601" s="2" t="s">
        <v>1502</v>
      </c>
      <c r="G1601" s="2" t="n"/>
      <c r="I1601" s="2" t="n"/>
      <c r="J1601">
        <f>VLOOKUP(A1601,UFMT_FORMAT!$A:$C,3,FALSE)</f>
        <v/>
      </c>
      <c r="K1601" s="2" t="s">
        <v>7</v>
      </c>
      <c r="L1601">
        <f>"Insert into UFMT_FIELD (FORMAT_ID, FIELD_NO, F_MAC, F_KEY, F_MANDATORY, DESCRIPTION) Values ('"&amp;A1601&amp;"', '"&amp;B1601&amp;"', '"&amp;C1601&amp;"', '"&amp;D1601&amp;"', '"&amp;E1601&amp;"', '"&amp;F1601&amp;"');"</f>
        <v/>
      </c>
      <c r="M1601">
        <f>"Update UFMT_FIELD SET F_MAC = '"&amp;C1601&amp;"', F_KEY = '"&amp;D1601&amp;"', F_MANDATORY = '"&amp;E1601&amp;"', DESCRIPTION = '"&amp;F1601&amp;"' where FORMAT_ID = '"&amp;A1601&amp;"' AND FIELD_NO = '"&amp;B1601&amp;"';"</f>
        <v/>
      </c>
    </row>
    <row r="1602" spans="1:13">
      <c r="A1602" t="s">
        <v>1378</v>
      </c>
      <c r="B1602" t="s">
        <v>328</v>
      </c>
      <c r="C1602" t="s">
        <v>255</v>
      </c>
      <c r="D1602" t="s">
        <v>255</v>
      </c>
      <c r="E1602" t="s">
        <v>255</v>
      </c>
      <c r="F1602" s="2" t="s">
        <v>1503</v>
      </c>
      <c r="G1602" s="2" t="n"/>
      <c r="I1602" s="2" t="n"/>
      <c r="J1602">
        <f>VLOOKUP(A1602,UFMT_FORMAT!$A:$C,3,FALSE)</f>
        <v/>
      </c>
      <c r="K1602" s="2" t="s">
        <v>7</v>
      </c>
      <c r="L1602">
        <f>"Insert into UFMT_FIELD (FORMAT_ID, FIELD_NO, F_MAC, F_KEY, F_MANDATORY, DESCRIPTION) Values ('"&amp;A1602&amp;"', '"&amp;B1602&amp;"', '"&amp;C1602&amp;"', '"&amp;D1602&amp;"', '"&amp;E1602&amp;"', '"&amp;F1602&amp;"');"</f>
        <v/>
      </c>
      <c r="M1602">
        <f>"Update UFMT_FIELD SET F_MAC = '"&amp;C1602&amp;"', F_KEY = '"&amp;D1602&amp;"', F_MANDATORY = '"&amp;E1602&amp;"', DESCRIPTION = '"&amp;F1602&amp;"' where FORMAT_ID = '"&amp;A1602&amp;"' AND FIELD_NO = '"&amp;B1602&amp;"';"</f>
        <v/>
      </c>
    </row>
    <row r="1603" spans="1:13">
      <c r="A1603" t="s">
        <v>1378</v>
      </c>
      <c r="B1603" t="s">
        <v>330</v>
      </c>
      <c r="C1603" t="s">
        <v>13</v>
      </c>
      <c r="D1603" t="s">
        <v>13</v>
      </c>
      <c r="E1603" t="s">
        <v>13</v>
      </c>
      <c r="F1603" s="2" t="s">
        <v>1495</v>
      </c>
      <c r="G1603" s="2" t="n"/>
      <c r="I1603" s="2" t="n"/>
      <c r="J1603">
        <f>VLOOKUP(A1603,UFMT_FORMAT!$A:$C,3,FALSE)</f>
        <v/>
      </c>
      <c r="K1603" s="2" t="s">
        <v>7</v>
      </c>
      <c r="L1603">
        <f>"Insert into UFMT_FIELD (FORMAT_ID, FIELD_NO, F_MAC, F_KEY, F_MANDATORY, DESCRIPTION) Values ('"&amp;A1603&amp;"', '"&amp;B1603&amp;"', '"&amp;C1603&amp;"', '"&amp;D1603&amp;"', '"&amp;E1603&amp;"', '"&amp;F1603&amp;"');"</f>
        <v/>
      </c>
      <c r="M1603">
        <f>"Update UFMT_FIELD SET F_MAC = '"&amp;C1603&amp;"', F_KEY = '"&amp;D1603&amp;"', F_MANDATORY = '"&amp;E1603&amp;"', DESCRIPTION = '"&amp;F1603&amp;"' where FORMAT_ID = '"&amp;A1603&amp;"' AND FIELD_NO = '"&amp;B1603&amp;"';"</f>
        <v/>
      </c>
    </row>
    <row r="1604" spans="1:13">
      <c r="A1604" t="s">
        <v>1378</v>
      </c>
      <c r="B1604" t="s">
        <v>318</v>
      </c>
      <c r="C1604" t="s">
        <v>255</v>
      </c>
      <c r="D1604" t="s">
        <v>255</v>
      </c>
      <c r="E1604" t="s">
        <v>255</v>
      </c>
      <c r="F1604" s="2" t="s">
        <v>1504</v>
      </c>
      <c r="G1604" s="2" t="n"/>
      <c r="I1604" s="2" t="n"/>
      <c r="J1604">
        <f>VLOOKUP(A1604,UFMT_FORMAT!$A:$C,3,FALSE)</f>
        <v/>
      </c>
      <c r="K1604" s="2" t="s">
        <v>7</v>
      </c>
      <c r="L1604">
        <f>"Insert into UFMT_FIELD (FORMAT_ID, FIELD_NO, F_MAC, F_KEY, F_MANDATORY, DESCRIPTION) Values ('"&amp;A1604&amp;"', '"&amp;B1604&amp;"', '"&amp;C1604&amp;"', '"&amp;D1604&amp;"', '"&amp;E1604&amp;"', '"&amp;F1604&amp;"');"</f>
        <v/>
      </c>
      <c r="M1604">
        <f>"Update UFMT_FIELD SET F_MAC = '"&amp;C1604&amp;"', F_KEY = '"&amp;D1604&amp;"', F_MANDATORY = '"&amp;E1604&amp;"', DESCRIPTION = '"&amp;F1604&amp;"' where FORMAT_ID = '"&amp;A1604&amp;"' AND FIELD_NO = '"&amp;B1604&amp;"';"</f>
        <v/>
      </c>
    </row>
    <row r="1605" spans="1:13">
      <c r="A1605" t="s">
        <v>1378</v>
      </c>
      <c r="B1605" t="s">
        <v>333</v>
      </c>
      <c r="C1605" t="s">
        <v>255</v>
      </c>
      <c r="D1605" t="s">
        <v>255</v>
      </c>
      <c r="E1605" t="s">
        <v>255</v>
      </c>
      <c r="F1605" s="2" t="s">
        <v>1505</v>
      </c>
      <c r="G1605" s="2" t="n"/>
      <c r="I1605" s="2" t="n"/>
      <c r="J1605">
        <f>VLOOKUP(A1605,UFMT_FORMAT!$A:$C,3,FALSE)</f>
        <v/>
      </c>
      <c r="K1605" s="2" t="s">
        <v>7</v>
      </c>
      <c r="L1605">
        <f>"Insert into UFMT_FIELD (FORMAT_ID, FIELD_NO, F_MAC, F_KEY, F_MANDATORY, DESCRIPTION) Values ('"&amp;A1605&amp;"', '"&amp;B1605&amp;"', '"&amp;C1605&amp;"', '"&amp;D1605&amp;"', '"&amp;E1605&amp;"', '"&amp;F1605&amp;"');"</f>
        <v/>
      </c>
      <c r="M1605">
        <f>"Update UFMT_FIELD SET F_MAC = '"&amp;C1605&amp;"', F_KEY = '"&amp;D1605&amp;"', F_MANDATORY = '"&amp;E1605&amp;"', DESCRIPTION = '"&amp;F1605&amp;"' where FORMAT_ID = '"&amp;A1605&amp;"' AND FIELD_NO = '"&amp;B1605&amp;"';"</f>
        <v/>
      </c>
    </row>
    <row r="1606" spans="1:13">
      <c r="A1606" t="s">
        <v>1378</v>
      </c>
      <c r="B1606" t="s">
        <v>335</v>
      </c>
      <c r="C1606" t="s">
        <v>255</v>
      </c>
      <c r="D1606" t="s">
        <v>255</v>
      </c>
      <c r="E1606" t="s">
        <v>255</v>
      </c>
      <c r="F1606" s="2" t="s">
        <v>1506</v>
      </c>
      <c r="G1606" s="2" t="n"/>
      <c r="I1606" s="2" t="n"/>
      <c r="J1606">
        <f>VLOOKUP(A1606,UFMT_FORMAT!$A:$C,3,FALSE)</f>
        <v/>
      </c>
      <c r="K1606" s="2" t="s">
        <v>7</v>
      </c>
      <c r="L1606">
        <f>"Insert into UFMT_FIELD (FORMAT_ID, FIELD_NO, F_MAC, F_KEY, F_MANDATORY, DESCRIPTION) Values ('"&amp;A1606&amp;"', '"&amp;B1606&amp;"', '"&amp;C1606&amp;"', '"&amp;D1606&amp;"', '"&amp;E1606&amp;"', '"&amp;F1606&amp;"');"</f>
        <v/>
      </c>
      <c r="M1606">
        <f>"Update UFMT_FIELD SET F_MAC = '"&amp;C1606&amp;"', F_KEY = '"&amp;D1606&amp;"', F_MANDATORY = '"&amp;E1606&amp;"', DESCRIPTION = '"&amp;F1606&amp;"' where FORMAT_ID = '"&amp;A1606&amp;"' AND FIELD_NO = '"&amp;B1606&amp;"';"</f>
        <v/>
      </c>
    </row>
    <row r="1607" spans="1:13">
      <c r="A1607" t="s">
        <v>1378</v>
      </c>
      <c r="B1607" t="s">
        <v>337</v>
      </c>
      <c r="C1607" t="s">
        <v>13</v>
      </c>
      <c r="D1607" t="s">
        <v>13</v>
      </c>
      <c r="E1607" t="s">
        <v>13</v>
      </c>
      <c r="F1607" s="2" t="s">
        <v>1400</v>
      </c>
      <c r="G1607" s="2" t="n"/>
      <c r="I1607" s="2" t="n"/>
      <c r="J1607">
        <f>VLOOKUP(A1607,UFMT_FORMAT!$A:$C,3,FALSE)</f>
        <v/>
      </c>
      <c r="K1607" s="2" t="s">
        <v>7</v>
      </c>
      <c r="L1607">
        <f>"Insert into UFMT_FIELD (FORMAT_ID, FIELD_NO, F_MAC, F_KEY, F_MANDATORY, DESCRIPTION) Values ('"&amp;A1607&amp;"', '"&amp;B1607&amp;"', '"&amp;C1607&amp;"', '"&amp;D1607&amp;"', '"&amp;E1607&amp;"', '"&amp;F1607&amp;"');"</f>
        <v/>
      </c>
      <c r="M1607">
        <f>"Update UFMT_FIELD SET F_MAC = '"&amp;C1607&amp;"', F_KEY = '"&amp;D1607&amp;"', F_MANDATORY = '"&amp;E1607&amp;"', DESCRIPTION = '"&amp;F1607&amp;"' where FORMAT_ID = '"&amp;A1607&amp;"' AND FIELD_NO = '"&amp;B1607&amp;"';"</f>
        <v/>
      </c>
    </row>
    <row r="1608" spans="1:13">
      <c r="A1608" t="s">
        <v>1378</v>
      </c>
      <c r="B1608" t="s">
        <v>351</v>
      </c>
      <c r="C1608" t="s">
        <v>255</v>
      </c>
      <c r="D1608" t="s">
        <v>255</v>
      </c>
      <c r="E1608" t="s">
        <v>13</v>
      </c>
      <c r="F1608" s="2" t="s">
        <v>1497</v>
      </c>
      <c r="G1608" s="2" t="n"/>
      <c r="I1608" s="2" t="n"/>
      <c r="J1608">
        <f>VLOOKUP(A1608,UFMT_FORMAT!$A:$C,3,FALSE)</f>
        <v/>
      </c>
      <c r="K1608" s="2" t="s">
        <v>7</v>
      </c>
      <c r="L1608">
        <f>"Insert into UFMT_FIELD (FORMAT_ID, FIELD_NO, F_MAC, F_KEY, F_MANDATORY, DESCRIPTION) Values ('"&amp;A1608&amp;"', '"&amp;B1608&amp;"', '"&amp;C1608&amp;"', '"&amp;D1608&amp;"', '"&amp;E1608&amp;"', '"&amp;F1608&amp;"');"</f>
        <v/>
      </c>
      <c r="M1608">
        <f>"Update UFMT_FIELD SET F_MAC = '"&amp;C1608&amp;"', F_KEY = '"&amp;D1608&amp;"', F_MANDATORY = '"&amp;E1608&amp;"', DESCRIPTION = '"&amp;F1608&amp;"' where FORMAT_ID = '"&amp;A1608&amp;"' AND FIELD_NO = '"&amp;B1608&amp;"';"</f>
        <v/>
      </c>
    </row>
    <row r="1609" spans="1:13">
      <c r="A1609" t="s">
        <v>1378</v>
      </c>
      <c r="B1609" t="s">
        <v>379</v>
      </c>
      <c r="C1609" t="s">
        <v>255</v>
      </c>
      <c r="D1609" t="s">
        <v>255</v>
      </c>
      <c r="E1609" t="s">
        <v>13</v>
      </c>
      <c r="F1609" s="2" t="s">
        <v>1507</v>
      </c>
      <c r="G1609" s="2" t="n"/>
      <c r="I1609" s="2" t="n"/>
      <c r="J1609">
        <f>VLOOKUP(A1609,UFMT_FORMAT!$A:$C,3,FALSE)</f>
        <v/>
      </c>
      <c r="K1609" s="2" t="s">
        <v>7</v>
      </c>
      <c r="L1609">
        <f>"Insert into UFMT_FIELD (FORMAT_ID, FIELD_NO, F_MAC, F_KEY, F_MANDATORY, DESCRIPTION) Values ('"&amp;A1609&amp;"', '"&amp;B1609&amp;"', '"&amp;C1609&amp;"', '"&amp;D1609&amp;"', '"&amp;E1609&amp;"', '"&amp;F1609&amp;"');"</f>
        <v/>
      </c>
      <c r="M1609">
        <f>"Update UFMT_FIELD SET F_MAC = '"&amp;C1609&amp;"', F_KEY = '"&amp;D1609&amp;"', F_MANDATORY = '"&amp;E1609&amp;"', DESCRIPTION = '"&amp;F1609&amp;"' where FORMAT_ID = '"&amp;A1609&amp;"' AND FIELD_NO = '"&amp;B1609&amp;"';"</f>
        <v/>
      </c>
    </row>
    <row r="1610" spans="1:13">
      <c r="A1610" t="s">
        <v>1378</v>
      </c>
      <c r="B1610" t="s">
        <v>393</v>
      </c>
      <c r="C1610" t="s">
        <v>255</v>
      </c>
      <c r="D1610" t="s">
        <v>255</v>
      </c>
      <c r="E1610" t="s">
        <v>13</v>
      </c>
      <c r="F1610" s="2" t="s">
        <v>1508</v>
      </c>
      <c r="G1610" s="2" t="n"/>
      <c r="I1610" s="2" t="n"/>
      <c r="J1610">
        <f>VLOOKUP(A1610,UFMT_FORMAT!$A:$C,3,FALSE)</f>
        <v/>
      </c>
      <c r="K1610" s="2" t="s">
        <v>7</v>
      </c>
      <c r="L1610">
        <f>"Insert into UFMT_FIELD (FORMAT_ID, FIELD_NO, F_MAC, F_KEY, F_MANDATORY, DESCRIPTION) Values ('"&amp;A1610&amp;"', '"&amp;B1610&amp;"', '"&amp;C1610&amp;"', '"&amp;D1610&amp;"', '"&amp;E1610&amp;"', '"&amp;F1610&amp;"');"</f>
        <v/>
      </c>
      <c r="M1610">
        <f>"Update UFMT_FIELD SET F_MAC = '"&amp;C1610&amp;"', F_KEY = '"&amp;D1610&amp;"', F_MANDATORY = '"&amp;E1610&amp;"', DESCRIPTION = '"&amp;F1610&amp;"' where FORMAT_ID = '"&amp;A1610&amp;"' AND FIELD_NO = '"&amp;B1610&amp;"';"</f>
        <v/>
      </c>
    </row>
    <row r="1611" spans="1:13">
      <c r="A1611" t="s">
        <v>1378</v>
      </c>
      <c r="B1611" t="s">
        <v>398</v>
      </c>
      <c r="C1611" t="s">
        <v>255</v>
      </c>
      <c r="D1611" t="s">
        <v>255</v>
      </c>
      <c r="E1611" t="s">
        <v>13</v>
      </c>
      <c r="F1611" s="2" t="s">
        <v>1484</v>
      </c>
      <c r="G1611" s="2" t="n"/>
      <c r="I1611" s="2" t="n"/>
      <c r="J1611">
        <f>VLOOKUP(A1611,UFMT_FORMAT!$A:$C,3,FALSE)</f>
        <v/>
      </c>
      <c r="K1611" s="2" t="s">
        <v>7</v>
      </c>
      <c r="L1611">
        <f>"Insert into UFMT_FIELD (FORMAT_ID, FIELD_NO, F_MAC, F_KEY, F_MANDATORY, DESCRIPTION) Values ('"&amp;A1611&amp;"', '"&amp;B1611&amp;"', '"&amp;C1611&amp;"', '"&amp;D1611&amp;"', '"&amp;E1611&amp;"', '"&amp;F1611&amp;"');"</f>
        <v/>
      </c>
      <c r="M1611">
        <f>"Update UFMT_FIELD SET F_MAC = '"&amp;C1611&amp;"', F_KEY = '"&amp;D1611&amp;"', F_MANDATORY = '"&amp;E1611&amp;"', DESCRIPTION = '"&amp;F1611&amp;"' where FORMAT_ID = '"&amp;A1611&amp;"' AND FIELD_NO = '"&amp;B1611&amp;"';"</f>
        <v/>
      </c>
    </row>
    <row r="1612" spans="1:13">
      <c r="A1612" t="s">
        <v>1378</v>
      </c>
      <c r="B1612" t="s">
        <v>233</v>
      </c>
      <c r="C1612" t="s">
        <v>255</v>
      </c>
      <c r="D1612" t="s">
        <v>255</v>
      </c>
      <c r="E1612" t="s">
        <v>13</v>
      </c>
      <c r="F1612" s="2" t="s">
        <v>1510</v>
      </c>
      <c r="G1612" s="2" t="n"/>
      <c r="I1612" s="2" t="n"/>
      <c r="J1612">
        <f>VLOOKUP(A1612,UFMT_FORMAT!$A:$C,3,FALSE)</f>
        <v/>
      </c>
      <c r="K1612" s="2" t="s">
        <v>7</v>
      </c>
      <c r="L1612">
        <f>"Insert into UFMT_FIELD (FORMAT_ID, FIELD_NO, F_MAC, F_KEY, F_MANDATORY, DESCRIPTION) Values ('"&amp;A1612&amp;"', '"&amp;B1612&amp;"', '"&amp;C1612&amp;"', '"&amp;D1612&amp;"', '"&amp;E1612&amp;"', '"&amp;F1612&amp;"');"</f>
        <v/>
      </c>
      <c r="M1612">
        <f>"Update UFMT_FIELD SET F_MAC = '"&amp;C1612&amp;"', F_KEY = '"&amp;D1612&amp;"', F_MANDATORY = '"&amp;E1612&amp;"', DESCRIPTION = '"&amp;F1612&amp;"' where FORMAT_ID = '"&amp;A1612&amp;"' AND FIELD_NO = '"&amp;B1612&amp;"';"</f>
        <v/>
      </c>
    </row>
    <row r="1613" spans="1:13">
      <c r="A1613" t="s">
        <v>1378</v>
      </c>
      <c r="B1613" t="s">
        <v>51</v>
      </c>
      <c r="C1613" t="s">
        <v>255</v>
      </c>
      <c r="D1613" t="s">
        <v>255</v>
      </c>
      <c r="E1613" t="s">
        <v>13</v>
      </c>
      <c r="F1613" s="2" t="s">
        <v>1461</v>
      </c>
      <c r="G1613" s="2" t="n"/>
      <c r="I1613" s="2" t="n"/>
      <c r="J1613">
        <f>VLOOKUP(A1613,UFMT_FORMAT!$A:$C,3,FALSE)</f>
        <v/>
      </c>
      <c r="K1613" s="2" t="s">
        <v>7</v>
      </c>
      <c r="L1613">
        <f>"Insert into UFMT_FIELD (FORMAT_ID, FIELD_NO, F_MAC, F_KEY, F_MANDATORY, DESCRIPTION) Values ('"&amp;A1613&amp;"', '"&amp;B1613&amp;"', '"&amp;C1613&amp;"', '"&amp;D1613&amp;"', '"&amp;E1613&amp;"', '"&amp;F1613&amp;"');"</f>
        <v/>
      </c>
      <c r="M1613">
        <f>"Update UFMT_FIELD SET F_MAC = '"&amp;C1613&amp;"', F_KEY = '"&amp;D1613&amp;"', F_MANDATORY = '"&amp;E1613&amp;"', DESCRIPTION = '"&amp;F1613&amp;"' where FORMAT_ID = '"&amp;A1613&amp;"' AND FIELD_NO = '"&amp;B1613&amp;"';"</f>
        <v/>
      </c>
    </row>
    <row r="1614" spans="1:13">
      <c r="A1614" t="s">
        <v>1378</v>
      </c>
      <c r="B1614" t="s">
        <v>524</v>
      </c>
      <c r="C1614" t="s">
        <v>255</v>
      </c>
      <c r="D1614" t="s">
        <v>255</v>
      </c>
      <c r="E1614" t="s">
        <v>255</v>
      </c>
      <c r="F1614" s="2" t="s">
        <v>1511</v>
      </c>
      <c r="G1614" s="2" t="n"/>
      <c r="I1614" s="2" t="n"/>
      <c r="J1614">
        <f>VLOOKUP(A1614,UFMT_FORMAT!$A:$C,3,FALSE)</f>
        <v/>
      </c>
      <c r="K1614" s="2" t="s">
        <v>7</v>
      </c>
      <c r="L1614">
        <f>"Insert into UFMT_FIELD (FORMAT_ID, FIELD_NO, F_MAC, F_KEY, F_MANDATORY, DESCRIPTION) Values ('"&amp;A1614&amp;"', '"&amp;B1614&amp;"', '"&amp;C1614&amp;"', '"&amp;D1614&amp;"', '"&amp;E1614&amp;"', '"&amp;F1614&amp;"');"</f>
        <v/>
      </c>
      <c r="M1614">
        <f>"Update UFMT_FIELD SET F_MAC = '"&amp;C1614&amp;"', F_KEY = '"&amp;D1614&amp;"', F_MANDATORY = '"&amp;E1614&amp;"', DESCRIPTION = '"&amp;F1614&amp;"' where FORMAT_ID = '"&amp;A1614&amp;"' AND FIELD_NO = '"&amp;B1614&amp;"';"</f>
        <v/>
      </c>
    </row>
    <row r="1615" spans="1:13">
      <c r="A1615" t="s">
        <v>1378</v>
      </c>
      <c r="B1615" t="s">
        <v>526</v>
      </c>
      <c r="C1615" t="s">
        <v>255</v>
      </c>
      <c r="D1615" t="s">
        <v>255</v>
      </c>
      <c r="E1615" t="s">
        <v>255</v>
      </c>
      <c r="F1615" s="2" t="s">
        <v>1512</v>
      </c>
      <c r="G1615" s="2" t="n"/>
      <c r="I1615" s="2" t="n"/>
      <c r="J1615">
        <f>VLOOKUP(A1615,UFMT_FORMAT!$A:$C,3,FALSE)</f>
        <v/>
      </c>
      <c r="K1615" s="2" t="s">
        <v>7</v>
      </c>
      <c r="L1615">
        <f>"Insert into UFMT_FIELD (FORMAT_ID, FIELD_NO, F_MAC, F_KEY, F_MANDATORY, DESCRIPTION) Values ('"&amp;A1615&amp;"', '"&amp;B1615&amp;"', '"&amp;C1615&amp;"', '"&amp;D1615&amp;"', '"&amp;E1615&amp;"', '"&amp;F1615&amp;"');"</f>
        <v/>
      </c>
      <c r="M1615">
        <f>"Update UFMT_FIELD SET F_MAC = '"&amp;C1615&amp;"', F_KEY = '"&amp;D1615&amp;"', F_MANDATORY = '"&amp;E1615&amp;"', DESCRIPTION = '"&amp;F1615&amp;"' where FORMAT_ID = '"&amp;A1615&amp;"' AND FIELD_NO = '"&amp;B1615&amp;"';"</f>
        <v/>
      </c>
    </row>
    <row r="1616" spans="1:13">
      <c r="A1616" t="s">
        <v>1378</v>
      </c>
      <c r="B1616" t="s">
        <v>532</v>
      </c>
      <c r="C1616" t="s">
        <v>13</v>
      </c>
      <c r="D1616" t="s">
        <v>255</v>
      </c>
      <c r="E1616" t="s">
        <v>13</v>
      </c>
      <c r="F1616" s="2" t="s">
        <v>1403</v>
      </c>
      <c r="G1616" s="2" t="n"/>
      <c r="I1616" s="2" t="n"/>
      <c r="J1616">
        <f>VLOOKUP(A1616,UFMT_FORMAT!$A:$C,3,FALSE)</f>
        <v/>
      </c>
      <c r="K1616" s="2" t="s">
        <v>7</v>
      </c>
      <c r="L1616">
        <f>"Insert into UFMT_FIELD (FORMAT_ID, FIELD_NO, F_MAC, F_KEY, F_MANDATORY, DESCRIPTION) Values ('"&amp;A1616&amp;"', '"&amp;B1616&amp;"', '"&amp;C1616&amp;"', '"&amp;D1616&amp;"', '"&amp;E1616&amp;"', '"&amp;F1616&amp;"');"</f>
        <v/>
      </c>
      <c r="M1616">
        <f>"Update UFMT_FIELD SET F_MAC = '"&amp;C1616&amp;"', F_KEY = '"&amp;D1616&amp;"', F_MANDATORY = '"&amp;E1616&amp;"', DESCRIPTION = '"&amp;F1616&amp;"' where FORMAT_ID = '"&amp;A1616&amp;"' AND FIELD_NO = '"&amp;B1616&amp;"';"</f>
        <v/>
      </c>
    </row>
    <row r="1617" spans="1:13">
      <c r="A1617" t="s">
        <v>1378</v>
      </c>
      <c r="B1617" t="s">
        <v>66</v>
      </c>
      <c r="C1617" t="s">
        <v>255</v>
      </c>
      <c r="D1617" t="s">
        <v>255</v>
      </c>
      <c r="E1617" t="s">
        <v>255</v>
      </c>
      <c r="F1617" s="2" t="s">
        <v>1405</v>
      </c>
      <c r="G1617" s="2" t="n"/>
      <c r="I1617" s="2" t="n"/>
      <c r="J1617">
        <f>VLOOKUP(A1617,UFMT_FORMAT!$A:$C,3,FALSE)</f>
        <v/>
      </c>
      <c r="K1617" s="2" t="s">
        <v>7</v>
      </c>
      <c r="L1617">
        <f>"Insert into UFMT_FIELD (FORMAT_ID, FIELD_NO, F_MAC, F_KEY, F_MANDATORY, DESCRIPTION) Values ('"&amp;A1617&amp;"', '"&amp;B1617&amp;"', '"&amp;C1617&amp;"', '"&amp;D1617&amp;"', '"&amp;E1617&amp;"', '"&amp;F1617&amp;"');"</f>
        <v/>
      </c>
      <c r="M1617">
        <f>"Update UFMT_FIELD SET F_MAC = '"&amp;C1617&amp;"', F_KEY = '"&amp;D1617&amp;"', F_MANDATORY = '"&amp;E1617&amp;"', DESCRIPTION = '"&amp;F1617&amp;"' where FORMAT_ID = '"&amp;A1617&amp;"' AND FIELD_NO = '"&amp;B1617&amp;"';"</f>
        <v/>
      </c>
    </row>
    <row r="1618" spans="1:13">
      <c r="A1618" t="s">
        <v>1378</v>
      </c>
      <c r="B1618" t="s">
        <v>70</v>
      </c>
      <c r="C1618" t="s">
        <v>255</v>
      </c>
      <c r="D1618" t="s">
        <v>255</v>
      </c>
      <c r="E1618" t="s">
        <v>255</v>
      </c>
      <c r="F1618" s="2" t="s">
        <v>1487</v>
      </c>
      <c r="G1618" s="2" t="n"/>
      <c r="I1618" s="2" t="n"/>
      <c r="J1618">
        <f>VLOOKUP(A1618,UFMT_FORMAT!$A:$C,3,FALSE)</f>
        <v/>
      </c>
      <c r="K1618" s="2" t="s">
        <v>7</v>
      </c>
      <c r="L1618">
        <f>"Insert into UFMT_FIELD (FORMAT_ID, FIELD_NO, F_MAC, F_KEY, F_MANDATORY, DESCRIPTION) Values ('"&amp;A1618&amp;"', '"&amp;B1618&amp;"', '"&amp;C1618&amp;"', '"&amp;D1618&amp;"', '"&amp;E1618&amp;"', '"&amp;F1618&amp;"');"</f>
        <v/>
      </c>
      <c r="M1618">
        <f>"Update UFMT_FIELD SET F_MAC = '"&amp;C1618&amp;"', F_KEY = '"&amp;D1618&amp;"', F_MANDATORY = '"&amp;E1618&amp;"', DESCRIPTION = '"&amp;F1618&amp;"' where FORMAT_ID = '"&amp;A1618&amp;"' AND FIELD_NO = '"&amp;B1618&amp;"';"</f>
        <v/>
      </c>
    </row>
    <row r="1619" spans="1:13">
      <c r="A1619" t="s">
        <v>1378</v>
      </c>
      <c r="B1619" t="s">
        <v>310</v>
      </c>
      <c r="C1619" t="s">
        <v>13</v>
      </c>
      <c r="D1619" t="s">
        <v>255</v>
      </c>
      <c r="E1619" t="s">
        <v>255</v>
      </c>
      <c r="F1619" s="2" t="s">
        <v>1407</v>
      </c>
      <c r="G1619" s="2" t="n"/>
      <c r="I1619" s="2" t="n"/>
      <c r="J1619">
        <f>VLOOKUP(A1619,UFMT_FORMAT!$A:$C,3,FALSE)</f>
        <v/>
      </c>
      <c r="K1619" s="2" t="s">
        <v>7</v>
      </c>
      <c r="L1619">
        <f>"Insert into UFMT_FIELD (FORMAT_ID, FIELD_NO, F_MAC, F_KEY, F_MANDATORY, DESCRIPTION) Values ('"&amp;A1619&amp;"', '"&amp;B1619&amp;"', '"&amp;C1619&amp;"', '"&amp;D1619&amp;"', '"&amp;E1619&amp;"', '"&amp;F1619&amp;"');"</f>
        <v/>
      </c>
      <c r="M1619">
        <f>"Update UFMT_FIELD SET F_MAC = '"&amp;C1619&amp;"', F_KEY = '"&amp;D1619&amp;"', F_MANDATORY = '"&amp;E1619&amp;"', DESCRIPTION = '"&amp;F1619&amp;"' where FORMAT_ID = '"&amp;A1619&amp;"' AND FIELD_NO = '"&amp;B1619&amp;"';"</f>
        <v/>
      </c>
    </row>
    <row r="1620" spans="1:13">
      <c r="A1620" t="s">
        <v>1378</v>
      </c>
      <c r="B1620" t="s">
        <v>545</v>
      </c>
      <c r="C1620" t="s">
        <v>13</v>
      </c>
      <c r="D1620" t="s">
        <v>255</v>
      </c>
      <c r="E1620" t="s">
        <v>13</v>
      </c>
      <c r="F1620" s="2" t="s">
        <v>1513</v>
      </c>
      <c r="G1620" s="2" t="n"/>
      <c r="I1620" s="2" t="n"/>
      <c r="J1620">
        <f>VLOOKUP(A1620,UFMT_FORMAT!$A:$C,3,FALSE)</f>
        <v/>
      </c>
      <c r="K1620" s="2" t="s">
        <v>7</v>
      </c>
      <c r="L1620">
        <f>"Insert into UFMT_FIELD (FORMAT_ID, FIELD_NO, F_MAC, F_KEY, F_MANDATORY, DESCRIPTION) Values ('"&amp;A1620&amp;"', '"&amp;B1620&amp;"', '"&amp;C1620&amp;"', '"&amp;D1620&amp;"', '"&amp;E1620&amp;"', '"&amp;F1620&amp;"');"</f>
        <v/>
      </c>
      <c r="M1620">
        <f>"Update UFMT_FIELD SET F_MAC = '"&amp;C1620&amp;"', F_KEY = '"&amp;D1620&amp;"', F_MANDATORY = '"&amp;E1620&amp;"', DESCRIPTION = '"&amp;F1620&amp;"' where FORMAT_ID = '"&amp;A1620&amp;"' AND FIELD_NO = '"&amp;B1620&amp;"';"</f>
        <v/>
      </c>
    </row>
    <row r="1621" spans="1:13">
      <c r="A1621" t="s">
        <v>1378</v>
      </c>
      <c r="B1621" t="s">
        <v>239</v>
      </c>
      <c r="C1621" t="s">
        <v>13</v>
      </c>
      <c r="D1621" t="s">
        <v>255</v>
      </c>
      <c r="E1621" t="s">
        <v>13</v>
      </c>
      <c r="F1621" s="2" t="s">
        <v>1514</v>
      </c>
      <c r="G1621" s="2" t="n"/>
      <c r="I1621" s="2" t="n"/>
      <c r="J1621">
        <f>VLOOKUP(A1621,UFMT_FORMAT!$A:$C,3,FALSE)</f>
        <v/>
      </c>
      <c r="K1621" s="2" t="s">
        <v>7</v>
      </c>
      <c r="L1621">
        <f>"Insert into UFMT_FIELD (FORMAT_ID, FIELD_NO, F_MAC, F_KEY, F_MANDATORY, DESCRIPTION) Values ('"&amp;A1621&amp;"', '"&amp;B1621&amp;"', '"&amp;C1621&amp;"', '"&amp;D1621&amp;"', '"&amp;E1621&amp;"', '"&amp;F1621&amp;"');"</f>
        <v/>
      </c>
      <c r="M1621">
        <f>"Update UFMT_FIELD SET F_MAC = '"&amp;C1621&amp;"', F_KEY = '"&amp;D1621&amp;"', F_MANDATORY = '"&amp;E1621&amp;"', DESCRIPTION = '"&amp;F1621&amp;"' where FORMAT_ID = '"&amp;A1621&amp;"' AND FIELD_NO = '"&amp;B1621&amp;"';"</f>
        <v/>
      </c>
    </row>
    <row r="1622" spans="1:13">
      <c r="A1622" t="s">
        <v>1378</v>
      </c>
      <c r="B1622" t="s">
        <v>488</v>
      </c>
      <c r="C1622" t="s">
        <v>255</v>
      </c>
      <c r="D1622" t="s">
        <v>255</v>
      </c>
      <c r="E1622" t="s">
        <v>13</v>
      </c>
      <c r="F1622" s="2" t="s">
        <v>1515</v>
      </c>
      <c r="I1622" s="2" t="n"/>
      <c r="J1622">
        <f>VLOOKUP(A1622,UFMT_FORMAT!$A:$C,3,FALSE)</f>
        <v/>
      </c>
      <c r="K1622" s="2" t="s">
        <v>7</v>
      </c>
      <c r="L1622">
        <f>"Insert into UFMT_FIELD (FORMAT_ID, FIELD_NO, F_MAC, F_KEY, F_MANDATORY, DESCRIPTION) Values ('"&amp;A1622&amp;"', '"&amp;B1622&amp;"', '"&amp;C1622&amp;"', '"&amp;D1622&amp;"', '"&amp;E1622&amp;"', '"&amp;F1622&amp;"');"</f>
        <v/>
      </c>
      <c r="M1622">
        <f>"Update UFMT_FIELD SET F_MAC = '"&amp;C1622&amp;"', F_KEY = '"&amp;D1622&amp;"', F_MANDATORY = '"&amp;E1622&amp;"', DESCRIPTION = '"&amp;F1622&amp;"' where FORMAT_ID = '"&amp;A1622&amp;"' AND FIELD_NO = '"&amp;B1622&amp;"';"</f>
        <v/>
      </c>
    </row>
    <row r="1623" spans="1:13">
      <c r="A1623" t="s">
        <v>1378</v>
      </c>
      <c r="B1623" t="s">
        <v>554</v>
      </c>
      <c r="C1623" t="s">
        <v>13</v>
      </c>
      <c r="D1623" t="s">
        <v>255</v>
      </c>
      <c r="E1623" t="s">
        <v>255</v>
      </c>
      <c r="F1623" s="2" t="s">
        <v>1501</v>
      </c>
      <c r="I1623" s="2" t="n"/>
      <c r="J1623">
        <f>VLOOKUP(A1623,UFMT_FORMAT!$A:$C,3,FALSE)</f>
        <v/>
      </c>
      <c r="K1623" s="2" t="s">
        <v>7</v>
      </c>
      <c r="L1623">
        <f>"Insert into UFMT_FIELD (FORMAT_ID, FIELD_NO, F_MAC, F_KEY, F_MANDATORY, DESCRIPTION) Values ('"&amp;A1623&amp;"', '"&amp;B1623&amp;"', '"&amp;C1623&amp;"', '"&amp;D1623&amp;"', '"&amp;E1623&amp;"', '"&amp;F1623&amp;"');"</f>
        <v/>
      </c>
      <c r="M1623">
        <f>"Update UFMT_FIELD SET F_MAC = '"&amp;C1623&amp;"', F_KEY = '"&amp;D1623&amp;"', F_MANDATORY = '"&amp;E1623&amp;"', DESCRIPTION = '"&amp;F1623&amp;"' where FORMAT_ID = '"&amp;A1623&amp;"' AND FIELD_NO = '"&amp;B1623&amp;"';"</f>
        <v/>
      </c>
    </row>
    <row r="1624" spans="1:13">
      <c r="A1624" t="s">
        <v>1378</v>
      </c>
      <c r="B1624" t="s">
        <v>555</v>
      </c>
      <c r="C1624" t="s">
        <v>255</v>
      </c>
      <c r="D1624" t="s">
        <v>255</v>
      </c>
      <c r="E1624" t="s">
        <v>13</v>
      </c>
      <c r="F1624" s="2" t="s">
        <v>1516</v>
      </c>
      <c r="G1624" s="2" t="n"/>
      <c r="I1624" s="2" t="n"/>
      <c r="J1624">
        <f>VLOOKUP(A1624,UFMT_FORMAT!$A:$C,3,FALSE)</f>
        <v/>
      </c>
      <c r="K1624" s="2" t="s">
        <v>7</v>
      </c>
      <c r="L1624">
        <f>"Insert into UFMT_FIELD (FORMAT_ID, FIELD_NO, F_MAC, F_KEY, F_MANDATORY, DESCRIPTION) Values ('"&amp;A1624&amp;"', '"&amp;B1624&amp;"', '"&amp;C1624&amp;"', '"&amp;D1624&amp;"', '"&amp;E1624&amp;"', '"&amp;F1624&amp;"');"</f>
        <v/>
      </c>
      <c r="M1624">
        <f>"Update UFMT_FIELD SET F_MAC = '"&amp;C1624&amp;"', F_KEY = '"&amp;D1624&amp;"', F_MANDATORY = '"&amp;E1624&amp;"', DESCRIPTION = '"&amp;F1624&amp;"' where FORMAT_ID = '"&amp;A1624&amp;"' AND FIELD_NO = '"&amp;B1624&amp;"';"</f>
        <v/>
      </c>
    </row>
    <row r="1625" spans="1:13">
      <c r="A1625" t="s">
        <v>1378</v>
      </c>
      <c r="B1625" t="s">
        <v>57</v>
      </c>
      <c r="C1625" t="s">
        <v>255</v>
      </c>
      <c r="D1625" t="s">
        <v>255</v>
      </c>
      <c r="E1625" t="s">
        <v>255</v>
      </c>
      <c r="F1625" s="2" t="s">
        <v>1517</v>
      </c>
      <c r="G1625" s="2" t="n"/>
      <c r="I1625" s="2" t="n"/>
      <c r="J1625">
        <f>VLOOKUP(A1625,UFMT_FORMAT!$A:$C,3,FALSE)</f>
        <v/>
      </c>
      <c r="K1625" s="2" t="s">
        <v>7</v>
      </c>
      <c r="L1625">
        <f>"Insert into UFMT_FIELD (FORMAT_ID, FIELD_NO, F_MAC, F_KEY, F_MANDATORY, DESCRIPTION) Values ('"&amp;A1625&amp;"', '"&amp;B1625&amp;"', '"&amp;C1625&amp;"', '"&amp;D1625&amp;"', '"&amp;E1625&amp;"', '"&amp;F1625&amp;"');"</f>
        <v/>
      </c>
      <c r="M1625">
        <f>"Update UFMT_FIELD SET F_MAC = '"&amp;C1625&amp;"', F_KEY = '"&amp;D1625&amp;"', F_MANDATORY = '"&amp;E1625&amp;"', DESCRIPTION = '"&amp;F1625&amp;"' where FORMAT_ID = '"&amp;A1625&amp;"' AND FIELD_NO = '"&amp;B1625&amp;"';"</f>
        <v/>
      </c>
    </row>
    <row r="1626" spans="1:13">
      <c r="A1626" t="s">
        <v>1378</v>
      </c>
      <c r="B1626" t="s">
        <v>244</v>
      </c>
      <c r="C1626" t="s">
        <v>255</v>
      </c>
      <c r="D1626" t="s">
        <v>255</v>
      </c>
      <c r="E1626" t="s">
        <v>255</v>
      </c>
      <c r="F1626" s="2" t="s">
        <v>1518</v>
      </c>
      <c r="G1626" s="2" t="n"/>
      <c r="I1626" s="2" t="n"/>
      <c r="J1626">
        <f>VLOOKUP(A1626,UFMT_FORMAT!$A:$C,3,FALSE)</f>
        <v/>
      </c>
      <c r="K1626" s="2" t="s">
        <v>7</v>
      </c>
      <c r="L1626">
        <f>"Insert into UFMT_FIELD (FORMAT_ID, FIELD_NO, F_MAC, F_KEY, F_MANDATORY, DESCRIPTION) Values ('"&amp;A1626&amp;"', '"&amp;B1626&amp;"', '"&amp;C1626&amp;"', '"&amp;D1626&amp;"', '"&amp;E1626&amp;"', '"&amp;F1626&amp;"');"</f>
        <v/>
      </c>
      <c r="M1626">
        <f>"Update UFMT_FIELD SET F_MAC = '"&amp;C1626&amp;"', F_KEY = '"&amp;D1626&amp;"', F_MANDATORY = '"&amp;E1626&amp;"', DESCRIPTION = '"&amp;F1626&amp;"' where FORMAT_ID = '"&amp;A1626&amp;"' AND FIELD_NO = '"&amp;B1626&amp;"';"</f>
        <v/>
      </c>
    </row>
    <row r="1627" spans="1:13">
      <c r="A1627" t="s">
        <v>1378</v>
      </c>
      <c r="B1627" t="s">
        <v>17</v>
      </c>
      <c r="C1627" t="s">
        <v>255</v>
      </c>
      <c r="D1627" t="s">
        <v>255</v>
      </c>
      <c r="E1627" t="s">
        <v>255</v>
      </c>
      <c r="F1627" t="s">
        <v>1519</v>
      </c>
      <c r="G1627" s="2" t="n"/>
      <c r="I1627" s="2" t="n"/>
      <c r="J1627">
        <f>VLOOKUP(A1627,UFMT_FORMAT!$A:$C,3,FALSE)</f>
        <v/>
      </c>
      <c r="K1627" s="2" t="s">
        <v>7</v>
      </c>
      <c r="L1627">
        <f>"Insert into UFMT_FIELD (FORMAT_ID, FIELD_NO, F_MAC, F_KEY, F_MANDATORY, DESCRIPTION) Values ('"&amp;A1627&amp;"', '"&amp;B1627&amp;"', '"&amp;C1627&amp;"', '"&amp;D1627&amp;"', '"&amp;E1627&amp;"', '"&amp;F1627&amp;"');"</f>
        <v/>
      </c>
      <c r="M1627">
        <f>"Update UFMT_FIELD SET F_MAC = '"&amp;C1627&amp;"', F_KEY = '"&amp;D1627&amp;"', F_MANDATORY = '"&amp;E1627&amp;"', DESCRIPTION = '"&amp;F1627&amp;"' where FORMAT_ID = '"&amp;A1627&amp;"' AND FIELD_NO = '"&amp;B1627&amp;"';"</f>
        <v/>
      </c>
    </row>
    <row r="1628" spans="1:13">
      <c r="A1628" t="s">
        <v>1378</v>
      </c>
      <c r="B1628" t="s">
        <v>19</v>
      </c>
      <c r="C1628" t="s">
        <v>255</v>
      </c>
      <c r="D1628" t="s">
        <v>255</v>
      </c>
      <c r="E1628" t="s">
        <v>255</v>
      </c>
      <c r="F1628" t="s">
        <v>1520</v>
      </c>
      <c r="G1628" s="2" t="n"/>
      <c r="I1628" s="2" t="n"/>
      <c r="J1628">
        <f>VLOOKUP(A1628,UFMT_FORMAT!$A:$C,3,FALSE)</f>
        <v/>
      </c>
      <c r="K1628" s="2" t="s">
        <v>7</v>
      </c>
      <c r="L1628">
        <f>"Insert into UFMT_FIELD (FORMAT_ID, FIELD_NO, F_MAC, F_KEY, F_MANDATORY, DESCRIPTION) Values ('"&amp;A1628&amp;"', '"&amp;B1628&amp;"', '"&amp;C1628&amp;"', '"&amp;D1628&amp;"', '"&amp;E1628&amp;"', '"&amp;F1628&amp;"');"</f>
        <v/>
      </c>
      <c r="M1628">
        <f>"Update UFMT_FIELD SET F_MAC = '"&amp;C1628&amp;"', F_KEY = '"&amp;D1628&amp;"', F_MANDATORY = '"&amp;E1628&amp;"', DESCRIPTION = '"&amp;F1628&amp;"' where FORMAT_ID = '"&amp;A1628&amp;"' AND FIELD_NO = '"&amp;B1628&amp;"';"</f>
        <v/>
      </c>
    </row>
    <row r="1629" spans="1:13">
      <c r="A1629" t="s">
        <v>1378</v>
      </c>
      <c r="B1629" t="s">
        <v>80</v>
      </c>
      <c r="C1629" t="s">
        <v>255</v>
      </c>
      <c r="D1629" t="s">
        <v>255</v>
      </c>
      <c r="E1629" t="s">
        <v>255</v>
      </c>
      <c r="F1629" t="s">
        <v>1521</v>
      </c>
      <c r="G1629" s="2" t="n"/>
      <c r="I1629" s="2" t="n"/>
      <c r="J1629">
        <f>VLOOKUP(A1629,UFMT_FORMAT!$A:$C,3,FALSE)</f>
        <v/>
      </c>
      <c r="K1629" s="2" t="s">
        <v>7</v>
      </c>
      <c r="L1629">
        <f>"Insert into UFMT_FIELD (FORMAT_ID, FIELD_NO, F_MAC, F_KEY, F_MANDATORY, DESCRIPTION) Values ('"&amp;A1629&amp;"', '"&amp;B1629&amp;"', '"&amp;C1629&amp;"', '"&amp;D1629&amp;"', '"&amp;E1629&amp;"', '"&amp;F1629&amp;"');"</f>
        <v/>
      </c>
      <c r="M1629">
        <f>"Update UFMT_FIELD SET F_MAC = '"&amp;C1629&amp;"', F_KEY = '"&amp;D1629&amp;"', F_MANDATORY = '"&amp;E1629&amp;"', DESCRIPTION = '"&amp;F1629&amp;"' where FORMAT_ID = '"&amp;A1629&amp;"' AND FIELD_NO = '"&amp;B1629&amp;"';"</f>
        <v/>
      </c>
    </row>
    <row r="1630" spans="1:13">
      <c r="A1630" t="s">
        <v>1378</v>
      </c>
      <c r="B1630" t="s">
        <v>283</v>
      </c>
      <c r="C1630" t="s">
        <v>13</v>
      </c>
      <c r="D1630" t="s">
        <v>255</v>
      </c>
      <c r="E1630" t="s">
        <v>255</v>
      </c>
      <c r="F1630" t="s">
        <v>1467</v>
      </c>
      <c r="G1630" s="2" t="n"/>
      <c r="I1630" s="2" t="n"/>
      <c r="J1630">
        <f>VLOOKUP(A1630,UFMT_FORMAT!$A:$C,3,FALSE)</f>
        <v/>
      </c>
      <c r="K1630" s="2" t="s">
        <v>7</v>
      </c>
      <c r="L1630">
        <f>"Insert into UFMT_FIELD (FORMAT_ID, FIELD_NO, F_MAC, F_KEY, F_MANDATORY, DESCRIPTION) Values ('"&amp;A1630&amp;"', '"&amp;B1630&amp;"', '"&amp;C1630&amp;"', '"&amp;D1630&amp;"', '"&amp;E1630&amp;"', '"&amp;F1630&amp;"');"</f>
        <v/>
      </c>
      <c r="M1630">
        <f>"Update UFMT_FIELD SET F_MAC = '"&amp;C1630&amp;"', F_KEY = '"&amp;D1630&amp;"', F_MANDATORY = '"&amp;E1630&amp;"', DESCRIPTION = '"&amp;F1630&amp;"' where FORMAT_ID = '"&amp;A1630&amp;"' AND FIELD_NO = '"&amp;B1630&amp;"';"</f>
        <v/>
      </c>
    </row>
    <row r="1631" spans="1:13">
      <c r="A1631" t="s">
        <v>1378</v>
      </c>
      <c r="B1631" t="s">
        <v>630</v>
      </c>
      <c r="C1631" t="s">
        <v>255</v>
      </c>
      <c r="D1631" t="s">
        <v>255</v>
      </c>
      <c r="E1631" t="s">
        <v>255</v>
      </c>
      <c r="F1631" t="s">
        <v>1522</v>
      </c>
      <c r="G1631" s="2" t="n"/>
      <c r="I1631" s="2" t="n"/>
      <c r="J1631">
        <f>VLOOKUP(A1631,UFMT_FORMAT!$A:$C,3,FALSE)</f>
        <v/>
      </c>
      <c r="K1631" s="2" t="s">
        <v>7</v>
      </c>
      <c r="L1631">
        <f>"Insert into UFMT_FIELD (FORMAT_ID, FIELD_NO, F_MAC, F_KEY, F_MANDATORY, DESCRIPTION) Values ('"&amp;A1631&amp;"', '"&amp;B1631&amp;"', '"&amp;C1631&amp;"', '"&amp;D1631&amp;"', '"&amp;E1631&amp;"', '"&amp;F1631&amp;"');"</f>
        <v/>
      </c>
      <c r="M1631">
        <f>"Update UFMT_FIELD SET F_MAC = '"&amp;C1631&amp;"', F_KEY = '"&amp;D1631&amp;"', F_MANDATORY = '"&amp;E1631&amp;"', DESCRIPTION = '"&amp;F1631&amp;"' where FORMAT_ID = '"&amp;A1631&amp;"' AND FIELD_NO = '"&amp;B1631&amp;"';"</f>
        <v/>
      </c>
    </row>
    <row r="1632" spans="1:13">
      <c r="A1632" t="s">
        <v>1378</v>
      </c>
      <c r="B1632" t="s">
        <v>196</v>
      </c>
      <c r="C1632" t="s">
        <v>13</v>
      </c>
      <c r="D1632" t="s">
        <v>255</v>
      </c>
      <c r="E1632" t="s">
        <v>255</v>
      </c>
      <c r="F1632" t="s">
        <v>1523</v>
      </c>
      <c r="G1632" s="2" t="n"/>
      <c r="I1632" s="2" t="n"/>
      <c r="J1632">
        <f>VLOOKUP(A1632,UFMT_FORMAT!$A:$C,3,FALSE)</f>
        <v/>
      </c>
      <c r="K1632" s="2" t="s">
        <v>7</v>
      </c>
      <c r="L1632">
        <f>"Insert into UFMT_FIELD (FORMAT_ID, FIELD_NO, F_MAC, F_KEY, F_MANDATORY, DESCRIPTION) Values ('"&amp;A1632&amp;"', '"&amp;B1632&amp;"', '"&amp;C1632&amp;"', '"&amp;D1632&amp;"', '"&amp;E1632&amp;"', '"&amp;F1632&amp;"');"</f>
        <v/>
      </c>
      <c r="M1632">
        <f>"Update UFMT_FIELD SET F_MAC = '"&amp;C1632&amp;"', F_KEY = '"&amp;D1632&amp;"', F_MANDATORY = '"&amp;E1632&amp;"', DESCRIPTION = '"&amp;F1632&amp;"' where FORMAT_ID = '"&amp;A1632&amp;"' AND FIELD_NO = '"&amp;B1632&amp;"';"</f>
        <v/>
      </c>
    </row>
    <row r="1633" spans="1:13">
      <c r="A1633" t="s">
        <v>1378</v>
      </c>
      <c r="B1633" t="s">
        <v>634</v>
      </c>
      <c r="C1633" t="s">
        <v>13</v>
      </c>
      <c r="D1633" t="s">
        <v>255</v>
      </c>
      <c r="E1633" t="s">
        <v>255</v>
      </c>
      <c r="F1633" t="s">
        <v>1524</v>
      </c>
      <c r="G1633" s="2" t="n"/>
      <c r="I1633" s="2" t="n"/>
      <c r="J1633">
        <f>VLOOKUP(A1633,UFMT_FORMAT!$A:$C,3,FALSE)</f>
        <v/>
      </c>
      <c r="K1633" s="2" t="s">
        <v>7</v>
      </c>
      <c r="L1633">
        <f>"Insert into UFMT_FIELD (FORMAT_ID, FIELD_NO, F_MAC, F_KEY, F_MANDATORY, DESCRIPTION) Values ('"&amp;A1633&amp;"', '"&amp;B1633&amp;"', '"&amp;C1633&amp;"', '"&amp;D1633&amp;"', '"&amp;E1633&amp;"', '"&amp;F1633&amp;"');"</f>
        <v/>
      </c>
      <c r="M1633">
        <f>"Update UFMT_FIELD SET F_MAC = '"&amp;C1633&amp;"', F_KEY = '"&amp;D1633&amp;"', F_MANDATORY = '"&amp;E1633&amp;"', DESCRIPTION = '"&amp;F1633&amp;"' where FORMAT_ID = '"&amp;A1633&amp;"' AND FIELD_NO = '"&amp;B1633&amp;"';"</f>
        <v/>
      </c>
    </row>
    <row r="1634" spans="1:13">
      <c r="A1634" t="s">
        <v>1378</v>
      </c>
      <c r="B1634" t="s">
        <v>59</v>
      </c>
      <c r="C1634" t="s">
        <v>255</v>
      </c>
      <c r="D1634" t="s">
        <v>255</v>
      </c>
      <c r="E1634" t="s">
        <v>255</v>
      </c>
      <c r="F1634" t="s">
        <v>1431</v>
      </c>
      <c r="G1634" s="2" t="n"/>
      <c r="I1634" s="2" t="n"/>
      <c r="J1634">
        <f>VLOOKUP(A1634,UFMT_FORMAT!$A:$C,3,FALSE)</f>
        <v/>
      </c>
      <c r="K1634" s="2" t="s">
        <v>7</v>
      </c>
      <c r="L1634">
        <f>"Insert into UFMT_FIELD (FORMAT_ID, FIELD_NO, F_MAC, F_KEY, F_MANDATORY, DESCRIPTION) Values ('"&amp;A1634&amp;"', '"&amp;B1634&amp;"', '"&amp;C1634&amp;"', '"&amp;D1634&amp;"', '"&amp;E1634&amp;"', '"&amp;F1634&amp;"');"</f>
        <v/>
      </c>
      <c r="M1634">
        <f>"Update UFMT_FIELD SET F_MAC = '"&amp;C1634&amp;"', F_KEY = '"&amp;D1634&amp;"', F_MANDATORY = '"&amp;E1634&amp;"', DESCRIPTION = '"&amp;F1634&amp;"' where FORMAT_ID = '"&amp;A1634&amp;"' AND FIELD_NO = '"&amp;B1634&amp;"';"</f>
        <v/>
      </c>
    </row>
    <row r="1635" spans="1:13">
      <c r="A1635" t="s">
        <v>1378</v>
      </c>
      <c r="B1635" t="s">
        <v>663</v>
      </c>
      <c r="C1635" t="s">
        <v>255</v>
      </c>
      <c r="D1635" t="s">
        <v>255</v>
      </c>
      <c r="E1635" t="s">
        <v>255</v>
      </c>
      <c r="F1635" t="s">
        <v>1429</v>
      </c>
      <c r="G1635" s="2" t="n"/>
      <c r="I1635" s="2" t="n"/>
      <c r="J1635">
        <f>VLOOKUP(A1635,UFMT_FORMAT!$A:$C,3,FALSE)</f>
        <v/>
      </c>
      <c r="K1635" s="2" t="s">
        <v>7</v>
      </c>
      <c r="L1635">
        <f>"Insert into UFMT_FIELD (FORMAT_ID, FIELD_NO, F_MAC, F_KEY, F_MANDATORY, DESCRIPTION) Values ('"&amp;A1635&amp;"', '"&amp;B1635&amp;"', '"&amp;C1635&amp;"', '"&amp;D1635&amp;"', '"&amp;E1635&amp;"', '"&amp;F1635&amp;"');"</f>
        <v/>
      </c>
      <c r="M1635">
        <f>"Update UFMT_FIELD SET F_MAC = '"&amp;C1635&amp;"', F_KEY = '"&amp;D1635&amp;"', F_MANDATORY = '"&amp;E1635&amp;"', DESCRIPTION = '"&amp;F1635&amp;"' where FORMAT_ID = '"&amp;A1635&amp;"' AND FIELD_NO = '"&amp;B1635&amp;"';"</f>
        <v/>
      </c>
    </row>
    <row r="1636" spans="1:13">
      <c r="A1636" t="s">
        <v>1378</v>
      </c>
      <c r="B1636" t="s">
        <v>103</v>
      </c>
      <c r="C1636" t="s">
        <v>255</v>
      </c>
      <c r="D1636" t="s">
        <v>255</v>
      </c>
      <c r="E1636" t="s">
        <v>255</v>
      </c>
      <c r="F1636" t="s">
        <v>1430</v>
      </c>
      <c r="G1636" s="2" t="n"/>
      <c r="I1636" s="2" t="n"/>
      <c r="J1636">
        <f>VLOOKUP(A1636,UFMT_FORMAT!$A:$C,3,FALSE)</f>
        <v/>
      </c>
      <c r="K1636" s="2" t="s">
        <v>7</v>
      </c>
      <c r="L1636">
        <f>"Insert into UFMT_FIELD (FORMAT_ID, FIELD_NO, F_MAC, F_KEY, F_MANDATORY, DESCRIPTION) Values ('"&amp;A1636&amp;"', '"&amp;B1636&amp;"', '"&amp;C1636&amp;"', '"&amp;D1636&amp;"', '"&amp;E1636&amp;"', '"&amp;F1636&amp;"');"</f>
        <v/>
      </c>
      <c r="M1636">
        <f>"Update UFMT_FIELD SET F_MAC = '"&amp;C1636&amp;"', F_KEY = '"&amp;D1636&amp;"', F_MANDATORY = '"&amp;E1636&amp;"', DESCRIPTION = '"&amp;F1636&amp;"' where FORMAT_ID = '"&amp;A1636&amp;"' AND FIELD_NO = '"&amp;B1636&amp;"';"</f>
        <v/>
      </c>
    </row>
    <row r="1637" spans="1:13">
      <c r="A1637" t="s">
        <v>1378</v>
      </c>
      <c r="B1637" t="s">
        <v>666</v>
      </c>
      <c r="C1637" t="s">
        <v>255</v>
      </c>
      <c r="D1637" t="s">
        <v>255</v>
      </c>
      <c r="E1637" t="s">
        <v>255</v>
      </c>
      <c r="F1637" t="s">
        <v>1432</v>
      </c>
      <c r="G1637" s="2" t="n"/>
      <c r="I1637" s="2" t="n"/>
      <c r="J1637">
        <f>VLOOKUP(A1637,UFMT_FORMAT!$A:$C,3,FALSE)</f>
        <v/>
      </c>
      <c r="K1637" s="2" t="s">
        <v>7</v>
      </c>
      <c r="L1637">
        <f>"Insert into UFMT_FIELD (FORMAT_ID, FIELD_NO, F_MAC, F_KEY, F_MANDATORY, DESCRIPTION) Values ('"&amp;A1637&amp;"', '"&amp;B1637&amp;"', '"&amp;C1637&amp;"', '"&amp;D1637&amp;"', '"&amp;E1637&amp;"', '"&amp;F1637&amp;"');"</f>
        <v/>
      </c>
      <c r="M1637">
        <f>"Update UFMT_FIELD SET F_MAC = '"&amp;C1637&amp;"', F_KEY = '"&amp;D1637&amp;"', F_MANDATORY = '"&amp;E1637&amp;"', DESCRIPTION = '"&amp;F1637&amp;"' where FORMAT_ID = '"&amp;A1637&amp;"' AND FIELD_NO = '"&amp;B1637&amp;"';"</f>
        <v/>
      </c>
    </row>
    <row r="1638" spans="1:13">
      <c r="A1638" t="s">
        <v>1378</v>
      </c>
      <c r="B1638" t="s">
        <v>97</v>
      </c>
      <c r="C1638" t="s">
        <v>255</v>
      </c>
      <c r="D1638" t="s">
        <v>255</v>
      </c>
      <c r="E1638" t="s">
        <v>255</v>
      </c>
      <c r="F1638" t="s">
        <v>1525</v>
      </c>
      <c r="G1638" s="2" t="n"/>
      <c r="I1638" s="2" t="n"/>
      <c r="J1638">
        <f>VLOOKUP(A1638,UFMT_FORMAT!$A:$C,3,FALSE)</f>
        <v/>
      </c>
      <c r="K1638" s="2" t="s">
        <v>7</v>
      </c>
      <c r="L1638">
        <f>"Insert into UFMT_FIELD (FORMAT_ID, FIELD_NO, F_MAC, F_KEY, F_MANDATORY, DESCRIPTION) Values ('"&amp;A1638&amp;"', '"&amp;B1638&amp;"', '"&amp;C1638&amp;"', '"&amp;D1638&amp;"', '"&amp;E1638&amp;"', '"&amp;F1638&amp;"');"</f>
        <v/>
      </c>
      <c r="M1638">
        <f>"Update UFMT_FIELD SET F_MAC = '"&amp;C1638&amp;"', F_KEY = '"&amp;D1638&amp;"', F_MANDATORY = '"&amp;E1638&amp;"', DESCRIPTION = '"&amp;F1638&amp;"' where FORMAT_ID = '"&amp;A1638&amp;"' AND FIELD_NO = '"&amp;B1638&amp;"';"</f>
        <v/>
      </c>
    </row>
    <row r="1639" spans="1:13">
      <c r="A1639" t="s">
        <v>1380</v>
      </c>
      <c r="B1639" t="s">
        <v>64</v>
      </c>
      <c r="C1639" t="s">
        <v>13</v>
      </c>
      <c r="D1639" t="s">
        <v>255</v>
      </c>
      <c r="E1639" t="s">
        <v>13</v>
      </c>
      <c r="F1639" s="2" t="s">
        <v>1395</v>
      </c>
      <c r="G1639" s="2" t="n"/>
      <c r="I1639" s="2" t="n"/>
      <c r="J1639">
        <f>VLOOKUP(A1639,UFMT_FORMAT!$A:$C,3,FALSE)</f>
        <v/>
      </c>
      <c r="K1639" s="2" t="s">
        <v>7</v>
      </c>
      <c r="L1639">
        <f>"Insert into UFMT_FIELD (FORMAT_ID, FIELD_NO, F_MAC, F_KEY, F_MANDATORY, DESCRIPTION) Values ('"&amp;A1639&amp;"', '"&amp;B1639&amp;"', '"&amp;C1639&amp;"', '"&amp;D1639&amp;"', '"&amp;E1639&amp;"', '"&amp;F1639&amp;"');"</f>
        <v/>
      </c>
      <c r="M1639">
        <f>"Update UFMT_FIELD SET F_MAC = '"&amp;C1639&amp;"', F_KEY = '"&amp;D1639&amp;"', F_MANDATORY = '"&amp;E1639&amp;"', DESCRIPTION = '"&amp;F1639&amp;"' where FORMAT_ID = '"&amp;A1639&amp;"' AND FIELD_NO = '"&amp;B1639&amp;"';"</f>
        <v/>
      </c>
    </row>
    <row r="1640" spans="1:13">
      <c r="A1640" t="s">
        <v>1380</v>
      </c>
      <c r="B1640" t="s">
        <v>107</v>
      </c>
      <c r="C1640" t="s">
        <v>13</v>
      </c>
      <c r="D1640" t="s">
        <v>13</v>
      </c>
      <c r="E1640" t="s">
        <v>13</v>
      </c>
      <c r="F1640" s="2" t="s">
        <v>1396</v>
      </c>
      <c r="G1640" s="2" t="n"/>
      <c r="I1640" s="2" t="n"/>
      <c r="J1640">
        <f>VLOOKUP(A1640,UFMT_FORMAT!$A:$C,3,FALSE)</f>
        <v/>
      </c>
      <c r="K1640" s="2" t="s">
        <v>7</v>
      </c>
      <c r="L1640">
        <f>"Insert into UFMT_FIELD (FORMAT_ID, FIELD_NO, F_MAC, F_KEY, F_MANDATORY, DESCRIPTION) Values ('"&amp;A1640&amp;"', '"&amp;B1640&amp;"', '"&amp;C1640&amp;"', '"&amp;D1640&amp;"', '"&amp;E1640&amp;"', '"&amp;F1640&amp;"');"</f>
        <v/>
      </c>
      <c r="M1640">
        <f>"Update UFMT_FIELD SET F_MAC = '"&amp;C1640&amp;"', F_KEY = '"&amp;D1640&amp;"', F_MANDATORY = '"&amp;E1640&amp;"', DESCRIPTION = '"&amp;F1640&amp;"' where FORMAT_ID = '"&amp;A1640&amp;"' AND FIELD_NO = '"&amp;B1640&amp;"';"</f>
        <v/>
      </c>
    </row>
    <row r="1641" spans="1:13">
      <c r="A1641" t="s">
        <v>1380</v>
      </c>
      <c r="B1641" t="s">
        <v>31</v>
      </c>
      <c r="C1641" t="s">
        <v>13</v>
      </c>
      <c r="D1641" t="s">
        <v>255</v>
      </c>
      <c r="E1641" t="s">
        <v>13</v>
      </c>
      <c r="F1641" s="2" t="s">
        <v>1480</v>
      </c>
      <c r="G1641" s="2" t="n"/>
      <c r="I1641" s="2" t="n"/>
      <c r="J1641">
        <f>VLOOKUP(A1641,UFMT_FORMAT!$A:$C,3,FALSE)</f>
        <v/>
      </c>
      <c r="K1641" s="2" t="s">
        <v>7</v>
      </c>
      <c r="L1641">
        <f>"Insert into UFMT_FIELD (FORMAT_ID, FIELD_NO, F_MAC, F_KEY, F_MANDATORY, DESCRIPTION) Values ('"&amp;A1641&amp;"', '"&amp;B1641&amp;"', '"&amp;C1641&amp;"', '"&amp;D1641&amp;"', '"&amp;E1641&amp;"', '"&amp;F1641&amp;"');"</f>
        <v/>
      </c>
      <c r="M1641">
        <f>"Update UFMT_FIELD SET F_MAC = '"&amp;C1641&amp;"', F_KEY = '"&amp;D1641&amp;"', F_MANDATORY = '"&amp;E1641&amp;"', DESCRIPTION = '"&amp;F1641&amp;"' where FORMAT_ID = '"&amp;A1641&amp;"' AND FIELD_NO = '"&amp;B1641&amp;"';"</f>
        <v/>
      </c>
    </row>
    <row r="1642" spans="1:13">
      <c r="A1642" t="s">
        <v>1380</v>
      </c>
      <c r="B1642" t="s">
        <v>500</v>
      </c>
      <c r="C1642" t="s">
        <v>255</v>
      </c>
      <c r="D1642" t="s">
        <v>255</v>
      </c>
      <c r="E1642" t="s">
        <v>255</v>
      </c>
      <c r="F1642" s="2" t="s">
        <v>1502</v>
      </c>
      <c r="G1642" s="2" t="n"/>
      <c r="I1642" s="2" t="n"/>
      <c r="J1642">
        <f>VLOOKUP(A1642,UFMT_FORMAT!$A:$C,3,FALSE)</f>
        <v/>
      </c>
      <c r="K1642" s="2" t="s">
        <v>7</v>
      </c>
      <c r="L1642">
        <f>"Insert into UFMT_FIELD (FORMAT_ID, FIELD_NO, F_MAC, F_KEY, F_MANDATORY, DESCRIPTION) Values ('"&amp;A1642&amp;"', '"&amp;B1642&amp;"', '"&amp;C1642&amp;"', '"&amp;D1642&amp;"', '"&amp;E1642&amp;"', '"&amp;F1642&amp;"');"</f>
        <v/>
      </c>
      <c r="M1642">
        <f>"Update UFMT_FIELD SET F_MAC = '"&amp;C1642&amp;"', F_KEY = '"&amp;D1642&amp;"', F_MANDATORY = '"&amp;E1642&amp;"', DESCRIPTION = '"&amp;F1642&amp;"' where FORMAT_ID = '"&amp;A1642&amp;"' AND FIELD_NO = '"&amp;B1642&amp;"';"</f>
        <v/>
      </c>
    </row>
    <row r="1643" spans="1:13">
      <c r="A1643" t="s">
        <v>1380</v>
      </c>
      <c r="B1643" t="s">
        <v>328</v>
      </c>
      <c r="C1643" t="s">
        <v>255</v>
      </c>
      <c r="D1643" t="s">
        <v>255</v>
      </c>
      <c r="E1643" t="s">
        <v>255</v>
      </c>
      <c r="F1643" s="2" t="s">
        <v>1503</v>
      </c>
      <c r="G1643" s="2" t="n"/>
      <c r="I1643" s="2" t="n"/>
      <c r="J1643">
        <f>VLOOKUP(A1643,UFMT_FORMAT!$A:$C,3,FALSE)</f>
        <v/>
      </c>
      <c r="K1643" s="2" t="s">
        <v>7</v>
      </c>
      <c r="L1643">
        <f>"Insert into UFMT_FIELD (FORMAT_ID, FIELD_NO, F_MAC, F_KEY, F_MANDATORY, DESCRIPTION) Values ('"&amp;A1643&amp;"', '"&amp;B1643&amp;"', '"&amp;C1643&amp;"', '"&amp;D1643&amp;"', '"&amp;E1643&amp;"', '"&amp;F1643&amp;"');"</f>
        <v/>
      </c>
      <c r="M1643">
        <f>"Update UFMT_FIELD SET F_MAC = '"&amp;C1643&amp;"', F_KEY = '"&amp;D1643&amp;"', F_MANDATORY = '"&amp;E1643&amp;"', DESCRIPTION = '"&amp;F1643&amp;"' where FORMAT_ID = '"&amp;A1643&amp;"' AND FIELD_NO = '"&amp;B1643&amp;"';"</f>
        <v/>
      </c>
    </row>
    <row r="1644" spans="1:13">
      <c r="A1644" t="s">
        <v>1380</v>
      </c>
      <c r="B1644" t="s">
        <v>330</v>
      </c>
      <c r="C1644" t="s">
        <v>13</v>
      </c>
      <c r="D1644" t="s">
        <v>13</v>
      </c>
      <c r="E1644" t="s">
        <v>13</v>
      </c>
      <c r="F1644" s="2" t="s">
        <v>1495</v>
      </c>
      <c r="G1644" s="2" t="n"/>
      <c r="I1644" s="2" t="n"/>
      <c r="J1644">
        <f>VLOOKUP(A1644,UFMT_FORMAT!$A:$C,3,FALSE)</f>
        <v/>
      </c>
      <c r="K1644" s="2" t="s">
        <v>7</v>
      </c>
      <c r="L1644">
        <f>"Insert into UFMT_FIELD (FORMAT_ID, FIELD_NO, F_MAC, F_KEY, F_MANDATORY, DESCRIPTION) Values ('"&amp;A1644&amp;"', '"&amp;B1644&amp;"', '"&amp;C1644&amp;"', '"&amp;D1644&amp;"', '"&amp;E1644&amp;"', '"&amp;F1644&amp;"');"</f>
        <v/>
      </c>
      <c r="M1644">
        <f>"Update UFMT_FIELD SET F_MAC = '"&amp;C1644&amp;"', F_KEY = '"&amp;D1644&amp;"', F_MANDATORY = '"&amp;E1644&amp;"', DESCRIPTION = '"&amp;F1644&amp;"' where FORMAT_ID = '"&amp;A1644&amp;"' AND FIELD_NO = '"&amp;B1644&amp;"';"</f>
        <v/>
      </c>
    </row>
    <row r="1645" spans="1:13">
      <c r="A1645" t="s">
        <v>1380</v>
      </c>
      <c r="B1645" t="s">
        <v>318</v>
      </c>
      <c r="C1645" t="s">
        <v>255</v>
      </c>
      <c r="D1645" t="s">
        <v>255</v>
      </c>
      <c r="E1645" t="s">
        <v>255</v>
      </c>
      <c r="F1645" s="2" t="s">
        <v>1504</v>
      </c>
      <c r="G1645" s="2" t="n"/>
      <c r="I1645" s="2" t="n"/>
      <c r="J1645">
        <f>VLOOKUP(A1645,UFMT_FORMAT!$A:$C,3,FALSE)</f>
        <v/>
      </c>
      <c r="K1645" s="2" t="s">
        <v>7</v>
      </c>
      <c r="L1645">
        <f>"Insert into UFMT_FIELD (FORMAT_ID, FIELD_NO, F_MAC, F_KEY, F_MANDATORY, DESCRIPTION) Values ('"&amp;A1645&amp;"', '"&amp;B1645&amp;"', '"&amp;C1645&amp;"', '"&amp;D1645&amp;"', '"&amp;E1645&amp;"', '"&amp;F1645&amp;"');"</f>
        <v/>
      </c>
      <c r="M1645">
        <f>"Update UFMT_FIELD SET F_MAC = '"&amp;C1645&amp;"', F_KEY = '"&amp;D1645&amp;"', F_MANDATORY = '"&amp;E1645&amp;"', DESCRIPTION = '"&amp;F1645&amp;"' where FORMAT_ID = '"&amp;A1645&amp;"' AND FIELD_NO = '"&amp;B1645&amp;"';"</f>
        <v/>
      </c>
    </row>
    <row r="1646" spans="1:13">
      <c r="A1646" t="s">
        <v>1380</v>
      </c>
      <c r="B1646" t="s">
        <v>333</v>
      </c>
      <c r="C1646" t="s">
        <v>255</v>
      </c>
      <c r="D1646" t="s">
        <v>255</v>
      </c>
      <c r="E1646" t="s">
        <v>255</v>
      </c>
      <c r="F1646" s="2" t="s">
        <v>1505</v>
      </c>
      <c r="G1646" s="2" t="n"/>
      <c r="I1646" s="2" t="n"/>
      <c r="J1646">
        <f>VLOOKUP(A1646,UFMT_FORMAT!$A:$C,3,FALSE)</f>
        <v/>
      </c>
      <c r="K1646" s="2" t="s">
        <v>7</v>
      </c>
      <c r="L1646">
        <f>"Insert into UFMT_FIELD (FORMAT_ID, FIELD_NO, F_MAC, F_KEY, F_MANDATORY, DESCRIPTION) Values ('"&amp;A1646&amp;"', '"&amp;B1646&amp;"', '"&amp;C1646&amp;"', '"&amp;D1646&amp;"', '"&amp;E1646&amp;"', '"&amp;F1646&amp;"');"</f>
        <v/>
      </c>
      <c r="M1646">
        <f>"Update UFMT_FIELD SET F_MAC = '"&amp;C1646&amp;"', F_KEY = '"&amp;D1646&amp;"', F_MANDATORY = '"&amp;E1646&amp;"', DESCRIPTION = '"&amp;F1646&amp;"' where FORMAT_ID = '"&amp;A1646&amp;"' AND FIELD_NO = '"&amp;B1646&amp;"';"</f>
        <v/>
      </c>
    </row>
    <row r="1647" spans="1:13">
      <c r="A1647" t="s">
        <v>1380</v>
      </c>
      <c r="B1647" t="s">
        <v>335</v>
      </c>
      <c r="C1647" t="s">
        <v>255</v>
      </c>
      <c r="D1647" t="s">
        <v>255</v>
      </c>
      <c r="E1647" t="s">
        <v>255</v>
      </c>
      <c r="F1647" s="2" t="s">
        <v>1506</v>
      </c>
      <c r="G1647" s="2" t="n"/>
      <c r="I1647" s="2" t="n"/>
      <c r="J1647">
        <f>VLOOKUP(A1647,UFMT_FORMAT!$A:$C,3,FALSE)</f>
        <v/>
      </c>
      <c r="K1647" s="2" t="s">
        <v>7</v>
      </c>
      <c r="L1647">
        <f>"Insert into UFMT_FIELD (FORMAT_ID, FIELD_NO, F_MAC, F_KEY, F_MANDATORY, DESCRIPTION) Values ('"&amp;A1647&amp;"', '"&amp;B1647&amp;"', '"&amp;C1647&amp;"', '"&amp;D1647&amp;"', '"&amp;E1647&amp;"', '"&amp;F1647&amp;"');"</f>
        <v/>
      </c>
      <c r="M1647">
        <f>"Update UFMT_FIELD SET F_MAC = '"&amp;C1647&amp;"', F_KEY = '"&amp;D1647&amp;"', F_MANDATORY = '"&amp;E1647&amp;"', DESCRIPTION = '"&amp;F1647&amp;"' where FORMAT_ID = '"&amp;A1647&amp;"' AND FIELD_NO = '"&amp;B1647&amp;"';"</f>
        <v/>
      </c>
    </row>
    <row r="1648" spans="1:13">
      <c r="A1648" t="s">
        <v>1380</v>
      </c>
      <c r="B1648" t="s">
        <v>337</v>
      </c>
      <c r="C1648" t="s">
        <v>13</v>
      </c>
      <c r="D1648" t="s">
        <v>13</v>
      </c>
      <c r="E1648" t="s">
        <v>13</v>
      </c>
      <c r="F1648" s="2" t="s">
        <v>1400</v>
      </c>
      <c r="G1648" s="2" t="n"/>
      <c r="I1648" s="2" t="n"/>
      <c r="J1648">
        <f>VLOOKUP(A1648,UFMT_FORMAT!$A:$C,3,FALSE)</f>
        <v/>
      </c>
      <c r="K1648" s="2" t="s">
        <v>7</v>
      </c>
      <c r="L1648">
        <f>"Insert into UFMT_FIELD (FORMAT_ID, FIELD_NO, F_MAC, F_KEY, F_MANDATORY, DESCRIPTION) Values ('"&amp;A1648&amp;"', '"&amp;B1648&amp;"', '"&amp;C1648&amp;"', '"&amp;D1648&amp;"', '"&amp;E1648&amp;"', '"&amp;F1648&amp;"');"</f>
        <v/>
      </c>
      <c r="M1648">
        <f>"Update UFMT_FIELD SET F_MAC = '"&amp;C1648&amp;"', F_KEY = '"&amp;D1648&amp;"', F_MANDATORY = '"&amp;E1648&amp;"', DESCRIPTION = '"&amp;F1648&amp;"' where FORMAT_ID = '"&amp;A1648&amp;"' AND FIELD_NO = '"&amp;B1648&amp;"';"</f>
        <v/>
      </c>
    </row>
    <row r="1649" spans="1:13">
      <c r="A1649" t="s">
        <v>1380</v>
      </c>
      <c r="B1649" t="s">
        <v>351</v>
      </c>
      <c r="C1649" t="s">
        <v>255</v>
      </c>
      <c r="D1649" t="s">
        <v>255</v>
      </c>
      <c r="E1649" t="s">
        <v>13</v>
      </c>
      <c r="F1649" s="2" t="s">
        <v>1497</v>
      </c>
      <c r="G1649" s="2" t="n"/>
      <c r="I1649" s="2" t="n"/>
      <c r="J1649">
        <f>VLOOKUP(A1649,UFMT_FORMAT!$A:$C,3,FALSE)</f>
        <v/>
      </c>
      <c r="K1649" s="2" t="s">
        <v>7</v>
      </c>
      <c r="L1649">
        <f>"Insert into UFMT_FIELD (FORMAT_ID, FIELD_NO, F_MAC, F_KEY, F_MANDATORY, DESCRIPTION) Values ('"&amp;A1649&amp;"', '"&amp;B1649&amp;"', '"&amp;C1649&amp;"', '"&amp;D1649&amp;"', '"&amp;E1649&amp;"', '"&amp;F1649&amp;"');"</f>
        <v/>
      </c>
      <c r="M1649">
        <f>"Update UFMT_FIELD SET F_MAC = '"&amp;C1649&amp;"', F_KEY = '"&amp;D1649&amp;"', F_MANDATORY = '"&amp;E1649&amp;"', DESCRIPTION = '"&amp;F1649&amp;"' where FORMAT_ID = '"&amp;A1649&amp;"' AND FIELD_NO = '"&amp;B1649&amp;"';"</f>
        <v/>
      </c>
    </row>
    <row r="1650" spans="1:13">
      <c r="A1650" t="s">
        <v>1380</v>
      </c>
      <c r="B1650" t="s">
        <v>379</v>
      </c>
      <c r="C1650" t="s">
        <v>255</v>
      </c>
      <c r="D1650" t="s">
        <v>255</v>
      </c>
      <c r="E1650" t="s">
        <v>13</v>
      </c>
      <c r="F1650" s="2" t="s">
        <v>1507</v>
      </c>
      <c r="G1650" s="2" t="n"/>
      <c r="I1650" s="2" t="n"/>
      <c r="J1650">
        <f>VLOOKUP(A1650,UFMT_FORMAT!$A:$C,3,FALSE)</f>
        <v/>
      </c>
      <c r="K1650" s="2" t="s">
        <v>7</v>
      </c>
      <c r="L1650">
        <f>"Insert into UFMT_FIELD (FORMAT_ID, FIELD_NO, F_MAC, F_KEY, F_MANDATORY, DESCRIPTION) Values ('"&amp;A1650&amp;"', '"&amp;B1650&amp;"', '"&amp;C1650&amp;"', '"&amp;D1650&amp;"', '"&amp;E1650&amp;"', '"&amp;F1650&amp;"');"</f>
        <v/>
      </c>
      <c r="M1650">
        <f>"Update UFMT_FIELD SET F_MAC = '"&amp;C1650&amp;"', F_KEY = '"&amp;D1650&amp;"', F_MANDATORY = '"&amp;E1650&amp;"', DESCRIPTION = '"&amp;F1650&amp;"' where FORMAT_ID = '"&amp;A1650&amp;"' AND FIELD_NO = '"&amp;B1650&amp;"';"</f>
        <v/>
      </c>
    </row>
    <row r="1651" spans="1:13">
      <c r="A1651" t="s">
        <v>1380</v>
      </c>
      <c r="B1651" t="s">
        <v>393</v>
      </c>
      <c r="C1651" t="s">
        <v>255</v>
      </c>
      <c r="D1651" t="s">
        <v>255</v>
      </c>
      <c r="E1651" t="s">
        <v>13</v>
      </c>
      <c r="F1651" s="2" t="s">
        <v>1508</v>
      </c>
      <c r="G1651" s="2" t="n"/>
      <c r="I1651" s="2" t="n"/>
      <c r="J1651">
        <f>VLOOKUP(A1651,UFMT_FORMAT!$A:$C,3,FALSE)</f>
        <v/>
      </c>
      <c r="K1651" s="2" t="s">
        <v>7</v>
      </c>
      <c r="L1651">
        <f>"Insert into UFMT_FIELD (FORMAT_ID, FIELD_NO, F_MAC, F_KEY, F_MANDATORY, DESCRIPTION) Values ('"&amp;A1651&amp;"', '"&amp;B1651&amp;"', '"&amp;C1651&amp;"', '"&amp;D1651&amp;"', '"&amp;E1651&amp;"', '"&amp;F1651&amp;"');"</f>
        <v/>
      </c>
      <c r="M1651">
        <f>"Update UFMT_FIELD SET F_MAC = '"&amp;C1651&amp;"', F_KEY = '"&amp;D1651&amp;"', F_MANDATORY = '"&amp;E1651&amp;"', DESCRIPTION = '"&amp;F1651&amp;"' where FORMAT_ID = '"&amp;A1651&amp;"' AND FIELD_NO = '"&amp;B1651&amp;"';"</f>
        <v/>
      </c>
    </row>
    <row r="1652" spans="1:13">
      <c r="A1652" t="s">
        <v>1380</v>
      </c>
      <c r="B1652" t="s">
        <v>398</v>
      </c>
      <c r="C1652" t="s">
        <v>255</v>
      </c>
      <c r="D1652" t="s">
        <v>255</v>
      </c>
      <c r="E1652" t="s">
        <v>13</v>
      </c>
      <c r="F1652" s="2" t="s">
        <v>1484</v>
      </c>
      <c r="I1652" s="2" t="n"/>
      <c r="J1652">
        <f>VLOOKUP(A1652,UFMT_FORMAT!$A:$C,3,FALSE)</f>
        <v/>
      </c>
      <c r="K1652" s="2" t="s">
        <v>7</v>
      </c>
      <c r="L1652">
        <f>"Insert into UFMT_FIELD (FORMAT_ID, FIELD_NO, F_MAC, F_KEY, F_MANDATORY, DESCRIPTION) Values ('"&amp;A1652&amp;"', '"&amp;B1652&amp;"', '"&amp;C1652&amp;"', '"&amp;D1652&amp;"', '"&amp;E1652&amp;"', '"&amp;F1652&amp;"');"</f>
        <v/>
      </c>
      <c r="M1652">
        <f>"Update UFMT_FIELD SET F_MAC = '"&amp;C1652&amp;"', F_KEY = '"&amp;D1652&amp;"', F_MANDATORY = '"&amp;E1652&amp;"', DESCRIPTION = '"&amp;F1652&amp;"' where FORMAT_ID = '"&amp;A1652&amp;"' AND FIELD_NO = '"&amp;B1652&amp;"';"</f>
        <v/>
      </c>
    </row>
    <row r="1653" spans="1:13">
      <c r="A1653" t="s">
        <v>1380</v>
      </c>
      <c r="B1653" t="s">
        <v>449</v>
      </c>
      <c r="C1653" t="s">
        <v>255</v>
      </c>
      <c r="D1653" t="s">
        <v>255</v>
      </c>
      <c r="E1653" t="s">
        <v>255</v>
      </c>
      <c r="F1653" s="2" t="s">
        <v>1509</v>
      </c>
      <c r="I1653" s="2" t="n"/>
      <c r="J1653">
        <f>VLOOKUP(A1653,UFMT_FORMAT!$A:$C,3,FALSE)</f>
        <v/>
      </c>
      <c r="K1653" s="2" t="s">
        <v>7</v>
      </c>
      <c r="L1653">
        <f>"Insert into UFMT_FIELD (FORMAT_ID, FIELD_NO, F_MAC, F_KEY, F_MANDATORY, DESCRIPTION) Values ('"&amp;A1653&amp;"', '"&amp;B1653&amp;"', '"&amp;C1653&amp;"', '"&amp;D1653&amp;"', '"&amp;E1653&amp;"', '"&amp;F1653&amp;"');"</f>
        <v/>
      </c>
      <c r="M1653">
        <f>"Update UFMT_FIELD SET F_MAC = '"&amp;C1653&amp;"', F_KEY = '"&amp;D1653&amp;"', F_MANDATORY = '"&amp;E1653&amp;"', DESCRIPTION = '"&amp;F1653&amp;"' where FORMAT_ID = '"&amp;A1653&amp;"' AND FIELD_NO = '"&amp;B1653&amp;"';"</f>
        <v/>
      </c>
    </row>
    <row r="1654" spans="1:13">
      <c r="A1654" t="s">
        <v>1380</v>
      </c>
      <c r="B1654" t="s">
        <v>524</v>
      </c>
      <c r="C1654" t="s">
        <v>255</v>
      </c>
      <c r="D1654" t="s">
        <v>255</v>
      </c>
      <c r="E1654" t="s">
        <v>255</v>
      </c>
      <c r="F1654" s="2" t="s">
        <v>1511</v>
      </c>
      <c r="I1654" s="2" t="n"/>
      <c r="J1654">
        <f>VLOOKUP(A1654,UFMT_FORMAT!$A:$C,3,FALSE)</f>
        <v/>
      </c>
      <c r="K1654" s="2" t="s">
        <v>7</v>
      </c>
      <c r="L1654">
        <f>"Insert into UFMT_FIELD (FORMAT_ID, FIELD_NO, F_MAC, F_KEY, F_MANDATORY, DESCRIPTION) Values ('"&amp;A1654&amp;"', '"&amp;B1654&amp;"', '"&amp;C1654&amp;"', '"&amp;D1654&amp;"', '"&amp;E1654&amp;"', '"&amp;F1654&amp;"');"</f>
        <v/>
      </c>
      <c r="M1654">
        <f>"Update UFMT_FIELD SET F_MAC = '"&amp;C1654&amp;"', F_KEY = '"&amp;D1654&amp;"', F_MANDATORY = '"&amp;E1654&amp;"', DESCRIPTION = '"&amp;F1654&amp;"' where FORMAT_ID = '"&amp;A1654&amp;"' AND FIELD_NO = '"&amp;B1654&amp;"';"</f>
        <v/>
      </c>
    </row>
    <row r="1655" spans="1:13">
      <c r="A1655" t="s">
        <v>1380</v>
      </c>
      <c r="B1655" t="s">
        <v>526</v>
      </c>
      <c r="C1655" t="s">
        <v>255</v>
      </c>
      <c r="D1655" t="s">
        <v>255</v>
      </c>
      <c r="E1655" t="s">
        <v>255</v>
      </c>
      <c r="F1655" s="2" t="s">
        <v>1512</v>
      </c>
      <c r="I1655" s="2" t="n"/>
      <c r="J1655">
        <f>VLOOKUP(A1655,UFMT_FORMAT!$A:$C,3,FALSE)</f>
        <v/>
      </c>
      <c r="K1655" s="2" t="s">
        <v>7</v>
      </c>
      <c r="L1655">
        <f>"Insert into UFMT_FIELD (FORMAT_ID, FIELD_NO, F_MAC, F_KEY, F_MANDATORY, DESCRIPTION) Values ('"&amp;A1655&amp;"', '"&amp;B1655&amp;"', '"&amp;C1655&amp;"', '"&amp;D1655&amp;"', '"&amp;E1655&amp;"', '"&amp;F1655&amp;"');"</f>
        <v/>
      </c>
      <c r="M1655">
        <f>"Update UFMT_FIELD SET F_MAC = '"&amp;C1655&amp;"', F_KEY = '"&amp;D1655&amp;"', F_MANDATORY = '"&amp;E1655&amp;"', DESCRIPTION = '"&amp;F1655&amp;"' where FORMAT_ID = '"&amp;A1655&amp;"' AND FIELD_NO = '"&amp;B1655&amp;"';"</f>
        <v/>
      </c>
    </row>
    <row r="1656" spans="1:13">
      <c r="A1656" t="s">
        <v>1380</v>
      </c>
      <c r="B1656" t="s">
        <v>532</v>
      </c>
      <c r="C1656" t="s">
        <v>13</v>
      </c>
      <c r="D1656" t="s">
        <v>255</v>
      </c>
      <c r="E1656" t="s">
        <v>13</v>
      </c>
      <c r="F1656" s="2" t="s">
        <v>1403</v>
      </c>
      <c r="G1656" s="2" t="n"/>
      <c r="I1656" s="2" t="n"/>
      <c r="J1656">
        <f>VLOOKUP(A1656,UFMT_FORMAT!$A:$C,3,FALSE)</f>
        <v/>
      </c>
      <c r="K1656" s="2" t="s">
        <v>7</v>
      </c>
      <c r="L1656">
        <f>"Insert into UFMT_FIELD (FORMAT_ID, FIELD_NO, F_MAC, F_KEY, F_MANDATORY, DESCRIPTION) Values ('"&amp;A1656&amp;"', '"&amp;B1656&amp;"', '"&amp;C1656&amp;"', '"&amp;D1656&amp;"', '"&amp;E1656&amp;"', '"&amp;F1656&amp;"');"</f>
        <v/>
      </c>
      <c r="M1656">
        <f>"Update UFMT_FIELD SET F_MAC = '"&amp;C1656&amp;"', F_KEY = '"&amp;D1656&amp;"', F_MANDATORY = '"&amp;E1656&amp;"', DESCRIPTION = '"&amp;F1656&amp;"' where FORMAT_ID = '"&amp;A1656&amp;"' AND FIELD_NO = '"&amp;B1656&amp;"';"</f>
        <v/>
      </c>
    </row>
    <row r="1657" spans="1:13">
      <c r="A1657" t="s">
        <v>1380</v>
      </c>
      <c r="B1657" t="s">
        <v>70</v>
      </c>
      <c r="C1657" t="s">
        <v>255</v>
      </c>
      <c r="D1657" t="s">
        <v>255</v>
      </c>
      <c r="E1657" t="s">
        <v>255</v>
      </c>
      <c r="F1657" s="2" t="s">
        <v>1487</v>
      </c>
      <c r="G1657" s="2" t="n"/>
      <c r="I1657" s="2" t="n"/>
      <c r="J1657">
        <f>VLOOKUP(A1657,UFMT_FORMAT!$A:$C,3,FALSE)</f>
        <v/>
      </c>
      <c r="K1657" s="2" t="s">
        <v>7</v>
      </c>
      <c r="L1657">
        <f>"Insert into UFMT_FIELD (FORMAT_ID, FIELD_NO, F_MAC, F_KEY, F_MANDATORY, DESCRIPTION) Values ('"&amp;A1657&amp;"', '"&amp;B1657&amp;"', '"&amp;C1657&amp;"', '"&amp;D1657&amp;"', '"&amp;E1657&amp;"', '"&amp;F1657&amp;"');"</f>
        <v/>
      </c>
      <c r="M1657">
        <f>"Update UFMT_FIELD SET F_MAC = '"&amp;C1657&amp;"', F_KEY = '"&amp;D1657&amp;"', F_MANDATORY = '"&amp;E1657&amp;"', DESCRIPTION = '"&amp;F1657&amp;"' where FORMAT_ID = '"&amp;A1657&amp;"' AND FIELD_NO = '"&amp;B1657&amp;"';"</f>
        <v/>
      </c>
    </row>
    <row r="1658" spans="1:13">
      <c r="A1658" t="s">
        <v>1380</v>
      </c>
      <c r="B1658" t="s">
        <v>310</v>
      </c>
      <c r="C1658" t="s">
        <v>13</v>
      </c>
      <c r="D1658" t="s">
        <v>255</v>
      </c>
      <c r="E1658" t="s">
        <v>255</v>
      </c>
      <c r="F1658" s="2" t="s">
        <v>1407</v>
      </c>
      <c r="G1658" s="2" t="n"/>
      <c r="I1658" s="2" t="n"/>
      <c r="J1658">
        <f>VLOOKUP(A1658,UFMT_FORMAT!$A:$C,3,FALSE)</f>
        <v/>
      </c>
      <c r="K1658" s="2" t="s">
        <v>7</v>
      </c>
      <c r="L1658">
        <f>"Insert into UFMT_FIELD (FORMAT_ID, FIELD_NO, F_MAC, F_KEY, F_MANDATORY, DESCRIPTION) Values ('"&amp;A1658&amp;"', '"&amp;B1658&amp;"', '"&amp;C1658&amp;"', '"&amp;D1658&amp;"', '"&amp;E1658&amp;"', '"&amp;F1658&amp;"');"</f>
        <v/>
      </c>
      <c r="M1658">
        <f>"Update UFMT_FIELD SET F_MAC = '"&amp;C1658&amp;"', F_KEY = '"&amp;D1658&amp;"', F_MANDATORY = '"&amp;E1658&amp;"', DESCRIPTION = '"&amp;F1658&amp;"' where FORMAT_ID = '"&amp;A1658&amp;"' AND FIELD_NO = '"&amp;B1658&amp;"';"</f>
        <v/>
      </c>
    </row>
    <row r="1659" spans="1:13">
      <c r="A1659" t="s">
        <v>1380</v>
      </c>
      <c r="B1659" t="s">
        <v>72</v>
      </c>
      <c r="C1659" t="s">
        <v>13</v>
      </c>
      <c r="D1659" t="s">
        <v>255</v>
      </c>
      <c r="E1659" t="s">
        <v>13</v>
      </c>
      <c r="F1659" s="2" t="s">
        <v>1465</v>
      </c>
      <c r="G1659" s="2" t="n"/>
      <c r="I1659" s="2" t="n"/>
      <c r="J1659">
        <f>VLOOKUP(A1659,UFMT_FORMAT!$A:$C,3,FALSE)</f>
        <v/>
      </c>
      <c r="K1659" s="2" t="s">
        <v>7</v>
      </c>
      <c r="L1659">
        <f>"Insert into UFMT_FIELD (FORMAT_ID, FIELD_NO, F_MAC, F_KEY, F_MANDATORY, DESCRIPTION) Values ('"&amp;A1659&amp;"', '"&amp;B1659&amp;"', '"&amp;C1659&amp;"', '"&amp;D1659&amp;"', '"&amp;E1659&amp;"', '"&amp;F1659&amp;"');"</f>
        <v/>
      </c>
      <c r="M1659">
        <f>"Update UFMT_FIELD SET F_MAC = '"&amp;C1659&amp;"', F_KEY = '"&amp;D1659&amp;"', F_MANDATORY = '"&amp;E1659&amp;"', DESCRIPTION = '"&amp;F1659&amp;"' where FORMAT_ID = '"&amp;A1659&amp;"' AND FIELD_NO = '"&amp;B1659&amp;"';"</f>
        <v/>
      </c>
    </row>
    <row r="1660" spans="1:13">
      <c r="A1660" t="s">
        <v>1380</v>
      </c>
      <c r="B1660" t="s">
        <v>545</v>
      </c>
      <c r="C1660" t="s">
        <v>13</v>
      </c>
      <c r="D1660" t="s">
        <v>255</v>
      </c>
      <c r="E1660" t="s">
        <v>13</v>
      </c>
      <c r="F1660" s="2" t="s">
        <v>1513</v>
      </c>
      <c r="G1660" s="2" t="n"/>
      <c r="I1660" s="2" t="n"/>
      <c r="J1660">
        <f>VLOOKUP(A1660,UFMT_FORMAT!$A:$C,3,FALSE)</f>
        <v/>
      </c>
      <c r="K1660" s="2" t="s">
        <v>7</v>
      </c>
      <c r="L1660">
        <f>"Insert into UFMT_FIELD (FORMAT_ID, FIELD_NO, F_MAC, F_KEY, F_MANDATORY, DESCRIPTION) Values ('"&amp;A1660&amp;"', '"&amp;B1660&amp;"', '"&amp;C1660&amp;"', '"&amp;D1660&amp;"', '"&amp;E1660&amp;"', '"&amp;F1660&amp;"');"</f>
        <v/>
      </c>
      <c r="M1660">
        <f>"Update UFMT_FIELD SET F_MAC = '"&amp;C1660&amp;"', F_KEY = '"&amp;D1660&amp;"', F_MANDATORY = '"&amp;E1660&amp;"', DESCRIPTION = '"&amp;F1660&amp;"' where FORMAT_ID = '"&amp;A1660&amp;"' AND FIELD_NO = '"&amp;B1660&amp;"';"</f>
        <v/>
      </c>
    </row>
    <row r="1661" spans="1:13">
      <c r="A1661" t="s">
        <v>1380</v>
      </c>
      <c r="B1661" t="s">
        <v>554</v>
      </c>
      <c r="C1661" t="s">
        <v>13</v>
      </c>
      <c r="D1661" t="s">
        <v>255</v>
      </c>
      <c r="E1661" t="s">
        <v>255</v>
      </c>
      <c r="F1661" s="2" t="s">
        <v>1501</v>
      </c>
      <c r="G1661" s="2" t="n"/>
      <c r="I1661" s="2" t="n"/>
      <c r="J1661">
        <f>VLOOKUP(A1661,UFMT_FORMAT!$A:$C,3,FALSE)</f>
        <v/>
      </c>
      <c r="K1661" s="2" t="s">
        <v>7</v>
      </c>
      <c r="L1661">
        <f>"Insert into UFMT_FIELD (FORMAT_ID, FIELD_NO, F_MAC, F_KEY, F_MANDATORY, DESCRIPTION) Values ('"&amp;A1661&amp;"', '"&amp;B1661&amp;"', '"&amp;C1661&amp;"', '"&amp;D1661&amp;"', '"&amp;E1661&amp;"', '"&amp;F1661&amp;"');"</f>
        <v/>
      </c>
      <c r="M1661">
        <f>"Update UFMT_FIELD SET F_MAC = '"&amp;C1661&amp;"', F_KEY = '"&amp;D1661&amp;"', F_MANDATORY = '"&amp;E1661&amp;"', DESCRIPTION = '"&amp;F1661&amp;"' where FORMAT_ID = '"&amp;A1661&amp;"' AND FIELD_NO = '"&amp;B1661&amp;"';"</f>
        <v/>
      </c>
    </row>
    <row r="1662" spans="1:13">
      <c r="A1662" t="s">
        <v>1380</v>
      </c>
      <c r="B1662" t="s">
        <v>555</v>
      </c>
      <c r="C1662" t="s">
        <v>255</v>
      </c>
      <c r="D1662" t="s">
        <v>255</v>
      </c>
      <c r="E1662" t="s">
        <v>13</v>
      </c>
      <c r="F1662" s="2" t="s">
        <v>1516</v>
      </c>
      <c r="G1662" s="2" t="n"/>
      <c r="I1662" s="2" t="n"/>
      <c r="J1662">
        <f>VLOOKUP(A1662,UFMT_FORMAT!$A:$C,3,FALSE)</f>
        <v/>
      </c>
      <c r="K1662" s="2" t="s">
        <v>7</v>
      </c>
      <c r="L1662">
        <f>"Insert into UFMT_FIELD (FORMAT_ID, FIELD_NO, F_MAC, F_KEY, F_MANDATORY, DESCRIPTION) Values ('"&amp;A1662&amp;"', '"&amp;B1662&amp;"', '"&amp;C1662&amp;"', '"&amp;D1662&amp;"', '"&amp;E1662&amp;"', '"&amp;F1662&amp;"');"</f>
        <v/>
      </c>
      <c r="M1662">
        <f>"Update UFMT_FIELD SET F_MAC = '"&amp;C1662&amp;"', F_KEY = '"&amp;D1662&amp;"', F_MANDATORY = '"&amp;E1662&amp;"', DESCRIPTION = '"&amp;F1662&amp;"' where FORMAT_ID = '"&amp;A1662&amp;"' AND FIELD_NO = '"&amp;B1662&amp;"';"</f>
        <v/>
      </c>
    </row>
    <row r="1663" spans="1:13">
      <c r="A1663" t="s">
        <v>1380</v>
      </c>
      <c r="B1663" t="s">
        <v>57</v>
      </c>
      <c r="C1663" t="s">
        <v>255</v>
      </c>
      <c r="D1663" t="s">
        <v>255</v>
      </c>
      <c r="E1663" t="s">
        <v>255</v>
      </c>
      <c r="F1663" s="2" t="s">
        <v>1517</v>
      </c>
      <c r="G1663" s="2" t="n"/>
      <c r="I1663" s="2" t="n"/>
      <c r="J1663">
        <f>VLOOKUP(A1663,UFMT_FORMAT!$A:$C,3,FALSE)</f>
        <v/>
      </c>
      <c r="K1663" s="2" t="s">
        <v>7</v>
      </c>
      <c r="L1663">
        <f>"Insert into UFMT_FIELD (FORMAT_ID, FIELD_NO, F_MAC, F_KEY, F_MANDATORY, DESCRIPTION) Values ('"&amp;A1663&amp;"', '"&amp;B1663&amp;"', '"&amp;C1663&amp;"', '"&amp;D1663&amp;"', '"&amp;E1663&amp;"', '"&amp;F1663&amp;"');"</f>
        <v/>
      </c>
      <c r="M1663">
        <f>"Update UFMT_FIELD SET F_MAC = '"&amp;C1663&amp;"', F_KEY = '"&amp;D1663&amp;"', F_MANDATORY = '"&amp;E1663&amp;"', DESCRIPTION = '"&amp;F1663&amp;"' where FORMAT_ID = '"&amp;A1663&amp;"' AND FIELD_NO = '"&amp;B1663&amp;"';"</f>
        <v/>
      </c>
    </row>
    <row r="1664" spans="1:13">
      <c r="A1664" t="s">
        <v>1380</v>
      </c>
      <c r="B1664" t="s">
        <v>244</v>
      </c>
      <c r="C1664" t="s">
        <v>255</v>
      </c>
      <c r="D1664" t="s">
        <v>255</v>
      </c>
      <c r="E1664" t="s">
        <v>255</v>
      </c>
      <c r="F1664" s="2" t="s">
        <v>1518</v>
      </c>
      <c r="G1664" s="2" t="n"/>
      <c r="I1664" s="2" t="n"/>
      <c r="J1664">
        <f>VLOOKUP(A1664,UFMT_FORMAT!$A:$C,3,FALSE)</f>
        <v/>
      </c>
      <c r="K1664" s="2" t="s">
        <v>7</v>
      </c>
      <c r="L1664">
        <f>"Insert into UFMT_FIELD (FORMAT_ID, FIELD_NO, F_MAC, F_KEY, F_MANDATORY, DESCRIPTION) Values ('"&amp;A1664&amp;"', '"&amp;B1664&amp;"', '"&amp;C1664&amp;"', '"&amp;D1664&amp;"', '"&amp;E1664&amp;"', '"&amp;F1664&amp;"');"</f>
        <v/>
      </c>
      <c r="M1664">
        <f>"Update UFMT_FIELD SET F_MAC = '"&amp;C1664&amp;"', F_KEY = '"&amp;D1664&amp;"', F_MANDATORY = '"&amp;E1664&amp;"', DESCRIPTION = '"&amp;F1664&amp;"' where FORMAT_ID = '"&amp;A1664&amp;"' AND FIELD_NO = '"&amp;B1664&amp;"';"</f>
        <v/>
      </c>
    </row>
    <row r="1665" spans="1:13">
      <c r="A1665" t="s">
        <v>1380</v>
      </c>
      <c r="B1665" t="s">
        <v>78</v>
      </c>
      <c r="C1665" t="s">
        <v>255</v>
      </c>
      <c r="D1665" t="s">
        <v>255</v>
      </c>
      <c r="E1665" t="s">
        <v>255</v>
      </c>
      <c r="F1665" s="2" t="s">
        <v>1466</v>
      </c>
      <c r="G1665" s="2" t="n"/>
      <c r="I1665" s="2" t="n"/>
      <c r="J1665">
        <f>VLOOKUP(A1665,UFMT_FORMAT!$A:$C,3,FALSE)</f>
        <v/>
      </c>
      <c r="K1665" s="2" t="s">
        <v>7</v>
      </c>
      <c r="L1665">
        <f>"Insert into UFMT_FIELD (FORMAT_ID, FIELD_NO, F_MAC, F_KEY, F_MANDATORY, DESCRIPTION) Values ('"&amp;A1665&amp;"', '"&amp;B1665&amp;"', '"&amp;C1665&amp;"', '"&amp;D1665&amp;"', '"&amp;E1665&amp;"', '"&amp;F1665&amp;"');"</f>
        <v/>
      </c>
      <c r="M1665">
        <f>"Update UFMT_FIELD SET F_MAC = '"&amp;C1665&amp;"', F_KEY = '"&amp;D1665&amp;"', F_MANDATORY = '"&amp;E1665&amp;"', DESCRIPTION = '"&amp;F1665&amp;"' where FORMAT_ID = '"&amp;A1665&amp;"' AND FIELD_NO = '"&amp;B1665&amp;"';"</f>
        <v/>
      </c>
    </row>
    <row r="1666" spans="1:13">
      <c r="A1666" t="s">
        <v>1380</v>
      </c>
      <c r="B1666" t="s">
        <v>80</v>
      </c>
      <c r="C1666" t="s">
        <v>255</v>
      </c>
      <c r="D1666" t="s">
        <v>255</v>
      </c>
      <c r="E1666" t="s">
        <v>255</v>
      </c>
      <c r="F1666" t="s">
        <v>1521</v>
      </c>
      <c r="G1666" s="2" t="n"/>
      <c r="I1666" s="2" t="n"/>
      <c r="J1666">
        <f>VLOOKUP(A1666,UFMT_FORMAT!$A:$C,3,FALSE)</f>
        <v/>
      </c>
      <c r="K1666" s="2" t="s">
        <v>7</v>
      </c>
      <c r="L1666">
        <f>"Insert into UFMT_FIELD (FORMAT_ID, FIELD_NO, F_MAC, F_KEY, F_MANDATORY, DESCRIPTION) Values ('"&amp;A1666&amp;"', '"&amp;B1666&amp;"', '"&amp;C1666&amp;"', '"&amp;D1666&amp;"', '"&amp;E1666&amp;"', '"&amp;F1666&amp;"');"</f>
        <v/>
      </c>
      <c r="M1666">
        <f>"Update UFMT_FIELD SET F_MAC = '"&amp;C1666&amp;"', F_KEY = '"&amp;D1666&amp;"', F_MANDATORY = '"&amp;E1666&amp;"', DESCRIPTION = '"&amp;F1666&amp;"' where FORMAT_ID = '"&amp;A1666&amp;"' AND FIELD_NO = '"&amp;B1666&amp;"';"</f>
        <v/>
      </c>
    </row>
    <row r="1667" spans="1:13">
      <c r="A1667" t="s">
        <v>1380</v>
      </c>
      <c r="B1667" t="s">
        <v>630</v>
      </c>
      <c r="C1667" t="s">
        <v>255</v>
      </c>
      <c r="D1667" t="s">
        <v>255</v>
      </c>
      <c r="E1667" t="s">
        <v>255</v>
      </c>
      <c r="F1667" t="s">
        <v>1522</v>
      </c>
      <c r="G1667" s="2" t="n"/>
      <c r="I1667" s="2" t="n"/>
      <c r="J1667">
        <f>VLOOKUP(A1667,UFMT_FORMAT!$A:$C,3,FALSE)</f>
        <v/>
      </c>
      <c r="K1667" s="2" t="s">
        <v>7</v>
      </c>
      <c r="L1667">
        <f>"Insert into UFMT_FIELD (FORMAT_ID, FIELD_NO, F_MAC, F_KEY, F_MANDATORY, DESCRIPTION) Values ('"&amp;A1667&amp;"', '"&amp;B1667&amp;"', '"&amp;C1667&amp;"', '"&amp;D1667&amp;"', '"&amp;E1667&amp;"', '"&amp;F1667&amp;"');"</f>
        <v/>
      </c>
      <c r="M1667">
        <f>"Update UFMT_FIELD SET F_MAC = '"&amp;C1667&amp;"', F_KEY = '"&amp;D1667&amp;"', F_MANDATORY = '"&amp;E1667&amp;"', DESCRIPTION = '"&amp;F1667&amp;"' where FORMAT_ID = '"&amp;A1667&amp;"' AND FIELD_NO = '"&amp;B1667&amp;"';"</f>
        <v/>
      </c>
    </row>
    <row r="1668" spans="1:13">
      <c r="A1668" t="s">
        <v>1380</v>
      </c>
      <c r="B1668" t="s">
        <v>196</v>
      </c>
      <c r="C1668" t="s">
        <v>13</v>
      </c>
      <c r="D1668" t="s">
        <v>255</v>
      </c>
      <c r="E1668" t="s">
        <v>255</v>
      </c>
      <c r="F1668" t="s">
        <v>1523</v>
      </c>
      <c r="G1668" s="2" t="n"/>
      <c r="I1668" s="2" t="n"/>
      <c r="J1668">
        <f>VLOOKUP(A1668,UFMT_FORMAT!$A:$C,3,FALSE)</f>
        <v/>
      </c>
      <c r="K1668" s="2" t="s">
        <v>7</v>
      </c>
      <c r="L1668">
        <f>"Insert into UFMT_FIELD (FORMAT_ID, FIELD_NO, F_MAC, F_KEY, F_MANDATORY, DESCRIPTION) Values ('"&amp;A1668&amp;"', '"&amp;B1668&amp;"', '"&amp;C1668&amp;"', '"&amp;D1668&amp;"', '"&amp;E1668&amp;"', '"&amp;F1668&amp;"');"</f>
        <v/>
      </c>
      <c r="M1668">
        <f>"Update UFMT_FIELD SET F_MAC = '"&amp;C1668&amp;"', F_KEY = '"&amp;D1668&amp;"', F_MANDATORY = '"&amp;E1668&amp;"', DESCRIPTION = '"&amp;F1668&amp;"' where FORMAT_ID = '"&amp;A1668&amp;"' AND FIELD_NO = '"&amp;B1668&amp;"';"</f>
        <v/>
      </c>
    </row>
    <row r="1669" spans="1:13">
      <c r="A1669" t="s">
        <v>1380</v>
      </c>
      <c r="B1669" t="s">
        <v>634</v>
      </c>
      <c r="C1669" t="s">
        <v>13</v>
      </c>
      <c r="D1669" t="s">
        <v>255</v>
      </c>
      <c r="E1669" t="s">
        <v>255</v>
      </c>
      <c r="F1669" t="s">
        <v>1524</v>
      </c>
      <c r="G1669" s="2" t="n"/>
      <c r="I1669" s="2" t="n"/>
      <c r="J1669">
        <f>VLOOKUP(A1669,UFMT_FORMAT!$A:$C,3,FALSE)</f>
        <v/>
      </c>
      <c r="K1669" s="2" t="s">
        <v>7</v>
      </c>
      <c r="L1669">
        <f>"Insert into UFMT_FIELD (FORMAT_ID, FIELD_NO, F_MAC, F_KEY, F_MANDATORY, DESCRIPTION) Values ('"&amp;A1669&amp;"', '"&amp;B1669&amp;"', '"&amp;C1669&amp;"', '"&amp;D1669&amp;"', '"&amp;E1669&amp;"', '"&amp;F1669&amp;"');"</f>
        <v/>
      </c>
      <c r="M1669">
        <f>"Update UFMT_FIELD SET F_MAC = '"&amp;C1669&amp;"', F_KEY = '"&amp;D1669&amp;"', F_MANDATORY = '"&amp;E1669&amp;"', DESCRIPTION = '"&amp;F1669&amp;"' where FORMAT_ID = '"&amp;A1669&amp;"' AND FIELD_NO = '"&amp;B1669&amp;"';"</f>
        <v/>
      </c>
    </row>
    <row r="1670" spans="1:13">
      <c r="A1670" t="s">
        <v>1380</v>
      </c>
      <c r="B1670" t="s">
        <v>59</v>
      </c>
      <c r="C1670" t="s">
        <v>255</v>
      </c>
      <c r="D1670" t="s">
        <v>255</v>
      </c>
      <c r="E1670" t="s">
        <v>255</v>
      </c>
      <c r="F1670" t="s">
        <v>1431</v>
      </c>
      <c r="G1670" s="2" t="n"/>
      <c r="I1670" s="2" t="n"/>
      <c r="J1670">
        <f>VLOOKUP(A1670,UFMT_FORMAT!$A:$C,3,FALSE)</f>
        <v/>
      </c>
      <c r="K1670" s="2" t="s">
        <v>7</v>
      </c>
      <c r="L1670">
        <f>"Insert into UFMT_FIELD (FORMAT_ID, FIELD_NO, F_MAC, F_KEY, F_MANDATORY, DESCRIPTION) Values ('"&amp;A1670&amp;"', '"&amp;B1670&amp;"', '"&amp;C1670&amp;"', '"&amp;D1670&amp;"', '"&amp;E1670&amp;"', '"&amp;F1670&amp;"');"</f>
        <v/>
      </c>
      <c r="M1670">
        <f>"Update UFMT_FIELD SET F_MAC = '"&amp;C1670&amp;"', F_KEY = '"&amp;D1670&amp;"', F_MANDATORY = '"&amp;E1670&amp;"', DESCRIPTION = '"&amp;F1670&amp;"' where FORMAT_ID = '"&amp;A1670&amp;"' AND FIELD_NO = '"&amp;B1670&amp;"';"</f>
        <v/>
      </c>
    </row>
    <row r="1671" spans="1:13">
      <c r="A1671" t="s">
        <v>1380</v>
      </c>
      <c r="B1671" t="s">
        <v>663</v>
      </c>
      <c r="C1671" t="s">
        <v>255</v>
      </c>
      <c r="D1671" t="s">
        <v>255</v>
      </c>
      <c r="E1671" t="s">
        <v>255</v>
      </c>
      <c r="F1671" t="s">
        <v>1429</v>
      </c>
      <c r="G1671" s="2" t="n"/>
      <c r="I1671" s="2" t="n"/>
      <c r="J1671">
        <f>VLOOKUP(A1671,UFMT_FORMAT!$A:$C,3,FALSE)</f>
        <v/>
      </c>
      <c r="K1671" s="2" t="s">
        <v>7</v>
      </c>
      <c r="L1671">
        <f>"Insert into UFMT_FIELD (FORMAT_ID, FIELD_NO, F_MAC, F_KEY, F_MANDATORY, DESCRIPTION) Values ('"&amp;A1671&amp;"', '"&amp;B1671&amp;"', '"&amp;C1671&amp;"', '"&amp;D1671&amp;"', '"&amp;E1671&amp;"', '"&amp;F1671&amp;"');"</f>
        <v/>
      </c>
      <c r="M1671">
        <f>"Update UFMT_FIELD SET F_MAC = '"&amp;C1671&amp;"', F_KEY = '"&amp;D1671&amp;"', F_MANDATORY = '"&amp;E1671&amp;"', DESCRIPTION = '"&amp;F1671&amp;"' where FORMAT_ID = '"&amp;A1671&amp;"' AND FIELD_NO = '"&amp;B1671&amp;"';"</f>
        <v/>
      </c>
    </row>
    <row r="1672" spans="1:13">
      <c r="A1672" t="s">
        <v>1380</v>
      </c>
      <c r="B1672" t="s">
        <v>103</v>
      </c>
      <c r="C1672" t="s">
        <v>255</v>
      </c>
      <c r="D1672" t="s">
        <v>255</v>
      </c>
      <c r="E1672" t="s">
        <v>255</v>
      </c>
      <c r="F1672" t="s">
        <v>1430</v>
      </c>
      <c r="G1672" s="2" t="n"/>
      <c r="I1672" s="2" t="n"/>
      <c r="J1672">
        <f>VLOOKUP(A1672,UFMT_FORMAT!$A:$C,3,FALSE)</f>
        <v/>
      </c>
      <c r="K1672" s="2" t="s">
        <v>7</v>
      </c>
      <c r="L1672">
        <f>"Insert into UFMT_FIELD (FORMAT_ID, FIELD_NO, F_MAC, F_KEY, F_MANDATORY, DESCRIPTION) Values ('"&amp;A1672&amp;"', '"&amp;B1672&amp;"', '"&amp;C1672&amp;"', '"&amp;D1672&amp;"', '"&amp;E1672&amp;"', '"&amp;F1672&amp;"');"</f>
        <v/>
      </c>
      <c r="M1672">
        <f>"Update UFMT_FIELD SET F_MAC = '"&amp;C1672&amp;"', F_KEY = '"&amp;D1672&amp;"', F_MANDATORY = '"&amp;E1672&amp;"', DESCRIPTION = '"&amp;F1672&amp;"' where FORMAT_ID = '"&amp;A1672&amp;"' AND FIELD_NO = '"&amp;B1672&amp;"';"</f>
        <v/>
      </c>
    </row>
    <row r="1673" spans="1:13">
      <c r="A1673" t="s">
        <v>1380</v>
      </c>
      <c r="B1673" t="s">
        <v>666</v>
      </c>
      <c r="C1673" t="s">
        <v>255</v>
      </c>
      <c r="D1673" t="s">
        <v>255</v>
      </c>
      <c r="E1673" t="s">
        <v>255</v>
      </c>
      <c r="F1673" t="s">
        <v>1432</v>
      </c>
      <c r="G1673" s="2" t="n"/>
      <c r="I1673" s="2" t="n"/>
      <c r="J1673">
        <f>VLOOKUP(A1673,UFMT_FORMAT!$A:$C,3,FALSE)</f>
        <v/>
      </c>
      <c r="K1673" s="2" t="s">
        <v>7</v>
      </c>
      <c r="L1673">
        <f>"Insert into UFMT_FIELD (FORMAT_ID, FIELD_NO, F_MAC, F_KEY, F_MANDATORY, DESCRIPTION) Values ('"&amp;A1673&amp;"', '"&amp;B1673&amp;"', '"&amp;C1673&amp;"', '"&amp;D1673&amp;"', '"&amp;E1673&amp;"', '"&amp;F1673&amp;"');"</f>
        <v/>
      </c>
      <c r="M1673">
        <f>"Update UFMT_FIELD SET F_MAC = '"&amp;C1673&amp;"', F_KEY = '"&amp;D1673&amp;"', F_MANDATORY = '"&amp;E1673&amp;"', DESCRIPTION = '"&amp;F1673&amp;"' where FORMAT_ID = '"&amp;A1673&amp;"' AND FIELD_NO = '"&amp;B1673&amp;"';"</f>
        <v/>
      </c>
    </row>
    <row r="1674" spans="1:13">
      <c r="A1674" t="s">
        <v>1380</v>
      </c>
      <c r="B1674" t="s">
        <v>97</v>
      </c>
      <c r="C1674" t="s">
        <v>255</v>
      </c>
      <c r="D1674" t="s">
        <v>255</v>
      </c>
      <c r="E1674" t="s">
        <v>255</v>
      </c>
      <c r="F1674" t="s">
        <v>1525</v>
      </c>
      <c r="G1674" s="2" t="n"/>
      <c r="I1674" s="2" t="n"/>
      <c r="J1674">
        <f>VLOOKUP(A1674,UFMT_FORMAT!$A:$C,3,FALSE)</f>
        <v/>
      </c>
      <c r="K1674" s="2" t="s">
        <v>7</v>
      </c>
      <c r="L1674">
        <f>"Insert into UFMT_FIELD (FORMAT_ID, FIELD_NO, F_MAC, F_KEY, F_MANDATORY, DESCRIPTION) Values ('"&amp;A1674&amp;"', '"&amp;B1674&amp;"', '"&amp;C1674&amp;"', '"&amp;D1674&amp;"', '"&amp;E1674&amp;"', '"&amp;F1674&amp;"');"</f>
        <v/>
      </c>
      <c r="M1674">
        <f>"Update UFMT_FIELD SET F_MAC = '"&amp;C1674&amp;"', F_KEY = '"&amp;D1674&amp;"', F_MANDATORY = '"&amp;E1674&amp;"', DESCRIPTION = '"&amp;F1674&amp;"' where FORMAT_ID = '"&amp;A1674&amp;"' AND FIELD_NO = '"&amp;B1674&amp;"';"</f>
        <v/>
      </c>
    </row>
    <row r="1675" spans="1:13">
      <c r="A1675" t="s">
        <v>1382</v>
      </c>
      <c r="B1675" t="s">
        <v>64</v>
      </c>
      <c r="C1675" t="s">
        <v>13</v>
      </c>
      <c r="D1675" t="s">
        <v>255</v>
      </c>
      <c r="E1675" t="s">
        <v>13</v>
      </c>
      <c r="F1675" s="2" t="s">
        <v>1395</v>
      </c>
      <c r="G1675" s="2" t="n"/>
      <c r="I1675" s="2" t="n"/>
      <c r="J1675">
        <f>VLOOKUP(A1675,UFMT_FORMAT!$A:$C,3,FALSE)</f>
        <v/>
      </c>
      <c r="K1675" s="2" t="s">
        <v>7</v>
      </c>
      <c r="L1675">
        <f>"Insert into UFMT_FIELD (FORMAT_ID, FIELD_NO, F_MAC, F_KEY, F_MANDATORY, DESCRIPTION) Values ('"&amp;A1675&amp;"', '"&amp;B1675&amp;"', '"&amp;C1675&amp;"', '"&amp;D1675&amp;"', '"&amp;E1675&amp;"', '"&amp;F1675&amp;"');"</f>
        <v/>
      </c>
      <c r="M1675">
        <f>"Update UFMT_FIELD SET F_MAC = '"&amp;C1675&amp;"', F_KEY = '"&amp;D1675&amp;"', F_MANDATORY = '"&amp;E1675&amp;"', DESCRIPTION = '"&amp;F1675&amp;"' where FORMAT_ID = '"&amp;A1675&amp;"' AND FIELD_NO = '"&amp;B1675&amp;"';"</f>
        <v/>
      </c>
    </row>
    <row r="1676" spans="1:13">
      <c r="A1676" t="s">
        <v>1382</v>
      </c>
      <c r="B1676" t="s">
        <v>107</v>
      </c>
      <c r="C1676" t="s">
        <v>13</v>
      </c>
      <c r="D1676" t="s">
        <v>255</v>
      </c>
      <c r="E1676" t="s">
        <v>13</v>
      </c>
      <c r="F1676" s="2" t="s">
        <v>1396</v>
      </c>
      <c r="G1676" s="2" t="n"/>
      <c r="I1676" s="2" t="n"/>
      <c r="J1676">
        <f>VLOOKUP(A1676,UFMT_FORMAT!$A:$C,3,FALSE)</f>
        <v/>
      </c>
      <c r="K1676" s="2" t="s">
        <v>7</v>
      </c>
      <c r="L1676">
        <f>"Insert into UFMT_FIELD (FORMAT_ID, FIELD_NO, F_MAC, F_KEY, F_MANDATORY, DESCRIPTION) Values ('"&amp;A1676&amp;"', '"&amp;B1676&amp;"', '"&amp;C1676&amp;"', '"&amp;D1676&amp;"', '"&amp;E1676&amp;"', '"&amp;F1676&amp;"');"</f>
        <v/>
      </c>
      <c r="M1676">
        <f>"Update UFMT_FIELD SET F_MAC = '"&amp;C1676&amp;"', F_KEY = '"&amp;D1676&amp;"', F_MANDATORY = '"&amp;E1676&amp;"', DESCRIPTION = '"&amp;F1676&amp;"' where FORMAT_ID = '"&amp;A1676&amp;"' AND FIELD_NO = '"&amp;B1676&amp;"';"</f>
        <v/>
      </c>
    </row>
    <row r="1677" spans="1:13">
      <c r="A1677" t="s">
        <v>1382</v>
      </c>
      <c r="B1677" t="s">
        <v>31</v>
      </c>
      <c r="C1677" t="s">
        <v>13</v>
      </c>
      <c r="D1677" t="s">
        <v>255</v>
      </c>
      <c r="E1677" t="s">
        <v>13</v>
      </c>
      <c r="F1677" s="2" t="s">
        <v>1480</v>
      </c>
      <c r="G1677" s="2" t="n"/>
      <c r="I1677" s="2" t="n"/>
      <c r="J1677">
        <f>VLOOKUP(A1677,UFMT_FORMAT!$A:$C,3,FALSE)</f>
        <v/>
      </c>
      <c r="K1677" s="2" t="s">
        <v>7</v>
      </c>
      <c r="L1677">
        <f>"Insert into UFMT_FIELD (FORMAT_ID, FIELD_NO, F_MAC, F_KEY, F_MANDATORY, DESCRIPTION) Values ('"&amp;A1677&amp;"', '"&amp;B1677&amp;"', '"&amp;C1677&amp;"', '"&amp;D1677&amp;"', '"&amp;E1677&amp;"', '"&amp;F1677&amp;"');"</f>
        <v/>
      </c>
      <c r="M1677">
        <f>"Update UFMT_FIELD SET F_MAC = '"&amp;C1677&amp;"', F_KEY = '"&amp;D1677&amp;"', F_MANDATORY = '"&amp;E1677&amp;"', DESCRIPTION = '"&amp;F1677&amp;"' where FORMAT_ID = '"&amp;A1677&amp;"' AND FIELD_NO = '"&amp;B1677&amp;"';"</f>
        <v/>
      </c>
    </row>
    <row r="1678" spans="1:13">
      <c r="A1678" t="s">
        <v>1382</v>
      </c>
      <c r="B1678" t="s">
        <v>500</v>
      </c>
      <c r="C1678" t="s">
        <v>255</v>
      </c>
      <c r="D1678" t="s">
        <v>255</v>
      </c>
      <c r="E1678" t="s">
        <v>255</v>
      </c>
      <c r="F1678" s="2" t="s">
        <v>1502</v>
      </c>
      <c r="G1678" s="2" t="n"/>
      <c r="I1678" s="2" t="n"/>
      <c r="J1678">
        <f>VLOOKUP(A1678,UFMT_FORMAT!$A:$C,3,FALSE)</f>
        <v/>
      </c>
      <c r="K1678" s="2" t="s">
        <v>7</v>
      </c>
      <c r="L1678">
        <f>"Insert into UFMT_FIELD (FORMAT_ID, FIELD_NO, F_MAC, F_KEY, F_MANDATORY, DESCRIPTION) Values ('"&amp;A1678&amp;"', '"&amp;B1678&amp;"', '"&amp;C1678&amp;"', '"&amp;D1678&amp;"', '"&amp;E1678&amp;"', '"&amp;F1678&amp;"');"</f>
        <v/>
      </c>
      <c r="M1678">
        <f>"Update UFMT_FIELD SET F_MAC = '"&amp;C1678&amp;"', F_KEY = '"&amp;D1678&amp;"', F_MANDATORY = '"&amp;E1678&amp;"', DESCRIPTION = '"&amp;F1678&amp;"' where FORMAT_ID = '"&amp;A1678&amp;"' AND FIELD_NO = '"&amp;B1678&amp;"';"</f>
        <v/>
      </c>
    </row>
    <row r="1679" spans="1:13">
      <c r="A1679" t="s">
        <v>1382</v>
      </c>
      <c r="B1679" t="s">
        <v>328</v>
      </c>
      <c r="C1679" t="s">
        <v>255</v>
      </c>
      <c r="D1679" t="s">
        <v>255</v>
      </c>
      <c r="E1679" t="s">
        <v>255</v>
      </c>
      <c r="F1679" s="2" t="s">
        <v>1503</v>
      </c>
      <c r="G1679" s="2" t="n"/>
      <c r="I1679" s="2" t="n"/>
      <c r="J1679">
        <f>VLOOKUP(A1679,UFMT_FORMAT!$A:$C,3,FALSE)</f>
        <v/>
      </c>
      <c r="K1679" s="2" t="s">
        <v>7</v>
      </c>
      <c r="L1679">
        <f>"Insert into UFMT_FIELD (FORMAT_ID, FIELD_NO, F_MAC, F_KEY, F_MANDATORY, DESCRIPTION) Values ('"&amp;A1679&amp;"', '"&amp;B1679&amp;"', '"&amp;C1679&amp;"', '"&amp;D1679&amp;"', '"&amp;E1679&amp;"', '"&amp;F1679&amp;"');"</f>
        <v/>
      </c>
      <c r="M1679">
        <f>"Update UFMT_FIELD SET F_MAC = '"&amp;C1679&amp;"', F_KEY = '"&amp;D1679&amp;"', F_MANDATORY = '"&amp;E1679&amp;"', DESCRIPTION = '"&amp;F1679&amp;"' where FORMAT_ID = '"&amp;A1679&amp;"' AND FIELD_NO = '"&amp;B1679&amp;"';"</f>
        <v/>
      </c>
    </row>
    <row r="1680" spans="1:13">
      <c r="A1680" t="s">
        <v>1382</v>
      </c>
      <c r="B1680" t="s">
        <v>330</v>
      </c>
      <c r="C1680" t="s">
        <v>13</v>
      </c>
      <c r="D1680" t="s">
        <v>13</v>
      </c>
      <c r="E1680" t="s">
        <v>13</v>
      </c>
      <c r="F1680" s="2" t="s">
        <v>1495</v>
      </c>
      <c r="G1680" s="2" t="n"/>
      <c r="I1680" s="2" t="n"/>
      <c r="J1680">
        <f>VLOOKUP(A1680,UFMT_FORMAT!$A:$C,3,FALSE)</f>
        <v/>
      </c>
      <c r="K1680" s="2" t="s">
        <v>7</v>
      </c>
      <c r="L1680">
        <f>"Insert into UFMT_FIELD (FORMAT_ID, FIELD_NO, F_MAC, F_KEY, F_MANDATORY, DESCRIPTION) Values ('"&amp;A1680&amp;"', '"&amp;B1680&amp;"', '"&amp;C1680&amp;"', '"&amp;D1680&amp;"', '"&amp;E1680&amp;"', '"&amp;F1680&amp;"');"</f>
        <v/>
      </c>
      <c r="M1680">
        <f>"Update UFMT_FIELD SET F_MAC = '"&amp;C1680&amp;"', F_KEY = '"&amp;D1680&amp;"', F_MANDATORY = '"&amp;E1680&amp;"', DESCRIPTION = '"&amp;F1680&amp;"' where FORMAT_ID = '"&amp;A1680&amp;"' AND FIELD_NO = '"&amp;B1680&amp;"';"</f>
        <v/>
      </c>
    </row>
    <row r="1681" spans="1:13">
      <c r="A1681" t="s">
        <v>1382</v>
      </c>
      <c r="B1681" t="s">
        <v>318</v>
      </c>
      <c r="C1681" t="s">
        <v>255</v>
      </c>
      <c r="D1681" t="s">
        <v>255</v>
      </c>
      <c r="E1681" t="s">
        <v>255</v>
      </c>
      <c r="F1681" s="2" t="s">
        <v>1504</v>
      </c>
      <c r="I1681" s="2" t="n"/>
      <c r="J1681">
        <f>VLOOKUP(A1681,UFMT_FORMAT!$A:$C,3,FALSE)</f>
        <v/>
      </c>
      <c r="K1681" s="2" t="s">
        <v>7</v>
      </c>
      <c r="L1681">
        <f>"Insert into UFMT_FIELD (FORMAT_ID, FIELD_NO, F_MAC, F_KEY, F_MANDATORY, DESCRIPTION) Values ('"&amp;A1681&amp;"', '"&amp;B1681&amp;"', '"&amp;C1681&amp;"', '"&amp;D1681&amp;"', '"&amp;E1681&amp;"', '"&amp;F1681&amp;"');"</f>
        <v/>
      </c>
      <c r="M1681">
        <f>"Update UFMT_FIELD SET F_MAC = '"&amp;C1681&amp;"', F_KEY = '"&amp;D1681&amp;"', F_MANDATORY = '"&amp;E1681&amp;"', DESCRIPTION = '"&amp;F1681&amp;"' where FORMAT_ID = '"&amp;A1681&amp;"' AND FIELD_NO = '"&amp;B1681&amp;"';"</f>
        <v/>
      </c>
    </row>
    <row r="1682" spans="1:13">
      <c r="A1682" t="s">
        <v>1382</v>
      </c>
      <c r="B1682" t="s">
        <v>333</v>
      </c>
      <c r="C1682" t="s">
        <v>255</v>
      </c>
      <c r="D1682" t="s">
        <v>255</v>
      </c>
      <c r="E1682" t="s">
        <v>255</v>
      </c>
      <c r="F1682" s="2" t="s">
        <v>1505</v>
      </c>
      <c r="I1682" s="2" t="n"/>
      <c r="J1682">
        <f>VLOOKUP(A1682,UFMT_FORMAT!$A:$C,3,FALSE)</f>
        <v/>
      </c>
      <c r="K1682" s="2" t="s">
        <v>7</v>
      </c>
      <c r="L1682">
        <f>"Insert into UFMT_FIELD (FORMAT_ID, FIELD_NO, F_MAC, F_KEY, F_MANDATORY, DESCRIPTION) Values ('"&amp;A1682&amp;"', '"&amp;B1682&amp;"', '"&amp;C1682&amp;"', '"&amp;D1682&amp;"', '"&amp;E1682&amp;"', '"&amp;F1682&amp;"');"</f>
        <v/>
      </c>
      <c r="M1682">
        <f>"Update UFMT_FIELD SET F_MAC = '"&amp;C1682&amp;"', F_KEY = '"&amp;D1682&amp;"', F_MANDATORY = '"&amp;E1682&amp;"', DESCRIPTION = '"&amp;F1682&amp;"' where FORMAT_ID = '"&amp;A1682&amp;"' AND FIELD_NO = '"&amp;B1682&amp;"';"</f>
        <v/>
      </c>
    </row>
    <row r="1683" spans="1:13">
      <c r="A1683" t="s">
        <v>1382</v>
      </c>
      <c r="B1683" t="s">
        <v>335</v>
      </c>
      <c r="C1683" t="s">
        <v>255</v>
      </c>
      <c r="D1683" t="s">
        <v>255</v>
      </c>
      <c r="E1683" t="s">
        <v>255</v>
      </c>
      <c r="F1683" s="2" t="s">
        <v>1506</v>
      </c>
      <c r="G1683" s="2" t="n"/>
      <c r="I1683" s="2" t="n"/>
      <c r="J1683">
        <f>VLOOKUP(A1683,UFMT_FORMAT!$A:$C,3,FALSE)</f>
        <v/>
      </c>
      <c r="K1683" s="2" t="s">
        <v>7</v>
      </c>
      <c r="L1683">
        <f>"Insert into UFMT_FIELD (FORMAT_ID, FIELD_NO, F_MAC, F_KEY, F_MANDATORY, DESCRIPTION) Values ('"&amp;A1683&amp;"', '"&amp;B1683&amp;"', '"&amp;C1683&amp;"', '"&amp;D1683&amp;"', '"&amp;E1683&amp;"', '"&amp;F1683&amp;"');"</f>
        <v/>
      </c>
      <c r="M1683">
        <f>"Update UFMT_FIELD SET F_MAC = '"&amp;C1683&amp;"', F_KEY = '"&amp;D1683&amp;"', F_MANDATORY = '"&amp;E1683&amp;"', DESCRIPTION = '"&amp;F1683&amp;"' where FORMAT_ID = '"&amp;A1683&amp;"' AND FIELD_NO = '"&amp;B1683&amp;"';"</f>
        <v/>
      </c>
    </row>
    <row r="1684" spans="1:13">
      <c r="A1684" t="s">
        <v>1382</v>
      </c>
      <c r="B1684" t="s">
        <v>337</v>
      </c>
      <c r="C1684" t="s">
        <v>13</v>
      </c>
      <c r="D1684" t="s">
        <v>13</v>
      </c>
      <c r="E1684" t="s">
        <v>13</v>
      </c>
      <c r="F1684" s="2" t="s">
        <v>1400</v>
      </c>
      <c r="G1684" s="2" t="n"/>
      <c r="I1684" s="2" t="n"/>
      <c r="J1684">
        <f>VLOOKUP(A1684,UFMT_FORMAT!$A:$C,3,FALSE)</f>
        <v/>
      </c>
      <c r="K1684" s="2" t="s">
        <v>7</v>
      </c>
      <c r="L1684">
        <f>"Insert into UFMT_FIELD (FORMAT_ID, FIELD_NO, F_MAC, F_KEY, F_MANDATORY, DESCRIPTION) Values ('"&amp;A1684&amp;"', '"&amp;B1684&amp;"', '"&amp;C1684&amp;"', '"&amp;D1684&amp;"', '"&amp;E1684&amp;"', '"&amp;F1684&amp;"');"</f>
        <v/>
      </c>
      <c r="M1684">
        <f>"Update UFMT_FIELD SET F_MAC = '"&amp;C1684&amp;"', F_KEY = '"&amp;D1684&amp;"', F_MANDATORY = '"&amp;E1684&amp;"', DESCRIPTION = '"&amp;F1684&amp;"' where FORMAT_ID = '"&amp;A1684&amp;"' AND FIELD_NO = '"&amp;B1684&amp;"';"</f>
        <v/>
      </c>
    </row>
    <row r="1685" spans="1:13">
      <c r="A1685" t="s">
        <v>1382</v>
      </c>
      <c r="B1685" t="s">
        <v>351</v>
      </c>
      <c r="C1685" t="s">
        <v>255</v>
      </c>
      <c r="D1685" t="s">
        <v>255</v>
      </c>
      <c r="E1685" t="s">
        <v>13</v>
      </c>
      <c r="F1685" s="2" t="s">
        <v>1497</v>
      </c>
      <c r="G1685" s="2" t="n"/>
      <c r="I1685" s="2" t="n"/>
      <c r="J1685">
        <f>VLOOKUP(A1685,UFMT_FORMAT!$A:$C,3,FALSE)</f>
        <v/>
      </c>
      <c r="K1685" s="2" t="s">
        <v>7</v>
      </c>
      <c r="L1685">
        <f>"Insert into UFMT_FIELD (FORMAT_ID, FIELD_NO, F_MAC, F_KEY, F_MANDATORY, DESCRIPTION) Values ('"&amp;A1685&amp;"', '"&amp;B1685&amp;"', '"&amp;C1685&amp;"', '"&amp;D1685&amp;"', '"&amp;E1685&amp;"', '"&amp;F1685&amp;"');"</f>
        <v/>
      </c>
      <c r="M1685">
        <f>"Update UFMT_FIELD SET F_MAC = '"&amp;C1685&amp;"', F_KEY = '"&amp;D1685&amp;"', F_MANDATORY = '"&amp;E1685&amp;"', DESCRIPTION = '"&amp;F1685&amp;"' where FORMAT_ID = '"&amp;A1685&amp;"' AND FIELD_NO = '"&amp;B1685&amp;"';"</f>
        <v/>
      </c>
    </row>
    <row r="1686" spans="1:13">
      <c r="A1686" t="s">
        <v>1382</v>
      </c>
      <c r="B1686" t="s">
        <v>379</v>
      </c>
      <c r="C1686" t="s">
        <v>255</v>
      </c>
      <c r="D1686" t="s">
        <v>255</v>
      </c>
      <c r="E1686" t="s">
        <v>13</v>
      </c>
      <c r="F1686" s="2" t="s">
        <v>1507</v>
      </c>
      <c r="G1686" s="2" t="n"/>
      <c r="I1686" s="2" t="n"/>
      <c r="J1686">
        <f>VLOOKUP(A1686,UFMT_FORMAT!$A:$C,3,FALSE)</f>
        <v/>
      </c>
      <c r="K1686" s="2" t="s">
        <v>7</v>
      </c>
      <c r="L1686">
        <f>"Insert into UFMT_FIELD (FORMAT_ID, FIELD_NO, F_MAC, F_KEY, F_MANDATORY, DESCRIPTION) Values ('"&amp;A1686&amp;"', '"&amp;B1686&amp;"', '"&amp;C1686&amp;"', '"&amp;D1686&amp;"', '"&amp;E1686&amp;"', '"&amp;F1686&amp;"');"</f>
        <v/>
      </c>
      <c r="M1686">
        <f>"Update UFMT_FIELD SET F_MAC = '"&amp;C1686&amp;"', F_KEY = '"&amp;D1686&amp;"', F_MANDATORY = '"&amp;E1686&amp;"', DESCRIPTION = '"&amp;F1686&amp;"' where FORMAT_ID = '"&amp;A1686&amp;"' AND FIELD_NO = '"&amp;B1686&amp;"';"</f>
        <v/>
      </c>
    </row>
    <row r="1687" spans="1:13">
      <c r="A1687" t="s">
        <v>1382</v>
      </c>
      <c r="B1687" t="s">
        <v>393</v>
      </c>
      <c r="C1687" t="s">
        <v>255</v>
      </c>
      <c r="D1687" t="s">
        <v>255</v>
      </c>
      <c r="E1687" t="s">
        <v>13</v>
      </c>
      <c r="F1687" s="2" t="s">
        <v>1508</v>
      </c>
      <c r="G1687" s="2" t="n"/>
      <c r="I1687" s="2" t="n"/>
      <c r="J1687">
        <f>VLOOKUP(A1687,UFMT_FORMAT!$A:$C,3,FALSE)</f>
        <v/>
      </c>
      <c r="K1687" s="2" t="s">
        <v>7</v>
      </c>
      <c r="L1687">
        <f>"Insert into UFMT_FIELD (FORMAT_ID, FIELD_NO, F_MAC, F_KEY, F_MANDATORY, DESCRIPTION) Values ('"&amp;A1687&amp;"', '"&amp;B1687&amp;"', '"&amp;C1687&amp;"', '"&amp;D1687&amp;"', '"&amp;E1687&amp;"', '"&amp;F1687&amp;"');"</f>
        <v/>
      </c>
      <c r="M1687">
        <f>"Update UFMT_FIELD SET F_MAC = '"&amp;C1687&amp;"', F_KEY = '"&amp;D1687&amp;"', F_MANDATORY = '"&amp;E1687&amp;"', DESCRIPTION = '"&amp;F1687&amp;"' where FORMAT_ID = '"&amp;A1687&amp;"' AND FIELD_NO = '"&amp;B1687&amp;"';"</f>
        <v/>
      </c>
    </row>
    <row r="1688" spans="1:13">
      <c r="A1688" t="s">
        <v>1382</v>
      </c>
      <c r="B1688" t="s">
        <v>398</v>
      </c>
      <c r="C1688" t="s">
        <v>255</v>
      </c>
      <c r="D1688" t="s">
        <v>255</v>
      </c>
      <c r="E1688" t="s">
        <v>13</v>
      </c>
      <c r="F1688" s="2" t="s">
        <v>1484</v>
      </c>
      <c r="G1688" s="2" t="n"/>
      <c r="I1688" s="2" t="n"/>
      <c r="J1688">
        <f>VLOOKUP(A1688,UFMT_FORMAT!$A:$C,3,FALSE)</f>
        <v/>
      </c>
      <c r="K1688" s="2" t="s">
        <v>7</v>
      </c>
      <c r="L1688">
        <f>"Insert into UFMT_FIELD (FORMAT_ID, FIELD_NO, F_MAC, F_KEY, F_MANDATORY, DESCRIPTION) Values ('"&amp;A1688&amp;"', '"&amp;B1688&amp;"', '"&amp;C1688&amp;"', '"&amp;D1688&amp;"', '"&amp;E1688&amp;"', '"&amp;F1688&amp;"');"</f>
        <v/>
      </c>
      <c r="M1688">
        <f>"Update UFMT_FIELD SET F_MAC = '"&amp;C1688&amp;"', F_KEY = '"&amp;D1688&amp;"', F_MANDATORY = '"&amp;E1688&amp;"', DESCRIPTION = '"&amp;F1688&amp;"' where FORMAT_ID = '"&amp;A1688&amp;"' AND FIELD_NO = '"&amp;B1688&amp;"';"</f>
        <v/>
      </c>
    </row>
    <row r="1689" spans="1:13">
      <c r="A1689" t="s">
        <v>1382</v>
      </c>
      <c r="B1689" t="s">
        <v>449</v>
      </c>
      <c r="C1689" t="s">
        <v>255</v>
      </c>
      <c r="D1689" t="s">
        <v>255</v>
      </c>
      <c r="E1689" t="s">
        <v>255</v>
      </c>
      <c r="F1689" s="2" t="s">
        <v>1484</v>
      </c>
      <c r="G1689" s="2" t="n"/>
      <c r="I1689" s="2" t="n"/>
      <c r="J1689">
        <f>VLOOKUP(A1689,UFMT_FORMAT!$A:$C,3,FALSE)</f>
        <v/>
      </c>
      <c r="K1689" s="2" t="s">
        <v>7</v>
      </c>
      <c r="L1689">
        <f>"Insert into UFMT_FIELD (FORMAT_ID, FIELD_NO, F_MAC, F_KEY, F_MANDATORY, DESCRIPTION) Values ('"&amp;A1689&amp;"', '"&amp;B1689&amp;"', '"&amp;C1689&amp;"', '"&amp;D1689&amp;"', '"&amp;E1689&amp;"', '"&amp;F1689&amp;"');"</f>
        <v/>
      </c>
      <c r="M1689">
        <f>"Update UFMT_FIELD SET F_MAC = '"&amp;C1689&amp;"', F_KEY = '"&amp;D1689&amp;"', F_MANDATORY = '"&amp;E1689&amp;"', DESCRIPTION = '"&amp;F1689&amp;"' where FORMAT_ID = '"&amp;A1689&amp;"' AND FIELD_NO = '"&amp;B1689&amp;"';"</f>
        <v/>
      </c>
    </row>
    <row r="1690" spans="1:13">
      <c r="A1690" t="s">
        <v>1382</v>
      </c>
      <c r="B1690" t="s">
        <v>233</v>
      </c>
      <c r="C1690" t="s">
        <v>255</v>
      </c>
      <c r="D1690" t="s">
        <v>255</v>
      </c>
      <c r="E1690" t="s">
        <v>255</v>
      </c>
      <c r="F1690" s="2" t="s">
        <v>1510</v>
      </c>
      <c r="G1690" s="2" t="n"/>
      <c r="I1690" s="2" t="n"/>
      <c r="J1690">
        <f>VLOOKUP(A1690,UFMT_FORMAT!$A:$C,3,FALSE)</f>
        <v/>
      </c>
      <c r="K1690" s="2" t="s">
        <v>7</v>
      </c>
      <c r="L1690">
        <f>"Insert into UFMT_FIELD (FORMAT_ID, FIELD_NO, F_MAC, F_KEY, F_MANDATORY, DESCRIPTION) Values ('"&amp;A1690&amp;"', '"&amp;B1690&amp;"', '"&amp;C1690&amp;"', '"&amp;D1690&amp;"', '"&amp;E1690&amp;"', '"&amp;F1690&amp;"');"</f>
        <v/>
      </c>
      <c r="M1690">
        <f>"Update UFMT_FIELD SET F_MAC = '"&amp;C1690&amp;"', F_KEY = '"&amp;D1690&amp;"', F_MANDATORY = '"&amp;E1690&amp;"', DESCRIPTION = '"&amp;F1690&amp;"' where FORMAT_ID = '"&amp;A1690&amp;"' AND FIELD_NO = '"&amp;B1690&amp;"';"</f>
        <v/>
      </c>
    </row>
    <row r="1691" spans="1:13">
      <c r="A1691" t="s">
        <v>1382</v>
      </c>
      <c r="B1691" t="s">
        <v>51</v>
      </c>
      <c r="C1691" t="s">
        <v>255</v>
      </c>
      <c r="D1691" t="s">
        <v>255</v>
      </c>
      <c r="E1691" t="s">
        <v>255</v>
      </c>
      <c r="F1691" s="2" t="s">
        <v>1461</v>
      </c>
      <c r="G1691" s="2" t="n"/>
      <c r="I1691" s="2" t="n"/>
      <c r="J1691">
        <f>VLOOKUP(A1691,UFMT_FORMAT!$A:$C,3,FALSE)</f>
        <v/>
      </c>
      <c r="K1691" s="2" t="s">
        <v>7</v>
      </c>
      <c r="L1691">
        <f>"Insert into UFMT_FIELD (FORMAT_ID, FIELD_NO, F_MAC, F_KEY, F_MANDATORY, DESCRIPTION) Values ('"&amp;A1691&amp;"', '"&amp;B1691&amp;"', '"&amp;C1691&amp;"', '"&amp;D1691&amp;"', '"&amp;E1691&amp;"', '"&amp;F1691&amp;"');"</f>
        <v/>
      </c>
      <c r="M1691">
        <f>"Update UFMT_FIELD SET F_MAC = '"&amp;C1691&amp;"', F_KEY = '"&amp;D1691&amp;"', F_MANDATORY = '"&amp;E1691&amp;"', DESCRIPTION = '"&amp;F1691&amp;"' where FORMAT_ID = '"&amp;A1691&amp;"' AND FIELD_NO = '"&amp;B1691&amp;"';"</f>
        <v/>
      </c>
    </row>
    <row r="1692" spans="1:13">
      <c r="A1692" t="s">
        <v>1382</v>
      </c>
      <c r="B1692" t="s">
        <v>524</v>
      </c>
      <c r="C1692" t="s">
        <v>255</v>
      </c>
      <c r="D1692" t="s">
        <v>255</v>
      </c>
      <c r="E1692" t="s">
        <v>255</v>
      </c>
      <c r="F1692" s="2" t="s">
        <v>1511</v>
      </c>
      <c r="G1692" s="2" t="n"/>
      <c r="I1692" s="2" t="n"/>
      <c r="J1692">
        <f>VLOOKUP(A1692,UFMT_FORMAT!$A:$C,3,FALSE)</f>
        <v/>
      </c>
      <c r="K1692" s="2" t="s">
        <v>7</v>
      </c>
      <c r="L1692">
        <f>"Insert into UFMT_FIELD (FORMAT_ID, FIELD_NO, F_MAC, F_KEY, F_MANDATORY, DESCRIPTION) Values ('"&amp;A1692&amp;"', '"&amp;B1692&amp;"', '"&amp;C1692&amp;"', '"&amp;D1692&amp;"', '"&amp;E1692&amp;"', '"&amp;F1692&amp;"');"</f>
        <v/>
      </c>
      <c r="M1692">
        <f>"Update UFMT_FIELD SET F_MAC = '"&amp;C1692&amp;"', F_KEY = '"&amp;D1692&amp;"', F_MANDATORY = '"&amp;E1692&amp;"', DESCRIPTION = '"&amp;F1692&amp;"' where FORMAT_ID = '"&amp;A1692&amp;"' AND FIELD_NO = '"&amp;B1692&amp;"';"</f>
        <v/>
      </c>
    </row>
    <row r="1693" spans="1:13">
      <c r="A1693" t="s">
        <v>1382</v>
      </c>
      <c r="B1693" t="s">
        <v>526</v>
      </c>
      <c r="C1693" t="s">
        <v>255</v>
      </c>
      <c r="D1693" t="s">
        <v>255</v>
      </c>
      <c r="E1693" t="s">
        <v>255</v>
      </c>
      <c r="F1693" s="2" t="s">
        <v>1512</v>
      </c>
      <c r="G1693" s="2" t="n"/>
      <c r="I1693" s="2" t="n"/>
      <c r="J1693">
        <f>VLOOKUP(A1693,UFMT_FORMAT!$A:$C,3,FALSE)</f>
        <v/>
      </c>
      <c r="K1693" s="2" t="s">
        <v>7</v>
      </c>
      <c r="L1693">
        <f>"Insert into UFMT_FIELD (FORMAT_ID, FIELD_NO, F_MAC, F_KEY, F_MANDATORY, DESCRIPTION) Values ('"&amp;A1693&amp;"', '"&amp;B1693&amp;"', '"&amp;C1693&amp;"', '"&amp;D1693&amp;"', '"&amp;E1693&amp;"', '"&amp;F1693&amp;"');"</f>
        <v/>
      </c>
      <c r="M1693">
        <f>"Update UFMT_FIELD SET F_MAC = '"&amp;C1693&amp;"', F_KEY = '"&amp;D1693&amp;"', F_MANDATORY = '"&amp;E1693&amp;"', DESCRIPTION = '"&amp;F1693&amp;"' where FORMAT_ID = '"&amp;A1693&amp;"' AND FIELD_NO = '"&amp;B1693&amp;"';"</f>
        <v/>
      </c>
    </row>
    <row r="1694" spans="1:13">
      <c r="A1694" t="s">
        <v>1382</v>
      </c>
      <c r="B1694" t="s">
        <v>532</v>
      </c>
      <c r="C1694" t="s">
        <v>13</v>
      </c>
      <c r="D1694" t="s">
        <v>13</v>
      </c>
      <c r="E1694" t="s">
        <v>13</v>
      </c>
      <c r="F1694" s="2" t="s">
        <v>1403</v>
      </c>
      <c r="G1694" s="2" t="n"/>
      <c r="I1694" s="2" t="n"/>
      <c r="J1694">
        <f>VLOOKUP(A1694,UFMT_FORMAT!$A:$C,3,FALSE)</f>
        <v/>
      </c>
      <c r="K1694" s="2" t="s">
        <v>7</v>
      </c>
      <c r="L1694">
        <f>"Insert into UFMT_FIELD (FORMAT_ID, FIELD_NO, F_MAC, F_KEY, F_MANDATORY, DESCRIPTION) Values ('"&amp;A1694&amp;"', '"&amp;B1694&amp;"', '"&amp;C1694&amp;"', '"&amp;D1694&amp;"', '"&amp;E1694&amp;"', '"&amp;F1694&amp;"');"</f>
        <v/>
      </c>
      <c r="M1694">
        <f>"Update UFMT_FIELD SET F_MAC = '"&amp;C1694&amp;"', F_KEY = '"&amp;D1694&amp;"', F_MANDATORY = '"&amp;E1694&amp;"', DESCRIPTION = '"&amp;F1694&amp;"' where FORMAT_ID = '"&amp;A1694&amp;"' AND FIELD_NO = '"&amp;B1694&amp;"';"</f>
        <v/>
      </c>
    </row>
    <row r="1695" spans="1:13">
      <c r="A1695" t="s">
        <v>1382</v>
      </c>
      <c r="B1695" t="s">
        <v>66</v>
      </c>
      <c r="C1695" t="s">
        <v>255</v>
      </c>
      <c r="D1695" t="s">
        <v>255</v>
      </c>
      <c r="E1695" t="s">
        <v>255</v>
      </c>
      <c r="F1695" s="2" t="s">
        <v>1405</v>
      </c>
      <c r="G1695" s="2" t="n"/>
      <c r="I1695" s="2" t="n"/>
      <c r="J1695">
        <f>VLOOKUP(A1695,UFMT_FORMAT!$A:$C,3,FALSE)</f>
        <v/>
      </c>
      <c r="K1695" s="2" t="s">
        <v>7</v>
      </c>
      <c r="L1695">
        <f>"Insert into UFMT_FIELD (FORMAT_ID, FIELD_NO, F_MAC, F_KEY, F_MANDATORY, DESCRIPTION) Values ('"&amp;A1695&amp;"', '"&amp;B1695&amp;"', '"&amp;C1695&amp;"', '"&amp;D1695&amp;"', '"&amp;E1695&amp;"', '"&amp;F1695&amp;"');"</f>
        <v/>
      </c>
      <c r="M1695">
        <f>"Update UFMT_FIELD SET F_MAC = '"&amp;C1695&amp;"', F_KEY = '"&amp;D1695&amp;"', F_MANDATORY = '"&amp;E1695&amp;"', DESCRIPTION = '"&amp;F1695&amp;"' where FORMAT_ID = '"&amp;A1695&amp;"' AND FIELD_NO = '"&amp;B1695&amp;"';"</f>
        <v/>
      </c>
    </row>
    <row r="1696" spans="1:13">
      <c r="A1696" t="s">
        <v>1382</v>
      </c>
      <c r="B1696" t="s">
        <v>70</v>
      </c>
      <c r="C1696" t="s">
        <v>255</v>
      </c>
      <c r="D1696" t="s">
        <v>255</v>
      </c>
      <c r="E1696" t="s">
        <v>255</v>
      </c>
      <c r="F1696" s="2" t="s">
        <v>1487</v>
      </c>
      <c r="G1696" s="2" t="n"/>
      <c r="I1696" s="2" t="n"/>
      <c r="J1696">
        <f>VLOOKUP(A1696,UFMT_FORMAT!$A:$C,3,FALSE)</f>
        <v/>
      </c>
      <c r="K1696" s="2" t="s">
        <v>7</v>
      </c>
      <c r="L1696">
        <f>"Insert into UFMT_FIELD (FORMAT_ID, FIELD_NO, F_MAC, F_KEY, F_MANDATORY, DESCRIPTION) Values ('"&amp;A1696&amp;"', '"&amp;B1696&amp;"', '"&amp;C1696&amp;"', '"&amp;D1696&amp;"', '"&amp;E1696&amp;"', '"&amp;F1696&amp;"');"</f>
        <v/>
      </c>
      <c r="M1696">
        <f>"Update UFMT_FIELD SET F_MAC = '"&amp;C1696&amp;"', F_KEY = '"&amp;D1696&amp;"', F_MANDATORY = '"&amp;E1696&amp;"', DESCRIPTION = '"&amp;F1696&amp;"' where FORMAT_ID = '"&amp;A1696&amp;"' AND FIELD_NO = '"&amp;B1696&amp;"';"</f>
        <v/>
      </c>
    </row>
    <row r="1697" spans="1:13">
      <c r="A1697" t="s">
        <v>1382</v>
      </c>
      <c r="B1697" t="s">
        <v>310</v>
      </c>
      <c r="C1697" t="s">
        <v>13</v>
      </c>
      <c r="D1697" t="s">
        <v>255</v>
      </c>
      <c r="E1697" t="s">
        <v>255</v>
      </c>
      <c r="F1697" s="2" t="s">
        <v>1407</v>
      </c>
      <c r="G1697" s="2" t="n"/>
      <c r="I1697" s="2" t="n"/>
      <c r="J1697">
        <f>VLOOKUP(A1697,UFMT_FORMAT!$A:$C,3,FALSE)</f>
        <v/>
      </c>
      <c r="K1697" s="2" t="s">
        <v>7</v>
      </c>
      <c r="L1697">
        <f>"Insert into UFMT_FIELD (FORMAT_ID, FIELD_NO, F_MAC, F_KEY, F_MANDATORY, DESCRIPTION) Values ('"&amp;A1697&amp;"', '"&amp;B1697&amp;"', '"&amp;C1697&amp;"', '"&amp;D1697&amp;"', '"&amp;E1697&amp;"', '"&amp;F1697&amp;"');"</f>
        <v/>
      </c>
      <c r="M1697">
        <f>"Update UFMT_FIELD SET F_MAC = '"&amp;C1697&amp;"', F_KEY = '"&amp;D1697&amp;"', F_MANDATORY = '"&amp;E1697&amp;"', DESCRIPTION = '"&amp;F1697&amp;"' where FORMAT_ID = '"&amp;A1697&amp;"' AND FIELD_NO = '"&amp;B1697&amp;"';"</f>
        <v/>
      </c>
    </row>
    <row r="1698" spans="1:13">
      <c r="A1698" t="s">
        <v>1382</v>
      </c>
      <c r="B1698" t="s">
        <v>545</v>
      </c>
      <c r="C1698" t="s">
        <v>13</v>
      </c>
      <c r="D1698" t="s">
        <v>255</v>
      </c>
      <c r="E1698" t="s">
        <v>13</v>
      </c>
      <c r="F1698" s="2" t="s">
        <v>1513</v>
      </c>
      <c r="G1698" s="2" t="n"/>
      <c r="I1698" s="2" t="n"/>
      <c r="J1698">
        <f>VLOOKUP(A1698,UFMT_FORMAT!$A:$C,3,FALSE)</f>
        <v/>
      </c>
      <c r="K1698" s="2" t="s">
        <v>7</v>
      </c>
      <c r="L1698">
        <f>"Insert into UFMT_FIELD (FORMAT_ID, FIELD_NO, F_MAC, F_KEY, F_MANDATORY, DESCRIPTION) Values ('"&amp;A1698&amp;"', '"&amp;B1698&amp;"', '"&amp;C1698&amp;"', '"&amp;D1698&amp;"', '"&amp;E1698&amp;"', '"&amp;F1698&amp;"');"</f>
        <v/>
      </c>
      <c r="M1698">
        <f>"Update UFMT_FIELD SET F_MAC = '"&amp;C1698&amp;"', F_KEY = '"&amp;D1698&amp;"', F_MANDATORY = '"&amp;E1698&amp;"', DESCRIPTION = '"&amp;F1698&amp;"' where FORMAT_ID = '"&amp;A1698&amp;"' AND FIELD_NO = '"&amp;B1698&amp;"';"</f>
        <v/>
      </c>
    </row>
    <row r="1699" spans="1:13">
      <c r="A1699" t="s">
        <v>1382</v>
      </c>
      <c r="B1699" t="s">
        <v>239</v>
      </c>
      <c r="C1699" t="s">
        <v>13</v>
      </c>
      <c r="D1699" t="s">
        <v>255</v>
      </c>
      <c r="E1699" t="s">
        <v>13</v>
      </c>
      <c r="F1699" s="2" t="s">
        <v>1514</v>
      </c>
      <c r="G1699" s="2" t="n"/>
      <c r="I1699" s="2" t="n"/>
      <c r="J1699">
        <f>VLOOKUP(A1699,UFMT_FORMAT!$A:$C,3,FALSE)</f>
        <v/>
      </c>
      <c r="K1699" s="2" t="s">
        <v>7</v>
      </c>
      <c r="L1699">
        <f>"Insert into UFMT_FIELD (FORMAT_ID, FIELD_NO, F_MAC, F_KEY, F_MANDATORY, DESCRIPTION) Values ('"&amp;A1699&amp;"', '"&amp;B1699&amp;"', '"&amp;C1699&amp;"', '"&amp;D1699&amp;"', '"&amp;E1699&amp;"', '"&amp;F1699&amp;"');"</f>
        <v/>
      </c>
      <c r="M1699">
        <f>"Update UFMT_FIELD SET F_MAC = '"&amp;C1699&amp;"', F_KEY = '"&amp;D1699&amp;"', F_MANDATORY = '"&amp;E1699&amp;"', DESCRIPTION = '"&amp;F1699&amp;"' where FORMAT_ID = '"&amp;A1699&amp;"' AND FIELD_NO = '"&amp;B1699&amp;"';"</f>
        <v/>
      </c>
    </row>
    <row r="1700" spans="1:13">
      <c r="A1700" t="s">
        <v>1382</v>
      </c>
      <c r="B1700" t="s">
        <v>488</v>
      </c>
      <c r="C1700" t="s">
        <v>255</v>
      </c>
      <c r="D1700" t="s">
        <v>255</v>
      </c>
      <c r="E1700" t="s">
        <v>13</v>
      </c>
      <c r="F1700" s="2" t="s">
        <v>1515</v>
      </c>
      <c r="G1700" s="2" t="n"/>
      <c r="I1700" s="2" t="n"/>
      <c r="J1700">
        <f>VLOOKUP(A1700,UFMT_FORMAT!$A:$C,3,FALSE)</f>
        <v/>
      </c>
      <c r="K1700" s="2" t="s">
        <v>7</v>
      </c>
      <c r="L1700">
        <f>"Insert into UFMT_FIELD (FORMAT_ID, FIELD_NO, F_MAC, F_KEY, F_MANDATORY, DESCRIPTION) Values ('"&amp;A1700&amp;"', '"&amp;B1700&amp;"', '"&amp;C1700&amp;"', '"&amp;D1700&amp;"', '"&amp;E1700&amp;"', '"&amp;F1700&amp;"');"</f>
        <v/>
      </c>
      <c r="M1700">
        <f>"Update UFMT_FIELD SET F_MAC = '"&amp;C1700&amp;"', F_KEY = '"&amp;D1700&amp;"', F_MANDATORY = '"&amp;E1700&amp;"', DESCRIPTION = '"&amp;F1700&amp;"' where FORMAT_ID = '"&amp;A1700&amp;"' AND FIELD_NO = '"&amp;B1700&amp;"';"</f>
        <v/>
      </c>
    </row>
    <row r="1701" spans="1:13">
      <c r="A1701" t="s">
        <v>1382</v>
      </c>
      <c r="B1701" t="s">
        <v>554</v>
      </c>
      <c r="C1701" t="s">
        <v>13</v>
      </c>
      <c r="D1701" t="s">
        <v>255</v>
      </c>
      <c r="E1701" t="s">
        <v>255</v>
      </c>
      <c r="F1701" s="2" t="s">
        <v>1501</v>
      </c>
      <c r="G1701" s="2" t="n"/>
      <c r="I1701" s="2" t="n"/>
      <c r="J1701">
        <f>VLOOKUP(A1701,UFMT_FORMAT!$A:$C,3,FALSE)</f>
        <v/>
      </c>
      <c r="K1701" s="2" t="s">
        <v>7</v>
      </c>
      <c r="L1701">
        <f>"Insert into UFMT_FIELD (FORMAT_ID, FIELD_NO, F_MAC, F_KEY, F_MANDATORY, DESCRIPTION) Values ('"&amp;A1701&amp;"', '"&amp;B1701&amp;"', '"&amp;C1701&amp;"', '"&amp;D1701&amp;"', '"&amp;E1701&amp;"', '"&amp;F1701&amp;"');"</f>
        <v/>
      </c>
      <c r="M1701">
        <f>"Update UFMT_FIELD SET F_MAC = '"&amp;C1701&amp;"', F_KEY = '"&amp;D1701&amp;"', F_MANDATORY = '"&amp;E1701&amp;"', DESCRIPTION = '"&amp;F1701&amp;"' where FORMAT_ID = '"&amp;A1701&amp;"' AND FIELD_NO = '"&amp;B1701&amp;"';"</f>
        <v/>
      </c>
    </row>
    <row r="1702" spans="1:13">
      <c r="A1702" t="s">
        <v>1382</v>
      </c>
      <c r="B1702" t="s">
        <v>555</v>
      </c>
      <c r="C1702" t="s">
        <v>255</v>
      </c>
      <c r="D1702" t="s">
        <v>255</v>
      </c>
      <c r="E1702" t="s">
        <v>13</v>
      </c>
      <c r="F1702" s="2" t="s">
        <v>1516</v>
      </c>
      <c r="G1702" s="2" t="n"/>
      <c r="I1702" s="2" t="n"/>
      <c r="J1702">
        <f>VLOOKUP(A1702,UFMT_FORMAT!$A:$C,3,FALSE)</f>
        <v/>
      </c>
      <c r="K1702" s="2" t="s">
        <v>7</v>
      </c>
      <c r="L1702">
        <f>"Insert into UFMT_FIELD (FORMAT_ID, FIELD_NO, F_MAC, F_KEY, F_MANDATORY, DESCRIPTION) Values ('"&amp;A1702&amp;"', '"&amp;B1702&amp;"', '"&amp;C1702&amp;"', '"&amp;D1702&amp;"', '"&amp;E1702&amp;"', '"&amp;F1702&amp;"');"</f>
        <v/>
      </c>
      <c r="M1702">
        <f>"Update UFMT_FIELD SET F_MAC = '"&amp;C1702&amp;"', F_KEY = '"&amp;D1702&amp;"', F_MANDATORY = '"&amp;E1702&amp;"', DESCRIPTION = '"&amp;F1702&amp;"' where FORMAT_ID = '"&amp;A1702&amp;"' AND FIELD_NO = '"&amp;B1702&amp;"';"</f>
        <v/>
      </c>
    </row>
    <row r="1703" spans="1:13">
      <c r="A1703" t="s">
        <v>1382</v>
      </c>
      <c r="B1703" t="s">
        <v>57</v>
      </c>
      <c r="C1703" t="s">
        <v>255</v>
      </c>
      <c r="D1703" t="s">
        <v>255</v>
      </c>
      <c r="E1703" t="s">
        <v>255</v>
      </c>
      <c r="F1703" s="2" t="s">
        <v>1517</v>
      </c>
      <c r="G1703" s="2" t="n"/>
      <c r="I1703" s="2" t="n"/>
      <c r="J1703">
        <f>VLOOKUP(A1703,UFMT_FORMAT!$A:$C,3,FALSE)</f>
        <v/>
      </c>
      <c r="K1703" s="2" t="s">
        <v>7</v>
      </c>
      <c r="L1703">
        <f>"Insert into UFMT_FIELD (FORMAT_ID, FIELD_NO, F_MAC, F_KEY, F_MANDATORY, DESCRIPTION) Values ('"&amp;A1703&amp;"', '"&amp;B1703&amp;"', '"&amp;C1703&amp;"', '"&amp;D1703&amp;"', '"&amp;E1703&amp;"', '"&amp;F1703&amp;"');"</f>
        <v/>
      </c>
      <c r="M1703">
        <f>"Update UFMT_FIELD SET F_MAC = '"&amp;C1703&amp;"', F_KEY = '"&amp;D1703&amp;"', F_MANDATORY = '"&amp;E1703&amp;"', DESCRIPTION = '"&amp;F1703&amp;"' where FORMAT_ID = '"&amp;A1703&amp;"' AND FIELD_NO = '"&amp;B1703&amp;"';"</f>
        <v/>
      </c>
    </row>
    <row r="1704" spans="1:13">
      <c r="A1704" t="s">
        <v>1382</v>
      </c>
      <c r="B1704" t="s">
        <v>244</v>
      </c>
      <c r="C1704" t="s">
        <v>255</v>
      </c>
      <c r="D1704" t="s">
        <v>255</v>
      </c>
      <c r="E1704" t="s">
        <v>255</v>
      </c>
      <c r="F1704" s="2" t="s">
        <v>1518</v>
      </c>
      <c r="G1704" s="2" t="n"/>
      <c r="I1704" s="2" t="n"/>
      <c r="J1704">
        <f>VLOOKUP(A1704,UFMT_FORMAT!$A:$C,3,FALSE)</f>
        <v/>
      </c>
      <c r="K1704" s="2" t="s">
        <v>7</v>
      </c>
      <c r="L1704">
        <f>"Insert into UFMT_FIELD (FORMAT_ID, FIELD_NO, F_MAC, F_KEY, F_MANDATORY, DESCRIPTION) Values ('"&amp;A1704&amp;"', '"&amp;B1704&amp;"', '"&amp;C1704&amp;"', '"&amp;D1704&amp;"', '"&amp;E1704&amp;"', '"&amp;F1704&amp;"');"</f>
        <v/>
      </c>
      <c r="M1704">
        <f>"Update UFMT_FIELD SET F_MAC = '"&amp;C1704&amp;"', F_KEY = '"&amp;D1704&amp;"', F_MANDATORY = '"&amp;E1704&amp;"', DESCRIPTION = '"&amp;F1704&amp;"' where FORMAT_ID = '"&amp;A1704&amp;"' AND FIELD_NO = '"&amp;B1704&amp;"';"</f>
        <v/>
      </c>
    </row>
    <row r="1705" spans="1:13">
      <c r="A1705" t="s">
        <v>1382</v>
      </c>
      <c r="B1705" t="s">
        <v>17</v>
      </c>
      <c r="C1705" t="s">
        <v>255</v>
      </c>
      <c r="D1705" t="s">
        <v>255</v>
      </c>
      <c r="E1705" t="s">
        <v>255</v>
      </c>
      <c r="F1705" t="s">
        <v>1519</v>
      </c>
      <c r="G1705" s="2" t="n"/>
      <c r="I1705" s="2" t="n"/>
      <c r="J1705">
        <f>VLOOKUP(A1705,UFMT_FORMAT!$A:$C,3,FALSE)</f>
        <v/>
      </c>
      <c r="K1705" s="2" t="s">
        <v>7</v>
      </c>
      <c r="L1705">
        <f>"Insert into UFMT_FIELD (FORMAT_ID, FIELD_NO, F_MAC, F_KEY, F_MANDATORY, DESCRIPTION) Values ('"&amp;A1705&amp;"', '"&amp;B1705&amp;"', '"&amp;C1705&amp;"', '"&amp;D1705&amp;"', '"&amp;E1705&amp;"', '"&amp;F1705&amp;"');"</f>
        <v/>
      </c>
      <c r="M1705">
        <f>"Update UFMT_FIELD SET F_MAC = '"&amp;C1705&amp;"', F_KEY = '"&amp;D1705&amp;"', F_MANDATORY = '"&amp;E1705&amp;"', DESCRIPTION = '"&amp;F1705&amp;"' where FORMAT_ID = '"&amp;A1705&amp;"' AND FIELD_NO = '"&amp;B1705&amp;"';"</f>
        <v/>
      </c>
    </row>
    <row r="1706" spans="1:13">
      <c r="A1706" t="s">
        <v>1382</v>
      </c>
      <c r="B1706" t="s">
        <v>19</v>
      </c>
      <c r="C1706" t="s">
        <v>255</v>
      </c>
      <c r="D1706" t="s">
        <v>255</v>
      </c>
      <c r="E1706" t="s">
        <v>255</v>
      </c>
      <c r="F1706" t="s">
        <v>1520</v>
      </c>
      <c r="G1706" s="2" t="n"/>
      <c r="I1706" s="2" t="n"/>
      <c r="J1706">
        <f>VLOOKUP(A1706,UFMT_FORMAT!$A:$C,3,FALSE)</f>
        <v/>
      </c>
      <c r="K1706" s="2" t="s">
        <v>7</v>
      </c>
      <c r="L1706">
        <f>"Insert into UFMT_FIELD (FORMAT_ID, FIELD_NO, F_MAC, F_KEY, F_MANDATORY, DESCRIPTION) Values ('"&amp;A1706&amp;"', '"&amp;B1706&amp;"', '"&amp;C1706&amp;"', '"&amp;D1706&amp;"', '"&amp;E1706&amp;"', '"&amp;F1706&amp;"');"</f>
        <v/>
      </c>
      <c r="M1706">
        <f>"Update UFMT_FIELD SET F_MAC = '"&amp;C1706&amp;"', F_KEY = '"&amp;D1706&amp;"', F_MANDATORY = '"&amp;E1706&amp;"', DESCRIPTION = '"&amp;F1706&amp;"' where FORMAT_ID = '"&amp;A1706&amp;"' AND FIELD_NO = '"&amp;B1706&amp;"';"</f>
        <v/>
      </c>
    </row>
    <row r="1707" spans="1:13">
      <c r="A1707" t="s">
        <v>1382</v>
      </c>
      <c r="B1707" t="s">
        <v>80</v>
      </c>
      <c r="C1707" t="s">
        <v>255</v>
      </c>
      <c r="D1707" t="s">
        <v>255</v>
      </c>
      <c r="E1707" t="s">
        <v>255</v>
      </c>
      <c r="F1707" t="s">
        <v>1521</v>
      </c>
      <c r="G1707" s="2" t="n"/>
      <c r="I1707" s="2" t="n"/>
      <c r="J1707">
        <f>VLOOKUP(A1707,UFMT_FORMAT!$A:$C,3,FALSE)</f>
        <v/>
      </c>
      <c r="K1707" s="2" t="s">
        <v>7</v>
      </c>
      <c r="L1707">
        <f>"Insert into UFMT_FIELD (FORMAT_ID, FIELD_NO, F_MAC, F_KEY, F_MANDATORY, DESCRIPTION) Values ('"&amp;A1707&amp;"', '"&amp;B1707&amp;"', '"&amp;C1707&amp;"', '"&amp;D1707&amp;"', '"&amp;E1707&amp;"', '"&amp;F1707&amp;"');"</f>
        <v/>
      </c>
      <c r="M1707">
        <f>"Update UFMT_FIELD SET F_MAC = '"&amp;C1707&amp;"', F_KEY = '"&amp;D1707&amp;"', F_MANDATORY = '"&amp;E1707&amp;"', DESCRIPTION = '"&amp;F1707&amp;"' where FORMAT_ID = '"&amp;A1707&amp;"' AND FIELD_NO = '"&amp;B1707&amp;"';"</f>
        <v/>
      </c>
    </row>
    <row r="1708" spans="1:13">
      <c r="A1708" t="s">
        <v>1382</v>
      </c>
      <c r="B1708" t="s">
        <v>283</v>
      </c>
      <c r="C1708" t="s">
        <v>13</v>
      </c>
      <c r="D1708" t="s">
        <v>255</v>
      </c>
      <c r="E1708" t="s">
        <v>13</v>
      </c>
      <c r="F1708" t="s">
        <v>1467</v>
      </c>
      <c r="G1708" s="2" t="n"/>
      <c r="I1708" s="2" t="n"/>
      <c r="J1708">
        <f>VLOOKUP(A1708,UFMT_FORMAT!$A:$C,3,FALSE)</f>
        <v/>
      </c>
      <c r="K1708" s="2" t="s">
        <v>7</v>
      </c>
      <c r="L1708">
        <f>"Insert into UFMT_FIELD (FORMAT_ID, FIELD_NO, F_MAC, F_KEY, F_MANDATORY, DESCRIPTION) Values ('"&amp;A1708&amp;"', '"&amp;B1708&amp;"', '"&amp;C1708&amp;"', '"&amp;D1708&amp;"', '"&amp;E1708&amp;"', '"&amp;F1708&amp;"');"</f>
        <v/>
      </c>
      <c r="M1708">
        <f>"Update UFMT_FIELD SET F_MAC = '"&amp;C1708&amp;"', F_KEY = '"&amp;D1708&amp;"', F_MANDATORY = '"&amp;E1708&amp;"', DESCRIPTION = '"&amp;F1708&amp;"' where FORMAT_ID = '"&amp;A1708&amp;"' AND FIELD_NO = '"&amp;B1708&amp;"';"</f>
        <v/>
      </c>
    </row>
    <row r="1709" spans="1:13">
      <c r="A1709" t="s">
        <v>1382</v>
      </c>
      <c r="B1709" t="s">
        <v>622</v>
      </c>
      <c r="C1709" t="s">
        <v>13</v>
      </c>
      <c r="D1709" t="s">
        <v>255</v>
      </c>
      <c r="E1709" t="s">
        <v>255</v>
      </c>
      <c r="F1709" t="s">
        <v>1526</v>
      </c>
      <c r="G1709" s="2" t="n"/>
      <c r="I1709" s="2" t="n"/>
      <c r="J1709">
        <f>VLOOKUP(A1709,UFMT_FORMAT!$A:$C,3,FALSE)</f>
        <v/>
      </c>
      <c r="K1709" s="2" t="s">
        <v>7</v>
      </c>
      <c r="L1709">
        <f>"Insert into UFMT_FIELD (FORMAT_ID, FIELD_NO, F_MAC, F_KEY, F_MANDATORY, DESCRIPTION) Values ('"&amp;A1709&amp;"', '"&amp;B1709&amp;"', '"&amp;C1709&amp;"', '"&amp;D1709&amp;"', '"&amp;E1709&amp;"', '"&amp;F1709&amp;"');"</f>
        <v/>
      </c>
      <c r="M1709">
        <f>"Update UFMT_FIELD SET F_MAC = '"&amp;C1709&amp;"', F_KEY = '"&amp;D1709&amp;"', F_MANDATORY = '"&amp;E1709&amp;"', DESCRIPTION = '"&amp;F1709&amp;"' where FORMAT_ID = '"&amp;A1709&amp;"' AND FIELD_NO = '"&amp;B1709&amp;"';"</f>
        <v/>
      </c>
    </row>
    <row r="1710" spans="1:13">
      <c r="A1710" t="s">
        <v>1382</v>
      </c>
      <c r="B1710" t="s">
        <v>630</v>
      </c>
      <c r="C1710" t="s">
        <v>255</v>
      </c>
      <c r="D1710" t="s">
        <v>255</v>
      </c>
      <c r="E1710" t="s">
        <v>255</v>
      </c>
      <c r="F1710" t="s">
        <v>1522</v>
      </c>
      <c r="G1710" s="2" t="n"/>
      <c r="I1710" s="2" t="n"/>
      <c r="J1710">
        <f>VLOOKUP(A1710,UFMT_FORMAT!$A:$C,3,FALSE)</f>
        <v/>
      </c>
      <c r="K1710" s="2" t="s">
        <v>7</v>
      </c>
      <c r="L1710">
        <f>"Insert into UFMT_FIELD (FORMAT_ID, FIELD_NO, F_MAC, F_KEY, F_MANDATORY, DESCRIPTION) Values ('"&amp;A1710&amp;"', '"&amp;B1710&amp;"', '"&amp;C1710&amp;"', '"&amp;D1710&amp;"', '"&amp;E1710&amp;"', '"&amp;F1710&amp;"');"</f>
        <v/>
      </c>
      <c r="M1710">
        <f>"Update UFMT_FIELD SET F_MAC = '"&amp;C1710&amp;"', F_KEY = '"&amp;D1710&amp;"', F_MANDATORY = '"&amp;E1710&amp;"', DESCRIPTION = '"&amp;F1710&amp;"' where FORMAT_ID = '"&amp;A1710&amp;"' AND FIELD_NO = '"&amp;B1710&amp;"';"</f>
        <v/>
      </c>
    </row>
    <row r="1711" spans="1:13">
      <c r="A1711" t="s">
        <v>1382</v>
      </c>
      <c r="B1711" t="s">
        <v>196</v>
      </c>
      <c r="C1711" t="s">
        <v>13</v>
      </c>
      <c r="D1711" t="s">
        <v>255</v>
      </c>
      <c r="E1711" t="s">
        <v>255</v>
      </c>
      <c r="F1711" t="s">
        <v>1523</v>
      </c>
      <c r="G1711" s="2" t="n"/>
      <c r="I1711" s="2" t="n"/>
      <c r="J1711">
        <f>VLOOKUP(A1711,UFMT_FORMAT!$A:$C,3,FALSE)</f>
        <v/>
      </c>
      <c r="K1711" s="2" t="s">
        <v>7</v>
      </c>
      <c r="L1711">
        <f>"Insert into UFMT_FIELD (FORMAT_ID, FIELD_NO, F_MAC, F_KEY, F_MANDATORY, DESCRIPTION) Values ('"&amp;A1711&amp;"', '"&amp;B1711&amp;"', '"&amp;C1711&amp;"', '"&amp;D1711&amp;"', '"&amp;E1711&amp;"', '"&amp;F1711&amp;"');"</f>
        <v/>
      </c>
      <c r="M1711">
        <f>"Update UFMT_FIELD SET F_MAC = '"&amp;C1711&amp;"', F_KEY = '"&amp;D1711&amp;"', F_MANDATORY = '"&amp;E1711&amp;"', DESCRIPTION = '"&amp;F1711&amp;"' where FORMAT_ID = '"&amp;A1711&amp;"' AND FIELD_NO = '"&amp;B1711&amp;"';"</f>
        <v/>
      </c>
    </row>
    <row r="1712" spans="1:13">
      <c r="A1712" t="s">
        <v>1382</v>
      </c>
      <c r="B1712" t="s">
        <v>634</v>
      </c>
      <c r="C1712" t="s">
        <v>13</v>
      </c>
      <c r="D1712" t="s">
        <v>255</v>
      </c>
      <c r="E1712" t="s">
        <v>255</v>
      </c>
      <c r="F1712" t="s">
        <v>1524</v>
      </c>
      <c r="G1712" s="2" t="n"/>
      <c r="I1712" s="2" t="n"/>
      <c r="J1712">
        <f>VLOOKUP(A1712,UFMT_FORMAT!$A:$C,3,FALSE)</f>
        <v/>
      </c>
      <c r="K1712" s="2" t="s">
        <v>7</v>
      </c>
      <c r="L1712">
        <f>"Insert into UFMT_FIELD (FORMAT_ID, FIELD_NO, F_MAC, F_KEY, F_MANDATORY, DESCRIPTION) Values ('"&amp;A1712&amp;"', '"&amp;B1712&amp;"', '"&amp;C1712&amp;"', '"&amp;D1712&amp;"', '"&amp;E1712&amp;"', '"&amp;F1712&amp;"');"</f>
        <v/>
      </c>
      <c r="M1712">
        <f>"Update UFMT_FIELD SET F_MAC = '"&amp;C1712&amp;"', F_KEY = '"&amp;D1712&amp;"', F_MANDATORY = '"&amp;E1712&amp;"', DESCRIPTION = '"&amp;F1712&amp;"' where FORMAT_ID = '"&amp;A1712&amp;"' AND FIELD_NO = '"&amp;B1712&amp;"';"</f>
        <v/>
      </c>
    </row>
    <row r="1713" spans="1:13">
      <c r="A1713" t="s">
        <v>1382</v>
      </c>
      <c r="B1713" t="s">
        <v>59</v>
      </c>
      <c r="C1713" t="s">
        <v>255</v>
      </c>
      <c r="D1713" t="s">
        <v>255</v>
      </c>
      <c r="E1713" t="s">
        <v>255</v>
      </c>
      <c r="F1713" t="s">
        <v>1431</v>
      </c>
      <c r="G1713" s="2" t="n"/>
      <c r="I1713" s="2" t="n"/>
      <c r="J1713">
        <f>VLOOKUP(A1713,UFMT_FORMAT!$A:$C,3,FALSE)</f>
        <v/>
      </c>
      <c r="K1713" s="2" t="s">
        <v>7</v>
      </c>
      <c r="L1713">
        <f>"Insert into UFMT_FIELD (FORMAT_ID, FIELD_NO, F_MAC, F_KEY, F_MANDATORY, DESCRIPTION) Values ('"&amp;A1713&amp;"', '"&amp;B1713&amp;"', '"&amp;C1713&amp;"', '"&amp;D1713&amp;"', '"&amp;E1713&amp;"', '"&amp;F1713&amp;"');"</f>
        <v/>
      </c>
      <c r="M1713">
        <f>"Update UFMT_FIELD SET F_MAC = '"&amp;C1713&amp;"', F_KEY = '"&amp;D1713&amp;"', F_MANDATORY = '"&amp;E1713&amp;"', DESCRIPTION = '"&amp;F1713&amp;"' where FORMAT_ID = '"&amp;A1713&amp;"' AND FIELD_NO = '"&amp;B1713&amp;"';"</f>
        <v/>
      </c>
    </row>
    <row r="1714" spans="1:13">
      <c r="A1714" t="s">
        <v>1382</v>
      </c>
      <c r="B1714" t="s">
        <v>663</v>
      </c>
      <c r="C1714" t="s">
        <v>255</v>
      </c>
      <c r="D1714" t="s">
        <v>255</v>
      </c>
      <c r="E1714" t="s">
        <v>255</v>
      </c>
      <c r="F1714" t="s">
        <v>1429</v>
      </c>
      <c r="G1714" s="2" t="n"/>
      <c r="I1714" s="2" t="n"/>
      <c r="J1714">
        <f>VLOOKUP(A1714,UFMT_FORMAT!$A:$C,3,FALSE)</f>
        <v/>
      </c>
      <c r="K1714" s="2" t="s">
        <v>7</v>
      </c>
      <c r="L1714">
        <f>"Insert into UFMT_FIELD (FORMAT_ID, FIELD_NO, F_MAC, F_KEY, F_MANDATORY, DESCRIPTION) Values ('"&amp;A1714&amp;"', '"&amp;B1714&amp;"', '"&amp;C1714&amp;"', '"&amp;D1714&amp;"', '"&amp;E1714&amp;"', '"&amp;F1714&amp;"');"</f>
        <v/>
      </c>
      <c r="M1714">
        <f>"Update UFMT_FIELD SET F_MAC = '"&amp;C1714&amp;"', F_KEY = '"&amp;D1714&amp;"', F_MANDATORY = '"&amp;E1714&amp;"', DESCRIPTION = '"&amp;F1714&amp;"' where FORMAT_ID = '"&amp;A1714&amp;"' AND FIELD_NO = '"&amp;B1714&amp;"';"</f>
        <v/>
      </c>
    </row>
    <row r="1715" spans="1:13">
      <c r="A1715" t="s">
        <v>1382</v>
      </c>
      <c r="B1715" t="s">
        <v>103</v>
      </c>
      <c r="C1715" t="s">
        <v>255</v>
      </c>
      <c r="D1715" t="s">
        <v>255</v>
      </c>
      <c r="E1715" t="s">
        <v>255</v>
      </c>
      <c r="F1715" t="s">
        <v>1430</v>
      </c>
      <c r="G1715" s="2" t="n"/>
      <c r="I1715" s="2" t="n"/>
      <c r="J1715">
        <f>VLOOKUP(A1715,UFMT_FORMAT!$A:$C,3,FALSE)</f>
        <v/>
      </c>
      <c r="K1715" s="2" t="s">
        <v>7</v>
      </c>
      <c r="L1715">
        <f>"Insert into UFMT_FIELD (FORMAT_ID, FIELD_NO, F_MAC, F_KEY, F_MANDATORY, DESCRIPTION) Values ('"&amp;A1715&amp;"', '"&amp;B1715&amp;"', '"&amp;C1715&amp;"', '"&amp;D1715&amp;"', '"&amp;E1715&amp;"', '"&amp;F1715&amp;"');"</f>
        <v/>
      </c>
      <c r="M1715">
        <f>"Update UFMT_FIELD SET F_MAC = '"&amp;C1715&amp;"', F_KEY = '"&amp;D1715&amp;"', F_MANDATORY = '"&amp;E1715&amp;"', DESCRIPTION = '"&amp;F1715&amp;"' where FORMAT_ID = '"&amp;A1715&amp;"' AND FIELD_NO = '"&amp;B1715&amp;"';"</f>
        <v/>
      </c>
    </row>
    <row r="1716" spans="1:13">
      <c r="A1716" t="s">
        <v>1382</v>
      </c>
      <c r="B1716" t="s">
        <v>666</v>
      </c>
      <c r="C1716" t="s">
        <v>255</v>
      </c>
      <c r="D1716" t="s">
        <v>255</v>
      </c>
      <c r="E1716" t="s">
        <v>255</v>
      </c>
      <c r="F1716" t="s">
        <v>1432</v>
      </c>
      <c r="G1716" s="2" t="n"/>
      <c r="I1716" s="2" t="n"/>
      <c r="J1716">
        <f>VLOOKUP(A1716,UFMT_FORMAT!$A:$C,3,FALSE)</f>
        <v/>
      </c>
      <c r="K1716" s="2" t="s">
        <v>7</v>
      </c>
      <c r="L1716">
        <f>"Insert into UFMT_FIELD (FORMAT_ID, FIELD_NO, F_MAC, F_KEY, F_MANDATORY, DESCRIPTION) Values ('"&amp;A1716&amp;"', '"&amp;B1716&amp;"', '"&amp;C1716&amp;"', '"&amp;D1716&amp;"', '"&amp;E1716&amp;"', '"&amp;F1716&amp;"');"</f>
        <v/>
      </c>
      <c r="M1716">
        <f>"Update UFMT_FIELD SET F_MAC = '"&amp;C1716&amp;"', F_KEY = '"&amp;D1716&amp;"', F_MANDATORY = '"&amp;E1716&amp;"', DESCRIPTION = '"&amp;F1716&amp;"' where FORMAT_ID = '"&amp;A1716&amp;"' AND FIELD_NO = '"&amp;B1716&amp;"';"</f>
        <v/>
      </c>
    </row>
    <row r="1717" spans="1:13">
      <c r="A1717" t="s">
        <v>1382</v>
      </c>
      <c r="B1717" t="s">
        <v>97</v>
      </c>
      <c r="C1717" t="s">
        <v>255</v>
      </c>
      <c r="D1717" t="s">
        <v>255</v>
      </c>
      <c r="E1717" t="s">
        <v>255</v>
      </c>
      <c r="F1717" t="s">
        <v>1525</v>
      </c>
      <c r="G1717" s="2" t="n"/>
      <c r="I1717" s="2" t="n"/>
      <c r="J1717">
        <f>VLOOKUP(A1717,UFMT_FORMAT!$A:$C,3,FALSE)</f>
        <v/>
      </c>
      <c r="K1717" s="2" t="s">
        <v>7</v>
      </c>
      <c r="L1717">
        <f>"Insert into UFMT_FIELD (FORMAT_ID, FIELD_NO, F_MAC, F_KEY, F_MANDATORY, DESCRIPTION) Values ('"&amp;A1717&amp;"', '"&amp;B1717&amp;"', '"&amp;C1717&amp;"', '"&amp;D1717&amp;"', '"&amp;E1717&amp;"', '"&amp;F1717&amp;"');"</f>
        <v/>
      </c>
      <c r="M1717">
        <f>"Update UFMT_FIELD SET F_MAC = '"&amp;C1717&amp;"', F_KEY = '"&amp;D1717&amp;"', F_MANDATORY = '"&amp;E1717&amp;"', DESCRIPTION = '"&amp;F1717&amp;"' where FORMAT_ID = '"&amp;A1717&amp;"' AND FIELD_NO = '"&amp;B1717&amp;"';"</f>
        <v/>
      </c>
    </row>
    <row r="1718" spans="1:13">
      <c r="A1718" t="s">
        <v>1384</v>
      </c>
      <c r="B1718" t="s">
        <v>64</v>
      </c>
      <c r="C1718" t="s">
        <v>13</v>
      </c>
      <c r="D1718" t="s">
        <v>13</v>
      </c>
      <c r="E1718" t="s">
        <v>13</v>
      </c>
      <c r="F1718" s="2" t="s">
        <v>1395</v>
      </c>
      <c r="G1718" s="2" t="n"/>
      <c r="I1718" s="2" t="n"/>
      <c r="J1718">
        <f>VLOOKUP(A1718,UFMT_FORMAT!$A:$C,3,FALSE)</f>
        <v/>
      </c>
      <c r="K1718" s="2" t="s">
        <v>7</v>
      </c>
      <c r="L1718">
        <f>"Insert into UFMT_FIELD (FORMAT_ID, FIELD_NO, F_MAC, F_KEY, F_MANDATORY, DESCRIPTION) Values ('"&amp;A1718&amp;"', '"&amp;B1718&amp;"', '"&amp;C1718&amp;"', '"&amp;D1718&amp;"', '"&amp;E1718&amp;"', '"&amp;F1718&amp;"');"</f>
        <v/>
      </c>
      <c r="M1718">
        <f>"Update UFMT_FIELD SET F_MAC = '"&amp;C1718&amp;"', F_KEY = '"&amp;D1718&amp;"', F_MANDATORY = '"&amp;E1718&amp;"', DESCRIPTION = '"&amp;F1718&amp;"' where FORMAT_ID = '"&amp;A1718&amp;"' AND FIELD_NO = '"&amp;B1718&amp;"';"</f>
        <v/>
      </c>
    </row>
    <row r="1719" spans="1:13">
      <c r="A1719" t="s">
        <v>1384</v>
      </c>
      <c r="B1719" t="s">
        <v>107</v>
      </c>
      <c r="C1719" t="s">
        <v>13</v>
      </c>
      <c r="D1719" t="s">
        <v>255</v>
      </c>
      <c r="E1719" t="s">
        <v>13</v>
      </c>
      <c r="F1719" s="2" t="s">
        <v>1396</v>
      </c>
      <c r="G1719" s="2" t="n"/>
      <c r="I1719" s="2" t="n"/>
      <c r="J1719">
        <f>VLOOKUP(A1719,UFMT_FORMAT!$A:$C,3,FALSE)</f>
        <v/>
      </c>
      <c r="K1719" s="2" t="s">
        <v>7</v>
      </c>
      <c r="L1719">
        <f>"Insert into UFMT_FIELD (FORMAT_ID, FIELD_NO, F_MAC, F_KEY, F_MANDATORY, DESCRIPTION) Values ('"&amp;A1719&amp;"', '"&amp;B1719&amp;"', '"&amp;C1719&amp;"', '"&amp;D1719&amp;"', '"&amp;E1719&amp;"', '"&amp;F1719&amp;"');"</f>
        <v/>
      </c>
      <c r="M1719">
        <f>"Update UFMT_FIELD SET F_MAC = '"&amp;C1719&amp;"', F_KEY = '"&amp;D1719&amp;"', F_MANDATORY = '"&amp;E1719&amp;"', DESCRIPTION = '"&amp;F1719&amp;"' where FORMAT_ID = '"&amp;A1719&amp;"' AND FIELD_NO = '"&amp;B1719&amp;"';"</f>
        <v/>
      </c>
    </row>
    <row r="1720" spans="1:13">
      <c r="A1720" t="s">
        <v>1384</v>
      </c>
      <c r="B1720" t="s">
        <v>31</v>
      </c>
      <c r="C1720" t="s">
        <v>13</v>
      </c>
      <c r="D1720" t="s">
        <v>255</v>
      </c>
      <c r="E1720" t="s">
        <v>13</v>
      </c>
      <c r="F1720" s="2" t="s">
        <v>1480</v>
      </c>
      <c r="G1720" s="2" t="n"/>
      <c r="I1720" s="2" t="n"/>
      <c r="J1720">
        <f>VLOOKUP(A1720,UFMT_FORMAT!$A:$C,3,FALSE)</f>
        <v/>
      </c>
      <c r="K1720" s="2" t="s">
        <v>7</v>
      </c>
      <c r="L1720">
        <f>"Insert into UFMT_FIELD (FORMAT_ID, FIELD_NO, F_MAC, F_KEY, F_MANDATORY, DESCRIPTION) Values ('"&amp;A1720&amp;"', '"&amp;B1720&amp;"', '"&amp;C1720&amp;"', '"&amp;D1720&amp;"', '"&amp;E1720&amp;"', '"&amp;F1720&amp;"');"</f>
        <v/>
      </c>
      <c r="M1720">
        <f>"Update UFMT_FIELD SET F_MAC = '"&amp;C1720&amp;"', F_KEY = '"&amp;D1720&amp;"', F_MANDATORY = '"&amp;E1720&amp;"', DESCRIPTION = '"&amp;F1720&amp;"' where FORMAT_ID = '"&amp;A1720&amp;"' AND FIELD_NO = '"&amp;B1720&amp;"';"</f>
        <v/>
      </c>
    </row>
    <row r="1721" spans="1:13">
      <c r="A1721" t="s">
        <v>1384</v>
      </c>
      <c r="B1721" t="s">
        <v>500</v>
      </c>
      <c r="C1721" t="s">
        <v>255</v>
      </c>
      <c r="D1721" t="s">
        <v>255</v>
      </c>
      <c r="E1721" t="s">
        <v>255</v>
      </c>
      <c r="F1721" s="2" t="s">
        <v>1502</v>
      </c>
      <c r="G1721" s="2" t="n"/>
      <c r="I1721" s="2" t="n"/>
      <c r="J1721">
        <f>VLOOKUP(A1721,UFMT_FORMAT!$A:$C,3,FALSE)</f>
        <v/>
      </c>
      <c r="K1721" s="2" t="s">
        <v>7</v>
      </c>
      <c r="L1721">
        <f>"Insert into UFMT_FIELD (FORMAT_ID, FIELD_NO, F_MAC, F_KEY, F_MANDATORY, DESCRIPTION) Values ('"&amp;A1721&amp;"', '"&amp;B1721&amp;"', '"&amp;C1721&amp;"', '"&amp;D1721&amp;"', '"&amp;E1721&amp;"', '"&amp;F1721&amp;"');"</f>
        <v/>
      </c>
      <c r="M1721">
        <f>"Update UFMT_FIELD SET F_MAC = '"&amp;C1721&amp;"', F_KEY = '"&amp;D1721&amp;"', F_MANDATORY = '"&amp;E1721&amp;"', DESCRIPTION = '"&amp;F1721&amp;"' where FORMAT_ID = '"&amp;A1721&amp;"' AND FIELD_NO = '"&amp;B1721&amp;"';"</f>
        <v/>
      </c>
    </row>
    <row r="1722" spans="1:13">
      <c r="A1722" t="s">
        <v>1384</v>
      </c>
      <c r="B1722" t="s">
        <v>328</v>
      </c>
      <c r="C1722" t="s">
        <v>255</v>
      </c>
      <c r="D1722" t="s">
        <v>255</v>
      </c>
      <c r="E1722" t="s">
        <v>255</v>
      </c>
      <c r="F1722" s="2" t="s">
        <v>1503</v>
      </c>
      <c r="G1722" s="2" t="n"/>
      <c r="I1722" s="2" t="n"/>
      <c r="J1722">
        <f>VLOOKUP(A1722,UFMT_FORMAT!$A:$C,3,FALSE)</f>
        <v/>
      </c>
      <c r="K1722" s="2" t="s">
        <v>7</v>
      </c>
      <c r="L1722">
        <f>"Insert into UFMT_FIELD (FORMAT_ID, FIELD_NO, F_MAC, F_KEY, F_MANDATORY, DESCRIPTION) Values ('"&amp;A1722&amp;"', '"&amp;B1722&amp;"', '"&amp;C1722&amp;"', '"&amp;D1722&amp;"', '"&amp;E1722&amp;"', '"&amp;F1722&amp;"');"</f>
        <v/>
      </c>
      <c r="M1722">
        <f>"Update UFMT_FIELD SET F_MAC = '"&amp;C1722&amp;"', F_KEY = '"&amp;D1722&amp;"', F_MANDATORY = '"&amp;E1722&amp;"', DESCRIPTION = '"&amp;F1722&amp;"' where FORMAT_ID = '"&amp;A1722&amp;"' AND FIELD_NO = '"&amp;B1722&amp;"';"</f>
        <v/>
      </c>
    </row>
    <row r="1723" spans="1:13">
      <c r="A1723" t="s">
        <v>1384</v>
      </c>
      <c r="B1723" t="s">
        <v>330</v>
      </c>
      <c r="C1723" t="s">
        <v>13</v>
      </c>
      <c r="D1723" t="s">
        <v>255</v>
      </c>
      <c r="E1723" t="s">
        <v>13</v>
      </c>
      <c r="F1723" s="2" t="s">
        <v>1495</v>
      </c>
      <c r="G1723" s="2" t="n"/>
      <c r="I1723" s="2" t="n"/>
      <c r="J1723">
        <f>VLOOKUP(A1723,UFMT_FORMAT!$A:$C,3,FALSE)</f>
        <v/>
      </c>
      <c r="K1723" s="2" t="s">
        <v>7</v>
      </c>
      <c r="L1723">
        <f>"Insert into UFMT_FIELD (FORMAT_ID, FIELD_NO, F_MAC, F_KEY, F_MANDATORY, DESCRIPTION) Values ('"&amp;A1723&amp;"', '"&amp;B1723&amp;"', '"&amp;C1723&amp;"', '"&amp;D1723&amp;"', '"&amp;E1723&amp;"', '"&amp;F1723&amp;"');"</f>
        <v/>
      </c>
      <c r="M1723">
        <f>"Update UFMT_FIELD SET F_MAC = '"&amp;C1723&amp;"', F_KEY = '"&amp;D1723&amp;"', F_MANDATORY = '"&amp;E1723&amp;"', DESCRIPTION = '"&amp;F1723&amp;"' where FORMAT_ID = '"&amp;A1723&amp;"' AND FIELD_NO = '"&amp;B1723&amp;"';"</f>
        <v/>
      </c>
    </row>
    <row r="1724" spans="1:13">
      <c r="A1724" t="s">
        <v>1384</v>
      </c>
      <c r="B1724" t="s">
        <v>318</v>
      </c>
      <c r="C1724" t="s">
        <v>255</v>
      </c>
      <c r="D1724" t="s">
        <v>255</v>
      </c>
      <c r="E1724" t="s">
        <v>255</v>
      </c>
      <c r="F1724" s="2" t="s">
        <v>1504</v>
      </c>
      <c r="G1724" s="2" t="n"/>
      <c r="I1724" s="2" t="n"/>
      <c r="J1724">
        <f>VLOOKUP(A1724,UFMT_FORMAT!$A:$C,3,FALSE)</f>
        <v/>
      </c>
      <c r="K1724" s="2" t="s">
        <v>7</v>
      </c>
      <c r="L1724">
        <f>"Insert into UFMT_FIELD (FORMAT_ID, FIELD_NO, F_MAC, F_KEY, F_MANDATORY, DESCRIPTION) Values ('"&amp;A1724&amp;"', '"&amp;B1724&amp;"', '"&amp;C1724&amp;"', '"&amp;D1724&amp;"', '"&amp;E1724&amp;"', '"&amp;F1724&amp;"');"</f>
        <v/>
      </c>
      <c r="M1724">
        <f>"Update UFMT_FIELD SET F_MAC = '"&amp;C1724&amp;"', F_KEY = '"&amp;D1724&amp;"', F_MANDATORY = '"&amp;E1724&amp;"', DESCRIPTION = '"&amp;F1724&amp;"' where FORMAT_ID = '"&amp;A1724&amp;"' AND FIELD_NO = '"&amp;B1724&amp;"';"</f>
        <v/>
      </c>
    </row>
    <row r="1725" spans="1:13">
      <c r="A1725" t="s">
        <v>1384</v>
      </c>
      <c r="B1725" t="s">
        <v>333</v>
      </c>
      <c r="C1725" t="s">
        <v>255</v>
      </c>
      <c r="D1725" t="s">
        <v>255</v>
      </c>
      <c r="E1725" t="s">
        <v>255</v>
      </c>
      <c r="F1725" s="2" t="s">
        <v>1505</v>
      </c>
      <c r="G1725" s="2" t="n"/>
      <c r="I1725" s="2" t="n"/>
      <c r="J1725">
        <f>VLOOKUP(A1725,UFMT_FORMAT!$A:$C,3,FALSE)</f>
        <v/>
      </c>
      <c r="K1725" s="2" t="s">
        <v>7</v>
      </c>
      <c r="L1725">
        <f>"Insert into UFMT_FIELD (FORMAT_ID, FIELD_NO, F_MAC, F_KEY, F_MANDATORY, DESCRIPTION) Values ('"&amp;A1725&amp;"', '"&amp;B1725&amp;"', '"&amp;C1725&amp;"', '"&amp;D1725&amp;"', '"&amp;E1725&amp;"', '"&amp;F1725&amp;"');"</f>
        <v/>
      </c>
      <c r="M1725">
        <f>"Update UFMT_FIELD SET F_MAC = '"&amp;C1725&amp;"', F_KEY = '"&amp;D1725&amp;"', F_MANDATORY = '"&amp;E1725&amp;"', DESCRIPTION = '"&amp;F1725&amp;"' where FORMAT_ID = '"&amp;A1725&amp;"' AND FIELD_NO = '"&amp;B1725&amp;"';"</f>
        <v/>
      </c>
    </row>
    <row r="1726" spans="1:13">
      <c r="A1726" t="s">
        <v>1384</v>
      </c>
      <c r="B1726" t="s">
        <v>335</v>
      </c>
      <c r="C1726" t="s">
        <v>255</v>
      </c>
      <c r="D1726" t="s">
        <v>255</v>
      </c>
      <c r="E1726" t="s">
        <v>255</v>
      </c>
      <c r="F1726" s="2" t="s">
        <v>1506</v>
      </c>
      <c r="G1726" s="2" t="n"/>
      <c r="I1726" s="2" t="n"/>
      <c r="J1726">
        <f>VLOOKUP(A1726,UFMT_FORMAT!$A:$C,3,FALSE)</f>
        <v/>
      </c>
      <c r="K1726" s="2" t="s">
        <v>7</v>
      </c>
      <c r="L1726">
        <f>"Insert into UFMT_FIELD (FORMAT_ID, FIELD_NO, F_MAC, F_KEY, F_MANDATORY, DESCRIPTION) Values ('"&amp;A1726&amp;"', '"&amp;B1726&amp;"', '"&amp;C1726&amp;"', '"&amp;D1726&amp;"', '"&amp;E1726&amp;"', '"&amp;F1726&amp;"');"</f>
        <v/>
      </c>
      <c r="M1726">
        <f>"Update UFMT_FIELD SET F_MAC = '"&amp;C1726&amp;"', F_KEY = '"&amp;D1726&amp;"', F_MANDATORY = '"&amp;E1726&amp;"', DESCRIPTION = '"&amp;F1726&amp;"' where FORMAT_ID = '"&amp;A1726&amp;"' AND FIELD_NO = '"&amp;B1726&amp;"';"</f>
        <v/>
      </c>
    </row>
    <row r="1727" spans="1:13">
      <c r="A1727" t="s">
        <v>1384</v>
      </c>
      <c r="B1727" t="s">
        <v>337</v>
      </c>
      <c r="C1727" t="s">
        <v>13</v>
      </c>
      <c r="D1727" t="s">
        <v>255</v>
      </c>
      <c r="E1727" t="s">
        <v>13</v>
      </c>
      <c r="F1727" s="2" t="s">
        <v>1400</v>
      </c>
      <c r="G1727" s="2" t="n"/>
      <c r="I1727" s="2" t="n"/>
      <c r="J1727">
        <f>VLOOKUP(A1727,UFMT_FORMAT!$A:$C,3,FALSE)</f>
        <v/>
      </c>
      <c r="K1727" s="2" t="s">
        <v>7</v>
      </c>
      <c r="L1727">
        <f>"Insert into UFMT_FIELD (FORMAT_ID, FIELD_NO, F_MAC, F_KEY, F_MANDATORY, DESCRIPTION) Values ('"&amp;A1727&amp;"', '"&amp;B1727&amp;"', '"&amp;C1727&amp;"', '"&amp;D1727&amp;"', '"&amp;E1727&amp;"', '"&amp;F1727&amp;"');"</f>
        <v/>
      </c>
      <c r="M1727">
        <f>"Update UFMT_FIELD SET F_MAC = '"&amp;C1727&amp;"', F_KEY = '"&amp;D1727&amp;"', F_MANDATORY = '"&amp;E1727&amp;"', DESCRIPTION = '"&amp;F1727&amp;"' where FORMAT_ID = '"&amp;A1727&amp;"' AND FIELD_NO = '"&amp;B1727&amp;"';"</f>
        <v/>
      </c>
    </row>
    <row r="1728" spans="1:13">
      <c r="A1728" t="s">
        <v>1384</v>
      </c>
      <c r="B1728" t="s">
        <v>351</v>
      </c>
      <c r="C1728" t="s">
        <v>255</v>
      </c>
      <c r="D1728" t="s">
        <v>13</v>
      </c>
      <c r="E1728" t="s">
        <v>13</v>
      </c>
      <c r="F1728" s="2" t="s">
        <v>1497</v>
      </c>
      <c r="G1728" s="2" t="n"/>
      <c r="I1728" s="2" t="n"/>
      <c r="J1728">
        <f>VLOOKUP(A1728,UFMT_FORMAT!$A:$C,3,FALSE)</f>
        <v/>
      </c>
      <c r="K1728" s="2" t="s">
        <v>7</v>
      </c>
      <c r="L1728">
        <f>"Insert into UFMT_FIELD (FORMAT_ID, FIELD_NO, F_MAC, F_KEY, F_MANDATORY, DESCRIPTION) Values ('"&amp;A1728&amp;"', '"&amp;B1728&amp;"', '"&amp;C1728&amp;"', '"&amp;D1728&amp;"', '"&amp;E1728&amp;"', '"&amp;F1728&amp;"');"</f>
        <v/>
      </c>
      <c r="M1728">
        <f>"Update UFMT_FIELD SET F_MAC = '"&amp;C1728&amp;"', F_KEY = '"&amp;D1728&amp;"', F_MANDATORY = '"&amp;E1728&amp;"', DESCRIPTION = '"&amp;F1728&amp;"' where FORMAT_ID = '"&amp;A1728&amp;"' AND FIELD_NO = '"&amp;B1728&amp;"';"</f>
        <v/>
      </c>
    </row>
    <row r="1729" spans="1:13">
      <c r="A1729" t="s">
        <v>1384</v>
      </c>
      <c r="B1729" t="s">
        <v>379</v>
      </c>
      <c r="C1729" t="s">
        <v>255</v>
      </c>
      <c r="D1729" t="s">
        <v>13</v>
      </c>
      <c r="E1729" t="s">
        <v>13</v>
      </c>
      <c r="F1729" s="2" t="s">
        <v>1507</v>
      </c>
      <c r="G1729" s="2" t="n"/>
      <c r="I1729" s="2" t="n"/>
      <c r="J1729">
        <f>VLOOKUP(A1729,UFMT_FORMAT!$A:$C,3,FALSE)</f>
        <v/>
      </c>
      <c r="K1729" s="2" t="s">
        <v>7</v>
      </c>
      <c r="L1729">
        <f>"Insert into UFMT_FIELD (FORMAT_ID, FIELD_NO, F_MAC, F_KEY, F_MANDATORY, DESCRIPTION) Values ('"&amp;A1729&amp;"', '"&amp;B1729&amp;"', '"&amp;C1729&amp;"', '"&amp;D1729&amp;"', '"&amp;E1729&amp;"', '"&amp;F1729&amp;"');"</f>
        <v/>
      </c>
      <c r="M1729">
        <f>"Update UFMT_FIELD SET F_MAC = '"&amp;C1729&amp;"', F_KEY = '"&amp;D1729&amp;"', F_MANDATORY = '"&amp;E1729&amp;"', DESCRIPTION = '"&amp;F1729&amp;"' where FORMAT_ID = '"&amp;A1729&amp;"' AND FIELD_NO = '"&amp;B1729&amp;"';"</f>
        <v/>
      </c>
    </row>
    <row r="1730" spans="1:13">
      <c r="A1730" t="s">
        <v>1384</v>
      </c>
      <c r="B1730" t="s">
        <v>393</v>
      </c>
      <c r="C1730" t="s">
        <v>255</v>
      </c>
      <c r="D1730" t="s">
        <v>255</v>
      </c>
      <c r="E1730" t="s">
        <v>13</v>
      </c>
      <c r="F1730" s="2" t="s">
        <v>1508</v>
      </c>
      <c r="G1730" s="2" t="n"/>
      <c r="I1730" s="2" t="n"/>
      <c r="J1730">
        <f>VLOOKUP(A1730,UFMT_FORMAT!$A:$C,3,FALSE)</f>
        <v/>
      </c>
      <c r="K1730" s="2" t="s">
        <v>7</v>
      </c>
      <c r="L1730">
        <f>"Insert into UFMT_FIELD (FORMAT_ID, FIELD_NO, F_MAC, F_KEY, F_MANDATORY, DESCRIPTION) Values ('"&amp;A1730&amp;"', '"&amp;B1730&amp;"', '"&amp;C1730&amp;"', '"&amp;D1730&amp;"', '"&amp;E1730&amp;"', '"&amp;F1730&amp;"');"</f>
        <v/>
      </c>
      <c r="M1730">
        <f>"Update UFMT_FIELD SET F_MAC = '"&amp;C1730&amp;"', F_KEY = '"&amp;D1730&amp;"', F_MANDATORY = '"&amp;E1730&amp;"', DESCRIPTION = '"&amp;F1730&amp;"' where FORMAT_ID = '"&amp;A1730&amp;"' AND FIELD_NO = '"&amp;B1730&amp;"';"</f>
        <v/>
      </c>
    </row>
    <row r="1731" spans="1:13">
      <c r="A1731" t="s">
        <v>1384</v>
      </c>
      <c r="B1731" t="s">
        <v>398</v>
      </c>
      <c r="C1731" t="s">
        <v>255</v>
      </c>
      <c r="D1731" t="s">
        <v>255</v>
      </c>
      <c r="E1731" t="s">
        <v>13</v>
      </c>
      <c r="F1731" s="2" t="s">
        <v>1484</v>
      </c>
      <c r="G1731" s="2" t="n"/>
      <c r="I1731" s="2" t="n"/>
      <c r="J1731">
        <f>VLOOKUP(A1731,UFMT_FORMAT!$A:$C,3,FALSE)</f>
        <v/>
      </c>
      <c r="K1731" s="2" t="s">
        <v>7</v>
      </c>
      <c r="L1731">
        <f>"Insert into UFMT_FIELD (FORMAT_ID, FIELD_NO, F_MAC, F_KEY, F_MANDATORY, DESCRIPTION) Values ('"&amp;A1731&amp;"', '"&amp;B1731&amp;"', '"&amp;C1731&amp;"', '"&amp;D1731&amp;"', '"&amp;E1731&amp;"', '"&amp;F1731&amp;"');"</f>
        <v/>
      </c>
      <c r="M1731">
        <f>"Update UFMT_FIELD SET F_MAC = '"&amp;C1731&amp;"', F_KEY = '"&amp;D1731&amp;"', F_MANDATORY = '"&amp;E1731&amp;"', DESCRIPTION = '"&amp;F1731&amp;"' where FORMAT_ID = '"&amp;A1731&amp;"' AND FIELD_NO = '"&amp;B1731&amp;"';"</f>
        <v/>
      </c>
    </row>
    <row r="1732" spans="1:13">
      <c r="A1732" t="s">
        <v>1384</v>
      </c>
      <c r="B1732" t="s">
        <v>524</v>
      </c>
      <c r="C1732" t="s">
        <v>255</v>
      </c>
      <c r="D1732" t="s">
        <v>255</v>
      </c>
      <c r="E1732" t="s">
        <v>255</v>
      </c>
      <c r="F1732" s="2" t="s">
        <v>1511</v>
      </c>
      <c r="G1732" s="2" t="n"/>
      <c r="I1732" s="2" t="n"/>
      <c r="J1732">
        <f>VLOOKUP(A1732,UFMT_FORMAT!$A:$C,3,FALSE)</f>
        <v/>
      </c>
      <c r="K1732" s="2" t="s">
        <v>7</v>
      </c>
      <c r="L1732">
        <f>"Insert into UFMT_FIELD (FORMAT_ID, FIELD_NO, F_MAC, F_KEY, F_MANDATORY, DESCRIPTION) Values ('"&amp;A1732&amp;"', '"&amp;B1732&amp;"', '"&amp;C1732&amp;"', '"&amp;D1732&amp;"', '"&amp;E1732&amp;"', '"&amp;F1732&amp;"');"</f>
        <v/>
      </c>
      <c r="M1732">
        <f>"Update UFMT_FIELD SET F_MAC = '"&amp;C1732&amp;"', F_KEY = '"&amp;D1732&amp;"', F_MANDATORY = '"&amp;E1732&amp;"', DESCRIPTION = '"&amp;F1732&amp;"' where FORMAT_ID = '"&amp;A1732&amp;"' AND FIELD_NO = '"&amp;B1732&amp;"';"</f>
        <v/>
      </c>
    </row>
    <row r="1733" spans="1:13">
      <c r="A1733" t="s">
        <v>1384</v>
      </c>
      <c r="B1733" t="s">
        <v>526</v>
      </c>
      <c r="C1733" t="s">
        <v>255</v>
      </c>
      <c r="D1733" t="s">
        <v>255</v>
      </c>
      <c r="E1733" t="s">
        <v>255</v>
      </c>
      <c r="F1733" s="2" t="s">
        <v>1512</v>
      </c>
      <c r="G1733" s="2" t="n"/>
      <c r="I1733" s="2" t="n"/>
      <c r="J1733">
        <f>VLOOKUP(A1733,UFMT_FORMAT!$A:$C,3,FALSE)</f>
        <v/>
      </c>
      <c r="K1733" s="2" t="s">
        <v>7</v>
      </c>
      <c r="L1733">
        <f>"Insert into UFMT_FIELD (FORMAT_ID, FIELD_NO, F_MAC, F_KEY, F_MANDATORY, DESCRIPTION) Values ('"&amp;A1733&amp;"', '"&amp;B1733&amp;"', '"&amp;C1733&amp;"', '"&amp;D1733&amp;"', '"&amp;E1733&amp;"', '"&amp;F1733&amp;"');"</f>
        <v/>
      </c>
      <c r="M1733">
        <f>"Update UFMT_FIELD SET F_MAC = '"&amp;C1733&amp;"', F_KEY = '"&amp;D1733&amp;"', F_MANDATORY = '"&amp;E1733&amp;"', DESCRIPTION = '"&amp;F1733&amp;"' where FORMAT_ID = '"&amp;A1733&amp;"' AND FIELD_NO = '"&amp;B1733&amp;"';"</f>
        <v/>
      </c>
    </row>
    <row r="1734" spans="1:13">
      <c r="A1734" t="s">
        <v>1384</v>
      </c>
      <c r="B1734" t="s">
        <v>532</v>
      </c>
      <c r="C1734" t="s">
        <v>13</v>
      </c>
      <c r="D1734" t="s">
        <v>13</v>
      </c>
      <c r="E1734" t="s">
        <v>13</v>
      </c>
      <c r="F1734" s="2" t="s">
        <v>1403</v>
      </c>
      <c r="G1734" s="2" t="n"/>
      <c r="I1734" s="2" t="n"/>
      <c r="J1734">
        <f>VLOOKUP(A1734,UFMT_FORMAT!$A:$C,3,FALSE)</f>
        <v/>
      </c>
      <c r="K1734" s="2" t="s">
        <v>7</v>
      </c>
      <c r="L1734">
        <f>"Insert into UFMT_FIELD (FORMAT_ID, FIELD_NO, F_MAC, F_KEY, F_MANDATORY, DESCRIPTION) Values ('"&amp;A1734&amp;"', '"&amp;B1734&amp;"', '"&amp;C1734&amp;"', '"&amp;D1734&amp;"', '"&amp;E1734&amp;"', '"&amp;F1734&amp;"');"</f>
        <v/>
      </c>
      <c r="M1734">
        <f>"Update UFMT_FIELD SET F_MAC = '"&amp;C1734&amp;"', F_KEY = '"&amp;D1734&amp;"', F_MANDATORY = '"&amp;E1734&amp;"', DESCRIPTION = '"&amp;F1734&amp;"' where FORMAT_ID = '"&amp;A1734&amp;"' AND FIELD_NO = '"&amp;B1734&amp;"';"</f>
        <v/>
      </c>
    </row>
    <row r="1735" spans="1:13">
      <c r="A1735" t="s">
        <v>1384</v>
      </c>
      <c r="B1735" t="s">
        <v>70</v>
      </c>
      <c r="C1735" t="s">
        <v>255</v>
      </c>
      <c r="D1735" t="s">
        <v>255</v>
      </c>
      <c r="E1735" t="s">
        <v>255</v>
      </c>
      <c r="F1735" s="2" t="s">
        <v>1487</v>
      </c>
      <c r="G1735" s="2" t="n"/>
      <c r="I1735" s="2" t="n"/>
      <c r="J1735">
        <f>VLOOKUP(A1735,UFMT_FORMAT!$A:$C,3,FALSE)</f>
        <v/>
      </c>
      <c r="K1735" s="2" t="s">
        <v>7</v>
      </c>
      <c r="L1735">
        <f>"Insert into UFMT_FIELD (FORMAT_ID, FIELD_NO, F_MAC, F_KEY, F_MANDATORY, DESCRIPTION) Values ('"&amp;A1735&amp;"', '"&amp;B1735&amp;"', '"&amp;C1735&amp;"', '"&amp;D1735&amp;"', '"&amp;E1735&amp;"', '"&amp;F1735&amp;"');"</f>
        <v/>
      </c>
      <c r="M1735">
        <f>"Update UFMT_FIELD SET F_MAC = '"&amp;C1735&amp;"', F_KEY = '"&amp;D1735&amp;"', F_MANDATORY = '"&amp;E1735&amp;"', DESCRIPTION = '"&amp;F1735&amp;"' where FORMAT_ID = '"&amp;A1735&amp;"' AND FIELD_NO = '"&amp;B1735&amp;"';"</f>
        <v/>
      </c>
    </row>
    <row r="1736" spans="1:13">
      <c r="A1736" t="s">
        <v>1384</v>
      </c>
      <c r="B1736" t="s">
        <v>310</v>
      </c>
      <c r="C1736" t="s">
        <v>13</v>
      </c>
      <c r="D1736" t="s">
        <v>255</v>
      </c>
      <c r="E1736" t="s">
        <v>255</v>
      </c>
      <c r="F1736" s="2" t="s">
        <v>1407</v>
      </c>
      <c r="G1736" s="2" t="n"/>
      <c r="I1736" s="2" t="n"/>
      <c r="J1736">
        <f>VLOOKUP(A1736,UFMT_FORMAT!$A:$C,3,FALSE)</f>
        <v/>
      </c>
      <c r="K1736" s="2" t="s">
        <v>7</v>
      </c>
      <c r="L1736">
        <f>"Insert into UFMT_FIELD (FORMAT_ID, FIELD_NO, F_MAC, F_KEY, F_MANDATORY, DESCRIPTION) Values ('"&amp;A1736&amp;"', '"&amp;B1736&amp;"', '"&amp;C1736&amp;"', '"&amp;D1736&amp;"', '"&amp;E1736&amp;"', '"&amp;F1736&amp;"');"</f>
        <v/>
      </c>
      <c r="M1736">
        <f>"Update UFMT_FIELD SET F_MAC = '"&amp;C1736&amp;"', F_KEY = '"&amp;D1736&amp;"', F_MANDATORY = '"&amp;E1736&amp;"', DESCRIPTION = '"&amp;F1736&amp;"' where FORMAT_ID = '"&amp;A1736&amp;"' AND FIELD_NO = '"&amp;B1736&amp;"';"</f>
        <v/>
      </c>
    </row>
    <row r="1737" spans="1:13">
      <c r="A1737" t="s">
        <v>1384</v>
      </c>
      <c r="B1737" t="s">
        <v>72</v>
      </c>
      <c r="C1737" t="s">
        <v>13</v>
      </c>
      <c r="D1737" t="s">
        <v>255</v>
      </c>
      <c r="E1737" t="s">
        <v>13</v>
      </c>
      <c r="F1737" s="2" t="s">
        <v>1465</v>
      </c>
      <c r="G1737" s="2" t="n"/>
      <c r="I1737" s="2" t="n"/>
      <c r="J1737">
        <f>VLOOKUP(A1737,UFMT_FORMAT!$A:$C,3,FALSE)</f>
        <v/>
      </c>
      <c r="K1737" s="2" t="s">
        <v>7</v>
      </c>
      <c r="L1737">
        <f>"Insert into UFMT_FIELD (FORMAT_ID, FIELD_NO, F_MAC, F_KEY, F_MANDATORY, DESCRIPTION) Values ('"&amp;A1737&amp;"', '"&amp;B1737&amp;"', '"&amp;C1737&amp;"', '"&amp;D1737&amp;"', '"&amp;E1737&amp;"', '"&amp;F1737&amp;"');"</f>
        <v/>
      </c>
      <c r="M1737">
        <f>"Update UFMT_FIELD SET F_MAC = '"&amp;C1737&amp;"', F_KEY = '"&amp;D1737&amp;"', F_MANDATORY = '"&amp;E1737&amp;"', DESCRIPTION = '"&amp;F1737&amp;"' where FORMAT_ID = '"&amp;A1737&amp;"' AND FIELD_NO = '"&amp;B1737&amp;"';"</f>
        <v/>
      </c>
    </row>
    <row r="1738" spans="1:13">
      <c r="A1738" t="s">
        <v>1384</v>
      </c>
      <c r="B1738" t="s">
        <v>545</v>
      </c>
      <c r="C1738" t="s">
        <v>13</v>
      </c>
      <c r="D1738" t="s">
        <v>255</v>
      </c>
      <c r="E1738" t="s">
        <v>13</v>
      </c>
      <c r="F1738" s="2" t="s">
        <v>1513</v>
      </c>
      <c r="G1738" s="2" t="n"/>
      <c r="I1738" s="2" t="n"/>
      <c r="J1738">
        <f>VLOOKUP(A1738,UFMT_FORMAT!$A:$C,3,FALSE)</f>
        <v/>
      </c>
      <c r="K1738" s="2" t="s">
        <v>7</v>
      </c>
      <c r="L1738">
        <f>"Insert into UFMT_FIELD (FORMAT_ID, FIELD_NO, F_MAC, F_KEY, F_MANDATORY, DESCRIPTION) Values ('"&amp;A1738&amp;"', '"&amp;B1738&amp;"', '"&amp;C1738&amp;"', '"&amp;D1738&amp;"', '"&amp;E1738&amp;"', '"&amp;F1738&amp;"');"</f>
        <v/>
      </c>
      <c r="M1738">
        <f>"Update UFMT_FIELD SET F_MAC = '"&amp;C1738&amp;"', F_KEY = '"&amp;D1738&amp;"', F_MANDATORY = '"&amp;E1738&amp;"', DESCRIPTION = '"&amp;F1738&amp;"' where FORMAT_ID = '"&amp;A1738&amp;"' AND FIELD_NO = '"&amp;B1738&amp;"';"</f>
        <v/>
      </c>
    </row>
    <row r="1739" spans="1:13">
      <c r="A1739" t="s">
        <v>1384</v>
      </c>
      <c r="B1739" t="s">
        <v>554</v>
      </c>
      <c r="C1739" t="s">
        <v>13</v>
      </c>
      <c r="D1739" t="s">
        <v>255</v>
      </c>
      <c r="E1739" t="s">
        <v>255</v>
      </c>
      <c r="F1739" s="2" t="s">
        <v>1501</v>
      </c>
      <c r="G1739" s="2" t="n"/>
      <c r="I1739" s="2" t="n"/>
      <c r="J1739">
        <f>VLOOKUP(A1739,UFMT_FORMAT!$A:$C,3,FALSE)</f>
        <v/>
      </c>
      <c r="K1739" s="2" t="s">
        <v>7</v>
      </c>
      <c r="L1739">
        <f>"Insert into UFMT_FIELD (FORMAT_ID, FIELD_NO, F_MAC, F_KEY, F_MANDATORY, DESCRIPTION) Values ('"&amp;A1739&amp;"', '"&amp;B1739&amp;"', '"&amp;C1739&amp;"', '"&amp;D1739&amp;"', '"&amp;E1739&amp;"', '"&amp;F1739&amp;"');"</f>
        <v/>
      </c>
      <c r="M1739">
        <f>"Update UFMT_FIELD SET F_MAC = '"&amp;C1739&amp;"', F_KEY = '"&amp;D1739&amp;"', F_MANDATORY = '"&amp;E1739&amp;"', DESCRIPTION = '"&amp;F1739&amp;"' where FORMAT_ID = '"&amp;A1739&amp;"' AND FIELD_NO = '"&amp;B1739&amp;"';"</f>
        <v/>
      </c>
    </row>
    <row r="1740" spans="1:13">
      <c r="A1740" t="s">
        <v>1384</v>
      </c>
      <c r="B1740" t="s">
        <v>555</v>
      </c>
      <c r="C1740" t="s">
        <v>255</v>
      </c>
      <c r="D1740" t="s">
        <v>255</v>
      </c>
      <c r="E1740" t="s">
        <v>13</v>
      </c>
      <c r="F1740" s="2" t="s">
        <v>1516</v>
      </c>
      <c r="G1740" s="2" t="n"/>
      <c r="I1740" s="2" t="n"/>
      <c r="J1740">
        <f>VLOOKUP(A1740,UFMT_FORMAT!$A:$C,3,FALSE)</f>
        <v/>
      </c>
      <c r="K1740" s="2" t="s">
        <v>7</v>
      </c>
      <c r="L1740">
        <f>"Insert into UFMT_FIELD (FORMAT_ID, FIELD_NO, F_MAC, F_KEY, F_MANDATORY, DESCRIPTION) Values ('"&amp;A1740&amp;"', '"&amp;B1740&amp;"', '"&amp;C1740&amp;"', '"&amp;D1740&amp;"', '"&amp;E1740&amp;"', '"&amp;F1740&amp;"');"</f>
        <v/>
      </c>
      <c r="M1740">
        <f>"Update UFMT_FIELD SET F_MAC = '"&amp;C1740&amp;"', F_KEY = '"&amp;D1740&amp;"', F_MANDATORY = '"&amp;E1740&amp;"', DESCRIPTION = '"&amp;F1740&amp;"' where FORMAT_ID = '"&amp;A1740&amp;"' AND FIELD_NO = '"&amp;B1740&amp;"';"</f>
        <v/>
      </c>
    </row>
    <row r="1741" spans="1:13">
      <c r="A1741" t="s">
        <v>1384</v>
      </c>
      <c r="B1741" t="s">
        <v>57</v>
      </c>
      <c r="C1741" t="s">
        <v>255</v>
      </c>
      <c r="D1741" t="s">
        <v>255</v>
      </c>
      <c r="E1741" t="s">
        <v>255</v>
      </c>
      <c r="F1741" s="2" t="s">
        <v>1517</v>
      </c>
      <c r="G1741" s="2" t="n"/>
      <c r="I1741" s="2" t="n"/>
      <c r="J1741">
        <f>VLOOKUP(A1741,UFMT_FORMAT!$A:$C,3,FALSE)</f>
        <v/>
      </c>
      <c r="K1741" s="2" t="s">
        <v>7</v>
      </c>
      <c r="L1741">
        <f>"Insert into UFMT_FIELD (FORMAT_ID, FIELD_NO, F_MAC, F_KEY, F_MANDATORY, DESCRIPTION) Values ('"&amp;A1741&amp;"', '"&amp;B1741&amp;"', '"&amp;C1741&amp;"', '"&amp;D1741&amp;"', '"&amp;E1741&amp;"', '"&amp;F1741&amp;"');"</f>
        <v/>
      </c>
      <c r="M1741">
        <f>"Update UFMT_FIELD SET F_MAC = '"&amp;C1741&amp;"', F_KEY = '"&amp;D1741&amp;"', F_MANDATORY = '"&amp;E1741&amp;"', DESCRIPTION = '"&amp;F1741&amp;"' where FORMAT_ID = '"&amp;A1741&amp;"' AND FIELD_NO = '"&amp;B1741&amp;"';"</f>
        <v/>
      </c>
    </row>
    <row r="1742" spans="1:13">
      <c r="A1742" t="s">
        <v>1384</v>
      </c>
      <c r="B1742" t="s">
        <v>244</v>
      </c>
      <c r="C1742" t="s">
        <v>255</v>
      </c>
      <c r="D1742" t="s">
        <v>255</v>
      </c>
      <c r="E1742" t="s">
        <v>255</v>
      </c>
      <c r="F1742" s="2" t="s">
        <v>1518</v>
      </c>
      <c r="G1742" s="2" t="n"/>
      <c r="I1742" s="2" t="n"/>
      <c r="J1742">
        <f>VLOOKUP(A1742,UFMT_FORMAT!$A:$C,3,FALSE)</f>
        <v/>
      </c>
      <c r="K1742" s="2" t="s">
        <v>7</v>
      </c>
      <c r="L1742">
        <f>"Insert into UFMT_FIELD (FORMAT_ID, FIELD_NO, F_MAC, F_KEY, F_MANDATORY, DESCRIPTION) Values ('"&amp;A1742&amp;"', '"&amp;B1742&amp;"', '"&amp;C1742&amp;"', '"&amp;D1742&amp;"', '"&amp;E1742&amp;"', '"&amp;F1742&amp;"');"</f>
        <v/>
      </c>
      <c r="M1742">
        <f>"Update UFMT_FIELD SET F_MAC = '"&amp;C1742&amp;"', F_KEY = '"&amp;D1742&amp;"', F_MANDATORY = '"&amp;E1742&amp;"', DESCRIPTION = '"&amp;F1742&amp;"' where FORMAT_ID = '"&amp;A1742&amp;"' AND FIELD_NO = '"&amp;B1742&amp;"';"</f>
        <v/>
      </c>
    </row>
    <row r="1743" spans="1:13">
      <c r="A1743" t="s">
        <v>1384</v>
      </c>
      <c r="B1743" t="s">
        <v>78</v>
      </c>
      <c r="C1743" t="s">
        <v>255</v>
      </c>
      <c r="D1743" t="s">
        <v>255</v>
      </c>
      <c r="E1743" t="s">
        <v>255</v>
      </c>
      <c r="F1743" s="2" t="s">
        <v>1466</v>
      </c>
      <c r="G1743" s="2" t="n"/>
      <c r="I1743" s="2" t="n"/>
      <c r="J1743">
        <f>VLOOKUP(A1743,UFMT_FORMAT!$A:$C,3,FALSE)</f>
        <v/>
      </c>
      <c r="K1743" s="2" t="s">
        <v>7</v>
      </c>
      <c r="L1743">
        <f>"Insert into UFMT_FIELD (FORMAT_ID, FIELD_NO, F_MAC, F_KEY, F_MANDATORY, DESCRIPTION) Values ('"&amp;A1743&amp;"', '"&amp;B1743&amp;"', '"&amp;C1743&amp;"', '"&amp;D1743&amp;"', '"&amp;E1743&amp;"', '"&amp;F1743&amp;"');"</f>
        <v/>
      </c>
      <c r="M1743">
        <f>"Update UFMT_FIELD SET F_MAC = '"&amp;C1743&amp;"', F_KEY = '"&amp;D1743&amp;"', F_MANDATORY = '"&amp;E1743&amp;"', DESCRIPTION = '"&amp;F1743&amp;"' where FORMAT_ID = '"&amp;A1743&amp;"' AND FIELD_NO = '"&amp;B1743&amp;"';"</f>
        <v/>
      </c>
    </row>
    <row r="1744" spans="1:13">
      <c r="A1744" t="s">
        <v>1384</v>
      </c>
      <c r="B1744" t="s">
        <v>80</v>
      </c>
      <c r="C1744" t="s">
        <v>255</v>
      </c>
      <c r="D1744" t="s">
        <v>255</v>
      </c>
      <c r="E1744" t="s">
        <v>255</v>
      </c>
      <c r="F1744" t="s">
        <v>1521</v>
      </c>
      <c r="G1744" s="2" t="n"/>
      <c r="I1744" s="2" t="n"/>
      <c r="J1744">
        <f>VLOOKUP(A1744,UFMT_FORMAT!$A:$C,3,FALSE)</f>
        <v/>
      </c>
      <c r="K1744" s="2" t="s">
        <v>7</v>
      </c>
      <c r="L1744">
        <f>"Insert into UFMT_FIELD (FORMAT_ID, FIELD_NO, F_MAC, F_KEY, F_MANDATORY, DESCRIPTION) Values ('"&amp;A1744&amp;"', '"&amp;B1744&amp;"', '"&amp;C1744&amp;"', '"&amp;D1744&amp;"', '"&amp;E1744&amp;"', '"&amp;F1744&amp;"');"</f>
        <v/>
      </c>
      <c r="M1744">
        <f>"Update UFMT_FIELD SET F_MAC = '"&amp;C1744&amp;"', F_KEY = '"&amp;D1744&amp;"', F_MANDATORY = '"&amp;E1744&amp;"', DESCRIPTION = '"&amp;F1744&amp;"' where FORMAT_ID = '"&amp;A1744&amp;"' AND FIELD_NO = '"&amp;B1744&amp;"';"</f>
        <v/>
      </c>
    </row>
    <row r="1745" spans="1:13">
      <c r="A1745" t="s">
        <v>1384</v>
      </c>
      <c r="B1745" t="s">
        <v>283</v>
      </c>
      <c r="C1745" t="s">
        <v>13</v>
      </c>
      <c r="D1745" t="s">
        <v>255</v>
      </c>
      <c r="E1745" t="s">
        <v>13</v>
      </c>
      <c r="F1745" t="s">
        <v>1467</v>
      </c>
      <c r="G1745" s="2" t="n"/>
      <c r="I1745" s="2" t="n"/>
      <c r="J1745">
        <f>VLOOKUP(A1745,UFMT_FORMAT!$A:$C,3,FALSE)</f>
        <v/>
      </c>
      <c r="K1745" s="2" t="s">
        <v>7</v>
      </c>
      <c r="L1745">
        <f>"Insert into UFMT_FIELD (FORMAT_ID, FIELD_NO, F_MAC, F_KEY, F_MANDATORY, DESCRIPTION) Values ('"&amp;A1745&amp;"', '"&amp;B1745&amp;"', '"&amp;C1745&amp;"', '"&amp;D1745&amp;"', '"&amp;E1745&amp;"', '"&amp;F1745&amp;"');"</f>
        <v/>
      </c>
      <c r="M1745">
        <f>"Update UFMT_FIELD SET F_MAC = '"&amp;C1745&amp;"', F_KEY = '"&amp;D1745&amp;"', F_MANDATORY = '"&amp;E1745&amp;"', DESCRIPTION = '"&amp;F1745&amp;"' where FORMAT_ID = '"&amp;A1745&amp;"' AND FIELD_NO = '"&amp;B1745&amp;"';"</f>
        <v/>
      </c>
    </row>
    <row r="1746" spans="1:13">
      <c r="A1746" t="s">
        <v>1384</v>
      </c>
      <c r="B1746" t="s">
        <v>622</v>
      </c>
      <c r="C1746" t="s">
        <v>13</v>
      </c>
      <c r="D1746" t="s">
        <v>255</v>
      </c>
      <c r="E1746" t="s">
        <v>255</v>
      </c>
      <c r="F1746" t="s">
        <v>1526</v>
      </c>
      <c r="G1746" s="2" t="n"/>
      <c r="I1746" s="2" t="n"/>
      <c r="J1746">
        <f>VLOOKUP(A1746,UFMT_FORMAT!$A:$C,3,FALSE)</f>
        <v/>
      </c>
      <c r="K1746" s="2" t="s">
        <v>7</v>
      </c>
      <c r="L1746">
        <f>"Insert into UFMT_FIELD (FORMAT_ID, FIELD_NO, F_MAC, F_KEY, F_MANDATORY, DESCRIPTION) Values ('"&amp;A1746&amp;"', '"&amp;B1746&amp;"', '"&amp;C1746&amp;"', '"&amp;D1746&amp;"', '"&amp;E1746&amp;"', '"&amp;F1746&amp;"');"</f>
        <v/>
      </c>
      <c r="M1746">
        <f>"Update UFMT_FIELD SET F_MAC = '"&amp;C1746&amp;"', F_KEY = '"&amp;D1746&amp;"', F_MANDATORY = '"&amp;E1746&amp;"', DESCRIPTION = '"&amp;F1746&amp;"' where FORMAT_ID = '"&amp;A1746&amp;"' AND FIELD_NO = '"&amp;B1746&amp;"';"</f>
        <v/>
      </c>
    </row>
    <row r="1747" spans="1:13">
      <c r="A1747" t="s">
        <v>1384</v>
      </c>
      <c r="B1747" t="s">
        <v>630</v>
      </c>
      <c r="C1747" t="s">
        <v>255</v>
      </c>
      <c r="D1747" t="s">
        <v>255</v>
      </c>
      <c r="E1747" t="s">
        <v>255</v>
      </c>
      <c r="F1747" t="s">
        <v>1522</v>
      </c>
      <c r="G1747" s="2" t="n"/>
      <c r="I1747" s="2" t="n"/>
      <c r="J1747">
        <f>VLOOKUP(A1747,UFMT_FORMAT!$A:$C,3,FALSE)</f>
        <v/>
      </c>
      <c r="K1747" s="2" t="s">
        <v>7</v>
      </c>
      <c r="L1747">
        <f>"Insert into UFMT_FIELD (FORMAT_ID, FIELD_NO, F_MAC, F_KEY, F_MANDATORY, DESCRIPTION) Values ('"&amp;A1747&amp;"', '"&amp;B1747&amp;"', '"&amp;C1747&amp;"', '"&amp;D1747&amp;"', '"&amp;E1747&amp;"', '"&amp;F1747&amp;"');"</f>
        <v/>
      </c>
      <c r="M1747">
        <f>"Update UFMT_FIELD SET F_MAC = '"&amp;C1747&amp;"', F_KEY = '"&amp;D1747&amp;"', F_MANDATORY = '"&amp;E1747&amp;"', DESCRIPTION = '"&amp;F1747&amp;"' where FORMAT_ID = '"&amp;A1747&amp;"' AND FIELD_NO = '"&amp;B1747&amp;"';"</f>
        <v/>
      </c>
    </row>
    <row r="1748" spans="1:13">
      <c r="A1748" t="s">
        <v>1384</v>
      </c>
      <c r="B1748" t="s">
        <v>196</v>
      </c>
      <c r="C1748" t="s">
        <v>13</v>
      </c>
      <c r="D1748" t="s">
        <v>255</v>
      </c>
      <c r="E1748" t="s">
        <v>255</v>
      </c>
      <c r="F1748" t="s">
        <v>1523</v>
      </c>
      <c r="G1748" s="2" t="n"/>
      <c r="I1748" s="2" t="n"/>
      <c r="J1748">
        <f>VLOOKUP(A1748,UFMT_FORMAT!$A:$C,3,FALSE)</f>
        <v/>
      </c>
      <c r="K1748" s="2" t="s">
        <v>7</v>
      </c>
      <c r="L1748">
        <f>"Insert into UFMT_FIELD (FORMAT_ID, FIELD_NO, F_MAC, F_KEY, F_MANDATORY, DESCRIPTION) Values ('"&amp;A1748&amp;"', '"&amp;B1748&amp;"', '"&amp;C1748&amp;"', '"&amp;D1748&amp;"', '"&amp;E1748&amp;"', '"&amp;F1748&amp;"');"</f>
        <v/>
      </c>
      <c r="M1748">
        <f>"Update UFMT_FIELD SET F_MAC = '"&amp;C1748&amp;"', F_KEY = '"&amp;D1748&amp;"', F_MANDATORY = '"&amp;E1748&amp;"', DESCRIPTION = '"&amp;F1748&amp;"' where FORMAT_ID = '"&amp;A1748&amp;"' AND FIELD_NO = '"&amp;B1748&amp;"';"</f>
        <v/>
      </c>
    </row>
    <row r="1749" spans="1:13">
      <c r="A1749" t="s">
        <v>1384</v>
      </c>
      <c r="B1749" t="s">
        <v>634</v>
      </c>
      <c r="C1749" t="s">
        <v>13</v>
      </c>
      <c r="D1749" t="s">
        <v>255</v>
      </c>
      <c r="E1749" t="s">
        <v>255</v>
      </c>
      <c r="F1749" t="s">
        <v>1524</v>
      </c>
      <c r="G1749" s="2" t="n"/>
      <c r="I1749" s="2" t="n"/>
      <c r="J1749">
        <f>VLOOKUP(A1749,UFMT_FORMAT!$A:$C,3,FALSE)</f>
        <v/>
      </c>
      <c r="K1749" s="2" t="s">
        <v>7</v>
      </c>
      <c r="L1749">
        <f>"Insert into UFMT_FIELD (FORMAT_ID, FIELD_NO, F_MAC, F_KEY, F_MANDATORY, DESCRIPTION) Values ('"&amp;A1749&amp;"', '"&amp;B1749&amp;"', '"&amp;C1749&amp;"', '"&amp;D1749&amp;"', '"&amp;E1749&amp;"', '"&amp;F1749&amp;"');"</f>
        <v/>
      </c>
      <c r="M1749">
        <f>"Update UFMT_FIELD SET F_MAC = '"&amp;C1749&amp;"', F_KEY = '"&amp;D1749&amp;"', F_MANDATORY = '"&amp;E1749&amp;"', DESCRIPTION = '"&amp;F1749&amp;"' where FORMAT_ID = '"&amp;A1749&amp;"' AND FIELD_NO = '"&amp;B1749&amp;"';"</f>
        <v/>
      </c>
    </row>
    <row r="1750" spans="1:13">
      <c r="A1750" t="s">
        <v>1384</v>
      </c>
      <c r="B1750" t="s">
        <v>59</v>
      </c>
      <c r="C1750" t="s">
        <v>255</v>
      </c>
      <c r="D1750" t="s">
        <v>255</v>
      </c>
      <c r="E1750" t="s">
        <v>255</v>
      </c>
      <c r="F1750" t="s">
        <v>1431</v>
      </c>
      <c r="G1750" s="2" t="n"/>
      <c r="I1750" s="2" t="n"/>
      <c r="J1750">
        <f>VLOOKUP(A1750,UFMT_FORMAT!$A:$C,3,FALSE)</f>
        <v/>
      </c>
      <c r="K1750" s="2" t="s">
        <v>7</v>
      </c>
      <c r="L1750">
        <f>"Insert into UFMT_FIELD (FORMAT_ID, FIELD_NO, F_MAC, F_KEY, F_MANDATORY, DESCRIPTION) Values ('"&amp;A1750&amp;"', '"&amp;B1750&amp;"', '"&amp;C1750&amp;"', '"&amp;D1750&amp;"', '"&amp;E1750&amp;"', '"&amp;F1750&amp;"');"</f>
        <v/>
      </c>
      <c r="M1750">
        <f>"Update UFMT_FIELD SET F_MAC = '"&amp;C1750&amp;"', F_KEY = '"&amp;D1750&amp;"', F_MANDATORY = '"&amp;E1750&amp;"', DESCRIPTION = '"&amp;F1750&amp;"' where FORMAT_ID = '"&amp;A1750&amp;"' AND FIELD_NO = '"&amp;B1750&amp;"';"</f>
        <v/>
      </c>
    </row>
    <row r="1751" spans="1:13">
      <c r="A1751" t="s">
        <v>1384</v>
      </c>
      <c r="B1751" t="s">
        <v>663</v>
      </c>
      <c r="C1751" t="s">
        <v>255</v>
      </c>
      <c r="D1751" t="s">
        <v>255</v>
      </c>
      <c r="E1751" t="s">
        <v>255</v>
      </c>
      <c r="F1751" t="s">
        <v>1429</v>
      </c>
      <c r="G1751" s="2" t="n"/>
      <c r="I1751" s="2" t="n"/>
      <c r="J1751">
        <f>VLOOKUP(A1751,UFMT_FORMAT!$A:$C,3,FALSE)</f>
        <v/>
      </c>
      <c r="K1751" s="2" t="s">
        <v>7</v>
      </c>
      <c r="L1751">
        <f>"Insert into UFMT_FIELD (FORMAT_ID, FIELD_NO, F_MAC, F_KEY, F_MANDATORY, DESCRIPTION) Values ('"&amp;A1751&amp;"', '"&amp;B1751&amp;"', '"&amp;C1751&amp;"', '"&amp;D1751&amp;"', '"&amp;E1751&amp;"', '"&amp;F1751&amp;"');"</f>
        <v/>
      </c>
      <c r="M1751">
        <f>"Update UFMT_FIELD SET F_MAC = '"&amp;C1751&amp;"', F_KEY = '"&amp;D1751&amp;"', F_MANDATORY = '"&amp;E1751&amp;"', DESCRIPTION = '"&amp;F1751&amp;"' where FORMAT_ID = '"&amp;A1751&amp;"' AND FIELD_NO = '"&amp;B1751&amp;"';"</f>
        <v/>
      </c>
    </row>
    <row r="1752" spans="1:13">
      <c r="A1752" t="s">
        <v>1384</v>
      </c>
      <c r="B1752" t="s">
        <v>103</v>
      </c>
      <c r="C1752" t="s">
        <v>255</v>
      </c>
      <c r="D1752" t="s">
        <v>255</v>
      </c>
      <c r="E1752" t="s">
        <v>255</v>
      </c>
      <c r="F1752" t="s">
        <v>1430</v>
      </c>
      <c r="G1752" s="2" t="n"/>
      <c r="I1752" s="2" t="n"/>
      <c r="J1752">
        <f>VLOOKUP(A1752,UFMT_FORMAT!$A:$C,3,FALSE)</f>
        <v/>
      </c>
      <c r="K1752" s="2" t="s">
        <v>7</v>
      </c>
      <c r="L1752">
        <f>"Insert into UFMT_FIELD (FORMAT_ID, FIELD_NO, F_MAC, F_KEY, F_MANDATORY, DESCRIPTION) Values ('"&amp;A1752&amp;"', '"&amp;B1752&amp;"', '"&amp;C1752&amp;"', '"&amp;D1752&amp;"', '"&amp;E1752&amp;"', '"&amp;F1752&amp;"');"</f>
        <v/>
      </c>
      <c r="M1752">
        <f>"Update UFMT_FIELD SET F_MAC = '"&amp;C1752&amp;"', F_KEY = '"&amp;D1752&amp;"', F_MANDATORY = '"&amp;E1752&amp;"', DESCRIPTION = '"&amp;F1752&amp;"' where FORMAT_ID = '"&amp;A1752&amp;"' AND FIELD_NO = '"&amp;B1752&amp;"';"</f>
        <v/>
      </c>
    </row>
    <row r="1753" spans="1:13">
      <c r="A1753" t="s">
        <v>1384</v>
      </c>
      <c r="B1753" t="s">
        <v>666</v>
      </c>
      <c r="C1753" t="s">
        <v>255</v>
      </c>
      <c r="D1753" t="s">
        <v>255</v>
      </c>
      <c r="E1753" t="s">
        <v>255</v>
      </c>
      <c r="F1753" t="s">
        <v>1432</v>
      </c>
      <c r="G1753" s="2" t="n"/>
      <c r="I1753" s="2" t="n"/>
      <c r="J1753">
        <f>VLOOKUP(A1753,UFMT_FORMAT!$A:$C,3,FALSE)</f>
        <v/>
      </c>
      <c r="K1753" s="2" t="s">
        <v>7</v>
      </c>
      <c r="L1753">
        <f>"Insert into UFMT_FIELD (FORMAT_ID, FIELD_NO, F_MAC, F_KEY, F_MANDATORY, DESCRIPTION) Values ('"&amp;A1753&amp;"', '"&amp;B1753&amp;"', '"&amp;C1753&amp;"', '"&amp;D1753&amp;"', '"&amp;E1753&amp;"', '"&amp;F1753&amp;"');"</f>
        <v/>
      </c>
      <c r="M1753">
        <f>"Update UFMT_FIELD SET F_MAC = '"&amp;C1753&amp;"', F_KEY = '"&amp;D1753&amp;"', F_MANDATORY = '"&amp;E1753&amp;"', DESCRIPTION = '"&amp;F1753&amp;"' where FORMAT_ID = '"&amp;A1753&amp;"' AND FIELD_NO = '"&amp;B1753&amp;"';"</f>
        <v/>
      </c>
    </row>
    <row r="1754" spans="1:13">
      <c r="A1754" t="s">
        <v>1384</v>
      </c>
      <c r="B1754" t="s">
        <v>97</v>
      </c>
      <c r="C1754" t="s">
        <v>255</v>
      </c>
      <c r="D1754" t="s">
        <v>255</v>
      </c>
      <c r="E1754" t="s">
        <v>255</v>
      </c>
      <c r="F1754" t="s">
        <v>1525</v>
      </c>
      <c r="G1754" s="2" t="n"/>
      <c r="I1754" s="2" t="n"/>
      <c r="J1754">
        <f>VLOOKUP(A1754,UFMT_FORMAT!$A:$C,3,FALSE)</f>
        <v/>
      </c>
      <c r="K1754" s="2" t="s">
        <v>7</v>
      </c>
      <c r="L1754">
        <f>"Insert into UFMT_FIELD (FORMAT_ID, FIELD_NO, F_MAC, F_KEY, F_MANDATORY, DESCRIPTION) Values ('"&amp;A1754&amp;"', '"&amp;B1754&amp;"', '"&amp;C1754&amp;"', '"&amp;D1754&amp;"', '"&amp;E1754&amp;"', '"&amp;F1754&amp;"');"</f>
        <v/>
      </c>
      <c r="M1754">
        <f>"Update UFMT_FIELD SET F_MAC = '"&amp;C1754&amp;"', F_KEY = '"&amp;D1754&amp;"', F_MANDATORY = '"&amp;E1754&amp;"', DESCRIPTION = '"&amp;F1754&amp;"' where FORMAT_ID = '"&amp;A1754&amp;"' AND FIELD_NO = '"&amp;B1754&amp;"';"</f>
        <v/>
      </c>
    </row>
    <row r="1755" spans="1:13">
      <c r="A1755" t="s">
        <v>1386</v>
      </c>
      <c r="B1755" t="s">
        <v>64</v>
      </c>
      <c r="C1755" t="s">
        <v>13</v>
      </c>
      <c r="D1755" t="s">
        <v>255</v>
      </c>
      <c r="E1755" t="s">
        <v>13</v>
      </c>
      <c r="F1755" s="2" t="s">
        <v>1395</v>
      </c>
      <c r="G1755" s="2" t="n"/>
      <c r="I1755" s="2" t="n"/>
      <c r="J1755">
        <f>VLOOKUP(A1755,UFMT_FORMAT!$A:$C,3,FALSE)</f>
        <v/>
      </c>
      <c r="K1755" s="2" t="s">
        <v>7</v>
      </c>
      <c r="L1755">
        <f>"Insert into UFMT_FIELD (FORMAT_ID, FIELD_NO, F_MAC, F_KEY, F_MANDATORY, DESCRIPTION) Values ('"&amp;A1755&amp;"', '"&amp;B1755&amp;"', '"&amp;C1755&amp;"', '"&amp;D1755&amp;"', '"&amp;E1755&amp;"', '"&amp;F1755&amp;"');"</f>
        <v/>
      </c>
      <c r="M1755">
        <f>"Update UFMT_FIELD SET F_MAC = '"&amp;C1755&amp;"', F_KEY = '"&amp;D1755&amp;"', F_MANDATORY = '"&amp;E1755&amp;"', DESCRIPTION = '"&amp;F1755&amp;"' where FORMAT_ID = '"&amp;A1755&amp;"' AND FIELD_NO = '"&amp;B1755&amp;"';"</f>
        <v/>
      </c>
    </row>
    <row r="1756" spans="1:13">
      <c r="A1756" t="s">
        <v>1386</v>
      </c>
      <c r="B1756" t="s">
        <v>107</v>
      </c>
      <c r="C1756" t="s">
        <v>13</v>
      </c>
      <c r="D1756" t="s">
        <v>255</v>
      </c>
      <c r="E1756" t="s">
        <v>13</v>
      </c>
      <c r="F1756" s="2" t="s">
        <v>1396</v>
      </c>
      <c r="G1756" s="2" t="n"/>
      <c r="I1756" s="2" t="n"/>
      <c r="J1756">
        <f>VLOOKUP(A1756,UFMT_FORMAT!$A:$C,3,FALSE)</f>
        <v/>
      </c>
      <c r="K1756" s="2" t="s">
        <v>7</v>
      </c>
      <c r="L1756">
        <f>"Insert into UFMT_FIELD (FORMAT_ID, FIELD_NO, F_MAC, F_KEY, F_MANDATORY, DESCRIPTION) Values ('"&amp;A1756&amp;"', '"&amp;B1756&amp;"', '"&amp;C1756&amp;"', '"&amp;D1756&amp;"', '"&amp;E1756&amp;"', '"&amp;F1756&amp;"');"</f>
        <v/>
      </c>
      <c r="M1756">
        <f>"Update UFMT_FIELD SET F_MAC = '"&amp;C1756&amp;"', F_KEY = '"&amp;D1756&amp;"', F_MANDATORY = '"&amp;E1756&amp;"', DESCRIPTION = '"&amp;F1756&amp;"' where FORMAT_ID = '"&amp;A1756&amp;"' AND FIELD_NO = '"&amp;B1756&amp;"';"</f>
        <v/>
      </c>
    </row>
    <row r="1757" spans="1:13">
      <c r="A1757" t="s">
        <v>1386</v>
      </c>
      <c r="B1757" t="s">
        <v>31</v>
      </c>
      <c r="C1757" t="s">
        <v>13</v>
      </c>
      <c r="D1757" t="s">
        <v>255</v>
      </c>
      <c r="E1757" t="s">
        <v>13</v>
      </c>
      <c r="F1757" s="2" t="s">
        <v>1480</v>
      </c>
      <c r="G1757" s="2" t="n"/>
      <c r="I1757" s="2" t="n"/>
      <c r="J1757">
        <f>VLOOKUP(A1757,UFMT_FORMAT!$A:$C,3,FALSE)</f>
        <v/>
      </c>
      <c r="K1757" s="2" t="s">
        <v>7</v>
      </c>
      <c r="L1757">
        <f>"Insert into UFMT_FIELD (FORMAT_ID, FIELD_NO, F_MAC, F_KEY, F_MANDATORY, DESCRIPTION) Values ('"&amp;A1757&amp;"', '"&amp;B1757&amp;"', '"&amp;C1757&amp;"', '"&amp;D1757&amp;"', '"&amp;E1757&amp;"', '"&amp;F1757&amp;"');"</f>
        <v/>
      </c>
      <c r="M1757">
        <f>"Update UFMT_FIELD SET F_MAC = '"&amp;C1757&amp;"', F_KEY = '"&amp;D1757&amp;"', F_MANDATORY = '"&amp;E1757&amp;"', DESCRIPTION = '"&amp;F1757&amp;"' where FORMAT_ID = '"&amp;A1757&amp;"' AND FIELD_NO = '"&amp;B1757&amp;"';"</f>
        <v/>
      </c>
    </row>
    <row r="1758" spans="1:13">
      <c r="A1758" t="s">
        <v>1386</v>
      </c>
      <c r="B1758" t="s">
        <v>500</v>
      </c>
      <c r="C1758" t="s">
        <v>255</v>
      </c>
      <c r="D1758" t="s">
        <v>255</v>
      </c>
      <c r="E1758" t="s">
        <v>255</v>
      </c>
      <c r="F1758" s="2" t="s">
        <v>1502</v>
      </c>
      <c r="G1758" s="2" t="n"/>
      <c r="I1758" s="2" t="n"/>
      <c r="J1758">
        <f>VLOOKUP(A1758,UFMT_FORMAT!$A:$C,3,FALSE)</f>
        <v/>
      </c>
      <c r="K1758" s="2" t="s">
        <v>7</v>
      </c>
      <c r="L1758">
        <f>"Insert into UFMT_FIELD (FORMAT_ID, FIELD_NO, F_MAC, F_KEY, F_MANDATORY, DESCRIPTION) Values ('"&amp;A1758&amp;"', '"&amp;B1758&amp;"', '"&amp;C1758&amp;"', '"&amp;D1758&amp;"', '"&amp;E1758&amp;"', '"&amp;F1758&amp;"');"</f>
        <v/>
      </c>
      <c r="M1758">
        <f>"Update UFMT_FIELD SET F_MAC = '"&amp;C1758&amp;"', F_KEY = '"&amp;D1758&amp;"', F_MANDATORY = '"&amp;E1758&amp;"', DESCRIPTION = '"&amp;F1758&amp;"' where FORMAT_ID = '"&amp;A1758&amp;"' AND FIELD_NO = '"&amp;B1758&amp;"';"</f>
        <v/>
      </c>
    </row>
    <row r="1759" spans="1:13">
      <c r="A1759" t="s">
        <v>1386</v>
      </c>
      <c r="B1759" t="s">
        <v>328</v>
      </c>
      <c r="C1759" t="s">
        <v>255</v>
      </c>
      <c r="D1759" t="s">
        <v>255</v>
      </c>
      <c r="E1759" t="s">
        <v>255</v>
      </c>
      <c r="F1759" s="2" t="s">
        <v>1503</v>
      </c>
      <c r="G1759" s="2" t="n"/>
      <c r="I1759" s="2" t="n"/>
      <c r="J1759">
        <f>VLOOKUP(A1759,UFMT_FORMAT!$A:$C,3,FALSE)</f>
        <v/>
      </c>
      <c r="K1759" s="2" t="s">
        <v>7</v>
      </c>
      <c r="L1759">
        <f>"Insert into UFMT_FIELD (FORMAT_ID, FIELD_NO, F_MAC, F_KEY, F_MANDATORY, DESCRIPTION) Values ('"&amp;A1759&amp;"', '"&amp;B1759&amp;"', '"&amp;C1759&amp;"', '"&amp;D1759&amp;"', '"&amp;E1759&amp;"', '"&amp;F1759&amp;"');"</f>
        <v/>
      </c>
      <c r="M1759">
        <f>"Update UFMT_FIELD SET F_MAC = '"&amp;C1759&amp;"', F_KEY = '"&amp;D1759&amp;"', F_MANDATORY = '"&amp;E1759&amp;"', DESCRIPTION = '"&amp;F1759&amp;"' where FORMAT_ID = '"&amp;A1759&amp;"' AND FIELD_NO = '"&amp;B1759&amp;"';"</f>
        <v/>
      </c>
    </row>
    <row r="1760" spans="1:13">
      <c r="A1760" t="s">
        <v>1386</v>
      </c>
      <c r="B1760" t="s">
        <v>330</v>
      </c>
      <c r="C1760" t="s">
        <v>13</v>
      </c>
      <c r="D1760" t="s">
        <v>13</v>
      </c>
      <c r="E1760" t="s">
        <v>13</v>
      </c>
      <c r="F1760" s="2" t="s">
        <v>1495</v>
      </c>
      <c r="G1760" s="2" t="n"/>
      <c r="I1760" s="2" t="n"/>
      <c r="J1760">
        <f>VLOOKUP(A1760,UFMT_FORMAT!$A:$C,3,FALSE)</f>
        <v/>
      </c>
      <c r="K1760" s="2" t="s">
        <v>7</v>
      </c>
      <c r="L1760">
        <f>"Insert into UFMT_FIELD (FORMAT_ID, FIELD_NO, F_MAC, F_KEY, F_MANDATORY, DESCRIPTION) Values ('"&amp;A1760&amp;"', '"&amp;B1760&amp;"', '"&amp;C1760&amp;"', '"&amp;D1760&amp;"', '"&amp;E1760&amp;"', '"&amp;F1760&amp;"');"</f>
        <v/>
      </c>
      <c r="M1760">
        <f>"Update UFMT_FIELD SET F_MAC = '"&amp;C1760&amp;"', F_KEY = '"&amp;D1760&amp;"', F_MANDATORY = '"&amp;E1760&amp;"', DESCRIPTION = '"&amp;F1760&amp;"' where FORMAT_ID = '"&amp;A1760&amp;"' AND FIELD_NO = '"&amp;B1760&amp;"';"</f>
        <v/>
      </c>
    </row>
    <row r="1761" spans="1:13">
      <c r="A1761" t="s">
        <v>1386</v>
      </c>
      <c r="B1761" t="s">
        <v>318</v>
      </c>
      <c r="C1761" t="s">
        <v>255</v>
      </c>
      <c r="D1761" t="s">
        <v>255</v>
      </c>
      <c r="E1761" t="s">
        <v>255</v>
      </c>
      <c r="F1761" s="2" t="s">
        <v>1504</v>
      </c>
      <c r="G1761" s="2" t="n"/>
      <c r="I1761" s="2" t="n"/>
      <c r="J1761">
        <f>VLOOKUP(A1761,UFMT_FORMAT!$A:$C,3,FALSE)</f>
        <v/>
      </c>
      <c r="K1761" s="2" t="s">
        <v>7</v>
      </c>
      <c r="L1761">
        <f>"Insert into UFMT_FIELD (FORMAT_ID, FIELD_NO, F_MAC, F_KEY, F_MANDATORY, DESCRIPTION) Values ('"&amp;A1761&amp;"', '"&amp;B1761&amp;"', '"&amp;C1761&amp;"', '"&amp;D1761&amp;"', '"&amp;E1761&amp;"', '"&amp;F1761&amp;"');"</f>
        <v/>
      </c>
      <c r="M1761">
        <f>"Update UFMT_FIELD SET F_MAC = '"&amp;C1761&amp;"', F_KEY = '"&amp;D1761&amp;"', F_MANDATORY = '"&amp;E1761&amp;"', DESCRIPTION = '"&amp;F1761&amp;"' where FORMAT_ID = '"&amp;A1761&amp;"' AND FIELD_NO = '"&amp;B1761&amp;"';"</f>
        <v/>
      </c>
    </row>
    <row r="1762" spans="1:13">
      <c r="A1762" t="s">
        <v>1386</v>
      </c>
      <c r="B1762" t="s">
        <v>333</v>
      </c>
      <c r="C1762" t="s">
        <v>255</v>
      </c>
      <c r="D1762" t="s">
        <v>255</v>
      </c>
      <c r="E1762" t="s">
        <v>255</v>
      </c>
      <c r="F1762" s="2" t="s">
        <v>1505</v>
      </c>
      <c r="G1762" s="2" t="n"/>
      <c r="I1762" s="2" t="n"/>
      <c r="J1762">
        <f>VLOOKUP(A1762,UFMT_FORMAT!$A:$C,3,FALSE)</f>
        <v/>
      </c>
      <c r="K1762" s="2" t="s">
        <v>7</v>
      </c>
      <c r="L1762">
        <f>"Insert into UFMT_FIELD (FORMAT_ID, FIELD_NO, F_MAC, F_KEY, F_MANDATORY, DESCRIPTION) Values ('"&amp;A1762&amp;"', '"&amp;B1762&amp;"', '"&amp;C1762&amp;"', '"&amp;D1762&amp;"', '"&amp;E1762&amp;"', '"&amp;F1762&amp;"');"</f>
        <v/>
      </c>
      <c r="M1762">
        <f>"Update UFMT_FIELD SET F_MAC = '"&amp;C1762&amp;"', F_KEY = '"&amp;D1762&amp;"', F_MANDATORY = '"&amp;E1762&amp;"', DESCRIPTION = '"&amp;F1762&amp;"' where FORMAT_ID = '"&amp;A1762&amp;"' AND FIELD_NO = '"&amp;B1762&amp;"';"</f>
        <v/>
      </c>
    </row>
    <row r="1763" spans="1:13">
      <c r="A1763" t="s">
        <v>1386</v>
      </c>
      <c r="B1763" t="s">
        <v>335</v>
      </c>
      <c r="C1763" t="s">
        <v>255</v>
      </c>
      <c r="D1763" t="s">
        <v>255</v>
      </c>
      <c r="E1763" t="s">
        <v>255</v>
      </c>
      <c r="F1763" s="2" t="s">
        <v>1506</v>
      </c>
      <c r="G1763" s="2" t="n"/>
      <c r="I1763" s="2" t="n"/>
      <c r="J1763">
        <f>VLOOKUP(A1763,UFMT_FORMAT!$A:$C,3,FALSE)</f>
        <v/>
      </c>
      <c r="K1763" s="2" t="s">
        <v>7</v>
      </c>
      <c r="L1763">
        <f>"Insert into UFMT_FIELD (FORMAT_ID, FIELD_NO, F_MAC, F_KEY, F_MANDATORY, DESCRIPTION) Values ('"&amp;A1763&amp;"', '"&amp;B1763&amp;"', '"&amp;C1763&amp;"', '"&amp;D1763&amp;"', '"&amp;E1763&amp;"', '"&amp;F1763&amp;"');"</f>
        <v/>
      </c>
      <c r="M1763">
        <f>"Update UFMT_FIELD SET F_MAC = '"&amp;C1763&amp;"', F_KEY = '"&amp;D1763&amp;"', F_MANDATORY = '"&amp;E1763&amp;"', DESCRIPTION = '"&amp;F1763&amp;"' where FORMAT_ID = '"&amp;A1763&amp;"' AND FIELD_NO = '"&amp;B1763&amp;"';"</f>
        <v/>
      </c>
    </row>
    <row r="1764" spans="1:13">
      <c r="A1764" t="s">
        <v>1386</v>
      </c>
      <c r="B1764" t="s">
        <v>337</v>
      </c>
      <c r="C1764" t="s">
        <v>13</v>
      </c>
      <c r="D1764" t="s">
        <v>13</v>
      </c>
      <c r="E1764" t="s">
        <v>13</v>
      </c>
      <c r="F1764" s="2" t="s">
        <v>1400</v>
      </c>
      <c r="G1764" s="2" t="n"/>
      <c r="I1764" s="2" t="n"/>
      <c r="J1764">
        <f>VLOOKUP(A1764,UFMT_FORMAT!$A:$C,3,FALSE)</f>
        <v/>
      </c>
      <c r="K1764" s="2" t="s">
        <v>7</v>
      </c>
      <c r="L1764">
        <f>"Insert into UFMT_FIELD (FORMAT_ID, FIELD_NO, F_MAC, F_KEY, F_MANDATORY, DESCRIPTION) Values ('"&amp;A1764&amp;"', '"&amp;B1764&amp;"', '"&amp;C1764&amp;"', '"&amp;D1764&amp;"', '"&amp;E1764&amp;"', '"&amp;F1764&amp;"');"</f>
        <v/>
      </c>
      <c r="M1764">
        <f>"Update UFMT_FIELD SET F_MAC = '"&amp;C1764&amp;"', F_KEY = '"&amp;D1764&amp;"', F_MANDATORY = '"&amp;E1764&amp;"', DESCRIPTION = '"&amp;F1764&amp;"' where FORMAT_ID = '"&amp;A1764&amp;"' AND FIELD_NO = '"&amp;B1764&amp;"';"</f>
        <v/>
      </c>
    </row>
    <row r="1765" spans="1:13">
      <c r="A1765" t="s">
        <v>1386</v>
      </c>
      <c r="B1765" t="s">
        <v>351</v>
      </c>
      <c r="C1765" t="s">
        <v>255</v>
      </c>
      <c r="D1765" t="s">
        <v>255</v>
      </c>
      <c r="E1765" t="s">
        <v>13</v>
      </c>
      <c r="F1765" s="2" t="s">
        <v>1497</v>
      </c>
      <c r="G1765" s="2" t="n"/>
      <c r="I1765" s="2" t="n"/>
      <c r="J1765">
        <f>VLOOKUP(A1765,UFMT_FORMAT!$A:$C,3,FALSE)</f>
        <v/>
      </c>
      <c r="K1765" s="2" t="s">
        <v>7</v>
      </c>
      <c r="L1765">
        <f>"Insert into UFMT_FIELD (FORMAT_ID, FIELD_NO, F_MAC, F_KEY, F_MANDATORY, DESCRIPTION) Values ('"&amp;A1765&amp;"', '"&amp;B1765&amp;"', '"&amp;C1765&amp;"', '"&amp;D1765&amp;"', '"&amp;E1765&amp;"', '"&amp;F1765&amp;"');"</f>
        <v/>
      </c>
      <c r="M1765">
        <f>"Update UFMT_FIELD SET F_MAC = '"&amp;C1765&amp;"', F_KEY = '"&amp;D1765&amp;"', F_MANDATORY = '"&amp;E1765&amp;"', DESCRIPTION = '"&amp;F1765&amp;"' where FORMAT_ID = '"&amp;A1765&amp;"' AND FIELD_NO = '"&amp;B1765&amp;"';"</f>
        <v/>
      </c>
    </row>
    <row r="1766" spans="1:13">
      <c r="A1766" t="s">
        <v>1386</v>
      </c>
      <c r="B1766" t="s">
        <v>379</v>
      </c>
      <c r="C1766" t="s">
        <v>255</v>
      </c>
      <c r="D1766" t="s">
        <v>255</v>
      </c>
      <c r="E1766" t="s">
        <v>13</v>
      </c>
      <c r="F1766" s="2" t="s">
        <v>1507</v>
      </c>
      <c r="G1766" s="2" t="n"/>
      <c r="I1766" s="2" t="n"/>
      <c r="J1766">
        <f>VLOOKUP(A1766,UFMT_FORMAT!$A:$C,3,FALSE)</f>
        <v/>
      </c>
      <c r="K1766" s="2" t="s">
        <v>7</v>
      </c>
      <c r="L1766">
        <f>"Insert into UFMT_FIELD (FORMAT_ID, FIELD_NO, F_MAC, F_KEY, F_MANDATORY, DESCRIPTION) Values ('"&amp;A1766&amp;"', '"&amp;B1766&amp;"', '"&amp;C1766&amp;"', '"&amp;D1766&amp;"', '"&amp;E1766&amp;"', '"&amp;F1766&amp;"');"</f>
        <v/>
      </c>
      <c r="M1766">
        <f>"Update UFMT_FIELD SET F_MAC = '"&amp;C1766&amp;"', F_KEY = '"&amp;D1766&amp;"', F_MANDATORY = '"&amp;E1766&amp;"', DESCRIPTION = '"&amp;F1766&amp;"' where FORMAT_ID = '"&amp;A1766&amp;"' AND FIELD_NO = '"&amp;B1766&amp;"';"</f>
        <v/>
      </c>
    </row>
    <row r="1767" spans="1:13">
      <c r="A1767" t="s">
        <v>1386</v>
      </c>
      <c r="B1767" t="s">
        <v>393</v>
      </c>
      <c r="C1767" t="s">
        <v>255</v>
      </c>
      <c r="D1767" t="s">
        <v>255</v>
      </c>
      <c r="E1767" t="s">
        <v>13</v>
      </c>
      <c r="F1767" s="2" t="s">
        <v>1508</v>
      </c>
      <c r="G1767" s="2" t="n"/>
      <c r="I1767" s="2" t="n"/>
      <c r="J1767">
        <f>VLOOKUP(A1767,UFMT_FORMAT!$A:$C,3,FALSE)</f>
        <v/>
      </c>
      <c r="K1767" s="2" t="s">
        <v>7</v>
      </c>
      <c r="L1767">
        <f>"Insert into UFMT_FIELD (FORMAT_ID, FIELD_NO, F_MAC, F_KEY, F_MANDATORY, DESCRIPTION) Values ('"&amp;A1767&amp;"', '"&amp;B1767&amp;"', '"&amp;C1767&amp;"', '"&amp;D1767&amp;"', '"&amp;E1767&amp;"', '"&amp;F1767&amp;"');"</f>
        <v/>
      </c>
      <c r="M1767">
        <f>"Update UFMT_FIELD SET F_MAC = '"&amp;C1767&amp;"', F_KEY = '"&amp;D1767&amp;"', F_MANDATORY = '"&amp;E1767&amp;"', DESCRIPTION = '"&amp;F1767&amp;"' where FORMAT_ID = '"&amp;A1767&amp;"' AND FIELD_NO = '"&amp;B1767&amp;"';"</f>
        <v/>
      </c>
    </row>
    <row r="1768" spans="1:13">
      <c r="A1768" t="s">
        <v>1386</v>
      </c>
      <c r="B1768" t="s">
        <v>398</v>
      </c>
      <c r="C1768" t="s">
        <v>255</v>
      </c>
      <c r="D1768" t="s">
        <v>255</v>
      </c>
      <c r="E1768" t="s">
        <v>13</v>
      </c>
      <c r="F1768" s="2" t="s">
        <v>1484</v>
      </c>
      <c r="G1768" s="2" t="n"/>
      <c r="I1768" s="2" t="n"/>
      <c r="J1768">
        <f>VLOOKUP(A1768,UFMT_FORMAT!$A:$C,3,FALSE)</f>
        <v/>
      </c>
      <c r="K1768" s="2" t="s">
        <v>7</v>
      </c>
      <c r="L1768">
        <f>"Insert into UFMT_FIELD (FORMAT_ID, FIELD_NO, F_MAC, F_KEY, F_MANDATORY, DESCRIPTION) Values ('"&amp;A1768&amp;"', '"&amp;B1768&amp;"', '"&amp;C1768&amp;"', '"&amp;D1768&amp;"', '"&amp;E1768&amp;"', '"&amp;F1768&amp;"');"</f>
        <v/>
      </c>
      <c r="M1768">
        <f>"Update UFMT_FIELD SET F_MAC = '"&amp;C1768&amp;"', F_KEY = '"&amp;D1768&amp;"', F_MANDATORY = '"&amp;E1768&amp;"', DESCRIPTION = '"&amp;F1768&amp;"' where FORMAT_ID = '"&amp;A1768&amp;"' AND FIELD_NO = '"&amp;B1768&amp;"';"</f>
        <v/>
      </c>
    </row>
    <row r="1769" spans="1:13">
      <c r="A1769" t="s">
        <v>1386</v>
      </c>
      <c r="B1769" t="s">
        <v>233</v>
      </c>
      <c r="C1769" t="s">
        <v>255</v>
      </c>
      <c r="D1769" t="s">
        <v>255</v>
      </c>
      <c r="E1769" t="s">
        <v>255</v>
      </c>
      <c r="F1769" s="2" t="s">
        <v>1510</v>
      </c>
      <c r="G1769" s="2" t="n"/>
      <c r="I1769" s="2" t="n"/>
      <c r="J1769">
        <f>VLOOKUP(A1769,UFMT_FORMAT!$A:$C,3,FALSE)</f>
        <v/>
      </c>
      <c r="K1769" s="2" t="s">
        <v>7</v>
      </c>
      <c r="L1769">
        <f>"Insert into UFMT_FIELD (FORMAT_ID, FIELD_NO, F_MAC, F_KEY, F_MANDATORY, DESCRIPTION) Values ('"&amp;A1769&amp;"', '"&amp;B1769&amp;"', '"&amp;C1769&amp;"', '"&amp;D1769&amp;"', '"&amp;E1769&amp;"', '"&amp;F1769&amp;"');"</f>
        <v/>
      </c>
      <c r="M1769">
        <f>"Update UFMT_FIELD SET F_MAC = '"&amp;C1769&amp;"', F_KEY = '"&amp;D1769&amp;"', F_MANDATORY = '"&amp;E1769&amp;"', DESCRIPTION = '"&amp;F1769&amp;"' where FORMAT_ID = '"&amp;A1769&amp;"' AND FIELD_NO = '"&amp;B1769&amp;"';"</f>
        <v/>
      </c>
    </row>
    <row r="1770" spans="1:13">
      <c r="A1770" t="s">
        <v>1386</v>
      </c>
      <c r="B1770" t="s">
        <v>51</v>
      </c>
      <c r="C1770" t="s">
        <v>255</v>
      </c>
      <c r="D1770" t="s">
        <v>255</v>
      </c>
      <c r="E1770" t="s">
        <v>255</v>
      </c>
      <c r="F1770" s="2" t="s">
        <v>1461</v>
      </c>
      <c r="G1770" s="2" t="n"/>
      <c r="I1770" s="2" t="n"/>
      <c r="J1770">
        <f>VLOOKUP(A1770,UFMT_FORMAT!$A:$C,3,FALSE)</f>
        <v/>
      </c>
      <c r="K1770" s="2" t="s">
        <v>7</v>
      </c>
      <c r="L1770">
        <f>"Insert into UFMT_FIELD (FORMAT_ID, FIELD_NO, F_MAC, F_KEY, F_MANDATORY, DESCRIPTION) Values ('"&amp;A1770&amp;"', '"&amp;B1770&amp;"', '"&amp;C1770&amp;"', '"&amp;D1770&amp;"', '"&amp;E1770&amp;"', '"&amp;F1770&amp;"');"</f>
        <v/>
      </c>
      <c r="M1770">
        <f>"Update UFMT_FIELD SET F_MAC = '"&amp;C1770&amp;"', F_KEY = '"&amp;D1770&amp;"', F_MANDATORY = '"&amp;E1770&amp;"', DESCRIPTION = '"&amp;F1770&amp;"' where FORMAT_ID = '"&amp;A1770&amp;"' AND FIELD_NO = '"&amp;B1770&amp;"';"</f>
        <v/>
      </c>
    </row>
    <row r="1771" spans="1:13">
      <c r="A1771" t="s">
        <v>1386</v>
      </c>
      <c r="B1771" t="s">
        <v>524</v>
      </c>
      <c r="C1771" t="s">
        <v>255</v>
      </c>
      <c r="D1771" t="s">
        <v>255</v>
      </c>
      <c r="E1771" t="s">
        <v>255</v>
      </c>
      <c r="F1771" s="2" t="s">
        <v>1511</v>
      </c>
      <c r="G1771" s="2" t="n"/>
      <c r="I1771" s="2" t="n"/>
      <c r="J1771">
        <f>VLOOKUP(A1771,UFMT_FORMAT!$A:$C,3,FALSE)</f>
        <v/>
      </c>
      <c r="K1771" s="2" t="s">
        <v>7</v>
      </c>
      <c r="L1771">
        <f>"Insert into UFMT_FIELD (FORMAT_ID, FIELD_NO, F_MAC, F_KEY, F_MANDATORY, DESCRIPTION) Values ('"&amp;A1771&amp;"', '"&amp;B1771&amp;"', '"&amp;C1771&amp;"', '"&amp;D1771&amp;"', '"&amp;E1771&amp;"', '"&amp;F1771&amp;"');"</f>
        <v/>
      </c>
      <c r="M1771">
        <f>"Update UFMT_FIELD SET F_MAC = '"&amp;C1771&amp;"', F_KEY = '"&amp;D1771&amp;"', F_MANDATORY = '"&amp;E1771&amp;"', DESCRIPTION = '"&amp;F1771&amp;"' where FORMAT_ID = '"&amp;A1771&amp;"' AND FIELD_NO = '"&amp;B1771&amp;"';"</f>
        <v/>
      </c>
    </row>
    <row r="1772" spans="1:13">
      <c r="A1772" t="s">
        <v>1386</v>
      </c>
      <c r="B1772" t="s">
        <v>526</v>
      </c>
      <c r="C1772" t="s">
        <v>255</v>
      </c>
      <c r="D1772" t="s">
        <v>255</v>
      </c>
      <c r="E1772" t="s">
        <v>255</v>
      </c>
      <c r="F1772" s="2" t="s">
        <v>1512</v>
      </c>
      <c r="G1772" s="2" t="n"/>
      <c r="I1772" s="2" t="n"/>
      <c r="J1772">
        <f>VLOOKUP(A1772,UFMT_FORMAT!$A:$C,3,FALSE)</f>
        <v/>
      </c>
      <c r="K1772" s="2" t="s">
        <v>7</v>
      </c>
      <c r="L1772">
        <f>"Insert into UFMT_FIELD (FORMAT_ID, FIELD_NO, F_MAC, F_KEY, F_MANDATORY, DESCRIPTION) Values ('"&amp;A1772&amp;"', '"&amp;B1772&amp;"', '"&amp;C1772&amp;"', '"&amp;D1772&amp;"', '"&amp;E1772&amp;"', '"&amp;F1772&amp;"');"</f>
        <v/>
      </c>
      <c r="M1772">
        <f>"Update UFMT_FIELD SET F_MAC = '"&amp;C1772&amp;"', F_KEY = '"&amp;D1772&amp;"', F_MANDATORY = '"&amp;E1772&amp;"', DESCRIPTION = '"&amp;F1772&amp;"' where FORMAT_ID = '"&amp;A1772&amp;"' AND FIELD_NO = '"&amp;B1772&amp;"';"</f>
        <v/>
      </c>
    </row>
    <row r="1773" spans="1:13">
      <c r="A1773" t="s">
        <v>1386</v>
      </c>
      <c r="B1773" t="s">
        <v>532</v>
      </c>
      <c r="C1773" t="s">
        <v>13</v>
      </c>
      <c r="D1773" t="s">
        <v>255</v>
      </c>
      <c r="E1773" t="s">
        <v>13</v>
      </c>
      <c r="F1773" s="2" t="s">
        <v>1403</v>
      </c>
      <c r="G1773" s="2" t="n"/>
      <c r="I1773" s="2" t="n"/>
      <c r="J1773">
        <f>VLOOKUP(A1773,UFMT_FORMAT!$A:$C,3,FALSE)</f>
        <v/>
      </c>
      <c r="K1773" s="2" t="s">
        <v>7</v>
      </c>
      <c r="L1773">
        <f>"Insert into UFMT_FIELD (FORMAT_ID, FIELD_NO, F_MAC, F_KEY, F_MANDATORY, DESCRIPTION) Values ('"&amp;A1773&amp;"', '"&amp;B1773&amp;"', '"&amp;C1773&amp;"', '"&amp;D1773&amp;"', '"&amp;E1773&amp;"', '"&amp;F1773&amp;"');"</f>
        <v/>
      </c>
      <c r="M1773">
        <f>"Update UFMT_FIELD SET F_MAC = '"&amp;C1773&amp;"', F_KEY = '"&amp;D1773&amp;"', F_MANDATORY = '"&amp;E1773&amp;"', DESCRIPTION = '"&amp;F1773&amp;"' where FORMAT_ID = '"&amp;A1773&amp;"' AND FIELD_NO = '"&amp;B1773&amp;"';"</f>
        <v/>
      </c>
    </row>
    <row r="1774" spans="1:13">
      <c r="A1774" t="s">
        <v>1386</v>
      </c>
      <c r="B1774" t="s">
        <v>66</v>
      </c>
      <c r="C1774" t="s">
        <v>255</v>
      </c>
      <c r="D1774" t="s">
        <v>255</v>
      </c>
      <c r="E1774" t="s">
        <v>255</v>
      </c>
      <c r="F1774" s="2" t="s">
        <v>1405</v>
      </c>
      <c r="G1774" s="2" t="n"/>
      <c r="I1774" s="2" t="n"/>
      <c r="J1774">
        <f>VLOOKUP(A1774,UFMT_FORMAT!$A:$C,3,FALSE)</f>
        <v/>
      </c>
      <c r="K1774" s="2" t="s">
        <v>7</v>
      </c>
      <c r="L1774">
        <f>"Insert into UFMT_FIELD (FORMAT_ID, FIELD_NO, F_MAC, F_KEY, F_MANDATORY, DESCRIPTION) Values ('"&amp;A1774&amp;"', '"&amp;B1774&amp;"', '"&amp;C1774&amp;"', '"&amp;D1774&amp;"', '"&amp;E1774&amp;"', '"&amp;F1774&amp;"');"</f>
        <v/>
      </c>
      <c r="M1774">
        <f>"Update UFMT_FIELD SET F_MAC = '"&amp;C1774&amp;"', F_KEY = '"&amp;D1774&amp;"', F_MANDATORY = '"&amp;E1774&amp;"', DESCRIPTION = '"&amp;F1774&amp;"' where FORMAT_ID = '"&amp;A1774&amp;"' AND FIELD_NO = '"&amp;B1774&amp;"';"</f>
        <v/>
      </c>
    </row>
    <row r="1775" spans="1:13">
      <c r="A1775" t="s">
        <v>1386</v>
      </c>
      <c r="B1775" t="s">
        <v>70</v>
      </c>
      <c r="C1775" t="s">
        <v>255</v>
      </c>
      <c r="D1775" t="s">
        <v>255</v>
      </c>
      <c r="E1775" t="s">
        <v>255</v>
      </c>
      <c r="F1775" s="2" t="s">
        <v>1487</v>
      </c>
      <c r="G1775" s="2" t="n"/>
      <c r="I1775" s="2" t="n"/>
      <c r="J1775">
        <f>VLOOKUP(A1775,UFMT_FORMAT!$A:$C,3,FALSE)</f>
        <v/>
      </c>
      <c r="K1775" s="2" t="s">
        <v>7</v>
      </c>
      <c r="L1775">
        <f>"Insert into UFMT_FIELD (FORMAT_ID, FIELD_NO, F_MAC, F_KEY, F_MANDATORY, DESCRIPTION) Values ('"&amp;A1775&amp;"', '"&amp;B1775&amp;"', '"&amp;C1775&amp;"', '"&amp;D1775&amp;"', '"&amp;E1775&amp;"', '"&amp;F1775&amp;"');"</f>
        <v/>
      </c>
      <c r="M1775">
        <f>"Update UFMT_FIELD SET F_MAC = '"&amp;C1775&amp;"', F_KEY = '"&amp;D1775&amp;"', F_MANDATORY = '"&amp;E1775&amp;"', DESCRIPTION = '"&amp;F1775&amp;"' where FORMAT_ID = '"&amp;A1775&amp;"' AND FIELD_NO = '"&amp;B1775&amp;"';"</f>
        <v/>
      </c>
    </row>
    <row r="1776" spans="1:13">
      <c r="A1776" t="s">
        <v>1386</v>
      </c>
      <c r="B1776" t="s">
        <v>310</v>
      </c>
      <c r="C1776" t="s">
        <v>13</v>
      </c>
      <c r="D1776" t="s">
        <v>255</v>
      </c>
      <c r="E1776" t="s">
        <v>255</v>
      </c>
      <c r="F1776" s="2" t="s">
        <v>1407</v>
      </c>
      <c r="G1776" s="2" t="n"/>
      <c r="I1776" s="2" t="n"/>
      <c r="J1776">
        <f>VLOOKUP(A1776,UFMT_FORMAT!$A:$C,3,FALSE)</f>
        <v/>
      </c>
      <c r="K1776" s="2" t="s">
        <v>7</v>
      </c>
      <c r="L1776">
        <f>"Insert into UFMT_FIELD (FORMAT_ID, FIELD_NO, F_MAC, F_KEY, F_MANDATORY, DESCRIPTION) Values ('"&amp;A1776&amp;"', '"&amp;B1776&amp;"', '"&amp;C1776&amp;"', '"&amp;D1776&amp;"', '"&amp;E1776&amp;"', '"&amp;F1776&amp;"');"</f>
        <v/>
      </c>
      <c r="M1776">
        <f>"Update UFMT_FIELD SET F_MAC = '"&amp;C1776&amp;"', F_KEY = '"&amp;D1776&amp;"', F_MANDATORY = '"&amp;E1776&amp;"', DESCRIPTION = '"&amp;F1776&amp;"' where FORMAT_ID = '"&amp;A1776&amp;"' AND FIELD_NO = '"&amp;B1776&amp;"';"</f>
        <v/>
      </c>
    </row>
    <row r="1777" spans="1:13">
      <c r="A1777" t="s">
        <v>1386</v>
      </c>
      <c r="B1777" t="s">
        <v>545</v>
      </c>
      <c r="C1777" t="s">
        <v>13</v>
      </c>
      <c r="D1777" t="s">
        <v>255</v>
      </c>
      <c r="E1777" t="s">
        <v>13</v>
      </c>
      <c r="F1777" s="2" t="s">
        <v>1513</v>
      </c>
      <c r="G1777" s="2" t="n"/>
      <c r="I1777" s="2" t="n"/>
      <c r="J1777">
        <f>VLOOKUP(A1777,UFMT_FORMAT!$A:$C,3,FALSE)</f>
        <v/>
      </c>
      <c r="K1777" s="2" t="s">
        <v>7</v>
      </c>
      <c r="L1777">
        <f>"Insert into UFMT_FIELD (FORMAT_ID, FIELD_NO, F_MAC, F_KEY, F_MANDATORY, DESCRIPTION) Values ('"&amp;A1777&amp;"', '"&amp;B1777&amp;"', '"&amp;C1777&amp;"', '"&amp;D1777&amp;"', '"&amp;E1777&amp;"', '"&amp;F1777&amp;"');"</f>
        <v/>
      </c>
      <c r="M1777">
        <f>"Update UFMT_FIELD SET F_MAC = '"&amp;C1777&amp;"', F_KEY = '"&amp;D1777&amp;"', F_MANDATORY = '"&amp;E1777&amp;"', DESCRIPTION = '"&amp;F1777&amp;"' where FORMAT_ID = '"&amp;A1777&amp;"' AND FIELD_NO = '"&amp;B1777&amp;"';"</f>
        <v/>
      </c>
    </row>
    <row r="1778" spans="1:13">
      <c r="A1778" t="s">
        <v>1386</v>
      </c>
      <c r="B1778" t="s">
        <v>239</v>
      </c>
      <c r="C1778" t="s">
        <v>13</v>
      </c>
      <c r="D1778" t="s">
        <v>255</v>
      </c>
      <c r="E1778" t="s">
        <v>13</v>
      </c>
      <c r="F1778" s="2" t="s">
        <v>1514</v>
      </c>
      <c r="G1778" s="2" t="n"/>
      <c r="I1778" s="2" t="n"/>
      <c r="J1778">
        <f>VLOOKUP(A1778,UFMT_FORMAT!$A:$C,3,FALSE)</f>
        <v/>
      </c>
      <c r="K1778" s="2" t="s">
        <v>7</v>
      </c>
      <c r="L1778">
        <f>"Insert into UFMT_FIELD (FORMAT_ID, FIELD_NO, F_MAC, F_KEY, F_MANDATORY, DESCRIPTION) Values ('"&amp;A1778&amp;"', '"&amp;B1778&amp;"', '"&amp;C1778&amp;"', '"&amp;D1778&amp;"', '"&amp;E1778&amp;"', '"&amp;F1778&amp;"');"</f>
        <v/>
      </c>
      <c r="M1778">
        <f>"Update UFMT_FIELD SET F_MAC = '"&amp;C1778&amp;"', F_KEY = '"&amp;D1778&amp;"', F_MANDATORY = '"&amp;E1778&amp;"', DESCRIPTION = '"&amp;F1778&amp;"' where FORMAT_ID = '"&amp;A1778&amp;"' AND FIELD_NO = '"&amp;B1778&amp;"';"</f>
        <v/>
      </c>
    </row>
    <row r="1779" spans="1:13">
      <c r="A1779" t="s">
        <v>1386</v>
      </c>
      <c r="B1779" t="s">
        <v>488</v>
      </c>
      <c r="C1779" t="s">
        <v>255</v>
      </c>
      <c r="D1779" t="s">
        <v>255</v>
      </c>
      <c r="E1779" t="s">
        <v>13</v>
      </c>
      <c r="F1779" s="2" t="s">
        <v>1515</v>
      </c>
      <c r="G1779" s="2" t="n"/>
      <c r="I1779" s="2" t="n"/>
      <c r="J1779">
        <f>VLOOKUP(A1779,UFMT_FORMAT!$A:$C,3,FALSE)</f>
        <v/>
      </c>
      <c r="K1779" s="2" t="s">
        <v>7</v>
      </c>
      <c r="L1779">
        <f>"Insert into UFMT_FIELD (FORMAT_ID, FIELD_NO, F_MAC, F_KEY, F_MANDATORY, DESCRIPTION) Values ('"&amp;A1779&amp;"', '"&amp;B1779&amp;"', '"&amp;C1779&amp;"', '"&amp;D1779&amp;"', '"&amp;E1779&amp;"', '"&amp;F1779&amp;"');"</f>
        <v/>
      </c>
      <c r="M1779">
        <f>"Update UFMT_FIELD SET F_MAC = '"&amp;C1779&amp;"', F_KEY = '"&amp;D1779&amp;"', F_MANDATORY = '"&amp;E1779&amp;"', DESCRIPTION = '"&amp;F1779&amp;"' where FORMAT_ID = '"&amp;A1779&amp;"' AND FIELD_NO = '"&amp;B1779&amp;"';"</f>
        <v/>
      </c>
    </row>
    <row r="1780" spans="1:13">
      <c r="A1780" t="s">
        <v>1386</v>
      </c>
      <c r="B1780" t="s">
        <v>554</v>
      </c>
      <c r="C1780" t="s">
        <v>13</v>
      </c>
      <c r="D1780" t="s">
        <v>255</v>
      </c>
      <c r="E1780" t="s">
        <v>255</v>
      </c>
      <c r="F1780" s="2" t="s">
        <v>1501</v>
      </c>
      <c r="G1780" s="2" t="n"/>
      <c r="I1780" s="2" t="n"/>
      <c r="J1780">
        <f>VLOOKUP(A1780,UFMT_FORMAT!$A:$C,3,FALSE)</f>
        <v/>
      </c>
      <c r="K1780" s="2" t="s">
        <v>7</v>
      </c>
      <c r="L1780">
        <f>"Insert into UFMT_FIELD (FORMAT_ID, FIELD_NO, F_MAC, F_KEY, F_MANDATORY, DESCRIPTION) Values ('"&amp;A1780&amp;"', '"&amp;B1780&amp;"', '"&amp;C1780&amp;"', '"&amp;D1780&amp;"', '"&amp;E1780&amp;"', '"&amp;F1780&amp;"');"</f>
        <v/>
      </c>
      <c r="M1780">
        <f>"Update UFMT_FIELD SET F_MAC = '"&amp;C1780&amp;"', F_KEY = '"&amp;D1780&amp;"', F_MANDATORY = '"&amp;E1780&amp;"', DESCRIPTION = '"&amp;F1780&amp;"' where FORMAT_ID = '"&amp;A1780&amp;"' AND FIELD_NO = '"&amp;B1780&amp;"';"</f>
        <v/>
      </c>
    </row>
    <row r="1781" spans="1:13">
      <c r="A1781" t="s">
        <v>1386</v>
      </c>
      <c r="B1781" t="s">
        <v>555</v>
      </c>
      <c r="C1781" t="s">
        <v>255</v>
      </c>
      <c r="D1781" t="s">
        <v>255</v>
      </c>
      <c r="E1781" t="s">
        <v>13</v>
      </c>
      <c r="F1781" s="2" t="s">
        <v>1516</v>
      </c>
      <c r="G1781" s="2" t="n"/>
      <c r="I1781" s="2" t="n"/>
      <c r="J1781">
        <f>VLOOKUP(A1781,UFMT_FORMAT!$A:$C,3,FALSE)</f>
        <v/>
      </c>
      <c r="K1781" s="2" t="s">
        <v>7</v>
      </c>
      <c r="L1781">
        <f>"Insert into UFMT_FIELD (FORMAT_ID, FIELD_NO, F_MAC, F_KEY, F_MANDATORY, DESCRIPTION) Values ('"&amp;A1781&amp;"', '"&amp;B1781&amp;"', '"&amp;C1781&amp;"', '"&amp;D1781&amp;"', '"&amp;E1781&amp;"', '"&amp;F1781&amp;"');"</f>
        <v/>
      </c>
      <c r="M1781">
        <f>"Update UFMT_FIELD SET F_MAC = '"&amp;C1781&amp;"', F_KEY = '"&amp;D1781&amp;"', F_MANDATORY = '"&amp;E1781&amp;"', DESCRIPTION = '"&amp;F1781&amp;"' where FORMAT_ID = '"&amp;A1781&amp;"' AND FIELD_NO = '"&amp;B1781&amp;"';"</f>
        <v/>
      </c>
    </row>
    <row r="1782" spans="1:13">
      <c r="A1782" t="s">
        <v>1386</v>
      </c>
      <c r="B1782" t="s">
        <v>57</v>
      </c>
      <c r="C1782" t="s">
        <v>255</v>
      </c>
      <c r="D1782" t="s">
        <v>255</v>
      </c>
      <c r="E1782" t="s">
        <v>255</v>
      </c>
      <c r="F1782" s="2" t="s">
        <v>1517</v>
      </c>
      <c r="G1782" s="2" t="n"/>
      <c r="I1782" s="2" t="n"/>
      <c r="J1782">
        <f>VLOOKUP(A1782,UFMT_FORMAT!$A:$C,3,FALSE)</f>
        <v/>
      </c>
      <c r="K1782" s="2" t="s">
        <v>7</v>
      </c>
      <c r="L1782">
        <f>"Insert into UFMT_FIELD (FORMAT_ID, FIELD_NO, F_MAC, F_KEY, F_MANDATORY, DESCRIPTION) Values ('"&amp;A1782&amp;"', '"&amp;B1782&amp;"', '"&amp;C1782&amp;"', '"&amp;D1782&amp;"', '"&amp;E1782&amp;"', '"&amp;F1782&amp;"');"</f>
        <v/>
      </c>
      <c r="M1782">
        <f>"Update UFMT_FIELD SET F_MAC = '"&amp;C1782&amp;"', F_KEY = '"&amp;D1782&amp;"', F_MANDATORY = '"&amp;E1782&amp;"', DESCRIPTION = '"&amp;F1782&amp;"' where FORMAT_ID = '"&amp;A1782&amp;"' AND FIELD_NO = '"&amp;B1782&amp;"';"</f>
        <v/>
      </c>
    </row>
    <row r="1783" spans="1:13">
      <c r="A1783" t="s">
        <v>1386</v>
      </c>
      <c r="B1783" t="s">
        <v>244</v>
      </c>
      <c r="C1783" t="s">
        <v>255</v>
      </c>
      <c r="D1783" t="s">
        <v>255</v>
      </c>
      <c r="E1783" t="s">
        <v>255</v>
      </c>
      <c r="F1783" s="2" t="s">
        <v>1518</v>
      </c>
      <c r="G1783" s="2" t="n"/>
      <c r="I1783" s="2" t="n"/>
      <c r="J1783">
        <f>VLOOKUP(A1783,UFMT_FORMAT!$A:$C,3,FALSE)</f>
        <v/>
      </c>
      <c r="K1783" s="2" t="s">
        <v>7</v>
      </c>
      <c r="L1783">
        <f>"Insert into UFMT_FIELD (FORMAT_ID, FIELD_NO, F_MAC, F_KEY, F_MANDATORY, DESCRIPTION) Values ('"&amp;A1783&amp;"', '"&amp;B1783&amp;"', '"&amp;C1783&amp;"', '"&amp;D1783&amp;"', '"&amp;E1783&amp;"', '"&amp;F1783&amp;"');"</f>
        <v/>
      </c>
      <c r="M1783">
        <f>"Update UFMT_FIELD SET F_MAC = '"&amp;C1783&amp;"', F_KEY = '"&amp;D1783&amp;"', F_MANDATORY = '"&amp;E1783&amp;"', DESCRIPTION = '"&amp;F1783&amp;"' where FORMAT_ID = '"&amp;A1783&amp;"' AND FIELD_NO = '"&amp;B1783&amp;"';"</f>
        <v/>
      </c>
    </row>
    <row r="1784" spans="1:13">
      <c r="A1784" t="s">
        <v>1386</v>
      </c>
      <c r="B1784" t="s">
        <v>17</v>
      </c>
      <c r="C1784" t="s">
        <v>255</v>
      </c>
      <c r="D1784" t="s">
        <v>255</v>
      </c>
      <c r="E1784" t="s">
        <v>255</v>
      </c>
      <c r="F1784" t="s">
        <v>1519</v>
      </c>
      <c r="G1784" s="2" t="n"/>
      <c r="I1784" s="2" t="n"/>
      <c r="J1784">
        <f>VLOOKUP(A1784,UFMT_FORMAT!$A:$C,3,FALSE)</f>
        <v/>
      </c>
      <c r="K1784" s="2" t="s">
        <v>7</v>
      </c>
      <c r="L1784">
        <f>"Insert into UFMT_FIELD (FORMAT_ID, FIELD_NO, F_MAC, F_KEY, F_MANDATORY, DESCRIPTION) Values ('"&amp;A1784&amp;"', '"&amp;B1784&amp;"', '"&amp;C1784&amp;"', '"&amp;D1784&amp;"', '"&amp;E1784&amp;"', '"&amp;F1784&amp;"');"</f>
        <v/>
      </c>
      <c r="M1784">
        <f>"Update UFMT_FIELD SET F_MAC = '"&amp;C1784&amp;"', F_KEY = '"&amp;D1784&amp;"', F_MANDATORY = '"&amp;E1784&amp;"', DESCRIPTION = '"&amp;F1784&amp;"' where FORMAT_ID = '"&amp;A1784&amp;"' AND FIELD_NO = '"&amp;B1784&amp;"';"</f>
        <v/>
      </c>
    </row>
    <row r="1785" spans="1:13">
      <c r="A1785" t="s">
        <v>1386</v>
      </c>
      <c r="B1785" t="s">
        <v>19</v>
      </c>
      <c r="C1785" t="s">
        <v>255</v>
      </c>
      <c r="D1785" t="s">
        <v>255</v>
      </c>
      <c r="E1785" t="s">
        <v>255</v>
      </c>
      <c r="F1785" t="s">
        <v>1520</v>
      </c>
      <c r="G1785" s="2" t="n"/>
      <c r="I1785" s="2" t="n"/>
      <c r="J1785">
        <f>VLOOKUP(A1785,UFMT_FORMAT!$A:$C,3,FALSE)</f>
        <v/>
      </c>
      <c r="K1785" s="2" t="s">
        <v>7</v>
      </c>
      <c r="L1785">
        <f>"Insert into UFMT_FIELD (FORMAT_ID, FIELD_NO, F_MAC, F_KEY, F_MANDATORY, DESCRIPTION) Values ('"&amp;A1785&amp;"', '"&amp;B1785&amp;"', '"&amp;C1785&amp;"', '"&amp;D1785&amp;"', '"&amp;E1785&amp;"', '"&amp;F1785&amp;"');"</f>
        <v/>
      </c>
      <c r="M1785">
        <f>"Update UFMT_FIELD SET F_MAC = '"&amp;C1785&amp;"', F_KEY = '"&amp;D1785&amp;"', F_MANDATORY = '"&amp;E1785&amp;"', DESCRIPTION = '"&amp;F1785&amp;"' where FORMAT_ID = '"&amp;A1785&amp;"' AND FIELD_NO = '"&amp;B1785&amp;"';"</f>
        <v/>
      </c>
    </row>
    <row r="1786" spans="1:13">
      <c r="A1786" t="s">
        <v>1386</v>
      </c>
      <c r="B1786" t="s">
        <v>80</v>
      </c>
      <c r="C1786" t="s">
        <v>255</v>
      </c>
      <c r="D1786" t="s">
        <v>255</v>
      </c>
      <c r="E1786" t="s">
        <v>255</v>
      </c>
      <c r="F1786" t="s">
        <v>1521</v>
      </c>
      <c r="G1786" s="2" t="n"/>
      <c r="I1786" s="2" t="n"/>
      <c r="J1786">
        <f>VLOOKUP(A1786,UFMT_FORMAT!$A:$C,3,FALSE)</f>
        <v/>
      </c>
      <c r="K1786" s="2" t="s">
        <v>7</v>
      </c>
      <c r="L1786">
        <f>"Insert into UFMT_FIELD (FORMAT_ID, FIELD_NO, F_MAC, F_KEY, F_MANDATORY, DESCRIPTION) Values ('"&amp;A1786&amp;"', '"&amp;B1786&amp;"', '"&amp;C1786&amp;"', '"&amp;D1786&amp;"', '"&amp;E1786&amp;"', '"&amp;F1786&amp;"');"</f>
        <v/>
      </c>
      <c r="M1786">
        <f>"Update UFMT_FIELD SET F_MAC = '"&amp;C1786&amp;"', F_KEY = '"&amp;D1786&amp;"', F_MANDATORY = '"&amp;E1786&amp;"', DESCRIPTION = '"&amp;F1786&amp;"' where FORMAT_ID = '"&amp;A1786&amp;"' AND FIELD_NO = '"&amp;B1786&amp;"';"</f>
        <v/>
      </c>
    </row>
    <row r="1787" spans="1:13">
      <c r="A1787" t="s">
        <v>1386</v>
      </c>
      <c r="B1787" t="s">
        <v>283</v>
      </c>
      <c r="C1787" t="s">
        <v>13</v>
      </c>
      <c r="D1787" t="s">
        <v>255</v>
      </c>
      <c r="E1787" t="s">
        <v>13</v>
      </c>
      <c r="F1787" t="s">
        <v>1467</v>
      </c>
      <c r="G1787" s="2" t="n"/>
      <c r="I1787" s="2" t="n"/>
      <c r="J1787">
        <f>VLOOKUP(A1787,UFMT_FORMAT!$A:$C,3,FALSE)</f>
        <v/>
      </c>
      <c r="K1787" s="2" t="s">
        <v>7</v>
      </c>
      <c r="L1787">
        <f>"Insert into UFMT_FIELD (FORMAT_ID, FIELD_NO, F_MAC, F_KEY, F_MANDATORY, DESCRIPTION) Values ('"&amp;A1787&amp;"', '"&amp;B1787&amp;"', '"&amp;C1787&amp;"', '"&amp;D1787&amp;"', '"&amp;E1787&amp;"', '"&amp;F1787&amp;"');"</f>
        <v/>
      </c>
      <c r="M1787">
        <f>"Update UFMT_FIELD SET F_MAC = '"&amp;C1787&amp;"', F_KEY = '"&amp;D1787&amp;"', F_MANDATORY = '"&amp;E1787&amp;"', DESCRIPTION = '"&amp;F1787&amp;"' where FORMAT_ID = '"&amp;A1787&amp;"' AND FIELD_NO = '"&amp;B1787&amp;"';"</f>
        <v/>
      </c>
    </row>
    <row r="1788" spans="1:13">
      <c r="A1788" t="s">
        <v>1386</v>
      </c>
      <c r="B1788" t="s">
        <v>622</v>
      </c>
      <c r="C1788" t="s">
        <v>13</v>
      </c>
      <c r="D1788" t="s">
        <v>255</v>
      </c>
      <c r="E1788" t="s">
        <v>255</v>
      </c>
      <c r="F1788" t="s">
        <v>1526</v>
      </c>
      <c r="G1788" s="2" t="n"/>
      <c r="I1788" s="2" t="n"/>
      <c r="J1788">
        <f>VLOOKUP(A1788,UFMT_FORMAT!$A:$C,3,FALSE)</f>
        <v/>
      </c>
      <c r="K1788" s="2" t="s">
        <v>7</v>
      </c>
      <c r="L1788">
        <f>"Insert into UFMT_FIELD (FORMAT_ID, FIELD_NO, F_MAC, F_KEY, F_MANDATORY, DESCRIPTION) Values ('"&amp;A1788&amp;"', '"&amp;B1788&amp;"', '"&amp;C1788&amp;"', '"&amp;D1788&amp;"', '"&amp;E1788&amp;"', '"&amp;F1788&amp;"');"</f>
        <v/>
      </c>
      <c r="M1788">
        <f>"Update UFMT_FIELD SET F_MAC = '"&amp;C1788&amp;"', F_KEY = '"&amp;D1788&amp;"', F_MANDATORY = '"&amp;E1788&amp;"', DESCRIPTION = '"&amp;F1788&amp;"' where FORMAT_ID = '"&amp;A1788&amp;"' AND FIELD_NO = '"&amp;B1788&amp;"';"</f>
        <v/>
      </c>
    </row>
    <row r="1789" spans="1:13">
      <c r="A1789" t="s">
        <v>1386</v>
      </c>
      <c r="B1789" t="s">
        <v>630</v>
      </c>
      <c r="C1789" t="s">
        <v>255</v>
      </c>
      <c r="D1789" t="s">
        <v>255</v>
      </c>
      <c r="E1789" t="s">
        <v>255</v>
      </c>
      <c r="F1789" t="s">
        <v>1522</v>
      </c>
      <c r="G1789" s="2" t="n"/>
      <c r="I1789" s="2" t="n"/>
      <c r="J1789">
        <f>VLOOKUP(A1789,UFMT_FORMAT!$A:$C,3,FALSE)</f>
        <v/>
      </c>
      <c r="K1789" s="2" t="s">
        <v>7</v>
      </c>
      <c r="L1789">
        <f>"Insert into UFMT_FIELD (FORMAT_ID, FIELD_NO, F_MAC, F_KEY, F_MANDATORY, DESCRIPTION) Values ('"&amp;A1789&amp;"', '"&amp;B1789&amp;"', '"&amp;C1789&amp;"', '"&amp;D1789&amp;"', '"&amp;E1789&amp;"', '"&amp;F1789&amp;"');"</f>
        <v/>
      </c>
      <c r="M1789">
        <f>"Update UFMT_FIELD SET F_MAC = '"&amp;C1789&amp;"', F_KEY = '"&amp;D1789&amp;"', F_MANDATORY = '"&amp;E1789&amp;"', DESCRIPTION = '"&amp;F1789&amp;"' where FORMAT_ID = '"&amp;A1789&amp;"' AND FIELD_NO = '"&amp;B1789&amp;"';"</f>
        <v/>
      </c>
    </row>
    <row r="1790" spans="1:13">
      <c r="A1790" t="s">
        <v>1386</v>
      </c>
      <c r="B1790" t="s">
        <v>196</v>
      </c>
      <c r="C1790" t="s">
        <v>13</v>
      </c>
      <c r="D1790" t="s">
        <v>255</v>
      </c>
      <c r="E1790" t="s">
        <v>255</v>
      </c>
      <c r="F1790" t="s">
        <v>1523</v>
      </c>
      <c r="G1790" s="2" t="n"/>
      <c r="I1790" s="2" t="n"/>
      <c r="J1790">
        <f>VLOOKUP(A1790,UFMT_FORMAT!$A:$C,3,FALSE)</f>
        <v/>
      </c>
      <c r="K1790" s="2" t="s">
        <v>7</v>
      </c>
      <c r="L1790">
        <f>"Insert into UFMT_FIELD (FORMAT_ID, FIELD_NO, F_MAC, F_KEY, F_MANDATORY, DESCRIPTION) Values ('"&amp;A1790&amp;"', '"&amp;B1790&amp;"', '"&amp;C1790&amp;"', '"&amp;D1790&amp;"', '"&amp;E1790&amp;"', '"&amp;F1790&amp;"');"</f>
        <v/>
      </c>
      <c r="M1790">
        <f>"Update UFMT_FIELD SET F_MAC = '"&amp;C1790&amp;"', F_KEY = '"&amp;D1790&amp;"', F_MANDATORY = '"&amp;E1790&amp;"', DESCRIPTION = '"&amp;F1790&amp;"' where FORMAT_ID = '"&amp;A1790&amp;"' AND FIELD_NO = '"&amp;B1790&amp;"';"</f>
        <v/>
      </c>
    </row>
    <row r="1791" spans="1:13">
      <c r="A1791" t="s">
        <v>1386</v>
      </c>
      <c r="B1791" t="s">
        <v>634</v>
      </c>
      <c r="C1791" t="s">
        <v>13</v>
      </c>
      <c r="D1791" t="s">
        <v>255</v>
      </c>
      <c r="E1791" t="s">
        <v>255</v>
      </c>
      <c r="F1791" t="s">
        <v>1524</v>
      </c>
      <c r="G1791" s="2" t="n"/>
      <c r="I1791" s="2" t="n"/>
      <c r="J1791">
        <f>VLOOKUP(A1791,UFMT_FORMAT!$A:$C,3,FALSE)</f>
        <v/>
      </c>
      <c r="K1791" s="2" t="s">
        <v>7</v>
      </c>
      <c r="L1791">
        <f>"Insert into UFMT_FIELD (FORMAT_ID, FIELD_NO, F_MAC, F_KEY, F_MANDATORY, DESCRIPTION) Values ('"&amp;A1791&amp;"', '"&amp;B1791&amp;"', '"&amp;C1791&amp;"', '"&amp;D1791&amp;"', '"&amp;E1791&amp;"', '"&amp;F1791&amp;"');"</f>
        <v/>
      </c>
      <c r="M1791">
        <f>"Update UFMT_FIELD SET F_MAC = '"&amp;C1791&amp;"', F_KEY = '"&amp;D1791&amp;"', F_MANDATORY = '"&amp;E1791&amp;"', DESCRIPTION = '"&amp;F1791&amp;"' where FORMAT_ID = '"&amp;A1791&amp;"' AND FIELD_NO = '"&amp;B1791&amp;"';"</f>
        <v/>
      </c>
    </row>
    <row r="1792" spans="1:13">
      <c r="A1792" t="s">
        <v>1386</v>
      </c>
      <c r="B1792" t="s">
        <v>59</v>
      </c>
      <c r="C1792" t="s">
        <v>255</v>
      </c>
      <c r="D1792" t="s">
        <v>255</v>
      </c>
      <c r="E1792" t="s">
        <v>255</v>
      </c>
      <c r="F1792" t="s">
        <v>1431</v>
      </c>
      <c r="G1792" s="2" t="n"/>
      <c r="I1792" s="2" t="n"/>
      <c r="J1792">
        <f>VLOOKUP(A1792,UFMT_FORMAT!$A:$C,3,FALSE)</f>
        <v/>
      </c>
      <c r="K1792" s="2" t="s">
        <v>7</v>
      </c>
      <c r="L1792">
        <f>"Insert into UFMT_FIELD (FORMAT_ID, FIELD_NO, F_MAC, F_KEY, F_MANDATORY, DESCRIPTION) Values ('"&amp;A1792&amp;"', '"&amp;B1792&amp;"', '"&amp;C1792&amp;"', '"&amp;D1792&amp;"', '"&amp;E1792&amp;"', '"&amp;F1792&amp;"');"</f>
        <v/>
      </c>
      <c r="M1792">
        <f>"Update UFMT_FIELD SET F_MAC = '"&amp;C1792&amp;"', F_KEY = '"&amp;D1792&amp;"', F_MANDATORY = '"&amp;E1792&amp;"', DESCRIPTION = '"&amp;F1792&amp;"' where FORMAT_ID = '"&amp;A1792&amp;"' AND FIELD_NO = '"&amp;B1792&amp;"';"</f>
        <v/>
      </c>
    </row>
    <row r="1793" spans="1:13">
      <c r="A1793" t="s">
        <v>1386</v>
      </c>
      <c r="B1793" t="s">
        <v>663</v>
      </c>
      <c r="C1793" t="s">
        <v>255</v>
      </c>
      <c r="D1793" t="s">
        <v>255</v>
      </c>
      <c r="E1793" t="s">
        <v>255</v>
      </c>
      <c r="F1793" t="s">
        <v>1429</v>
      </c>
      <c r="G1793" s="2" t="n"/>
      <c r="I1793" s="2" t="n"/>
      <c r="J1793">
        <f>VLOOKUP(A1793,UFMT_FORMAT!$A:$C,3,FALSE)</f>
        <v/>
      </c>
      <c r="K1793" s="2" t="s">
        <v>7</v>
      </c>
      <c r="L1793">
        <f>"Insert into UFMT_FIELD (FORMAT_ID, FIELD_NO, F_MAC, F_KEY, F_MANDATORY, DESCRIPTION) Values ('"&amp;A1793&amp;"', '"&amp;B1793&amp;"', '"&amp;C1793&amp;"', '"&amp;D1793&amp;"', '"&amp;E1793&amp;"', '"&amp;F1793&amp;"');"</f>
        <v/>
      </c>
      <c r="M1793">
        <f>"Update UFMT_FIELD SET F_MAC = '"&amp;C1793&amp;"', F_KEY = '"&amp;D1793&amp;"', F_MANDATORY = '"&amp;E1793&amp;"', DESCRIPTION = '"&amp;F1793&amp;"' where FORMAT_ID = '"&amp;A1793&amp;"' AND FIELD_NO = '"&amp;B1793&amp;"';"</f>
        <v/>
      </c>
    </row>
    <row r="1794" spans="1:13">
      <c r="A1794" t="s">
        <v>1386</v>
      </c>
      <c r="B1794" t="s">
        <v>103</v>
      </c>
      <c r="C1794" t="s">
        <v>255</v>
      </c>
      <c r="D1794" t="s">
        <v>255</v>
      </c>
      <c r="E1794" t="s">
        <v>255</v>
      </c>
      <c r="F1794" t="s">
        <v>1430</v>
      </c>
      <c r="G1794" s="2" t="n"/>
      <c r="I1794" s="2" t="n"/>
      <c r="J1794">
        <f>VLOOKUP(A1794,UFMT_FORMAT!$A:$C,3,FALSE)</f>
        <v/>
      </c>
      <c r="K1794" s="2" t="s">
        <v>7</v>
      </c>
      <c r="L1794">
        <f>"Insert into UFMT_FIELD (FORMAT_ID, FIELD_NO, F_MAC, F_KEY, F_MANDATORY, DESCRIPTION) Values ('"&amp;A1794&amp;"', '"&amp;B1794&amp;"', '"&amp;C1794&amp;"', '"&amp;D1794&amp;"', '"&amp;E1794&amp;"', '"&amp;F1794&amp;"');"</f>
        <v/>
      </c>
      <c r="M1794">
        <f>"Update UFMT_FIELD SET F_MAC = '"&amp;C1794&amp;"', F_KEY = '"&amp;D1794&amp;"', F_MANDATORY = '"&amp;E1794&amp;"', DESCRIPTION = '"&amp;F1794&amp;"' where FORMAT_ID = '"&amp;A1794&amp;"' AND FIELD_NO = '"&amp;B1794&amp;"';"</f>
        <v/>
      </c>
    </row>
    <row r="1795" spans="1:13">
      <c r="A1795" t="s">
        <v>1386</v>
      </c>
      <c r="B1795" t="s">
        <v>666</v>
      </c>
      <c r="C1795" t="s">
        <v>255</v>
      </c>
      <c r="D1795" t="s">
        <v>255</v>
      </c>
      <c r="E1795" t="s">
        <v>255</v>
      </c>
      <c r="F1795" t="s">
        <v>1432</v>
      </c>
      <c r="G1795" s="2" t="n"/>
      <c r="I1795" s="2" t="n"/>
      <c r="J1795">
        <f>VLOOKUP(A1795,UFMT_FORMAT!$A:$C,3,FALSE)</f>
        <v/>
      </c>
      <c r="K1795" s="2" t="s">
        <v>7</v>
      </c>
      <c r="L1795">
        <f>"Insert into UFMT_FIELD (FORMAT_ID, FIELD_NO, F_MAC, F_KEY, F_MANDATORY, DESCRIPTION) Values ('"&amp;A1795&amp;"', '"&amp;B1795&amp;"', '"&amp;C1795&amp;"', '"&amp;D1795&amp;"', '"&amp;E1795&amp;"', '"&amp;F1795&amp;"');"</f>
        <v/>
      </c>
      <c r="M1795">
        <f>"Update UFMT_FIELD SET F_MAC = '"&amp;C1795&amp;"', F_KEY = '"&amp;D1795&amp;"', F_MANDATORY = '"&amp;E1795&amp;"', DESCRIPTION = '"&amp;F1795&amp;"' where FORMAT_ID = '"&amp;A1795&amp;"' AND FIELD_NO = '"&amp;B1795&amp;"';"</f>
        <v/>
      </c>
    </row>
    <row r="1796" spans="1:13">
      <c r="A1796" t="s">
        <v>1386</v>
      </c>
      <c r="B1796" t="s">
        <v>97</v>
      </c>
      <c r="C1796" t="s">
        <v>255</v>
      </c>
      <c r="D1796" t="s">
        <v>255</v>
      </c>
      <c r="E1796" t="s">
        <v>255</v>
      </c>
      <c r="F1796" t="s">
        <v>1525</v>
      </c>
      <c r="G1796" s="2" t="n"/>
      <c r="I1796" s="2" t="n"/>
      <c r="J1796">
        <f>VLOOKUP(A1796,UFMT_FORMAT!$A:$C,3,FALSE)</f>
        <v/>
      </c>
      <c r="K1796" s="2" t="s">
        <v>7</v>
      </c>
      <c r="L1796">
        <f>"Insert into UFMT_FIELD (FORMAT_ID, FIELD_NO, F_MAC, F_KEY, F_MANDATORY, DESCRIPTION) Values ('"&amp;A1796&amp;"', '"&amp;B1796&amp;"', '"&amp;C1796&amp;"', '"&amp;D1796&amp;"', '"&amp;E1796&amp;"', '"&amp;F1796&amp;"');"</f>
        <v/>
      </c>
      <c r="M1796">
        <f>"Update UFMT_FIELD SET F_MAC = '"&amp;C1796&amp;"', F_KEY = '"&amp;D1796&amp;"', F_MANDATORY = '"&amp;E1796&amp;"', DESCRIPTION = '"&amp;F1796&amp;"' where FORMAT_ID = '"&amp;A1796&amp;"' AND FIELD_NO = '"&amp;B1796&amp;"';"</f>
        <v/>
      </c>
    </row>
    <row r="1797" spans="1:13">
      <c r="A1797" t="s">
        <v>1388</v>
      </c>
      <c r="B1797" t="s">
        <v>64</v>
      </c>
      <c r="C1797" t="s">
        <v>13</v>
      </c>
      <c r="D1797" t="s">
        <v>255</v>
      </c>
      <c r="E1797" t="s">
        <v>13</v>
      </c>
      <c r="F1797" s="2" t="s">
        <v>1395</v>
      </c>
      <c r="G1797" s="2" t="n"/>
      <c r="I1797" s="2" t="n"/>
      <c r="J1797">
        <f>VLOOKUP(A1797,UFMT_FORMAT!$A:$C,3,FALSE)</f>
        <v/>
      </c>
      <c r="K1797" s="2" t="s">
        <v>7</v>
      </c>
      <c r="L1797">
        <f>"Insert into UFMT_FIELD (FORMAT_ID, FIELD_NO, F_MAC, F_KEY, F_MANDATORY, DESCRIPTION) Values ('"&amp;A1797&amp;"', '"&amp;B1797&amp;"', '"&amp;C1797&amp;"', '"&amp;D1797&amp;"', '"&amp;E1797&amp;"', '"&amp;F1797&amp;"');"</f>
        <v/>
      </c>
      <c r="M1797">
        <f>"Update UFMT_FIELD SET F_MAC = '"&amp;C1797&amp;"', F_KEY = '"&amp;D1797&amp;"', F_MANDATORY = '"&amp;E1797&amp;"', DESCRIPTION = '"&amp;F1797&amp;"' where FORMAT_ID = '"&amp;A1797&amp;"' AND FIELD_NO = '"&amp;B1797&amp;"';"</f>
        <v/>
      </c>
    </row>
    <row r="1798" spans="1:13">
      <c r="A1798" t="s">
        <v>1388</v>
      </c>
      <c r="B1798" t="s">
        <v>107</v>
      </c>
      <c r="C1798" t="s">
        <v>13</v>
      </c>
      <c r="D1798" t="s">
        <v>255</v>
      </c>
      <c r="E1798" t="s">
        <v>13</v>
      </c>
      <c r="F1798" s="2" t="s">
        <v>1396</v>
      </c>
      <c r="G1798" s="2" t="n"/>
      <c r="I1798" s="2" t="n"/>
      <c r="J1798">
        <f>VLOOKUP(A1798,UFMT_FORMAT!$A:$C,3,FALSE)</f>
        <v/>
      </c>
      <c r="K1798" s="2" t="s">
        <v>7</v>
      </c>
      <c r="L1798">
        <f>"Insert into UFMT_FIELD (FORMAT_ID, FIELD_NO, F_MAC, F_KEY, F_MANDATORY, DESCRIPTION) Values ('"&amp;A1798&amp;"', '"&amp;B1798&amp;"', '"&amp;C1798&amp;"', '"&amp;D1798&amp;"', '"&amp;E1798&amp;"', '"&amp;F1798&amp;"');"</f>
        <v/>
      </c>
      <c r="M1798">
        <f>"Update UFMT_FIELD SET F_MAC = '"&amp;C1798&amp;"', F_KEY = '"&amp;D1798&amp;"', F_MANDATORY = '"&amp;E1798&amp;"', DESCRIPTION = '"&amp;F1798&amp;"' where FORMAT_ID = '"&amp;A1798&amp;"' AND FIELD_NO = '"&amp;B1798&amp;"';"</f>
        <v/>
      </c>
    </row>
    <row r="1799" spans="1:13">
      <c r="A1799" t="s">
        <v>1388</v>
      </c>
      <c r="B1799" t="s">
        <v>31</v>
      </c>
      <c r="C1799" t="s">
        <v>13</v>
      </c>
      <c r="D1799" t="s">
        <v>255</v>
      </c>
      <c r="E1799" t="s">
        <v>13</v>
      </c>
      <c r="F1799" s="2" t="s">
        <v>1480</v>
      </c>
      <c r="G1799" s="2" t="n"/>
      <c r="I1799" s="2" t="n"/>
      <c r="J1799">
        <f>VLOOKUP(A1799,UFMT_FORMAT!$A:$C,3,FALSE)</f>
        <v/>
      </c>
      <c r="K1799" s="2" t="s">
        <v>7</v>
      </c>
      <c r="L1799">
        <f>"Insert into UFMT_FIELD (FORMAT_ID, FIELD_NO, F_MAC, F_KEY, F_MANDATORY, DESCRIPTION) Values ('"&amp;A1799&amp;"', '"&amp;B1799&amp;"', '"&amp;C1799&amp;"', '"&amp;D1799&amp;"', '"&amp;E1799&amp;"', '"&amp;F1799&amp;"');"</f>
        <v/>
      </c>
      <c r="M1799">
        <f>"Update UFMT_FIELD SET F_MAC = '"&amp;C1799&amp;"', F_KEY = '"&amp;D1799&amp;"', F_MANDATORY = '"&amp;E1799&amp;"', DESCRIPTION = '"&amp;F1799&amp;"' where FORMAT_ID = '"&amp;A1799&amp;"' AND FIELD_NO = '"&amp;B1799&amp;"';"</f>
        <v/>
      </c>
    </row>
    <row r="1800" spans="1:13">
      <c r="A1800" t="s">
        <v>1388</v>
      </c>
      <c r="B1800" t="s">
        <v>500</v>
      </c>
      <c r="C1800" t="s">
        <v>255</v>
      </c>
      <c r="D1800" t="s">
        <v>255</v>
      </c>
      <c r="E1800" t="s">
        <v>255</v>
      </c>
      <c r="F1800" s="2" t="s">
        <v>1502</v>
      </c>
      <c r="G1800" s="2" t="n"/>
      <c r="I1800" s="2" t="n"/>
      <c r="J1800">
        <f>VLOOKUP(A1800,UFMT_FORMAT!$A:$C,3,FALSE)</f>
        <v/>
      </c>
      <c r="K1800" s="2" t="s">
        <v>7</v>
      </c>
      <c r="L1800">
        <f>"Insert into UFMT_FIELD (FORMAT_ID, FIELD_NO, F_MAC, F_KEY, F_MANDATORY, DESCRIPTION) Values ('"&amp;A1800&amp;"', '"&amp;B1800&amp;"', '"&amp;C1800&amp;"', '"&amp;D1800&amp;"', '"&amp;E1800&amp;"', '"&amp;F1800&amp;"');"</f>
        <v/>
      </c>
      <c r="M1800">
        <f>"Update UFMT_FIELD SET F_MAC = '"&amp;C1800&amp;"', F_KEY = '"&amp;D1800&amp;"', F_MANDATORY = '"&amp;E1800&amp;"', DESCRIPTION = '"&amp;F1800&amp;"' where FORMAT_ID = '"&amp;A1800&amp;"' AND FIELD_NO = '"&amp;B1800&amp;"';"</f>
        <v/>
      </c>
    </row>
    <row r="1801" spans="1:13">
      <c r="A1801" t="s">
        <v>1388</v>
      </c>
      <c r="B1801" t="s">
        <v>328</v>
      </c>
      <c r="C1801" t="s">
        <v>255</v>
      </c>
      <c r="D1801" t="s">
        <v>255</v>
      </c>
      <c r="E1801" t="s">
        <v>255</v>
      </c>
      <c r="F1801" s="2" t="s">
        <v>1503</v>
      </c>
      <c r="G1801" s="2" t="n"/>
      <c r="I1801" s="2" t="n"/>
      <c r="J1801">
        <f>VLOOKUP(A1801,UFMT_FORMAT!$A:$C,3,FALSE)</f>
        <v/>
      </c>
      <c r="K1801" s="2" t="s">
        <v>7</v>
      </c>
      <c r="L1801">
        <f>"Insert into UFMT_FIELD (FORMAT_ID, FIELD_NO, F_MAC, F_KEY, F_MANDATORY, DESCRIPTION) Values ('"&amp;A1801&amp;"', '"&amp;B1801&amp;"', '"&amp;C1801&amp;"', '"&amp;D1801&amp;"', '"&amp;E1801&amp;"', '"&amp;F1801&amp;"');"</f>
        <v/>
      </c>
      <c r="M1801">
        <f>"Update UFMT_FIELD SET F_MAC = '"&amp;C1801&amp;"', F_KEY = '"&amp;D1801&amp;"', F_MANDATORY = '"&amp;E1801&amp;"', DESCRIPTION = '"&amp;F1801&amp;"' where FORMAT_ID = '"&amp;A1801&amp;"' AND FIELD_NO = '"&amp;B1801&amp;"';"</f>
        <v/>
      </c>
    </row>
    <row r="1802" spans="1:13">
      <c r="A1802" t="s">
        <v>1388</v>
      </c>
      <c r="B1802" t="s">
        <v>330</v>
      </c>
      <c r="C1802" t="s">
        <v>13</v>
      </c>
      <c r="D1802" t="s">
        <v>13</v>
      </c>
      <c r="E1802" t="s">
        <v>13</v>
      </c>
      <c r="F1802" s="2" t="s">
        <v>1495</v>
      </c>
      <c r="G1802" s="2" t="n"/>
      <c r="I1802" s="2" t="n"/>
      <c r="J1802">
        <f>VLOOKUP(A1802,UFMT_FORMAT!$A:$C,3,FALSE)</f>
        <v/>
      </c>
      <c r="K1802" s="2" t="s">
        <v>7</v>
      </c>
      <c r="L1802">
        <f>"Insert into UFMT_FIELD (FORMAT_ID, FIELD_NO, F_MAC, F_KEY, F_MANDATORY, DESCRIPTION) Values ('"&amp;A1802&amp;"', '"&amp;B1802&amp;"', '"&amp;C1802&amp;"', '"&amp;D1802&amp;"', '"&amp;E1802&amp;"', '"&amp;F1802&amp;"');"</f>
        <v/>
      </c>
      <c r="M1802">
        <f>"Update UFMT_FIELD SET F_MAC = '"&amp;C1802&amp;"', F_KEY = '"&amp;D1802&amp;"', F_MANDATORY = '"&amp;E1802&amp;"', DESCRIPTION = '"&amp;F1802&amp;"' where FORMAT_ID = '"&amp;A1802&amp;"' AND FIELD_NO = '"&amp;B1802&amp;"';"</f>
        <v/>
      </c>
    </row>
    <row r="1803" spans="1:13">
      <c r="A1803" t="s">
        <v>1388</v>
      </c>
      <c r="B1803" t="s">
        <v>318</v>
      </c>
      <c r="C1803" t="s">
        <v>255</v>
      </c>
      <c r="D1803" t="s">
        <v>255</v>
      </c>
      <c r="E1803" t="s">
        <v>255</v>
      </c>
      <c r="F1803" s="2" t="s">
        <v>1504</v>
      </c>
      <c r="G1803" s="2" t="n"/>
      <c r="I1803" s="2" t="n"/>
      <c r="J1803">
        <f>VLOOKUP(A1803,UFMT_FORMAT!$A:$C,3,FALSE)</f>
        <v/>
      </c>
      <c r="K1803" s="2" t="s">
        <v>7</v>
      </c>
      <c r="L1803">
        <f>"Insert into UFMT_FIELD (FORMAT_ID, FIELD_NO, F_MAC, F_KEY, F_MANDATORY, DESCRIPTION) Values ('"&amp;A1803&amp;"', '"&amp;B1803&amp;"', '"&amp;C1803&amp;"', '"&amp;D1803&amp;"', '"&amp;E1803&amp;"', '"&amp;F1803&amp;"');"</f>
        <v/>
      </c>
      <c r="M1803">
        <f>"Update UFMT_FIELD SET F_MAC = '"&amp;C1803&amp;"', F_KEY = '"&amp;D1803&amp;"', F_MANDATORY = '"&amp;E1803&amp;"', DESCRIPTION = '"&amp;F1803&amp;"' where FORMAT_ID = '"&amp;A1803&amp;"' AND FIELD_NO = '"&amp;B1803&amp;"';"</f>
        <v/>
      </c>
    </row>
    <row r="1804" spans="1:13">
      <c r="A1804" t="s">
        <v>1388</v>
      </c>
      <c r="B1804" t="s">
        <v>333</v>
      </c>
      <c r="C1804" t="s">
        <v>255</v>
      </c>
      <c r="D1804" t="s">
        <v>255</v>
      </c>
      <c r="E1804" t="s">
        <v>255</v>
      </c>
      <c r="F1804" s="2" t="s">
        <v>1505</v>
      </c>
      <c r="G1804" s="2" t="n"/>
      <c r="I1804" s="2" t="n"/>
      <c r="J1804">
        <f>VLOOKUP(A1804,UFMT_FORMAT!$A:$C,3,FALSE)</f>
        <v/>
      </c>
      <c r="K1804" s="2" t="s">
        <v>7</v>
      </c>
      <c r="L1804">
        <f>"Insert into UFMT_FIELD (FORMAT_ID, FIELD_NO, F_MAC, F_KEY, F_MANDATORY, DESCRIPTION) Values ('"&amp;A1804&amp;"', '"&amp;B1804&amp;"', '"&amp;C1804&amp;"', '"&amp;D1804&amp;"', '"&amp;E1804&amp;"', '"&amp;F1804&amp;"');"</f>
        <v/>
      </c>
      <c r="M1804">
        <f>"Update UFMT_FIELD SET F_MAC = '"&amp;C1804&amp;"', F_KEY = '"&amp;D1804&amp;"', F_MANDATORY = '"&amp;E1804&amp;"', DESCRIPTION = '"&amp;F1804&amp;"' where FORMAT_ID = '"&amp;A1804&amp;"' AND FIELD_NO = '"&amp;B1804&amp;"';"</f>
        <v/>
      </c>
    </row>
    <row r="1805" spans="1:13">
      <c r="A1805" t="s">
        <v>1388</v>
      </c>
      <c r="B1805" t="s">
        <v>335</v>
      </c>
      <c r="C1805" t="s">
        <v>255</v>
      </c>
      <c r="D1805" t="s">
        <v>255</v>
      </c>
      <c r="E1805" t="s">
        <v>255</v>
      </c>
      <c r="F1805" s="2" t="s">
        <v>1506</v>
      </c>
      <c r="G1805" s="2" t="n"/>
      <c r="I1805" s="2" t="n"/>
      <c r="J1805">
        <f>VLOOKUP(A1805,UFMT_FORMAT!$A:$C,3,FALSE)</f>
        <v/>
      </c>
      <c r="K1805" s="2" t="s">
        <v>7</v>
      </c>
      <c r="L1805">
        <f>"Insert into UFMT_FIELD (FORMAT_ID, FIELD_NO, F_MAC, F_KEY, F_MANDATORY, DESCRIPTION) Values ('"&amp;A1805&amp;"', '"&amp;B1805&amp;"', '"&amp;C1805&amp;"', '"&amp;D1805&amp;"', '"&amp;E1805&amp;"', '"&amp;F1805&amp;"');"</f>
        <v/>
      </c>
      <c r="M1805">
        <f>"Update UFMT_FIELD SET F_MAC = '"&amp;C1805&amp;"', F_KEY = '"&amp;D1805&amp;"', F_MANDATORY = '"&amp;E1805&amp;"', DESCRIPTION = '"&amp;F1805&amp;"' where FORMAT_ID = '"&amp;A1805&amp;"' AND FIELD_NO = '"&amp;B1805&amp;"';"</f>
        <v/>
      </c>
    </row>
    <row r="1806" spans="1:13">
      <c r="A1806" t="s">
        <v>1388</v>
      </c>
      <c r="B1806" t="s">
        <v>337</v>
      </c>
      <c r="C1806" t="s">
        <v>13</v>
      </c>
      <c r="D1806" t="s">
        <v>13</v>
      </c>
      <c r="E1806" t="s">
        <v>13</v>
      </c>
      <c r="F1806" s="2" t="s">
        <v>1400</v>
      </c>
      <c r="G1806" s="2" t="n"/>
      <c r="I1806" s="2" t="n"/>
      <c r="J1806">
        <f>VLOOKUP(A1806,UFMT_FORMAT!$A:$C,3,FALSE)</f>
        <v/>
      </c>
      <c r="K1806" s="2" t="s">
        <v>7</v>
      </c>
      <c r="L1806">
        <f>"Insert into UFMT_FIELD (FORMAT_ID, FIELD_NO, F_MAC, F_KEY, F_MANDATORY, DESCRIPTION) Values ('"&amp;A1806&amp;"', '"&amp;B1806&amp;"', '"&amp;C1806&amp;"', '"&amp;D1806&amp;"', '"&amp;E1806&amp;"', '"&amp;F1806&amp;"');"</f>
        <v/>
      </c>
      <c r="M1806">
        <f>"Update UFMT_FIELD SET F_MAC = '"&amp;C1806&amp;"', F_KEY = '"&amp;D1806&amp;"', F_MANDATORY = '"&amp;E1806&amp;"', DESCRIPTION = '"&amp;F1806&amp;"' where FORMAT_ID = '"&amp;A1806&amp;"' AND FIELD_NO = '"&amp;B1806&amp;"';"</f>
        <v/>
      </c>
    </row>
    <row r="1807" spans="1:13">
      <c r="A1807" t="s">
        <v>1388</v>
      </c>
      <c r="B1807" t="s">
        <v>351</v>
      </c>
      <c r="C1807" t="s">
        <v>255</v>
      </c>
      <c r="D1807" t="s">
        <v>255</v>
      </c>
      <c r="E1807" t="s">
        <v>13</v>
      </c>
      <c r="F1807" s="2" t="s">
        <v>1497</v>
      </c>
      <c r="G1807" s="2" t="n"/>
      <c r="I1807" s="2" t="n"/>
      <c r="J1807">
        <f>VLOOKUP(A1807,UFMT_FORMAT!$A:$C,3,FALSE)</f>
        <v/>
      </c>
      <c r="K1807" s="2" t="s">
        <v>7</v>
      </c>
      <c r="L1807">
        <f>"Insert into UFMT_FIELD (FORMAT_ID, FIELD_NO, F_MAC, F_KEY, F_MANDATORY, DESCRIPTION) Values ('"&amp;A1807&amp;"', '"&amp;B1807&amp;"', '"&amp;C1807&amp;"', '"&amp;D1807&amp;"', '"&amp;E1807&amp;"', '"&amp;F1807&amp;"');"</f>
        <v/>
      </c>
      <c r="M1807">
        <f>"Update UFMT_FIELD SET F_MAC = '"&amp;C1807&amp;"', F_KEY = '"&amp;D1807&amp;"', F_MANDATORY = '"&amp;E1807&amp;"', DESCRIPTION = '"&amp;F1807&amp;"' where FORMAT_ID = '"&amp;A1807&amp;"' AND FIELD_NO = '"&amp;B1807&amp;"';"</f>
        <v/>
      </c>
    </row>
    <row r="1808" spans="1:13">
      <c r="A1808" t="s">
        <v>1388</v>
      </c>
      <c r="B1808" t="s">
        <v>379</v>
      </c>
      <c r="C1808" t="s">
        <v>255</v>
      </c>
      <c r="D1808" t="s">
        <v>255</v>
      </c>
      <c r="E1808" t="s">
        <v>13</v>
      </c>
      <c r="F1808" s="2" t="s">
        <v>1507</v>
      </c>
      <c r="G1808" s="2" t="n"/>
      <c r="I1808" s="2" t="n"/>
      <c r="J1808">
        <f>VLOOKUP(A1808,UFMT_FORMAT!$A:$C,3,FALSE)</f>
        <v/>
      </c>
      <c r="K1808" s="2" t="s">
        <v>7</v>
      </c>
      <c r="L1808">
        <f>"Insert into UFMT_FIELD (FORMAT_ID, FIELD_NO, F_MAC, F_KEY, F_MANDATORY, DESCRIPTION) Values ('"&amp;A1808&amp;"', '"&amp;B1808&amp;"', '"&amp;C1808&amp;"', '"&amp;D1808&amp;"', '"&amp;E1808&amp;"', '"&amp;F1808&amp;"');"</f>
        <v/>
      </c>
      <c r="M1808">
        <f>"Update UFMT_FIELD SET F_MAC = '"&amp;C1808&amp;"', F_KEY = '"&amp;D1808&amp;"', F_MANDATORY = '"&amp;E1808&amp;"', DESCRIPTION = '"&amp;F1808&amp;"' where FORMAT_ID = '"&amp;A1808&amp;"' AND FIELD_NO = '"&amp;B1808&amp;"';"</f>
        <v/>
      </c>
    </row>
    <row r="1809" spans="1:13">
      <c r="A1809" t="s">
        <v>1388</v>
      </c>
      <c r="B1809" t="s">
        <v>393</v>
      </c>
      <c r="C1809" t="s">
        <v>255</v>
      </c>
      <c r="D1809" t="s">
        <v>255</v>
      </c>
      <c r="E1809" t="s">
        <v>13</v>
      </c>
      <c r="F1809" s="2" t="s">
        <v>1508</v>
      </c>
      <c r="G1809" s="2" t="n"/>
      <c r="I1809" s="2" t="n"/>
      <c r="J1809">
        <f>VLOOKUP(A1809,UFMT_FORMAT!$A:$C,3,FALSE)</f>
        <v/>
      </c>
      <c r="K1809" s="2" t="s">
        <v>7</v>
      </c>
      <c r="L1809">
        <f>"Insert into UFMT_FIELD (FORMAT_ID, FIELD_NO, F_MAC, F_KEY, F_MANDATORY, DESCRIPTION) Values ('"&amp;A1809&amp;"', '"&amp;B1809&amp;"', '"&amp;C1809&amp;"', '"&amp;D1809&amp;"', '"&amp;E1809&amp;"', '"&amp;F1809&amp;"');"</f>
        <v/>
      </c>
      <c r="M1809">
        <f>"Update UFMT_FIELD SET F_MAC = '"&amp;C1809&amp;"', F_KEY = '"&amp;D1809&amp;"', F_MANDATORY = '"&amp;E1809&amp;"', DESCRIPTION = '"&amp;F1809&amp;"' where FORMAT_ID = '"&amp;A1809&amp;"' AND FIELD_NO = '"&amp;B1809&amp;"';"</f>
        <v/>
      </c>
    </row>
    <row r="1810" spans="1:13">
      <c r="A1810" t="s">
        <v>1388</v>
      </c>
      <c r="B1810" t="s">
        <v>398</v>
      </c>
      <c r="C1810" t="s">
        <v>255</v>
      </c>
      <c r="D1810" t="s">
        <v>255</v>
      </c>
      <c r="E1810" t="s">
        <v>255</v>
      </c>
      <c r="F1810" s="2" t="s">
        <v>1484</v>
      </c>
      <c r="G1810" s="2" t="n"/>
      <c r="I1810" s="2" t="n"/>
      <c r="J1810">
        <f>VLOOKUP(A1810,UFMT_FORMAT!$A:$C,3,FALSE)</f>
        <v/>
      </c>
      <c r="K1810" s="2" t="s">
        <v>7</v>
      </c>
      <c r="L1810">
        <f>"Insert into UFMT_FIELD (FORMAT_ID, FIELD_NO, F_MAC, F_KEY, F_MANDATORY, DESCRIPTION) Values ('"&amp;A1810&amp;"', '"&amp;B1810&amp;"', '"&amp;C1810&amp;"', '"&amp;D1810&amp;"', '"&amp;E1810&amp;"', '"&amp;F1810&amp;"');"</f>
        <v/>
      </c>
      <c r="M1810">
        <f>"Update UFMT_FIELD SET F_MAC = '"&amp;C1810&amp;"', F_KEY = '"&amp;D1810&amp;"', F_MANDATORY = '"&amp;E1810&amp;"', DESCRIPTION = '"&amp;F1810&amp;"' where FORMAT_ID = '"&amp;A1810&amp;"' AND FIELD_NO = '"&amp;B1810&amp;"';"</f>
        <v/>
      </c>
    </row>
    <row r="1811" spans="1:13">
      <c r="A1811" t="s">
        <v>1388</v>
      </c>
      <c r="B1811" t="s">
        <v>524</v>
      </c>
      <c r="C1811" t="s">
        <v>255</v>
      </c>
      <c r="D1811" t="s">
        <v>255</v>
      </c>
      <c r="E1811" t="s">
        <v>255</v>
      </c>
      <c r="F1811" s="2" t="s">
        <v>1511</v>
      </c>
      <c r="G1811" s="2" t="n"/>
      <c r="I1811" s="2" t="n"/>
      <c r="J1811">
        <f>VLOOKUP(A1811,UFMT_FORMAT!$A:$C,3,FALSE)</f>
        <v/>
      </c>
      <c r="K1811" s="2" t="s">
        <v>7</v>
      </c>
      <c r="L1811">
        <f>"Insert into UFMT_FIELD (FORMAT_ID, FIELD_NO, F_MAC, F_KEY, F_MANDATORY, DESCRIPTION) Values ('"&amp;A1811&amp;"', '"&amp;B1811&amp;"', '"&amp;C1811&amp;"', '"&amp;D1811&amp;"', '"&amp;E1811&amp;"', '"&amp;F1811&amp;"');"</f>
        <v/>
      </c>
      <c r="M1811">
        <f>"Update UFMT_FIELD SET F_MAC = '"&amp;C1811&amp;"', F_KEY = '"&amp;D1811&amp;"', F_MANDATORY = '"&amp;E1811&amp;"', DESCRIPTION = '"&amp;F1811&amp;"' where FORMAT_ID = '"&amp;A1811&amp;"' AND FIELD_NO = '"&amp;B1811&amp;"';"</f>
        <v/>
      </c>
    </row>
    <row r="1812" spans="1:13">
      <c r="A1812" t="s">
        <v>1388</v>
      </c>
      <c r="B1812" t="s">
        <v>526</v>
      </c>
      <c r="C1812" t="s">
        <v>255</v>
      </c>
      <c r="D1812" t="s">
        <v>255</v>
      </c>
      <c r="E1812" t="s">
        <v>255</v>
      </c>
      <c r="F1812" s="2" t="s">
        <v>1512</v>
      </c>
      <c r="G1812" s="2" t="n"/>
      <c r="I1812" s="2" t="n"/>
      <c r="J1812">
        <f>VLOOKUP(A1812,UFMT_FORMAT!$A:$C,3,FALSE)</f>
        <v/>
      </c>
      <c r="K1812" s="2" t="s">
        <v>7</v>
      </c>
      <c r="L1812">
        <f>"Insert into UFMT_FIELD (FORMAT_ID, FIELD_NO, F_MAC, F_KEY, F_MANDATORY, DESCRIPTION) Values ('"&amp;A1812&amp;"', '"&amp;B1812&amp;"', '"&amp;C1812&amp;"', '"&amp;D1812&amp;"', '"&amp;E1812&amp;"', '"&amp;F1812&amp;"');"</f>
        <v/>
      </c>
      <c r="M1812">
        <f>"Update UFMT_FIELD SET F_MAC = '"&amp;C1812&amp;"', F_KEY = '"&amp;D1812&amp;"', F_MANDATORY = '"&amp;E1812&amp;"', DESCRIPTION = '"&amp;F1812&amp;"' where FORMAT_ID = '"&amp;A1812&amp;"' AND FIELD_NO = '"&amp;B1812&amp;"';"</f>
        <v/>
      </c>
    </row>
    <row r="1813" spans="1:13">
      <c r="A1813" t="s">
        <v>1388</v>
      </c>
      <c r="B1813" t="s">
        <v>532</v>
      </c>
      <c r="C1813" t="s">
        <v>13</v>
      </c>
      <c r="D1813" t="s">
        <v>255</v>
      </c>
      <c r="E1813" t="s">
        <v>13</v>
      </c>
      <c r="F1813" s="2" t="s">
        <v>1403</v>
      </c>
      <c r="G1813" s="2" t="n"/>
      <c r="I1813" s="2" t="n"/>
      <c r="J1813">
        <f>VLOOKUP(A1813,UFMT_FORMAT!$A:$C,3,FALSE)</f>
        <v/>
      </c>
      <c r="K1813" s="2" t="s">
        <v>7</v>
      </c>
      <c r="L1813">
        <f>"Insert into UFMT_FIELD (FORMAT_ID, FIELD_NO, F_MAC, F_KEY, F_MANDATORY, DESCRIPTION) Values ('"&amp;A1813&amp;"', '"&amp;B1813&amp;"', '"&amp;C1813&amp;"', '"&amp;D1813&amp;"', '"&amp;E1813&amp;"', '"&amp;F1813&amp;"');"</f>
        <v/>
      </c>
      <c r="M1813">
        <f>"Update UFMT_FIELD SET F_MAC = '"&amp;C1813&amp;"', F_KEY = '"&amp;D1813&amp;"', F_MANDATORY = '"&amp;E1813&amp;"', DESCRIPTION = '"&amp;F1813&amp;"' where FORMAT_ID = '"&amp;A1813&amp;"' AND FIELD_NO = '"&amp;B1813&amp;"';"</f>
        <v/>
      </c>
    </row>
    <row r="1814" spans="1:13">
      <c r="A1814" t="s">
        <v>1388</v>
      </c>
      <c r="B1814" t="s">
        <v>70</v>
      </c>
      <c r="C1814" t="s">
        <v>255</v>
      </c>
      <c r="D1814" t="s">
        <v>255</v>
      </c>
      <c r="E1814" t="s">
        <v>255</v>
      </c>
      <c r="F1814" s="2" t="s">
        <v>1487</v>
      </c>
      <c r="G1814" s="2" t="n"/>
      <c r="I1814" s="2" t="n"/>
      <c r="J1814">
        <f>VLOOKUP(A1814,UFMT_FORMAT!$A:$C,3,FALSE)</f>
        <v/>
      </c>
      <c r="K1814" s="2" t="s">
        <v>7</v>
      </c>
      <c r="L1814">
        <f>"Insert into UFMT_FIELD (FORMAT_ID, FIELD_NO, F_MAC, F_KEY, F_MANDATORY, DESCRIPTION) Values ('"&amp;A1814&amp;"', '"&amp;B1814&amp;"', '"&amp;C1814&amp;"', '"&amp;D1814&amp;"', '"&amp;E1814&amp;"', '"&amp;F1814&amp;"');"</f>
        <v/>
      </c>
      <c r="M1814">
        <f>"Update UFMT_FIELD SET F_MAC = '"&amp;C1814&amp;"', F_KEY = '"&amp;D1814&amp;"', F_MANDATORY = '"&amp;E1814&amp;"', DESCRIPTION = '"&amp;F1814&amp;"' where FORMAT_ID = '"&amp;A1814&amp;"' AND FIELD_NO = '"&amp;B1814&amp;"';"</f>
        <v/>
      </c>
    </row>
    <row r="1815" spans="1:13">
      <c r="A1815" t="s">
        <v>1388</v>
      </c>
      <c r="B1815" t="s">
        <v>310</v>
      </c>
      <c r="C1815" t="s">
        <v>13</v>
      </c>
      <c r="D1815" t="s">
        <v>255</v>
      </c>
      <c r="E1815" t="s">
        <v>255</v>
      </c>
      <c r="F1815" s="2" t="s">
        <v>1407</v>
      </c>
      <c r="G1815" s="2" t="n"/>
      <c r="I1815" s="2" t="n"/>
      <c r="J1815">
        <f>VLOOKUP(A1815,UFMT_FORMAT!$A:$C,3,FALSE)</f>
        <v/>
      </c>
      <c r="K1815" s="2" t="s">
        <v>7</v>
      </c>
      <c r="L1815">
        <f>"Insert into UFMT_FIELD (FORMAT_ID, FIELD_NO, F_MAC, F_KEY, F_MANDATORY, DESCRIPTION) Values ('"&amp;A1815&amp;"', '"&amp;B1815&amp;"', '"&amp;C1815&amp;"', '"&amp;D1815&amp;"', '"&amp;E1815&amp;"', '"&amp;F1815&amp;"');"</f>
        <v/>
      </c>
      <c r="M1815">
        <f>"Update UFMT_FIELD SET F_MAC = '"&amp;C1815&amp;"', F_KEY = '"&amp;D1815&amp;"', F_MANDATORY = '"&amp;E1815&amp;"', DESCRIPTION = '"&amp;F1815&amp;"' where FORMAT_ID = '"&amp;A1815&amp;"' AND FIELD_NO = '"&amp;B1815&amp;"';"</f>
        <v/>
      </c>
    </row>
    <row r="1816" spans="1:13">
      <c r="A1816" t="s">
        <v>1388</v>
      </c>
      <c r="B1816" t="s">
        <v>72</v>
      </c>
      <c r="C1816" t="s">
        <v>13</v>
      </c>
      <c r="D1816" t="s">
        <v>255</v>
      </c>
      <c r="E1816" t="s">
        <v>13</v>
      </c>
      <c r="F1816" s="2" t="s">
        <v>1465</v>
      </c>
      <c r="G1816" s="2" t="n"/>
      <c r="I1816" s="2" t="n"/>
      <c r="J1816">
        <f>VLOOKUP(A1816,UFMT_FORMAT!$A:$C,3,FALSE)</f>
        <v/>
      </c>
      <c r="K1816" s="2" t="s">
        <v>7</v>
      </c>
      <c r="L1816">
        <f>"Insert into UFMT_FIELD (FORMAT_ID, FIELD_NO, F_MAC, F_KEY, F_MANDATORY, DESCRIPTION) Values ('"&amp;A1816&amp;"', '"&amp;B1816&amp;"', '"&amp;C1816&amp;"', '"&amp;D1816&amp;"', '"&amp;E1816&amp;"', '"&amp;F1816&amp;"');"</f>
        <v/>
      </c>
      <c r="M1816">
        <f>"Update UFMT_FIELD SET F_MAC = '"&amp;C1816&amp;"', F_KEY = '"&amp;D1816&amp;"', F_MANDATORY = '"&amp;E1816&amp;"', DESCRIPTION = '"&amp;F1816&amp;"' where FORMAT_ID = '"&amp;A1816&amp;"' AND FIELD_NO = '"&amp;B1816&amp;"';"</f>
        <v/>
      </c>
    </row>
    <row r="1817" spans="1:13">
      <c r="A1817" t="s">
        <v>1388</v>
      </c>
      <c r="B1817" t="s">
        <v>545</v>
      </c>
      <c r="C1817" t="s">
        <v>13</v>
      </c>
      <c r="D1817" t="s">
        <v>255</v>
      </c>
      <c r="E1817" t="s">
        <v>13</v>
      </c>
      <c r="F1817" s="2" t="s">
        <v>1513</v>
      </c>
      <c r="G1817" s="2" t="n"/>
      <c r="I1817" s="2" t="n"/>
      <c r="J1817">
        <f>VLOOKUP(A1817,UFMT_FORMAT!$A:$C,3,FALSE)</f>
        <v/>
      </c>
      <c r="K1817" s="2" t="s">
        <v>7</v>
      </c>
      <c r="L1817">
        <f>"Insert into UFMT_FIELD (FORMAT_ID, FIELD_NO, F_MAC, F_KEY, F_MANDATORY, DESCRIPTION) Values ('"&amp;A1817&amp;"', '"&amp;B1817&amp;"', '"&amp;C1817&amp;"', '"&amp;D1817&amp;"', '"&amp;E1817&amp;"', '"&amp;F1817&amp;"');"</f>
        <v/>
      </c>
      <c r="M1817">
        <f>"Update UFMT_FIELD SET F_MAC = '"&amp;C1817&amp;"', F_KEY = '"&amp;D1817&amp;"', F_MANDATORY = '"&amp;E1817&amp;"', DESCRIPTION = '"&amp;F1817&amp;"' where FORMAT_ID = '"&amp;A1817&amp;"' AND FIELD_NO = '"&amp;B1817&amp;"';"</f>
        <v/>
      </c>
    </row>
    <row r="1818" spans="1:13">
      <c r="A1818" t="s">
        <v>1388</v>
      </c>
      <c r="B1818" t="s">
        <v>554</v>
      </c>
      <c r="C1818" t="s">
        <v>13</v>
      </c>
      <c r="D1818" t="s">
        <v>255</v>
      </c>
      <c r="E1818" t="s">
        <v>255</v>
      </c>
      <c r="F1818" s="2" t="s">
        <v>1501</v>
      </c>
      <c r="G1818" s="2" t="n"/>
      <c r="I1818" s="2" t="n"/>
      <c r="J1818">
        <f>VLOOKUP(A1818,UFMT_FORMAT!$A:$C,3,FALSE)</f>
        <v/>
      </c>
      <c r="K1818" s="2" t="s">
        <v>7</v>
      </c>
      <c r="L1818">
        <f>"Insert into UFMT_FIELD (FORMAT_ID, FIELD_NO, F_MAC, F_KEY, F_MANDATORY, DESCRIPTION) Values ('"&amp;A1818&amp;"', '"&amp;B1818&amp;"', '"&amp;C1818&amp;"', '"&amp;D1818&amp;"', '"&amp;E1818&amp;"', '"&amp;F1818&amp;"');"</f>
        <v/>
      </c>
      <c r="M1818">
        <f>"Update UFMT_FIELD SET F_MAC = '"&amp;C1818&amp;"', F_KEY = '"&amp;D1818&amp;"', F_MANDATORY = '"&amp;E1818&amp;"', DESCRIPTION = '"&amp;F1818&amp;"' where FORMAT_ID = '"&amp;A1818&amp;"' AND FIELD_NO = '"&amp;B1818&amp;"';"</f>
        <v/>
      </c>
    </row>
    <row r="1819" spans="1:13">
      <c r="A1819" t="s">
        <v>1388</v>
      </c>
      <c r="B1819" t="s">
        <v>555</v>
      </c>
      <c r="C1819" t="s">
        <v>255</v>
      </c>
      <c r="D1819" t="s">
        <v>255</v>
      </c>
      <c r="E1819" t="s">
        <v>13</v>
      </c>
      <c r="F1819" s="2" t="s">
        <v>1516</v>
      </c>
      <c r="G1819" s="2" t="n"/>
      <c r="I1819" s="2" t="n"/>
      <c r="J1819">
        <f>VLOOKUP(A1819,UFMT_FORMAT!$A:$C,3,FALSE)</f>
        <v/>
      </c>
      <c r="K1819" s="2" t="s">
        <v>7</v>
      </c>
      <c r="L1819">
        <f>"Insert into UFMT_FIELD (FORMAT_ID, FIELD_NO, F_MAC, F_KEY, F_MANDATORY, DESCRIPTION) Values ('"&amp;A1819&amp;"', '"&amp;B1819&amp;"', '"&amp;C1819&amp;"', '"&amp;D1819&amp;"', '"&amp;E1819&amp;"', '"&amp;F1819&amp;"');"</f>
        <v/>
      </c>
      <c r="M1819">
        <f>"Update UFMT_FIELD SET F_MAC = '"&amp;C1819&amp;"', F_KEY = '"&amp;D1819&amp;"', F_MANDATORY = '"&amp;E1819&amp;"', DESCRIPTION = '"&amp;F1819&amp;"' where FORMAT_ID = '"&amp;A1819&amp;"' AND FIELD_NO = '"&amp;B1819&amp;"';"</f>
        <v/>
      </c>
    </row>
    <row r="1820" spans="1:13">
      <c r="A1820" t="s">
        <v>1388</v>
      </c>
      <c r="B1820" t="s">
        <v>57</v>
      </c>
      <c r="C1820" t="s">
        <v>255</v>
      </c>
      <c r="D1820" t="s">
        <v>255</v>
      </c>
      <c r="E1820" t="s">
        <v>255</v>
      </c>
      <c r="F1820" s="2" t="s">
        <v>1517</v>
      </c>
      <c r="G1820" s="2" t="n"/>
      <c r="I1820" s="2" t="n"/>
      <c r="J1820">
        <f>VLOOKUP(A1820,UFMT_FORMAT!$A:$C,3,FALSE)</f>
        <v/>
      </c>
      <c r="K1820" s="2" t="s">
        <v>7</v>
      </c>
      <c r="L1820">
        <f>"Insert into UFMT_FIELD (FORMAT_ID, FIELD_NO, F_MAC, F_KEY, F_MANDATORY, DESCRIPTION) Values ('"&amp;A1820&amp;"', '"&amp;B1820&amp;"', '"&amp;C1820&amp;"', '"&amp;D1820&amp;"', '"&amp;E1820&amp;"', '"&amp;F1820&amp;"');"</f>
        <v/>
      </c>
      <c r="M1820">
        <f>"Update UFMT_FIELD SET F_MAC = '"&amp;C1820&amp;"', F_KEY = '"&amp;D1820&amp;"', F_MANDATORY = '"&amp;E1820&amp;"', DESCRIPTION = '"&amp;F1820&amp;"' where FORMAT_ID = '"&amp;A1820&amp;"' AND FIELD_NO = '"&amp;B1820&amp;"';"</f>
        <v/>
      </c>
    </row>
    <row r="1821" spans="1:13">
      <c r="A1821" t="s">
        <v>1388</v>
      </c>
      <c r="B1821" t="s">
        <v>244</v>
      </c>
      <c r="C1821" t="s">
        <v>255</v>
      </c>
      <c r="D1821" t="s">
        <v>255</v>
      </c>
      <c r="E1821" t="s">
        <v>255</v>
      </c>
      <c r="F1821" s="2" t="s">
        <v>1518</v>
      </c>
      <c r="G1821" s="2" t="n"/>
      <c r="I1821" s="2" t="n"/>
      <c r="J1821">
        <f>VLOOKUP(A1821,UFMT_FORMAT!$A:$C,3,FALSE)</f>
        <v/>
      </c>
      <c r="K1821" s="2" t="s">
        <v>7</v>
      </c>
      <c r="L1821">
        <f>"Insert into UFMT_FIELD (FORMAT_ID, FIELD_NO, F_MAC, F_KEY, F_MANDATORY, DESCRIPTION) Values ('"&amp;A1821&amp;"', '"&amp;B1821&amp;"', '"&amp;C1821&amp;"', '"&amp;D1821&amp;"', '"&amp;E1821&amp;"', '"&amp;F1821&amp;"');"</f>
        <v/>
      </c>
      <c r="M1821">
        <f>"Update UFMT_FIELD SET F_MAC = '"&amp;C1821&amp;"', F_KEY = '"&amp;D1821&amp;"', F_MANDATORY = '"&amp;E1821&amp;"', DESCRIPTION = '"&amp;F1821&amp;"' where FORMAT_ID = '"&amp;A1821&amp;"' AND FIELD_NO = '"&amp;B1821&amp;"';"</f>
        <v/>
      </c>
    </row>
    <row r="1822" spans="1:13">
      <c r="A1822" t="s">
        <v>1388</v>
      </c>
      <c r="B1822" t="s">
        <v>78</v>
      </c>
      <c r="C1822" t="s">
        <v>255</v>
      </c>
      <c r="D1822" t="s">
        <v>255</v>
      </c>
      <c r="E1822" t="s">
        <v>255</v>
      </c>
      <c r="F1822" s="2" t="s">
        <v>1466</v>
      </c>
      <c r="G1822" s="2" t="n"/>
      <c r="I1822" s="2" t="n"/>
      <c r="J1822">
        <f>VLOOKUP(A1822,UFMT_FORMAT!$A:$C,3,FALSE)</f>
        <v/>
      </c>
      <c r="K1822" s="2" t="s">
        <v>7</v>
      </c>
      <c r="L1822">
        <f>"Insert into UFMT_FIELD (FORMAT_ID, FIELD_NO, F_MAC, F_KEY, F_MANDATORY, DESCRIPTION) Values ('"&amp;A1822&amp;"', '"&amp;B1822&amp;"', '"&amp;C1822&amp;"', '"&amp;D1822&amp;"', '"&amp;E1822&amp;"', '"&amp;F1822&amp;"');"</f>
        <v/>
      </c>
      <c r="M1822">
        <f>"Update UFMT_FIELD SET F_MAC = '"&amp;C1822&amp;"', F_KEY = '"&amp;D1822&amp;"', F_MANDATORY = '"&amp;E1822&amp;"', DESCRIPTION = '"&amp;F1822&amp;"' where FORMAT_ID = '"&amp;A1822&amp;"' AND FIELD_NO = '"&amp;B1822&amp;"';"</f>
        <v/>
      </c>
    </row>
    <row r="1823" spans="1:13">
      <c r="A1823" t="s">
        <v>1388</v>
      </c>
      <c r="B1823" t="s">
        <v>80</v>
      </c>
      <c r="C1823" t="s">
        <v>255</v>
      </c>
      <c r="D1823" t="s">
        <v>255</v>
      </c>
      <c r="E1823" t="s">
        <v>255</v>
      </c>
      <c r="F1823" t="s">
        <v>1521</v>
      </c>
      <c r="G1823" s="2" t="n"/>
      <c r="I1823" s="2" t="n"/>
      <c r="J1823">
        <f>VLOOKUP(A1823,UFMT_FORMAT!$A:$C,3,FALSE)</f>
        <v/>
      </c>
      <c r="K1823" s="2" t="s">
        <v>7</v>
      </c>
      <c r="L1823">
        <f>"Insert into UFMT_FIELD (FORMAT_ID, FIELD_NO, F_MAC, F_KEY, F_MANDATORY, DESCRIPTION) Values ('"&amp;A1823&amp;"', '"&amp;B1823&amp;"', '"&amp;C1823&amp;"', '"&amp;D1823&amp;"', '"&amp;E1823&amp;"', '"&amp;F1823&amp;"');"</f>
        <v/>
      </c>
      <c r="M1823">
        <f>"Update UFMT_FIELD SET F_MAC = '"&amp;C1823&amp;"', F_KEY = '"&amp;D1823&amp;"', F_MANDATORY = '"&amp;E1823&amp;"', DESCRIPTION = '"&amp;F1823&amp;"' where FORMAT_ID = '"&amp;A1823&amp;"' AND FIELD_NO = '"&amp;B1823&amp;"';"</f>
        <v/>
      </c>
    </row>
    <row r="1824" spans="1:13">
      <c r="A1824" t="s">
        <v>1388</v>
      </c>
      <c r="B1824" t="s">
        <v>283</v>
      </c>
      <c r="C1824" t="s">
        <v>13</v>
      </c>
      <c r="D1824" t="s">
        <v>255</v>
      </c>
      <c r="E1824" t="s">
        <v>255</v>
      </c>
      <c r="F1824" t="s">
        <v>1467</v>
      </c>
      <c r="G1824" s="2" t="n"/>
      <c r="I1824" s="2" t="n"/>
      <c r="J1824">
        <f>VLOOKUP(A1824,UFMT_FORMAT!$A:$C,3,FALSE)</f>
        <v/>
      </c>
      <c r="K1824" s="2" t="s">
        <v>7</v>
      </c>
      <c r="L1824">
        <f>"Insert into UFMT_FIELD (FORMAT_ID, FIELD_NO, F_MAC, F_KEY, F_MANDATORY, DESCRIPTION) Values ('"&amp;A1824&amp;"', '"&amp;B1824&amp;"', '"&amp;C1824&amp;"', '"&amp;D1824&amp;"', '"&amp;E1824&amp;"', '"&amp;F1824&amp;"');"</f>
        <v/>
      </c>
      <c r="M1824">
        <f>"Update UFMT_FIELD SET F_MAC = '"&amp;C1824&amp;"', F_KEY = '"&amp;D1824&amp;"', F_MANDATORY = '"&amp;E1824&amp;"', DESCRIPTION = '"&amp;F1824&amp;"' where FORMAT_ID = '"&amp;A1824&amp;"' AND FIELD_NO = '"&amp;B1824&amp;"';"</f>
        <v/>
      </c>
    </row>
    <row r="1825" spans="1:13">
      <c r="A1825" t="s">
        <v>1388</v>
      </c>
      <c r="B1825" t="s">
        <v>622</v>
      </c>
      <c r="C1825" t="s">
        <v>13</v>
      </c>
      <c r="D1825" t="s">
        <v>255</v>
      </c>
      <c r="E1825" t="s">
        <v>255</v>
      </c>
      <c r="F1825" t="s">
        <v>1526</v>
      </c>
      <c r="G1825" s="2" t="n"/>
      <c r="I1825" s="2" t="n"/>
      <c r="J1825">
        <f>VLOOKUP(A1825,UFMT_FORMAT!$A:$C,3,FALSE)</f>
        <v/>
      </c>
      <c r="K1825" s="2" t="s">
        <v>7</v>
      </c>
      <c r="L1825">
        <f>"Insert into UFMT_FIELD (FORMAT_ID, FIELD_NO, F_MAC, F_KEY, F_MANDATORY, DESCRIPTION) Values ('"&amp;A1825&amp;"', '"&amp;B1825&amp;"', '"&amp;C1825&amp;"', '"&amp;D1825&amp;"', '"&amp;E1825&amp;"', '"&amp;F1825&amp;"');"</f>
        <v/>
      </c>
      <c r="M1825">
        <f>"Update UFMT_FIELD SET F_MAC = '"&amp;C1825&amp;"', F_KEY = '"&amp;D1825&amp;"', F_MANDATORY = '"&amp;E1825&amp;"', DESCRIPTION = '"&amp;F1825&amp;"' where FORMAT_ID = '"&amp;A1825&amp;"' AND FIELD_NO = '"&amp;B1825&amp;"';"</f>
        <v/>
      </c>
    </row>
    <row r="1826" spans="1:13">
      <c r="A1826" t="s">
        <v>1388</v>
      </c>
      <c r="B1826" t="s">
        <v>630</v>
      </c>
      <c r="C1826" t="s">
        <v>255</v>
      </c>
      <c r="D1826" t="s">
        <v>255</v>
      </c>
      <c r="E1826" t="s">
        <v>255</v>
      </c>
      <c r="F1826" t="s">
        <v>1522</v>
      </c>
      <c r="G1826" s="2" t="n"/>
      <c r="I1826" s="2" t="n"/>
      <c r="J1826">
        <f>VLOOKUP(A1826,UFMT_FORMAT!$A:$C,3,FALSE)</f>
        <v/>
      </c>
      <c r="K1826" s="2" t="s">
        <v>7</v>
      </c>
      <c r="L1826">
        <f>"Insert into UFMT_FIELD (FORMAT_ID, FIELD_NO, F_MAC, F_KEY, F_MANDATORY, DESCRIPTION) Values ('"&amp;A1826&amp;"', '"&amp;B1826&amp;"', '"&amp;C1826&amp;"', '"&amp;D1826&amp;"', '"&amp;E1826&amp;"', '"&amp;F1826&amp;"');"</f>
        <v/>
      </c>
      <c r="M1826">
        <f>"Update UFMT_FIELD SET F_MAC = '"&amp;C1826&amp;"', F_KEY = '"&amp;D1826&amp;"', F_MANDATORY = '"&amp;E1826&amp;"', DESCRIPTION = '"&amp;F1826&amp;"' where FORMAT_ID = '"&amp;A1826&amp;"' AND FIELD_NO = '"&amp;B1826&amp;"';"</f>
        <v/>
      </c>
    </row>
    <row r="1827" spans="1:13">
      <c r="A1827" t="s">
        <v>1388</v>
      </c>
      <c r="B1827" t="s">
        <v>196</v>
      </c>
      <c r="C1827" t="s">
        <v>13</v>
      </c>
      <c r="D1827" t="s">
        <v>255</v>
      </c>
      <c r="E1827" t="s">
        <v>255</v>
      </c>
      <c r="F1827" t="s">
        <v>1523</v>
      </c>
      <c r="G1827" s="2" t="n"/>
      <c r="I1827" s="2" t="n"/>
      <c r="J1827">
        <f>VLOOKUP(A1827,UFMT_FORMAT!$A:$C,3,FALSE)</f>
        <v/>
      </c>
      <c r="K1827" s="2" t="s">
        <v>7</v>
      </c>
      <c r="L1827">
        <f>"Insert into UFMT_FIELD (FORMAT_ID, FIELD_NO, F_MAC, F_KEY, F_MANDATORY, DESCRIPTION) Values ('"&amp;A1827&amp;"', '"&amp;B1827&amp;"', '"&amp;C1827&amp;"', '"&amp;D1827&amp;"', '"&amp;E1827&amp;"', '"&amp;F1827&amp;"');"</f>
        <v/>
      </c>
      <c r="M1827">
        <f>"Update UFMT_FIELD SET F_MAC = '"&amp;C1827&amp;"', F_KEY = '"&amp;D1827&amp;"', F_MANDATORY = '"&amp;E1827&amp;"', DESCRIPTION = '"&amp;F1827&amp;"' where FORMAT_ID = '"&amp;A1827&amp;"' AND FIELD_NO = '"&amp;B1827&amp;"';"</f>
        <v/>
      </c>
    </row>
    <row r="1828" spans="1:13">
      <c r="A1828" t="s">
        <v>1388</v>
      </c>
      <c r="B1828" t="s">
        <v>634</v>
      </c>
      <c r="C1828" t="s">
        <v>13</v>
      </c>
      <c r="D1828" t="s">
        <v>255</v>
      </c>
      <c r="E1828" t="s">
        <v>255</v>
      </c>
      <c r="F1828" t="s">
        <v>1524</v>
      </c>
      <c r="G1828" s="2" t="n"/>
      <c r="I1828" s="2" t="n"/>
      <c r="J1828">
        <f>VLOOKUP(A1828,UFMT_FORMAT!$A:$C,3,FALSE)</f>
        <v/>
      </c>
      <c r="K1828" s="2" t="s">
        <v>7</v>
      </c>
      <c r="L1828">
        <f>"Insert into UFMT_FIELD (FORMAT_ID, FIELD_NO, F_MAC, F_KEY, F_MANDATORY, DESCRIPTION) Values ('"&amp;A1828&amp;"', '"&amp;B1828&amp;"', '"&amp;C1828&amp;"', '"&amp;D1828&amp;"', '"&amp;E1828&amp;"', '"&amp;F1828&amp;"');"</f>
        <v/>
      </c>
      <c r="M1828">
        <f>"Update UFMT_FIELD SET F_MAC = '"&amp;C1828&amp;"', F_KEY = '"&amp;D1828&amp;"', F_MANDATORY = '"&amp;E1828&amp;"', DESCRIPTION = '"&amp;F1828&amp;"' where FORMAT_ID = '"&amp;A1828&amp;"' AND FIELD_NO = '"&amp;B1828&amp;"';"</f>
        <v/>
      </c>
    </row>
    <row r="1829" spans="1:13">
      <c r="A1829" t="s">
        <v>1388</v>
      </c>
      <c r="B1829" t="s">
        <v>59</v>
      </c>
      <c r="C1829" t="s">
        <v>255</v>
      </c>
      <c r="D1829" t="s">
        <v>255</v>
      </c>
      <c r="E1829" t="s">
        <v>255</v>
      </c>
      <c r="F1829" t="s">
        <v>1431</v>
      </c>
      <c r="G1829" s="2" t="n"/>
      <c r="I1829" s="2" t="n"/>
      <c r="J1829">
        <f>VLOOKUP(A1829,UFMT_FORMAT!$A:$C,3,FALSE)</f>
        <v/>
      </c>
      <c r="K1829" s="2" t="s">
        <v>7</v>
      </c>
      <c r="L1829">
        <f>"Insert into UFMT_FIELD (FORMAT_ID, FIELD_NO, F_MAC, F_KEY, F_MANDATORY, DESCRIPTION) Values ('"&amp;A1829&amp;"', '"&amp;B1829&amp;"', '"&amp;C1829&amp;"', '"&amp;D1829&amp;"', '"&amp;E1829&amp;"', '"&amp;F1829&amp;"');"</f>
        <v/>
      </c>
      <c r="M1829">
        <f>"Update UFMT_FIELD SET F_MAC = '"&amp;C1829&amp;"', F_KEY = '"&amp;D1829&amp;"', F_MANDATORY = '"&amp;E1829&amp;"', DESCRIPTION = '"&amp;F1829&amp;"' where FORMAT_ID = '"&amp;A1829&amp;"' AND FIELD_NO = '"&amp;B1829&amp;"';"</f>
        <v/>
      </c>
    </row>
    <row r="1830" spans="1:13">
      <c r="A1830" t="s">
        <v>1388</v>
      </c>
      <c r="B1830" t="s">
        <v>663</v>
      </c>
      <c r="C1830" t="s">
        <v>255</v>
      </c>
      <c r="D1830" t="s">
        <v>255</v>
      </c>
      <c r="E1830" t="s">
        <v>255</v>
      </c>
      <c r="F1830" t="s">
        <v>1429</v>
      </c>
      <c r="G1830" s="2" t="n"/>
      <c r="I1830" s="2" t="n"/>
      <c r="J1830">
        <f>VLOOKUP(A1830,UFMT_FORMAT!$A:$C,3,FALSE)</f>
        <v/>
      </c>
      <c r="K1830" s="2" t="s">
        <v>7</v>
      </c>
      <c r="L1830">
        <f>"Insert into UFMT_FIELD (FORMAT_ID, FIELD_NO, F_MAC, F_KEY, F_MANDATORY, DESCRIPTION) Values ('"&amp;A1830&amp;"', '"&amp;B1830&amp;"', '"&amp;C1830&amp;"', '"&amp;D1830&amp;"', '"&amp;E1830&amp;"', '"&amp;F1830&amp;"');"</f>
        <v/>
      </c>
      <c r="M1830">
        <f>"Update UFMT_FIELD SET F_MAC = '"&amp;C1830&amp;"', F_KEY = '"&amp;D1830&amp;"', F_MANDATORY = '"&amp;E1830&amp;"', DESCRIPTION = '"&amp;F1830&amp;"' where FORMAT_ID = '"&amp;A1830&amp;"' AND FIELD_NO = '"&amp;B1830&amp;"';"</f>
        <v/>
      </c>
    </row>
    <row r="1831" spans="1:13">
      <c r="A1831" t="s">
        <v>1388</v>
      </c>
      <c r="B1831" t="s">
        <v>103</v>
      </c>
      <c r="C1831" t="s">
        <v>255</v>
      </c>
      <c r="D1831" t="s">
        <v>255</v>
      </c>
      <c r="E1831" t="s">
        <v>255</v>
      </c>
      <c r="F1831" t="s">
        <v>1430</v>
      </c>
      <c r="G1831" s="2" t="n"/>
      <c r="I1831" s="2" t="n"/>
      <c r="J1831">
        <f>VLOOKUP(A1831,UFMT_FORMAT!$A:$C,3,FALSE)</f>
        <v/>
      </c>
      <c r="K1831" s="2" t="s">
        <v>7</v>
      </c>
      <c r="L1831">
        <f>"Insert into UFMT_FIELD (FORMAT_ID, FIELD_NO, F_MAC, F_KEY, F_MANDATORY, DESCRIPTION) Values ('"&amp;A1831&amp;"', '"&amp;B1831&amp;"', '"&amp;C1831&amp;"', '"&amp;D1831&amp;"', '"&amp;E1831&amp;"', '"&amp;F1831&amp;"');"</f>
        <v/>
      </c>
      <c r="M1831">
        <f>"Update UFMT_FIELD SET F_MAC = '"&amp;C1831&amp;"', F_KEY = '"&amp;D1831&amp;"', F_MANDATORY = '"&amp;E1831&amp;"', DESCRIPTION = '"&amp;F1831&amp;"' where FORMAT_ID = '"&amp;A1831&amp;"' AND FIELD_NO = '"&amp;B1831&amp;"';"</f>
        <v/>
      </c>
    </row>
    <row r="1832" spans="1:13">
      <c r="A1832" t="s">
        <v>1388</v>
      </c>
      <c r="B1832" t="s">
        <v>666</v>
      </c>
      <c r="C1832" t="s">
        <v>255</v>
      </c>
      <c r="D1832" t="s">
        <v>255</v>
      </c>
      <c r="E1832" t="s">
        <v>255</v>
      </c>
      <c r="F1832" t="s">
        <v>1432</v>
      </c>
      <c r="G1832" s="2" t="n"/>
      <c r="I1832" s="2" t="n"/>
      <c r="J1832">
        <f>VLOOKUP(A1832,UFMT_FORMAT!$A:$C,3,FALSE)</f>
        <v/>
      </c>
      <c r="K1832" s="2" t="s">
        <v>7</v>
      </c>
      <c r="L1832">
        <f>"Insert into UFMT_FIELD (FORMAT_ID, FIELD_NO, F_MAC, F_KEY, F_MANDATORY, DESCRIPTION) Values ('"&amp;A1832&amp;"', '"&amp;B1832&amp;"', '"&amp;C1832&amp;"', '"&amp;D1832&amp;"', '"&amp;E1832&amp;"', '"&amp;F1832&amp;"');"</f>
        <v/>
      </c>
      <c r="M1832">
        <f>"Update UFMT_FIELD SET F_MAC = '"&amp;C1832&amp;"', F_KEY = '"&amp;D1832&amp;"', F_MANDATORY = '"&amp;E1832&amp;"', DESCRIPTION = '"&amp;F1832&amp;"' where FORMAT_ID = '"&amp;A1832&amp;"' AND FIELD_NO = '"&amp;B1832&amp;"';"</f>
        <v/>
      </c>
    </row>
    <row r="1833" spans="1:13">
      <c r="A1833" t="s">
        <v>1388</v>
      </c>
      <c r="B1833" t="s">
        <v>97</v>
      </c>
      <c r="C1833" t="s">
        <v>255</v>
      </c>
      <c r="D1833" t="s">
        <v>255</v>
      </c>
      <c r="E1833" t="s">
        <v>255</v>
      </c>
      <c r="F1833" t="s">
        <v>1525</v>
      </c>
      <c r="G1833" s="2" t="n"/>
      <c r="I1833" s="2" t="n"/>
      <c r="J1833">
        <f>VLOOKUP(A1833,UFMT_FORMAT!$A:$C,3,FALSE)</f>
        <v/>
      </c>
      <c r="K1833" s="2" t="s">
        <v>7</v>
      </c>
      <c r="L1833">
        <f>"Insert into UFMT_FIELD (FORMAT_ID, FIELD_NO, F_MAC, F_KEY, F_MANDATORY, DESCRIPTION) Values ('"&amp;A1833&amp;"', '"&amp;B1833&amp;"', '"&amp;C1833&amp;"', '"&amp;D1833&amp;"', '"&amp;E1833&amp;"', '"&amp;F1833&amp;"');"</f>
        <v/>
      </c>
      <c r="M1833">
        <f>"Update UFMT_FIELD SET F_MAC = '"&amp;C1833&amp;"', F_KEY = '"&amp;D1833&amp;"', F_MANDATORY = '"&amp;E1833&amp;"', DESCRIPTION = '"&amp;F1833&amp;"' where FORMAT_ID = '"&amp;A1833&amp;"' AND FIELD_NO = '"&amp;B1833&amp;"';"</f>
        <v/>
      </c>
    </row>
  </sheetData>
  <autoFilter ref="A3:M1833"/>
  <sortState ref="A4:H1822">
    <sortCondition ref="A4:A1822"/>
    <sortCondition ref="B4:B1822"/>
  </sortState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886"/>
  <sheetViews>
    <sheetView workbookViewId="0">
      <pane activePane="bottomLeft" state="frozen" topLeftCell="A4" ySplit="3"/>
      <selection activeCell="K176" pane="bottomLeft" sqref="K176:K1586"/>
    </sheetView>
  </sheetViews>
  <sheetFormatPr baseColWidth="8" defaultRowHeight="14.5" outlineLevelCol="0"/>
  <cols>
    <col bestFit="1" customWidth="1" max="1" min="1" style="3" width="13.81640625"/>
    <col bestFit="1" customWidth="1" max="2" min="2" style="3" width="11.81640625"/>
    <col bestFit="1" customWidth="1" max="3" min="3" style="3" width="11.453125"/>
    <col bestFit="1" customWidth="1" max="4" min="4" style="3" width="10.81640625"/>
    <col bestFit="1" customWidth="1" max="5" min="5" style="3" width="11.453125"/>
    <col bestFit="1" customWidth="1" max="6" min="6" style="3" width="12"/>
    <col bestFit="1" customWidth="1" max="7" min="7" style="3" width="12.81640625"/>
    <col bestFit="1" customWidth="1" max="9" min="8" style="3" width="11"/>
    <col customWidth="1" max="10" min="10" style="3" width="11"/>
    <col customWidth="1" max="11" min="11" style="3" width="8.7265625"/>
    <col customWidth="1" max="13" min="13" style="3" width="1.81640625"/>
    <col customWidth="1" max="14" min="14" style="3" width="1.26953125"/>
    <col customWidth="1" max="15" min="15" style="3" width="0.81640625"/>
    <col customWidth="1" max="16" min="16" style="3" width="1.54296875"/>
    <col customWidth="1" max="17" min="17" style="3" width="15.453125"/>
    <col customWidth="1" max="18" min="18" style="3" width="65.1796875"/>
  </cols>
  <sheetData>
    <row customFormat="1" customHeight="1" ht="14.5" r="3" s="1" spans="1:21">
      <c r="A3" s="1" t="s">
        <v>1285</v>
      </c>
      <c r="B3" s="1" t="s">
        <v>1390</v>
      </c>
      <c r="C3" s="1" t="s">
        <v>1527</v>
      </c>
      <c r="D3" s="1" t="s">
        <v>1236</v>
      </c>
      <c r="E3" s="1" t="s">
        <v>1099</v>
      </c>
      <c r="F3" s="1" t="s">
        <v>1</v>
      </c>
      <c r="G3" s="1" t="s">
        <v>491</v>
      </c>
      <c r="H3" s="1" t="s">
        <v>1528</v>
      </c>
      <c r="I3" s="1" t="s">
        <v>1529</v>
      </c>
      <c r="K3" s="1" t="s">
        <v>1530</v>
      </c>
      <c r="L3" s="1" t="s">
        <v>7</v>
      </c>
      <c r="M3" s="1" t="s">
        <v>1531</v>
      </c>
      <c r="N3" s="1" t="s">
        <v>1532</v>
      </c>
      <c r="O3" s="1" t="s">
        <v>1533</v>
      </c>
      <c r="P3" s="1" t="s">
        <v>1534</v>
      </c>
      <c r="Q3" s="1" t="s">
        <v>1535</v>
      </c>
      <c r="R3" s="1" t="s">
        <v>7</v>
      </c>
      <c r="S3" s="1" t="s">
        <v>10</v>
      </c>
      <c r="T3" s="1" t="s">
        <v>11</v>
      </c>
      <c r="U3" s="1" t="s">
        <v>1536</v>
      </c>
    </row>
    <row customHeight="1" ht="14.5" r="4" s="3" spans="1:21">
      <c r="A4" t="s">
        <v>13</v>
      </c>
      <c r="B4" t="s">
        <v>64</v>
      </c>
      <c r="C4" t="s">
        <v>13</v>
      </c>
      <c r="D4" t="s">
        <v>13</v>
      </c>
      <c r="F4" t="s">
        <v>64</v>
      </c>
      <c r="H4" t="s">
        <v>255</v>
      </c>
      <c r="I4" t="s">
        <v>255</v>
      </c>
      <c r="L4" t="s">
        <v>7</v>
      </c>
      <c r="M4">
        <f>VLOOKUP(D4,UFMT_FIELD_FORMAT!A:H,8,FALSE)</f>
        <v/>
      </c>
      <c r="N4">
        <f>IF(ISBLANK(E4),"",VLOOKUP(E4,UFMT_CONDITION!A:J,10,FALSE))</f>
        <v/>
      </c>
      <c r="O4">
        <f>VLOOKUP(F4,UFMT_VALUE!A:E,5,FALSE)</f>
        <v/>
      </c>
      <c r="P4">
        <f>IF(ISBLANK(G4),"",VLOOKUP(G4,UFMT_CONVERSION!A:C,3,FALSE))</f>
        <v/>
      </c>
      <c r="Q4">
        <f>"Field '"&amp;M4&amp;IF(N4="","","',Cond '"&amp;N4)&amp;"', Value '"&amp;O4&amp;IF(P4="","","', Conv '"&amp;P4)&amp;"'"</f>
        <v/>
      </c>
      <c r="S4">
        <f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/>
      </c>
      <c r="T4">
        <f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/>
      </c>
      <c r="U4">
        <f>"Delete from UFMT_BUILD_RULE Where FORMAT_ID = '"&amp;A4&amp;"' AND FIELD_NO = '"&amp;B4&amp;"' AND PRIORITY = '"&amp;C4&amp;"';"</f>
        <v/>
      </c>
    </row>
    <row customHeight="1" ht="14.5" r="5" s="3" spans="1:21">
      <c r="A5" t="s">
        <v>13</v>
      </c>
      <c r="B5" t="s">
        <v>107</v>
      </c>
      <c r="C5" t="s">
        <v>13</v>
      </c>
      <c r="D5" t="s">
        <v>64</v>
      </c>
      <c r="F5" t="s">
        <v>328</v>
      </c>
      <c r="H5" t="s">
        <v>255</v>
      </c>
      <c r="I5" t="s">
        <v>255</v>
      </c>
      <c r="L5" t="s">
        <v>7</v>
      </c>
      <c r="M5">
        <f>VLOOKUP(D5,UFMT_FIELD_FORMAT!A:H,8,FALSE)</f>
        <v/>
      </c>
      <c r="N5">
        <f>IF(ISBLANK(E5),"",VLOOKUP(E5,UFMT_CONDITION!A:J,10,FALSE))</f>
        <v/>
      </c>
      <c r="O5">
        <f>VLOOKUP(F5,UFMT_VALUE!A:E,5,FALSE)</f>
        <v/>
      </c>
      <c r="P5">
        <f>IF(ISBLANK(G5),"",VLOOKUP(G5,UFMT_CONVERSION!A:C,3,FALSE))</f>
        <v/>
      </c>
      <c r="Q5">
        <f>"Field '"&amp;M5&amp;IF(N5="","","',Cond '"&amp;N5)&amp;"', Value '"&amp;O5&amp;IF(P5="","","', Conv '"&amp;P5)&amp;"'"</f>
        <v/>
      </c>
      <c r="S5">
        <f>"Insert into UFMT_BUILD_RULE (FORMAT_ID, FIELD_NO, PRIORITY, FIELD_ID, COND_ID, VALUE_ID, CONV_KEY, F_CHECK, F_WRITE) Values ('"&amp;A5&amp;"', '"&amp;B5&amp;"', '"&amp;C5&amp;"', '"&amp;D5&amp;"', '"&amp;E5&amp;"', '"&amp;F5&amp;"', '"&amp;G5&amp;"', '"&amp;H5&amp;"', '"&amp;I5&amp;"');"</f>
        <v/>
      </c>
      <c r="T5">
        <f>"Update UFMT_BUILD_RULE SET FIELD_ID='"&amp;D5&amp;"',COND_ID='"&amp;E5&amp;"',VALUE_ID='"&amp;F5&amp;"',CONV_KEY='"&amp;G5&amp;"',F_CHECK='"&amp;H5&amp;"',F_WRITE='"&amp;I5&amp;"' Where FORMAT_ID = '"&amp;A5&amp;"' AND FIELD_NO = '"&amp;B5&amp;"' AND PRIORITY = '"&amp;C5&amp;"';"</f>
        <v/>
      </c>
      <c r="U5">
        <f>"Delete from UFMT_BUILD_RULE Where FORMAT_ID = '"&amp;A5&amp;"' AND FIELD_NO = '"&amp;B5&amp;"' AND PRIORITY = '"&amp;C5&amp;"';"</f>
        <v/>
      </c>
    </row>
    <row customHeight="1" ht="14.5" r="6" s="3" spans="1:21">
      <c r="A6" t="s">
        <v>13</v>
      </c>
      <c r="B6" t="s">
        <v>31</v>
      </c>
      <c r="C6" t="s">
        <v>13</v>
      </c>
      <c r="D6" t="s">
        <v>107</v>
      </c>
      <c r="F6" t="s">
        <v>330</v>
      </c>
      <c r="H6" t="s">
        <v>255</v>
      </c>
      <c r="I6" t="s">
        <v>255</v>
      </c>
      <c r="L6" t="s">
        <v>7</v>
      </c>
      <c r="M6">
        <f>VLOOKUP(D6,UFMT_FIELD_FORMAT!A:H,8,FALSE)</f>
        <v/>
      </c>
      <c r="N6">
        <f>IF(ISBLANK(E6),"",VLOOKUP(E6,UFMT_CONDITION!A:J,10,FALSE))</f>
        <v/>
      </c>
      <c r="O6">
        <f>VLOOKUP(F6,UFMT_VALUE!A:E,5,FALSE)</f>
        <v/>
      </c>
      <c r="P6">
        <f>IF(ISBLANK(G6),"",VLOOKUP(G6,UFMT_CONVERSION!A:C,3,FALSE))</f>
        <v/>
      </c>
      <c r="Q6">
        <f>"Field '"&amp;M6&amp;IF(N6="","","',Cond '"&amp;N6)&amp;"', Value '"&amp;O6&amp;IF(P6="","","', Conv '"&amp;P6)&amp;"'"</f>
        <v/>
      </c>
      <c r="S6">
        <f>"Insert into UFMT_BUILD_RULE (FORMAT_ID, FIELD_NO, PRIORITY, FIELD_ID, COND_ID, VALUE_ID, CONV_KEY, F_CHECK, F_WRITE) Values ('"&amp;A6&amp;"', '"&amp;B6&amp;"', '"&amp;C6&amp;"', '"&amp;D6&amp;"', '"&amp;E6&amp;"', '"&amp;F6&amp;"', '"&amp;G6&amp;"', '"&amp;H6&amp;"', '"&amp;I6&amp;"');"</f>
        <v/>
      </c>
      <c r="T6">
        <f>"Update UFMT_BUILD_RULE SET FIELD_ID='"&amp;D6&amp;"',COND_ID='"&amp;E6&amp;"',VALUE_ID='"&amp;F6&amp;"',CONV_KEY='"&amp;G6&amp;"',F_CHECK='"&amp;H6&amp;"',F_WRITE='"&amp;I6&amp;"' Where FORMAT_ID = '"&amp;A6&amp;"' AND FIELD_NO = '"&amp;B6&amp;"' AND PRIORITY = '"&amp;C6&amp;"';"</f>
        <v/>
      </c>
      <c r="U6">
        <f>"Delete from UFMT_BUILD_RULE Where FORMAT_ID = '"&amp;A6&amp;"' AND FIELD_NO = '"&amp;B6&amp;"' AND PRIORITY = '"&amp;C6&amp;"';"</f>
        <v/>
      </c>
    </row>
    <row customHeight="1" ht="14.5" r="7" s="3" spans="1:21">
      <c r="A7" t="s">
        <v>13</v>
      </c>
      <c r="B7" t="s">
        <v>500</v>
      </c>
      <c r="C7" t="s">
        <v>13</v>
      </c>
      <c r="D7" t="s">
        <v>107</v>
      </c>
      <c r="F7" t="s">
        <v>333</v>
      </c>
      <c r="H7" t="s">
        <v>255</v>
      </c>
      <c r="I7" t="s">
        <v>255</v>
      </c>
      <c r="L7" t="s">
        <v>7</v>
      </c>
      <c r="M7">
        <f>VLOOKUP(D7,UFMT_FIELD_FORMAT!A:H,8,FALSE)</f>
        <v/>
      </c>
      <c r="N7">
        <f>IF(ISBLANK(E7),"",VLOOKUP(E7,UFMT_CONDITION!A:J,10,FALSE))</f>
        <v/>
      </c>
      <c r="O7">
        <f>VLOOKUP(F7,UFMT_VALUE!A:E,5,FALSE)</f>
        <v/>
      </c>
      <c r="P7">
        <f>IF(ISBLANK(G7),"",VLOOKUP(G7,UFMT_CONVERSION!A:C,3,FALSE))</f>
        <v/>
      </c>
      <c r="Q7">
        <f>"Field '"&amp;M7&amp;IF(N7="","","',Cond '"&amp;N7)&amp;"', Value '"&amp;O7&amp;IF(P7="","","', Conv '"&amp;P7)&amp;"'"</f>
        <v/>
      </c>
      <c r="S7">
        <f>"Insert into UFMT_BUILD_RULE (FORMAT_ID, FIELD_NO, PRIORITY, FIELD_ID, COND_ID, VALUE_ID, CONV_KEY, F_CHECK, F_WRITE) Values ('"&amp;A7&amp;"', '"&amp;B7&amp;"', '"&amp;C7&amp;"', '"&amp;D7&amp;"', '"&amp;E7&amp;"', '"&amp;F7&amp;"', '"&amp;G7&amp;"', '"&amp;H7&amp;"', '"&amp;I7&amp;"');"</f>
        <v/>
      </c>
      <c r="T7">
        <f>"Update UFMT_BUILD_RULE SET FIELD_ID='"&amp;D7&amp;"',COND_ID='"&amp;E7&amp;"',VALUE_ID='"&amp;F7&amp;"',CONV_KEY='"&amp;G7&amp;"',F_CHECK='"&amp;H7&amp;"',F_WRITE='"&amp;I7&amp;"' Where FORMAT_ID = '"&amp;A7&amp;"' AND FIELD_NO = '"&amp;B7&amp;"' AND PRIORITY = '"&amp;C7&amp;"';"</f>
        <v/>
      </c>
      <c r="U7">
        <f>"Delete from UFMT_BUILD_RULE Where FORMAT_ID = '"&amp;A7&amp;"' AND FIELD_NO = '"&amp;B7&amp;"' AND PRIORITY = '"&amp;C7&amp;"';"</f>
        <v/>
      </c>
    </row>
    <row customHeight="1" ht="14.5" r="8" s="3" spans="1:21">
      <c r="A8" t="s">
        <v>13</v>
      </c>
      <c r="B8" t="s">
        <v>328</v>
      </c>
      <c r="C8" t="s">
        <v>13</v>
      </c>
      <c r="D8" t="s">
        <v>107</v>
      </c>
      <c r="F8" t="s">
        <v>114</v>
      </c>
      <c r="H8" t="s">
        <v>255</v>
      </c>
      <c r="I8" t="s">
        <v>255</v>
      </c>
      <c r="L8" t="s">
        <v>7</v>
      </c>
      <c r="M8">
        <f>VLOOKUP(D8,UFMT_FIELD_FORMAT!A:H,8,FALSE)</f>
        <v/>
      </c>
      <c r="N8">
        <f>IF(ISBLANK(E8),"",VLOOKUP(E8,UFMT_CONDITION!A:J,10,FALSE))</f>
        <v/>
      </c>
      <c r="O8">
        <f>VLOOKUP(F8,UFMT_VALUE!A:E,5,FALSE)</f>
        <v/>
      </c>
      <c r="P8">
        <f>IF(ISBLANK(G8),"",VLOOKUP(G8,UFMT_CONVERSION!A:C,3,FALSE))</f>
        <v/>
      </c>
      <c r="Q8">
        <f>"Field '"&amp;M8&amp;IF(N8="","","',Cond '"&amp;N8)&amp;"', Value '"&amp;O8&amp;IF(P8="","","', Conv '"&amp;P8)&amp;"'"</f>
        <v/>
      </c>
      <c r="S8">
        <f>"Insert into UFMT_BUILD_RULE (FORMAT_ID, FIELD_NO, PRIORITY, FIELD_ID, COND_ID, VALUE_ID, CONV_KEY, F_CHECK, F_WRITE) Values ('"&amp;A8&amp;"', '"&amp;B8&amp;"', '"&amp;C8&amp;"', '"&amp;D8&amp;"', '"&amp;E8&amp;"', '"&amp;F8&amp;"', '"&amp;G8&amp;"', '"&amp;H8&amp;"', '"&amp;I8&amp;"');"</f>
        <v/>
      </c>
      <c r="T8">
        <f>"Update UFMT_BUILD_RULE SET FIELD_ID='"&amp;D8&amp;"',COND_ID='"&amp;E8&amp;"',VALUE_ID='"&amp;F8&amp;"',CONV_KEY='"&amp;G8&amp;"',F_CHECK='"&amp;H8&amp;"',F_WRITE='"&amp;I8&amp;"' Where FORMAT_ID = '"&amp;A8&amp;"' AND FIELD_NO = '"&amp;B8&amp;"' AND PRIORITY = '"&amp;C8&amp;"';"</f>
        <v/>
      </c>
      <c r="U8">
        <f>"Delete from UFMT_BUILD_RULE Where FORMAT_ID = '"&amp;A8&amp;"' AND FIELD_NO = '"&amp;B8&amp;"' AND PRIORITY = '"&amp;C8&amp;"';"</f>
        <v/>
      </c>
    </row>
    <row customHeight="1" ht="14.5" r="9" s="3" spans="1:21">
      <c r="A9" t="s">
        <v>13</v>
      </c>
      <c r="B9" t="s">
        <v>333</v>
      </c>
      <c r="C9" t="s">
        <v>13</v>
      </c>
      <c r="D9" t="s">
        <v>31</v>
      </c>
      <c r="F9" t="s">
        <v>337</v>
      </c>
      <c r="H9" t="s">
        <v>255</v>
      </c>
      <c r="I9" t="s">
        <v>255</v>
      </c>
      <c r="L9" t="s">
        <v>7</v>
      </c>
      <c r="M9">
        <f>VLOOKUP(D9,UFMT_FIELD_FORMAT!A:H,8,FALSE)</f>
        <v/>
      </c>
      <c r="N9">
        <f>IF(ISBLANK(E9),"",VLOOKUP(E9,UFMT_CONDITION!A:J,10,FALSE))</f>
        <v/>
      </c>
      <c r="O9">
        <f>VLOOKUP(F9,UFMT_VALUE!A:E,5,FALSE)</f>
        <v/>
      </c>
      <c r="P9">
        <f>IF(ISBLANK(G9),"",VLOOKUP(G9,UFMT_CONVERSION!A:C,3,FALSE))</f>
        <v/>
      </c>
      <c r="Q9">
        <f>"Field '"&amp;M9&amp;IF(N9="","","',Cond '"&amp;N9)&amp;"', Value '"&amp;O9&amp;IF(P9="","","', Conv '"&amp;P9)&amp;"'"</f>
        <v/>
      </c>
      <c r="S9">
        <f>"Insert into UFMT_BUILD_RULE (FORMAT_ID, FIELD_NO, PRIORITY, FIELD_ID, COND_ID, VALUE_ID, CONV_KEY, F_CHECK, F_WRITE) Values ('"&amp;A9&amp;"', '"&amp;B9&amp;"', '"&amp;C9&amp;"', '"&amp;D9&amp;"', '"&amp;E9&amp;"', '"&amp;F9&amp;"', '"&amp;G9&amp;"', '"&amp;H9&amp;"', '"&amp;I9&amp;"');"</f>
        <v/>
      </c>
      <c r="T9">
        <f>"Update UFMT_BUILD_RULE SET FIELD_ID='"&amp;D9&amp;"',COND_ID='"&amp;E9&amp;"',VALUE_ID='"&amp;F9&amp;"',CONV_KEY='"&amp;G9&amp;"',F_CHECK='"&amp;H9&amp;"',F_WRITE='"&amp;I9&amp;"' Where FORMAT_ID = '"&amp;A9&amp;"' AND FIELD_NO = '"&amp;B9&amp;"' AND PRIORITY = '"&amp;C9&amp;"';"</f>
        <v/>
      </c>
      <c r="U9">
        <f>"Delete from UFMT_BUILD_RULE Where FORMAT_ID = '"&amp;A9&amp;"' AND FIELD_NO = '"&amp;B9&amp;"' AND PRIORITY = '"&amp;C9&amp;"';"</f>
        <v/>
      </c>
    </row>
    <row customHeight="1" ht="14.5" r="10" s="3" spans="1:21">
      <c r="A10" t="s">
        <v>13</v>
      </c>
      <c r="B10" t="s">
        <v>337</v>
      </c>
      <c r="C10" t="s">
        <v>13</v>
      </c>
      <c r="D10" t="s">
        <v>500</v>
      </c>
      <c r="F10" t="s">
        <v>35</v>
      </c>
      <c r="H10" t="s">
        <v>255</v>
      </c>
      <c r="I10" t="s">
        <v>255</v>
      </c>
      <c r="L10" t="s">
        <v>7</v>
      </c>
      <c r="M10">
        <f>VLOOKUP(D10,UFMT_FIELD_FORMAT!A:H,8,FALSE)</f>
        <v/>
      </c>
      <c r="N10">
        <f>IF(ISBLANK(E10),"",VLOOKUP(E10,UFMT_CONDITION!A:J,10,FALSE))</f>
        <v/>
      </c>
      <c r="O10">
        <f>VLOOKUP(F10,UFMT_VALUE!A:E,5,FALSE)</f>
        <v/>
      </c>
      <c r="P10">
        <f>IF(ISBLANK(G10),"",VLOOKUP(G10,UFMT_CONVERSION!A:C,3,FALSE))</f>
        <v/>
      </c>
      <c r="Q10">
        <f>"Field '"&amp;M10&amp;IF(N10="","","',Cond '"&amp;N10)&amp;"', Value '"&amp;O10&amp;IF(P10="","","', Conv '"&amp;P10)&amp;"'"</f>
        <v/>
      </c>
      <c r="S10">
        <f>"Insert into UFMT_BUILD_RULE (FORMAT_ID, FIELD_NO, PRIORITY, FIELD_ID, COND_ID, VALUE_ID, CONV_KEY, F_CHECK, F_WRITE) Values ('"&amp;A10&amp;"', '"&amp;B10&amp;"', '"&amp;C10&amp;"', '"&amp;D10&amp;"', '"&amp;E10&amp;"', '"&amp;F10&amp;"', '"&amp;G10&amp;"', '"&amp;H10&amp;"', '"&amp;I10&amp;"');"</f>
        <v/>
      </c>
      <c r="T10">
        <f>"Update UFMT_BUILD_RULE SET FIELD_ID='"&amp;D10&amp;"',COND_ID='"&amp;E10&amp;"',VALUE_ID='"&amp;F10&amp;"',CONV_KEY='"&amp;G10&amp;"',F_CHECK='"&amp;H10&amp;"',F_WRITE='"&amp;I10&amp;"' Where FORMAT_ID = '"&amp;A10&amp;"' AND FIELD_NO = '"&amp;B10&amp;"' AND PRIORITY = '"&amp;C10&amp;"';"</f>
        <v/>
      </c>
      <c r="U10">
        <f>"Delete from UFMT_BUILD_RULE Where FORMAT_ID = '"&amp;A10&amp;"' AND FIELD_NO = '"&amp;B10&amp;"' AND PRIORITY = '"&amp;C10&amp;"';"</f>
        <v/>
      </c>
    </row>
    <row customHeight="1" ht="14.5" r="11" s="3" spans="1:21">
      <c r="A11" t="s">
        <v>13</v>
      </c>
      <c r="B11" t="s">
        <v>351</v>
      </c>
      <c r="C11" t="s">
        <v>13</v>
      </c>
      <c r="D11" t="s">
        <v>328</v>
      </c>
      <c r="F11" t="s">
        <v>393</v>
      </c>
      <c r="H11" t="s">
        <v>255</v>
      </c>
      <c r="I11" t="s">
        <v>255</v>
      </c>
      <c r="L11" t="s">
        <v>7</v>
      </c>
      <c r="M11">
        <f>VLOOKUP(D11,UFMT_FIELD_FORMAT!A:H,8,FALSE)</f>
        <v/>
      </c>
      <c r="N11">
        <f>IF(ISBLANK(E11),"",VLOOKUP(E11,UFMT_CONDITION!A:J,10,FALSE))</f>
        <v/>
      </c>
      <c r="O11">
        <f>VLOOKUP(F11,UFMT_VALUE!A:E,5,FALSE)</f>
        <v/>
      </c>
      <c r="P11">
        <f>IF(ISBLANK(G11),"",VLOOKUP(G11,UFMT_CONVERSION!A:C,3,FALSE))</f>
        <v/>
      </c>
      <c r="Q11">
        <f>"Field '"&amp;M11&amp;IF(N11="","","',Cond '"&amp;N11)&amp;"', Value '"&amp;O11&amp;IF(P11="","","', Conv '"&amp;P11)&amp;"'"</f>
        <v/>
      </c>
      <c r="S11">
        <f>"Insert into UFMT_BUILD_RULE (FORMAT_ID, FIELD_NO, PRIORITY, FIELD_ID, COND_ID, VALUE_ID, CONV_KEY, F_CHECK, F_WRITE) Values ('"&amp;A11&amp;"', '"&amp;B11&amp;"', '"&amp;C11&amp;"', '"&amp;D11&amp;"', '"&amp;E11&amp;"', '"&amp;F11&amp;"', '"&amp;G11&amp;"', '"&amp;H11&amp;"', '"&amp;I11&amp;"');"</f>
        <v/>
      </c>
      <c r="T11">
        <f>"Update UFMT_BUILD_RULE SET FIELD_ID='"&amp;D11&amp;"',COND_ID='"&amp;E11&amp;"',VALUE_ID='"&amp;F11&amp;"',CONV_KEY='"&amp;G11&amp;"',F_CHECK='"&amp;H11&amp;"',F_WRITE='"&amp;I11&amp;"' Where FORMAT_ID = '"&amp;A11&amp;"' AND FIELD_NO = '"&amp;B11&amp;"' AND PRIORITY = '"&amp;C11&amp;"';"</f>
        <v/>
      </c>
      <c r="U11">
        <f>"Delete from UFMT_BUILD_RULE Where FORMAT_ID = '"&amp;A11&amp;"' AND FIELD_NO = '"&amp;B11&amp;"' AND PRIORITY = '"&amp;C11&amp;"';"</f>
        <v/>
      </c>
    </row>
    <row customHeight="1" ht="14.5" r="12" s="3" spans="1:21">
      <c r="A12" t="s">
        <v>13</v>
      </c>
      <c r="B12" t="s">
        <v>305</v>
      </c>
      <c r="C12" t="s">
        <v>13</v>
      </c>
      <c r="D12" t="s">
        <v>318</v>
      </c>
      <c r="F12" t="s">
        <v>398</v>
      </c>
      <c r="H12" t="s">
        <v>255</v>
      </c>
      <c r="I12" t="s">
        <v>255</v>
      </c>
      <c r="L12" t="s">
        <v>7</v>
      </c>
      <c r="M12">
        <f>VLOOKUP(D12,UFMT_FIELD_FORMAT!A:H,8,FALSE)</f>
        <v/>
      </c>
      <c r="N12">
        <f>IF(ISBLANK(E12),"",VLOOKUP(E12,UFMT_CONDITION!A:J,10,FALSE))</f>
        <v/>
      </c>
      <c r="O12">
        <f>VLOOKUP(F12,UFMT_VALUE!A:E,5,FALSE)</f>
        <v/>
      </c>
      <c r="P12">
        <f>IF(ISBLANK(G12),"",VLOOKUP(G12,UFMT_CONVERSION!A:C,3,FALSE))</f>
        <v/>
      </c>
      <c r="Q12">
        <f>"Field '"&amp;M12&amp;IF(N12="","","',Cond '"&amp;N12)&amp;"', Value '"&amp;O12&amp;IF(P12="","","', Conv '"&amp;P12)&amp;"'"</f>
        <v/>
      </c>
      <c r="S12">
        <f>"Insert into UFMT_BUILD_RULE (FORMAT_ID, FIELD_NO, PRIORITY, FIELD_ID, COND_ID, VALUE_ID, CONV_KEY, F_CHECK, F_WRITE) Values ('"&amp;A12&amp;"', '"&amp;B12&amp;"', '"&amp;C12&amp;"', '"&amp;D12&amp;"', '"&amp;E12&amp;"', '"&amp;F12&amp;"', '"&amp;G12&amp;"', '"&amp;H12&amp;"', '"&amp;I12&amp;"');"</f>
        <v/>
      </c>
      <c r="T12">
        <f>"Update UFMT_BUILD_RULE SET FIELD_ID='"&amp;D12&amp;"',COND_ID='"&amp;E12&amp;"',VALUE_ID='"&amp;F12&amp;"',CONV_KEY='"&amp;G12&amp;"',F_CHECK='"&amp;H12&amp;"',F_WRITE='"&amp;I12&amp;"' Where FORMAT_ID = '"&amp;A12&amp;"' AND FIELD_NO = '"&amp;B12&amp;"' AND PRIORITY = '"&amp;C12&amp;"';"</f>
        <v/>
      </c>
      <c r="U12">
        <f>"Delete from UFMT_BUILD_RULE Where FORMAT_ID = '"&amp;A12&amp;"' AND FIELD_NO = '"&amp;B12&amp;"' AND PRIORITY = '"&amp;C12&amp;"';"</f>
        <v/>
      </c>
    </row>
    <row customHeight="1" ht="14.5" r="13" s="3" spans="1:21">
      <c r="A13" t="s">
        <v>13</v>
      </c>
      <c r="B13" t="s">
        <v>473</v>
      </c>
      <c r="C13" t="s">
        <v>13</v>
      </c>
      <c r="D13" t="s">
        <v>333</v>
      </c>
      <c r="F13" t="s">
        <v>449</v>
      </c>
      <c r="H13" t="s">
        <v>255</v>
      </c>
      <c r="I13" t="s">
        <v>255</v>
      </c>
      <c r="L13" t="s">
        <v>7</v>
      </c>
      <c r="M13">
        <f>VLOOKUP(D13,UFMT_FIELD_FORMAT!A:H,8,FALSE)</f>
        <v/>
      </c>
      <c r="N13">
        <f>IF(ISBLANK(E13),"",VLOOKUP(E13,UFMT_CONDITION!A:J,10,FALSE))</f>
        <v/>
      </c>
      <c r="O13">
        <f>VLOOKUP(F13,UFMT_VALUE!A:E,5,FALSE)</f>
        <v/>
      </c>
      <c r="P13">
        <f>IF(ISBLANK(G13),"",VLOOKUP(G13,UFMT_CONVERSION!A:C,3,FALSE))</f>
        <v/>
      </c>
      <c r="Q13">
        <f>"Field '"&amp;M13&amp;IF(N13="","","',Cond '"&amp;N13)&amp;"', Value '"&amp;O13&amp;IF(P13="","","', Conv '"&amp;P13)&amp;"'"</f>
        <v/>
      </c>
      <c r="S13">
        <f>"Insert into UFMT_BUILD_RULE (FORMAT_ID, FIELD_NO, PRIORITY, FIELD_ID, COND_ID, VALUE_ID, CONV_KEY, F_CHECK, F_WRITE) Values ('"&amp;A13&amp;"', '"&amp;B13&amp;"', '"&amp;C13&amp;"', '"&amp;D13&amp;"', '"&amp;E13&amp;"', '"&amp;F13&amp;"', '"&amp;G13&amp;"', '"&amp;H13&amp;"', '"&amp;I13&amp;"');"</f>
        <v/>
      </c>
      <c r="T13">
        <f>"Update UFMT_BUILD_RULE SET FIELD_ID='"&amp;D13&amp;"',COND_ID='"&amp;E13&amp;"',VALUE_ID='"&amp;F13&amp;"',CONV_KEY='"&amp;G13&amp;"',F_CHECK='"&amp;H13&amp;"',F_WRITE='"&amp;I13&amp;"' Where FORMAT_ID = '"&amp;A13&amp;"' AND FIELD_NO = '"&amp;B13&amp;"' AND PRIORITY = '"&amp;C13&amp;"';"</f>
        <v/>
      </c>
      <c r="U13">
        <f>"Delete from UFMT_BUILD_RULE Where FORMAT_ID = '"&amp;A13&amp;"' AND FIELD_NO = '"&amp;B13&amp;"' AND PRIORITY = '"&amp;C13&amp;"';"</f>
        <v/>
      </c>
    </row>
    <row customHeight="1" ht="14.5" r="14" s="3" spans="1:21">
      <c r="A14" t="s">
        <v>13</v>
      </c>
      <c r="B14" t="s">
        <v>532</v>
      </c>
      <c r="C14" t="s">
        <v>13</v>
      </c>
      <c r="D14" t="s">
        <v>337</v>
      </c>
      <c r="F14" t="s">
        <v>456</v>
      </c>
      <c r="H14" t="s">
        <v>255</v>
      </c>
      <c r="I14" t="s">
        <v>255</v>
      </c>
      <c r="L14" t="s">
        <v>7</v>
      </c>
      <c r="M14">
        <f>VLOOKUP(D14,UFMT_FIELD_FORMAT!A:H,8,FALSE)</f>
        <v/>
      </c>
      <c r="N14">
        <f>IF(ISBLANK(E14),"",VLOOKUP(E14,UFMT_CONDITION!A:J,10,FALSE))</f>
        <v/>
      </c>
      <c r="O14">
        <f>VLOOKUP(F14,UFMT_VALUE!A:E,5,FALSE)</f>
        <v/>
      </c>
      <c r="P14">
        <f>IF(ISBLANK(G14),"",VLOOKUP(G14,UFMT_CONVERSION!A:C,3,FALSE))</f>
        <v/>
      </c>
      <c r="Q14">
        <f>"Field '"&amp;M14&amp;IF(N14="","","',Cond '"&amp;N14)&amp;"', Value '"&amp;O14&amp;IF(P14="","","', Conv '"&amp;P14)&amp;"'"</f>
        <v/>
      </c>
      <c r="S14">
        <f>"Insert into UFMT_BUILD_RULE (FORMAT_ID, FIELD_NO, PRIORITY, FIELD_ID, COND_ID, VALUE_ID, CONV_KEY, F_CHECK, F_WRITE) Values ('"&amp;A14&amp;"', '"&amp;B14&amp;"', '"&amp;C14&amp;"', '"&amp;D14&amp;"', '"&amp;E14&amp;"', '"&amp;F14&amp;"', '"&amp;G14&amp;"', '"&amp;H14&amp;"', '"&amp;I14&amp;"');"</f>
        <v/>
      </c>
      <c r="T14">
        <f>"Update UFMT_BUILD_RULE SET FIELD_ID='"&amp;D14&amp;"',COND_ID='"&amp;E14&amp;"',VALUE_ID='"&amp;F14&amp;"',CONV_KEY='"&amp;G14&amp;"',F_CHECK='"&amp;H14&amp;"',F_WRITE='"&amp;I14&amp;"' Where FORMAT_ID = '"&amp;A14&amp;"' AND FIELD_NO = '"&amp;B14&amp;"' AND PRIORITY = '"&amp;C14&amp;"';"</f>
        <v/>
      </c>
      <c r="U14">
        <f>"Delete from UFMT_BUILD_RULE Where FORMAT_ID = '"&amp;A14&amp;"' AND FIELD_NO = '"&amp;B14&amp;"' AND PRIORITY = '"&amp;C14&amp;"';"</f>
        <v/>
      </c>
    </row>
    <row customHeight="1" ht="14.5" r="15" s="3" spans="1:21">
      <c r="A15" t="s">
        <v>13</v>
      </c>
      <c r="B15" t="s">
        <v>534</v>
      </c>
      <c r="C15" t="s">
        <v>13</v>
      </c>
      <c r="D15" t="s">
        <v>337</v>
      </c>
      <c r="F15" t="s">
        <v>468</v>
      </c>
      <c r="H15" t="s">
        <v>255</v>
      </c>
      <c r="I15" t="s">
        <v>255</v>
      </c>
      <c r="L15" t="s">
        <v>7</v>
      </c>
      <c r="M15">
        <f>VLOOKUP(D15,UFMT_FIELD_FORMAT!A:H,8,FALSE)</f>
        <v/>
      </c>
      <c r="N15">
        <f>IF(ISBLANK(E15),"",VLOOKUP(E15,UFMT_CONDITION!A:J,10,FALSE))</f>
        <v/>
      </c>
      <c r="O15">
        <f>VLOOKUP(F15,UFMT_VALUE!A:E,5,FALSE)</f>
        <v/>
      </c>
      <c r="P15">
        <f>IF(ISBLANK(G15),"",VLOOKUP(G15,UFMT_CONVERSION!A:C,3,FALSE))</f>
        <v/>
      </c>
      <c r="Q15">
        <f>"Field '"&amp;M15&amp;IF(N15="","","',Cond '"&amp;N15)&amp;"', Value '"&amp;O15&amp;IF(P15="","","', Conv '"&amp;P15)&amp;"'"</f>
        <v/>
      </c>
      <c r="S15">
        <f>"Insert into UFMT_BUILD_RULE (FORMAT_ID, FIELD_NO, PRIORITY, FIELD_ID, COND_ID, VALUE_ID, CONV_KEY, F_CHECK, F_WRITE) Values ('"&amp;A15&amp;"', '"&amp;B15&amp;"', '"&amp;C15&amp;"', '"&amp;D15&amp;"', '"&amp;E15&amp;"', '"&amp;F15&amp;"', '"&amp;G15&amp;"', '"&amp;H15&amp;"', '"&amp;I15&amp;"');"</f>
        <v/>
      </c>
      <c r="T15">
        <f>"Update UFMT_BUILD_RULE SET FIELD_ID='"&amp;D15&amp;"',COND_ID='"&amp;E15&amp;"',VALUE_ID='"&amp;F15&amp;"',CONV_KEY='"&amp;G15&amp;"',F_CHECK='"&amp;H15&amp;"',F_WRITE='"&amp;I15&amp;"' Where FORMAT_ID = '"&amp;A15&amp;"' AND FIELD_NO = '"&amp;B15&amp;"' AND PRIORITY = '"&amp;C15&amp;"';"</f>
        <v/>
      </c>
      <c r="U15">
        <f>"Delete from UFMT_BUILD_RULE Where FORMAT_ID = '"&amp;A15&amp;"' AND FIELD_NO = '"&amp;B15&amp;"' AND PRIORITY = '"&amp;C15&amp;"';"</f>
        <v/>
      </c>
    </row>
    <row customHeight="1" ht="14.5" r="16" s="3" spans="1:21">
      <c r="A16" t="s">
        <v>13</v>
      </c>
      <c r="B16" t="s">
        <v>66</v>
      </c>
      <c r="C16" t="s">
        <v>13</v>
      </c>
      <c r="D16" t="s">
        <v>351</v>
      </c>
      <c r="F16" t="s">
        <v>233</v>
      </c>
      <c r="H16" t="s">
        <v>255</v>
      </c>
      <c r="I16" t="s">
        <v>255</v>
      </c>
      <c r="L16" t="s">
        <v>7</v>
      </c>
      <c r="M16">
        <f>VLOOKUP(D16,UFMT_FIELD_FORMAT!A:H,8,FALSE)</f>
        <v/>
      </c>
      <c r="N16">
        <f>IF(ISBLANK(E16),"",VLOOKUP(E16,UFMT_CONDITION!A:J,10,FALSE))</f>
        <v/>
      </c>
      <c r="O16">
        <f>VLOOKUP(F16,UFMT_VALUE!A:E,5,FALSE)</f>
        <v/>
      </c>
      <c r="P16">
        <f>IF(ISBLANK(G16),"",VLOOKUP(G16,UFMT_CONVERSION!A:C,3,FALSE))</f>
        <v/>
      </c>
      <c r="Q16">
        <f>"Field '"&amp;M16&amp;IF(N16="","","',Cond '"&amp;N16)&amp;"', Value '"&amp;O16&amp;IF(P16="","","', Conv '"&amp;P16)&amp;"'"</f>
        <v/>
      </c>
      <c r="S16">
        <f>"Insert into UFMT_BUILD_RULE (FORMAT_ID, FIELD_NO, PRIORITY, FIELD_ID, COND_ID, VALUE_ID, CONV_KEY, F_CHECK, F_WRITE) Values ('"&amp;A16&amp;"', '"&amp;B16&amp;"', '"&amp;C16&amp;"', '"&amp;D16&amp;"', '"&amp;E16&amp;"', '"&amp;F16&amp;"', '"&amp;G16&amp;"', '"&amp;H16&amp;"', '"&amp;I16&amp;"');"</f>
        <v/>
      </c>
      <c r="T16">
        <f>"Update UFMT_BUILD_RULE SET FIELD_ID='"&amp;D16&amp;"',COND_ID='"&amp;E16&amp;"',VALUE_ID='"&amp;F16&amp;"',CONV_KEY='"&amp;G16&amp;"',F_CHECK='"&amp;H16&amp;"',F_WRITE='"&amp;I16&amp;"' Where FORMAT_ID = '"&amp;A16&amp;"' AND FIELD_NO = '"&amp;B16&amp;"' AND PRIORITY = '"&amp;C16&amp;"';"</f>
        <v/>
      </c>
      <c r="U16">
        <f>"Delete from UFMT_BUILD_RULE Where FORMAT_ID = '"&amp;A16&amp;"' AND FIELD_NO = '"&amp;B16&amp;"' AND PRIORITY = '"&amp;C16&amp;"';"</f>
        <v/>
      </c>
    </row>
    <row customHeight="1" ht="14.5" r="17" s="3" spans="1:21">
      <c r="A17" t="s">
        <v>13</v>
      </c>
      <c r="B17" t="s">
        <v>70</v>
      </c>
      <c r="C17" t="s">
        <v>13</v>
      </c>
      <c r="D17" t="s">
        <v>379</v>
      </c>
      <c r="F17" t="s">
        <v>471</v>
      </c>
      <c r="H17" t="s">
        <v>255</v>
      </c>
      <c r="I17" t="s">
        <v>255</v>
      </c>
      <c r="L17" t="s">
        <v>7</v>
      </c>
      <c r="M17">
        <f>VLOOKUP(D17,UFMT_FIELD_FORMAT!A:H,8,FALSE)</f>
        <v/>
      </c>
      <c r="N17">
        <f>IF(ISBLANK(E17),"",VLOOKUP(E17,UFMT_CONDITION!A:J,10,FALSE))</f>
        <v/>
      </c>
      <c r="O17">
        <f>VLOOKUP(F17,UFMT_VALUE!A:E,5,FALSE)</f>
        <v/>
      </c>
      <c r="P17">
        <f>IF(ISBLANK(G17),"",VLOOKUP(G17,UFMT_CONVERSION!A:C,3,FALSE))</f>
        <v/>
      </c>
      <c r="Q17">
        <f>"Field '"&amp;M17&amp;IF(N17="","","',Cond '"&amp;N17)&amp;"', Value '"&amp;O17&amp;IF(P17="","","', Conv '"&amp;P17)&amp;"'"</f>
        <v/>
      </c>
      <c r="S17">
        <f>"Insert into UFMT_BUILD_RULE (FORMAT_ID, FIELD_NO, PRIORITY, FIELD_ID, COND_ID, VALUE_ID, CONV_KEY, F_CHECK, F_WRITE) Values ('"&amp;A17&amp;"', '"&amp;B17&amp;"', '"&amp;C17&amp;"', '"&amp;D17&amp;"', '"&amp;E17&amp;"', '"&amp;F17&amp;"', '"&amp;G17&amp;"', '"&amp;H17&amp;"', '"&amp;I17&amp;"');"</f>
        <v/>
      </c>
      <c r="T17">
        <f>"Update UFMT_BUILD_RULE SET FIELD_ID='"&amp;D17&amp;"',COND_ID='"&amp;E17&amp;"',VALUE_ID='"&amp;F17&amp;"',CONV_KEY='"&amp;G17&amp;"',F_CHECK='"&amp;H17&amp;"',F_WRITE='"&amp;I17&amp;"' Where FORMAT_ID = '"&amp;A17&amp;"' AND FIELD_NO = '"&amp;B17&amp;"' AND PRIORITY = '"&amp;C17&amp;"';"</f>
        <v/>
      </c>
      <c r="U17">
        <f>"Delete from UFMT_BUILD_RULE Where FORMAT_ID = '"&amp;A17&amp;"' AND FIELD_NO = '"&amp;B17&amp;"' AND PRIORITY = '"&amp;C17&amp;"';"</f>
        <v/>
      </c>
    </row>
    <row customHeight="1" ht="14.5" r="18" s="3" spans="1:21">
      <c r="A18" t="s">
        <v>13</v>
      </c>
      <c r="B18" t="s">
        <v>310</v>
      </c>
      <c r="C18" t="s">
        <v>13</v>
      </c>
      <c r="D18" t="s">
        <v>330</v>
      </c>
      <c r="F18" t="s">
        <v>555</v>
      </c>
      <c r="H18" t="s">
        <v>255</v>
      </c>
      <c r="I18" t="s">
        <v>13</v>
      </c>
      <c r="L18" t="s">
        <v>7</v>
      </c>
      <c r="M18">
        <f>VLOOKUP(D18,UFMT_FIELD_FORMAT!A:H,8,FALSE)</f>
        <v/>
      </c>
      <c r="N18">
        <f>IF(ISBLANK(E18),"",VLOOKUP(E18,UFMT_CONDITION!A:J,10,FALSE))</f>
        <v/>
      </c>
      <c r="O18">
        <f>VLOOKUP(F18,UFMT_VALUE!A:E,5,FALSE)</f>
        <v/>
      </c>
      <c r="P18">
        <f>IF(ISBLANK(G18),"",VLOOKUP(G18,UFMT_CONVERSION!A:C,3,FALSE))</f>
        <v/>
      </c>
      <c r="Q18">
        <f>"Field '"&amp;M18&amp;IF(N18="","","',Cond '"&amp;N18)&amp;"', Value '"&amp;O18&amp;IF(P18="","","', Conv '"&amp;P18)&amp;"'"</f>
        <v/>
      </c>
      <c r="S18">
        <f>"Insert into UFMT_BUILD_RULE (FORMAT_ID, FIELD_NO, PRIORITY, FIELD_ID, COND_ID, VALUE_ID, CONV_KEY, F_CHECK, F_WRITE) Values ('"&amp;A18&amp;"', '"&amp;B18&amp;"', '"&amp;C18&amp;"', '"&amp;D18&amp;"', '"&amp;E18&amp;"', '"&amp;F18&amp;"', '"&amp;G18&amp;"', '"&amp;H18&amp;"', '"&amp;I18&amp;"');"</f>
        <v/>
      </c>
      <c r="T18">
        <f>"Update UFMT_BUILD_RULE SET FIELD_ID='"&amp;D18&amp;"',COND_ID='"&amp;E18&amp;"',VALUE_ID='"&amp;F18&amp;"',CONV_KEY='"&amp;G18&amp;"',F_CHECK='"&amp;H18&amp;"',F_WRITE='"&amp;I18&amp;"' Where FORMAT_ID = '"&amp;A18&amp;"' AND FIELD_NO = '"&amp;B18&amp;"' AND PRIORITY = '"&amp;C18&amp;"';"</f>
        <v/>
      </c>
      <c r="U18">
        <f>"Delete from UFMT_BUILD_RULE Where FORMAT_ID = '"&amp;A18&amp;"' AND FIELD_NO = '"&amp;B18&amp;"' AND PRIORITY = '"&amp;C18&amp;"';"</f>
        <v/>
      </c>
    </row>
    <row r="19" spans="1:21">
      <c r="A19" t="s">
        <v>13</v>
      </c>
      <c r="B19" t="s">
        <v>72</v>
      </c>
      <c r="C19" t="s">
        <v>13</v>
      </c>
      <c r="D19" t="s">
        <v>333</v>
      </c>
      <c r="F19" t="s">
        <v>473</v>
      </c>
      <c r="H19" t="s">
        <v>255</v>
      </c>
      <c r="I19" t="s">
        <v>13</v>
      </c>
      <c r="L19" t="s">
        <v>7</v>
      </c>
      <c r="M19">
        <f>VLOOKUP(D19,UFMT_FIELD_FORMAT!A:H,8,FALSE)</f>
        <v/>
      </c>
      <c r="N19">
        <f>IF(ISBLANK(E19),"",VLOOKUP(E19,UFMT_CONDITION!A:J,10,FALSE))</f>
        <v/>
      </c>
      <c r="O19">
        <f>VLOOKUP(F19,UFMT_VALUE!A:E,5,FALSE)</f>
        <v/>
      </c>
      <c r="P19">
        <f>IF(ISBLANK(G19),"",VLOOKUP(G19,UFMT_CONVERSION!A:C,3,FALSE))</f>
        <v/>
      </c>
      <c r="Q19">
        <f>"Field '"&amp;M19&amp;IF(N19="","","',Cond '"&amp;N19)&amp;"', Value '"&amp;O19&amp;IF(P19="","","', Conv '"&amp;P19)&amp;"'"</f>
        <v/>
      </c>
      <c r="S19">
        <f>"Insert into UFMT_BUILD_RULE (FORMAT_ID, FIELD_NO, PRIORITY, FIELD_ID, COND_ID, VALUE_ID, CONV_KEY, F_CHECK, F_WRITE) Values ('"&amp;A19&amp;"', '"&amp;B19&amp;"', '"&amp;C19&amp;"', '"&amp;D19&amp;"', '"&amp;E19&amp;"', '"&amp;F19&amp;"', '"&amp;G19&amp;"', '"&amp;H19&amp;"', '"&amp;I19&amp;"');"</f>
        <v/>
      </c>
      <c r="T19">
        <f>"Update UFMT_BUILD_RULE SET FIELD_ID='"&amp;D19&amp;"',COND_ID='"&amp;E19&amp;"',VALUE_ID='"&amp;F19&amp;"',CONV_KEY='"&amp;G19&amp;"',F_CHECK='"&amp;H19&amp;"',F_WRITE='"&amp;I19&amp;"' Where FORMAT_ID = '"&amp;A19&amp;"' AND FIELD_NO = '"&amp;B19&amp;"' AND PRIORITY = '"&amp;C19&amp;"';"</f>
        <v/>
      </c>
      <c r="U19">
        <f>"Delete from UFMT_BUILD_RULE Where FORMAT_ID = '"&amp;A19&amp;"' AND FIELD_NO = '"&amp;B19&amp;"' AND PRIORITY = '"&amp;C19&amp;"';"</f>
        <v/>
      </c>
    </row>
    <row r="20" spans="1:21">
      <c r="A20" t="s">
        <v>13</v>
      </c>
      <c r="B20" t="s">
        <v>72</v>
      </c>
      <c r="C20" t="s">
        <v>64</v>
      </c>
      <c r="D20" t="s">
        <v>333</v>
      </c>
      <c r="F20" t="s">
        <v>43</v>
      </c>
      <c r="G20" t="s">
        <v>328</v>
      </c>
      <c r="H20" t="s">
        <v>255</v>
      </c>
      <c r="I20" t="s">
        <v>13</v>
      </c>
      <c r="L20" t="s">
        <v>7</v>
      </c>
      <c r="M20">
        <f>VLOOKUP(D20,UFMT_FIELD_FORMAT!A:H,8,FALSE)</f>
        <v/>
      </c>
      <c r="N20">
        <f>IF(ISBLANK(E20),"",VLOOKUP(E20,UFMT_CONDITION!A:J,10,FALSE))</f>
        <v/>
      </c>
      <c r="O20">
        <f>VLOOKUP(F20,UFMT_VALUE!A:E,5,FALSE)</f>
        <v/>
      </c>
      <c r="P20">
        <f>IF(ISBLANK(G20),"",VLOOKUP(G20,UFMT_CONVERSION!A:C,3,FALSE))</f>
        <v/>
      </c>
      <c r="Q20">
        <f>"Field '"&amp;M20&amp;IF(N20="","","',Cond '"&amp;N20)&amp;"', Value '"&amp;O20&amp;IF(P20="","","', Conv '"&amp;P20)&amp;"'"</f>
        <v/>
      </c>
      <c r="S20">
        <f>"Insert into UFMT_BUILD_RULE (FORMAT_ID, FIELD_NO, PRIORITY, FIELD_ID, COND_ID, VALUE_ID, CONV_KEY, F_CHECK, F_WRITE) Values ('"&amp;A20&amp;"', '"&amp;B20&amp;"', '"&amp;C20&amp;"', '"&amp;D20&amp;"', '"&amp;E20&amp;"', '"&amp;F20&amp;"', '"&amp;G20&amp;"', '"&amp;H20&amp;"', '"&amp;I20&amp;"');"</f>
        <v/>
      </c>
      <c r="T20">
        <f>"Update UFMT_BUILD_RULE SET FIELD_ID='"&amp;D20&amp;"',COND_ID='"&amp;E20&amp;"',VALUE_ID='"&amp;F20&amp;"',CONV_KEY='"&amp;G20&amp;"',F_CHECK='"&amp;H20&amp;"',F_WRITE='"&amp;I20&amp;"' Where FORMAT_ID = '"&amp;A20&amp;"' AND FIELD_NO = '"&amp;B20&amp;"' AND PRIORITY = '"&amp;C20&amp;"';"</f>
        <v/>
      </c>
      <c r="U20">
        <f>"Delete from UFMT_BUILD_RULE Where FORMAT_ID = '"&amp;A20&amp;"' AND FIELD_NO = '"&amp;B20&amp;"' AND PRIORITY = '"&amp;C20&amp;"';"</f>
        <v/>
      </c>
    </row>
    <row r="21" spans="1:21">
      <c r="A21" t="s">
        <v>13</v>
      </c>
      <c r="B21" t="s">
        <v>545</v>
      </c>
      <c r="C21" t="s">
        <v>13</v>
      </c>
      <c r="D21" t="s">
        <v>393</v>
      </c>
      <c r="F21" t="s">
        <v>51</v>
      </c>
      <c r="H21" t="s">
        <v>255</v>
      </c>
      <c r="I21" t="s">
        <v>255</v>
      </c>
      <c r="L21" t="s">
        <v>7</v>
      </c>
      <c r="M21">
        <f>VLOOKUP(D21,UFMT_FIELD_FORMAT!A:H,8,FALSE)</f>
        <v/>
      </c>
      <c r="N21">
        <f>IF(ISBLANK(E21),"",VLOOKUP(E21,UFMT_CONDITION!A:J,10,FALSE))</f>
        <v/>
      </c>
      <c r="O21">
        <f>VLOOKUP(F21,UFMT_VALUE!A:E,5,FALSE)</f>
        <v/>
      </c>
      <c r="P21">
        <f>IF(ISBLANK(G21),"",VLOOKUP(G21,UFMT_CONVERSION!A:C,3,FALSE))</f>
        <v/>
      </c>
      <c r="Q21">
        <f>"Field '"&amp;M21&amp;IF(N21="","","',Cond '"&amp;N21)&amp;"', Value '"&amp;O21&amp;IF(P21="","","', Conv '"&amp;P21)&amp;"'"</f>
        <v/>
      </c>
      <c r="S21">
        <f>"Insert into UFMT_BUILD_RULE (FORMAT_ID, FIELD_NO, PRIORITY, FIELD_ID, COND_ID, VALUE_ID, CONV_KEY, F_CHECK, F_WRITE) Values ('"&amp;A21&amp;"', '"&amp;B21&amp;"', '"&amp;C21&amp;"', '"&amp;D21&amp;"', '"&amp;E21&amp;"', '"&amp;F21&amp;"', '"&amp;G21&amp;"', '"&amp;H21&amp;"', '"&amp;I21&amp;"');"</f>
        <v/>
      </c>
      <c r="T21">
        <f>"Update UFMT_BUILD_RULE SET FIELD_ID='"&amp;D21&amp;"',COND_ID='"&amp;E21&amp;"',VALUE_ID='"&amp;F21&amp;"',CONV_KEY='"&amp;G21&amp;"',F_CHECK='"&amp;H21&amp;"',F_WRITE='"&amp;I21&amp;"' Where FORMAT_ID = '"&amp;A21&amp;"' AND FIELD_NO = '"&amp;B21&amp;"' AND PRIORITY = '"&amp;C21&amp;"';"</f>
        <v/>
      </c>
      <c r="U21">
        <f>"Delete from UFMT_BUILD_RULE Where FORMAT_ID = '"&amp;A21&amp;"' AND FIELD_NO = '"&amp;B21&amp;"' AND PRIORITY = '"&amp;C21&amp;"';"</f>
        <v/>
      </c>
    </row>
    <row r="22" spans="1:21">
      <c r="A22" t="s">
        <v>13</v>
      </c>
      <c r="B22" t="s">
        <v>239</v>
      </c>
      <c r="C22" t="s">
        <v>13</v>
      </c>
      <c r="D22" t="s">
        <v>395</v>
      </c>
      <c r="F22" t="s">
        <v>478</v>
      </c>
      <c r="H22" t="s">
        <v>255</v>
      </c>
      <c r="I22" t="s">
        <v>255</v>
      </c>
      <c r="L22" t="s">
        <v>7</v>
      </c>
      <c r="M22">
        <f>VLOOKUP(D22,UFMT_FIELD_FORMAT!A:H,8,FALSE)</f>
        <v/>
      </c>
      <c r="N22">
        <f>IF(ISBLANK(E22),"",VLOOKUP(E22,UFMT_CONDITION!A:J,10,FALSE))</f>
        <v/>
      </c>
      <c r="O22">
        <f>VLOOKUP(F22,UFMT_VALUE!A:E,5,FALSE)</f>
        <v/>
      </c>
      <c r="P22">
        <f>IF(ISBLANK(G22),"",VLOOKUP(G22,UFMT_CONVERSION!A:C,3,FALSE))</f>
        <v/>
      </c>
      <c r="Q22">
        <f>"Field '"&amp;M22&amp;IF(N22="","","',Cond '"&amp;N22)&amp;"', Value '"&amp;O22&amp;IF(P22="","","', Conv '"&amp;P22)&amp;"'"</f>
        <v/>
      </c>
      <c r="S22">
        <f>"Insert into UFMT_BUILD_RULE (FORMAT_ID, FIELD_NO, PRIORITY, FIELD_ID, COND_ID, VALUE_ID, CONV_KEY, F_CHECK, F_WRITE) Values ('"&amp;A22&amp;"', '"&amp;B22&amp;"', '"&amp;C22&amp;"', '"&amp;D22&amp;"', '"&amp;E22&amp;"', '"&amp;F22&amp;"', '"&amp;G22&amp;"', '"&amp;H22&amp;"', '"&amp;I22&amp;"');"</f>
        <v/>
      </c>
      <c r="T22">
        <f>"Update UFMT_BUILD_RULE SET FIELD_ID='"&amp;D22&amp;"',COND_ID='"&amp;E22&amp;"',VALUE_ID='"&amp;F22&amp;"',CONV_KEY='"&amp;G22&amp;"',F_CHECK='"&amp;H22&amp;"',F_WRITE='"&amp;I22&amp;"' Where FORMAT_ID = '"&amp;A22&amp;"' AND FIELD_NO = '"&amp;B22&amp;"' AND PRIORITY = '"&amp;C22&amp;"';"</f>
        <v/>
      </c>
      <c r="U22">
        <f>"Delete from UFMT_BUILD_RULE Where FORMAT_ID = '"&amp;A22&amp;"' AND FIELD_NO = '"&amp;B22&amp;"' AND PRIORITY = '"&amp;C22&amp;"';"</f>
        <v/>
      </c>
    </row>
    <row r="23" spans="1:21">
      <c r="A23" t="s">
        <v>13</v>
      </c>
      <c r="B23" t="s">
        <v>488</v>
      </c>
      <c r="C23" t="s">
        <v>13</v>
      </c>
      <c r="D23" t="s">
        <v>305</v>
      </c>
      <c r="F23" t="s">
        <v>528</v>
      </c>
      <c r="H23" t="s">
        <v>255</v>
      </c>
      <c r="I23" t="s">
        <v>255</v>
      </c>
      <c r="L23" t="s">
        <v>7</v>
      </c>
      <c r="M23">
        <f>VLOOKUP(D23,UFMT_FIELD_FORMAT!A:H,8,FALSE)</f>
        <v/>
      </c>
      <c r="N23">
        <f>IF(ISBLANK(E23),"",VLOOKUP(E23,UFMT_CONDITION!A:J,10,FALSE))</f>
        <v/>
      </c>
      <c r="O23">
        <f>VLOOKUP(F23,UFMT_VALUE!A:E,5,FALSE)</f>
        <v/>
      </c>
      <c r="P23">
        <f>IF(ISBLANK(G23),"",VLOOKUP(G23,UFMT_CONVERSION!A:C,3,FALSE))</f>
        <v/>
      </c>
      <c r="Q23">
        <f>"Field '"&amp;M23&amp;IF(N23="","","',Cond '"&amp;N23)&amp;"', Value '"&amp;O23&amp;IF(P23="","","', Conv '"&amp;P23)&amp;"'"</f>
        <v/>
      </c>
      <c r="S23">
        <f>"Insert into UFMT_BUILD_RULE (FORMAT_ID, FIELD_NO, PRIORITY, FIELD_ID, COND_ID, VALUE_ID, CONV_KEY, F_CHECK, F_WRITE) Values ('"&amp;A23&amp;"', '"&amp;B23&amp;"', '"&amp;C23&amp;"', '"&amp;D23&amp;"', '"&amp;E23&amp;"', '"&amp;F23&amp;"', '"&amp;G23&amp;"', '"&amp;H23&amp;"', '"&amp;I23&amp;"');"</f>
        <v/>
      </c>
      <c r="T23">
        <f>"Update UFMT_BUILD_RULE SET FIELD_ID='"&amp;D23&amp;"',COND_ID='"&amp;E23&amp;"',VALUE_ID='"&amp;F23&amp;"',CONV_KEY='"&amp;G23&amp;"',F_CHECK='"&amp;H23&amp;"',F_WRITE='"&amp;I23&amp;"' Where FORMAT_ID = '"&amp;A23&amp;"' AND FIELD_NO = '"&amp;B23&amp;"' AND PRIORITY = '"&amp;C23&amp;"';"</f>
        <v/>
      </c>
      <c r="U23">
        <f>"Delete from UFMT_BUILD_RULE Where FORMAT_ID = '"&amp;A23&amp;"' AND FIELD_NO = '"&amp;B23&amp;"' AND PRIORITY = '"&amp;C23&amp;"';"</f>
        <v/>
      </c>
    </row>
    <row r="24" spans="1:21">
      <c r="A24" t="s">
        <v>13</v>
      </c>
      <c r="B24" t="s">
        <v>33</v>
      </c>
      <c r="C24" t="s">
        <v>13</v>
      </c>
      <c r="D24" t="s">
        <v>398</v>
      </c>
      <c r="F24" t="s">
        <v>132</v>
      </c>
      <c r="H24" t="s">
        <v>255</v>
      </c>
      <c r="I24" t="s">
        <v>255</v>
      </c>
      <c r="L24" t="s">
        <v>7</v>
      </c>
      <c r="M24">
        <f>VLOOKUP(D24,UFMT_FIELD_FORMAT!A:H,8,FALSE)</f>
        <v/>
      </c>
      <c r="N24">
        <f>IF(ISBLANK(E24),"",VLOOKUP(E24,UFMT_CONDITION!A:J,10,FALSE))</f>
        <v/>
      </c>
      <c r="O24">
        <f>VLOOKUP(F24,UFMT_VALUE!A:E,5,FALSE)</f>
        <v/>
      </c>
      <c r="P24">
        <f>IF(ISBLANK(G24),"",VLOOKUP(G24,UFMT_CONVERSION!A:C,3,FALSE))</f>
        <v/>
      </c>
      <c r="Q24">
        <f>"Field '"&amp;M24&amp;IF(N24="","","',Cond '"&amp;N24)&amp;"', Value '"&amp;O24&amp;IF(P24="","","', Conv '"&amp;P24)&amp;"'"</f>
        <v/>
      </c>
      <c r="S24">
        <f>"Insert into UFMT_BUILD_RULE (FORMAT_ID, FIELD_NO, PRIORITY, FIELD_ID, COND_ID, VALUE_ID, CONV_KEY, F_CHECK, F_WRITE) Values ('"&amp;A24&amp;"', '"&amp;B24&amp;"', '"&amp;C24&amp;"', '"&amp;D24&amp;"', '"&amp;E24&amp;"', '"&amp;F24&amp;"', '"&amp;G24&amp;"', '"&amp;H24&amp;"', '"&amp;I24&amp;"');"</f>
        <v/>
      </c>
      <c r="T24">
        <f>"Update UFMT_BUILD_RULE SET FIELD_ID='"&amp;D24&amp;"',COND_ID='"&amp;E24&amp;"',VALUE_ID='"&amp;F24&amp;"',CONV_KEY='"&amp;G24&amp;"',F_CHECK='"&amp;H24&amp;"',F_WRITE='"&amp;I24&amp;"' Where FORMAT_ID = '"&amp;A24&amp;"' AND FIELD_NO = '"&amp;B24&amp;"' AND PRIORITY = '"&amp;C24&amp;"';"</f>
        <v/>
      </c>
      <c r="U24">
        <f>"Delete from UFMT_BUILD_RULE Where FORMAT_ID = '"&amp;A24&amp;"' AND FIELD_NO = '"&amp;B24&amp;"' AND PRIORITY = '"&amp;C24&amp;"';"</f>
        <v/>
      </c>
    </row>
    <row r="25" spans="1:21">
      <c r="A25" t="s">
        <v>13</v>
      </c>
      <c r="B25" t="s">
        <v>554</v>
      </c>
      <c r="C25" t="s">
        <v>13</v>
      </c>
      <c r="D25" t="s">
        <v>456</v>
      </c>
      <c r="F25" t="s">
        <v>1537</v>
      </c>
      <c r="H25" t="s">
        <v>255</v>
      </c>
      <c r="I25" t="s">
        <v>13</v>
      </c>
      <c r="L25" t="s">
        <v>7</v>
      </c>
      <c r="M25">
        <f>VLOOKUP(D25,UFMT_FIELD_FORMAT!A:H,8,FALSE)</f>
        <v/>
      </c>
      <c r="N25">
        <f>IF(ISBLANK(E25),"",VLOOKUP(E25,UFMT_CONDITION!A:J,10,FALSE))</f>
        <v/>
      </c>
      <c r="O25">
        <f>VLOOKUP(F25,UFMT_VALUE!A:E,5,FALSE)</f>
        <v/>
      </c>
      <c r="P25">
        <f>IF(ISBLANK(G25),"",VLOOKUP(G25,UFMT_CONVERSION!A:C,3,FALSE))</f>
        <v/>
      </c>
      <c r="Q25">
        <f>"Field '"&amp;M25&amp;IF(N25="","","',Cond '"&amp;N25)&amp;"', Value '"&amp;O25&amp;IF(P25="","","', Conv '"&amp;P25)&amp;"'"</f>
        <v/>
      </c>
      <c r="S25">
        <f>"Insert into UFMT_BUILD_RULE (FORMAT_ID, FIELD_NO, PRIORITY, FIELD_ID, COND_ID, VALUE_ID, CONV_KEY, F_CHECK, F_WRITE) Values ('"&amp;A25&amp;"', '"&amp;B25&amp;"', '"&amp;C25&amp;"', '"&amp;D25&amp;"', '"&amp;E25&amp;"', '"&amp;F25&amp;"', '"&amp;G25&amp;"', '"&amp;H25&amp;"', '"&amp;I25&amp;"');"</f>
        <v/>
      </c>
      <c r="T25">
        <f>"Update UFMT_BUILD_RULE SET FIELD_ID='"&amp;D25&amp;"',COND_ID='"&amp;E25&amp;"',VALUE_ID='"&amp;F25&amp;"',CONV_KEY='"&amp;G25&amp;"',F_CHECK='"&amp;H25&amp;"',F_WRITE='"&amp;I25&amp;"' Where FORMAT_ID = '"&amp;A25&amp;"' AND FIELD_NO = '"&amp;B25&amp;"' AND PRIORITY = '"&amp;C25&amp;"';"</f>
        <v/>
      </c>
      <c r="U25">
        <f>"Delete from UFMT_BUILD_RULE Where FORMAT_ID = '"&amp;A25&amp;"' AND FIELD_NO = '"&amp;B25&amp;"' AND PRIORITY = '"&amp;C25&amp;"';"</f>
        <v/>
      </c>
    </row>
    <row r="26" spans="1:21">
      <c r="A26" t="s">
        <v>13</v>
      </c>
      <c r="B26" t="s">
        <v>555</v>
      </c>
      <c r="C26" t="s">
        <v>13</v>
      </c>
      <c r="D26" t="s">
        <v>385</v>
      </c>
      <c r="F26" t="s">
        <v>536</v>
      </c>
      <c r="H26" t="s">
        <v>255</v>
      </c>
      <c r="I26" t="s">
        <v>255</v>
      </c>
      <c r="L26" t="s">
        <v>7</v>
      </c>
      <c r="M26">
        <f>VLOOKUP(D26,UFMT_FIELD_FORMAT!A:H,8,FALSE)</f>
        <v/>
      </c>
      <c r="N26">
        <f>IF(ISBLANK(E26),"",VLOOKUP(E26,UFMT_CONDITION!A:J,10,FALSE))</f>
        <v/>
      </c>
      <c r="O26">
        <f>VLOOKUP(F26,UFMT_VALUE!A:E,5,FALSE)</f>
        <v/>
      </c>
      <c r="P26">
        <f>IF(ISBLANK(G26),"",VLOOKUP(G26,UFMT_CONVERSION!A:C,3,FALSE))</f>
        <v/>
      </c>
      <c r="Q26">
        <f>"Field '"&amp;M26&amp;IF(N26="","","',Cond '"&amp;N26)&amp;"', Value '"&amp;O26&amp;IF(P26="","","', Conv '"&amp;P26)&amp;"'"</f>
        <v/>
      </c>
      <c r="S26">
        <f>"Insert into UFMT_BUILD_RULE (FORMAT_ID, FIELD_NO, PRIORITY, FIELD_ID, COND_ID, VALUE_ID, CONV_KEY, F_CHECK, F_WRITE) Values ('"&amp;A26&amp;"', '"&amp;B26&amp;"', '"&amp;C26&amp;"', '"&amp;D26&amp;"', '"&amp;E26&amp;"', '"&amp;F26&amp;"', '"&amp;G26&amp;"', '"&amp;H26&amp;"', '"&amp;I26&amp;"');"</f>
        <v/>
      </c>
      <c r="T26">
        <f>"Update UFMT_BUILD_RULE SET FIELD_ID='"&amp;D26&amp;"',COND_ID='"&amp;E26&amp;"',VALUE_ID='"&amp;F26&amp;"',CONV_KEY='"&amp;G26&amp;"',F_CHECK='"&amp;H26&amp;"',F_WRITE='"&amp;I26&amp;"' Where FORMAT_ID = '"&amp;A26&amp;"' AND FIELD_NO = '"&amp;B26&amp;"' AND PRIORITY = '"&amp;C26&amp;"';"</f>
        <v/>
      </c>
      <c r="U26">
        <f>"Delete from UFMT_BUILD_RULE Where FORMAT_ID = '"&amp;A26&amp;"' AND FIELD_NO = '"&amp;B26&amp;"' AND PRIORITY = '"&amp;C26&amp;"';"</f>
        <v/>
      </c>
    </row>
    <row r="27" spans="1:21">
      <c r="A27" t="s">
        <v>13</v>
      </c>
      <c r="B27" t="s">
        <v>57</v>
      </c>
      <c r="C27" t="s">
        <v>13</v>
      </c>
      <c r="D27" t="s">
        <v>385</v>
      </c>
      <c r="F27" t="s">
        <v>66</v>
      </c>
      <c r="H27" t="s">
        <v>255</v>
      </c>
      <c r="I27" t="s">
        <v>255</v>
      </c>
      <c r="L27" t="s">
        <v>7</v>
      </c>
      <c r="M27">
        <f>VLOOKUP(D27,UFMT_FIELD_FORMAT!A:H,8,FALSE)</f>
        <v/>
      </c>
      <c r="N27">
        <f>IF(ISBLANK(E27),"",VLOOKUP(E27,UFMT_CONDITION!A:J,10,FALSE))</f>
        <v/>
      </c>
      <c r="O27">
        <f>VLOOKUP(F27,UFMT_VALUE!A:E,5,FALSE)</f>
        <v/>
      </c>
      <c r="P27">
        <f>IF(ISBLANK(G27),"",VLOOKUP(G27,UFMT_CONVERSION!A:C,3,FALSE))</f>
        <v/>
      </c>
      <c r="Q27">
        <f>"Field '"&amp;M27&amp;IF(N27="","","',Cond '"&amp;N27)&amp;"', Value '"&amp;O27&amp;IF(P27="","","', Conv '"&amp;P27)&amp;"'"</f>
        <v/>
      </c>
      <c r="S27">
        <f>"Insert into UFMT_BUILD_RULE (FORMAT_ID, FIELD_NO, PRIORITY, FIELD_ID, COND_ID, VALUE_ID, CONV_KEY, F_CHECK, F_WRITE) Values ('"&amp;A27&amp;"', '"&amp;B27&amp;"', '"&amp;C27&amp;"', '"&amp;D27&amp;"', '"&amp;E27&amp;"', '"&amp;F27&amp;"', '"&amp;G27&amp;"', '"&amp;H27&amp;"', '"&amp;I27&amp;"');"</f>
        <v/>
      </c>
      <c r="T27">
        <f>"Update UFMT_BUILD_RULE SET FIELD_ID='"&amp;D27&amp;"',COND_ID='"&amp;E27&amp;"',VALUE_ID='"&amp;F27&amp;"',CONV_KEY='"&amp;G27&amp;"',F_CHECK='"&amp;H27&amp;"',F_WRITE='"&amp;I27&amp;"' Where FORMAT_ID = '"&amp;A27&amp;"' AND FIELD_NO = '"&amp;B27&amp;"' AND PRIORITY = '"&amp;C27&amp;"';"</f>
        <v/>
      </c>
      <c r="U27">
        <f>"Delete from UFMT_BUILD_RULE Where FORMAT_ID = '"&amp;A27&amp;"' AND FIELD_NO = '"&amp;B27&amp;"' AND PRIORITY = '"&amp;C27&amp;"';"</f>
        <v/>
      </c>
    </row>
    <row r="28" spans="1:21">
      <c r="A28" t="s">
        <v>13</v>
      </c>
      <c r="B28" t="s">
        <v>244</v>
      </c>
      <c r="C28" t="s">
        <v>13</v>
      </c>
      <c r="D28" t="s">
        <v>385</v>
      </c>
      <c r="F28" t="s">
        <v>577</v>
      </c>
      <c r="H28" t="s">
        <v>255</v>
      </c>
      <c r="I28" t="s">
        <v>255</v>
      </c>
      <c r="L28" t="s">
        <v>7</v>
      </c>
      <c r="M28">
        <f>VLOOKUP(D28,UFMT_FIELD_FORMAT!A:H,8,FALSE)</f>
        <v/>
      </c>
      <c r="N28">
        <f>IF(ISBLANK(E28),"",VLOOKUP(E28,UFMT_CONDITION!A:J,10,FALSE))</f>
        <v/>
      </c>
      <c r="O28">
        <f>VLOOKUP(F28,UFMT_VALUE!A:E,5,FALSE)</f>
        <v/>
      </c>
      <c r="P28">
        <f>IF(ISBLANK(G28),"",VLOOKUP(G28,UFMT_CONVERSION!A:C,3,FALSE))</f>
        <v/>
      </c>
      <c r="Q28">
        <f>"Field '"&amp;M28&amp;IF(N28="","","',Cond '"&amp;N28)&amp;"', Value '"&amp;O28&amp;IF(P28="","","', Conv '"&amp;P28)&amp;"'"</f>
        <v/>
      </c>
      <c r="S28">
        <f>"Insert into UFMT_BUILD_RULE (FORMAT_ID, FIELD_NO, PRIORITY, FIELD_ID, COND_ID, VALUE_ID, CONV_KEY, F_CHECK, F_WRITE) Values ('"&amp;A28&amp;"', '"&amp;B28&amp;"', '"&amp;C28&amp;"', '"&amp;D28&amp;"', '"&amp;E28&amp;"', '"&amp;F28&amp;"', '"&amp;G28&amp;"', '"&amp;H28&amp;"', '"&amp;I28&amp;"');"</f>
        <v/>
      </c>
      <c r="T28">
        <f>"Update UFMT_BUILD_RULE SET FIELD_ID='"&amp;D28&amp;"',COND_ID='"&amp;E28&amp;"',VALUE_ID='"&amp;F28&amp;"',CONV_KEY='"&amp;G28&amp;"',F_CHECK='"&amp;H28&amp;"',F_WRITE='"&amp;I28&amp;"' Where FORMAT_ID = '"&amp;A28&amp;"' AND FIELD_NO = '"&amp;B28&amp;"' AND PRIORITY = '"&amp;C28&amp;"';"</f>
        <v/>
      </c>
      <c r="U28">
        <f>"Delete from UFMT_BUILD_RULE Where FORMAT_ID = '"&amp;A28&amp;"' AND FIELD_NO = '"&amp;B28&amp;"' AND PRIORITY = '"&amp;C28&amp;"';"</f>
        <v/>
      </c>
    </row>
    <row r="29" spans="1:21">
      <c r="A29" t="s">
        <v>13</v>
      </c>
      <c r="B29" t="s">
        <v>196</v>
      </c>
      <c r="C29" t="s">
        <v>13</v>
      </c>
      <c r="D29" t="s">
        <v>233</v>
      </c>
      <c r="F29" t="s">
        <v>68</v>
      </c>
      <c r="H29" t="s">
        <v>255</v>
      </c>
      <c r="I29" t="s">
        <v>255</v>
      </c>
      <c r="L29" t="s">
        <v>7</v>
      </c>
      <c r="M29">
        <f>VLOOKUP(D29,UFMT_FIELD_FORMAT!A:H,8,FALSE)</f>
        <v/>
      </c>
      <c r="N29">
        <f>IF(ISBLANK(E29),"",VLOOKUP(E29,UFMT_CONDITION!A:J,10,FALSE))</f>
        <v/>
      </c>
      <c r="O29">
        <f>VLOOKUP(F29,UFMT_VALUE!A:E,5,FALSE)</f>
        <v/>
      </c>
      <c r="P29">
        <f>IF(ISBLANK(G29),"",VLOOKUP(G29,UFMT_CONVERSION!A:C,3,FALSE))</f>
        <v/>
      </c>
      <c r="Q29">
        <f>"Field '"&amp;M29&amp;IF(N29="","","',Cond '"&amp;N29)&amp;"', Value '"&amp;O29&amp;IF(P29="","","', Conv '"&amp;P29)&amp;"'"</f>
        <v/>
      </c>
      <c r="S29">
        <f>"Insert into UFMT_BUILD_RULE (FORMAT_ID, FIELD_NO, PRIORITY, FIELD_ID, COND_ID, VALUE_ID, CONV_KEY, F_CHECK, F_WRITE) Values ('"&amp;A29&amp;"', '"&amp;B29&amp;"', '"&amp;C29&amp;"', '"&amp;D29&amp;"', '"&amp;E29&amp;"', '"&amp;F29&amp;"', '"&amp;G29&amp;"', '"&amp;H29&amp;"', '"&amp;I29&amp;"');"</f>
        <v/>
      </c>
      <c r="T29">
        <f>"Update UFMT_BUILD_RULE SET FIELD_ID='"&amp;D29&amp;"',COND_ID='"&amp;E29&amp;"',VALUE_ID='"&amp;F29&amp;"',CONV_KEY='"&amp;G29&amp;"',F_CHECK='"&amp;H29&amp;"',F_WRITE='"&amp;I29&amp;"' Where FORMAT_ID = '"&amp;A29&amp;"' AND FIELD_NO = '"&amp;B29&amp;"' AND PRIORITY = '"&amp;C29&amp;"';"</f>
        <v/>
      </c>
      <c r="U29">
        <f>"Delete from UFMT_BUILD_RULE Where FORMAT_ID = '"&amp;A29&amp;"' AND FIELD_NO = '"&amp;B29&amp;"' AND PRIORITY = '"&amp;C29&amp;"';"</f>
        <v/>
      </c>
    </row>
    <row r="30" spans="1:21">
      <c r="A30" t="s">
        <v>13</v>
      </c>
      <c r="B30" t="s">
        <v>634</v>
      </c>
      <c r="C30" t="s">
        <v>13</v>
      </c>
      <c r="D30" t="s">
        <v>233</v>
      </c>
      <c r="F30" t="s">
        <v>70</v>
      </c>
      <c r="H30" t="s">
        <v>255</v>
      </c>
      <c r="I30" t="s">
        <v>255</v>
      </c>
      <c r="L30" t="s">
        <v>7</v>
      </c>
      <c r="M30">
        <f>VLOOKUP(D30,UFMT_FIELD_FORMAT!A:H,8,FALSE)</f>
        <v/>
      </c>
      <c r="N30">
        <f>IF(ISBLANK(E30),"",VLOOKUP(E30,UFMT_CONDITION!A:J,10,FALSE))</f>
        <v/>
      </c>
      <c r="O30">
        <f>VLOOKUP(F30,UFMT_VALUE!A:E,5,FALSE)</f>
        <v/>
      </c>
      <c r="P30">
        <f>IF(ISBLANK(G30),"",VLOOKUP(G30,UFMT_CONVERSION!A:C,3,FALSE))</f>
        <v/>
      </c>
      <c r="Q30">
        <f>"Field '"&amp;M30&amp;IF(N30="","","',Cond '"&amp;N30)&amp;"', Value '"&amp;O30&amp;IF(P30="","","', Conv '"&amp;P30)&amp;"'"</f>
        <v/>
      </c>
      <c r="S30">
        <f>"Insert into UFMT_BUILD_RULE (FORMAT_ID, FIELD_NO, PRIORITY, FIELD_ID, COND_ID, VALUE_ID, CONV_KEY, F_CHECK, F_WRITE) Values ('"&amp;A30&amp;"', '"&amp;B30&amp;"', '"&amp;C30&amp;"', '"&amp;D30&amp;"', '"&amp;E30&amp;"', '"&amp;F30&amp;"', '"&amp;G30&amp;"', '"&amp;H30&amp;"', '"&amp;I30&amp;"');"</f>
        <v/>
      </c>
      <c r="T30">
        <f>"Update UFMT_BUILD_RULE SET FIELD_ID='"&amp;D30&amp;"',COND_ID='"&amp;E30&amp;"',VALUE_ID='"&amp;F30&amp;"',CONV_KEY='"&amp;G30&amp;"',F_CHECK='"&amp;H30&amp;"',F_WRITE='"&amp;I30&amp;"' Where FORMAT_ID = '"&amp;A30&amp;"' AND FIELD_NO = '"&amp;B30&amp;"' AND PRIORITY = '"&amp;C30&amp;"';"</f>
        <v/>
      </c>
      <c r="U30">
        <f>"Delete from UFMT_BUILD_RULE Where FORMAT_ID = '"&amp;A30&amp;"' AND FIELD_NO = '"&amp;B30&amp;"' AND PRIORITY = '"&amp;C30&amp;"';"</f>
        <v/>
      </c>
    </row>
    <row r="31" spans="1:21">
      <c r="A31" t="s">
        <v>13</v>
      </c>
      <c r="B31" t="s">
        <v>103</v>
      </c>
      <c r="C31" t="s">
        <v>13</v>
      </c>
      <c r="D31" t="s">
        <v>456</v>
      </c>
      <c r="F31" t="s">
        <v>310</v>
      </c>
      <c r="H31" t="s">
        <v>255</v>
      </c>
      <c r="I31" t="s">
        <v>255</v>
      </c>
      <c r="L31" t="s">
        <v>7</v>
      </c>
      <c r="M31">
        <f>VLOOKUP(D31,UFMT_FIELD_FORMAT!A:H,8,FALSE)</f>
        <v/>
      </c>
      <c r="N31">
        <f>IF(ISBLANK(E31),"",VLOOKUP(E31,UFMT_CONDITION!A:J,10,FALSE))</f>
        <v/>
      </c>
      <c r="O31">
        <f>VLOOKUP(F31,UFMT_VALUE!A:E,5,FALSE)</f>
        <v/>
      </c>
      <c r="P31">
        <f>IF(ISBLANK(G31),"",VLOOKUP(G31,UFMT_CONVERSION!A:C,3,FALSE))</f>
        <v/>
      </c>
      <c r="Q31">
        <f>"Field '"&amp;M31&amp;IF(N31="","","',Cond '"&amp;N31)&amp;"', Value '"&amp;O31&amp;IF(P31="","","', Conv '"&amp;P31)&amp;"'"</f>
        <v/>
      </c>
      <c r="S31">
        <f>"Insert into UFMT_BUILD_RULE (FORMAT_ID, FIELD_NO, PRIORITY, FIELD_ID, COND_ID, VALUE_ID, CONV_KEY, F_CHECK, F_WRITE) Values ('"&amp;A31&amp;"', '"&amp;B31&amp;"', '"&amp;C31&amp;"', '"&amp;D31&amp;"', '"&amp;E31&amp;"', '"&amp;F31&amp;"', '"&amp;G31&amp;"', '"&amp;H31&amp;"', '"&amp;I31&amp;"');"</f>
        <v/>
      </c>
      <c r="T31">
        <f>"Update UFMT_BUILD_RULE SET FIELD_ID='"&amp;D31&amp;"',COND_ID='"&amp;E31&amp;"',VALUE_ID='"&amp;F31&amp;"',CONV_KEY='"&amp;G31&amp;"',F_CHECK='"&amp;H31&amp;"',F_WRITE='"&amp;I31&amp;"' Where FORMAT_ID = '"&amp;A31&amp;"' AND FIELD_NO = '"&amp;B31&amp;"' AND PRIORITY = '"&amp;C31&amp;"';"</f>
        <v/>
      </c>
      <c r="U31">
        <f>"Delete from UFMT_BUILD_RULE Where FORMAT_ID = '"&amp;A31&amp;"' AND FIELD_NO = '"&amp;B31&amp;"' AND PRIORITY = '"&amp;C31&amp;"';"</f>
        <v/>
      </c>
    </row>
    <row r="32" spans="1:21">
      <c r="A32" t="s">
        <v>13</v>
      </c>
      <c r="B32" t="s">
        <v>666</v>
      </c>
      <c r="C32" t="s">
        <v>13</v>
      </c>
      <c r="D32" t="s">
        <v>456</v>
      </c>
      <c r="F32" t="s">
        <v>57</v>
      </c>
      <c r="H32" t="s">
        <v>255</v>
      </c>
      <c r="I32" t="s">
        <v>255</v>
      </c>
      <c r="L32" t="s">
        <v>7</v>
      </c>
      <c r="M32">
        <f>VLOOKUP(D32,UFMT_FIELD_FORMAT!A:H,8,FALSE)</f>
        <v/>
      </c>
      <c r="N32">
        <f>IF(ISBLANK(E32),"",VLOOKUP(E32,UFMT_CONDITION!A:J,10,FALSE))</f>
        <v/>
      </c>
      <c r="O32">
        <f>VLOOKUP(F32,UFMT_VALUE!A:E,5,FALSE)</f>
        <v/>
      </c>
      <c r="P32">
        <f>IF(ISBLANK(G32),"",VLOOKUP(G32,UFMT_CONVERSION!A:C,3,FALSE))</f>
        <v/>
      </c>
      <c r="Q32">
        <f>"Field '"&amp;M32&amp;IF(N32="","","',Cond '"&amp;N32)&amp;"', Value '"&amp;O32&amp;IF(P32="","","', Conv '"&amp;P32)&amp;"'"</f>
        <v/>
      </c>
      <c r="S32">
        <f>"Insert into UFMT_BUILD_RULE (FORMAT_ID, FIELD_NO, PRIORITY, FIELD_ID, COND_ID, VALUE_ID, CONV_KEY, F_CHECK, F_WRITE) Values ('"&amp;A32&amp;"', '"&amp;B32&amp;"', '"&amp;C32&amp;"', '"&amp;D32&amp;"', '"&amp;E32&amp;"', '"&amp;F32&amp;"', '"&amp;G32&amp;"', '"&amp;H32&amp;"', '"&amp;I32&amp;"');"</f>
        <v/>
      </c>
      <c r="T32">
        <f>"Update UFMT_BUILD_RULE SET FIELD_ID='"&amp;D32&amp;"',COND_ID='"&amp;E32&amp;"',VALUE_ID='"&amp;F32&amp;"',CONV_KEY='"&amp;G32&amp;"',F_CHECK='"&amp;H32&amp;"',F_WRITE='"&amp;I32&amp;"' Where FORMAT_ID = '"&amp;A32&amp;"' AND FIELD_NO = '"&amp;B32&amp;"' AND PRIORITY = '"&amp;C32&amp;"';"</f>
        <v/>
      </c>
      <c r="U32">
        <f>"Delete from UFMT_BUILD_RULE Where FORMAT_ID = '"&amp;A32&amp;"' AND FIELD_NO = '"&amp;B32&amp;"' AND PRIORITY = '"&amp;C32&amp;"';"</f>
        <v/>
      </c>
    </row>
    <row r="33" spans="1:21">
      <c r="A33" t="s">
        <v>13</v>
      </c>
      <c r="B33" t="s">
        <v>312</v>
      </c>
      <c r="C33" t="s">
        <v>13</v>
      </c>
      <c r="D33" t="s">
        <v>456</v>
      </c>
      <c r="F33" t="s">
        <v>287</v>
      </c>
      <c r="H33" t="s">
        <v>255</v>
      </c>
      <c r="I33" t="s">
        <v>13</v>
      </c>
      <c r="L33" t="s">
        <v>7</v>
      </c>
      <c r="M33">
        <f>VLOOKUP(D33,UFMT_FIELD_FORMAT!A:H,8,FALSE)</f>
        <v/>
      </c>
      <c r="N33">
        <f>IF(ISBLANK(E33),"",VLOOKUP(E33,UFMT_CONDITION!A:J,10,FALSE))</f>
        <v/>
      </c>
      <c r="O33">
        <f>VLOOKUP(F33,UFMT_VALUE!A:E,5,FALSE)</f>
        <v/>
      </c>
      <c r="P33">
        <f>IF(ISBLANK(G33),"",VLOOKUP(G33,UFMT_CONVERSION!A:C,3,FALSE))</f>
        <v/>
      </c>
      <c r="Q33">
        <f>"Field '"&amp;M33&amp;IF(N33="","","',Cond '"&amp;N33)&amp;"', Value '"&amp;O33&amp;IF(P33="","","', Conv '"&amp;P33)&amp;"'"</f>
        <v/>
      </c>
      <c r="S33">
        <f>"Insert into UFMT_BUILD_RULE (FORMAT_ID, FIELD_NO, PRIORITY, FIELD_ID, COND_ID, VALUE_ID, CONV_KEY, F_CHECK, F_WRITE) Values ('"&amp;A33&amp;"', '"&amp;B33&amp;"', '"&amp;C33&amp;"', '"&amp;D33&amp;"', '"&amp;E33&amp;"', '"&amp;F33&amp;"', '"&amp;G33&amp;"', '"&amp;H33&amp;"', '"&amp;I33&amp;"');"</f>
        <v/>
      </c>
      <c r="T33">
        <f>"Update UFMT_BUILD_RULE SET FIELD_ID='"&amp;D33&amp;"',COND_ID='"&amp;E33&amp;"',VALUE_ID='"&amp;F33&amp;"',CONV_KEY='"&amp;G33&amp;"',F_CHECK='"&amp;H33&amp;"',F_WRITE='"&amp;I33&amp;"' Where FORMAT_ID = '"&amp;A33&amp;"' AND FIELD_NO = '"&amp;B33&amp;"' AND PRIORITY = '"&amp;C33&amp;"';"</f>
        <v/>
      </c>
      <c r="U33">
        <f>"Delete from UFMT_BUILD_RULE Where FORMAT_ID = '"&amp;A33&amp;"' AND FIELD_NO = '"&amp;B33&amp;"' AND PRIORITY = '"&amp;C33&amp;"';"</f>
        <v/>
      </c>
    </row>
    <row r="34" spans="1:21">
      <c r="A34" t="s">
        <v>13</v>
      </c>
      <c r="B34" t="s">
        <v>669</v>
      </c>
      <c r="C34" t="s">
        <v>13</v>
      </c>
      <c r="D34" t="s">
        <v>456</v>
      </c>
      <c r="F34" t="s">
        <v>379</v>
      </c>
      <c r="H34" t="s">
        <v>255</v>
      </c>
      <c r="I34" t="s">
        <v>255</v>
      </c>
      <c r="L34" t="s">
        <v>7</v>
      </c>
      <c r="M34">
        <f>VLOOKUP(D34,UFMT_FIELD_FORMAT!A:H,8,FALSE)</f>
        <v/>
      </c>
      <c r="N34">
        <f>IF(ISBLANK(E34),"",VLOOKUP(E34,UFMT_CONDITION!A:J,10,FALSE))</f>
        <v/>
      </c>
      <c r="O34">
        <f>VLOOKUP(F34,UFMT_VALUE!A:E,5,FALSE)</f>
        <v/>
      </c>
      <c r="P34">
        <f>IF(ISBLANK(G34),"",VLOOKUP(G34,UFMT_CONVERSION!A:C,3,FALSE))</f>
        <v/>
      </c>
      <c r="Q34">
        <f>"Field '"&amp;M34&amp;IF(N34="","","',Cond '"&amp;N34)&amp;"', Value '"&amp;O34&amp;IF(P34="","","', Conv '"&amp;P34)&amp;"'"</f>
        <v/>
      </c>
      <c r="S34">
        <f>"Insert into UFMT_BUILD_RULE (FORMAT_ID, FIELD_NO, PRIORITY, FIELD_ID, COND_ID, VALUE_ID, CONV_KEY, F_CHECK, F_WRITE) Values ('"&amp;A34&amp;"', '"&amp;B34&amp;"', '"&amp;C34&amp;"', '"&amp;D34&amp;"', '"&amp;E34&amp;"', '"&amp;F34&amp;"', '"&amp;G34&amp;"', '"&amp;H34&amp;"', '"&amp;I34&amp;"');"</f>
        <v/>
      </c>
      <c r="T34">
        <f>"Update UFMT_BUILD_RULE SET FIELD_ID='"&amp;D34&amp;"',COND_ID='"&amp;E34&amp;"',VALUE_ID='"&amp;F34&amp;"',CONV_KEY='"&amp;G34&amp;"',F_CHECK='"&amp;H34&amp;"',F_WRITE='"&amp;I34&amp;"' Where FORMAT_ID = '"&amp;A34&amp;"' AND FIELD_NO = '"&amp;B34&amp;"' AND PRIORITY = '"&amp;C34&amp;"';"</f>
        <v/>
      </c>
      <c r="U34">
        <f>"Delete from UFMT_BUILD_RULE Where FORMAT_ID = '"&amp;A34&amp;"' AND FIELD_NO = '"&amp;B34&amp;"' AND PRIORITY = '"&amp;C34&amp;"';"</f>
        <v/>
      </c>
    </row>
    <row r="35" spans="1:21">
      <c r="A35" t="s">
        <v>13</v>
      </c>
      <c r="B35" t="s">
        <v>671</v>
      </c>
      <c r="C35" t="s">
        <v>13</v>
      </c>
      <c r="D35" t="s">
        <v>456</v>
      </c>
      <c r="F35" t="s">
        <v>287</v>
      </c>
      <c r="G35" t="s">
        <v>530</v>
      </c>
      <c r="H35" t="s">
        <v>255</v>
      </c>
      <c r="I35" t="s">
        <v>13</v>
      </c>
      <c r="L35" t="s">
        <v>7</v>
      </c>
      <c r="M35">
        <f>VLOOKUP(D35,UFMT_FIELD_FORMAT!A:H,8,FALSE)</f>
        <v/>
      </c>
      <c r="N35">
        <f>IF(ISBLANK(E35),"",VLOOKUP(E35,UFMT_CONDITION!A:J,10,FALSE))</f>
        <v/>
      </c>
      <c r="O35">
        <f>VLOOKUP(F35,UFMT_VALUE!A:E,5,FALSE)</f>
        <v/>
      </c>
      <c r="P35">
        <f>IF(ISBLANK(G35),"",VLOOKUP(G35,UFMT_CONVERSION!A:C,3,FALSE))</f>
        <v/>
      </c>
      <c r="Q35">
        <f>"Field '"&amp;M35&amp;IF(N35="","","',Cond '"&amp;N35)&amp;"', Value '"&amp;O35&amp;IF(P35="","","', Conv '"&amp;P35)&amp;"'"</f>
        <v/>
      </c>
      <c r="S35">
        <f>"Insert into UFMT_BUILD_RULE (FORMAT_ID, FIELD_NO, PRIORITY, FIELD_ID, COND_ID, VALUE_ID, CONV_KEY, F_CHECK, F_WRITE) Values ('"&amp;A35&amp;"', '"&amp;B35&amp;"', '"&amp;C35&amp;"', '"&amp;D35&amp;"', '"&amp;E35&amp;"', '"&amp;F35&amp;"', '"&amp;G35&amp;"', '"&amp;H35&amp;"', '"&amp;I35&amp;"');"</f>
        <v/>
      </c>
      <c r="T35">
        <f>"Update UFMT_BUILD_RULE SET FIELD_ID='"&amp;D35&amp;"',COND_ID='"&amp;E35&amp;"',VALUE_ID='"&amp;F35&amp;"',CONV_KEY='"&amp;G35&amp;"',F_CHECK='"&amp;H35&amp;"',F_WRITE='"&amp;I35&amp;"' Where FORMAT_ID = '"&amp;A35&amp;"' AND FIELD_NO = '"&amp;B35&amp;"' AND PRIORITY = '"&amp;C35&amp;"';"</f>
        <v/>
      </c>
      <c r="U35">
        <f>"Delete from UFMT_BUILD_RULE Where FORMAT_ID = '"&amp;A35&amp;"' AND FIELD_NO = '"&amp;B35&amp;"' AND PRIORITY = '"&amp;C35&amp;"';"</f>
        <v/>
      </c>
    </row>
    <row r="36" spans="1:21">
      <c r="A36" t="s">
        <v>64</v>
      </c>
      <c r="B36" t="s">
        <v>64</v>
      </c>
      <c r="C36" t="s">
        <v>13</v>
      </c>
      <c r="D36" t="s">
        <v>13</v>
      </c>
      <c r="F36" t="s">
        <v>64</v>
      </c>
      <c r="H36" t="s">
        <v>255</v>
      </c>
      <c r="I36" t="s">
        <v>255</v>
      </c>
      <c r="L36" t="s">
        <v>7</v>
      </c>
      <c r="M36">
        <f>VLOOKUP(D36,UFMT_FIELD_FORMAT!A:H,8,FALSE)</f>
        <v/>
      </c>
      <c r="N36">
        <f>IF(ISBLANK(E36),"",VLOOKUP(E36,UFMT_CONDITION!A:J,10,FALSE))</f>
        <v/>
      </c>
      <c r="O36">
        <f>VLOOKUP(F36,UFMT_VALUE!A:E,5,FALSE)</f>
        <v/>
      </c>
      <c r="P36">
        <f>IF(ISBLANK(G36),"",VLOOKUP(G36,UFMT_CONVERSION!A:C,3,FALSE))</f>
        <v/>
      </c>
      <c r="Q36">
        <f>"Field '"&amp;M36&amp;IF(N36="","","',Cond '"&amp;N36)&amp;"', Value '"&amp;O36&amp;IF(P36="","","', Conv '"&amp;P36)&amp;"'"</f>
        <v/>
      </c>
      <c r="S36">
        <f>"Insert into UFMT_BUILD_RULE (FORMAT_ID, FIELD_NO, PRIORITY, FIELD_ID, COND_ID, VALUE_ID, CONV_KEY, F_CHECK, F_WRITE) Values ('"&amp;A36&amp;"', '"&amp;B36&amp;"', '"&amp;C36&amp;"', '"&amp;D36&amp;"', '"&amp;E36&amp;"', '"&amp;F36&amp;"', '"&amp;G36&amp;"', '"&amp;H36&amp;"', '"&amp;I36&amp;"');"</f>
        <v/>
      </c>
      <c r="T36">
        <f>"Update UFMT_BUILD_RULE SET FIELD_ID='"&amp;D36&amp;"',COND_ID='"&amp;E36&amp;"',VALUE_ID='"&amp;F36&amp;"',CONV_KEY='"&amp;G36&amp;"',F_CHECK='"&amp;H36&amp;"',F_WRITE='"&amp;I36&amp;"' Where FORMAT_ID = '"&amp;A36&amp;"' AND FIELD_NO = '"&amp;B36&amp;"' AND PRIORITY = '"&amp;C36&amp;"';"</f>
        <v/>
      </c>
      <c r="U36">
        <f>"Delete from UFMT_BUILD_RULE Where FORMAT_ID = '"&amp;A36&amp;"' AND FIELD_NO = '"&amp;B36&amp;"' AND PRIORITY = '"&amp;C36&amp;"';"</f>
        <v/>
      </c>
    </row>
    <row r="37" spans="1:21">
      <c r="A37" t="s">
        <v>64</v>
      </c>
      <c r="B37" t="s">
        <v>107</v>
      </c>
      <c r="C37" t="s">
        <v>13</v>
      </c>
      <c r="D37" t="s">
        <v>64</v>
      </c>
      <c r="F37" t="s">
        <v>594</v>
      </c>
      <c r="H37" t="s">
        <v>255</v>
      </c>
      <c r="I37" t="s">
        <v>255</v>
      </c>
      <c r="L37" t="s">
        <v>7</v>
      </c>
      <c r="M37">
        <f>VLOOKUP(D37,UFMT_FIELD_FORMAT!A:H,8,FALSE)</f>
        <v/>
      </c>
      <c r="N37">
        <f>IF(ISBLANK(E37),"",VLOOKUP(E37,UFMT_CONDITION!A:J,10,FALSE))</f>
        <v/>
      </c>
      <c r="O37">
        <f>VLOOKUP(F37,UFMT_VALUE!A:E,5,FALSE)</f>
        <v/>
      </c>
      <c r="P37">
        <f>IF(ISBLANK(G37),"",VLOOKUP(G37,UFMT_CONVERSION!A:C,3,FALSE))</f>
        <v/>
      </c>
      <c r="Q37">
        <f>"Field '"&amp;M37&amp;IF(N37="","","',Cond '"&amp;N37)&amp;"', Value '"&amp;O37&amp;IF(P37="","","', Conv '"&amp;P37)&amp;"'"</f>
        <v/>
      </c>
      <c r="S37">
        <f>"Insert into UFMT_BUILD_RULE (FORMAT_ID, FIELD_NO, PRIORITY, FIELD_ID, COND_ID, VALUE_ID, CONV_KEY, F_CHECK, F_WRITE) Values ('"&amp;A37&amp;"', '"&amp;B37&amp;"', '"&amp;C37&amp;"', '"&amp;D37&amp;"', '"&amp;E37&amp;"', '"&amp;F37&amp;"', '"&amp;G37&amp;"', '"&amp;H37&amp;"', '"&amp;I37&amp;"');"</f>
        <v/>
      </c>
      <c r="T37">
        <f>"Update UFMT_BUILD_RULE SET FIELD_ID='"&amp;D37&amp;"',COND_ID='"&amp;E37&amp;"',VALUE_ID='"&amp;F37&amp;"',CONV_KEY='"&amp;G37&amp;"',F_CHECK='"&amp;H37&amp;"',F_WRITE='"&amp;I37&amp;"' Where FORMAT_ID = '"&amp;A37&amp;"' AND FIELD_NO = '"&amp;B37&amp;"' AND PRIORITY = '"&amp;C37&amp;"';"</f>
        <v/>
      </c>
      <c r="U37">
        <f>"Delete from UFMT_BUILD_RULE Where FORMAT_ID = '"&amp;A37&amp;"' AND FIELD_NO = '"&amp;B37&amp;"' AND PRIORITY = '"&amp;C37&amp;"';"</f>
        <v/>
      </c>
    </row>
    <row r="38" spans="1:21">
      <c r="A38" t="s">
        <v>64</v>
      </c>
      <c r="B38" t="s">
        <v>31</v>
      </c>
      <c r="C38" t="s">
        <v>13</v>
      </c>
      <c r="D38" t="s">
        <v>107</v>
      </c>
      <c r="F38" t="s">
        <v>330</v>
      </c>
      <c r="H38" t="s">
        <v>255</v>
      </c>
      <c r="I38" t="s">
        <v>255</v>
      </c>
      <c r="L38" t="s">
        <v>7</v>
      </c>
      <c r="M38">
        <f>VLOOKUP(D38,UFMT_FIELD_FORMAT!A:H,8,FALSE)</f>
        <v/>
      </c>
      <c r="N38">
        <f>IF(ISBLANK(E38),"",VLOOKUP(E38,UFMT_CONDITION!A:J,10,FALSE))</f>
        <v/>
      </c>
      <c r="O38">
        <f>VLOOKUP(F38,UFMT_VALUE!A:E,5,FALSE)</f>
        <v/>
      </c>
      <c r="P38">
        <f>IF(ISBLANK(G38),"",VLOOKUP(G38,UFMT_CONVERSION!A:C,3,FALSE))</f>
        <v/>
      </c>
      <c r="Q38">
        <f>"Field '"&amp;M38&amp;IF(N38="","","',Cond '"&amp;N38)&amp;"', Value '"&amp;O38&amp;IF(P38="","","', Conv '"&amp;P38)&amp;"'"</f>
        <v/>
      </c>
      <c r="S38">
        <f>"Insert into UFMT_BUILD_RULE (FORMAT_ID, FIELD_NO, PRIORITY, FIELD_ID, COND_ID, VALUE_ID, CONV_KEY, F_CHECK, F_WRITE) Values ('"&amp;A38&amp;"', '"&amp;B38&amp;"', '"&amp;C38&amp;"', '"&amp;D38&amp;"', '"&amp;E38&amp;"', '"&amp;F38&amp;"', '"&amp;G38&amp;"', '"&amp;H38&amp;"', '"&amp;I38&amp;"');"</f>
        <v/>
      </c>
      <c r="T38">
        <f>"Update UFMT_BUILD_RULE SET FIELD_ID='"&amp;D38&amp;"',COND_ID='"&amp;E38&amp;"',VALUE_ID='"&amp;F38&amp;"',CONV_KEY='"&amp;G38&amp;"',F_CHECK='"&amp;H38&amp;"',F_WRITE='"&amp;I38&amp;"' Where FORMAT_ID = '"&amp;A38&amp;"' AND FIELD_NO = '"&amp;B38&amp;"' AND PRIORITY = '"&amp;C38&amp;"';"</f>
        <v/>
      </c>
      <c r="U38">
        <f>"Delete from UFMT_BUILD_RULE Where FORMAT_ID = '"&amp;A38&amp;"' AND FIELD_NO = '"&amp;B38&amp;"' AND PRIORITY = '"&amp;C38&amp;"';"</f>
        <v/>
      </c>
    </row>
    <row r="39" spans="1:21">
      <c r="A39" t="s">
        <v>64</v>
      </c>
      <c r="B39" t="s">
        <v>333</v>
      </c>
      <c r="C39" t="s">
        <v>13</v>
      </c>
      <c r="D39" t="s">
        <v>31</v>
      </c>
      <c r="E39" t="s">
        <v>330</v>
      </c>
      <c r="F39" t="s">
        <v>337</v>
      </c>
      <c r="H39" t="s">
        <v>255</v>
      </c>
      <c r="I39" t="s">
        <v>255</v>
      </c>
      <c r="L39" t="s">
        <v>7</v>
      </c>
      <c r="M39">
        <f>VLOOKUP(D39,UFMT_FIELD_FORMAT!A:H,8,FALSE)</f>
        <v/>
      </c>
      <c r="N39">
        <f>IF(ISBLANK(E39),"",VLOOKUP(E39,UFMT_CONDITION!A:J,10,FALSE))</f>
        <v/>
      </c>
      <c r="O39">
        <f>VLOOKUP(F39,UFMT_VALUE!A:E,5,FALSE)</f>
        <v/>
      </c>
      <c r="P39">
        <f>IF(ISBLANK(G39),"",VLOOKUP(G39,UFMT_CONVERSION!A:C,3,FALSE))</f>
        <v/>
      </c>
      <c r="Q39">
        <f>"Field '"&amp;M39&amp;IF(N39="","","',Cond '"&amp;N39)&amp;"', Value '"&amp;O39&amp;IF(P39="","","', Conv '"&amp;P39)&amp;"'"</f>
        <v/>
      </c>
      <c r="S39">
        <f>"Insert into UFMT_BUILD_RULE (FORMAT_ID, FIELD_NO, PRIORITY, FIELD_ID, COND_ID, VALUE_ID, CONV_KEY, F_CHECK, F_WRITE) Values ('"&amp;A39&amp;"', '"&amp;B39&amp;"', '"&amp;C39&amp;"', '"&amp;D39&amp;"', '"&amp;E39&amp;"', '"&amp;F39&amp;"', '"&amp;G39&amp;"', '"&amp;H39&amp;"', '"&amp;I39&amp;"');"</f>
        <v/>
      </c>
      <c r="T39">
        <f>"Update UFMT_BUILD_RULE SET FIELD_ID='"&amp;D39&amp;"',COND_ID='"&amp;E39&amp;"',VALUE_ID='"&amp;F39&amp;"',CONV_KEY='"&amp;G39&amp;"',F_CHECK='"&amp;H39&amp;"',F_WRITE='"&amp;I39&amp;"' Where FORMAT_ID = '"&amp;A39&amp;"' AND FIELD_NO = '"&amp;B39&amp;"' AND PRIORITY = '"&amp;C39&amp;"';"</f>
        <v/>
      </c>
      <c r="U39">
        <f>"Delete from UFMT_BUILD_RULE Where FORMAT_ID = '"&amp;A39&amp;"' AND FIELD_NO = '"&amp;B39&amp;"' AND PRIORITY = '"&amp;C39&amp;"';"</f>
        <v/>
      </c>
    </row>
    <row r="40" spans="1:21">
      <c r="A40" t="s">
        <v>64</v>
      </c>
      <c r="B40" t="s">
        <v>337</v>
      </c>
      <c r="C40" t="s">
        <v>13</v>
      </c>
      <c r="D40" t="s">
        <v>500</v>
      </c>
      <c r="F40" t="s">
        <v>543</v>
      </c>
      <c r="G40" t="s">
        <v>17</v>
      </c>
      <c r="H40" t="s">
        <v>255</v>
      </c>
      <c r="I40" t="s">
        <v>255</v>
      </c>
      <c r="L40" t="s">
        <v>7</v>
      </c>
      <c r="M40">
        <f>VLOOKUP(D40,UFMT_FIELD_FORMAT!A:H,8,FALSE)</f>
        <v/>
      </c>
      <c r="N40">
        <f>IF(ISBLANK(E40),"",VLOOKUP(E40,UFMT_CONDITION!A:J,10,FALSE))</f>
        <v/>
      </c>
      <c r="O40">
        <f>VLOOKUP(F40,UFMT_VALUE!A:E,5,FALSE)</f>
        <v/>
      </c>
      <c r="P40">
        <f>IF(ISBLANK(G40),"",VLOOKUP(G40,UFMT_CONVERSION!A:C,3,FALSE))</f>
        <v/>
      </c>
      <c r="Q40">
        <f>"Field '"&amp;M40&amp;IF(N40="","","',Cond '"&amp;N40)&amp;"', Value '"&amp;O40&amp;IF(P40="","","', Conv '"&amp;P40)&amp;"'"</f>
        <v/>
      </c>
      <c r="S40">
        <f>"Insert into UFMT_BUILD_RULE (FORMAT_ID, FIELD_NO, PRIORITY, FIELD_ID, COND_ID, VALUE_ID, CONV_KEY, F_CHECK, F_WRITE) Values ('"&amp;A40&amp;"', '"&amp;B40&amp;"', '"&amp;C40&amp;"', '"&amp;D40&amp;"', '"&amp;E40&amp;"', '"&amp;F40&amp;"', '"&amp;G40&amp;"', '"&amp;H40&amp;"', '"&amp;I40&amp;"');"</f>
        <v/>
      </c>
      <c r="T40">
        <f>"Update UFMT_BUILD_RULE SET FIELD_ID='"&amp;D40&amp;"',COND_ID='"&amp;E40&amp;"',VALUE_ID='"&amp;F40&amp;"',CONV_KEY='"&amp;G40&amp;"',F_CHECK='"&amp;H40&amp;"',F_WRITE='"&amp;I40&amp;"' Where FORMAT_ID = '"&amp;A40&amp;"' AND FIELD_NO = '"&amp;B40&amp;"' AND PRIORITY = '"&amp;C40&amp;"';"</f>
        <v/>
      </c>
      <c r="U40">
        <f>"Delete from UFMT_BUILD_RULE Where FORMAT_ID = '"&amp;A40&amp;"' AND FIELD_NO = '"&amp;B40&amp;"' AND PRIORITY = '"&amp;C40&amp;"';"</f>
        <v/>
      </c>
    </row>
    <row r="41" spans="1:21">
      <c r="A41" t="s">
        <v>64</v>
      </c>
      <c r="B41" t="s">
        <v>351</v>
      </c>
      <c r="C41" t="s">
        <v>13</v>
      </c>
      <c r="D41" t="s">
        <v>328</v>
      </c>
      <c r="F41" t="s">
        <v>393</v>
      </c>
      <c r="H41" t="s">
        <v>255</v>
      </c>
      <c r="I41" t="s">
        <v>13</v>
      </c>
      <c r="L41" t="s">
        <v>7</v>
      </c>
      <c r="M41">
        <f>VLOOKUP(D41,UFMT_FIELD_FORMAT!A:H,8,FALSE)</f>
        <v/>
      </c>
      <c r="N41">
        <f>IF(ISBLANK(E41),"",VLOOKUP(E41,UFMT_CONDITION!A:J,10,FALSE))</f>
        <v/>
      </c>
      <c r="O41">
        <f>VLOOKUP(F41,UFMT_VALUE!A:E,5,FALSE)</f>
        <v/>
      </c>
      <c r="P41">
        <f>IF(ISBLANK(G41),"",VLOOKUP(G41,UFMT_CONVERSION!A:C,3,FALSE))</f>
        <v/>
      </c>
      <c r="Q41">
        <f>"Field '"&amp;M41&amp;IF(N41="","","',Cond '"&amp;N41)&amp;"', Value '"&amp;O41&amp;IF(P41="","","', Conv '"&amp;P41)&amp;"'"</f>
        <v/>
      </c>
      <c r="S41">
        <f>"Insert into UFMT_BUILD_RULE (FORMAT_ID, FIELD_NO, PRIORITY, FIELD_ID, COND_ID, VALUE_ID, CONV_KEY, F_CHECK, F_WRITE) Values ('"&amp;A41&amp;"', '"&amp;B41&amp;"', '"&amp;C41&amp;"', '"&amp;D41&amp;"', '"&amp;E41&amp;"', '"&amp;F41&amp;"', '"&amp;G41&amp;"', '"&amp;H41&amp;"', '"&amp;I41&amp;"');"</f>
        <v/>
      </c>
      <c r="T41">
        <f>"Update UFMT_BUILD_RULE SET FIELD_ID='"&amp;D41&amp;"',COND_ID='"&amp;E41&amp;"',VALUE_ID='"&amp;F41&amp;"',CONV_KEY='"&amp;G41&amp;"',F_CHECK='"&amp;H41&amp;"',F_WRITE='"&amp;I41&amp;"' Where FORMAT_ID = '"&amp;A41&amp;"' AND FIELD_NO = '"&amp;B41&amp;"' AND PRIORITY = '"&amp;C41&amp;"';"</f>
        <v/>
      </c>
      <c r="U41">
        <f>"Delete from UFMT_BUILD_RULE Where FORMAT_ID = '"&amp;A41&amp;"' AND FIELD_NO = '"&amp;B41&amp;"' AND PRIORITY = '"&amp;C41&amp;"';"</f>
        <v/>
      </c>
    </row>
    <row r="42" spans="1:21">
      <c r="A42" t="s">
        <v>64</v>
      </c>
      <c r="B42" t="s">
        <v>351</v>
      </c>
      <c r="C42" t="s">
        <v>64</v>
      </c>
      <c r="D42" t="s">
        <v>449</v>
      </c>
      <c r="F42" t="s">
        <v>143</v>
      </c>
      <c r="H42" t="s">
        <v>255</v>
      </c>
      <c r="I42" t="s">
        <v>13</v>
      </c>
      <c r="L42" t="s">
        <v>7</v>
      </c>
      <c r="M42">
        <f>VLOOKUP(D42,UFMT_FIELD_FORMAT!A:H,8,FALSE)</f>
        <v/>
      </c>
      <c r="N42">
        <f>IF(ISBLANK(E42),"",VLOOKUP(E42,UFMT_CONDITION!A:J,10,FALSE))</f>
        <v/>
      </c>
      <c r="O42">
        <f>VLOOKUP(F42,UFMT_VALUE!A:E,5,FALSE)</f>
        <v/>
      </c>
      <c r="P42">
        <f>IF(ISBLANK(G42),"",VLOOKUP(G42,UFMT_CONVERSION!A:C,3,FALSE))</f>
        <v/>
      </c>
      <c r="Q42">
        <f>"Field '"&amp;M42&amp;IF(N42="","","',Cond '"&amp;N42)&amp;"', Value '"&amp;O42&amp;IF(P42="","","', Conv '"&amp;P42)&amp;"'"</f>
        <v/>
      </c>
      <c r="S42">
        <f>"Insert into UFMT_BUILD_RULE (FORMAT_ID, FIELD_NO, PRIORITY, FIELD_ID, COND_ID, VALUE_ID, CONV_KEY, F_CHECK, F_WRITE) Values ('"&amp;A42&amp;"', '"&amp;B42&amp;"', '"&amp;C42&amp;"', '"&amp;D42&amp;"', '"&amp;E42&amp;"', '"&amp;F42&amp;"', '"&amp;G42&amp;"', '"&amp;H42&amp;"', '"&amp;I42&amp;"');"</f>
        <v/>
      </c>
      <c r="T42">
        <f>"Update UFMT_BUILD_RULE SET FIELD_ID='"&amp;D42&amp;"',COND_ID='"&amp;E42&amp;"',VALUE_ID='"&amp;F42&amp;"',CONV_KEY='"&amp;G42&amp;"',F_CHECK='"&amp;H42&amp;"',F_WRITE='"&amp;I42&amp;"' Where FORMAT_ID = '"&amp;A42&amp;"' AND FIELD_NO = '"&amp;B42&amp;"' AND PRIORITY = '"&amp;C42&amp;"';"</f>
        <v/>
      </c>
      <c r="U42">
        <f>"Delete from UFMT_BUILD_RULE Where FORMAT_ID = '"&amp;A42&amp;"' AND FIELD_NO = '"&amp;B42&amp;"' AND PRIORITY = '"&amp;C42&amp;"';"</f>
        <v/>
      </c>
    </row>
    <row r="43" spans="1:21">
      <c r="A43" t="s">
        <v>64</v>
      </c>
      <c r="B43" t="s">
        <v>305</v>
      </c>
      <c r="C43" t="s">
        <v>13</v>
      </c>
      <c r="D43" t="s">
        <v>318</v>
      </c>
      <c r="F43" t="s">
        <v>398</v>
      </c>
      <c r="G43" t="s">
        <v>31</v>
      </c>
      <c r="H43" t="s">
        <v>255</v>
      </c>
      <c r="I43" t="s">
        <v>255</v>
      </c>
      <c r="L43" t="s">
        <v>7</v>
      </c>
      <c r="M43">
        <f>VLOOKUP(D43,UFMT_FIELD_FORMAT!A:H,8,FALSE)</f>
        <v/>
      </c>
      <c r="N43">
        <f>IF(ISBLANK(E43),"",VLOOKUP(E43,UFMT_CONDITION!A:J,10,FALSE))</f>
        <v/>
      </c>
      <c r="O43">
        <f>VLOOKUP(F43,UFMT_VALUE!A:E,5,FALSE)</f>
        <v/>
      </c>
      <c r="P43">
        <f>IF(ISBLANK(G43),"",VLOOKUP(G43,UFMT_CONVERSION!A:C,3,FALSE))</f>
        <v/>
      </c>
      <c r="Q43">
        <f>"Field '"&amp;M43&amp;IF(N43="","","',Cond '"&amp;N43)&amp;"', Value '"&amp;O43&amp;IF(P43="","","', Conv '"&amp;P43)&amp;"'"</f>
        <v/>
      </c>
      <c r="S43">
        <f>"Insert into UFMT_BUILD_RULE (FORMAT_ID, FIELD_NO, PRIORITY, FIELD_ID, COND_ID, VALUE_ID, CONV_KEY, F_CHECK, F_WRITE) Values ('"&amp;A43&amp;"', '"&amp;B43&amp;"', '"&amp;C43&amp;"', '"&amp;D43&amp;"', '"&amp;E43&amp;"', '"&amp;F43&amp;"', '"&amp;G43&amp;"', '"&amp;H43&amp;"', '"&amp;I43&amp;"');"</f>
        <v/>
      </c>
      <c r="T43">
        <f>"Update UFMT_BUILD_RULE SET FIELD_ID='"&amp;D43&amp;"',COND_ID='"&amp;E43&amp;"',VALUE_ID='"&amp;F43&amp;"',CONV_KEY='"&amp;G43&amp;"',F_CHECK='"&amp;H43&amp;"',F_WRITE='"&amp;I43&amp;"' Where FORMAT_ID = '"&amp;A43&amp;"' AND FIELD_NO = '"&amp;B43&amp;"' AND PRIORITY = '"&amp;C43&amp;"';"</f>
        <v/>
      </c>
      <c r="U43">
        <f>"Delete from UFMT_BUILD_RULE Where FORMAT_ID = '"&amp;A43&amp;"' AND FIELD_NO = '"&amp;B43&amp;"' AND PRIORITY = '"&amp;C43&amp;"';"</f>
        <v/>
      </c>
    </row>
    <row r="44" spans="1:21">
      <c r="A44" t="s">
        <v>64</v>
      </c>
      <c r="B44" t="s">
        <v>473</v>
      </c>
      <c r="C44" t="s">
        <v>13</v>
      </c>
      <c r="D44" t="s">
        <v>333</v>
      </c>
      <c r="F44" t="s">
        <v>449</v>
      </c>
      <c r="H44" t="s">
        <v>255</v>
      </c>
      <c r="I44" t="s">
        <v>255</v>
      </c>
      <c r="L44" t="s">
        <v>7</v>
      </c>
      <c r="M44">
        <f>VLOOKUP(D44,UFMT_FIELD_FORMAT!A:H,8,FALSE)</f>
        <v/>
      </c>
      <c r="N44">
        <f>IF(ISBLANK(E44),"",VLOOKUP(E44,UFMT_CONDITION!A:J,10,FALSE))</f>
        <v/>
      </c>
      <c r="O44">
        <f>VLOOKUP(F44,UFMT_VALUE!A:E,5,FALSE)</f>
        <v/>
      </c>
      <c r="P44">
        <f>IF(ISBLANK(G44),"",VLOOKUP(G44,UFMT_CONVERSION!A:C,3,FALSE))</f>
        <v/>
      </c>
      <c r="Q44">
        <f>"Field '"&amp;M44&amp;IF(N44="","","',Cond '"&amp;N44)&amp;"', Value '"&amp;O44&amp;IF(P44="","","', Conv '"&amp;P44)&amp;"'"</f>
        <v/>
      </c>
      <c r="S44">
        <f>"Insert into UFMT_BUILD_RULE (FORMAT_ID, FIELD_NO, PRIORITY, FIELD_ID, COND_ID, VALUE_ID, CONV_KEY, F_CHECK, F_WRITE) Values ('"&amp;A44&amp;"', '"&amp;B44&amp;"', '"&amp;C44&amp;"', '"&amp;D44&amp;"', '"&amp;E44&amp;"', '"&amp;F44&amp;"', '"&amp;G44&amp;"', '"&amp;H44&amp;"', '"&amp;I44&amp;"');"</f>
        <v/>
      </c>
      <c r="T44">
        <f>"Update UFMT_BUILD_RULE SET FIELD_ID='"&amp;D44&amp;"',COND_ID='"&amp;E44&amp;"',VALUE_ID='"&amp;F44&amp;"',CONV_KEY='"&amp;G44&amp;"',F_CHECK='"&amp;H44&amp;"',F_WRITE='"&amp;I44&amp;"' Where FORMAT_ID = '"&amp;A44&amp;"' AND FIELD_NO = '"&amp;B44&amp;"' AND PRIORITY = '"&amp;C44&amp;"';"</f>
        <v/>
      </c>
      <c r="U44">
        <f>"Delete from UFMT_BUILD_RULE Where FORMAT_ID = '"&amp;A44&amp;"' AND FIELD_NO = '"&amp;B44&amp;"' AND PRIORITY = '"&amp;C44&amp;"';"</f>
        <v/>
      </c>
    </row>
    <row r="45" spans="1:21">
      <c r="A45" t="s">
        <v>64</v>
      </c>
      <c r="B45" t="s">
        <v>532</v>
      </c>
      <c r="C45" t="s">
        <v>13</v>
      </c>
      <c r="D45" t="s">
        <v>337</v>
      </c>
      <c r="F45" t="s">
        <v>456</v>
      </c>
      <c r="H45" t="s">
        <v>255</v>
      </c>
      <c r="I45" t="s">
        <v>255</v>
      </c>
      <c r="L45" t="s">
        <v>7</v>
      </c>
      <c r="M45">
        <f>VLOOKUP(D45,UFMT_FIELD_FORMAT!A:H,8,FALSE)</f>
        <v/>
      </c>
      <c r="N45">
        <f>IF(ISBLANK(E45),"",VLOOKUP(E45,UFMT_CONDITION!A:J,10,FALSE))</f>
        <v/>
      </c>
      <c r="O45">
        <f>VLOOKUP(F45,UFMT_VALUE!A:E,5,FALSE)</f>
        <v/>
      </c>
      <c r="P45">
        <f>IF(ISBLANK(G45),"",VLOOKUP(G45,UFMT_CONVERSION!A:C,3,FALSE))</f>
        <v/>
      </c>
      <c r="Q45">
        <f>"Field '"&amp;M45&amp;IF(N45="","","',Cond '"&amp;N45)&amp;"', Value '"&amp;O45&amp;IF(P45="","","', Conv '"&amp;P45)&amp;"'"</f>
        <v/>
      </c>
      <c r="S45">
        <f>"Insert into UFMT_BUILD_RULE (FORMAT_ID, FIELD_NO, PRIORITY, FIELD_ID, COND_ID, VALUE_ID, CONV_KEY, F_CHECK, F_WRITE) Values ('"&amp;A45&amp;"', '"&amp;B45&amp;"', '"&amp;C45&amp;"', '"&amp;D45&amp;"', '"&amp;E45&amp;"', '"&amp;F45&amp;"', '"&amp;G45&amp;"', '"&amp;H45&amp;"', '"&amp;I45&amp;"');"</f>
        <v/>
      </c>
      <c r="T45">
        <f>"Update UFMT_BUILD_RULE SET FIELD_ID='"&amp;D45&amp;"',COND_ID='"&amp;E45&amp;"',VALUE_ID='"&amp;F45&amp;"',CONV_KEY='"&amp;G45&amp;"',F_CHECK='"&amp;H45&amp;"',F_WRITE='"&amp;I45&amp;"' Where FORMAT_ID = '"&amp;A45&amp;"' AND FIELD_NO = '"&amp;B45&amp;"' AND PRIORITY = '"&amp;C45&amp;"';"</f>
        <v/>
      </c>
      <c r="U45">
        <f>"Delete from UFMT_BUILD_RULE Where FORMAT_ID = '"&amp;A45&amp;"' AND FIELD_NO = '"&amp;B45&amp;"' AND PRIORITY = '"&amp;C45&amp;"';"</f>
        <v/>
      </c>
    </row>
    <row r="46" spans="1:21">
      <c r="A46" t="s">
        <v>64</v>
      </c>
      <c r="B46" t="s">
        <v>534</v>
      </c>
      <c r="C46" t="s">
        <v>13</v>
      </c>
      <c r="D46" t="s">
        <v>337</v>
      </c>
      <c r="E46" t="s">
        <v>318</v>
      </c>
      <c r="F46" t="s">
        <v>468</v>
      </c>
      <c r="H46" t="s">
        <v>255</v>
      </c>
      <c r="I46" t="s">
        <v>255</v>
      </c>
      <c r="L46" t="s">
        <v>7</v>
      </c>
      <c r="M46">
        <f>VLOOKUP(D46,UFMT_FIELD_FORMAT!A:H,8,FALSE)</f>
        <v/>
      </c>
      <c r="N46">
        <f>IF(ISBLANK(E46),"",VLOOKUP(E46,UFMT_CONDITION!A:J,10,FALSE))</f>
        <v/>
      </c>
      <c r="O46">
        <f>VLOOKUP(F46,UFMT_VALUE!A:E,5,FALSE)</f>
        <v/>
      </c>
      <c r="P46">
        <f>IF(ISBLANK(G46),"",VLOOKUP(G46,UFMT_CONVERSION!A:C,3,FALSE))</f>
        <v/>
      </c>
      <c r="Q46">
        <f>"Field '"&amp;M46&amp;IF(N46="","","',Cond '"&amp;N46)&amp;"', Value '"&amp;O46&amp;IF(P46="","","', Conv '"&amp;P46)&amp;"'"</f>
        <v/>
      </c>
      <c r="S46">
        <f>"Insert into UFMT_BUILD_RULE (FORMAT_ID, FIELD_NO, PRIORITY, FIELD_ID, COND_ID, VALUE_ID, CONV_KEY, F_CHECK, F_WRITE) Values ('"&amp;A46&amp;"', '"&amp;B46&amp;"', '"&amp;C46&amp;"', '"&amp;D46&amp;"', '"&amp;E46&amp;"', '"&amp;F46&amp;"', '"&amp;G46&amp;"', '"&amp;H46&amp;"', '"&amp;I46&amp;"');"</f>
        <v/>
      </c>
      <c r="T46">
        <f>"Update UFMT_BUILD_RULE SET FIELD_ID='"&amp;D46&amp;"',COND_ID='"&amp;E46&amp;"',VALUE_ID='"&amp;F46&amp;"',CONV_KEY='"&amp;G46&amp;"',F_CHECK='"&amp;H46&amp;"',F_WRITE='"&amp;I46&amp;"' Where FORMAT_ID = '"&amp;A46&amp;"' AND FIELD_NO = '"&amp;B46&amp;"' AND PRIORITY = '"&amp;C46&amp;"';"</f>
        <v/>
      </c>
      <c r="U46">
        <f>"Delete from UFMT_BUILD_RULE Where FORMAT_ID = '"&amp;A46&amp;"' AND FIELD_NO = '"&amp;B46&amp;"' AND PRIORITY = '"&amp;C46&amp;"';"</f>
        <v/>
      </c>
    </row>
    <row r="47" spans="1:21">
      <c r="A47" t="s">
        <v>64</v>
      </c>
      <c r="B47" t="s">
        <v>70</v>
      </c>
      <c r="C47" t="s">
        <v>13</v>
      </c>
      <c r="D47" t="s">
        <v>379</v>
      </c>
      <c r="F47" t="s">
        <v>471</v>
      </c>
      <c r="H47" t="s">
        <v>255</v>
      </c>
      <c r="I47" t="s">
        <v>255</v>
      </c>
      <c r="L47" t="s">
        <v>7</v>
      </c>
      <c r="M47">
        <f>VLOOKUP(D47,UFMT_FIELD_FORMAT!A:H,8,FALSE)</f>
        <v/>
      </c>
      <c r="N47">
        <f>IF(ISBLANK(E47),"",VLOOKUP(E47,UFMT_CONDITION!A:J,10,FALSE))</f>
        <v/>
      </c>
      <c r="O47">
        <f>VLOOKUP(F47,UFMT_VALUE!A:E,5,FALSE)</f>
        <v/>
      </c>
      <c r="P47">
        <f>IF(ISBLANK(G47),"",VLOOKUP(G47,UFMT_CONVERSION!A:C,3,FALSE))</f>
        <v/>
      </c>
      <c r="Q47">
        <f>"Field '"&amp;M47&amp;IF(N47="","","',Cond '"&amp;N47)&amp;"', Value '"&amp;O47&amp;IF(P47="","","', Conv '"&amp;P47)&amp;"'"</f>
        <v/>
      </c>
      <c r="S47">
        <f>"Insert into UFMT_BUILD_RULE (FORMAT_ID, FIELD_NO, PRIORITY, FIELD_ID, COND_ID, VALUE_ID, CONV_KEY, F_CHECK, F_WRITE) Values ('"&amp;A47&amp;"', '"&amp;B47&amp;"', '"&amp;C47&amp;"', '"&amp;D47&amp;"', '"&amp;E47&amp;"', '"&amp;F47&amp;"', '"&amp;G47&amp;"', '"&amp;H47&amp;"', '"&amp;I47&amp;"');"</f>
        <v/>
      </c>
      <c r="T47">
        <f>"Update UFMT_BUILD_RULE SET FIELD_ID='"&amp;D47&amp;"',COND_ID='"&amp;E47&amp;"',VALUE_ID='"&amp;F47&amp;"',CONV_KEY='"&amp;G47&amp;"',F_CHECK='"&amp;H47&amp;"',F_WRITE='"&amp;I47&amp;"' Where FORMAT_ID = '"&amp;A47&amp;"' AND FIELD_NO = '"&amp;B47&amp;"' AND PRIORITY = '"&amp;C47&amp;"';"</f>
        <v/>
      </c>
      <c r="U47">
        <f>"Delete from UFMT_BUILD_RULE Where FORMAT_ID = '"&amp;A47&amp;"' AND FIELD_NO = '"&amp;B47&amp;"' AND PRIORITY = '"&amp;C47&amp;"';"</f>
        <v/>
      </c>
    </row>
    <row r="48" spans="1:21">
      <c r="A48" t="s">
        <v>64</v>
      </c>
      <c r="B48" t="s">
        <v>545</v>
      </c>
      <c r="C48" t="s">
        <v>13</v>
      </c>
      <c r="D48" t="s">
        <v>31</v>
      </c>
      <c r="F48" t="s">
        <v>51</v>
      </c>
      <c r="H48" t="s">
        <v>255</v>
      </c>
      <c r="I48" t="s">
        <v>255</v>
      </c>
      <c r="L48" t="s">
        <v>7</v>
      </c>
      <c r="M48">
        <f>VLOOKUP(D48,UFMT_FIELD_FORMAT!A:H,8,FALSE)</f>
        <v/>
      </c>
      <c r="N48">
        <f>IF(ISBLANK(E48),"",VLOOKUP(E48,UFMT_CONDITION!A:J,10,FALSE))</f>
        <v/>
      </c>
      <c r="O48">
        <f>VLOOKUP(F48,UFMT_VALUE!A:E,5,FALSE)</f>
        <v/>
      </c>
      <c r="P48">
        <f>IF(ISBLANK(G48),"",VLOOKUP(G48,UFMT_CONVERSION!A:C,3,FALSE))</f>
        <v/>
      </c>
      <c r="Q48">
        <f>"Field '"&amp;M48&amp;IF(N48="","","',Cond '"&amp;N48)&amp;"', Value '"&amp;O48&amp;IF(P48="","","', Conv '"&amp;P48)&amp;"'"</f>
        <v/>
      </c>
      <c r="S48">
        <f>"Insert into UFMT_BUILD_RULE (FORMAT_ID, FIELD_NO, PRIORITY, FIELD_ID, COND_ID, VALUE_ID, CONV_KEY, F_CHECK, F_WRITE) Values ('"&amp;A48&amp;"', '"&amp;B48&amp;"', '"&amp;C48&amp;"', '"&amp;D48&amp;"', '"&amp;E48&amp;"', '"&amp;F48&amp;"', '"&amp;G48&amp;"', '"&amp;H48&amp;"', '"&amp;I48&amp;"');"</f>
        <v/>
      </c>
      <c r="T48">
        <f>"Update UFMT_BUILD_RULE SET FIELD_ID='"&amp;D48&amp;"',COND_ID='"&amp;E48&amp;"',VALUE_ID='"&amp;F48&amp;"',CONV_KEY='"&amp;G48&amp;"',F_CHECK='"&amp;H48&amp;"',F_WRITE='"&amp;I48&amp;"' Where FORMAT_ID = '"&amp;A48&amp;"' AND FIELD_NO = '"&amp;B48&amp;"' AND PRIORITY = '"&amp;C48&amp;"';"</f>
        <v/>
      </c>
      <c r="U48">
        <f>"Delete from UFMT_BUILD_RULE Where FORMAT_ID = '"&amp;A48&amp;"' AND FIELD_NO = '"&amp;B48&amp;"' AND PRIORITY = '"&amp;C48&amp;"';"</f>
        <v/>
      </c>
    </row>
    <row r="49" spans="1:21">
      <c r="A49" t="s">
        <v>64</v>
      </c>
      <c r="B49" t="s">
        <v>239</v>
      </c>
      <c r="C49" t="s">
        <v>13</v>
      </c>
      <c r="D49" t="s">
        <v>395</v>
      </c>
      <c r="F49" t="s">
        <v>478</v>
      </c>
      <c r="H49" t="s">
        <v>255</v>
      </c>
      <c r="I49" t="s">
        <v>255</v>
      </c>
      <c r="L49" t="s">
        <v>7</v>
      </c>
      <c r="M49">
        <f>VLOOKUP(D49,UFMT_FIELD_FORMAT!A:H,8,FALSE)</f>
        <v/>
      </c>
      <c r="N49">
        <f>IF(ISBLANK(E49),"",VLOOKUP(E49,UFMT_CONDITION!A:J,10,FALSE))</f>
        <v/>
      </c>
      <c r="O49">
        <f>VLOOKUP(F49,UFMT_VALUE!A:E,5,FALSE)</f>
        <v/>
      </c>
      <c r="P49">
        <f>IF(ISBLANK(G49),"",VLOOKUP(G49,UFMT_CONVERSION!A:C,3,FALSE))</f>
        <v/>
      </c>
      <c r="Q49">
        <f>"Field '"&amp;M49&amp;IF(N49="","","',Cond '"&amp;N49)&amp;"', Value '"&amp;O49&amp;IF(P49="","","', Conv '"&amp;P49)&amp;"'"</f>
        <v/>
      </c>
      <c r="S49">
        <f>"Insert into UFMT_BUILD_RULE (FORMAT_ID, FIELD_NO, PRIORITY, FIELD_ID, COND_ID, VALUE_ID, CONV_KEY, F_CHECK, F_WRITE) Values ('"&amp;A49&amp;"', '"&amp;B49&amp;"', '"&amp;C49&amp;"', '"&amp;D49&amp;"', '"&amp;E49&amp;"', '"&amp;F49&amp;"', '"&amp;G49&amp;"', '"&amp;H49&amp;"', '"&amp;I49&amp;"');"</f>
        <v/>
      </c>
      <c r="T49">
        <f>"Update UFMT_BUILD_RULE SET FIELD_ID='"&amp;D49&amp;"',COND_ID='"&amp;E49&amp;"',VALUE_ID='"&amp;F49&amp;"',CONV_KEY='"&amp;G49&amp;"',F_CHECK='"&amp;H49&amp;"',F_WRITE='"&amp;I49&amp;"' Where FORMAT_ID = '"&amp;A49&amp;"' AND FIELD_NO = '"&amp;B49&amp;"' AND PRIORITY = '"&amp;C49&amp;"';"</f>
        <v/>
      </c>
      <c r="U49">
        <f>"Delete from UFMT_BUILD_RULE Where FORMAT_ID = '"&amp;A49&amp;"' AND FIELD_NO = '"&amp;B49&amp;"' AND PRIORITY = '"&amp;C49&amp;"';"</f>
        <v/>
      </c>
    </row>
    <row r="50" spans="1:21">
      <c r="A50" t="s">
        <v>64</v>
      </c>
      <c r="B50" t="s">
        <v>488</v>
      </c>
      <c r="C50" t="s">
        <v>13</v>
      </c>
      <c r="D50" t="s">
        <v>526</v>
      </c>
      <c r="F50" t="s">
        <v>528</v>
      </c>
      <c r="G50" t="s">
        <v>488</v>
      </c>
      <c r="H50" t="s">
        <v>255</v>
      </c>
      <c r="I50" t="s">
        <v>255</v>
      </c>
      <c r="L50" t="s">
        <v>7</v>
      </c>
      <c r="M50">
        <f>VLOOKUP(D50,UFMT_FIELD_FORMAT!A:H,8,FALSE)</f>
        <v/>
      </c>
      <c r="N50">
        <f>IF(ISBLANK(E50),"",VLOOKUP(E50,UFMT_CONDITION!A:J,10,FALSE))</f>
        <v/>
      </c>
      <c r="O50">
        <f>VLOOKUP(F50,UFMT_VALUE!A:E,5,FALSE)</f>
        <v/>
      </c>
      <c r="P50">
        <f>IF(ISBLANK(G50),"",VLOOKUP(G50,UFMT_CONVERSION!A:C,3,FALSE))</f>
        <v/>
      </c>
      <c r="Q50">
        <f>"Field '"&amp;M50&amp;IF(N50="","","',Cond '"&amp;N50)&amp;"', Value '"&amp;O50&amp;IF(P50="","","', Conv '"&amp;P50)&amp;"'"</f>
        <v/>
      </c>
      <c r="S50">
        <f>"Insert into UFMT_BUILD_RULE (FORMAT_ID, FIELD_NO, PRIORITY, FIELD_ID, COND_ID, VALUE_ID, CONV_KEY, F_CHECK, F_WRITE) Values ('"&amp;A50&amp;"', '"&amp;B50&amp;"', '"&amp;C50&amp;"', '"&amp;D50&amp;"', '"&amp;E50&amp;"', '"&amp;F50&amp;"', '"&amp;G50&amp;"', '"&amp;H50&amp;"', '"&amp;I50&amp;"');"</f>
        <v/>
      </c>
      <c r="T50">
        <f>"Update UFMT_BUILD_RULE SET FIELD_ID='"&amp;D50&amp;"',COND_ID='"&amp;E50&amp;"',VALUE_ID='"&amp;F50&amp;"',CONV_KEY='"&amp;G50&amp;"',F_CHECK='"&amp;H50&amp;"',F_WRITE='"&amp;I50&amp;"' Where FORMAT_ID = '"&amp;A50&amp;"' AND FIELD_NO = '"&amp;B50&amp;"' AND PRIORITY = '"&amp;C50&amp;"';"</f>
        <v/>
      </c>
      <c r="U50">
        <f>"Delete from UFMT_BUILD_RULE Where FORMAT_ID = '"&amp;A50&amp;"' AND FIELD_NO = '"&amp;B50&amp;"' AND PRIORITY = '"&amp;C50&amp;"';"</f>
        <v/>
      </c>
    </row>
    <row r="51" spans="1:21">
      <c r="A51" t="s">
        <v>64</v>
      </c>
      <c r="B51" t="s">
        <v>33</v>
      </c>
      <c r="C51" t="s">
        <v>13</v>
      </c>
      <c r="D51" t="s">
        <v>398</v>
      </c>
      <c r="F51" t="s">
        <v>132</v>
      </c>
      <c r="G51" t="s">
        <v>398</v>
      </c>
      <c r="H51" t="s">
        <v>255</v>
      </c>
      <c r="I51" t="s">
        <v>255</v>
      </c>
      <c r="L51" t="s">
        <v>7</v>
      </c>
      <c r="M51">
        <f>VLOOKUP(D51,UFMT_FIELD_FORMAT!A:H,8,FALSE)</f>
        <v/>
      </c>
      <c r="N51">
        <f>IF(ISBLANK(E51),"",VLOOKUP(E51,UFMT_CONDITION!A:J,10,FALSE))</f>
        <v/>
      </c>
      <c r="O51">
        <f>VLOOKUP(F51,UFMT_VALUE!A:E,5,FALSE)</f>
        <v/>
      </c>
      <c r="P51">
        <f>IF(ISBLANK(G51),"",VLOOKUP(G51,UFMT_CONVERSION!A:C,3,FALSE))</f>
        <v/>
      </c>
      <c r="Q51">
        <f>"Field '"&amp;M51&amp;IF(N51="","","',Cond '"&amp;N51)&amp;"', Value '"&amp;O51&amp;IF(P51="","","', Conv '"&amp;P51)&amp;"'"</f>
        <v/>
      </c>
      <c r="S51">
        <f>"Insert into UFMT_BUILD_RULE (FORMAT_ID, FIELD_NO, PRIORITY, FIELD_ID, COND_ID, VALUE_ID, CONV_KEY, F_CHECK, F_WRITE) Values ('"&amp;A51&amp;"', '"&amp;B51&amp;"', '"&amp;C51&amp;"', '"&amp;D51&amp;"', '"&amp;E51&amp;"', '"&amp;F51&amp;"', '"&amp;G51&amp;"', '"&amp;H51&amp;"', '"&amp;I51&amp;"');"</f>
        <v/>
      </c>
      <c r="T51">
        <f>"Update UFMT_BUILD_RULE SET FIELD_ID='"&amp;D51&amp;"',COND_ID='"&amp;E51&amp;"',VALUE_ID='"&amp;F51&amp;"',CONV_KEY='"&amp;G51&amp;"',F_CHECK='"&amp;H51&amp;"',F_WRITE='"&amp;I51&amp;"' Where FORMAT_ID = '"&amp;A51&amp;"' AND FIELD_NO = '"&amp;B51&amp;"' AND PRIORITY = '"&amp;C51&amp;"';"</f>
        <v/>
      </c>
      <c r="U51">
        <f>"Delete from UFMT_BUILD_RULE Where FORMAT_ID = '"&amp;A51&amp;"' AND FIELD_NO = '"&amp;B51&amp;"' AND PRIORITY = '"&amp;C51&amp;"';"</f>
        <v/>
      </c>
    </row>
    <row r="52" spans="1:21">
      <c r="A52" t="s">
        <v>64</v>
      </c>
      <c r="B52" t="s">
        <v>555</v>
      </c>
      <c r="C52" t="s">
        <v>13</v>
      </c>
      <c r="D52" t="s">
        <v>385</v>
      </c>
      <c r="F52" t="s">
        <v>536</v>
      </c>
      <c r="H52" t="s">
        <v>255</v>
      </c>
      <c r="I52" t="s">
        <v>255</v>
      </c>
      <c r="L52" t="s">
        <v>7</v>
      </c>
      <c r="M52">
        <f>VLOOKUP(D52,UFMT_FIELD_FORMAT!A:H,8,FALSE)</f>
        <v/>
      </c>
      <c r="N52">
        <f>IF(ISBLANK(E52),"",VLOOKUP(E52,UFMT_CONDITION!A:J,10,FALSE))</f>
        <v/>
      </c>
      <c r="O52">
        <f>VLOOKUP(F52,UFMT_VALUE!A:E,5,FALSE)</f>
        <v/>
      </c>
      <c r="P52">
        <f>IF(ISBLANK(G52),"",VLOOKUP(G52,UFMT_CONVERSION!A:C,3,FALSE))</f>
        <v/>
      </c>
      <c r="Q52">
        <f>"Field '"&amp;M52&amp;IF(N52="","","',Cond '"&amp;N52)&amp;"', Value '"&amp;O52&amp;IF(P52="","","', Conv '"&amp;P52)&amp;"'"</f>
        <v/>
      </c>
      <c r="S52">
        <f>"Insert into UFMT_BUILD_RULE (FORMAT_ID, FIELD_NO, PRIORITY, FIELD_ID, COND_ID, VALUE_ID, CONV_KEY, F_CHECK, F_WRITE) Values ('"&amp;A52&amp;"', '"&amp;B52&amp;"', '"&amp;C52&amp;"', '"&amp;D52&amp;"', '"&amp;E52&amp;"', '"&amp;F52&amp;"', '"&amp;G52&amp;"', '"&amp;H52&amp;"', '"&amp;I52&amp;"');"</f>
        <v/>
      </c>
      <c r="T52">
        <f>"Update UFMT_BUILD_RULE SET FIELD_ID='"&amp;D52&amp;"',COND_ID='"&amp;E52&amp;"',VALUE_ID='"&amp;F52&amp;"',CONV_KEY='"&amp;G52&amp;"',F_CHECK='"&amp;H52&amp;"',F_WRITE='"&amp;I52&amp;"' Where FORMAT_ID = '"&amp;A52&amp;"' AND FIELD_NO = '"&amp;B52&amp;"' AND PRIORITY = '"&amp;C52&amp;"';"</f>
        <v/>
      </c>
      <c r="U52">
        <f>"Delete from UFMT_BUILD_RULE Where FORMAT_ID = '"&amp;A52&amp;"' AND FIELD_NO = '"&amp;B52&amp;"' AND PRIORITY = '"&amp;C52&amp;"';"</f>
        <v/>
      </c>
    </row>
    <row r="53" spans="1:21">
      <c r="A53" t="s">
        <v>64</v>
      </c>
      <c r="B53" t="s">
        <v>196</v>
      </c>
      <c r="C53" t="s">
        <v>13</v>
      </c>
      <c r="D53" t="s">
        <v>233</v>
      </c>
      <c r="E53" t="s">
        <v>478</v>
      </c>
      <c r="F53" t="s">
        <v>68</v>
      </c>
      <c r="H53" t="s">
        <v>255</v>
      </c>
      <c r="I53" t="s">
        <v>255</v>
      </c>
      <c r="L53" t="s">
        <v>7</v>
      </c>
      <c r="M53">
        <f>VLOOKUP(D53,UFMT_FIELD_FORMAT!A:H,8,FALSE)</f>
        <v/>
      </c>
      <c r="N53">
        <f>IF(ISBLANK(E53),"",VLOOKUP(E53,UFMT_CONDITION!A:J,10,FALSE))</f>
        <v/>
      </c>
      <c r="O53">
        <f>VLOOKUP(F53,UFMT_VALUE!A:E,5,FALSE)</f>
        <v/>
      </c>
      <c r="P53">
        <f>IF(ISBLANK(G53),"",VLOOKUP(G53,UFMT_CONVERSION!A:C,3,FALSE))</f>
        <v/>
      </c>
      <c r="Q53">
        <f>"Field '"&amp;M53&amp;IF(N53="","","',Cond '"&amp;N53)&amp;"', Value '"&amp;O53&amp;IF(P53="","","', Conv '"&amp;P53)&amp;"'"</f>
        <v/>
      </c>
      <c r="S53">
        <f>"Insert into UFMT_BUILD_RULE (FORMAT_ID, FIELD_NO, PRIORITY, FIELD_ID, COND_ID, VALUE_ID, CONV_KEY, F_CHECK, F_WRITE) Values ('"&amp;A53&amp;"', '"&amp;B53&amp;"', '"&amp;C53&amp;"', '"&amp;D53&amp;"', '"&amp;E53&amp;"', '"&amp;F53&amp;"', '"&amp;G53&amp;"', '"&amp;H53&amp;"', '"&amp;I53&amp;"');"</f>
        <v/>
      </c>
      <c r="T53">
        <f>"Update UFMT_BUILD_RULE SET FIELD_ID='"&amp;D53&amp;"',COND_ID='"&amp;E53&amp;"',VALUE_ID='"&amp;F53&amp;"',CONV_KEY='"&amp;G53&amp;"',F_CHECK='"&amp;H53&amp;"',F_WRITE='"&amp;I53&amp;"' Where FORMAT_ID = '"&amp;A53&amp;"' AND FIELD_NO = '"&amp;B53&amp;"' AND PRIORITY = '"&amp;C53&amp;"';"</f>
        <v/>
      </c>
      <c r="U53">
        <f>"Delete from UFMT_BUILD_RULE Where FORMAT_ID = '"&amp;A53&amp;"' AND FIELD_NO = '"&amp;B53&amp;"' AND PRIORITY = '"&amp;C53&amp;"';"</f>
        <v/>
      </c>
    </row>
    <row r="54" spans="1:21">
      <c r="A54" t="s">
        <v>64</v>
      </c>
      <c r="B54" t="s">
        <v>634</v>
      </c>
      <c r="C54" t="s">
        <v>13</v>
      </c>
      <c r="D54" t="s">
        <v>233</v>
      </c>
      <c r="E54" t="s">
        <v>522</v>
      </c>
      <c r="F54" t="s">
        <v>1538</v>
      </c>
      <c r="H54" t="s">
        <v>255</v>
      </c>
      <c r="I54" t="s">
        <v>255</v>
      </c>
      <c r="L54" t="s">
        <v>7</v>
      </c>
      <c r="M54">
        <f>VLOOKUP(D54,UFMT_FIELD_FORMAT!A:H,8,FALSE)</f>
        <v/>
      </c>
      <c r="N54">
        <f>IF(ISBLANK(E54),"",VLOOKUP(E54,UFMT_CONDITION!A:J,10,FALSE))</f>
        <v/>
      </c>
      <c r="O54">
        <f>VLOOKUP(F54,UFMT_VALUE!A:E,5,FALSE)</f>
        <v/>
      </c>
      <c r="P54">
        <f>IF(ISBLANK(G54),"",VLOOKUP(G54,UFMT_CONVERSION!A:C,3,FALSE))</f>
        <v/>
      </c>
      <c r="Q54">
        <f>"Field '"&amp;M54&amp;IF(N54="","","',Cond '"&amp;N54)&amp;"', Value '"&amp;O54&amp;IF(P54="","","', Conv '"&amp;P54)&amp;"'"</f>
        <v/>
      </c>
      <c r="S54">
        <f>"Insert into UFMT_BUILD_RULE (FORMAT_ID, FIELD_NO, PRIORITY, FIELD_ID, COND_ID, VALUE_ID, CONV_KEY, F_CHECK, F_WRITE) Values ('"&amp;A54&amp;"', '"&amp;B54&amp;"', '"&amp;C54&amp;"', '"&amp;D54&amp;"', '"&amp;E54&amp;"', '"&amp;F54&amp;"', '"&amp;G54&amp;"', '"&amp;H54&amp;"', '"&amp;I54&amp;"');"</f>
        <v/>
      </c>
      <c r="T54">
        <f>"Update UFMT_BUILD_RULE SET FIELD_ID='"&amp;D54&amp;"',COND_ID='"&amp;E54&amp;"',VALUE_ID='"&amp;F54&amp;"',CONV_KEY='"&amp;G54&amp;"',F_CHECK='"&amp;H54&amp;"',F_WRITE='"&amp;I54&amp;"' Where FORMAT_ID = '"&amp;A54&amp;"' AND FIELD_NO = '"&amp;B54&amp;"' AND PRIORITY = '"&amp;C54&amp;"';"</f>
        <v/>
      </c>
      <c r="U54">
        <f>"Delete from UFMT_BUILD_RULE Where FORMAT_ID = '"&amp;A54&amp;"' AND FIELD_NO = '"&amp;B54&amp;"' AND PRIORITY = '"&amp;C54&amp;"';"</f>
        <v/>
      </c>
    </row>
    <row r="55" spans="1:21">
      <c r="A55" t="s">
        <v>64</v>
      </c>
      <c r="B55" t="s">
        <v>634</v>
      </c>
      <c r="C55" t="s">
        <v>64</v>
      </c>
      <c r="D55" t="s">
        <v>233</v>
      </c>
      <c r="E55" t="s">
        <v>456</v>
      </c>
      <c r="F55" t="s">
        <v>68</v>
      </c>
      <c r="H55" t="s">
        <v>255</v>
      </c>
      <c r="I55" t="s">
        <v>255</v>
      </c>
      <c r="L55" t="s">
        <v>7</v>
      </c>
      <c r="M55">
        <f>VLOOKUP(D55,UFMT_FIELD_FORMAT!A:H,8,FALSE)</f>
        <v/>
      </c>
      <c r="N55">
        <f>IF(ISBLANK(E55),"",VLOOKUP(E55,UFMT_CONDITION!A:J,10,FALSE))</f>
        <v/>
      </c>
      <c r="O55">
        <f>VLOOKUP(F55,UFMT_VALUE!A:E,5,FALSE)</f>
        <v/>
      </c>
      <c r="P55">
        <f>IF(ISBLANK(G55),"",VLOOKUP(G55,UFMT_CONVERSION!A:C,3,FALSE))</f>
        <v/>
      </c>
      <c r="Q55">
        <f>"Field '"&amp;M55&amp;IF(N55="","","',Cond '"&amp;N55)&amp;"', Value '"&amp;O55&amp;IF(P55="","","', Conv '"&amp;P55)&amp;"'"</f>
        <v/>
      </c>
      <c r="S55">
        <f>"Insert into UFMT_BUILD_RULE (FORMAT_ID, FIELD_NO, PRIORITY, FIELD_ID, COND_ID, VALUE_ID, CONV_KEY, F_CHECK, F_WRITE) Values ('"&amp;A55&amp;"', '"&amp;B55&amp;"', '"&amp;C55&amp;"', '"&amp;D55&amp;"', '"&amp;E55&amp;"', '"&amp;F55&amp;"', '"&amp;G55&amp;"', '"&amp;H55&amp;"', '"&amp;I55&amp;"');"</f>
        <v/>
      </c>
      <c r="T55">
        <f>"Update UFMT_BUILD_RULE SET FIELD_ID='"&amp;D55&amp;"',COND_ID='"&amp;E55&amp;"',VALUE_ID='"&amp;F55&amp;"',CONV_KEY='"&amp;G55&amp;"',F_CHECK='"&amp;H55&amp;"',F_WRITE='"&amp;I55&amp;"' Where FORMAT_ID = '"&amp;A55&amp;"' AND FIELD_NO = '"&amp;B55&amp;"' AND PRIORITY = '"&amp;C55&amp;"';"</f>
        <v/>
      </c>
      <c r="U55">
        <f>"Delete from UFMT_BUILD_RULE Where FORMAT_ID = '"&amp;A55&amp;"' AND FIELD_NO = '"&amp;B55&amp;"' AND PRIORITY = '"&amp;C55&amp;"';"</f>
        <v/>
      </c>
    </row>
    <row r="56" spans="1:21">
      <c r="A56" t="s">
        <v>64</v>
      </c>
      <c r="B56" t="s">
        <v>634</v>
      </c>
      <c r="C56" t="s">
        <v>107</v>
      </c>
      <c r="D56" t="s">
        <v>233</v>
      </c>
      <c r="E56" t="s">
        <v>473</v>
      </c>
      <c r="F56" t="s">
        <v>68</v>
      </c>
      <c r="H56" t="s">
        <v>255</v>
      </c>
      <c r="I56" t="s">
        <v>255</v>
      </c>
      <c r="L56" t="s">
        <v>7</v>
      </c>
      <c r="M56">
        <f>VLOOKUP(D56,UFMT_FIELD_FORMAT!A:H,8,FALSE)</f>
        <v/>
      </c>
      <c r="N56">
        <f>IF(ISBLANK(E56),"",VLOOKUP(E56,UFMT_CONDITION!A:J,10,FALSE))</f>
        <v/>
      </c>
      <c r="O56">
        <f>VLOOKUP(F56,UFMT_VALUE!A:E,5,FALSE)</f>
        <v/>
      </c>
      <c r="P56">
        <f>IF(ISBLANK(G56),"",VLOOKUP(G56,UFMT_CONVERSION!A:C,3,FALSE))</f>
        <v/>
      </c>
      <c r="Q56">
        <f>"Field '"&amp;M56&amp;IF(N56="","","',Cond '"&amp;N56)&amp;"', Value '"&amp;O56&amp;IF(P56="","","', Conv '"&amp;P56)&amp;"'"</f>
        <v/>
      </c>
      <c r="S56">
        <f>"Insert into UFMT_BUILD_RULE (FORMAT_ID, FIELD_NO, PRIORITY, FIELD_ID, COND_ID, VALUE_ID, CONV_KEY, F_CHECK, F_WRITE) Values ('"&amp;A56&amp;"', '"&amp;B56&amp;"', '"&amp;C56&amp;"', '"&amp;D56&amp;"', '"&amp;E56&amp;"', '"&amp;F56&amp;"', '"&amp;G56&amp;"', '"&amp;H56&amp;"', '"&amp;I56&amp;"');"</f>
        <v/>
      </c>
      <c r="T56">
        <f>"Update UFMT_BUILD_RULE SET FIELD_ID='"&amp;D56&amp;"',COND_ID='"&amp;E56&amp;"',VALUE_ID='"&amp;F56&amp;"',CONV_KEY='"&amp;G56&amp;"',F_CHECK='"&amp;H56&amp;"',F_WRITE='"&amp;I56&amp;"' Where FORMAT_ID = '"&amp;A56&amp;"' AND FIELD_NO = '"&amp;B56&amp;"' AND PRIORITY = '"&amp;C56&amp;"';"</f>
        <v/>
      </c>
      <c r="U56">
        <f>"Delete from UFMT_BUILD_RULE Where FORMAT_ID = '"&amp;A56&amp;"' AND FIELD_NO = '"&amp;B56&amp;"' AND PRIORITY = '"&amp;C56&amp;"';"</f>
        <v/>
      </c>
    </row>
    <row r="57" spans="1:21">
      <c r="A57" t="s">
        <v>64</v>
      </c>
      <c r="B57" t="s">
        <v>634</v>
      </c>
      <c r="C57" t="s">
        <v>31</v>
      </c>
      <c r="D57" t="s">
        <v>233</v>
      </c>
      <c r="E57" t="s">
        <v>335</v>
      </c>
      <c r="F57" t="s">
        <v>70</v>
      </c>
      <c r="H57" t="s">
        <v>255</v>
      </c>
      <c r="I57" t="s">
        <v>255</v>
      </c>
      <c r="L57" t="s">
        <v>7</v>
      </c>
      <c r="M57">
        <f>VLOOKUP(D57,UFMT_FIELD_FORMAT!A:H,8,FALSE)</f>
        <v/>
      </c>
      <c r="N57">
        <f>IF(ISBLANK(E57),"",VLOOKUP(E57,UFMT_CONDITION!A:J,10,FALSE))</f>
        <v/>
      </c>
      <c r="O57">
        <f>VLOOKUP(F57,UFMT_VALUE!A:E,5,FALSE)</f>
        <v/>
      </c>
      <c r="P57">
        <f>IF(ISBLANK(G57),"",VLOOKUP(G57,UFMT_CONVERSION!A:C,3,FALSE))</f>
        <v/>
      </c>
      <c r="Q57">
        <f>"Field '"&amp;M57&amp;IF(N57="","","',Cond '"&amp;N57)&amp;"', Value '"&amp;O57&amp;IF(P57="","","', Conv '"&amp;P57)&amp;"'"</f>
        <v/>
      </c>
      <c r="S57">
        <f>"Insert into UFMT_BUILD_RULE (FORMAT_ID, FIELD_NO, PRIORITY, FIELD_ID, COND_ID, VALUE_ID, CONV_KEY, F_CHECK, F_WRITE) Values ('"&amp;A57&amp;"', '"&amp;B57&amp;"', '"&amp;C57&amp;"', '"&amp;D57&amp;"', '"&amp;E57&amp;"', '"&amp;F57&amp;"', '"&amp;G57&amp;"', '"&amp;H57&amp;"', '"&amp;I57&amp;"');"</f>
        <v/>
      </c>
      <c r="T57">
        <f>"Update UFMT_BUILD_RULE SET FIELD_ID='"&amp;D57&amp;"',COND_ID='"&amp;E57&amp;"',VALUE_ID='"&amp;F57&amp;"',CONV_KEY='"&amp;G57&amp;"',F_CHECK='"&amp;H57&amp;"',F_WRITE='"&amp;I57&amp;"' Where FORMAT_ID = '"&amp;A57&amp;"' AND FIELD_NO = '"&amp;B57&amp;"' AND PRIORITY = '"&amp;C57&amp;"';"</f>
        <v/>
      </c>
      <c r="U57">
        <f>"Delete from UFMT_BUILD_RULE Where FORMAT_ID = '"&amp;A57&amp;"' AND FIELD_NO = '"&amp;B57&amp;"' AND PRIORITY = '"&amp;C57&amp;"';"</f>
        <v/>
      </c>
    </row>
    <row r="58" spans="1:21">
      <c r="A58" t="s">
        <v>64</v>
      </c>
      <c r="B58" t="s">
        <v>103</v>
      </c>
      <c r="C58" t="s">
        <v>13</v>
      </c>
      <c r="D58" t="s">
        <v>456</v>
      </c>
      <c r="F58" t="s">
        <v>310</v>
      </c>
      <c r="H58" t="s">
        <v>255</v>
      </c>
      <c r="I58" t="s">
        <v>255</v>
      </c>
      <c r="L58" t="s">
        <v>7</v>
      </c>
      <c r="M58">
        <f>VLOOKUP(D58,UFMT_FIELD_FORMAT!A:H,8,FALSE)</f>
        <v/>
      </c>
      <c r="N58">
        <f>IF(ISBLANK(E58),"",VLOOKUP(E58,UFMT_CONDITION!A:J,10,FALSE))</f>
        <v/>
      </c>
      <c r="O58">
        <f>VLOOKUP(F58,UFMT_VALUE!A:E,5,FALSE)</f>
        <v/>
      </c>
      <c r="P58">
        <f>IF(ISBLANK(G58),"",VLOOKUP(G58,UFMT_CONVERSION!A:C,3,FALSE))</f>
        <v/>
      </c>
      <c r="Q58">
        <f>"Field '"&amp;M58&amp;IF(N58="","","',Cond '"&amp;N58)&amp;"', Value '"&amp;O58&amp;IF(P58="","","', Conv '"&amp;P58)&amp;"'"</f>
        <v/>
      </c>
      <c r="S58">
        <f>"Insert into UFMT_BUILD_RULE (FORMAT_ID, FIELD_NO, PRIORITY, FIELD_ID, COND_ID, VALUE_ID, CONV_KEY, F_CHECK, F_WRITE) Values ('"&amp;A58&amp;"', '"&amp;B58&amp;"', '"&amp;C58&amp;"', '"&amp;D58&amp;"', '"&amp;E58&amp;"', '"&amp;F58&amp;"', '"&amp;G58&amp;"', '"&amp;H58&amp;"', '"&amp;I58&amp;"');"</f>
        <v/>
      </c>
      <c r="T58">
        <f>"Update UFMT_BUILD_RULE SET FIELD_ID='"&amp;D58&amp;"',COND_ID='"&amp;E58&amp;"',VALUE_ID='"&amp;F58&amp;"',CONV_KEY='"&amp;G58&amp;"',F_CHECK='"&amp;H58&amp;"',F_WRITE='"&amp;I58&amp;"' Where FORMAT_ID = '"&amp;A58&amp;"' AND FIELD_NO = '"&amp;B58&amp;"' AND PRIORITY = '"&amp;C58&amp;"';"</f>
        <v/>
      </c>
      <c r="U58">
        <f>"Delete from UFMT_BUILD_RULE Where FORMAT_ID = '"&amp;A58&amp;"' AND FIELD_NO = '"&amp;B58&amp;"' AND PRIORITY = '"&amp;C58&amp;"';"</f>
        <v/>
      </c>
    </row>
    <row r="59" spans="1:21">
      <c r="A59" t="s">
        <v>64</v>
      </c>
      <c r="B59" t="s">
        <v>669</v>
      </c>
      <c r="C59" t="s">
        <v>13</v>
      </c>
      <c r="D59" t="s">
        <v>456</v>
      </c>
      <c r="F59" t="s">
        <v>379</v>
      </c>
      <c r="G59" t="s">
        <v>500</v>
      </c>
      <c r="H59" t="s">
        <v>255</v>
      </c>
      <c r="I59" t="s">
        <v>255</v>
      </c>
      <c r="L59" t="s">
        <v>7</v>
      </c>
      <c r="M59">
        <f>VLOOKUP(D59,UFMT_FIELD_FORMAT!A:H,8,FALSE)</f>
        <v/>
      </c>
      <c r="N59">
        <f>IF(ISBLANK(E59),"",VLOOKUP(E59,UFMT_CONDITION!A:J,10,FALSE))</f>
        <v/>
      </c>
      <c r="O59">
        <f>VLOOKUP(F59,UFMT_VALUE!A:E,5,FALSE)</f>
        <v/>
      </c>
      <c r="P59">
        <f>IF(ISBLANK(G59),"",VLOOKUP(G59,UFMT_CONVERSION!A:C,3,FALSE))</f>
        <v/>
      </c>
      <c r="Q59">
        <f>"Field '"&amp;M59&amp;IF(N59="","","',Cond '"&amp;N59)&amp;"', Value '"&amp;O59&amp;IF(P59="","","', Conv '"&amp;P59)&amp;"'"</f>
        <v/>
      </c>
      <c r="S59">
        <f>"Insert into UFMT_BUILD_RULE (FORMAT_ID, FIELD_NO, PRIORITY, FIELD_ID, COND_ID, VALUE_ID, CONV_KEY, F_CHECK, F_WRITE) Values ('"&amp;A59&amp;"', '"&amp;B59&amp;"', '"&amp;C59&amp;"', '"&amp;D59&amp;"', '"&amp;E59&amp;"', '"&amp;F59&amp;"', '"&amp;G59&amp;"', '"&amp;H59&amp;"', '"&amp;I59&amp;"');"</f>
        <v/>
      </c>
      <c r="T59">
        <f>"Update UFMT_BUILD_RULE SET FIELD_ID='"&amp;D59&amp;"',COND_ID='"&amp;E59&amp;"',VALUE_ID='"&amp;F59&amp;"',CONV_KEY='"&amp;G59&amp;"',F_CHECK='"&amp;H59&amp;"',F_WRITE='"&amp;I59&amp;"' Where FORMAT_ID = '"&amp;A59&amp;"' AND FIELD_NO = '"&amp;B59&amp;"' AND PRIORITY = '"&amp;C59&amp;"';"</f>
        <v/>
      </c>
      <c r="U59">
        <f>"Delete from UFMT_BUILD_RULE Where FORMAT_ID = '"&amp;A59&amp;"' AND FIELD_NO = '"&amp;B59&amp;"' AND PRIORITY = '"&amp;C59&amp;"';"</f>
        <v/>
      </c>
    </row>
    <row r="60" spans="1:21">
      <c r="A60" t="s">
        <v>107</v>
      </c>
      <c r="B60" t="s">
        <v>64</v>
      </c>
      <c r="C60" t="s">
        <v>13</v>
      </c>
      <c r="D60" t="s">
        <v>13</v>
      </c>
      <c r="F60" t="s">
        <v>64</v>
      </c>
      <c r="H60" t="s">
        <v>255</v>
      </c>
      <c r="I60" t="s">
        <v>255</v>
      </c>
      <c r="L60" t="s">
        <v>7</v>
      </c>
      <c r="M60">
        <f>VLOOKUP(D60,UFMT_FIELD_FORMAT!A:H,8,FALSE)</f>
        <v/>
      </c>
      <c r="N60">
        <f>IF(ISBLANK(E60),"",VLOOKUP(E60,UFMT_CONDITION!A:J,10,FALSE))</f>
        <v/>
      </c>
      <c r="O60">
        <f>VLOOKUP(F60,UFMT_VALUE!A:E,5,FALSE)</f>
        <v/>
      </c>
      <c r="P60">
        <f>IF(ISBLANK(G60),"",VLOOKUP(G60,UFMT_CONVERSION!A:C,3,FALSE))</f>
        <v/>
      </c>
      <c r="Q60">
        <f>"Field '"&amp;M60&amp;IF(N60="","","',Cond '"&amp;N60)&amp;"', Value '"&amp;O60&amp;IF(P60="","","', Conv '"&amp;P60)&amp;"'"</f>
        <v/>
      </c>
      <c r="S60">
        <f>"Insert into UFMT_BUILD_RULE (FORMAT_ID, FIELD_NO, PRIORITY, FIELD_ID, COND_ID, VALUE_ID, CONV_KEY, F_CHECK, F_WRITE) Values ('"&amp;A60&amp;"', '"&amp;B60&amp;"', '"&amp;C60&amp;"', '"&amp;D60&amp;"', '"&amp;E60&amp;"', '"&amp;F60&amp;"', '"&amp;G60&amp;"', '"&amp;H60&amp;"', '"&amp;I60&amp;"');"</f>
        <v/>
      </c>
      <c r="T60">
        <f>"Update UFMT_BUILD_RULE SET FIELD_ID='"&amp;D60&amp;"',COND_ID='"&amp;E60&amp;"',VALUE_ID='"&amp;F60&amp;"',CONV_KEY='"&amp;G60&amp;"',F_CHECK='"&amp;H60&amp;"',F_WRITE='"&amp;I60&amp;"' Where FORMAT_ID = '"&amp;A60&amp;"' AND FIELD_NO = '"&amp;B60&amp;"' AND PRIORITY = '"&amp;C60&amp;"';"</f>
        <v/>
      </c>
      <c r="U60">
        <f>"Delete from UFMT_BUILD_RULE Where FORMAT_ID = '"&amp;A60&amp;"' AND FIELD_NO = '"&amp;B60&amp;"' AND PRIORITY = '"&amp;C60&amp;"';"</f>
        <v/>
      </c>
    </row>
    <row r="61" spans="1:21">
      <c r="A61" t="s">
        <v>107</v>
      </c>
      <c r="B61" t="s">
        <v>107</v>
      </c>
      <c r="C61" t="s">
        <v>13</v>
      </c>
      <c r="D61" t="s">
        <v>64</v>
      </c>
      <c r="F61" t="s">
        <v>328</v>
      </c>
      <c r="H61" t="s">
        <v>255</v>
      </c>
      <c r="I61" t="s">
        <v>255</v>
      </c>
      <c r="L61" t="s">
        <v>7</v>
      </c>
      <c r="M61">
        <f>VLOOKUP(D61,UFMT_FIELD_FORMAT!A:H,8,FALSE)</f>
        <v/>
      </c>
      <c r="N61">
        <f>IF(ISBLANK(E61),"",VLOOKUP(E61,UFMT_CONDITION!A:J,10,FALSE))</f>
        <v/>
      </c>
      <c r="O61">
        <f>VLOOKUP(F61,UFMT_VALUE!A:E,5,FALSE)</f>
        <v/>
      </c>
      <c r="P61">
        <f>IF(ISBLANK(G61),"",VLOOKUP(G61,UFMT_CONVERSION!A:C,3,FALSE))</f>
        <v/>
      </c>
      <c r="Q61">
        <f>"Field '"&amp;M61&amp;IF(N61="","","',Cond '"&amp;N61)&amp;"', Value '"&amp;O61&amp;IF(P61="","","', Conv '"&amp;P61)&amp;"'"</f>
        <v/>
      </c>
      <c r="S61">
        <f>"Insert into UFMT_BUILD_RULE (FORMAT_ID, FIELD_NO, PRIORITY, FIELD_ID, COND_ID, VALUE_ID, CONV_KEY, F_CHECK, F_WRITE) Values ('"&amp;A61&amp;"', '"&amp;B61&amp;"', '"&amp;C61&amp;"', '"&amp;D61&amp;"', '"&amp;E61&amp;"', '"&amp;F61&amp;"', '"&amp;G61&amp;"', '"&amp;H61&amp;"', '"&amp;I61&amp;"');"</f>
        <v/>
      </c>
      <c r="T61">
        <f>"Update UFMT_BUILD_RULE SET FIELD_ID='"&amp;D61&amp;"',COND_ID='"&amp;E61&amp;"',VALUE_ID='"&amp;F61&amp;"',CONV_KEY='"&amp;G61&amp;"',F_CHECK='"&amp;H61&amp;"',F_WRITE='"&amp;I61&amp;"' Where FORMAT_ID = '"&amp;A61&amp;"' AND FIELD_NO = '"&amp;B61&amp;"' AND PRIORITY = '"&amp;C61&amp;"';"</f>
        <v/>
      </c>
      <c r="U61">
        <f>"Delete from UFMT_BUILD_RULE Where FORMAT_ID = '"&amp;A61&amp;"' AND FIELD_NO = '"&amp;B61&amp;"' AND PRIORITY = '"&amp;C61&amp;"';"</f>
        <v/>
      </c>
    </row>
    <row r="62" spans="1:21">
      <c r="A62" t="s">
        <v>107</v>
      </c>
      <c r="B62" t="s">
        <v>31</v>
      </c>
      <c r="C62" t="s">
        <v>13</v>
      </c>
      <c r="D62" t="s">
        <v>107</v>
      </c>
      <c r="F62" t="s">
        <v>330</v>
      </c>
      <c r="H62" t="s">
        <v>255</v>
      </c>
      <c r="I62" t="s">
        <v>255</v>
      </c>
      <c r="L62" t="s">
        <v>7</v>
      </c>
      <c r="M62">
        <f>VLOOKUP(D62,UFMT_FIELD_FORMAT!A:H,8,FALSE)</f>
        <v/>
      </c>
      <c r="N62">
        <f>IF(ISBLANK(E62),"",VLOOKUP(E62,UFMT_CONDITION!A:J,10,FALSE))</f>
        <v/>
      </c>
      <c r="O62">
        <f>VLOOKUP(F62,UFMT_VALUE!A:E,5,FALSE)</f>
        <v/>
      </c>
      <c r="P62">
        <f>IF(ISBLANK(G62),"",VLOOKUP(G62,UFMT_CONVERSION!A:C,3,FALSE))</f>
        <v/>
      </c>
      <c r="Q62">
        <f>"Field '"&amp;M62&amp;IF(N62="","","',Cond '"&amp;N62)&amp;"', Value '"&amp;O62&amp;IF(P62="","","', Conv '"&amp;P62)&amp;"'"</f>
        <v/>
      </c>
      <c r="S62">
        <f>"Insert into UFMT_BUILD_RULE (FORMAT_ID, FIELD_NO, PRIORITY, FIELD_ID, COND_ID, VALUE_ID, CONV_KEY, F_CHECK, F_WRITE) Values ('"&amp;A62&amp;"', '"&amp;B62&amp;"', '"&amp;C62&amp;"', '"&amp;D62&amp;"', '"&amp;E62&amp;"', '"&amp;F62&amp;"', '"&amp;G62&amp;"', '"&amp;H62&amp;"', '"&amp;I62&amp;"');"</f>
        <v/>
      </c>
      <c r="T62">
        <f>"Update UFMT_BUILD_RULE SET FIELD_ID='"&amp;D62&amp;"',COND_ID='"&amp;E62&amp;"',VALUE_ID='"&amp;F62&amp;"',CONV_KEY='"&amp;G62&amp;"',F_CHECK='"&amp;H62&amp;"',F_WRITE='"&amp;I62&amp;"' Where FORMAT_ID = '"&amp;A62&amp;"' AND FIELD_NO = '"&amp;B62&amp;"' AND PRIORITY = '"&amp;C62&amp;"';"</f>
        <v/>
      </c>
      <c r="U62">
        <f>"Delete from UFMT_BUILD_RULE Where FORMAT_ID = '"&amp;A62&amp;"' AND FIELD_NO = '"&amp;B62&amp;"' AND PRIORITY = '"&amp;C62&amp;"';"</f>
        <v/>
      </c>
    </row>
    <row r="63" spans="1:21">
      <c r="A63" t="s">
        <v>107</v>
      </c>
      <c r="B63" t="s">
        <v>500</v>
      </c>
      <c r="C63" t="s">
        <v>13</v>
      </c>
      <c r="D63" t="s">
        <v>107</v>
      </c>
      <c r="F63" t="s">
        <v>333</v>
      </c>
      <c r="H63" t="s">
        <v>255</v>
      </c>
      <c r="I63" t="s">
        <v>255</v>
      </c>
      <c r="L63" t="s">
        <v>7</v>
      </c>
      <c r="M63">
        <f>VLOOKUP(D63,UFMT_FIELD_FORMAT!A:H,8,FALSE)</f>
        <v/>
      </c>
      <c r="N63">
        <f>IF(ISBLANK(E63),"",VLOOKUP(E63,UFMT_CONDITION!A:J,10,FALSE))</f>
        <v/>
      </c>
      <c r="O63">
        <f>VLOOKUP(F63,UFMT_VALUE!A:E,5,FALSE)</f>
        <v/>
      </c>
      <c r="P63">
        <f>IF(ISBLANK(G63),"",VLOOKUP(G63,UFMT_CONVERSION!A:C,3,FALSE))</f>
        <v/>
      </c>
      <c r="Q63">
        <f>"Field '"&amp;M63&amp;IF(N63="","","',Cond '"&amp;N63)&amp;"', Value '"&amp;O63&amp;IF(P63="","","', Conv '"&amp;P63)&amp;"'"</f>
        <v/>
      </c>
      <c r="S63">
        <f>"Insert into UFMT_BUILD_RULE (FORMAT_ID, FIELD_NO, PRIORITY, FIELD_ID, COND_ID, VALUE_ID, CONV_KEY, F_CHECK, F_WRITE) Values ('"&amp;A63&amp;"', '"&amp;B63&amp;"', '"&amp;C63&amp;"', '"&amp;D63&amp;"', '"&amp;E63&amp;"', '"&amp;F63&amp;"', '"&amp;G63&amp;"', '"&amp;H63&amp;"', '"&amp;I63&amp;"');"</f>
        <v/>
      </c>
      <c r="T63">
        <f>"Update UFMT_BUILD_RULE SET FIELD_ID='"&amp;D63&amp;"',COND_ID='"&amp;E63&amp;"',VALUE_ID='"&amp;F63&amp;"',CONV_KEY='"&amp;G63&amp;"',F_CHECK='"&amp;H63&amp;"',F_WRITE='"&amp;I63&amp;"' Where FORMAT_ID = '"&amp;A63&amp;"' AND FIELD_NO = '"&amp;B63&amp;"' AND PRIORITY = '"&amp;C63&amp;"';"</f>
        <v/>
      </c>
      <c r="U63">
        <f>"Delete from UFMT_BUILD_RULE Where FORMAT_ID = '"&amp;A63&amp;"' AND FIELD_NO = '"&amp;B63&amp;"' AND PRIORITY = '"&amp;C63&amp;"';"</f>
        <v/>
      </c>
    </row>
    <row r="64" spans="1:21">
      <c r="A64" t="s">
        <v>107</v>
      </c>
      <c r="B64" t="s">
        <v>333</v>
      </c>
      <c r="C64" t="s">
        <v>13</v>
      </c>
      <c r="D64" t="s">
        <v>31</v>
      </c>
      <c r="F64" t="s">
        <v>337</v>
      </c>
      <c r="H64" t="s">
        <v>255</v>
      </c>
      <c r="I64" t="s">
        <v>255</v>
      </c>
      <c r="L64" t="s">
        <v>7</v>
      </c>
      <c r="M64">
        <f>VLOOKUP(D64,UFMT_FIELD_FORMAT!A:H,8,FALSE)</f>
        <v/>
      </c>
      <c r="N64">
        <f>IF(ISBLANK(E64),"",VLOOKUP(E64,UFMT_CONDITION!A:J,10,FALSE))</f>
        <v/>
      </c>
      <c r="O64">
        <f>VLOOKUP(F64,UFMT_VALUE!A:E,5,FALSE)</f>
        <v/>
      </c>
      <c r="P64">
        <f>IF(ISBLANK(G64),"",VLOOKUP(G64,UFMT_CONVERSION!A:C,3,FALSE))</f>
        <v/>
      </c>
      <c r="Q64">
        <f>"Field '"&amp;M64&amp;IF(N64="","","',Cond '"&amp;N64)&amp;"', Value '"&amp;O64&amp;IF(P64="","","', Conv '"&amp;P64)&amp;"'"</f>
        <v/>
      </c>
      <c r="S64">
        <f>"Insert into UFMT_BUILD_RULE (FORMAT_ID, FIELD_NO, PRIORITY, FIELD_ID, COND_ID, VALUE_ID, CONV_KEY, F_CHECK, F_WRITE) Values ('"&amp;A64&amp;"', '"&amp;B64&amp;"', '"&amp;C64&amp;"', '"&amp;D64&amp;"', '"&amp;E64&amp;"', '"&amp;F64&amp;"', '"&amp;G64&amp;"', '"&amp;H64&amp;"', '"&amp;I64&amp;"');"</f>
        <v/>
      </c>
      <c r="T64">
        <f>"Update UFMT_BUILD_RULE SET FIELD_ID='"&amp;D64&amp;"',COND_ID='"&amp;E64&amp;"',VALUE_ID='"&amp;F64&amp;"',CONV_KEY='"&amp;G64&amp;"',F_CHECK='"&amp;H64&amp;"',F_WRITE='"&amp;I64&amp;"' Where FORMAT_ID = '"&amp;A64&amp;"' AND FIELD_NO = '"&amp;B64&amp;"' AND PRIORITY = '"&amp;C64&amp;"';"</f>
        <v/>
      </c>
      <c r="U64">
        <f>"Delete from UFMT_BUILD_RULE Where FORMAT_ID = '"&amp;A64&amp;"' AND FIELD_NO = '"&amp;B64&amp;"' AND PRIORITY = '"&amp;C64&amp;"';"</f>
        <v/>
      </c>
    </row>
    <row r="65" spans="1:21">
      <c r="A65" t="s">
        <v>107</v>
      </c>
      <c r="B65" t="s">
        <v>337</v>
      </c>
      <c r="C65" t="s">
        <v>13</v>
      </c>
      <c r="D65" t="s">
        <v>500</v>
      </c>
      <c r="F65" t="s">
        <v>35</v>
      </c>
      <c r="H65" t="s">
        <v>255</v>
      </c>
      <c r="I65" t="s">
        <v>255</v>
      </c>
      <c r="L65" t="s">
        <v>7</v>
      </c>
      <c r="M65">
        <f>VLOOKUP(D65,UFMT_FIELD_FORMAT!A:H,8,FALSE)</f>
        <v/>
      </c>
      <c r="N65">
        <f>IF(ISBLANK(E65),"",VLOOKUP(E65,UFMT_CONDITION!A:J,10,FALSE))</f>
        <v/>
      </c>
      <c r="O65">
        <f>VLOOKUP(F65,UFMT_VALUE!A:E,5,FALSE)</f>
        <v/>
      </c>
      <c r="P65">
        <f>IF(ISBLANK(G65),"",VLOOKUP(G65,UFMT_CONVERSION!A:C,3,FALSE))</f>
        <v/>
      </c>
      <c r="Q65">
        <f>"Field '"&amp;M65&amp;IF(N65="","","',Cond '"&amp;N65)&amp;"', Value '"&amp;O65&amp;IF(P65="","","', Conv '"&amp;P65)&amp;"'"</f>
        <v/>
      </c>
      <c r="S65">
        <f>"Insert into UFMT_BUILD_RULE (FORMAT_ID, FIELD_NO, PRIORITY, FIELD_ID, COND_ID, VALUE_ID, CONV_KEY, F_CHECK, F_WRITE) Values ('"&amp;A65&amp;"', '"&amp;B65&amp;"', '"&amp;C65&amp;"', '"&amp;D65&amp;"', '"&amp;E65&amp;"', '"&amp;F65&amp;"', '"&amp;G65&amp;"', '"&amp;H65&amp;"', '"&amp;I65&amp;"');"</f>
        <v/>
      </c>
      <c r="T65">
        <f>"Update UFMT_BUILD_RULE SET FIELD_ID='"&amp;D65&amp;"',COND_ID='"&amp;E65&amp;"',VALUE_ID='"&amp;F65&amp;"',CONV_KEY='"&amp;G65&amp;"',F_CHECK='"&amp;H65&amp;"',F_WRITE='"&amp;I65&amp;"' Where FORMAT_ID = '"&amp;A65&amp;"' AND FIELD_NO = '"&amp;B65&amp;"' AND PRIORITY = '"&amp;C65&amp;"';"</f>
        <v/>
      </c>
      <c r="U65">
        <f>"Delete from UFMT_BUILD_RULE Where FORMAT_ID = '"&amp;A65&amp;"' AND FIELD_NO = '"&amp;B65&amp;"' AND PRIORITY = '"&amp;C65&amp;"';"</f>
        <v/>
      </c>
    </row>
    <row r="66" spans="1:21">
      <c r="A66" t="s">
        <v>107</v>
      </c>
      <c r="B66" t="s">
        <v>351</v>
      </c>
      <c r="C66" t="s">
        <v>13</v>
      </c>
      <c r="D66" t="s">
        <v>328</v>
      </c>
      <c r="F66" t="s">
        <v>393</v>
      </c>
      <c r="H66" t="s">
        <v>255</v>
      </c>
      <c r="I66" t="s">
        <v>255</v>
      </c>
      <c r="L66" t="s">
        <v>7</v>
      </c>
      <c r="M66">
        <f>VLOOKUP(D66,UFMT_FIELD_FORMAT!A:H,8,FALSE)</f>
        <v/>
      </c>
      <c r="N66">
        <f>IF(ISBLANK(E66),"",VLOOKUP(E66,UFMT_CONDITION!A:J,10,FALSE))</f>
        <v/>
      </c>
      <c r="O66">
        <f>VLOOKUP(F66,UFMT_VALUE!A:E,5,FALSE)</f>
        <v/>
      </c>
      <c r="P66">
        <f>IF(ISBLANK(G66),"",VLOOKUP(G66,UFMT_CONVERSION!A:C,3,FALSE))</f>
        <v/>
      </c>
      <c r="Q66">
        <f>"Field '"&amp;M66&amp;IF(N66="","","',Cond '"&amp;N66)&amp;"', Value '"&amp;O66&amp;IF(P66="","","', Conv '"&amp;P66)&amp;"'"</f>
        <v/>
      </c>
      <c r="S66">
        <f>"Insert into UFMT_BUILD_RULE (FORMAT_ID, FIELD_NO, PRIORITY, FIELD_ID, COND_ID, VALUE_ID, CONV_KEY, F_CHECK, F_WRITE) Values ('"&amp;A66&amp;"', '"&amp;B66&amp;"', '"&amp;C66&amp;"', '"&amp;D66&amp;"', '"&amp;E66&amp;"', '"&amp;F66&amp;"', '"&amp;G66&amp;"', '"&amp;H66&amp;"', '"&amp;I66&amp;"');"</f>
        <v/>
      </c>
      <c r="T66">
        <f>"Update UFMT_BUILD_RULE SET FIELD_ID='"&amp;D66&amp;"',COND_ID='"&amp;E66&amp;"',VALUE_ID='"&amp;F66&amp;"',CONV_KEY='"&amp;G66&amp;"',F_CHECK='"&amp;H66&amp;"',F_WRITE='"&amp;I66&amp;"' Where FORMAT_ID = '"&amp;A66&amp;"' AND FIELD_NO = '"&amp;B66&amp;"' AND PRIORITY = '"&amp;C66&amp;"';"</f>
        <v/>
      </c>
      <c r="U66">
        <f>"Delete from UFMT_BUILD_RULE Where FORMAT_ID = '"&amp;A66&amp;"' AND FIELD_NO = '"&amp;B66&amp;"' AND PRIORITY = '"&amp;C66&amp;"';"</f>
        <v/>
      </c>
    </row>
    <row r="67" spans="1:21">
      <c r="A67" t="s">
        <v>107</v>
      </c>
      <c r="B67" t="s">
        <v>305</v>
      </c>
      <c r="C67" t="s">
        <v>13</v>
      </c>
      <c r="D67" t="s">
        <v>318</v>
      </c>
      <c r="F67" t="s">
        <v>398</v>
      </c>
      <c r="H67" t="s">
        <v>255</v>
      </c>
      <c r="I67" t="s">
        <v>255</v>
      </c>
      <c r="L67" t="s">
        <v>7</v>
      </c>
      <c r="M67">
        <f>VLOOKUP(D67,UFMT_FIELD_FORMAT!A:H,8,FALSE)</f>
        <v/>
      </c>
      <c r="N67">
        <f>IF(ISBLANK(E67),"",VLOOKUP(E67,UFMT_CONDITION!A:J,10,FALSE))</f>
        <v/>
      </c>
      <c r="O67">
        <f>VLOOKUP(F67,UFMT_VALUE!A:E,5,FALSE)</f>
        <v/>
      </c>
      <c r="P67">
        <f>IF(ISBLANK(G67),"",VLOOKUP(G67,UFMT_CONVERSION!A:C,3,FALSE))</f>
        <v/>
      </c>
      <c r="Q67">
        <f>"Field '"&amp;M67&amp;IF(N67="","","',Cond '"&amp;N67)&amp;"', Value '"&amp;O67&amp;IF(P67="","","', Conv '"&amp;P67)&amp;"'"</f>
        <v/>
      </c>
      <c r="S67">
        <f>"Insert into UFMT_BUILD_RULE (FORMAT_ID, FIELD_NO, PRIORITY, FIELD_ID, COND_ID, VALUE_ID, CONV_KEY, F_CHECK, F_WRITE) Values ('"&amp;A67&amp;"', '"&amp;B67&amp;"', '"&amp;C67&amp;"', '"&amp;D67&amp;"', '"&amp;E67&amp;"', '"&amp;F67&amp;"', '"&amp;G67&amp;"', '"&amp;H67&amp;"', '"&amp;I67&amp;"');"</f>
        <v/>
      </c>
      <c r="T67">
        <f>"Update UFMT_BUILD_RULE SET FIELD_ID='"&amp;D67&amp;"',COND_ID='"&amp;E67&amp;"',VALUE_ID='"&amp;F67&amp;"',CONV_KEY='"&amp;G67&amp;"',F_CHECK='"&amp;H67&amp;"',F_WRITE='"&amp;I67&amp;"' Where FORMAT_ID = '"&amp;A67&amp;"' AND FIELD_NO = '"&amp;B67&amp;"' AND PRIORITY = '"&amp;C67&amp;"';"</f>
        <v/>
      </c>
      <c r="U67">
        <f>"Delete from UFMT_BUILD_RULE Where FORMAT_ID = '"&amp;A67&amp;"' AND FIELD_NO = '"&amp;B67&amp;"' AND PRIORITY = '"&amp;C67&amp;"';"</f>
        <v/>
      </c>
    </row>
    <row r="68" spans="1:21">
      <c r="A68" t="s">
        <v>107</v>
      </c>
      <c r="B68" t="s">
        <v>473</v>
      </c>
      <c r="C68" t="s">
        <v>13</v>
      </c>
      <c r="D68" t="s">
        <v>333</v>
      </c>
      <c r="F68" t="s">
        <v>449</v>
      </c>
      <c r="H68" t="s">
        <v>255</v>
      </c>
      <c r="I68" t="s">
        <v>255</v>
      </c>
      <c r="L68" t="s">
        <v>7</v>
      </c>
      <c r="M68">
        <f>VLOOKUP(D68,UFMT_FIELD_FORMAT!A:H,8,FALSE)</f>
        <v/>
      </c>
      <c r="N68">
        <f>IF(ISBLANK(E68),"",VLOOKUP(E68,UFMT_CONDITION!A:J,10,FALSE))</f>
        <v/>
      </c>
      <c r="O68">
        <f>VLOOKUP(F68,UFMT_VALUE!A:E,5,FALSE)</f>
        <v/>
      </c>
      <c r="P68">
        <f>IF(ISBLANK(G68),"",VLOOKUP(G68,UFMT_CONVERSION!A:C,3,FALSE))</f>
        <v/>
      </c>
      <c r="Q68">
        <f>"Field '"&amp;M68&amp;IF(N68="","","',Cond '"&amp;N68)&amp;"', Value '"&amp;O68&amp;IF(P68="","","', Conv '"&amp;P68)&amp;"'"</f>
        <v/>
      </c>
      <c r="S68">
        <f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/>
      </c>
      <c r="T68">
        <f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/>
      </c>
      <c r="U68">
        <f>"Delete from UFMT_BUILD_RULE Where FORMAT_ID = '"&amp;A68&amp;"' AND FIELD_NO = '"&amp;B68&amp;"' AND PRIORITY = '"&amp;C68&amp;"';"</f>
        <v/>
      </c>
    </row>
    <row r="69" spans="1:21">
      <c r="A69" t="s">
        <v>107</v>
      </c>
      <c r="B69" t="s">
        <v>532</v>
      </c>
      <c r="C69" t="s">
        <v>13</v>
      </c>
      <c r="D69" t="s">
        <v>337</v>
      </c>
      <c r="F69" t="s">
        <v>456</v>
      </c>
      <c r="H69" t="s">
        <v>255</v>
      </c>
      <c r="I69" t="s">
        <v>255</v>
      </c>
      <c r="L69" t="s">
        <v>7</v>
      </c>
      <c r="M69">
        <f>VLOOKUP(D69,UFMT_FIELD_FORMAT!A:H,8,FALSE)</f>
        <v/>
      </c>
      <c r="N69">
        <f>IF(ISBLANK(E69),"",VLOOKUP(E69,UFMT_CONDITION!A:J,10,FALSE))</f>
        <v/>
      </c>
      <c r="O69">
        <f>VLOOKUP(F69,UFMT_VALUE!A:E,5,FALSE)</f>
        <v/>
      </c>
      <c r="P69">
        <f>IF(ISBLANK(G69),"",VLOOKUP(G69,UFMT_CONVERSION!A:C,3,FALSE))</f>
        <v/>
      </c>
      <c r="Q69">
        <f>"Field '"&amp;M69&amp;IF(N69="","","',Cond '"&amp;N69)&amp;"', Value '"&amp;O69&amp;IF(P69="","","', Conv '"&amp;P69)&amp;"'"</f>
        <v/>
      </c>
      <c r="S69">
        <f>"Insert into UFMT_BUILD_RULE (FORMAT_ID, FIELD_NO, PRIORITY, FIELD_ID, COND_ID, VALUE_ID, CONV_KEY, F_CHECK, F_WRITE) Values ('"&amp;A69&amp;"', '"&amp;B69&amp;"', '"&amp;C69&amp;"', '"&amp;D69&amp;"', '"&amp;E69&amp;"', '"&amp;F69&amp;"', '"&amp;G69&amp;"', '"&amp;H69&amp;"', '"&amp;I69&amp;"');"</f>
        <v/>
      </c>
      <c r="T69">
        <f>"Update UFMT_BUILD_RULE SET FIELD_ID='"&amp;D69&amp;"',COND_ID='"&amp;E69&amp;"',VALUE_ID='"&amp;F69&amp;"',CONV_KEY='"&amp;G69&amp;"',F_CHECK='"&amp;H69&amp;"',F_WRITE='"&amp;I69&amp;"' Where FORMAT_ID = '"&amp;A69&amp;"' AND FIELD_NO = '"&amp;B69&amp;"' AND PRIORITY = '"&amp;C69&amp;"';"</f>
        <v/>
      </c>
      <c r="U69">
        <f>"Delete from UFMT_BUILD_RULE Where FORMAT_ID = '"&amp;A69&amp;"' AND FIELD_NO = '"&amp;B69&amp;"' AND PRIORITY = '"&amp;C69&amp;"';"</f>
        <v/>
      </c>
    </row>
    <row r="70" spans="1:21">
      <c r="A70" t="s">
        <v>107</v>
      </c>
      <c r="B70" t="s">
        <v>534</v>
      </c>
      <c r="C70" t="s">
        <v>13</v>
      </c>
      <c r="D70" t="s">
        <v>337</v>
      </c>
      <c r="F70" t="s">
        <v>468</v>
      </c>
      <c r="H70" t="s">
        <v>255</v>
      </c>
      <c r="I70" t="s">
        <v>255</v>
      </c>
      <c r="L70" t="s">
        <v>7</v>
      </c>
      <c r="M70">
        <f>VLOOKUP(D70,UFMT_FIELD_FORMAT!A:H,8,FALSE)</f>
        <v/>
      </c>
      <c r="N70">
        <f>IF(ISBLANK(E70),"",VLOOKUP(E70,UFMT_CONDITION!A:J,10,FALSE))</f>
        <v/>
      </c>
      <c r="O70">
        <f>VLOOKUP(F70,UFMT_VALUE!A:E,5,FALSE)</f>
        <v/>
      </c>
      <c r="P70">
        <f>IF(ISBLANK(G70),"",VLOOKUP(G70,UFMT_CONVERSION!A:C,3,FALSE))</f>
        <v/>
      </c>
      <c r="Q70">
        <f>"Field '"&amp;M70&amp;IF(N70="","","',Cond '"&amp;N70)&amp;"', Value '"&amp;O70&amp;IF(P70="","","', Conv '"&amp;P70)&amp;"'"</f>
        <v/>
      </c>
      <c r="S70">
        <f>"Insert into UFMT_BUILD_RULE (FORMAT_ID, FIELD_NO, PRIORITY, FIELD_ID, COND_ID, VALUE_ID, CONV_KEY, F_CHECK, F_WRITE) Values ('"&amp;A70&amp;"', '"&amp;B70&amp;"', '"&amp;C70&amp;"', '"&amp;D70&amp;"', '"&amp;E70&amp;"', '"&amp;F70&amp;"', '"&amp;G70&amp;"', '"&amp;H70&amp;"', '"&amp;I70&amp;"');"</f>
        <v/>
      </c>
      <c r="T70">
        <f>"Update UFMT_BUILD_RULE SET FIELD_ID='"&amp;D70&amp;"',COND_ID='"&amp;E70&amp;"',VALUE_ID='"&amp;F70&amp;"',CONV_KEY='"&amp;G70&amp;"',F_CHECK='"&amp;H70&amp;"',F_WRITE='"&amp;I70&amp;"' Where FORMAT_ID = '"&amp;A70&amp;"' AND FIELD_NO = '"&amp;B70&amp;"' AND PRIORITY = '"&amp;C70&amp;"';"</f>
        <v/>
      </c>
      <c r="U70">
        <f>"Delete from UFMT_BUILD_RULE Where FORMAT_ID = '"&amp;A70&amp;"' AND FIELD_NO = '"&amp;B70&amp;"' AND PRIORITY = '"&amp;C70&amp;"';"</f>
        <v/>
      </c>
    </row>
    <row r="71" spans="1:21">
      <c r="A71" t="s">
        <v>107</v>
      </c>
      <c r="B71" t="s">
        <v>66</v>
      </c>
      <c r="C71" t="s">
        <v>13</v>
      </c>
      <c r="D71" t="s">
        <v>351</v>
      </c>
      <c r="F71" t="s">
        <v>233</v>
      </c>
      <c r="H71" t="s">
        <v>255</v>
      </c>
      <c r="I71" t="s">
        <v>255</v>
      </c>
      <c r="L71" t="s">
        <v>7</v>
      </c>
      <c r="M71">
        <f>VLOOKUP(D71,UFMT_FIELD_FORMAT!A:H,8,FALSE)</f>
        <v/>
      </c>
      <c r="N71">
        <f>IF(ISBLANK(E71),"",VLOOKUP(E71,UFMT_CONDITION!A:J,10,FALSE))</f>
        <v/>
      </c>
      <c r="O71">
        <f>VLOOKUP(F71,UFMT_VALUE!A:E,5,FALSE)</f>
        <v/>
      </c>
      <c r="P71">
        <f>IF(ISBLANK(G71),"",VLOOKUP(G71,UFMT_CONVERSION!A:C,3,FALSE))</f>
        <v/>
      </c>
      <c r="Q71">
        <f>"Field '"&amp;M71&amp;IF(N71="","","',Cond '"&amp;N71)&amp;"', Value '"&amp;O71&amp;IF(P71="","","', Conv '"&amp;P71)&amp;"'"</f>
        <v/>
      </c>
      <c r="S71">
        <f>"Insert into UFMT_BUILD_RULE (FORMAT_ID, FIELD_NO, PRIORITY, FIELD_ID, COND_ID, VALUE_ID, CONV_KEY, F_CHECK, F_WRITE) Values ('"&amp;A71&amp;"', '"&amp;B71&amp;"', '"&amp;C71&amp;"', '"&amp;D71&amp;"', '"&amp;E71&amp;"', '"&amp;F71&amp;"', '"&amp;G71&amp;"', '"&amp;H71&amp;"', '"&amp;I71&amp;"');"</f>
        <v/>
      </c>
      <c r="T71">
        <f>"Update UFMT_BUILD_RULE SET FIELD_ID='"&amp;D71&amp;"',COND_ID='"&amp;E71&amp;"',VALUE_ID='"&amp;F71&amp;"',CONV_KEY='"&amp;G71&amp;"',F_CHECK='"&amp;H71&amp;"',F_WRITE='"&amp;I71&amp;"' Where FORMAT_ID = '"&amp;A71&amp;"' AND FIELD_NO = '"&amp;B71&amp;"' AND PRIORITY = '"&amp;C71&amp;"';"</f>
        <v/>
      </c>
      <c r="U71">
        <f>"Delete from UFMT_BUILD_RULE Where FORMAT_ID = '"&amp;A71&amp;"' AND FIELD_NO = '"&amp;B71&amp;"' AND PRIORITY = '"&amp;C71&amp;"';"</f>
        <v/>
      </c>
    </row>
    <row r="72" spans="1:21">
      <c r="A72" t="s">
        <v>107</v>
      </c>
      <c r="B72" t="s">
        <v>70</v>
      </c>
      <c r="C72" t="s">
        <v>13</v>
      </c>
      <c r="D72" t="s">
        <v>379</v>
      </c>
      <c r="F72" t="s">
        <v>471</v>
      </c>
      <c r="H72" t="s">
        <v>255</v>
      </c>
      <c r="I72" t="s">
        <v>255</v>
      </c>
      <c r="L72" t="s">
        <v>7</v>
      </c>
      <c r="M72">
        <f>VLOOKUP(D72,UFMT_FIELD_FORMAT!A:H,8,FALSE)</f>
        <v/>
      </c>
      <c r="N72">
        <f>IF(ISBLANK(E72),"",VLOOKUP(E72,UFMT_CONDITION!A:J,10,FALSE))</f>
        <v/>
      </c>
      <c r="O72">
        <f>VLOOKUP(F72,UFMT_VALUE!A:E,5,FALSE)</f>
        <v/>
      </c>
      <c r="P72">
        <f>IF(ISBLANK(G72),"",VLOOKUP(G72,UFMT_CONVERSION!A:C,3,FALSE))</f>
        <v/>
      </c>
      <c r="Q72">
        <f>"Field '"&amp;M72&amp;IF(N72="","","',Cond '"&amp;N72)&amp;"', Value '"&amp;O72&amp;IF(P72="","","', Conv '"&amp;P72)&amp;"'"</f>
        <v/>
      </c>
      <c r="S72">
        <f>"Insert into UFMT_BUILD_RULE (FORMAT_ID, FIELD_NO, PRIORITY, FIELD_ID, COND_ID, VALUE_ID, CONV_KEY, F_CHECK, F_WRITE) Values ('"&amp;A72&amp;"', '"&amp;B72&amp;"', '"&amp;C72&amp;"', '"&amp;D72&amp;"', '"&amp;E72&amp;"', '"&amp;F72&amp;"', '"&amp;G72&amp;"', '"&amp;H72&amp;"', '"&amp;I72&amp;"');"</f>
        <v/>
      </c>
      <c r="T72">
        <f>"Update UFMT_BUILD_RULE SET FIELD_ID='"&amp;D72&amp;"',COND_ID='"&amp;E72&amp;"',VALUE_ID='"&amp;F72&amp;"',CONV_KEY='"&amp;G72&amp;"',F_CHECK='"&amp;H72&amp;"',F_WRITE='"&amp;I72&amp;"' Where FORMAT_ID = '"&amp;A72&amp;"' AND FIELD_NO = '"&amp;B72&amp;"' AND PRIORITY = '"&amp;C72&amp;"';"</f>
        <v/>
      </c>
      <c r="U72">
        <f>"Delete from UFMT_BUILD_RULE Where FORMAT_ID = '"&amp;A72&amp;"' AND FIELD_NO = '"&amp;B72&amp;"' AND PRIORITY = '"&amp;C72&amp;"';"</f>
        <v/>
      </c>
    </row>
    <row r="73" spans="1:21">
      <c r="A73" t="s">
        <v>107</v>
      </c>
      <c r="B73" t="s">
        <v>310</v>
      </c>
      <c r="C73" t="s">
        <v>13</v>
      </c>
      <c r="D73" t="s">
        <v>330</v>
      </c>
      <c r="F73" t="s">
        <v>555</v>
      </c>
      <c r="H73" t="s">
        <v>255</v>
      </c>
      <c r="I73" t="s">
        <v>13</v>
      </c>
      <c r="L73" t="s">
        <v>7</v>
      </c>
      <c r="M73">
        <f>VLOOKUP(D73,UFMT_FIELD_FORMAT!A:H,8,FALSE)</f>
        <v/>
      </c>
      <c r="N73">
        <f>IF(ISBLANK(E73),"",VLOOKUP(E73,UFMT_CONDITION!A:J,10,FALSE))</f>
        <v/>
      </c>
      <c r="O73">
        <f>VLOOKUP(F73,UFMT_VALUE!A:E,5,FALSE)</f>
        <v/>
      </c>
      <c r="P73">
        <f>IF(ISBLANK(G73),"",VLOOKUP(G73,UFMT_CONVERSION!A:C,3,FALSE))</f>
        <v/>
      </c>
      <c r="Q73">
        <f>"Field '"&amp;M73&amp;IF(N73="","","',Cond '"&amp;N73)&amp;"', Value '"&amp;O73&amp;IF(P73="","","', Conv '"&amp;P73)&amp;"'"</f>
        <v/>
      </c>
      <c r="S73">
        <f>"Insert into UFMT_BUILD_RULE (FORMAT_ID, FIELD_NO, PRIORITY, FIELD_ID, COND_ID, VALUE_ID, CONV_KEY, F_CHECK, F_WRITE) Values ('"&amp;A73&amp;"', '"&amp;B73&amp;"', '"&amp;C73&amp;"', '"&amp;D73&amp;"', '"&amp;E73&amp;"', '"&amp;F73&amp;"', '"&amp;G73&amp;"', '"&amp;H73&amp;"', '"&amp;I73&amp;"');"</f>
        <v/>
      </c>
      <c r="T73">
        <f>"Update UFMT_BUILD_RULE SET FIELD_ID='"&amp;D73&amp;"',COND_ID='"&amp;E73&amp;"',VALUE_ID='"&amp;F73&amp;"',CONV_KEY='"&amp;G73&amp;"',F_CHECK='"&amp;H73&amp;"',F_WRITE='"&amp;I73&amp;"' Where FORMAT_ID = '"&amp;A73&amp;"' AND FIELD_NO = '"&amp;B73&amp;"' AND PRIORITY = '"&amp;C73&amp;"';"</f>
        <v/>
      </c>
      <c r="U73">
        <f>"Delete from UFMT_BUILD_RULE Where FORMAT_ID = '"&amp;A73&amp;"' AND FIELD_NO = '"&amp;B73&amp;"' AND PRIORITY = '"&amp;C73&amp;"';"</f>
        <v/>
      </c>
    </row>
    <row r="74" spans="1:21">
      <c r="A74" t="s">
        <v>107</v>
      </c>
      <c r="B74" t="s">
        <v>72</v>
      </c>
      <c r="C74" t="s">
        <v>13</v>
      </c>
      <c r="D74" t="s">
        <v>333</v>
      </c>
      <c r="F74" t="s">
        <v>473</v>
      </c>
      <c r="H74" t="s">
        <v>255</v>
      </c>
      <c r="I74" t="s">
        <v>13</v>
      </c>
      <c r="L74" t="s">
        <v>7</v>
      </c>
      <c r="M74">
        <f>VLOOKUP(D74,UFMT_FIELD_FORMAT!A:H,8,FALSE)</f>
        <v/>
      </c>
      <c r="N74">
        <f>IF(ISBLANK(E74),"",VLOOKUP(E74,UFMT_CONDITION!A:J,10,FALSE))</f>
        <v/>
      </c>
      <c r="O74">
        <f>VLOOKUP(F74,UFMT_VALUE!A:E,5,FALSE)</f>
        <v/>
      </c>
      <c r="P74">
        <f>IF(ISBLANK(G74),"",VLOOKUP(G74,UFMT_CONVERSION!A:C,3,FALSE))</f>
        <v/>
      </c>
      <c r="Q74">
        <f>"Field '"&amp;M74&amp;IF(N74="","","',Cond '"&amp;N74)&amp;"', Value '"&amp;O74&amp;IF(P74="","","', Conv '"&amp;P74)&amp;"'"</f>
        <v/>
      </c>
      <c r="S74">
        <f>"Insert into UFMT_BUILD_RULE (FORMAT_ID, FIELD_NO, PRIORITY, FIELD_ID, COND_ID, VALUE_ID, CONV_KEY, F_CHECK, F_WRITE) Values ('"&amp;A74&amp;"', '"&amp;B74&amp;"', '"&amp;C74&amp;"', '"&amp;D74&amp;"', '"&amp;E74&amp;"', '"&amp;F74&amp;"', '"&amp;G74&amp;"', '"&amp;H74&amp;"', '"&amp;I74&amp;"');"</f>
        <v/>
      </c>
      <c r="T74">
        <f>"Update UFMT_BUILD_RULE SET FIELD_ID='"&amp;D74&amp;"',COND_ID='"&amp;E74&amp;"',VALUE_ID='"&amp;F74&amp;"',CONV_KEY='"&amp;G74&amp;"',F_CHECK='"&amp;H74&amp;"',F_WRITE='"&amp;I74&amp;"' Where FORMAT_ID = '"&amp;A74&amp;"' AND FIELD_NO = '"&amp;B74&amp;"' AND PRIORITY = '"&amp;C74&amp;"';"</f>
        <v/>
      </c>
      <c r="U74">
        <f>"Delete from UFMT_BUILD_RULE Where FORMAT_ID = '"&amp;A74&amp;"' AND FIELD_NO = '"&amp;B74&amp;"' AND PRIORITY = '"&amp;C74&amp;"';"</f>
        <v/>
      </c>
    </row>
    <row r="75" spans="1:21">
      <c r="A75" t="s">
        <v>107</v>
      </c>
      <c r="B75" t="s">
        <v>72</v>
      </c>
      <c r="C75" t="s">
        <v>64</v>
      </c>
      <c r="D75" t="s">
        <v>333</v>
      </c>
      <c r="F75" t="s">
        <v>43</v>
      </c>
      <c r="G75" t="s">
        <v>328</v>
      </c>
      <c r="H75" t="s">
        <v>255</v>
      </c>
      <c r="I75" t="s">
        <v>13</v>
      </c>
      <c r="L75" t="s">
        <v>7</v>
      </c>
      <c r="M75">
        <f>VLOOKUP(D75,UFMT_FIELD_FORMAT!A:H,8,FALSE)</f>
        <v/>
      </c>
      <c r="N75">
        <f>IF(ISBLANK(E75),"",VLOOKUP(E75,UFMT_CONDITION!A:J,10,FALSE))</f>
        <v/>
      </c>
      <c r="O75">
        <f>VLOOKUP(F75,UFMT_VALUE!A:E,5,FALSE)</f>
        <v/>
      </c>
      <c r="P75">
        <f>IF(ISBLANK(G75),"",VLOOKUP(G75,UFMT_CONVERSION!A:C,3,FALSE))</f>
        <v/>
      </c>
      <c r="Q75">
        <f>"Field '"&amp;M75&amp;IF(N75="","","',Cond '"&amp;N75)&amp;"', Value '"&amp;O75&amp;IF(P75="","","', Conv '"&amp;P75)&amp;"'"</f>
        <v/>
      </c>
      <c r="S75">
        <f>"Insert into UFMT_BUILD_RULE (FORMAT_ID, FIELD_NO, PRIORITY, FIELD_ID, COND_ID, VALUE_ID, CONV_KEY, F_CHECK, F_WRITE) Values ('"&amp;A75&amp;"', '"&amp;B75&amp;"', '"&amp;C75&amp;"', '"&amp;D75&amp;"', '"&amp;E75&amp;"', '"&amp;F75&amp;"', '"&amp;G75&amp;"', '"&amp;H75&amp;"', '"&amp;I75&amp;"');"</f>
        <v/>
      </c>
      <c r="T75">
        <f>"Update UFMT_BUILD_RULE SET FIELD_ID='"&amp;D75&amp;"',COND_ID='"&amp;E75&amp;"',VALUE_ID='"&amp;F75&amp;"',CONV_KEY='"&amp;G75&amp;"',F_CHECK='"&amp;H75&amp;"',F_WRITE='"&amp;I75&amp;"' Where FORMAT_ID = '"&amp;A75&amp;"' AND FIELD_NO = '"&amp;B75&amp;"' AND PRIORITY = '"&amp;C75&amp;"';"</f>
        <v/>
      </c>
      <c r="U75">
        <f>"Delete from UFMT_BUILD_RULE Where FORMAT_ID = '"&amp;A75&amp;"' AND FIELD_NO = '"&amp;B75&amp;"' AND PRIORITY = '"&amp;C75&amp;"';"</f>
        <v/>
      </c>
    </row>
    <row r="76" spans="1:21">
      <c r="A76" t="s">
        <v>107</v>
      </c>
      <c r="B76" t="s">
        <v>545</v>
      </c>
      <c r="C76" t="s">
        <v>13</v>
      </c>
      <c r="D76" t="s">
        <v>393</v>
      </c>
      <c r="F76" t="s">
        <v>51</v>
      </c>
      <c r="H76" t="s">
        <v>255</v>
      </c>
      <c r="I76" t="s">
        <v>255</v>
      </c>
      <c r="L76" t="s">
        <v>7</v>
      </c>
      <c r="M76">
        <f>VLOOKUP(D76,UFMT_FIELD_FORMAT!A:H,8,FALSE)</f>
        <v/>
      </c>
      <c r="N76">
        <f>IF(ISBLANK(E76),"",VLOOKUP(E76,UFMT_CONDITION!A:J,10,FALSE))</f>
        <v/>
      </c>
      <c r="O76">
        <f>VLOOKUP(F76,UFMT_VALUE!A:E,5,FALSE)</f>
        <v/>
      </c>
      <c r="P76">
        <f>IF(ISBLANK(G76),"",VLOOKUP(G76,UFMT_CONVERSION!A:C,3,FALSE))</f>
        <v/>
      </c>
      <c r="Q76">
        <f>"Field '"&amp;M76&amp;IF(N76="","","',Cond '"&amp;N76)&amp;"', Value '"&amp;O76&amp;IF(P76="","","', Conv '"&amp;P76)&amp;"'"</f>
        <v/>
      </c>
      <c r="S76">
        <f>"Insert into UFMT_BUILD_RULE (FORMAT_ID, FIELD_NO, PRIORITY, FIELD_ID, COND_ID, VALUE_ID, CONV_KEY, F_CHECK, F_WRITE) Values ('"&amp;A76&amp;"', '"&amp;B76&amp;"', '"&amp;C76&amp;"', '"&amp;D76&amp;"', '"&amp;E76&amp;"', '"&amp;F76&amp;"', '"&amp;G76&amp;"', '"&amp;H76&amp;"', '"&amp;I76&amp;"');"</f>
        <v/>
      </c>
      <c r="T76">
        <f>"Update UFMT_BUILD_RULE SET FIELD_ID='"&amp;D76&amp;"',COND_ID='"&amp;E76&amp;"',VALUE_ID='"&amp;F76&amp;"',CONV_KEY='"&amp;G76&amp;"',F_CHECK='"&amp;H76&amp;"',F_WRITE='"&amp;I76&amp;"' Where FORMAT_ID = '"&amp;A76&amp;"' AND FIELD_NO = '"&amp;B76&amp;"' AND PRIORITY = '"&amp;C76&amp;"';"</f>
        <v/>
      </c>
      <c r="U76">
        <f>"Delete from UFMT_BUILD_RULE Where FORMAT_ID = '"&amp;A76&amp;"' AND FIELD_NO = '"&amp;B76&amp;"' AND PRIORITY = '"&amp;C76&amp;"';"</f>
        <v/>
      </c>
    </row>
    <row r="77" spans="1:21">
      <c r="A77" t="s">
        <v>107</v>
      </c>
      <c r="B77" t="s">
        <v>239</v>
      </c>
      <c r="C77" t="s">
        <v>13</v>
      </c>
      <c r="D77" t="s">
        <v>395</v>
      </c>
      <c r="F77" t="s">
        <v>478</v>
      </c>
      <c r="H77" t="s">
        <v>255</v>
      </c>
      <c r="I77" t="s">
        <v>255</v>
      </c>
      <c r="L77" t="s">
        <v>7</v>
      </c>
      <c r="M77">
        <f>VLOOKUP(D77,UFMT_FIELD_FORMAT!A:H,8,FALSE)</f>
        <v/>
      </c>
      <c r="N77">
        <f>IF(ISBLANK(E77),"",VLOOKUP(E77,UFMT_CONDITION!A:J,10,FALSE))</f>
        <v/>
      </c>
      <c r="O77">
        <f>VLOOKUP(F77,UFMT_VALUE!A:E,5,FALSE)</f>
        <v/>
      </c>
      <c r="P77">
        <f>IF(ISBLANK(G77),"",VLOOKUP(G77,UFMT_CONVERSION!A:C,3,FALSE))</f>
        <v/>
      </c>
      <c r="Q77">
        <f>"Field '"&amp;M77&amp;IF(N77="","","',Cond '"&amp;N77)&amp;"', Value '"&amp;O77&amp;IF(P77="","","', Conv '"&amp;P77)&amp;"'"</f>
        <v/>
      </c>
      <c r="S77">
        <f>"Insert into UFMT_BUILD_RULE (FORMAT_ID, FIELD_NO, PRIORITY, FIELD_ID, COND_ID, VALUE_ID, CONV_KEY, F_CHECK, F_WRITE) Values ('"&amp;A77&amp;"', '"&amp;B77&amp;"', '"&amp;C77&amp;"', '"&amp;D77&amp;"', '"&amp;E77&amp;"', '"&amp;F77&amp;"', '"&amp;G77&amp;"', '"&amp;H77&amp;"', '"&amp;I77&amp;"');"</f>
        <v/>
      </c>
      <c r="T77">
        <f>"Update UFMT_BUILD_RULE SET FIELD_ID='"&amp;D77&amp;"',COND_ID='"&amp;E77&amp;"',VALUE_ID='"&amp;F77&amp;"',CONV_KEY='"&amp;G77&amp;"',F_CHECK='"&amp;H77&amp;"',F_WRITE='"&amp;I77&amp;"' Where FORMAT_ID = '"&amp;A77&amp;"' AND FIELD_NO = '"&amp;B77&amp;"' AND PRIORITY = '"&amp;C77&amp;"';"</f>
        <v/>
      </c>
      <c r="U77">
        <f>"Delete from UFMT_BUILD_RULE Where FORMAT_ID = '"&amp;A77&amp;"' AND FIELD_NO = '"&amp;B77&amp;"' AND PRIORITY = '"&amp;C77&amp;"';"</f>
        <v/>
      </c>
    </row>
    <row r="78" spans="1:21">
      <c r="A78" t="s">
        <v>107</v>
      </c>
      <c r="B78" t="s">
        <v>488</v>
      </c>
      <c r="C78" t="s">
        <v>13</v>
      </c>
      <c r="D78" t="s">
        <v>305</v>
      </c>
      <c r="F78" t="s">
        <v>528</v>
      </c>
      <c r="H78" t="s">
        <v>255</v>
      </c>
      <c r="I78" t="s">
        <v>255</v>
      </c>
      <c r="L78" t="s">
        <v>7</v>
      </c>
      <c r="M78">
        <f>VLOOKUP(D78,UFMT_FIELD_FORMAT!A:H,8,FALSE)</f>
        <v/>
      </c>
      <c r="N78">
        <f>IF(ISBLANK(E78),"",VLOOKUP(E78,UFMT_CONDITION!A:J,10,FALSE))</f>
        <v/>
      </c>
      <c r="O78">
        <f>VLOOKUP(F78,UFMT_VALUE!A:E,5,FALSE)</f>
        <v/>
      </c>
      <c r="P78">
        <f>IF(ISBLANK(G78),"",VLOOKUP(G78,UFMT_CONVERSION!A:C,3,FALSE))</f>
        <v/>
      </c>
      <c r="Q78">
        <f>"Field '"&amp;M78&amp;IF(N78="","","',Cond '"&amp;N78)&amp;"', Value '"&amp;O78&amp;IF(P78="","","', Conv '"&amp;P78)&amp;"'"</f>
        <v/>
      </c>
      <c r="S78">
        <f>"Insert into UFMT_BUILD_RULE (FORMAT_ID, FIELD_NO, PRIORITY, FIELD_ID, COND_ID, VALUE_ID, CONV_KEY, F_CHECK, F_WRITE) Values ('"&amp;A78&amp;"', '"&amp;B78&amp;"', '"&amp;C78&amp;"', '"&amp;D78&amp;"', '"&amp;E78&amp;"', '"&amp;F78&amp;"', '"&amp;G78&amp;"', '"&amp;H78&amp;"', '"&amp;I78&amp;"');"</f>
        <v/>
      </c>
      <c r="T78">
        <f>"Update UFMT_BUILD_RULE SET FIELD_ID='"&amp;D78&amp;"',COND_ID='"&amp;E78&amp;"',VALUE_ID='"&amp;F78&amp;"',CONV_KEY='"&amp;G78&amp;"',F_CHECK='"&amp;H78&amp;"',F_WRITE='"&amp;I78&amp;"' Where FORMAT_ID = '"&amp;A78&amp;"' AND FIELD_NO = '"&amp;B78&amp;"' AND PRIORITY = '"&amp;C78&amp;"';"</f>
        <v/>
      </c>
      <c r="U78">
        <f>"Delete from UFMT_BUILD_RULE Where FORMAT_ID = '"&amp;A78&amp;"' AND FIELD_NO = '"&amp;B78&amp;"' AND PRIORITY = '"&amp;C78&amp;"';"</f>
        <v/>
      </c>
    </row>
    <row r="79" spans="1:21">
      <c r="A79" t="s">
        <v>107</v>
      </c>
      <c r="B79" t="s">
        <v>33</v>
      </c>
      <c r="C79" t="s">
        <v>13</v>
      </c>
      <c r="D79" t="s">
        <v>398</v>
      </c>
      <c r="F79" t="s">
        <v>132</v>
      </c>
      <c r="H79" t="s">
        <v>255</v>
      </c>
      <c r="I79" t="s">
        <v>255</v>
      </c>
      <c r="L79" t="s">
        <v>7</v>
      </c>
      <c r="M79">
        <f>VLOOKUP(D79,UFMT_FIELD_FORMAT!A:H,8,FALSE)</f>
        <v/>
      </c>
      <c r="N79">
        <f>IF(ISBLANK(E79),"",VLOOKUP(E79,UFMT_CONDITION!A:J,10,FALSE))</f>
        <v/>
      </c>
      <c r="O79">
        <f>VLOOKUP(F79,UFMT_VALUE!A:E,5,FALSE)</f>
        <v/>
      </c>
      <c r="P79">
        <f>IF(ISBLANK(G79),"",VLOOKUP(G79,UFMT_CONVERSION!A:C,3,FALSE))</f>
        <v/>
      </c>
      <c r="Q79">
        <f>"Field '"&amp;M79&amp;IF(N79="","","',Cond '"&amp;N79)&amp;"', Value '"&amp;O79&amp;IF(P79="","","', Conv '"&amp;P79)&amp;"'"</f>
        <v/>
      </c>
      <c r="S79">
        <f>"Insert into UFMT_BUILD_RULE (FORMAT_ID, FIELD_NO, PRIORITY, FIELD_ID, COND_ID, VALUE_ID, CONV_KEY, F_CHECK, F_WRITE) Values ('"&amp;A79&amp;"', '"&amp;B79&amp;"', '"&amp;C79&amp;"', '"&amp;D79&amp;"', '"&amp;E79&amp;"', '"&amp;F79&amp;"', '"&amp;G79&amp;"', '"&amp;H79&amp;"', '"&amp;I79&amp;"');"</f>
        <v/>
      </c>
      <c r="T79">
        <f>"Update UFMT_BUILD_RULE SET FIELD_ID='"&amp;D79&amp;"',COND_ID='"&amp;E79&amp;"',VALUE_ID='"&amp;F79&amp;"',CONV_KEY='"&amp;G79&amp;"',F_CHECK='"&amp;H79&amp;"',F_WRITE='"&amp;I79&amp;"' Where FORMAT_ID = '"&amp;A79&amp;"' AND FIELD_NO = '"&amp;B79&amp;"' AND PRIORITY = '"&amp;C79&amp;"';"</f>
        <v/>
      </c>
      <c r="U79">
        <f>"Delete from UFMT_BUILD_RULE Where FORMAT_ID = '"&amp;A79&amp;"' AND FIELD_NO = '"&amp;B79&amp;"' AND PRIORITY = '"&amp;C79&amp;"';"</f>
        <v/>
      </c>
    </row>
    <row r="80" spans="1:21">
      <c r="A80" t="s">
        <v>107</v>
      </c>
      <c r="B80" t="s">
        <v>554</v>
      </c>
      <c r="C80" t="s">
        <v>13</v>
      </c>
      <c r="D80" t="s">
        <v>456</v>
      </c>
      <c r="F80" t="s">
        <v>91</v>
      </c>
      <c r="G80" t="s">
        <v>318</v>
      </c>
      <c r="H80" t="s">
        <v>255</v>
      </c>
      <c r="I80" t="s">
        <v>255</v>
      </c>
      <c r="L80" t="s">
        <v>7</v>
      </c>
      <c r="M80">
        <f>VLOOKUP(D80,UFMT_FIELD_FORMAT!A:H,8,FALSE)</f>
        <v/>
      </c>
      <c r="N80">
        <f>IF(ISBLANK(E80),"",VLOOKUP(E80,UFMT_CONDITION!A:J,10,FALSE))</f>
        <v/>
      </c>
      <c r="O80">
        <f>VLOOKUP(F80,UFMT_VALUE!A:E,5,FALSE)</f>
        <v/>
      </c>
      <c r="P80">
        <f>IF(ISBLANK(G80),"",VLOOKUP(G80,UFMT_CONVERSION!A:C,3,FALSE))</f>
        <v/>
      </c>
      <c r="Q80">
        <f>"Field '"&amp;M80&amp;IF(N80="","","',Cond '"&amp;N80)&amp;"', Value '"&amp;O80&amp;IF(P80="","","', Conv '"&amp;P80)&amp;"'"</f>
        <v/>
      </c>
      <c r="S80">
        <f>"Insert into UFMT_BUILD_RULE (FORMAT_ID, FIELD_NO, PRIORITY, FIELD_ID, COND_ID, VALUE_ID, CONV_KEY, F_CHECK, F_WRITE) Values ('"&amp;A80&amp;"', '"&amp;B80&amp;"', '"&amp;C80&amp;"', '"&amp;D80&amp;"', '"&amp;E80&amp;"', '"&amp;F80&amp;"', '"&amp;G80&amp;"', '"&amp;H80&amp;"', '"&amp;I80&amp;"');"</f>
        <v/>
      </c>
      <c r="T80">
        <f>"Update UFMT_BUILD_RULE SET FIELD_ID='"&amp;D80&amp;"',COND_ID='"&amp;E80&amp;"',VALUE_ID='"&amp;F80&amp;"',CONV_KEY='"&amp;G80&amp;"',F_CHECK='"&amp;H80&amp;"',F_WRITE='"&amp;I80&amp;"' Where FORMAT_ID = '"&amp;A80&amp;"' AND FIELD_NO = '"&amp;B80&amp;"' AND PRIORITY = '"&amp;C80&amp;"';"</f>
        <v/>
      </c>
      <c r="U80">
        <f>"Delete from UFMT_BUILD_RULE Where FORMAT_ID = '"&amp;A80&amp;"' AND FIELD_NO = '"&amp;B80&amp;"' AND PRIORITY = '"&amp;C80&amp;"';"</f>
        <v/>
      </c>
    </row>
    <row r="81" spans="1:21">
      <c r="A81" t="s">
        <v>107</v>
      </c>
      <c r="B81" t="s">
        <v>554</v>
      </c>
      <c r="C81" t="s">
        <v>64</v>
      </c>
      <c r="D81" t="s">
        <v>456</v>
      </c>
      <c r="F81" t="s">
        <v>565</v>
      </c>
      <c r="G81" t="s">
        <v>333</v>
      </c>
      <c r="H81" t="s">
        <v>255</v>
      </c>
      <c r="I81" t="s">
        <v>255</v>
      </c>
      <c r="L81" t="s">
        <v>7</v>
      </c>
      <c r="M81">
        <f>VLOOKUP(D81,UFMT_FIELD_FORMAT!A:H,8,FALSE)</f>
        <v/>
      </c>
      <c r="N81">
        <f>IF(ISBLANK(E81),"",VLOOKUP(E81,UFMT_CONDITION!A:J,10,FALSE))</f>
        <v/>
      </c>
      <c r="O81">
        <f>VLOOKUP(F81,UFMT_VALUE!A:E,5,FALSE)</f>
        <v/>
      </c>
      <c r="P81">
        <f>IF(ISBLANK(G81),"",VLOOKUP(G81,UFMT_CONVERSION!A:C,3,FALSE))</f>
        <v/>
      </c>
      <c r="Q81">
        <f>"Field '"&amp;M81&amp;IF(N81="","","',Cond '"&amp;N81)&amp;"', Value '"&amp;O81&amp;IF(P81="","","', Conv '"&amp;P81)&amp;"'"</f>
        <v/>
      </c>
      <c r="S81">
        <f>"Insert into UFMT_BUILD_RULE (FORMAT_ID, FIELD_NO, PRIORITY, FIELD_ID, COND_ID, VALUE_ID, CONV_KEY, F_CHECK, F_WRITE) Values ('"&amp;A81&amp;"', '"&amp;B81&amp;"', '"&amp;C81&amp;"', '"&amp;D81&amp;"', '"&amp;E81&amp;"', '"&amp;F81&amp;"', '"&amp;G81&amp;"', '"&amp;H81&amp;"', '"&amp;I81&amp;"');"</f>
        <v/>
      </c>
      <c r="T81">
        <f>"Update UFMT_BUILD_RULE SET FIELD_ID='"&amp;D81&amp;"',COND_ID='"&amp;E81&amp;"',VALUE_ID='"&amp;F81&amp;"',CONV_KEY='"&amp;G81&amp;"',F_CHECK='"&amp;H81&amp;"',F_WRITE='"&amp;I81&amp;"' Where FORMAT_ID = '"&amp;A81&amp;"' AND FIELD_NO = '"&amp;B81&amp;"' AND PRIORITY = '"&amp;C81&amp;"';"</f>
        <v/>
      </c>
      <c r="U81">
        <f>"Delete from UFMT_BUILD_RULE Where FORMAT_ID = '"&amp;A81&amp;"' AND FIELD_NO = '"&amp;B81&amp;"' AND PRIORITY = '"&amp;C81&amp;"';"</f>
        <v/>
      </c>
    </row>
    <row r="82" spans="1:21">
      <c r="A82" t="s">
        <v>107</v>
      </c>
      <c r="B82" t="s">
        <v>555</v>
      </c>
      <c r="C82" t="s">
        <v>13</v>
      </c>
      <c r="D82" t="s">
        <v>385</v>
      </c>
      <c r="F82" t="s">
        <v>536</v>
      </c>
      <c r="H82" t="s">
        <v>255</v>
      </c>
      <c r="I82" t="s">
        <v>255</v>
      </c>
      <c r="L82" t="s">
        <v>7</v>
      </c>
      <c r="M82">
        <f>VLOOKUP(D82,UFMT_FIELD_FORMAT!A:H,8,FALSE)</f>
        <v/>
      </c>
      <c r="N82">
        <f>IF(ISBLANK(E82),"",VLOOKUP(E82,UFMT_CONDITION!A:J,10,FALSE))</f>
        <v/>
      </c>
      <c r="O82">
        <f>VLOOKUP(F82,UFMT_VALUE!A:E,5,FALSE)</f>
        <v/>
      </c>
      <c r="P82">
        <f>IF(ISBLANK(G82),"",VLOOKUP(G82,UFMT_CONVERSION!A:C,3,FALSE))</f>
        <v/>
      </c>
      <c r="Q82">
        <f>"Field '"&amp;M82&amp;IF(N82="","","',Cond '"&amp;N82)&amp;"', Value '"&amp;O82&amp;IF(P82="","","', Conv '"&amp;P82)&amp;"'"</f>
        <v/>
      </c>
      <c r="S82">
        <f>"Insert into UFMT_BUILD_RULE (FORMAT_ID, FIELD_NO, PRIORITY, FIELD_ID, COND_ID, VALUE_ID, CONV_KEY, F_CHECK, F_WRITE) Values ('"&amp;A82&amp;"', '"&amp;B82&amp;"', '"&amp;C82&amp;"', '"&amp;D82&amp;"', '"&amp;E82&amp;"', '"&amp;F82&amp;"', '"&amp;G82&amp;"', '"&amp;H82&amp;"', '"&amp;I82&amp;"');"</f>
        <v/>
      </c>
      <c r="T82">
        <f>"Update UFMT_BUILD_RULE SET FIELD_ID='"&amp;D82&amp;"',COND_ID='"&amp;E82&amp;"',VALUE_ID='"&amp;F82&amp;"',CONV_KEY='"&amp;G82&amp;"',F_CHECK='"&amp;H82&amp;"',F_WRITE='"&amp;I82&amp;"' Where FORMAT_ID = '"&amp;A82&amp;"' AND FIELD_NO = '"&amp;B82&amp;"' AND PRIORITY = '"&amp;C82&amp;"';"</f>
        <v/>
      </c>
      <c r="U82">
        <f>"Delete from UFMT_BUILD_RULE Where FORMAT_ID = '"&amp;A82&amp;"' AND FIELD_NO = '"&amp;B82&amp;"' AND PRIORITY = '"&amp;C82&amp;"';"</f>
        <v/>
      </c>
    </row>
    <row r="83" spans="1:21">
      <c r="A83" t="s">
        <v>107</v>
      </c>
      <c r="B83" t="s">
        <v>57</v>
      </c>
      <c r="C83" t="s">
        <v>13</v>
      </c>
      <c r="D83" t="s">
        <v>385</v>
      </c>
      <c r="F83" t="s">
        <v>66</v>
      </c>
      <c r="H83" t="s">
        <v>255</v>
      </c>
      <c r="I83" t="s">
        <v>255</v>
      </c>
      <c r="L83" t="s">
        <v>7</v>
      </c>
      <c r="M83">
        <f>VLOOKUP(D83,UFMT_FIELD_FORMAT!A:H,8,FALSE)</f>
        <v/>
      </c>
      <c r="N83">
        <f>IF(ISBLANK(E83),"",VLOOKUP(E83,UFMT_CONDITION!A:J,10,FALSE))</f>
        <v/>
      </c>
      <c r="O83">
        <f>VLOOKUP(F83,UFMT_VALUE!A:E,5,FALSE)</f>
        <v/>
      </c>
      <c r="P83">
        <f>IF(ISBLANK(G83),"",VLOOKUP(G83,UFMT_CONVERSION!A:C,3,FALSE))</f>
        <v/>
      </c>
      <c r="Q83">
        <f>"Field '"&amp;M83&amp;IF(N83="","","',Cond '"&amp;N83)&amp;"', Value '"&amp;O83&amp;IF(P83="","","', Conv '"&amp;P83)&amp;"'"</f>
        <v/>
      </c>
      <c r="S83">
        <f>"Insert into UFMT_BUILD_RULE (FORMAT_ID, FIELD_NO, PRIORITY, FIELD_ID, COND_ID, VALUE_ID, CONV_KEY, F_CHECK, F_WRITE) Values ('"&amp;A83&amp;"', '"&amp;B83&amp;"', '"&amp;C83&amp;"', '"&amp;D83&amp;"', '"&amp;E83&amp;"', '"&amp;F83&amp;"', '"&amp;G83&amp;"', '"&amp;H83&amp;"', '"&amp;I83&amp;"');"</f>
        <v/>
      </c>
      <c r="T83">
        <f>"Update UFMT_BUILD_RULE SET FIELD_ID='"&amp;D83&amp;"',COND_ID='"&amp;E83&amp;"',VALUE_ID='"&amp;F83&amp;"',CONV_KEY='"&amp;G83&amp;"',F_CHECK='"&amp;H83&amp;"',F_WRITE='"&amp;I83&amp;"' Where FORMAT_ID = '"&amp;A83&amp;"' AND FIELD_NO = '"&amp;B83&amp;"' AND PRIORITY = '"&amp;C83&amp;"';"</f>
        <v/>
      </c>
      <c r="U83">
        <f>"Delete from UFMT_BUILD_RULE Where FORMAT_ID = '"&amp;A83&amp;"' AND FIELD_NO = '"&amp;B83&amp;"' AND PRIORITY = '"&amp;C83&amp;"';"</f>
        <v/>
      </c>
    </row>
    <row r="84" spans="1:21">
      <c r="A84" t="s">
        <v>107</v>
      </c>
      <c r="B84" t="s">
        <v>244</v>
      </c>
      <c r="C84" t="s">
        <v>13</v>
      </c>
      <c r="D84" t="s">
        <v>385</v>
      </c>
      <c r="F84" t="s">
        <v>577</v>
      </c>
      <c r="H84" t="s">
        <v>255</v>
      </c>
      <c r="I84" t="s">
        <v>255</v>
      </c>
      <c r="L84" t="s">
        <v>7</v>
      </c>
      <c r="M84">
        <f>VLOOKUP(D84,UFMT_FIELD_FORMAT!A:H,8,FALSE)</f>
        <v/>
      </c>
      <c r="N84">
        <f>IF(ISBLANK(E84),"",VLOOKUP(E84,UFMT_CONDITION!A:J,10,FALSE))</f>
        <v/>
      </c>
      <c r="O84">
        <f>VLOOKUP(F84,UFMT_VALUE!A:E,5,FALSE)</f>
        <v/>
      </c>
      <c r="P84">
        <f>IF(ISBLANK(G84),"",VLOOKUP(G84,UFMT_CONVERSION!A:C,3,FALSE))</f>
        <v/>
      </c>
      <c r="Q84">
        <f>"Field '"&amp;M84&amp;IF(N84="","","',Cond '"&amp;N84)&amp;"', Value '"&amp;O84&amp;IF(P84="","","', Conv '"&amp;P84)&amp;"'"</f>
        <v/>
      </c>
      <c r="S84">
        <f>"Insert into UFMT_BUILD_RULE (FORMAT_ID, FIELD_NO, PRIORITY, FIELD_ID, COND_ID, VALUE_ID, CONV_KEY, F_CHECK, F_WRITE) Values ('"&amp;A84&amp;"', '"&amp;B84&amp;"', '"&amp;C84&amp;"', '"&amp;D84&amp;"', '"&amp;E84&amp;"', '"&amp;F84&amp;"', '"&amp;G84&amp;"', '"&amp;H84&amp;"', '"&amp;I84&amp;"');"</f>
        <v/>
      </c>
      <c r="T84">
        <f>"Update UFMT_BUILD_RULE SET FIELD_ID='"&amp;D84&amp;"',COND_ID='"&amp;E84&amp;"',VALUE_ID='"&amp;F84&amp;"',CONV_KEY='"&amp;G84&amp;"',F_CHECK='"&amp;H84&amp;"',F_WRITE='"&amp;I84&amp;"' Where FORMAT_ID = '"&amp;A84&amp;"' AND FIELD_NO = '"&amp;B84&amp;"' AND PRIORITY = '"&amp;C84&amp;"';"</f>
        <v/>
      </c>
      <c r="U84">
        <f>"Delete from UFMT_BUILD_RULE Where FORMAT_ID = '"&amp;A84&amp;"' AND FIELD_NO = '"&amp;B84&amp;"' AND PRIORITY = '"&amp;C84&amp;"';"</f>
        <v/>
      </c>
    </row>
    <row r="85" spans="1:21">
      <c r="A85" t="s">
        <v>107</v>
      </c>
      <c r="B85" t="s">
        <v>196</v>
      </c>
      <c r="C85" t="s">
        <v>13</v>
      </c>
      <c r="D85" t="s">
        <v>233</v>
      </c>
      <c r="F85" t="s">
        <v>68</v>
      </c>
      <c r="H85" t="s">
        <v>255</v>
      </c>
      <c r="I85" t="s">
        <v>255</v>
      </c>
      <c r="L85" t="s">
        <v>7</v>
      </c>
      <c r="M85">
        <f>VLOOKUP(D85,UFMT_FIELD_FORMAT!A:H,8,FALSE)</f>
        <v/>
      </c>
      <c r="N85">
        <f>IF(ISBLANK(E85),"",VLOOKUP(E85,UFMT_CONDITION!A:J,10,FALSE))</f>
        <v/>
      </c>
      <c r="O85">
        <f>VLOOKUP(F85,UFMT_VALUE!A:E,5,FALSE)</f>
        <v/>
      </c>
      <c r="P85">
        <f>IF(ISBLANK(G85),"",VLOOKUP(G85,UFMT_CONVERSION!A:C,3,FALSE))</f>
        <v/>
      </c>
      <c r="Q85">
        <f>"Field '"&amp;M85&amp;IF(N85="","","',Cond '"&amp;N85)&amp;"', Value '"&amp;O85&amp;IF(P85="","","', Conv '"&amp;P85)&amp;"'"</f>
        <v/>
      </c>
      <c r="S85">
        <f>"Insert into UFMT_BUILD_RULE (FORMAT_ID, FIELD_NO, PRIORITY, FIELD_ID, COND_ID, VALUE_ID, CONV_KEY, F_CHECK, F_WRITE) Values ('"&amp;A85&amp;"', '"&amp;B85&amp;"', '"&amp;C85&amp;"', '"&amp;D85&amp;"', '"&amp;E85&amp;"', '"&amp;F85&amp;"', '"&amp;G85&amp;"', '"&amp;H85&amp;"', '"&amp;I85&amp;"');"</f>
        <v/>
      </c>
      <c r="T85">
        <f>"Update UFMT_BUILD_RULE SET FIELD_ID='"&amp;D85&amp;"',COND_ID='"&amp;E85&amp;"',VALUE_ID='"&amp;F85&amp;"',CONV_KEY='"&amp;G85&amp;"',F_CHECK='"&amp;H85&amp;"',F_WRITE='"&amp;I85&amp;"' Where FORMAT_ID = '"&amp;A85&amp;"' AND FIELD_NO = '"&amp;B85&amp;"' AND PRIORITY = '"&amp;C85&amp;"';"</f>
        <v/>
      </c>
      <c r="U85">
        <f>"Delete from UFMT_BUILD_RULE Where FORMAT_ID = '"&amp;A85&amp;"' AND FIELD_NO = '"&amp;B85&amp;"' AND PRIORITY = '"&amp;C85&amp;"';"</f>
        <v/>
      </c>
    </row>
    <row r="86" spans="1:21">
      <c r="A86" t="s">
        <v>107</v>
      </c>
      <c r="B86" t="s">
        <v>634</v>
      </c>
      <c r="C86" t="s">
        <v>13</v>
      </c>
      <c r="D86" t="s">
        <v>233</v>
      </c>
      <c r="F86" t="s">
        <v>70</v>
      </c>
      <c r="H86" t="s">
        <v>255</v>
      </c>
      <c r="I86" t="s">
        <v>255</v>
      </c>
      <c r="L86" t="s">
        <v>7</v>
      </c>
      <c r="M86">
        <f>VLOOKUP(D86,UFMT_FIELD_FORMAT!A:H,8,FALSE)</f>
        <v/>
      </c>
      <c r="N86">
        <f>IF(ISBLANK(E86),"",VLOOKUP(E86,UFMT_CONDITION!A:J,10,FALSE))</f>
        <v/>
      </c>
      <c r="O86">
        <f>VLOOKUP(F86,UFMT_VALUE!A:E,5,FALSE)</f>
        <v/>
      </c>
      <c r="P86">
        <f>IF(ISBLANK(G86),"",VLOOKUP(G86,UFMT_CONVERSION!A:C,3,FALSE))</f>
        <v/>
      </c>
      <c r="Q86">
        <f>"Field '"&amp;M86&amp;IF(N86="","","',Cond '"&amp;N86)&amp;"', Value '"&amp;O86&amp;IF(P86="","","', Conv '"&amp;P86)&amp;"'"</f>
        <v/>
      </c>
      <c r="S86">
        <f>"Insert into UFMT_BUILD_RULE (FORMAT_ID, FIELD_NO, PRIORITY, FIELD_ID, COND_ID, VALUE_ID, CONV_KEY, F_CHECK, F_WRITE) Values ('"&amp;A86&amp;"', '"&amp;B86&amp;"', '"&amp;C86&amp;"', '"&amp;D86&amp;"', '"&amp;E86&amp;"', '"&amp;F86&amp;"', '"&amp;G86&amp;"', '"&amp;H86&amp;"', '"&amp;I86&amp;"');"</f>
        <v/>
      </c>
      <c r="T86">
        <f>"Update UFMT_BUILD_RULE SET FIELD_ID='"&amp;D86&amp;"',COND_ID='"&amp;E86&amp;"',VALUE_ID='"&amp;F86&amp;"',CONV_KEY='"&amp;G86&amp;"',F_CHECK='"&amp;H86&amp;"',F_WRITE='"&amp;I86&amp;"' Where FORMAT_ID = '"&amp;A86&amp;"' AND FIELD_NO = '"&amp;B86&amp;"' AND PRIORITY = '"&amp;C86&amp;"';"</f>
        <v/>
      </c>
      <c r="U86">
        <f>"Delete from UFMT_BUILD_RULE Where FORMAT_ID = '"&amp;A86&amp;"' AND FIELD_NO = '"&amp;B86&amp;"' AND PRIORITY = '"&amp;C86&amp;"';"</f>
        <v/>
      </c>
    </row>
    <row r="87" spans="1:21">
      <c r="A87" t="s">
        <v>107</v>
      </c>
      <c r="B87" t="s">
        <v>103</v>
      </c>
      <c r="C87" t="s">
        <v>13</v>
      </c>
      <c r="D87" t="s">
        <v>456</v>
      </c>
      <c r="F87" t="s">
        <v>310</v>
      </c>
      <c r="H87" t="s">
        <v>255</v>
      </c>
      <c r="I87" t="s">
        <v>255</v>
      </c>
      <c r="L87" t="s">
        <v>7</v>
      </c>
      <c r="M87">
        <f>VLOOKUP(D87,UFMT_FIELD_FORMAT!A:H,8,FALSE)</f>
        <v/>
      </c>
      <c r="N87">
        <f>IF(ISBLANK(E87),"",VLOOKUP(E87,UFMT_CONDITION!A:J,10,FALSE))</f>
        <v/>
      </c>
      <c r="O87">
        <f>VLOOKUP(F87,UFMT_VALUE!A:E,5,FALSE)</f>
        <v/>
      </c>
      <c r="P87">
        <f>IF(ISBLANK(G87),"",VLOOKUP(G87,UFMT_CONVERSION!A:C,3,FALSE))</f>
        <v/>
      </c>
      <c r="Q87">
        <f>"Field '"&amp;M87&amp;IF(N87="","","',Cond '"&amp;N87)&amp;"', Value '"&amp;O87&amp;IF(P87="","","', Conv '"&amp;P87)&amp;"'"</f>
        <v/>
      </c>
      <c r="S87">
        <f>"Insert into UFMT_BUILD_RULE (FORMAT_ID, FIELD_NO, PRIORITY, FIELD_ID, COND_ID, VALUE_ID, CONV_KEY, F_CHECK, F_WRITE) Values ('"&amp;A87&amp;"', '"&amp;B87&amp;"', '"&amp;C87&amp;"', '"&amp;D87&amp;"', '"&amp;E87&amp;"', '"&amp;F87&amp;"', '"&amp;G87&amp;"', '"&amp;H87&amp;"', '"&amp;I87&amp;"');"</f>
        <v/>
      </c>
      <c r="T87">
        <f>"Update UFMT_BUILD_RULE SET FIELD_ID='"&amp;D87&amp;"',COND_ID='"&amp;E87&amp;"',VALUE_ID='"&amp;F87&amp;"',CONV_KEY='"&amp;G87&amp;"',F_CHECK='"&amp;H87&amp;"',F_WRITE='"&amp;I87&amp;"' Where FORMAT_ID = '"&amp;A87&amp;"' AND FIELD_NO = '"&amp;B87&amp;"' AND PRIORITY = '"&amp;C87&amp;"';"</f>
        <v/>
      </c>
      <c r="U87">
        <f>"Delete from UFMT_BUILD_RULE Where FORMAT_ID = '"&amp;A87&amp;"' AND FIELD_NO = '"&amp;B87&amp;"' AND PRIORITY = '"&amp;C87&amp;"';"</f>
        <v/>
      </c>
    </row>
    <row r="88" spans="1:21">
      <c r="A88" t="s">
        <v>107</v>
      </c>
      <c r="B88" t="s">
        <v>666</v>
      </c>
      <c r="C88" t="s">
        <v>13</v>
      </c>
      <c r="D88" t="s">
        <v>456</v>
      </c>
      <c r="F88" t="s">
        <v>57</v>
      </c>
      <c r="H88" t="s">
        <v>255</v>
      </c>
      <c r="I88" t="s">
        <v>255</v>
      </c>
      <c r="L88" t="s">
        <v>7</v>
      </c>
      <c r="M88">
        <f>VLOOKUP(D88,UFMT_FIELD_FORMAT!A:H,8,FALSE)</f>
        <v/>
      </c>
      <c r="N88">
        <f>IF(ISBLANK(E88),"",VLOOKUP(E88,UFMT_CONDITION!A:J,10,FALSE))</f>
        <v/>
      </c>
      <c r="O88">
        <f>VLOOKUP(F88,UFMT_VALUE!A:E,5,FALSE)</f>
        <v/>
      </c>
      <c r="P88">
        <f>IF(ISBLANK(G88),"",VLOOKUP(G88,UFMT_CONVERSION!A:C,3,FALSE))</f>
        <v/>
      </c>
      <c r="Q88">
        <f>"Field '"&amp;M88&amp;IF(N88="","","',Cond '"&amp;N88)&amp;"', Value '"&amp;O88&amp;IF(P88="","","', Conv '"&amp;P88)&amp;"'"</f>
        <v/>
      </c>
      <c r="S88">
        <f>"Insert into UFMT_BUILD_RULE (FORMAT_ID, FIELD_NO, PRIORITY, FIELD_ID, COND_ID, VALUE_ID, CONV_KEY, F_CHECK, F_WRITE) Values ('"&amp;A88&amp;"', '"&amp;B88&amp;"', '"&amp;C88&amp;"', '"&amp;D88&amp;"', '"&amp;E88&amp;"', '"&amp;F88&amp;"', '"&amp;G88&amp;"', '"&amp;H88&amp;"', '"&amp;I88&amp;"');"</f>
        <v/>
      </c>
      <c r="T88">
        <f>"Update UFMT_BUILD_RULE SET FIELD_ID='"&amp;D88&amp;"',COND_ID='"&amp;E88&amp;"',VALUE_ID='"&amp;F88&amp;"',CONV_KEY='"&amp;G88&amp;"',F_CHECK='"&amp;H88&amp;"',F_WRITE='"&amp;I88&amp;"' Where FORMAT_ID = '"&amp;A88&amp;"' AND FIELD_NO = '"&amp;B88&amp;"' AND PRIORITY = '"&amp;C88&amp;"';"</f>
        <v/>
      </c>
      <c r="U88">
        <f>"Delete from UFMT_BUILD_RULE Where FORMAT_ID = '"&amp;A88&amp;"' AND FIELD_NO = '"&amp;B88&amp;"' AND PRIORITY = '"&amp;C88&amp;"';"</f>
        <v/>
      </c>
    </row>
    <row r="89" spans="1:21">
      <c r="A89" t="s">
        <v>107</v>
      </c>
      <c r="B89" t="s">
        <v>669</v>
      </c>
      <c r="C89" t="s">
        <v>13</v>
      </c>
      <c r="D89" t="s">
        <v>456</v>
      </c>
      <c r="F89" t="s">
        <v>379</v>
      </c>
      <c r="H89" t="s">
        <v>255</v>
      </c>
      <c r="I89" t="s">
        <v>255</v>
      </c>
      <c r="L89" t="s">
        <v>7</v>
      </c>
      <c r="M89">
        <f>VLOOKUP(D89,UFMT_FIELD_FORMAT!A:H,8,FALSE)</f>
        <v/>
      </c>
      <c r="N89">
        <f>IF(ISBLANK(E89),"",VLOOKUP(E89,UFMT_CONDITION!A:J,10,FALSE))</f>
        <v/>
      </c>
      <c r="O89">
        <f>VLOOKUP(F89,UFMT_VALUE!A:E,5,FALSE)</f>
        <v/>
      </c>
      <c r="P89">
        <f>IF(ISBLANK(G89),"",VLOOKUP(G89,UFMT_CONVERSION!A:C,3,FALSE))</f>
        <v/>
      </c>
      <c r="Q89">
        <f>"Field '"&amp;M89&amp;IF(N89="","","',Cond '"&amp;N89)&amp;"', Value '"&amp;O89&amp;IF(P89="","","', Conv '"&amp;P89)&amp;"'"</f>
        <v/>
      </c>
      <c r="S89">
        <f>"Insert into UFMT_BUILD_RULE (FORMAT_ID, FIELD_NO, PRIORITY, FIELD_ID, COND_ID, VALUE_ID, CONV_KEY, F_CHECK, F_WRITE) Values ('"&amp;A89&amp;"', '"&amp;B89&amp;"', '"&amp;C89&amp;"', '"&amp;D89&amp;"', '"&amp;E89&amp;"', '"&amp;F89&amp;"', '"&amp;G89&amp;"', '"&amp;H89&amp;"', '"&amp;I89&amp;"');"</f>
        <v/>
      </c>
      <c r="T89">
        <f>"Update UFMT_BUILD_RULE SET FIELD_ID='"&amp;D89&amp;"',COND_ID='"&amp;E89&amp;"',VALUE_ID='"&amp;F89&amp;"',CONV_KEY='"&amp;G89&amp;"',F_CHECK='"&amp;H89&amp;"',F_WRITE='"&amp;I89&amp;"' Where FORMAT_ID = '"&amp;A89&amp;"' AND FIELD_NO = '"&amp;B89&amp;"' AND PRIORITY = '"&amp;C89&amp;"';"</f>
        <v/>
      </c>
      <c r="U89">
        <f>"Delete from UFMT_BUILD_RULE Where FORMAT_ID = '"&amp;A89&amp;"' AND FIELD_NO = '"&amp;B89&amp;"' AND PRIORITY = '"&amp;C89&amp;"';"</f>
        <v/>
      </c>
    </row>
    <row r="90" spans="1:21">
      <c r="A90" t="s">
        <v>31</v>
      </c>
      <c r="B90" t="s">
        <v>64</v>
      </c>
      <c r="C90" t="s">
        <v>13</v>
      </c>
      <c r="D90" t="s">
        <v>13</v>
      </c>
      <c r="F90" t="s">
        <v>64</v>
      </c>
      <c r="H90" t="s">
        <v>255</v>
      </c>
      <c r="I90" t="s">
        <v>255</v>
      </c>
      <c r="L90" t="s">
        <v>7</v>
      </c>
      <c r="M90">
        <f>VLOOKUP(D90,UFMT_FIELD_FORMAT!A:H,8,FALSE)</f>
        <v/>
      </c>
      <c r="N90">
        <f>IF(ISBLANK(E90),"",VLOOKUP(E90,UFMT_CONDITION!A:J,10,FALSE))</f>
        <v/>
      </c>
      <c r="O90">
        <f>VLOOKUP(F90,UFMT_VALUE!A:E,5,FALSE)</f>
        <v/>
      </c>
      <c r="P90">
        <f>IF(ISBLANK(G90),"",VLOOKUP(G90,UFMT_CONVERSION!A:C,3,FALSE))</f>
        <v/>
      </c>
      <c r="Q90">
        <f>"Field '"&amp;M90&amp;IF(N90="","","',Cond '"&amp;N90)&amp;"', Value '"&amp;O90&amp;IF(P90="","","', Conv '"&amp;P90)&amp;"'"</f>
        <v/>
      </c>
      <c r="S90">
        <f>"Insert into UFMT_BUILD_RULE (FORMAT_ID, FIELD_NO, PRIORITY, FIELD_ID, COND_ID, VALUE_ID, CONV_KEY, F_CHECK, F_WRITE) Values ('"&amp;A90&amp;"', '"&amp;B90&amp;"', '"&amp;C90&amp;"', '"&amp;D90&amp;"', '"&amp;E90&amp;"', '"&amp;F90&amp;"', '"&amp;G90&amp;"', '"&amp;H90&amp;"', '"&amp;I90&amp;"');"</f>
        <v/>
      </c>
      <c r="T90">
        <f>"Update UFMT_BUILD_RULE SET FIELD_ID='"&amp;D90&amp;"',COND_ID='"&amp;E90&amp;"',VALUE_ID='"&amp;F90&amp;"',CONV_KEY='"&amp;G90&amp;"',F_CHECK='"&amp;H90&amp;"',F_WRITE='"&amp;I90&amp;"' Where FORMAT_ID = '"&amp;A90&amp;"' AND FIELD_NO = '"&amp;B90&amp;"' AND PRIORITY = '"&amp;C90&amp;"';"</f>
        <v/>
      </c>
      <c r="U90">
        <f>"Delete from UFMT_BUILD_RULE Where FORMAT_ID = '"&amp;A90&amp;"' AND FIELD_NO = '"&amp;B90&amp;"' AND PRIORITY = '"&amp;C90&amp;"';"</f>
        <v/>
      </c>
    </row>
    <row r="91" spans="1:21">
      <c r="A91" t="s">
        <v>31</v>
      </c>
      <c r="B91" t="s">
        <v>107</v>
      </c>
      <c r="C91" t="s">
        <v>13</v>
      </c>
      <c r="D91" t="s">
        <v>64</v>
      </c>
      <c r="E91" t="s">
        <v>379</v>
      </c>
      <c r="F91" t="s">
        <v>328</v>
      </c>
      <c r="H91" t="s">
        <v>255</v>
      </c>
      <c r="I91" t="s">
        <v>255</v>
      </c>
      <c r="L91" t="s">
        <v>7</v>
      </c>
      <c r="M91">
        <f>VLOOKUP(D91,UFMT_FIELD_FORMAT!A:H,8,FALSE)</f>
        <v/>
      </c>
      <c r="N91">
        <f>IF(ISBLANK(E91),"",VLOOKUP(E91,UFMT_CONDITION!A:J,10,FALSE))</f>
        <v/>
      </c>
      <c r="O91">
        <f>VLOOKUP(F91,UFMT_VALUE!A:E,5,FALSE)</f>
        <v/>
      </c>
      <c r="P91">
        <f>IF(ISBLANK(G91),"",VLOOKUP(G91,UFMT_CONVERSION!A:C,3,FALSE))</f>
        <v/>
      </c>
      <c r="Q91">
        <f>"Field '"&amp;M91&amp;IF(N91="","","',Cond '"&amp;N91)&amp;"', Value '"&amp;O91&amp;IF(P91="","","', Conv '"&amp;P91)&amp;"'"</f>
        <v/>
      </c>
      <c r="S91">
        <f>"Insert into UFMT_BUILD_RULE (FORMAT_ID, FIELD_NO, PRIORITY, FIELD_ID, COND_ID, VALUE_ID, CONV_KEY, F_CHECK, F_WRITE) Values ('"&amp;A91&amp;"', '"&amp;B91&amp;"', '"&amp;C91&amp;"', '"&amp;D91&amp;"', '"&amp;E91&amp;"', '"&amp;F91&amp;"', '"&amp;G91&amp;"', '"&amp;H91&amp;"', '"&amp;I91&amp;"');"</f>
        <v/>
      </c>
      <c r="T91">
        <f>"Update UFMT_BUILD_RULE SET FIELD_ID='"&amp;D91&amp;"',COND_ID='"&amp;E91&amp;"',VALUE_ID='"&amp;F91&amp;"',CONV_KEY='"&amp;G91&amp;"',F_CHECK='"&amp;H91&amp;"',F_WRITE='"&amp;I91&amp;"' Where FORMAT_ID = '"&amp;A91&amp;"' AND FIELD_NO = '"&amp;B91&amp;"' AND PRIORITY = '"&amp;C91&amp;"';"</f>
        <v/>
      </c>
      <c r="U91">
        <f>"Delete from UFMT_BUILD_RULE Where FORMAT_ID = '"&amp;A91&amp;"' AND FIELD_NO = '"&amp;B91&amp;"' AND PRIORITY = '"&amp;C91&amp;"';"</f>
        <v/>
      </c>
    </row>
    <row r="92" spans="1:21">
      <c r="A92" t="s">
        <v>31</v>
      </c>
      <c r="B92" t="s">
        <v>107</v>
      </c>
      <c r="C92" t="s">
        <v>64</v>
      </c>
      <c r="D92" t="s">
        <v>64</v>
      </c>
      <c r="E92" t="s">
        <v>449</v>
      </c>
      <c r="F92" t="s">
        <v>1539</v>
      </c>
      <c r="H92" t="s">
        <v>255</v>
      </c>
      <c r="I92" t="s">
        <v>255</v>
      </c>
      <c r="L92" t="s">
        <v>7</v>
      </c>
      <c r="M92">
        <f>VLOOKUP(D92,UFMT_FIELD_FORMAT!A:H,8,FALSE)</f>
        <v/>
      </c>
      <c r="N92">
        <f>IF(ISBLANK(E92),"",VLOOKUP(E92,UFMT_CONDITION!A:J,10,FALSE))</f>
        <v/>
      </c>
      <c r="O92">
        <f>VLOOKUP(F92,UFMT_VALUE!A:E,5,FALSE)</f>
        <v/>
      </c>
      <c r="P92">
        <f>IF(ISBLANK(G92),"",VLOOKUP(G92,UFMT_CONVERSION!A:C,3,FALSE))</f>
        <v/>
      </c>
      <c r="Q92">
        <f>"Field '"&amp;M92&amp;IF(N92="","","',Cond '"&amp;N92)&amp;"', Value '"&amp;O92&amp;IF(P92="","","', Conv '"&amp;P92)&amp;"'"</f>
        <v/>
      </c>
      <c r="S92">
        <f>"Insert into UFMT_BUILD_RULE (FORMAT_ID, FIELD_NO, PRIORITY, FIELD_ID, COND_ID, VALUE_ID, CONV_KEY, F_CHECK, F_WRITE) Values ('"&amp;A92&amp;"', '"&amp;B92&amp;"', '"&amp;C92&amp;"', '"&amp;D92&amp;"', '"&amp;E92&amp;"', '"&amp;F92&amp;"', '"&amp;G92&amp;"', '"&amp;H92&amp;"', '"&amp;I92&amp;"');"</f>
        <v/>
      </c>
      <c r="T92">
        <f>"Update UFMT_BUILD_RULE SET FIELD_ID='"&amp;D92&amp;"',COND_ID='"&amp;E92&amp;"',VALUE_ID='"&amp;F92&amp;"',CONV_KEY='"&amp;G92&amp;"',F_CHECK='"&amp;H92&amp;"',F_WRITE='"&amp;I92&amp;"' Where FORMAT_ID = '"&amp;A92&amp;"' AND FIELD_NO = '"&amp;B92&amp;"' AND PRIORITY = '"&amp;C92&amp;"';"</f>
        <v/>
      </c>
      <c r="U92">
        <f>"Delete from UFMT_BUILD_RULE Where FORMAT_ID = '"&amp;A92&amp;"' AND FIELD_NO = '"&amp;B92&amp;"' AND PRIORITY = '"&amp;C92&amp;"';"</f>
        <v/>
      </c>
    </row>
    <row r="93" spans="1:21">
      <c r="A93" t="s">
        <v>31</v>
      </c>
      <c r="B93" t="s">
        <v>107</v>
      </c>
      <c r="C93" t="s">
        <v>107</v>
      </c>
      <c r="D93" t="s">
        <v>64</v>
      </c>
      <c r="F93" t="s">
        <v>328</v>
      </c>
      <c r="H93" t="s">
        <v>255</v>
      </c>
      <c r="I93" t="s">
        <v>255</v>
      </c>
      <c r="L93" t="s">
        <v>7</v>
      </c>
      <c r="M93">
        <f>VLOOKUP(D93,UFMT_FIELD_FORMAT!A:H,8,FALSE)</f>
        <v/>
      </c>
      <c r="N93">
        <f>IF(ISBLANK(E93),"",VLOOKUP(E93,UFMT_CONDITION!A:J,10,FALSE))</f>
        <v/>
      </c>
      <c r="O93">
        <f>VLOOKUP(F93,UFMT_VALUE!A:E,5,FALSE)</f>
        <v/>
      </c>
      <c r="P93">
        <f>IF(ISBLANK(G93),"",VLOOKUP(G93,UFMT_CONVERSION!A:C,3,FALSE))</f>
        <v/>
      </c>
      <c r="Q93">
        <f>"Field '"&amp;M93&amp;IF(N93="","","',Cond '"&amp;N93)&amp;"', Value '"&amp;O93&amp;IF(P93="","","', Conv '"&amp;P93)&amp;"'"</f>
        <v/>
      </c>
      <c r="S93">
        <f>"Insert into UFMT_BUILD_RULE (FORMAT_ID, FIELD_NO, PRIORITY, FIELD_ID, COND_ID, VALUE_ID, CONV_KEY, F_CHECK, F_WRITE) Values ('"&amp;A93&amp;"', '"&amp;B93&amp;"', '"&amp;C93&amp;"', '"&amp;D93&amp;"', '"&amp;E93&amp;"', '"&amp;F93&amp;"', '"&amp;G93&amp;"', '"&amp;H93&amp;"', '"&amp;I93&amp;"');"</f>
        <v/>
      </c>
      <c r="T93">
        <f>"Update UFMT_BUILD_RULE SET FIELD_ID='"&amp;D93&amp;"',COND_ID='"&amp;E93&amp;"',VALUE_ID='"&amp;F93&amp;"',CONV_KEY='"&amp;G93&amp;"',F_CHECK='"&amp;H93&amp;"',F_WRITE='"&amp;I93&amp;"' Where FORMAT_ID = '"&amp;A93&amp;"' AND FIELD_NO = '"&amp;B93&amp;"' AND PRIORITY = '"&amp;C93&amp;"';"</f>
        <v/>
      </c>
      <c r="U93">
        <f>"Delete from UFMT_BUILD_RULE Where FORMAT_ID = '"&amp;A93&amp;"' AND FIELD_NO = '"&amp;B93&amp;"' AND PRIORITY = '"&amp;C93&amp;"';"</f>
        <v/>
      </c>
    </row>
    <row r="94" spans="1:21">
      <c r="A94" t="s">
        <v>31</v>
      </c>
      <c r="B94" t="s">
        <v>31</v>
      </c>
      <c r="C94" t="s">
        <v>13</v>
      </c>
      <c r="D94" t="s">
        <v>107</v>
      </c>
      <c r="F94" t="s">
        <v>330</v>
      </c>
      <c r="H94" t="s">
        <v>255</v>
      </c>
      <c r="I94" t="s">
        <v>255</v>
      </c>
      <c r="L94" t="s">
        <v>7</v>
      </c>
      <c r="M94">
        <f>VLOOKUP(D94,UFMT_FIELD_FORMAT!A:H,8,FALSE)</f>
        <v/>
      </c>
      <c r="N94">
        <f>IF(ISBLANK(E94),"",VLOOKUP(E94,UFMT_CONDITION!A:J,10,FALSE))</f>
        <v/>
      </c>
      <c r="O94">
        <f>VLOOKUP(F94,UFMT_VALUE!A:E,5,FALSE)</f>
        <v/>
      </c>
      <c r="P94">
        <f>IF(ISBLANK(G94),"",VLOOKUP(G94,UFMT_CONVERSION!A:C,3,FALSE))</f>
        <v/>
      </c>
      <c r="Q94">
        <f>"Field '"&amp;M94&amp;IF(N94="","","',Cond '"&amp;N94)&amp;"', Value '"&amp;O94&amp;IF(P94="","","', Conv '"&amp;P94)&amp;"'"</f>
        <v/>
      </c>
      <c r="S94">
        <f>"Insert into UFMT_BUILD_RULE (FORMAT_ID, FIELD_NO, PRIORITY, FIELD_ID, COND_ID, VALUE_ID, CONV_KEY, F_CHECK, F_WRITE) Values ('"&amp;A94&amp;"', '"&amp;B94&amp;"', '"&amp;C94&amp;"', '"&amp;D94&amp;"', '"&amp;E94&amp;"', '"&amp;F94&amp;"', '"&amp;G94&amp;"', '"&amp;H94&amp;"', '"&amp;I94&amp;"');"</f>
        <v/>
      </c>
      <c r="T94">
        <f>"Update UFMT_BUILD_RULE SET FIELD_ID='"&amp;D94&amp;"',COND_ID='"&amp;E94&amp;"',VALUE_ID='"&amp;F94&amp;"',CONV_KEY='"&amp;G94&amp;"',F_CHECK='"&amp;H94&amp;"',F_WRITE='"&amp;I94&amp;"' Where FORMAT_ID = '"&amp;A94&amp;"' AND FIELD_NO = '"&amp;B94&amp;"' AND PRIORITY = '"&amp;C94&amp;"';"</f>
        <v/>
      </c>
      <c r="U94">
        <f>"Delete from UFMT_BUILD_RULE Where FORMAT_ID = '"&amp;A94&amp;"' AND FIELD_NO = '"&amp;B94&amp;"' AND PRIORITY = '"&amp;C94&amp;"';"</f>
        <v/>
      </c>
    </row>
    <row r="95" spans="1:21">
      <c r="A95" t="s">
        <v>31</v>
      </c>
      <c r="B95" t="s">
        <v>328</v>
      </c>
      <c r="C95" t="s">
        <v>13</v>
      </c>
      <c r="D95" t="s">
        <v>107</v>
      </c>
      <c r="E95" t="s">
        <v>68</v>
      </c>
      <c r="F95" t="s">
        <v>1540</v>
      </c>
      <c r="G95" t="s">
        <v>565</v>
      </c>
      <c r="H95" t="s">
        <v>255</v>
      </c>
      <c r="I95" t="s">
        <v>255</v>
      </c>
      <c r="L95" t="s">
        <v>7</v>
      </c>
      <c r="M95">
        <f>VLOOKUP(D95,UFMT_FIELD_FORMAT!A:H,8,FALSE)</f>
        <v/>
      </c>
      <c r="N95">
        <f>IF(ISBLANK(E95),"",VLOOKUP(E95,UFMT_CONDITION!A:J,10,FALSE))</f>
        <v/>
      </c>
      <c r="O95">
        <f>VLOOKUP(F95,UFMT_VALUE!A:E,5,FALSE)</f>
        <v/>
      </c>
      <c r="P95">
        <f>IF(ISBLANK(G95),"",VLOOKUP(G95,UFMT_CONVERSION!A:C,3,FALSE))</f>
        <v/>
      </c>
      <c r="Q95">
        <f>"Field '"&amp;M95&amp;IF(N95="","","',Cond '"&amp;N95)&amp;"', Value '"&amp;O95&amp;IF(P95="","","', Conv '"&amp;P95)&amp;"'"</f>
        <v/>
      </c>
      <c r="S95">
        <f>"Insert into UFMT_BUILD_RULE (FORMAT_ID, FIELD_NO, PRIORITY, FIELD_ID, COND_ID, VALUE_ID, CONV_KEY, F_CHECK, F_WRITE) Values ('"&amp;A95&amp;"', '"&amp;B95&amp;"', '"&amp;C95&amp;"', '"&amp;D95&amp;"', '"&amp;E95&amp;"', '"&amp;F95&amp;"', '"&amp;G95&amp;"', '"&amp;H95&amp;"', '"&amp;I95&amp;"');"</f>
        <v/>
      </c>
      <c r="T95">
        <f>"Update UFMT_BUILD_RULE SET FIELD_ID='"&amp;D95&amp;"',COND_ID='"&amp;E95&amp;"',VALUE_ID='"&amp;F95&amp;"',CONV_KEY='"&amp;G95&amp;"',F_CHECK='"&amp;H95&amp;"',F_WRITE='"&amp;I95&amp;"' Where FORMAT_ID = '"&amp;A95&amp;"' AND FIELD_NO = '"&amp;B95&amp;"' AND PRIORITY = '"&amp;C95&amp;"';"</f>
        <v/>
      </c>
      <c r="U95">
        <f>"Delete from UFMT_BUILD_RULE Where FORMAT_ID = '"&amp;A95&amp;"' AND FIELD_NO = '"&amp;B95&amp;"' AND PRIORITY = '"&amp;C95&amp;"';"</f>
        <v/>
      </c>
    </row>
    <row r="96" spans="1:21">
      <c r="A96" t="s">
        <v>31</v>
      </c>
      <c r="B96" t="s">
        <v>328</v>
      </c>
      <c r="C96" t="s">
        <v>64</v>
      </c>
      <c r="D96" t="s">
        <v>107</v>
      </c>
      <c r="F96" t="s">
        <v>1540</v>
      </c>
      <c r="H96" t="s">
        <v>255</v>
      </c>
      <c r="I96" t="s">
        <v>255</v>
      </c>
      <c r="L96" t="s">
        <v>7</v>
      </c>
      <c r="M96">
        <f>VLOOKUP(D96,UFMT_FIELD_FORMAT!A:H,8,FALSE)</f>
        <v/>
      </c>
      <c r="N96">
        <f>IF(ISBLANK(E96),"",VLOOKUP(E96,UFMT_CONDITION!A:J,10,FALSE))</f>
        <v/>
      </c>
      <c r="O96">
        <f>VLOOKUP(F96,UFMT_VALUE!A:E,5,FALSE)</f>
        <v/>
      </c>
      <c r="P96">
        <f>IF(ISBLANK(G96),"",VLOOKUP(G96,UFMT_CONVERSION!A:C,3,FALSE))</f>
        <v/>
      </c>
      <c r="Q96">
        <f>"Field '"&amp;M96&amp;IF(N96="","","',Cond '"&amp;N96)&amp;"', Value '"&amp;O96&amp;IF(P96="","","', Conv '"&amp;P96)&amp;"'"</f>
        <v/>
      </c>
      <c r="S96">
        <f>"Insert into UFMT_BUILD_RULE (FORMAT_ID, FIELD_NO, PRIORITY, FIELD_ID, COND_ID, VALUE_ID, CONV_KEY, F_CHECK, F_WRITE) Values ('"&amp;A96&amp;"', '"&amp;B96&amp;"', '"&amp;C96&amp;"', '"&amp;D96&amp;"', '"&amp;E96&amp;"', '"&amp;F96&amp;"', '"&amp;G96&amp;"', '"&amp;H96&amp;"', '"&amp;I96&amp;"');"</f>
        <v/>
      </c>
      <c r="T96">
        <f>"Update UFMT_BUILD_RULE SET FIELD_ID='"&amp;D96&amp;"',COND_ID='"&amp;E96&amp;"',VALUE_ID='"&amp;F96&amp;"',CONV_KEY='"&amp;G96&amp;"',F_CHECK='"&amp;H96&amp;"',F_WRITE='"&amp;I96&amp;"' Where FORMAT_ID = '"&amp;A96&amp;"' AND FIELD_NO = '"&amp;B96&amp;"' AND PRIORITY = '"&amp;C96&amp;"';"</f>
        <v/>
      </c>
      <c r="U96">
        <f>"Delete from UFMT_BUILD_RULE Where FORMAT_ID = '"&amp;A96&amp;"' AND FIELD_NO = '"&amp;B96&amp;"' AND PRIORITY = '"&amp;C96&amp;"';"</f>
        <v/>
      </c>
    </row>
    <row r="97" spans="1:21">
      <c r="A97" t="s">
        <v>31</v>
      </c>
      <c r="B97" t="s">
        <v>333</v>
      </c>
      <c r="C97" t="s">
        <v>13</v>
      </c>
      <c r="D97" t="s">
        <v>31</v>
      </c>
      <c r="E97" t="s">
        <v>330</v>
      </c>
      <c r="F97" t="s">
        <v>337</v>
      </c>
      <c r="H97" t="s">
        <v>255</v>
      </c>
      <c r="I97" t="s">
        <v>255</v>
      </c>
      <c r="L97" t="s">
        <v>7</v>
      </c>
      <c r="M97">
        <f>VLOOKUP(D97,UFMT_FIELD_FORMAT!A:H,8,FALSE)</f>
        <v/>
      </c>
      <c r="N97">
        <f>IF(ISBLANK(E97),"",VLOOKUP(E97,UFMT_CONDITION!A:J,10,FALSE))</f>
        <v/>
      </c>
      <c r="O97">
        <f>VLOOKUP(F97,UFMT_VALUE!A:E,5,FALSE)</f>
        <v/>
      </c>
      <c r="P97">
        <f>IF(ISBLANK(G97),"",VLOOKUP(G97,UFMT_CONVERSION!A:C,3,FALSE))</f>
        <v/>
      </c>
      <c r="Q97">
        <f>"Field '"&amp;M97&amp;IF(N97="","","',Cond '"&amp;N97)&amp;"', Value '"&amp;O97&amp;IF(P97="","","', Conv '"&amp;P97)&amp;"'"</f>
        <v/>
      </c>
      <c r="S97">
        <f>"Insert into UFMT_BUILD_RULE (FORMAT_ID, FIELD_NO, PRIORITY, FIELD_ID, COND_ID, VALUE_ID, CONV_KEY, F_CHECK, F_WRITE) Values ('"&amp;A97&amp;"', '"&amp;B97&amp;"', '"&amp;C97&amp;"', '"&amp;D97&amp;"', '"&amp;E97&amp;"', '"&amp;F97&amp;"', '"&amp;G97&amp;"', '"&amp;H97&amp;"', '"&amp;I97&amp;"');"</f>
        <v/>
      </c>
      <c r="T97">
        <f>"Update UFMT_BUILD_RULE SET FIELD_ID='"&amp;D97&amp;"',COND_ID='"&amp;E97&amp;"',VALUE_ID='"&amp;F97&amp;"',CONV_KEY='"&amp;G97&amp;"',F_CHECK='"&amp;H97&amp;"',F_WRITE='"&amp;I97&amp;"' Where FORMAT_ID = '"&amp;A97&amp;"' AND FIELD_NO = '"&amp;B97&amp;"' AND PRIORITY = '"&amp;C97&amp;"';"</f>
        <v/>
      </c>
      <c r="U97">
        <f>"Delete from UFMT_BUILD_RULE Where FORMAT_ID = '"&amp;A97&amp;"' AND FIELD_NO = '"&amp;B97&amp;"' AND PRIORITY = '"&amp;C97&amp;"';"</f>
        <v/>
      </c>
    </row>
    <row r="98" spans="1:21">
      <c r="A98" t="s">
        <v>31</v>
      </c>
      <c r="B98" t="s">
        <v>337</v>
      </c>
      <c r="C98" t="s">
        <v>13</v>
      </c>
      <c r="D98" t="s">
        <v>500</v>
      </c>
      <c r="F98" t="s">
        <v>543</v>
      </c>
      <c r="G98" t="s">
        <v>17</v>
      </c>
      <c r="H98" t="s">
        <v>255</v>
      </c>
      <c r="I98" t="s">
        <v>255</v>
      </c>
      <c r="L98" t="s">
        <v>7</v>
      </c>
      <c r="M98">
        <f>VLOOKUP(D98,UFMT_FIELD_FORMAT!A:H,8,FALSE)</f>
        <v/>
      </c>
      <c r="N98">
        <f>IF(ISBLANK(E98),"",VLOOKUP(E98,UFMT_CONDITION!A:J,10,FALSE))</f>
        <v/>
      </c>
      <c r="O98">
        <f>VLOOKUP(F98,UFMT_VALUE!A:E,5,FALSE)</f>
        <v/>
      </c>
      <c r="P98">
        <f>IF(ISBLANK(G98),"",VLOOKUP(G98,UFMT_CONVERSION!A:C,3,FALSE))</f>
        <v/>
      </c>
      <c r="Q98">
        <f>"Field '"&amp;M98&amp;IF(N98="","","',Cond '"&amp;N98)&amp;"', Value '"&amp;O98&amp;IF(P98="","","', Conv '"&amp;P98)&amp;"'"</f>
        <v/>
      </c>
      <c r="S98">
        <f>"Insert into UFMT_BUILD_RULE (FORMAT_ID, FIELD_NO, PRIORITY, FIELD_ID, COND_ID, VALUE_ID, CONV_KEY, F_CHECK, F_WRITE) Values ('"&amp;A98&amp;"', '"&amp;B98&amp;"', '"&amp;C98&amp;"', '"&amp;D98&amp;"', '"&amp;E98&amp;"', '"&amp;F98&amp;"', '"&amp;G98&amp;"', '"&amp;H98&amp;"', '"&amp;I98&amp;"');"</f>
        <v/>
      </c>
      <c r="T98">
        <f>"Update UFMT_BUILD_RULE SET FIELD_ID='"&amp;D98&amp;"',COND_ID='"&amp;E98&amp;"',VALUE_ID='"&amp;F98&amp;"',CONV_KEY='"&amp;G98&amp;"',F_CHECK='"&amp;H98&amp;"',F_WRITE='"&amp;I98&amp;"' Where FORMAT_ID = '"&amp;A98&amp;"' AND FIELD_NO = '"&amp;B98&amp;"' AND PRIORITY = '"&amp;C98&amp;"';"</f>
        <v/>
      </c>
      <c r="U98">
        <f>"Delete from UFMT_BUILD_RULE Where FORMAT_ID = '"&amp;A98&amp;"' AND FIELD_NO = '"&amp;B98&amp;"' AND PRIORITY = '"&amp;C98&amp;"';"</f>
        <v/>
      </c>
    </row>
    <row r="99" spans="1:21">
      <c r="A99" t="s">
        <v>31</v>
      </c>
      <c r="B99" t="s">
        <v>351</v>
      </c>
      <c r="C99" t="s">
        <v>13</v>
      </c>
      <c r="D99" t="s">
        <v>328</v>
      </c>
      <c r="F99" t="s">
        <v>393</v>
      </c>
      <c r="H99" t="s">
        <v>255</v>
      </c>
      <c r="I99" t="s">
        <v>13</v>
      </c>
      <c r="L99" t="s">
        <v>7</v>
      </c>
      <c r="M99">
        <f>VLOOKUP(D99,UFMT_FIELD_FORMAT!A:H,8,FALSE)</f>
        <v/>
      </c>
      <c r="N99">
        <f>IF(ISBLANK(E99),"",VLOOKUP(E99,UFMT_CONDITION!A:J,10,FALSE))</f>
        <v/>
      </c>
      <c r="O99">
        <f>VLOOKUP(F99,UFMT_VALUE!A:E,5,FALSE)</f>
        <v/>
      </c>
      <c r="P99">
        <f>IF(ISBLANK(G99),"",VLOOKUP(G99,UFMT_CONVERSION!A:C,3,FALSE))</f>
        <v/>
      </c>
      <c r="Q99">
        <f>"Field '"&amp;M99&amp;IF(N99="","","',Cond '"&amp;N99)&amp;"', Value '"&amp;O99&amp;IF(P99="","","', Conv '"&amp;P99)&amp;"'"</f>
        <v/>
      </c>
      <c r="S99">
        <f>"Insert into UFMT_BUILD_RULE (FORMAT_ID, FIELD_NO, PRIORITY, FIELD_ID, COND_ID, VALUE_ID, CONV_KEY, F_CHECK, F_WRITE) Values ('"&amp;A99&amp;"', '"&amp;B99&amp;"', '"&amp;C99&amp;"', '"&amp;D99&amp;"', '"&amp;E99&amp;"', '"&amp;F99&amp;"', '"&amp;G99&amp;"', '"&amp;H99&amp;"', '"&amp;I99&amp;"');"</f>
        <v/>
      </c>
      <c r="T99">
        <f>"Update UFMT_BUILD_RULE SET FIELD_ID='"&amp;D99&amp;"',COND_ID='"&amp;E99&amp;"',VALUE_ID='"&amp;F99&amp;"',CONV_KEY='"&amp;G99&amp;"',F_CHECK='"&amp;H99&amp;"',F_WRITE='"&amp;I99&amp;"' Where FORMAT_ID = '"&amp;A99&amp;"' AND FIELD_NO = '"&amp;B99&amp;"' AND PRIORITY = '"&amp;C99&amp;"';"</f>
        <v/>
      </c>
      <c r="U99">
        <f>"Delete from UFMT_BUILD_RULE Where FORMAT_ID = '"&amp;A99&amp;"' AND FIELD_NO = '"&amp;B99&amp;"' AND PRIORITY = '"&amp;C99&amp;"';"</f>
        <v/>
      </c>
    </row>
    <row r="100" spans="1:21">
      <c r="A100" t="s">
        <v>31</v>
      </c>
      <c r="B100" t="s">
        <v>351</v>
      </c>
      <c r="C100" t="s">
        <v>64</v>
      </c>
      <c r="D100" t="s">
        <v>449</v>
      </c>
      <c r="F100" t="s">
        <v>143</v>
      </c>
      <c r="H100" t="s">
        <v>255</v>
      </c>
      <c r="I100" t="s">
        <v>13</v>
      </c>
      <c r="L100" t="s">
        <v>7</v>
      </c>
      <c r="M100">
        <f>VLOOKUP(D100,UFMT_FIELD_FORMAT!A:H,8,FALSE)</f>
        <v/>
      </c>
      <c r="N100">
        <f>IF(ISBLANK(E100),"",VLOOKUP(E100,UFMT_CONDITION!A:J,10,FALSE))</f>
        <v/>
      </c>
      <c r="O100">
        <f>VLOOKUP(F100,UFMT_VALUE!A:E,5,FALSE)</f>
        <v/>
      </c>
      <c r="P100">
        <f>IF(ISBLANK(G100),"",VLOOKUP(G100,UFMT_CONVERSION!A:C,3,FALSE))</f>
        <v/>
      </c>
      <c r="Q100">
        <f>"Field '"&amp;M100&amp;IF(N100="","","',Cond '"&amp;N100)&amp;"', Value '"&amp;O100&amp;IF(P100="","","', Conv '"&amp;P100)&amp;"'"</f>
        <v/>
      </c>
      <c r="S100">
        <f>"Insert into UFMT_BUILD_RULE (FORMAT_ID, FIELD_NO, PRIORITY, FIELD_ID, COND_ID, VALUE_ID, CONV_KEY, F_CHECK, F_WRITE) Values ('"&amp;A100&amp;"', '"&amp;B100&amp;"', '"&amp;C100&amp;"', '"&amp;D100&amp;"', '"&amp;E100&amp;"', '"&amp;F100&amp;"', '"&amp;G100&amp;"', '"&amp;H100&amp;"', '"&amp;I100&amp;"');"</f>
        <v/>
      </c>
      <c r="T100">
        <f>"Update UFMT_BUILD_RULE SET FIELD_ID='"&amp;D100&amp;"',COND_ID='"&amp;E100&amp;"',VALUE_ID='"&amp;F100&amp;"',CONV_KEY='"&amp;G100&amp;"',F_CHECK='"&amp;H100&amp;"',F_WRITE='"&amp;I100&amp;"' Where FORMAT_ID = '"&amp;A100&amp;"' AND FIELD_NO = '"&amp;B100&amp;"' AND PRIORITY = '"&amp;C100&amp;"';"</f>
        <v/>
      </c>
      <c r="U100">
        <f>"Delete from UFMT_BUILD_RULE Where FORMAT_ID = '"&amp;A100&amp;"' AND FIELD_NO = '"&amp;B100&amp;"' AND PRIORITY = '"&amp;C100&amp;"';"</f>
        <v/>
      </c>
    </row>
    <row r="101" spans="1:21">
      <c r="A101" t="s">
        <v>31</v>
      </c>
      <c r="B101" t="s">
        <v>305</v>
      </c>
      <c r="C101" t="s">
        <v>13</v>
      </c>
      <c r="D101" t="s">
        <v>318</v>
      </c>
      <c r="F101" t="s">
        <v>398</v>
      </c>
      <c r="G101" t="s">
        <v>31</v>
      </c>
      <c r="H101" t="s">
        <v>255</v>
      </c>
      <c r="I101" t="s">
        <v>255</v>
      </c>
      <c r="L101" t="s">
        <v>7</v>
      </c>
      <c r="M101">
        <f>VLOOKUP(D101,UFMT_FIELD_FORMAT!A:H,8,FALSE)</f>
        <v/>
      </c>
      <c r="N101">
        <f>IF(ISBLANK(E101),"",VLOOKUP(E101,UFMT_CONDITION!A:J,10,FALSE))</f>
        <v/>
      </c>
      <c r="O101">
        <f>VLOOKUP(F101,UFMT_VALUE!A:E,5,FALSE)</f>
        <v/>
      </c>
      <c r="P101">
        <f>IF(ISBLANK(G101),"",VLOOKUP(G101,UFMT_CONVERSION!A:C,3,FALSE))</f>
        <v/>
      </c>
      <c r="Q101">
        <f>"Field '"&amp;M101&amp;IF(N101="","","',Cond '"&amp;N101)&amp;"', Value '"&amp;O101&amp;IF(P101="","","', Conv '"&amp;P101)&amp;"'"</f>
        <v/>
      </c>
      <c r="S101">
        <f>"Insert into UFMT_BUILD_RULE (FORMAT_ID, FIELD_NO, PRIORITY, FIELD_ID, COND_ID, VALUE_ID, CONV_KEY, F_CHECK, F_WRITE) Values ('"&amp;A101&amp;"', '"&amp;B101&amp;"', '"&amp;C101&amp;"', '"&amp;D101&amp;"', '"&amp;E101&amp;"', '"&amp;F101&amp;"', '"&amp;G101&amp;"', '"&amp;H101&amp;"', '"&amp;I101&amp;"');"</f>
        <v/>
      </c>
      <c r="T101">
        <f>"Update UFMT_BUILD_RULE SET FIELD_ID='"&amp;D101&amp;"',COND_ID='"&amp;E101&amp;"',VALUE_ID='"&amp;F101&amp;"',CONV_KEY='"&amp;G101&amp;"',F_CHECK='"&amp;H101&amp;"',F_WRITE='"&amp;I101&amp;"' Where FORMAT_ID = '"&amp;A101&amp;"' AND FIELD_NO = '"&amp;B101&amp;"' AND PRIORITY = '"&amp;C101&amp;"';"</f>
        <v/>
      </c>
      <c r="U101">
        <f>"Delete from UFMT_BUILD_RULE Where FORMAT_ID = '"&amp;A101&amp;"' AND FIELD_NO = '"&amp;B101&amp;"' AND PRIORITY = '"&amp;C101&amp;"';"</f>
        <v/>
      </c>
    </row>
    <row r="102" spans="1:21">
      <c r="A102" t="s">
        <v>31</v>
      </c>
      <c r="B102" t="s">
        <v>473</v>
      </c>
      <c r="C102" t="s">
        <v>13</v>
      </c>
      <c r="D102" t="s">
        <v>333</v>
      </c>
      <c r="F102" t="s">
        <v>449</v>
      </c>
      <c r="H102" t="s">
        <v>255</v>
      </c>
      <c r="I102" t="s">
        <v>255</v>
      </c>
      <c r="L102" t="s">
        <v>7</v>
      </c>
      <c r="M102">
        <f>VLOOKUP(D102,UFMT_FIELD_FORMAT!A:H,8,FALSE)</f>
        <v/>
      </c>
      <c r="N102">
        <f>IF(ISBLANK(E102),"",VLOOKUP(E102,UFMT_CONDITION!A:J,10,FALSE))</f>
        <v/>
      </c>
      <c r="O102">
        <f>VLOOKUP(F102,UFMT_VALUE!A:E,5,FALSE)</f>
        <v/>
      </c>
      <c r="P102">
        <f>IF(ISBLANK(G102),"",VLOOKUP(G102,UFMT_CONVERSION!A:C,3,FALSE))</f>
        <v/>
      </c>
      <c r="Q102">
        <f>"Field '"&amp;M102&amp;IF(N102="","","',Cond '"&amp;N102)&amp;"', Value '"&amp;O102&amp;IF(P102="","","', Conv '"&amp;P102)&amp;"'"</f>
        <v/>
      </c>
      <c r="S102">
        <f>"Insert into UFMT_BUILD_RULE (FORMAT_ID, FIELD_NO, PRIORITY, FIELD_ID, COND_ID, VALUE_ID, CONV_KEY, F_CHECK, F_WRITE) Values ('"&amp;A102&amp;"', '"&amp;B102&amp;"', '"&amp;C102&amp;"', '"&amp;D102&amp;"', '"&amp;E102&amp;"', '"&amp;F102&amp;"', '"&amp;G102&amp;"', '"&amp;H102&amp;"', '"&amp;I102&amp;"');"</f>
        <v/>
      </c>
      <c r="T102">
        <f>"Update UFMT_BUILD_RULE SET FIELD_ID='"&amp;D102&amp;"',COND_ID='"&amp;E102&amp;"',VALUE_ID='"&amp;F102&amp;"',CONV_KEY='"&amp;G102&amp;"',F_CHECK='"&amp;H102&amp;"',F_WRITE='"&amp;I102&amp;"' Where FORMAT_ID = '"&amp;A102&amp;"' AND FIELD_NO = '"&amp;B102&amp;"' AND PRIORITY = '"&amp;C102&amp;"';"</f>
        <v/>
      </c>
      <c r="U102">
        <f>"Delete from UFMT_BUILD_RULE Where FORMAT_ID = '"&amp;A102&amp;"' AND FIELD_NO = '"&amp;B102&amp;"' AND PRIORITY = '"&amp;C102&amp;"';"</f>
        <v/>
      </c>
    </row>
    <row r="103" spans="1:21">
      <c r="A103" t="s">
        <v>31</v>
      </c>
      <c r="B103" t="s">
        <v>532</v>
      </c>
      <c r="C103" t="s">
        <v>13</v>
      </c>
      <c r="D103" t="s">
        <v>337</v>
      </c>
      <c r="F103" t="s">
        <v>456</v>
      </c>
      <c r="H103" t="s">
        <v>255</v>
      </c>
      <c r="I103" t="s">
        <v>255</v>
      </c>
      <c r="L103" t="s">
        <v>7</v>
      </c>
      <c r="M103">
        <f>VLOOKUP(D103,UFMT_FIELD_FORMAT!A:H,8,FALSE)</f>
        <v/>
      </c>
      <c r="N103">
        <f>IF(ISBLANK(E103),"",VLOOKUP(E103,UFMT_CONDITION!A:J,10,FALSE))</f>
        <v/>
      </c>
      <c r="O103">
        <f>VLOOKUP(F103,UFMT_VALUE!A:E,5,FALSE)</f>
        <v/>
      </c>
      <c r="P103">
        <f>IF(ISBLANK(G103),"",VLOOKUP(G103,UFMT_CONVERSION!A:C,3,FALSE))</f>
        <v/>
      </c>
      <c r="Q103">
        <f>"Field '"&amp;M103&amp;IF(N103="","","',Cond '"&amp;N103)&amp;"', Value '"&amp;O103&amp;IF(P103="","","', Conv '"&amp;P103)&amp;"'"</f>
        <v/>
      </c>
      <c r="S103">
        <f>"Insert into UFMT_BUILD_RULE (FORMAT_ID, FIELD_NO, PRIORITY, FIELD_ID, COND_ID, VALUE_ID, CONV_KEY, F_CHECK, F_WRITE) Values ('"&amp;A103&amp;"', '"&amp;B103&amp;"', '"&amp;C103&amp;"', '"&amp;D103&amp;"', '"&amp;E103&amp;"', '"&amp;F103&amp;"', '"&amp;G103&amp;"', '"&amp;H103&amp;"', '"&amp;I103&amp;"');"</f>
        <v/>
      </c>
      <c r="T103">
        <f>"Update UFMT_BUILD_RULE SET FIELD_ID='"&amp;D103&amp;"',COND_ID='"&amp;E103&amp;"',VALUE_ID='"&amp;F103&amp;"',CONV_KEY='"&amp;G103&amp;"',F_CHECK='"&amp;H103&amp;"',F_WRITE='"&amp;I103&amp;"' Where FORMAT_ID = '"&amp;A103&amp;"' AND FIELD_NO = '"&amp;B103&amp;"' AND PRIORITY = '"&amp;C103&amp;"';"</f>
        <v/>
      </c>
      <c r="U103">
        <f>"Delete from UFMT_BUILD_RULE Where FORMAT_ID = '"&amp;A103&amp;"' AND FIELD_NO = '"&amp;B103&amp;"' AND PRIORITY = '"&amp;C103&amp;"';"</f>
        <v/>
      </c>
    </row>
    <row r="104" spans="1:21">
      <c r="A104" t="s">
        <v>31</v>
      </c>
      <c r="B104" t="s">
        <v>534</v>
      </c>
      <c r="C104" t="s">
        <v>13</v>
      </c>
      <c r="D104" t="s">
        <v>337</v>
      </c>
      <c r="E104" t="s">
        <v>318</v>
      </c>
      <c r="F104" t="s">
        <v>468</v>
      </c>
      <c r="H104" t="s">
        <v>255</v>
      </c>
      <c r="I104" t="s">
        <v>255</v>
      </c>
      <c r="L104" t="s">
        <v>7</v>
      </c>
      <c r="M104">
        <f>VLOOKUP(D104,UFMT_FIELD_FORMAT!A:H,8,FALSE)</f>
        <v/>
      </c>
      <c r="N104">
        <f>IF(ISBLANK(E104),"",VLOOKUP(E104,UFMT_CONDITION!A:J,10,FALSE))</f>
        <v/>
      </c>
      <c r="O104">
        <f>VLOOKUP(F104,UFMT_VALUE!A:E,5,FALSE)</f>
        <v/>
      </c>
      <c r="P104">
        <f>IF(ISBLANK(G104),"",VLOOKUP(G104,UFMT_CONVERSION!A:C,3,FALSE))</f>
        <v/>
      </c>
      <c r="Q104">
        <f>"Field '"&amp;M104&amp;IF(N104="","","',Cond '"&amp;N104)&amp;"', Value '"&amp;O104&amp;IF(P104="","","', Conv '"&amp;P104)&amp;"'"</f>
        <v/>
      </c>
      <c r="S104">
        <f>"Insert into UFMT_BUILD_RULE (FORMAT_ID, FIELD_NO, PRIORITY, FIELD_ID, COND_ID, VALUE_ID, CONV_KEY, F_CHECK, F_WRITE) Values ('"&amp;A104&amp;"', '"&amp;B104&amp;"', '"&amp;C104&amp;"', '"&amp;D104&amp;"', '"&amp;E104&amp;"', '"&amp;F104&amp;"', '"&amp;G104&amp;"', '"&amp;H104&amp;"', '"&amp;I104&amp;"');"</f>
        <v/>
      </c>
      <c r="T104">
        <f>"Update UFMT_BUILD_RULE SET FIELD_ID='"&amp;D104&amp;"',COND_ID='"&amp;E104&amp;"',VALUE_ID='"&amp;F104&amp;"',CONV_KEY='"&amp;G104&amp;"',F_CHECK='"&amp;H104&amp;"',F_WRITE='"&amp;I104&amp;"' Where FORMAT_ID = '"&amp;A104&amp;"' AND FIELD_NO = '"&amp;B104&amp;"' AND PRIORITY = '"&amp;C104&amp;"';"</f>
        <v/>
      </c>
      <c r="U104">
        <f>"Delete from UFMT_BUILD_RULE Where FORMAT_ID = '"&amp;A104&amp;"' AND FIELD_NO = '"&amp;B104&amp;"' AND PRIORITY = '"&amp;C104&amp;"';"</f>
        <v/>
      </c>
    </row>
    <row r="105" spans="1:21">
      <c r="A105" t="s">
        <v>31</v>
      </c>
      <c r="B105" t="s">
        <v>70</v>
      </c>
      <c r="C105" t="s">
        <v>13</v>
      </c>
      <c r="D105" t="s">
        <v>379</v>
      </c>
      <c r="F105" t="s">
        <v>471</v>
      </c>
      <c r="H105" t="s">
        <v>255</v>
      </c>
      <c r="I105" t="s">
        <v>255</v>
      </c>
      <c r="L105" t="s">
        <v>7</v>
      </c>
      <c r="M105">
        <f>VLOOKUP(D105,UFMT_FIELD_FORMAT!A:H,8,FALSE)</f>
        <v/>
      </c>
      <c r="N105">
        <f>IF(ISBLANK(E105),"",VLOOKUP(E105,UFMT_CONDITION!A:J,10,FALSE))</f>
        <v/>
      </c>
      <c r="O105">
        <f>VLOOKUP(F105,UFMT_VALUE!A:E,5,FALSE)</f>
        <v/>
      </c>
      <c r="P105">
        <f>IF(ISBLANK(G105),"",VLOOKUP(G105,UFMT_CONVERSION!A:C,3,FALSE))</f>
        <v/>
      </c>
      <c r="Q105">
        <f>"Field '"&amp;M105&amp;IF(N105="","","',Cond '"&amp;N105)&amp;"', Value '"&amp;O105&amp;IF(P105="","","', Conv '"&amp;P105)&amp;"'"</f>
        <v/>
      </c>
      <c r="S105">
        <f>"Insert into UFMT_BUILD_RULE (FORMAT_ID, FIELD_NO, PRIORITY, FIELD_ID, COND_ID, VALUE_ID, CONV_KEY, F_CHECK, F_WRITE) Values ('"&amp;A105&amp;"', '"&amp;B105&amp;"', '"&amp;C105&amp;"', '"&amp;D105&amp;"', '"&amp;E105&amp;"', '"&amp;F105&amp;"', '"&amp;G105&amp;"', '"&amp;H105&amp;"', '"&amp;I105&amp;"');"</f>
        <v/>
      </c>
      <c r="T105">
        <f>"Update UFMT_BUILD_RULE SET FIELD_ID='"&amp;D105&amp;"',COND_ID='"&amp;E105&amp;"',VALUE_ID='"&amp;F105&amp;"',CONV_KEY='"&amp;G105&amp;"',F_CHECK='"&amp;H105&amp;"',F_WRITE='"&amp;I105&amp;"' Where FORMAT_ID = '"&amp;A105&amp;"' AND FIELD_NO = '"&amp;B105&amp;"' AND PRIORITY = '"&amp;C105&amp;"';"</f>
        <v/>
      </c>
      <c r="U105">
        <f>"Delete from UFMT_BUILD_RULE Where FORMAT_ID = '"&amp;A105&amp;"' AND FIELD_NO = '"&amp;B105&amp;"' AND PRIORITY = '"&amp;C105&amp;"';"</f>
        <v/>
      </c>
    </row>
    <row r="106" spans="1:21">
      <c r="A106" t="s">
        <v>31</v>
      </c>
      <c r="B106" t="s">
        <v>545</v>
      </c>
      <c r="C106" t="s">
        <v>13</v>
      </c>
      <c r="D106" t="s">
        <v>31</v>
      </c>
      <c r="F106" t="s">
        <v>51</v>
      </c>
      <c r="H106" t="s">
        <v>255</v>
      </c>
      <c r="I106" t="s">
        <v>255</v>
      </c>
      <c r="L106" t="s">
        <v>7</v>
      </c>
      <c r="M106">
        <f>VLOOKUP(D106,UFMT_FIELD_FORMAT!A:H,8,FALSE)</f>
        <v/>
      </c>
      <c r="N106">
        <f>IF(ISBLANK(E106),"",VLOOKUP(E106,UFMT_CONDITION!A:J,10,FALSE))</f>
        <v/>
      </c>
      <c r="O106">
        <f>VLOOKUP(F106,UFMT_VALUE!A:E,5,FALSE)</f>
        <v/>
      </c>
      <c r="P106">
        <f>IF(ISBLANK(G106),"",VLOOKUP(G106,UFMT_CONVERSION!A:C,3,FALSE))</f>
        <v/>
      </c>
      <c r="Q106">
        <f>"Field '"&amp;M106&amp;IF(N106="","","',Cond '"&amp;N106)&amp;"', Value '"&amp;O106&amp;IF(P106="","","', Conv '"&amp;P106)&amp;"'"</f>
        <v/>
      </c>
      <c r="S106">
        <f>"Insert into UFMT_BUILD_RULE (FORMAT_ID, FIELD_NO, PRIORITY, FIELD_ID, COND_ID, VALUE_ID, CONV_KEY, F_CHECK, F_WRITE) Values ('"&amp;A106&amp;"', '"&amp;B106&amp;"', '"&amp;C106&amp;"', '"&amp;D106&amp;"', '"&amp;E106&amp;"', '"&amp;F106&amp;"', '"&amp;G106&amp;"', '"&amp;H106&amp;"', '"&amp;I106&amp;"');"</f>
        <v/>
      </c>
      <c r="T106">
        <f>"Update UFMT_BUILD_RULE SET FIELD_ID='"&amp;D106&amp;"',COND_ID='"&amp;E106&amp;"',VALUE_ID='"&amp;F106&amp;"',CONV_KEY='"&amp;G106&amp;"',F_CHECK='"&amp;H106&amp;"',F_WRITE='"&amp;I106&amp;"' Where FORMAT_ID = '"&amp;A106&amp;"' AND FIELD_NO = '"&amp;B106&amp;"' AND PRIORITY = '"&amp;C106&amp;"';"</f>
        <v/>
      </c>
      <c r="U106">
        <f>"Delete from UFMT_BUILD_RULE Where FORMAT_ID = '"&amp;A106&amp;"' AND FIELD_NO = '"&amp;B106&amp;"' AND PRIORITY = '"&amp;C106&amp;"';"</f>
        <v/>
      </c>
    </row>
    <row r="107" spans="1:21">
      <c r="A107" t="s">
        <v>31</v>
      </c>
      <c r="B107" t="s">
        <v>239</v>
      </c>
      <c r="C107" t="s">
        <v>13</v>
      </c>
      <c r="D107" t="s">
        <v>395</v>
      </c>
      <c r="E107" t="s">
        <v>351</v>
      </c>
      <c r="F107" t="s">
        <v>478</v>
      </c>
      <c r="H107" t="s">
        <v>255</v>
      </c>
      <c r="I107" t="s">
        <v>255</v>
      </c>
      <c r="L107" t="s">
        <v>7</v>
      </c>
      <c r="M107">
        <f>VLOOKUP(D107,UFMT_FIELD_FORMAT!A:H,8,FALSE)</f>
        <v/>
      </c>
      <c r="N107">
        <f>IF(ISBLANK(E107),"",VLOOKUP(E107,UFMT_CONDITION!A:J,10,FALSE))</f>
        <v/>
      </c>
      <c r="O107">
        <f>VLOOKUP(F107,UFMT_VALUE!A:E,5,FALSE)</f>
        <v/>
      </c>
      <c r="P107">
        <f>IF(ISBLANK(G107),"",VLOOKUP(G107,UFMT_CONVERSION!A:C,3,FALSE))</f>
        <v/>
      </c>
      <c r="Q107">
        <f>"Field '"&amp;M107&amp;IF(N107="","","',Cond '"&amp;N107)&amp;"', Value '"&amp;O107&amp;IF(P107="","","', Conv '"&amp;P107)&amp;"'"</f>
        <v/>
      </c>
      <c r="S107">
        <f>"Insert into UFMT_BUILD_RULE (FORMAT_ID, FIELD_NO, PRIORITY, FIELD_ID, COND_ID, VALUE_ID, CONV_KEY, F_CHECK, F_WRITE) Values ('"&amp;A107&amp;"', '"&amp;B107&amp;"', '"&amp;C107&amp;"', '"&amp;D107&amp;"', '"&amp;E107&amp;"', '"&amp;F107&amp;"', '"&amp;G107&amp;"', '"&amp;H107&amp;"', '"&amp;I107&amp;"');"</f>
        <v/>
      </c>
      <c r="T107">
        <f>"Update UFMT_BUILD_RULE SET FIELD_ID='"&amp;D107&amp;"',COND_ID='"&amp;E107&amp;"',VALUE_ID='"&amp;F107&amp;"',CONV_KEY='"&amp;G107&amp;"',F_CHECK='"&amp;H107&amp;"',F_WRITE='"&amp;I107&amp;"' Where FORMAT_ID = '"&amp;A107&amp;"' AND FIELD_NO = '"&amp;B107&amp;"' AND PRIORITY = '"&amp;C107&amp;"';"</f>
        <v/>
      </c>
      <c r="U107">
        <f>"Delete from UFMT_BUILD_RULE Where FORMAT_ID = '"&amp;A107&amp;"' AND FIELD_NO = '"&amp;B107&amp;"' AND PRIORITY = '"&amp;C107&amp;"';"</f>
        <v/>
      </c>
    </row>
    <row r="108" spans="1:21">
      <c r="A108" t="s">
        <v>31</v>
      </c>
      <c r="B108" t="s">
        <v>488</v>
      </c>
      <c r="C108" t="s">
        <v>13</v>
      </c>
      <c r="D108" t="s">
        <v>526</v>
      </c>
      <c r="F108" t="s">
        <v>528</v>
      </c>
      <c r="G108" t="s">
        <v>488</v>
      </c>
      <c r="H108" t="s">
        <v>255</v>
      </c>
      <c r="I108" t="s">
        <v>255</v>
      </c>
      <c r="L108" t="s">
        <v>7</v>
      </c>
      <c r="M108">
        <f>VLOOKUP(D108,UFMT_FIELD_FORMAT!A:H,8,FALSE)</f>
        <v/>
      </c>
      <c r="N108">
        <f>IF(ISBLANK(E108),"",VLOOKUP(E108,UFMT_CONDITION!A:J,10,FALSE))</f>
        <v/>
      </c>
      <c r="O108">
        <f>VLOOKUP(F108,UFMT_VALUE!A:E,5,FALSE)</f>
        <v/>
      </c>
      <c r="P108">
        <f>IF(ISBLANK(G108),"",VLOOKUP(G108,UFMT_CONVERSION!A:C,3,FALSE))</f>
        <v/>
      </c>
      <c r="Q108">
        <f>"Field '"&amp;M108&amp;IF(N108="","","',Cond '"&amp;N108)&amp;"', Value '"&amp;O108&amp;IF(P108="","","', Conv '"&amp;P108)&amp;"'"</f>
        <v/>
      </c>
      <c r="S108">
        <f>"Insert into UFMT_BUILD_RULE (FORMAT_ID, FIELD_NO, PRIORITY, FIELD_ID, COND_ID, VALUE_ID, CONV_KEY, F_CHECK, F_WRITE) Values ('"&amp;A108&amp;"', '"&amp;B108&amp;"', '"&amp;C108&amp;"', '"&amp;D108&amp;"', '"&amp;E108&amp;"', '"&amp;F108&amp;"', '"&amp;G108&amp;"', '"&amp;H108&amp;"', '"&amp;I108&amp;"');"</f>
        <v/>
      </c>
      <c r="T108">
        <f>"Update UFMT_BUILD_RULE SET FIELD_ID='"&amp;D108&amp;"',COND_ID='"&amp;E108&amp;"',VALUE_ID='"&amp;F108&amp;"',CONV_KEY='"&amp;G108&amp;"',F_CHECK='"&amp;H108&amp;"',F_WRITE='"&amp;I108&amp;"' Where FORMAT_ID = '"&amp;A108&amp;"' AND FIELD_NO = '"&amp;B108&amp;"' AND PRIORITY = '"&amp;C108&amp;"';"</f>
        <v/>
      </c>
      <c r="U108">
        <f>"Delete from UFMT_BUILD_RULE Where FORMAT_ID = '"&amp;A108&amp;"' AND FIELD_NO = '"&amp;B108&amp;"' AND PRIORITY = '"&amp;C108&amp;"';"</f>
        <v/>
      </c>
    </row>
    <row r="109" spans="1:21">
      <c r="A109" t="s">
        <v>31</v>
      </c>
      <c r="B109" t="s">
        <v>33</v>
      </c>
      <c r="C109" t="s">
        <v>13</v>
      </c>
      <c r="D109" t="s">
        <v>398</v>
      </c>
      <c r="E109" t="s">
        <v>68</v>
      </c>
      <c r="F109" t="s">
        <v>281</v>
      </c>
      <c r="H109" t="s">
        <v>255</v>
      </c>
      <c r="I109" t="s">
        <v>255</v>
      </c>
      <c r="L109" t="s">
        <v>7</v>
      </c>
      <c r="M109">
        <f>VLOOKUP(D109,UFMT_FIELD_FORMAT!A:H,8,FALSE)</f>
        <v/>
      </c>
      <c r="N109">
        <f>IF(ISBLANK(E109),"",VLOOKUP(E109,UFMT_CONDITION!A:J,10,FALSE))</f>
        <v/>
      </c>
      <c r="O109">
        <f>VLOOKUP(F109,UFMT_VALUE!A:E,5,FALSE)</f>
        <v/>
      </c>
      <c r="P109">
        <f>IF(ISBLANK(G109),"",VLOOKUP(G109,UFMT_CONVERSION!A:C,3,FALSE))</f>
        <v/>
      </c>
      <c r="Q109">
        <f>"Field '"&amp;M109&amp;IF(N109="","","',Cond '"&amp;N109)&amp;"', Value '"&amp;O109&amp;IF(P109="","","', Conv '"&amp;P109)&amp;"'"</f>
        <v/>
      </c>
      <c r="S109">
        <f>"Insert into UFMT_BUILD_RULE (FORMAT_ID, FIELD_NO, PRIORITY, FIELD_ID, COND_ID, VALUE_ID, CONV_KEY, F_CHECK, F_WRITE) Values ('"&amp;A109&amp;"', '"&amp;B109&amp;"', '"&amp;C109&amp;"', '"&amp;D109&amp;"', '"&amp;E109&amp;"', '"&amp;F109&amp;"', '"&amp;G109&amp;"', '"&amp;H109&amp;"', '"&amp;I109&amp;"');"</f>
        <v/>
      </c>
      <c r="T109">
        <f>"Update UFMT_BUILD_RULE SET FIELD_ID='"&amp;D109&amp;"',COND_ID='"&amp;E109&amp;"',VALUE_ID='"&amp;F109&amp;"',CONV_KEY='"&amp;G109&amp;"',F_CHECK='"&amp;H109&amp;"',F_WRITE='"&amp;I109&amp;"' Where FORMAT_ID = '"&amp;A109&amp;"' AND FIELD_NO = '"&amp;B109&amp;"' AND PRIORITY = '"&amp;C109&amp;"';"</f>
        <v/>
      </c>
      <c r="U109">
        <f>"Delete from UFMT_BUILD_RULE Where FORMAT_ID = '"&amp;A109&amp;"' AND FIELD_NO = '"&amp;B109&amp;"' AND PRIORITY = '"&amp;C109&amp;"';"</f>
        <v/>
      </c>
    </row>
    <row r="110" spans="1:21">
      <c r="A110" t="s">
        <v>31</v>
      </c>
      <c r="B110" t="s">
        <v>555</v>
      </c>
      <c r="C110" t="s">
        <v>13</v>
      </c>
      <c r="D110" t="s">
        <v>385</v>
      </c>
      <c r="F110" t="s">
        <v>536</v>
      </c>
      <c r="H110" t="s">
        <v>255</v>
      </c>
      <c r="I110" t="s">
        <v>255</v>
      </c>
      <c r="L110" t="s">
        <v>7</v>
      </c>
      <c r="M110">
        <f>VLOOKUP(D110,UFMT_FIELD_FORMAT!A:H,8,FALSE)</f>
        <v/>
      </c>
      <c r="N110">
        <f>IF(ISBLANK(E110),"",VLOOKUP(E110,UFMT_CONDITION!A:J,10,FALSE))</f>
        <v/>
      </c>
      <c r="O110">
        <f>VLOOKUP(F110,UFMT_VALUE!A:E,5,FALSE)</f>
        <v/>
      </c>
      <c r="P110">
        <f>IF(ISBLANK(G110),"",VLOOKUP(G110,UFMT_CONVERSION!A:C,3,FALSE))</f>
        <v/>
      </c>
      <c r="Q110">
        <f>"Field '"&amp;M110&amp;IF(N110="","","',Cond '"&amp;N110)&amp;"', Value '"&amp;O110&amp;IF(P110="","","', Conv '"&amp;P110)&amp;"'"</f>
        <v/>
      </c>
      <c r="S110">
        <f>"Insert into UFMT_BUILD_RULE (FORMAT_ID, FIELD_NO, PRIORITY, FIELD_ID, COND_ID, VALUE_ID, CONV_KEY, F_CHECK, F_WRITE) Values ('"&amp;A110&amp;"', '"&amp;B110&amp;"', '"&amp;C110&amp;"', '"&amp;D110&amp;"', '"&amp;E110&amp;"', '"&amp;F110&amp;"', '"&amp;G110&amp;"', '"&amp;H110&amp;"', '"&amp;I110&amp;"');"</f>
        <v/>
      </c>
      <c r="T110">
        <f>"Update UFMT_BUILD_RULE SET FIELD_ID='"&amp;D110&amp;"',COND_ID='"&amp;E110&amp;"',VALUE_ID='"&amp;F110&amp;"',CONV_KEY='"&amp;G110&amp;"',F_CHECK='"&amp;H110&amp;"',F_WRITE='"&amp;I110&amp;"' Where FORMAT_ID = '"&amp;A110&amp;"' AND FIELD_NO = '"&amp;B110&amp;"' AND PRIORITY = '"&amp;C110&amp;"';"</f>
        <v/>
      </c>
      <c r="U110">
        <f>"Delete from UFMT_BUILD_RULE Where FORMAT_ID = '"&amp;A110&amp;"' AND FIELD_NO = '"&amp;B110&amp;"' AND PRIORITY = '"&amp;C110&amp;"';"</f>
        <v/>
      </c>
    </row>
    <row r="111" spans="1:21">
      <c r="A111" t="s">
        <v>31</v>
      </c>
      <c r="B111" t="s">
        <v>244</v>
      </c>
      <c r="C111" t="s">
        <v>13</v>
      </c>
      <c r="D111" t="s">
        <v>385</v>
      </c>
      <c r="E111" t="s">
        <v>385</v>
      </c>
      <c r="F111" t="s">
        <v>1541</v>
      </c>
      <c r="H111" t="s">
        <v>255</v>
      </c>
      <c r="I111" t="s">
        <v>255</v>
      </c>
      <c r="L111" t="s">
        <v>7</v>
      </c>
      <c r="M111">
        <f>VLOOKUP(D111,UFMT_FIELD_FORMAT!A:H,8,FALSE)</f>
        <v/>
      </c>
      <c r="N111">
        <f>IF(ISBLANK(E111),"",VLOOKUP(E111,UFMT_CONDITION!A:J,10,FALSE))</f>
        <v/>
      </c>
      <c r="O111">
        <f>VLOOKUP(F111,UFMT_VALUE!A:E,5,FALSE)</f>
        <v/>
      </c>
      <c r="P111">
        <f>IF(ISBLANK(G111),"",VLOOKUP(G111,UFMT_CONVERSION!A:C,3,FALSE))</f>
        <v/>
      </c>
      <c r="Q111">
        <f>"Field '"&amp;M111&amp;IF(N111="","","',Cond '"&amp;N111)&amp;"', Value '"&amp;O111&amp;IF(P111="","","', Conv '"&amp;P111)&amp;"'"</f>
        <v/>
      </c>
      <c r="S111">
        <f>"Insert into UFMT_BUILD_RULE (FORMAT_ID, FIELD_NO, PRIORITY, FIELD_ID, COND_ID, VALUE_ID, CONV_KEY, F_CHECK, F_WRITE) Values ('"&amp;A111&amp;"', '"&amp;B111&amp;"', '"&amp;C111&amp;"', '"&amp;D111&amp;"', '"&amp;E111&amp;"', '"&amp;F111&amp;"', '"&amp;G111&amp;"', '"&amp;H111&amp;"', '"&amp;I111&amp;"');"</f>
        <v/>
      </c>
      <c r="T111">
        <f>"Update UFMT_BUILD_RULE SET FIELD_ID='"&amp;D111&amp;"',COND_ID='"&amp;E111&amp;"',VALUE_ID='"&amp;F111&amp;"',CONV_KEY='"&amp;G111&amp;"',F_CHECK='"&amp;H111&amp;"',F_WRITE='"&amp;I111&amp;"' Where FORMAT_ID = '"&amp;A111&amp;"' AND FIELD_NO = '"&amp;B111&amp;"' AND PRIORITY = '"&amp;C111&amp;"';"</f>
        <v/>
      </c>
      <c r="U111">
        <f>"Delete from UFMT_BUILD_RULE Where FORMAT_ID = '"&amp;A111&amp;"' AND FIELD_NO = '"&amp;B111&amp;"' AND PRIORITY = '"&amp;C111&amp;"';"</f>
        <v/>
      </c>
    </row>
    <row r="112" spans="1:21">
      <c r="A112" t="s">
        <v>31</v>
      </c>
      <c r="B112" t="s">
        <v>244</v>
      </c>
      <c r="C112" t="s">
        <v>64</v>
      </c>
      <c r="D112" t="s">
        <v>385</v>
      </c>
      <c r="E112" t="s">
        <v>398</v>
      </c>
      <c r="F112" t="s">
        <v>1541</v>
      </c>
      <c r="H112" t="s">
        <v>255</v>
      </c>
      <c r="I112" t="s">
        <v>255</v>
      </c>
      <c r="L112" t="s">
        <v>7</v>
      </c>
      <c r="M112">
        <f>VLOOKUP(D112,UFMT_FIELD_FORMAT!A:H,8,FALSE)</f>
        <v/>
      </c>
      <c r="N112">
        <f>IF(ISBLANK(E112),"",VLOOKUP(E112,UFMT_CONDITION!A:J,10,FALSE))</f>
        <v/>
      </c>
      <c r="O112">
        <f>VLOOKUP(F112,UFMT_VALUE!A:E,5,FALSE)</f>
        <v/>
      </c>
      <c r="P112">
        <f>IF(ISBLANK(G112),"",VLOOKUP(G112,UFMT_CONVERSION!A:C,3,FALSE))</f>
        <v/>
      </c>
      <c r="Q112">
        <f>"Field '"&amp;M112&amp;IF(N112="","","',Cond '"&amp;N112)&amp;"', Value '"&amp;O112&amp;IF(P112="","","', Conv '"&amp;P112)&amp;"'"</f>
        <v/>
      </c>
      <c r="S112">
        <f>"Insert into UFMT_BUILD_RULE (FORMAT_ID, FIELD_NO, PRIORITY, FIELD_ID, COND_ID, VALUE_ID, CONV_KEY, F_CHECK, F_WRITE) Values ('"&amp;A112&amp;"', '"&amp;B112&amp;"', '"&amp;C112&amp;"', '"&amp;D112&amp;"', '"&amp;E112&amp;"', '"&amp;F112&amp;"', '"&amp;G112&amp;"', '"&amp;H112&amp;"', '"&amp;I112&amp;"');"</f>
        <v/>
      </c>
      <c r="T112">
        <f>"Update UFMT_BUILD_RULE SET FIELD_ID='"&amp;D112&amp;"',COND_ID='"&amp;E112&amp;"',VALUE_ID='"&amp;F112&amp;"',CONV_KEY='"&amp;G112&amp;"',F_CHECK='"&amp;H112&amp;"',F_WRITE='"&amp;I112&amp;"' Where FORMAT_ID = '"&amp;A112&amp;"' AND FIELD_NO = '"&amp;B112&amp;"' AND PRIORITY = '"&amp;C112&amp;"';"</f>
        <v/>
      </c>
      <c r="U112">
        <f>"Delete from UFMT_BUILD_RULE Where FORMAT_ID = '"&amp;A112&amp;"' AND FIELD_NO = '"&amp;B112&amp;"' AND PRIORITY = '"&amp;C112&amp;"';"</f>
        <v/>
      </c>
    </row>
    <row r="113" spans="1:21">
      <c r="A113" t="s">
        <v>31</v>
      </c>
      <c r="B113" t="s">
        <v>244</v>
      </c>
      <c r="C113" t="s">
        <v>107</v>
      </c>
      <c r="D113" t="s">
        <v>385</v>
      </c>
      <c r="F113" t="s">
        <v>66</v>
      </c>
      <c r="H113" t="s">
        <v>255</v>
      </c>
      <c r="I113" t="s">
        <v>255</v>
      </c>
      <c r="L113" t="s">
        <v>7</v>
      </c>
      <c r="M113">
        <f>VLOOKUP(D113,UFMT_FIELD_FORMAT!A:H,8,FALSE)</f>
        <v/>
      </c>
      <c r="N113">
        <f>IF(ISBLANK(E113),"",VLOOKUP(E113,UFMT_CONDITION!A:J,10,FALSE))</f>
        <v/>
      </c>
      <c r="O113">
        <f>VLOOKUP(F113,UFMT_VALUE!A:E,5,FALSE)</f>
        <v/>
      </c>
      <c r="P113">
        <f>IF(ISBLANK(G113),"",VLOOKUP(G113,UFMT_CONVERSION!A:C,3,FALSE))</f>
        <v/>
      </c>
      <c r="Q113">
        <f>"Field '"&amp;M113&amp;IF(N113="","","',Cond '"&amp;N113)&amp;"', Value '"&amp;O113&amp;IF(P113="","","', Conv '"&amp;P113)&amp;"'"</f>
        <v/>
      </c>
      <c r="S113">
        <f>"Insert into UFMT_BUILD_RULE (FORMAT_ID, FIELD_NO, PRIORITY, FIELD_ID, COND_ID, VALUE_ID, CONV_KEY, F_CHECK, F_WRITE) Values ('"&amp;A113&amp;"', '"&amp;B113&amp;"', '"&amp;C113&amp;"', '"&amp;D113&amp;"', '"&amp;E113&amp;"', '"&amp;F113&amp;"', '"&amp;G113&amp;"', '"&amp;H113&amp;"', '"&amp;I113&amp;"');"</f>
        <v/>
      </c>
      <c r="T113">
        <f>"Update UFMT_BUILD_RULE SET FIELD_ID='"&amp;D113&amp;"',COND_ID='"&amp;E113&amp;"',VALUE_ID='"&amp;F113&amp;"',CONV_KEY='"&amp;G113&amp;"',F_CHECK='"&amp;H113&amp;"',F_WRITE='"&amp;I113&amp;"' Where FORMAT_ID = '"&amp;A113&amp;"' AND FIELD_NO = '"&amp;B113&amp;"' AND PRIORITY = '"&amp;C113&amp;"';"</f>
        <v/>
      </c>
      <c r="U113">
        <f>"Delete from UFMT_BUILD_RULE Where FORMAT_ID = '"&amp;A113&amp;"' AND FIELD_NO = '"&amp;B113&amp;"' AND PRIORITY = '"&amp;C113&amp;"';"</f>
        <v/>
      </c>
    </row>
    <row r="114" spans="1:21">
      <c r="A114" t="s">
        <v>31</v>
      </c>
      <c r="B114" t="s">
        <v>116</v>
      </c>
      <c r="C114" t="s">
        <v>13</v>
      </c>
      <c r="D114" t="s">
        <v>473</v>
      </c>
      <c r="E114" t="s">
        <v>351</v>
      </c>
      <c r="F114" t="s">
        <v>198</v>
      </c>
      <c r="H114" t="s">
        <v>255</v>
      </c>
      <c r="I114" t="s">
        <v>255</v>
      </c>
      <c r="L114" t="s">
        <v>7</v>
      </c>
      <c r="M114">
        <f>VLOOKUP(D114,UFMT_FIELD_FORMAT!A:H,8,FALSE)</f>
        <v/>
      </c>
      <c r="N114">
        <f>IF(ISBLANK(E114),"",VLOOKUP(E114,UFMT_CONDITION!A:J,10,FALSE))</f>
        <v/>
      </c>
      <c r="O114">
        <f>VLOOKUP(F114,UFMT_VALUE!A:E,5,FALSE)</f>
        <v/>
      </c>
      <c r="P114">
        <f>IF(ISBLANK(G114),"",VLOOKUP(G114,UFMT_CONVERSION!A:C,3,FALSE))</f>
        <v/>
      </c>
      <c r="Q114">
        <f>"Field '"&amp;M114&amp;IF(N114="","","',Cond '"&amp;N114)&amp;"', Value '"&amp;O114&amp;IF(P114="","","', Conv '"&amp;P114)&amp;"'"</f>
        <v/>
      </c>
      <c r="S114">
        <f>"Insert into UFMT_BUILD_RULE (FORMAT_ID, FIELD_NO, PRIORITY, FIELD_ID, COND_ID, VALUE_ID, CONV_KEY, F_CHECK, F_WRITE) Values ('"&amp;A114&amp;"', '"&amp;B114&amp;"', '"&amp;C114&amp;"', '"&amp;D114&amp;"', '"&amp;E114&amp;"', '"&amp;F114&amp;"', '"&amp;G114&amp;"', '"&amp;H114&amp;"', '"&amp;I114&amp;"');"</f>
        <v/>
      </c>
      <c r="T114">
        <f>"Update UFMT_BUILD_RULE SET FIELD_ID='"&amp;D114&amp;"',COND_ID='"&amp;E114&amp;"',VALUE_ID='"&amp;F114&amp;"',CONV_KEY='"&amp;G114&amp;"',F_CHECK='"&amp;H114&amp;"',F_WRITE='"&amp;I114&amp;"' Where FORMAT_ID = '"&amp;A114&amp;"' AND FIELD_NO = '"&amp;B114&amp;"' AND PRIORITY = '"&amp;C114&amp;"';"</f>
        <v/>
      </c>
      <c r="U114">
        <f>"Delete from UFMT_BUILD_RULE Where FORMAT_ID = '"&amp;A114&amp;"' AND FIELD_NO = '"&amp;B114&amp;"' AND PRIORITY = '"&amp;C114&amp;"';"</f>
        <v/>
      </c>
    </row>
    <row r="115" spans="1:21">
      <c r="A115" t="s">
        <v>31</v>
      </c>
      <c r="B115" t="s">
        <v>196</v>
      </c>
      <c r="C115" t="s">
        <v>13</v>
      </c>
      <c r="D115" t="s">
        <v>233</v>
      </c>
      <c r="E115" t="s">
        <v>478</v>
      </c>
      <c r="F115" t="s">
        <v>68</v>
      </c>
      <c r="H115" t="s">
        <v>255</v>
      </c>
      <c r="I115" t="s">
        <v>255</v>
      </c>
      <c r="L115" t="s">
        <v>7</v>
      </c>
      <c r="M115">
        <f>VLOOKUP(D115,UFMT_FIELD_FORMAT!A:H,8,FALSE)</f>
        <v/>
      </c>
      <c r="N115">
        <f>IF(ISBLANK(E115),"",VLOOKUP(E115,UFMT_CONDITION!A:J,10,FALSE))</f>
        <v/>
      </c>
      <c r="O115">
        <f>VLOOKUP(F115,UFMT_VALUE!A:E,5,FALSE)</f>
        <v/>
      </c>
      <c r="P115">
        <f>IF(ISBLANK(G115),"",VLOOKUP(G115,UFMT_CONVERSION!A:C,3,FALSE))</f>
        <v/>
      </c>
      <c r="Q115">
        <f>"Field '"&amp;M115&amp;IF(N115="","","',Cond '"&amp;N115)&amp;"', Value '"&amp;O115&amp;IF(P115="","","', Conv '"&amp;P115)&amp;"'"</f>
        <v/>
      </c>
      <c r="S115">
        <f>"Insert into UFMT_BUILD_RULE (FORMAT_ID, FIELD_NO, PRIORITY, FIELD_ID, COND_ID, VALUE_ID, CONV_KEY, F_CHECK, F_WRITE) Values ('"&amp;A115&amp;"', '"&amp;B115&amp;"', '"&amp;C115&amp;"', '"&amp;D115&amp;"', '"&amp;E115&amp;"', '"&amp;F115&amp;"', '"&amp;G115&amp;"', '"&amp;H115&amp;"', '"&amp;I115&amp;"');"</f>
        <v/>
      </c>
      <c r="T115">
        <f>"Update UFMT_BUILD_RULE SET FIELD_ID='"&amp;D115&amp;"',COND_ID='"&amp;E115&amp;"',VALUE_ID='"&amp;F115&amp;"',CONV_KEY='"&amp;G115&amp;"',F_CHECK='"&amp;H115&amp;"',F_WRITE='"&amp;I115&amp;"' Where FORMAT_ID = '"&amp;A115&amp;"' AND FIELD_NO = '"&amp;B115&amp;"' AND PRIORITY = '"&amp;C115&amp;"';"</f>
        <v/>
      </c>
      <c r="U115">
        <f>"Delete from UFMT_BUILD_RULE Where FORMAT_ID = '"&amp;A115&amp;"' AND FIELD_NO = '"&amp;B115&amp;"' AND PRIORITY = '"&amp;C115&amp;"';"</f>
        <v/>
      </c>
    </row>
    <row r="116" spans="1:21">
      <c r="A116" t="s">
        <v>31</v>
      </c>
      <c r="B116" t="s">
        <v>634</v>
      </c>
      <c r="C116" t="s">
        <v>13</v>
      </c>
      <c r="D116" t="s">
        <v>233</v>
      </c>
      <c r="F116" t="s">
        <v>1542</v>
      </c>
      <c r="G116" t="s">
        <v>19</v>
      </c>
      <c r="H116" t="s">
        <v>255</v>
      </c>
      <c r="I116" t="s">
        <v>255</v>
      </c>
      <c r="L116" t="s">
        <v>7</v>
      </c>
      <c r="M116">
        <f>VLOOKUP(D116,UFMT_FIELD_FORMAT!A:H,8,FALSE)</f>
        <v/>
      </c>
      <c r="N116">
        <f>IF(ISBLANK(E116),"",VLOOKUP(E116,UFMT_CONDITION!A:J,10,FALSE))</f>
        <v/>
      </c>
      <c r="O116">
        <f>VLOOKUP(F116,UFMT_VALUE!A:E,5,FALSE)</f>
        <v/>
      </c>
      <c r="P116">
        <f>IF(ISBLANK(G116),"",VLOOKUP(G116,UFMT_CONVERSION!A:C,3,FALSE))</f>
        <v/>
      </c>
      <c r="Q116">
        <f>"Field '"&amp;M116&amp;IF(N116="","","',Cond '"&amp;N116)&amp;"', Value '"&amp;O116&amp;IF(P116="","","', Conv '"&amp;P116)&amp;"'"</f>
        <v/>
      </c>
      <c r="S116">
        <f>"Insert into UFMT_BUILD_RULE (FORMAT_ID, FIELD_NO, PRIORITY, FIELD_ID, COND_ID, VALUE_ID, CONV_KEY, F_CHECK, F_WRITE) Values ('"&amp;A116&amp;"', '"&amp;B116&amp;"', '"&amp;C116&amp;"', '"&amp;D116&amp;"', '"&amp;E116&amp;"', '"&amp;F116&amp;"', '"&amp;G116&amp;"', '"&amp;H116&amp;"', '"&amp;I116&amp;"');"</f>
        <v/>
      </c>
      <c r="T116">
        <f>"Update UFMT_BUILD_RULE SET FIELD_ID='"&amp;D116&amp;"',COND_ID='"&amp;E116&amp;"',VALUE_ID='"&amp;F116&amp;"',CONV_KEY='"&amp;G116&amp;"',F_CHECK='"&amp;H116&amp;"',F_WRITE='"&amp;I116&amp;"' Where FORMAT_ID = '"&amp;A116&amp;"' AND FIELD_NO = '"&amp;B116&amp;"' AND PRIORITY = '"&amp;C116&amp;"';"</f>
        <v/>
      </c>
      <c r="U116">
        <f>"Delete from UFMT_BUILD_RULE Where FORMAT_ID = '"&amp;A116&amp;"' AND FIELD_NO = '"&amp;B116&amp;"' AND PRIORITY = '"&amp;C116&amp;"';"</f>
        <v/>
      </c>
    </row>
    <row r="117" spans="1:21">
      <c r="A117" t="s">
        <v>31</v>
      </c>
      <c r="B117" t="s">
        <v>103</v>
      </c>
      <c r="C117" t="s">
        <v>13</v>
      </c>
      <c r="D117" t="s">
        <v>456</v>
      </c>
      <c r="E117" t="s">
        <v>379</v>
      </c>
      <c r="F117" t="s">
        <v>1543</v>
      </c>
      <c r="H117" t="s">
        <v>255</v>
      </c>
      <c r="I117" t="s">
        <v>255</v>
      </c>
      <c r="L117" t="s">
        <v>7</v>
      </c>
      <c r="M117">
        <f>VLOOKUP(D117,UFMT_FIELD_FORMAT!A:H,8,FALSE)</f>
        <v/>
      </c>
      <c r="N117">
        <f>IF(ISBLANK(E117),"",VLOOKUP(E117,UFMT_CONDITION!A:J,10,FALSE))</f>
        <v/>
      </c>
      <c r="O117">
        <f>VLOOKUP(F117,UFMT_VALUE!A:E,5,FALSE)</f>
        <v/>
      </c>
      <c r="P117">
        <f>IF(ISBLANK(G117),"",VLOOKUP(G117,UFMT_CONVERSION!A:C,3,FALSE))</f>
        <v/>
      </c>
      <c r="Q117">
        <f>"Field '"&amp;M117&amp;IF(N117="","","',Cond '"&amp;N117)&amp;"', Value '"&amp;O117&amp;IF(P117="","","', Conv '"&amp;P117)&amp;"'"</f>
        <v/>
      </c>
      <c r="S117">
        <f>"Insert into UFMT_BUILD_RULE (FORMAT_ID, FIELD_NO, PRIORITY, FIELD_ID, COND_ID, VALUE_ID, CONV_KEY, F_CHECK, F_WRITE) Values ('"&amp;A117&amp;"', '"&amp;B117&amp;"', '"&amp;C117&amp;"', '"&amp;D117&amp;"', '"&amp;E117&amp;"', '"&amp;F117&amp;"', '"&amp;G117&amp;"', '"&amp;H117&amp;"', '"&amp;I117&amp;"');"</f>
        <v/>
      </c>
      <c r="T117">
        <f>"Update UFMT_BUILD_RULE SET FIELD_ID='"&amp;D117&amp;"',COND_ID='"&amp;E117&amp;"',VALUE_ID='"&amp;F117&amp;"',CONV_KEY='"&amp;G117&amp;"',F_CHECK='"&amp;H117&amp;"',F_WRITE='"&amp;I117&amp;"' Where FORMAT_ID = '"&amp;A117&amp;"' AND FIELD_NO = '"&amp;B117&amp;"' AND PRIORITY = '"&amp;C117&amp;"';"</f>
        <v/>
      </c>
      <c r="U117">
        <f>"Delete from UFMT_BUILD_RULE Where FORMAT_ID = '"&amp;A117&amp;"' AND FIELD_NO = '"&amp;B117&amp;"' AND PRIORITY = '"&amp;C117&amp;"';"</f>
        <v/>
      </c>
    </row>
    <row r="118" spans="1:21">
      <c r="A118" t="s">
        <v>31</v>
      </c>
      <c r="B118" t="s">
        <v>103</v>
      </c>
      <c r="C118" t="s">
        <v>64</v>
      </c>
      <c r="D118" t="s">
        <v>456</v>
      </c>
      <c r="F118" t="s">
        <v>310</v>
      </c>
      <c r="H118" t="s">
        <v>255</v>
      </c>
      <c r="I118" t="s">
        <v>255</v>
      </c>
      <c r="L118" t="s">
        <v>7</v>
      </c>
      <c r="M118">
        <f>VLOOKUP(D118,UFMT_FIELD_FORMAT!A:H,8,FALSE)</f>
        <v/>
      </c>
      <c r="N118">
        <f>IF(ISBLANK(E118),"",VLOOKUP(E118,UFMT_CONDITION!A:J,10,FALSE))</f>
        <v/>
      </c>
      <c r="O118">
        <f>VLOOKUP(F118,UFMT_VALUE!A:E,5,FALSE)</f>
        <v/>
      </c>
      <c r="P118">
        <f>IF(ISBLANK(G118),"",VLOOKUP(G118,UFMT_CONVERSION!A:C,3,FALSE))</f>
        <v/>
      </c>
      <c r="Q118">
        <f>"Field '"&amp;M118&amp;IF(N118="","","',Cond '"&amp;N118)&amp;"', Value '"&amp;O118&amp;IF(P118="","","', Conv '"&amp;P118)&amp;"'"</f>
        <v/>
      </c>
      <c r="S118">
        <f>"Insert into UFMT_BUILD_RULE (FORMAT_ID, FIELD_NO, PRIORITY, FIELD_ID, COND_ID, VALUE_ID, CONV_KEY, F_CHECK, F_WRITE) Values ('"&amp;A118&amp;"', '"&amp;B118&amp;"', '"&amp;C118&amp;"', '"&amp;D118&amp;"', '"&amp;E118&amp;"', '"&amp;F118&amp;"', '"&amp;G118&amp;"', '"&amp;H118&amp;"', '"&amp;I118&amp;"');"</f>
        <v/>
      </c>
      <c r="T118">
        <f>"Update UFMT_BUILD_RULE SET FIELD_ID='"&amp;D118&amp;"',COND_ID='"&amp;E118&amp;"',VALUE_ID='"&amp;F118&amp;"',CONV_KEY='"&amp;G118&amp;"',F_CHECK='"&amp;H118&amp;"',F_WRITE='"&amp;I118&amp;"' Where FORMAT_ID = '"&amp;A118&amp;"' AND FIELD_NO = '"&amp;B118&amp;"' AND PRIORITY = '"&amp;C118&amp;"';"</f>
        <v/>
      </c>
      <c r="U118">
        <f>"Delete from UFMT_BUILD_RULE Where FORMAT_ID = '"&amp;A118&amp;"' AND FIELD_NO = '"&amp;B118&amp;"' AND PRIORITY = '"&amp;C118&amp;"';"</f>
        <v/>
      </c>
    </row>
    <row r="119" spans="1:21">
      <c r="A119" t="s">
        <v>31</v>
      </c>
      <c r="B119" t="s">
        <v>666</v>
      </c>
      <c r="C119" t="s">
        <v>13</v>
      </c>
      <c r="D119" t="s">
        <v>456</v>
      </c>
      <c r="E119" t="s">
        <v>379</v>
      </c>
      <c r="F119" t="s">
        <v>1544</v>
      </c>
      <c r="H119" t="s">
        <v>255</v>
      </c>
      <c r="I119" t="s">
        <v>255</v>
      </c>
      <c r="L119" t="s">
        <v>7</v>
      </c>
      <c r="M119">
        <f>VLOOKUP(D119,UFMT_FIELD_FORMAT!A:H,8,FALSE)</f>
        <v/>
      </c>
      <c r="N119">
        <f>IF(ISBLANK(E119),"",VLOOKUP(E119,UFMT_CONDITION!A:J,10,FALSE))</f>
        <v/>
      </c>
      <c r="O119">
        <f>VLOOKUP(F119,UFMT_VALUE!A:E,5,FALSE)</f>
        <v/>
      </c>
      <c r="P119">
        <f>IF(ISBLANK(G119),"",VLOOKUP(G119,UFMT_CONVERSION!A:C,3,FALSE))</f>
        <v/>
      </c>
      <c r="Q119">
        <f>"Field '"&amp;M119&amp;IF(N119="","","',Cond '"&amp;N119)&amp;"', Value '"&amp;O119&amp;IF(P119="","","', Conv '"&amp;P119)&amp;"'"</f>
        <v/>
      </c>
      <c r="S119">
        <f>"Insert into UFMT_BUILD_RULE (FORMAT_ID, FIELD_NO, PRIORITY, FIELD_ID, COND_ID, VALUE_ID, CONV_KEY, F_CHECK, F_WRITE) Values ('"&amp;A119&amp;"', '"&amp;B119&amp;"', '"&amp;C119&amp;"', '"&amp;D119&amp;"', '"&amp;E119&amp;"', '"&amp;F119&amp;"', '"&amp;G119&amp;"', '"&amp;H119&amp;"', '"&amp;I119&amp;"');"</f>
        <v/>
      </c>
      <c r="T119">
        <f>"Update UFMT_BUILD_RULE SET FIELD_ID='"&amp;D119&amp;"',COND_ID='"&amp;E119&amp;"',VALUE_ID='"&amp;F119&amp;"',CONV_KEY='"&amp;G119&amp;"',F_CHECK='"&amp;H119&amp;"',F_WRITE='"&amp;I119&amp;"' Where FORMAT_ID = '"&amp;A119&amp;"' AND FIELD_NO = '"&amp;B119&amp;"' AND PRIORITY = '"&amp;C119&amp;"';"</f>
        <v/>
      </c>
      <c r="U119">
        <f>"Delete from UFMT_BUILD_RULE Where FORMAT_ID = '"&amp;A119&amp;"' AND FIELD_NO = '"&amp;B119&amp;"' AND PRIORITY = '"&amp;C119&amp;"';"</f>
        <v/>
      </c>
    </row>
    <row r="120" spans="1:21">
      <c r="A120" t="s">
        <v>31</v>
      </c>
      <c r="B120" t="s">
        <v>666</v>
      </c>
      <c r="C120" t="s">
        <v>64</v>
      </c>
      <c r="D120" t="s">
        <v>456</v>
      </c>
      <c r="F120" t="s">
        <v>1545</v>
      </c>
      <c r="H120" t="s">
        <v>255</v>
      </c>
      <c r="I120" t="s">
        <v>255</v>
      </c>
      <c r="L120" t="s">
        <v>7</v>
      </c>
      <c r="M120">
        <f>VLOOKUP(D120,UFMT_FIELD_FORMAT!A:H,8,FALSE)</f>
        <v/>
      </c>
      <c r="N120">
        <f>IF(ISBLANK(E120),"",VLOOKUP(E120,UFMT_CONDITION!A:J,10,FALSE))</f>
        <v/>
      </c>
      <c r="O120">
        <f>VLOOKUP(F120,UFMT_VALUE!A:E,5,FALSE)</f>
        <v/>
      </c>
      <c r="P120">
        <f>IF(ISBLANK(G120),"",VLOOKUP(G120,UFMT_CONVERSION!A:C,3,FALSE))</f>
        <v/>
      </c>
      <c r="Q120">
        <f>"Field '"&amp;M120&amp;IF(N120="","","',Cond '"&amp;N120)&amp;"', Value '"&amp;O120&amp;IF(P120="","","', Conv '"&amp;P120)&amp;"'"</f>
        <v/>
      </c>
      <c r="S120">
        <f>"Insert into UFMT_BUILD_RULE (FORMAT_ID, FIELD_NO, PRIORITY, FIELD_ID, COND_ID, VALUE_ID, CONV_KEY, F_CHECK, F_WRITE) Values ('"&amp;A120&amp;"', '"&amp;B120&amp;"', '"&amp;C120&amp;"', '"&amp;D120&amp;"', '"&amp;E120&amp;"', '"&amp;F120&amp;"', '"&amp;G120&amp;"', '"&amp;H120&amp;"', '"&amp;I120&amp;"');"</f>
        <v/>
      </c>
      <c r="T120">
        <f>"Update UFMT_BUILD_RULE SET FIELD_ID='"&amp;D120&amp;"',COND_ID='"&amp;E120&amp;"',VALUE_ID='"&amp;F120&amp;"',CONV_KEY='"&amp;G120&amp;"',F_CHECK='"&amp;H120&amp;"',F_WRITE='"&amp;I120&amp;"' Where FORMAT_ID = '"&amp;A120&amp;"' AND FIELD_NO = '"&amp;B120&amp;"' AND PRIORITY = '"&amp;C120&amp;"';"</f>
        <v/>
      </c>
      <c r="U120">
        <f>"Delete from UFMT_BUILD_RULE Where FORMAT_ID = '"&amp;A120&amp;"' AND FIELD_NO = '"&amp;B120&amp;"' AND PRIORITY = '"&amp;C120&amp;"';"</f>
        <v/>
      </c>
    </row>
    <row r="121" spans="1:21">
      <c r="A121" t="s">
        <v>31</v>
      </c>
      <c r="B121" t="s">
        <v>669</v>
      </c>
      <c r="C121" t="s">
        <v>13</v>
      </c>
      <c r="D121" t="s">
        <v>456</v>
      </c>
      <c r="F121" t="s">
        <v>379</v>
      </c>
      <c r="G121" t="s">
        <v>310</v>
      </c>
      <c r="H121" t="s">
        <v>255</v>
      </c>
      <c r="I121" t="s">
        <v>255</v>
      </c>
      <c r="L121" t="s">
        <v>7</v>
      </c>
      <c r="M121">
        <f>VLOOKUP(D121,UFMT_FIELD_FORMAT!A:H,8,FALSE)</f>
        <v/>
      </c>
      <c r="N121">
        <f>IF(ISBLANK(E121),"",VLOOKUP(E121,UFMT_CONDITION!A:J,10,FALSE))</f>
        <v/>
      </c>
      <c r="O121">
        <f>VLOOKUP(F121,UFMT_VALUE!A:E,5,FALSE)</f>
        <v/>
      </c>
      <c r="P121">
        <f>IF(ISBLANK(G121),"",VLOOKUP(G121,UFMT_CONVERSION!A:C,3,FALSE))</f>
        <v/>
      </c>
      <c r="Q121">
        <f>"Field '"&amp;M121&amp;IF(N121="","","',Cond '"&amp;N121)&amp;"', Value '"&amp;O121&amp;IF(P121="","","', Conv '"&amp;P121)&amp;"'"</f>
        <v/>
      </c>
      <c r="S121">
        <f>"Insert into UFMT_BUILD_RULE (FORMAT_ID, FIELD_NO, PRIORITY, FIELD_ID, COND_ID, VALUE_ID, CONV_KEY, F_CHECK, F_WRITE) Values ('"&amp;A121&amp;"', '"&amp;B121&amp;"', '"&amp;C121&amp;"', '"&amp;D121&amp;"', '"&amp;E121&amp;"', '"&amp;F121&amp;"', '"&amp;G121&amp;"', '"&amp;H121&amp;"', '"&amp;I121&amp;"');"</f>
        <v/>
      </c>
      <c r="T121">
        <f>"Update UFMT_BUILD_RULE SET FIELD_ID='"&amp;D121&amp;"',COND_ID='"&amp;E121&amp;"',VALUE_ID='"&amp;F121&amp;"',CONV_KEY='"&amp;G121&amp;"',F_CHECK='"&amp;H121&amp;"',F_WRITE='"&amp;I121&amp;"' Where FORMAT_ID = '"&amp;A121&amp;"' AND FIELD_NO = '"&amp;B121&amp;"' AND PRIORITY = '"&amp;C121&amp;"';"</f>
        <v/>
      </c>
      <c r="U121">
        <f>"Delete from UFMT_BUILD_RULE Where FORMAT_ID = '"&amp;A121&amp;"' AND FIELD_NO = '"&amp;B121&amp;"' AND PRIORITY = '"&amp;C121&amp;"';"</f>
        <v/>
      </c>
    </row>
    <row r="122" spans="1:21">
      <c r="A122" t="s">
        <v>500</v>
      </c>
      <c r="B122" t="s">
        <v>64</v>
      </c>
      <c r="C122" t="s">
        <v>13</v>
      </c>
      <c r="D122" t="s">
        <v>13</v>
      </c>
      <c r="F122" t="s">
        <v>64</v>
      </c>
      <c r="H122" t="s">
        <v>255</v>
      </c>
      <c r="I122" t="s">
        <v>255</v>
      </c>
      <c r="L122" t="s">
        <v>7</v>
      </c>
      <c r="M122">
        <f>VLOOKUP(D122,UFMT_FIELD_FORMAT!A:H,8,FALSE)</f>
        <v/>
      </c>
      <c r="N122">
        <f>IF(ISBLANK(E122),"",VLOOKUP(E122,UFMT_CONDITION!A:J,10,FALSE))</f>
        <v/>
      </c>
      <c r="O122">
        <f>VLOOKUP(F122,UFMT_VALUE!A:E,5,FALSE)</f>
        <v/>
      </c>
      <c r="P122">
        <f>IF(ISBLANK(G122),"",VLOOKUP(G122,UFMT_CONVERSION!A:C,3,FALSE))</f>
        <v/>
      </c>
      <c r="Q122">
        <f>"Field '"&amp;M122&amp;IF(N122="","","',Cond '"&amp;N122)&amp;"', Value '"&amp;O122&amp;IF(P122="","","', Conv '"&amp;P122)&amp;"'"</f>
        <v/>
      </c>
      <c r="S122">
        <f>"Insert into UFMT_BUILD_RULE (FORMAT_ID, FIELD_NO, PRIORITY, FIELD_ID, COND_ID, VALUE_ID, CONV_KEY, F_CHECK, F_WRITE) Values ('"&amp;A122&amp;"', '"&amp;B122&amp;"', '"&amp;C122&amp;"', '"&amp;D122&amp;"', '"&amp;E122&amp;"', '"&amp;F122&amp;"', '"&amp;G122&amp;"', '"&amp;H122&amp;"', '"&amp;I122&amp;"');"</f>
        <v/>
      </c>
      <c r="T122">
        <f>"Update UFMT_BUILD_RULE SET FIELD_ID='"&amp;D122&amp;"',COND_ID='"&amp;E122&amp;"',VALUE_ID='"&amp;F122&amp;"',CONV_KEY='"&amp;G122&amp;"',F_CHECK='"&amp;H122&amp;"',F_WRITE='"&amp;I122&amp;"' Where FORMAT_ID = '"&amp;A122&amp;"' AND FIELD_NO = '"&amp;B122&amp;"' AND PRIORITY = '"&amp;C122&amp;"';"</f>
        <v/>
      </c>
      <c r="U122">
        <f>"Delete from UFMT_BUILD_RULE Where FORMAT_ID = '"&amp;A122&amp;"' AND FIELD_NO = '"&amp;B122&amp;"' AND PRIORITY = '"&amp;C122&amp;"';"</f>
        <v/>
      </c>
    </row>
    <row r="123" spans="1:21">
      <c r="A123" t="s">
        <v>500</v>
      </c>
      <c r="B123" t="s">
        <v>107</v>
      </c>
      <c r="C123" t="s">
        <v>13</v>
      </c>
      <c r="D123" t="s">
        <v>64</v>
      </c>
      <c r="F123" t="s">
        <v>452</v>
      </c>
      <c r="H123" t="s">
        <v>255</v>
      </c>
      <c r="I123" t="s">
        <v>255</v>
      </c>
      <c r="L123" t="s">
        <v>7</v>
      </c>
      <c r="M123">
        <f>VLOOKUP(D123,UFMT_FIELD_FORMAT!A:H,8,FALSE)</f>
        <v/>
      </c>
      <c r="N123">
        <f>IF(ISBLANK(E123),"",VLOOKUP(E123,UFMT_CONDITION!A:J,10,FALSE))</f>
        <v/>
      </c>
      <c r="O123">
        <f>VLOOKUP(F123,UFMT_VALUE!A:E,5,FALSE)</f>
        <v/>
      </c>
      <c r="P123">
        <f>IF(ISBLANK(G123),"",VLOOKUP(G123,UFMT_CONVERSION!A:C,3,FALSE))</f>
        <v/>
      </c>
      <c r="Q123">
        <f>"Field '"&amp;M123&amp;IF(N123="","","',Cond '"&amp;N123)&amp;"', Value '"&amp;O123&amp;IF(P123="","","', Conv '"&amp;P123)&amp;"'"</f>
        <v/>
      </c>
      <c r="S123">
        <f>"Insert into UFMT_BUILD_RULE (FORMAT_ID, FIELD_NO, PRIORITY, FIELD_ID, COND_ID, VALUE_ID, CONV_KEY, F_CHECK, F_WRITE) Values ('"&amp;A123&amp;"', '"&amp;B123&amp;"', '"&amp;C123&amp;"', '"&amp;D123&amp;"', '"&amp;E123&amp;"', '"&amp;F123&amp;"', '"&amp;G123&amp;"', '"&amp;H123&amp;"', '"&amp;I123&amp;"');"</f>
        <v/>
      </c>
      <c r="T123">
        <f>"Update UFMT_BUILD_RULE SET FIELD_ID='"&amp;D123&amp;"',COND_ID='"&amp;E123&amp;"',VALUE_ID='"&amp;F123&amp;"',CONV_KEY='"&amp;G123&amp;"',F_CHECK='"&amp;H123&amp;"',F_WRITE='"&amp;I123&amp;"' Where FORMAT_ID = '"&amp;A123&amp;"' AND FIELD_NO = '"&amp;B123&amp;"' AND PRIORITY = '"&amp;C123&amp;"';"</f>
        <v/>
      </c>
      <c r="U123">
        <f>"Delete from UFMT_BUILD_RULE Where FORMAT_ID = '"&amp;A123&amp;"' AND FIELD_NO = '"&amp;B123&amp;"' AND PRIORITY = '"&amp;C123&amp;"';"</f>
        <v/>
      </c>
    </row>
    <row r="124" spans="1:21">
      <c r="A124" t="s">
        <v>500</v>
      </c>
      <c r="B124" t="s">
        <v>31</v>
      </c>
      <c r="C124" t="s">
        <v>13</v>
      </c>
      <c r="D124" t="s">
        <v>107</v>
      </c>
      <c r="F124" t="s">
        <v>330</v>
      </c>
      <c r="H124" t="s">
        <v>255</v>
      </c>
      <c r="I124" t="s">
        <v>255</v>
      </c>
      <c r="L124" t="s">
        <v>7</v>
      </c>
      <c r="M124">
        <f>VLOOKUP(D124,UFMT_FIELD_FORMAT!A:H,8,FALSE)</f>
        <v/>
      </c>
      <c r="N124">
        <f>IF(ISBLANK(E124),"",VLOOKUP(E124,UFMT_CONDITION!A:J,10,FALSE))</f>
        <v/>
      </c>
      <c r="O124">
        <f>VLOOKUP(F124,UFMT_VALUE!A:E,5,FALSE)</f>
        <v/>
      </c>
      <c r="P124">
        <f>IF(ISBLANK(G124),"",VLOOKUP(G124,UFMT_CONVERSION!A:C,3,FALSE))</f>
        <v/>
      </c>
      <c r="Q124">
        <f>"Field '"&amp;M124&amp;IF(N124="","","',Cond '"&amp;N124)&amp;"', Value '"&amp;O124&amp;IF(P124="","","', Conv '"&amp;P124)&amp;"'"</f>
        <v/>
      </c>
      <c r="S124">
        <f>"Insert into UFMT_BUILD_RULE (FORMAT_ID, FIELD_NO, PRIORITY, FIELD_ID, COND_ID, VALUE_ID, CONV_KEY, F_CHECK, F_WRITE) Values ('"&amp;A124&amp;"', '"&amp;B124&amp;"', '"&amp;C124&amp;"', '"&amp;D124&amp;"', '"&amp;E124&amp;"', '"&amp;F124&amp;"', '"&amp;G124&amp;"', '"&amp;H124&amp;"', '"&amp;I124&amp;"');"</f>
        <v/>
      </c>
      <c r="T124">
        <f>"Update UFMT_BUILD_RULE SET FIELD_ID='"&amp;D124&amp;"',COND_ID='"&amp;E124&amp;"',VALUE_ID='"&amp;F124&amp;"',CONV_KEY='"&amp;G124&amp;"',F_CHECK='"&amp;H124&amp;"',F_WRITE='"&amp;I124&amp;"' Where FORMAT_ID = '"&amp;A124&amp;"' AND FIELD_NO = '"&amp;B124&amp;"' AND PRIORITY = '"&amp;C124&amp;"';"</f>
        <v/>
      </c>
      <c r="U124">
        <f>"Delete from UFMT_BUILD_RULE Where FORMAT_ID = '"&amp;A124&amp;"' AND FIELD_NO = '"&amp;B124&amp;"' AND PRIORITY = '"&amp;C124&amp;"';"</f>
        <v/>
      </c>
    </row>
    <row r="125" spans="1:21">
      <c r="A125" t="s">
        <v>500</v>
      </c>
      <c r="B125" t="s">
        <v>500</v>
      </c>
      <c r="C125" t="s">
        <v>13</v>
      </c>
      <c r="D125" t="s">
        <v>107</v>
      </c>
      <c r="F125" t="s">
        <v>330</v>
      </c>
      <c r="G125" t="s">
        <v>674</v>
      </c>
      <c r="H125" t="s">
        <v>255</v>
      </c>
      <c r="I125" t="s">
        <v>255</v>
      </c>
      <c r="L125" t="s">
        <v>7</v>
      </c>
      <c r="M125">
        <f>VLOOKUP(D125,UFMT_FIELD_FORMAT!A:H,8,FALSE)</f>
        <v/>
      </c>
      <c r="N125">
        <f>IF(ISBLANK(E125),"",VLOOKUP(E125,UFMT_CONDITION!A:J,10,FALSE))</f>
        <v/>
      </c>
      <c r="O125">
        <f>VLOOKUP(F125,UFMT_VALUE!A:E,5,FALSE)</f>
        <v/>
      </c>
      <c r="P125">
        <f>IF(ISBLANK(G125),"",VLOOKUP(G125,UFMT_CONVERSION!A:C,3,FALSE))</f>
        <v/>
      </c>
      <c r="Q125">
        <f>"Field '"&amp;M125&amp;IF(N125="","","',Cond '"&amp;N125)&amp;"', Value '"&amp;O125&amp;IF(P125="","","', Conv '"&amp;P125)&amp;"'"</f>
        <v/>
      </c>
      <c r="S125">
        <f>"Insert into UFMT_BUILD_RULE (FORMAT_ID, FIELD_NO, PRIORITY, FIELD_ID, COND_ID, VALUE_ID, CONV_KEY, F_CHECK, F_WRITE) Values ('"&amp;A125&amp;"', '"&amp;B125&amp;"', '"&amp;C125&amp;"', '"&amp;D125&amp;"', '"&amp;E125&amp;"', '"&amp;F125&amp;"', '"&amp;G125&amp;"', '"&amp;H125&amp;"', '"&amp;I125&amp;"');"</f>
        <v/>
      </c>
      <c r="T125">
        <f>"Update UFMT_BUILD_RULE SET FIELD_ID='"&amp;D125&amp;"',COND_ID='"&amp;E125&amp;"',VALUE_ID='"&amp;F125&amp;"',CONV_KEY='"&amp;G125&amp;"',F_CHECK='"&amp;H125&amp;"',F_WRITE='"&amp;I125&amp;"' Where FORMAT_ID = '"&amp;A125&amp;"' AND FIELD_NO = '"&amp;B125&amp;"' AND PRIORITY = '"&amp;C125&amp;"';"</f>
        <v/>
      </c>
      <c r="U125">
        <f>"Delete from UFMT_BUILD_RULE Where FORMAT_ID = '"&amp;A125&amp;"' AND FIELD_NO = '"&amp;B125&amp;"' AND PRIORITY = '"&amp;C125&amp;"';"</f>
        <v/>
      </c>
    </row>
    <row r="126" spans="1:21">
      <c r="A126" t="s">
        <v>500</v>
      </c>
      <c r="B126" t="s">
        <v>328</v>
      </c>
      <c r="C126" t="s">
        <v>13</v>
      </c>
      <c r="D126" t="s">
        <v>107</v>
      </c>
      <c r="F126" t="s">
        <v>13</v>
      </c>
      <c r="H126" t="s">
        <v>255</v>
      </c>
      <c r="I126" t="s">
        <v>255</v>
      </c>
      <c r="L126" t="s">
        <v>7</v>
      </c>
      <c r="M126">
        <f>VLOOKUP(D126,UFMT_FIELD_FORMAT!A:H,8,FALSE)</f>
        <v/>
      </c>
      <c r="N126">
        <f>IF(ISBLANK(E126),"",VLOOKUP(E126,UFMT_CONDITION!A:J,10,FALSE))</f>
        <v/>
      </c>
      <c r="O126">
        <f>VLOOKUP(F126,UFMT_VALUE!A:E,5,FALSE)</f>
        <v/>
      </c>
      <c r="P126">
        <f>IF(ISBLANK(G126),"",VLOOKUP(G126,UFMT_CONVERSION!A:C,3,FALSE))</f>
        <v/>
      </c>
      <c r="Q126">
        <f>"Field '"&amp;M126&amp;IF(N126="","","',Cond '"&amp;N126)&amp;"', Value '"&amp;O126&amp;IF(P126="","","', Conv '"&amp;P126)&amp;"'"</f>
        <v/>
      </c>
      <c r="S126">
        <f>"Insert into UFMT_BUILD_RULE (FORMAT_ID, FIELD_NO, PRIORITY, FIELD_ID, COND_ID, VALUE_ID, CONV_KEY, F_CHECK, F_WRITE) Values ('"&amp;A126&amp;"', '"&amp;B126&amp;"', '"&amp;C126&amp;"', '"&amp;D126&amp;"', '"&amp;E126&amp;"', '"&amp;F126&amp;"', '"&amp;G126&amp;"', '"&amp;H126&amp;"', '"&amp;I126&amp;"');"</f>
        <v/>
      </c>
      <c r="T126">
        <f>"Update UFMT_BUILD_RULE SET FIELD_ID='"&amp;D126&amp;"',COND_ID='"&amp;E126&amp;"',VALUE_ID='"&amp;F126&amp;"',CONV_KEY='"&amp;G126&amp;"',F_CHECK='"&amp;H126&amp;"',F_WRITE='"&amp;I126&amp;"' Where FORMAT_ID = '"&amp;A126&amp;"' AND FIELD_NO = '"&amp;B126&amp;"' AND PRIORITY = '"&amp;C126&amp;"';"</f>
        <v/>
      </c>
      <c r="U126">
        <f>"Delete from UFMT_BUILD_RULE Where FORMAT_ID = '"&amp;A126&amp;"' AND FIELD_NO = '"&amp;B126&amp;"' AND PRIORITY = '"&amp;C126&amp;"';"</f>
        <v/>
      </c>
    </row>
    <row r="127" spans="1:21">
      <c r="A127" t="s">
        <v>500</v>
      </c>
      <c r="B127" t="s">
        <v>337</v>
      </c>
      <c r="C127" t="s">
        <v>13</v>
      </c>
      <c r="D127" t="s">
        <v>500</v>
      </c>
      <c r="E127" t="s">
        <v>550</v>
      </c>
      <c r="F127" t="s">
        <v>351</v>
      </c>
      <c r="G127" t="s">
        <v>17</v>
      </c>
      <c r="H127" t="s">
        <v>255</v>
      </c>
      <c r="I127" t="s">
        <v>255</v>
      </c>
      <c r="L127" t="s">
        <v>7</v>
      </c>
      <c r="M127">
        <f>VLOOKUP(D127,UFMT_FIELD_FORMAT!A:H,8,FALSE)</f>
        <v/>
      </c>
      <c r="N127">
        <f>IF(ISBLANK(E127),"",VLOOKUP(E127,UFMT_CONDITION!A:J,10,FALSE))</f>
        <v/>
      </c>
      <c r="O127">
        <f>VLOOKUP(F127,UFMT_VALUE!A:E,5,FALSE)</f>
        <v/>
      </c>
      <c r="P127">
        <f>IF(ISBLANK(G127),"",VLOOKUP(G127,UFMT_CONVERSION!A:C,3,FALSE))</f>
        <v/>
      </c>
      <c r="Q127">
        <f>"Field '"&amp;M127&amp;IF(N127="","","',Cond '"&amp;N127)&amp;"', Value '"&amp;O127&amp;IF(P127="","","', Conv '"&amp;P127)&amp;"'"</f>
        <v/>
      </c>
      <c r="S127">
        <f>"Insert into UFMT_BUILD_RULE (FORMAT_ID, FIELD_NO, PRIORITY, FIELD_ID, COND_ID, VALUE_ID, CONV_KEY, F_CHECK, F_WRITE) Values ('"&amp;A127&amp;"', '"&amp;B127&amp;"', '"&amp;C127&amp;"', '"&amp;D127&amp;"', '"&amp;E127&amp;"', '"&amp;F127&amp;"', '"&amp;G127&amp;"', '"&amp;H127&amp;"', '"&amp;I127&amp;"');"</f>
        <v/>
      </c>
      <c r="T127">
        <f>"Update UFMT_BUILD_RULE SET FIELD_ID='"&amp;D127&amp;"',COND_ID='"&amp;E127&amp;"',VALUE_ID='"&amp;F127&amp;"',CONV_KEY='"&amp;G127&amp;"',F_CHECK='"&amp;H127&amp;"',F_WRITE='"&amp;I127&amp;"' Where FORMAT_ID = '"&amp;A127&amp;"' AND FIELD_NO = '"&amp;B127&amp;"' AND PRIORITY = '"&amp;C127&amp;"';"</f>
        <v/>
      </c>
      <c r="U127">
        <f>"Delete from UFMT_BUILD_RULE Where FORMAT_ID = '"&amp;A127&amp;"' AND FIELD_NO = '"&amp;B127&amp;"' AND PRIORITY = '"&amp;C127&amp;"';"</f>
        <v/>
      </c>
    </row>
    <row r="128" spans="1:21">
      <c r="A128" t="s">
        <v>500</v>
      </c>
      <c r="B128" t="s">
        <v>337</v>
      </c>
      <c r="C128" t="s">
        <v>64</v>
      </c>
      <c r="D128" t="s">
        <v>500</v>
      </c>
      <c r="F128" t="s">
        <v>543</v>
      </c>
      <c r="G128" t="s">
        <v>17</v>
      </c>
      <c r="H128" t="s">
        <v>255</v>
      </c>
      <c r="I128" t="s">
        <v>255</v>
      </c>
      <c r="L128" t="s">
        <v>7</v>
      </c>
      <c r="M128">
        <f>VLOOKUP(D128,UFMT_FIELD_FORMAT!A:H,8,FALSE)</f>
        <v/>
      </c>
      <c r="N128">
        <f>IF(ISBLANK(E128),"",VLOOKUP(E128,UFMT_CONDITION!A:J,10,FALSE))</f>
        <v/>
      </c>
      <c r="O128">
        <f>VLOOKUP(F128,UFMT_VALUE!A:E,5,FALSE)</f>
        <v/>
      </c>
      <c r="P128">
        <f>IF(ISBLANK(G128),"",VLOOKUP(G128,UFMT_CONVERSION!A:C,3,FALSE))</f>
        <v/>
      </c>
      <c r="Q128">
        <f>"Field '"&amp;M128&amp;IF(N128="","","',Cond '"&amp;N128)&amp;"', Value '"&amp;O128&amp;IF(P128="","","', Conv '"&amp;P128)&amp;"'"</f>
        <v/>
      </c>
      <c r="S128">
        <f>"Insert into UFMT_BUILD_RULE (FORMAT_ID, FIELD_NO, PRIORITY, FIELD_ID, COND_ID, VALUE_ID, CONV_KEY, F_CHECK, F_WRITE) Values ('"&amp;A128&amp;"', '"&amp;B128&amp;"', '"&amp;C128&amp;"', '"&amp;D128&amp;"', '"&amp;E128&amp;"', '"&amp;F128&amp;"', '"&amp;G128&amp;"', '"&amp;H128&amp;"', '"&amp;I128&amp;"');"</f>
        <v/>
      </c>
      <c r="T128">
        <f>"Update UFMT_BUILD_RULE SET FIELD_ID='"&amp;D128&amp;"',COND_ID='"&amp;E128&amp;"',VALUE_ID='"&amp;F128&amp;"',CONV_KEY='"&amp;G128&amp;"',F_CHECK='"&amp;H128&amp;"',F_WRITE='"&amp;I128&amp;"' Where FORMAT_ID = '"&amp;A128&amp;"' AND FIELD_NO = '"&amp;B128&amp;"' AND PRIORITY = '"&amp;C128&amp;"';"</f>
        <v/>
      </c>
      <c r="U128">
        <f>"Delete from UFMT_BUILD_RULE Where FORMAT_ID = '"&amp;A128&amp;"' AND FIELD_NO = '"&amp;B128&amp;"' AND PRIORITY = '"&amp;C128&amp;"';"</f>
        <v/>
      </c>
    </row>
    <row r="129" spans="1:21">
      <c r="A129" t="s">
        <v>500</v>
      </c>
      <c r="B129" t="s">
        <v>351</v>
      </c>
      <c r="C129" t="s">
        <v>13</v>
      </c>
      <c r="D129" t="s">
        <v>328</v>
      </c>
      <c r="F129" t="s">
        <v>393</v>
      </c>
      <c r="H129" t="s">
        <v>255</v>
      </c>
      <c r="I129" t="s">
        <v>13</v>
      </c>
      <c r="L129" t="s">
        <v>7</v>
      </c>
      <c r="M129">
        <f>VLOOKUP(D129,UFMT_FIELD_FORMAT!A:H,8,FALSE)</f>
        <v/>
      </c>
      <c r="N129">
        <f>IF(ISBLANK(E129),"",VLOOKUP(E129,UFMT_CONDITION!A:J,10,FALSE))</f>
        <v/>
      </c>
      <c r="O129">
        <f>VLOOKUP(F129,UFMT_VALUE!A:E,5,FALSE)</f>
        <v/>
      </c>
      <c r="P129">
        <f>IF(ISBLANK(G129),"",VLOOKUP(G129,UFMT_CONVERSION!A:C,3,FALSE))</f>
        <v/>
      </c>
      <c r="Q129">
        <f>"Field '"&amp;M129&amp;IF(N129="","","',Cond '"&amp;N129)&amp;"', Value '"&amp;O129&amp;IF(P129="","","', Conv '"&amp;P129)&amp;"'"</f>
        <v/>
      </c>
      <c r="S129">
        <f>"Insert into UFMT_BUILD_RULE (FORMAT_ID, FIELD_NO, PRIORITY, FIELD_ID, COND_ID, VALUE_ID, CONV_KEY, F_CHECK, F_WRITE) Values ('"&amp;A129&amp;"', '"&amp;B129&amp;"', '"&amp;C129&amp;"', '"&amp;D129&amp;"', '"&amp;E129&amp;"', '"&amp;F129&amp;"', '"&amp;G129&amp;"', '"&amp;H129&amp;"', '"&amp;I129&amp;"');"</f>
        <v/>
      </c>
      <c r="T129">
        <f>"Update UFMT_BUILD_RULE SET FIELD_ID='"&amp;D129&amp;"',COND_ID='"&amp;E129&amp;"',VALUE_ID='"&amp;F129&amp;"',CONV_KEY='"&amp;G129&amp;"',F_CHECK='"&amp;H129&amp;"',F_WRITE='"&amp;I129&amp;"' Where FORMAT_ID = '"&amp;A129&amp;"' AND FIELD_NO = '"&amp;B129&amp;"' AND PRIORITY = '"&amp;C129&amp;"';"</f>
        <v/>
      </c>
      <c r="U129">
        <f>"Delete from UFMT_BUILD_RULE Where FORMAT_ID = '"&amp;A129&amp;"' AND FIELD_NO = '"&amp;B129&amp;"' AND PRIORITY = '"&amp;C129&amp;"';"</f>
        <v/>
      </c>
    </row>
    <row r="130" spans="1:21">
      <c r="A130" t="s">
        <v>500</v>
      </c>
      <c r="B130" t="s">
        <v>305</v>
      </c>
      <c r="C130" t="s">
        <v>13</v>
      </c>
      <c r="D130" t="s">
        <v>318</v>
      </c>
      <c r="F130" t="s">
        <v>398</v>
      </c>
      <c r="G130" t="s">
        <v>31</v>
      </c>
      <c r="H130" t="s">
        <v>255</v>
      </c>
      <c r="I130" t="s">
        <v>255</v>
      </c>
      <c r="L130" t="s">
        <v>7</v>
      </c>
      <c r="M130">
        <f>VLOOKUP(D130,UFMT_FIELD_FORMAT!A:H,8,FALSE)</f>
        <v/>
      </c>
      <c r="N130">
        <f>IF(ISBLANK(E130),"",VLOOKUP(E130,UFMT_CONDITION!A:J,10,FALSE))</f>
        <v/>
      </c>
      <c r="O130">
        <f>VLOOKUP(F130,UFMT_VALUE!A:E,5,FALSE)</f>
        <v/>
      </c>
      <c r="P130">
        <f>IF(ISBLANK(G130),"",VLOOKUP(G130,UFMT_CONVERSION!A:C,3,FALSE))</f>
        <v/>
      </c>
      <c r="Q130">
        <f>"Field '"&amp;M130&amp;IF(N130="","","',Cond '"&amp;N130)&amp;"', Value '"&amp;O130&amp;IF(P130="","","', Conv '"&amp;P130)&amp;"'"</f>
        <v/>
      </c>
      <c r="S130">
        <f>"Insert into UFMT_BUILD_RULE (FORMAT_ID, FIELD_NO, PRIORITY, FIELD_ID, COND_ID, VALUE_ID, CONV_KEY, F_CHECK, F_WRITE) Values ('"&amp;A130&amp;"', '"&amp;B130&amp;"', '"&amp;C130&amp;"', '"&amp;D130&amp;"', '"&amp;E130&amp;"', '"&amp;F130&amp;"', '"&amp;G130&amp;"', '"&amp;H130&amp;"', '"&amp;I130&amp;"');"</f>
        <v/>
      </c>
      <c r="T130">
        <f>"Update UFMT_BUILD_RULE SET FIELD_ID='"&amp;D130&amp;"',COND_ID='"&amp;E130&amp;"',VALUE_ID='"&amp;F130&amp;"',CONV_KEY='"&amp;G130&amp;"',F_CHECK='"&amp;H130&amp;"',F_WRITE='"&amp;I130&amp;"' Where FORMAT_ID = '"&amp;A130&amp;"' AND FIELD_NO = '"&amp;B130&amp;"' AND PRIORITY = '"&amp;C130&amp;"';"</f>
        <v/>
      </c>
      <c r="U130">
        <f>"Delete from UFMT_BUILD_RULE Where FORMAT_ID = '"&amp;A130&amp;"' AND FIELD_NO = '"&amp;B130&amp;"' AND PRIORITY = '"&amp;C130&amp;"';"</f>
        <v/>
      </c>
    </row>
    <row r="131" spans="1:21">
      <c r="A131" t="s">
        <v>500</v>
      </c>
      <c r="B131" t="s">
        <v>473</v>
      </c>
      <c r="C131" t="s">
        <v>13</v>
      </c>
      <c r="D131" t="s">
        <v>333</v>
      </c>
      <c r="F131" t="s">
        <v>449</v>
      </c>
      <c r="H131" t="s">
        <v>255</v>
      </c>
      <c r="I131" t="s">
        <v>255</v>
      </c>
      <c r="L131" t="s">
        <v>7</v>
      </c>
      <c r="M131">
        <f>VLOOKUP(D131,UFMT_FIELD_FORMAT!A:H,8,FALSE)</f>
        <v/>
      </c>
      <c r="N131">
        <f>IF(ISBLANK(E131),"",VLOOKUP(E131,UFMT_CONDITION!A:J,10,FALSE))</f>
        <v/>
      </c>
      <c r="O131">
        <f>VLOOKUP(F131,UFMT_VALUE!A:E,5,FALSE)</f>
        <v/>
      </c>
      <c r="P131">
        <f>IF(ISBLANK(G131),"",VLOOKUP(G131,UFMT_CONVERSION!A:C,3,FALSE))</f>
        <v/>
      </c>
      <c r="Q131">
        <f>"Field '"&amp;M131&amp;IF(N131="","","',Cond '"&amp;N131)&amp;"', Value '"&amp;O131&amp;IF(P131="","","', Conv '"&amp;P131)&amp;"'"</f>
        <v/>
      </c>
      <c r="S131">
        <f>"Insert into UFMT_BUILD_RULE (FORMAT_ID, FIELD_NO, PRIORITY, FIELD_ID, COND_ID, VALUE_ID, CONV_KEY, F_CHECK, F_WRITE) Values ('"&amp;A131&amp;"', '"&amp;B131&amp;"', '"&amp;C131&amp;"', '"&amp;D131&amp;"', '"&amp;E131&amp;"', '"&amp;F131&amp;"', '"&amp;G131&amp;"', '"&amp;H131&amp;"', '"&amp;I131&amp;"');"</f>
        <v/>
      </c>
      <c r="T131">
        <f>"Update UFMT_BUILD_RULE SET FIELD_ID='"&amp;D131&amp;"',COND_ID='"&amp;E131&amp;"',VALUE_ID='"&amp;F131&amp;"',CONV_KEY='"&amp;G131&amp;"',F_CHECK='"&amp;H131&amp;"',F_WRITE='"&amp;I131&amp;"' Where FORMAT_ID = '"&amp;A131&amp;"' AND FIELD_NO = '"&amp;B131&amp;"' AND PRIORITY = '"&amp;C131&amp;"';"</f>
        <v/>
      </c>
      <c r="U131">
        <f>"Delete from UFMT_BUILD_RULE Where FORMAT_ID = '"&amp;A131&amp;"' AND FIELD_NO = '"&amp;B131&amp;"' AND PRIORITY = '"&amp;C131&amp;"';"</f>
        <v/>
      </c>
    </row>
    <row r="132" spans="1:21">
      <c r="A132" t="s">
        <v>500</v>
      </c>
      <c r="B132" t="s">
        <v>524</v>
      </c>
      <c r="C132" t="s">
        <v>13</v>
      </c>
      <c r="D132" t="s">
        <v>66</v>
      </c>
      <c r="F132" t="s">
        <v>1228</v>
      </c>
      <c r="H132" t="s">
        <v>255</v>
      </c>
      <c r="I132" t="s">
        <v>255</v>
      </c>
      <c r="L132" t="s">
        <v>7</v>
      </c>
      <c r="M132">
        <f>VLOOKUP(D132,UFMT_FIELD_FORMAT!A:H,8,FALSE)</f>
        <v/>
      </c>
      <c r="N132">
        <f>IF(ISBLANK(E132),"",VLOOKUP(E132,UFMT_CONDITION!A:J,10,FALSE))</f>
        <v/>
      </c>
      <c r="O132">
        <f>VLOOKUP(F132,UFMT_VALUE!A:E,5,FALSE)</f>
        <v/>
      </c>
      <c r="P132">
        <f>IF(ISBLANK(G132),"",VLOOKUP(G132,UFMT_CONVERSION!A:C,3,FALSE))</f>
        <v/>
      </c>
      <c r="Q132">
        <f>"Field '"&amp;M132&amp;IF(N132="","","',Cond '"&amp;N132)&amp;"', Value '"&amp;O132&amp;IF(P132="","","', Conv '"&amp;P132)&amp;"'"</f>
        <v/>
      </c>
      <c r="S132">
        <f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/>
      </c>
      <c r="T132">
        <f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/>
      </c>
      <c r="U132">
        <f>"Delete from UFMT_BUILD_RULE Where FORMAT_ID = '"&amp;A132&amp;"' AND FIELD_NO = '"&amp;B132&amp;"' AND PRIORITY = '"&amp;C132&amp;"';"</f>
        <v/>
      </c>
    </row>
    <row r="133" spans="1:21">
      <c r="A133" t="s">
        <v>500</v>
      </c>
      <c r="B133" t="s">
        <v>526</v>
      </c>
      <c r="C133" t="s">
        <v>13</v>
      </c>
      <c r="D133" t="s">
        <v>66</v>
      </c>
      <c r="F133" t="s">
        <v>1546</v>
      </c>
      <c r="H133" t="s">
        <v>255</v>
      </c>
      <c r="I133" t="s">
        <v>255</v>
      </c>
      <c r="L133" t="s">
        <v>7</v>
      </c>
      <c r="M133">
        <f>VLOOKUP(D133,UFMT_FIELD_FORMAT!A:H,8,FALSE)</f>
        <v/>
      </c>
      <c r="N133">
        <f>IF(ISBLANK(E133),"",VLOOKUP(E133,UFMT_CONDITION!A:J,10,FALSE))</f>
        <v/>
      </c>
      <c r="O133">
        <f>VLOOKUP(F133,UFMT_VALUE!A:E,5,FALSE)</f>
        <v/>
      </c>
      <c r="P133">
        <f>IF(ISBLANK(G133),"",VLOOKUP(G133,UFMT_CONVERSION!A:C,3,FALSE))</f>
        <v/>
      </c>
      <c r="Q133">
        <f>"Field '"&amp;M133&amp;IF(N133="","","',Cond '"&amp;N133)&amp;"', Value '"&amp;O133&amp;IF(P133="","","', Conv '"&amp;P133)&amp;"'"</f>
        <v/>
      </c>
      <c r="S133">
        <f>"Insert into UFMT_BUILD_RULE (FORMAT_ID, FIELD_NO, PRIORITY, FIELD_ID, COND_ID, VALUE_ID, CONV_KEY, F_CHECK, F_WRITE) Values ('"&amp;A133&amp;"', '"&amp;B133&amp;"', '"&amp;C133&amp;"', '"&amp;D133&amp;"', '"&amp;E133&amp;"', '"&amp;F133&amp;"', '"&amp;G133&amp;"', '"&amp;H133&amp;"', '"&amp;I133&amp;"');"</f>
        <v/>
      </c>
      <c r="T133">
        <f>"Update UFMT_BUILD_RULE SET FIELD_ID='"&amp;D133&amp;"',COND_ID='"&amp;E133&amp;"',VALUE_ID='"&amp;F133&amp;"',CONV_KEY='"&amp;G133&amp;"',F_CHECK='"&amp;H133&amp;"',F_WRITE='"&amp;I133&amp;"' Where FORMAT_ID = '"&amp;A133&amp;"' AND FIELD_NO = '"&amp;B133&amp;"' AND PRIORITY = '"&amp;C133&amp;"';"</f>
        <v/>
      </c>
      <c r="U133">
        <f>"Delete from UFMT_BUILD_RULE Where FORMAT_ID = '"&amp;A133&amp;"' AND FIELD_NO = '"&amp;B133&amp;"' AND PRIORITY = '"&amp;C133&amp;"';"</f>
        <v/>
      </c>
    </row>
    <row r="134" spans="1:21">
      <c r="A134" t="s">
        <v>500</v>
      </c>
      <c r="B134" t="s">
        <v>528</v>
      </c>
      <c r="C134" t="s">
        <v>13</v>
      </c>
      <c r="D134" t="s">
        <v>66</v>
      </c>
      <c r="F134" t="s">
        <v>1228</v>
      </c>
      <c r="H134" t="s">
        <v>255</v>
      </c>
      <c r="I134" t="s">
        <v>255</v>
      </c>
      <c r="L134" t="s">
        <v>7</v>
      </c>
      <c r="M134">
        <f>VLOOKUP(D134,UFMT_FIELD_FORMAT!A:H,8,FALSE)</f>
        <v/>
      </c>
      <c r="N134">
        <f>IF(ISBLANK(E134),"",VLOOKUP(E134,UFMT_CONDITION!A:J,10,FALSE))</f>
        <v/>
      </c>
      <c r="O134">
        <f>VLOOKUP(F134,UFMT_VALUE!A:E,5,FALSE)</f>
        <v/>
      </c>
      <c r="P134">
        <f>IF(ISBLANK(G134),"",VLOOKUP(G134,UFMT_CONVERSION!A:C,3,FALSE))</f>
        <v/>
      </c>
      <c r="Q134">
        <f>"Field '"&amp;M134&amp;IF(N134="","","',Cond '"&amp;N134)&amp;"', Value '"&amp;O134&amp;IF(P134="","","', Conv '"&amp;P134)&amp;"'"</f>
        <v/>
      </c>
      <c r="S134">
        <f>"Insert into UFMT_BUILD_RULE (FORMAT_ID, FIELD_NO, PRIORITY, FIELD_ID, COND_ID, VALUE_ID, CONV_KEY, F_CHECK, F_WRITE) Values ('"&amp;A134&amp;"', '"&amp;B134&amp;"', '"&amp;C134&amp;"', '"&amp;D134&amp;"', '"&amp;E134&amp;"', '"&amp;F134&amp;"', '"&amp;G134&amp;"', '"&amp;H134&amp;"', '"&amp;I134&amp;"');"</f>
        <v/>
      </c>
      <c r="T134">
        <f>"Update UFMT_BUILD_RULE SET FIELD_ID='"&amp;D134&amp;"',COND_ID='"&amp;E134&amp;"',VALUE_ID='"&amp;F134&amp;"',CONV_KEY='"&amp;G134&amp;"',F_CHECK='"&amp;H134&amp;"',F_WRITE='"&amp;I134&amp;"' Where FORMAT_ID = '"&amp;A134&amp;"' AND FIELD_NO = '"&amp;B134&amp;"' AND PRIORITY = '"&amp;C134&amp;"';"</f>
        <v/>
      </c>
      <c r="U134">
        <f>"Delete from UFMT_BUILD_RULE Where FORMAT_ID = '"&amp;A134&amp;"' AND FIELD_NO = '"&amp;B134&amp;"' AND PRIORITY = '"&amp;C134&amp;"';"</f>
        <v/>
      </c>
    </row>
    <row r="135" spans="1:21">
      <c r="A135" t="s">
        <v>500</v>
      </c>
      <c r="B135" t="s">
        <v>530</v>
      </c>
      <c r="C135" t="s">
        <v>13</v>
      </c>
      <c r="D135" t="s">
        <v>66</v>
      </c>
      <c r="E135" t="s">
        <v>555</v>
      </c>
      <c r="F135" t="s">
        <v>1547</v>
      </c>
      <c r="H135" t="s">
        <v>255</v>
      </c>
      <c r="I135" t="s">
        <v>255</v>
      </c>
      <c r="L135" t="s">
        <v>7</v>
      </c>
      <c r="M135">
        <f>VLOOKUP(D135,UFMT_FIELD_FORMAT!A:H,8,FALSE)</f>
        <v/>
      </c>
      <c r="N135">
        <f>IF(ISBLANK(E135),"",VLOOKUP(E135,UFMT_CONDITION!A:J,10,FALSE))</f>
        <v/>
      </c>
      <c r="O135">
        <f>VLOOKUP(F135,UFMT_VALUE!A:E,5,FALSE)</f>
        <v/>
      </c>
      <c r="P135">
        <f>IF(ISBLANK(G135),"",VLOOKUP(G135,UFMT_CONVERSION!A:C,3,FALSE))</f>
        <v/>
      </c>
      <c r="Q135">
        <f>"Field '"&amp;M135&amp;IF(N135="","","',Cond '"&amp;N135)&amp;"', Value '"&amp;O135&amp;IF(P135="","","', Conv '"&amp;P135)&amp;"'"</f>
        <v/>
      </c>
      <c r="S135">
        <f>"Insert into UFMT_BUILD_RULE (FORMAT_ID, FIELD_NO, PRIORITY, FIELD_ID, COND_ID, VALUE_ID, CONV_KEY, F_CHECK, F_WRITE) Values ('"&amp;A135&amp;"', '"&amp;B135&amp;"', '"&amp;C135&amp;"', '"&amp;D135&amp;"', '"&amp;E135&amp;"', '"&amp;F135&amp;"', '"&amp;G135&amp;"', '"&amp;H135&amp;"', '"&amp;I135&amp;"');"</f>
        <v/>
      </c>
      <c r="T135">
        <f>"Update UFMT_BUILD_RULE SET FIELD_ID='"&amp;D135&amp;"',COND_ID='"&amp;E135&amp;"',VALUE_ID='"&amp;F135&amp;"',CONV_KEY='"&amp;G135&amp;"',F_CHECK='"&amp;H135&amp;"',F_WRITE='"&amp;I135&amp;"' Where FORMAT_ID = '"&amp;A135&amp;"' AND FIELD_NO = '"&amp;B135&amp;"' AND PRIORITY = '"&amp;C135&amp;"';"</f>
        <v/>
      </c>
      <c r="U135">
        <f>"Delete from UFMT_BUILD_RULE Where FORMAT_ID = '"&amp;A135&amp;"' AND FIELD_NO = '"&amp;B135&amp;"' AND PRIORITY = '"&amp;C135&amp;"';"</f>
        <v/>
      </c>
    </row>
    <row r="136" spans="1:21">
      <c r="A136" t="s">
        <v>500</v>
      </c>
      <c r="B136" t="s">
        <v>532</v>
      </c>
      <c r="C136" t="s">
        <v>13</v>
      </c>
      <c r="D136" t="s">
        <v>337</v>
      </c>
      <c r="F136" t="s">
        <v>456</v>
      </c>
      <c r="H136" t="s">
        <v>255</v>
      </c>
      <c r="I136" t="s">
        <v>255</v>
      </c>
      <c r="L136" t="s">
        <v>7</v>
      </c>
      <c r="M136">
        <f>VLOOKUP(D136,UFMT_FIELD_FORMAT!A:H,8,FALSE)</f>
        <v/>
      </c>
      <c r="N136">
        <f>IF(ISBLANK(E136),"",VLOOKUP(E136,UFMT_CONDITION!A:J,10,FALSE))</f>
        <v/>
      </c>
      <c r="O136">
        <f>VLOOKUP(F136,UFMT_VALUE!A:E,5,FALSE)</f>
        <v/>
      </c>
      <c r="P136">
        <f>IF(ISBLANK(G136),"",VLOOKUP(G136,UFMT_CONVERSION!A:C,3,FALSE))</f>
        <v/>
      </c>
      <c r="Q136">
        <f>"Field '"&amp;M136&amp;IF(N136="","","',Cond '"&amp;N136)&amp;"', Value '"&amp;O136&amp;IF(P136="","","', Conv '"&amp;P136)&amp;"'"</f>
        <v/>
      </c>
      <c r="S136">
        <f>"Insert into UFMT_BUILD_RULE (FORMAT_ID, FIELD_NO, PRIORITY, FIELD_ID, COND_ID, VALUE_ID, CONV_KEY, F_CHECK, F_WRITE) Values ('"&amp;A136&amp;"', '"&amp;B136&amp;"', '"&amp;C136&amp;"', '"&amp;D136&amp;"', '"&amp;E136&amp;"', '"&amp;F136&amp;"', '"&amp;G136&amp;"', '"&amp;H136&amp;"', '"&amp;I136&amp;"');"</f>
        <v/>
      </c>
      <c r="T136">
        <f>"Update UFMT_BUILD_RULE SET FIELD_ID='"&amp;D136&amp;"',COND_ID='"&amp;E136&amp;"',VALUE_ID='"&amp;F136&amp;"',CONV_KEY='"&amp;G136&amp;"',F_CHECK='"&amp;H136&amp;"',F_WRITE='"&amp;I136&amp;"' Where FORMAT_ID = '"&amp;A136&amp;"' AND FIELD_NO = '"&amp;B136&amp;"' AND PRIORITY = '"&amp;C136&amp;"';"</f>
        <v/>
      </c>
      <c r="U136">
        <f>"Delete from UFMT_BUILD_RULE Where FORMAT_ID = '"&amp;A136&amp;"' AND FIELD_NO = '"&amp;B136&amp;"' AND PRIORITY = '"&amp;C136&amp;"';"</f>
        <v/>
      </c>
    </row>
    <row r="137" spans="1:21">
      <c r="A137" t="s">
        <v>500</v>
      </c>
      <c r="B137" t="s">
        <v>534</v>
      </c>
      <c r="C137" t="s">
        <v>13</v>
      </c>
      <c r="D137" t="s">
        <v>337</v>
      </c>
      <c r="E137" t="s">
        <v>318</v>
      </c>
      <c r="F137" t="s">
        <v>468</v>
      </c>
      <c r="H137" t="s">
        <v>255</v>
      </c>
      <c r="I137" t="s">
        <v>255</v>
      </c>
      <c r="L137" t="s">
        <v>7</v>
      </c>
      <c r="M137">
        <f>VLOOKUP(D137,UFMT_FIELD_FORMAT!A:H,8,FALSE)</f>
        <v/>
      </c>
      <c r="N137">
        <f>IF(ISBLANK(E137),"",VLOOKUP(E137,UFMT_CONDITION!A:J,10,FALSE))</f>
        <v/>
      </c>
      <c r="O137">
        <f>VLOOKUP(F137,UFMT_VALUE!A:E,5,FALSE)</f>
        <v/>
      </c>
      <c r="P137">
        <f>IF(ISBLANK(G137),"",VLOOKUP(G137,UFMT_CONVERSION!A:C,3,FALSE))</f>
        <v/>
      </c>
      <c r="Q137">
        <f>"Field '"&amp;M137&amp;IF(N137="","","',Cond '"&amp;N137)&amp;"', Value '"&amp;O137&amp;IF(P137="","","', Conv '"&amp;P137)&amp;"'"</f>
        <v/>
      </c>
      <c r="S137">
        <f>"Insert into UFMT_BUILD_RULE (FORMAT_ID, FIELD_NO, PRIORITY, FIELD_ID, COND_ID, VALUE_ID, CONV_KEY, F_CHECK, F_WRITE) Values ('"&amp;A137&amp;"', '"&amp;B137&amp;"', '"&amp;C137&amp;"', '"&amp;D137&amp;"', '"&amp;E137&amp;"', '"&amp;F137&amp;"', '"&amp;G137&amp;"', '"&amp;H137&amp;"', '"&amp;I137&amp;"');"</f>
        <v/>
      </c>
      <c r="T137">
        <f>"Update UFMT_BUILD_RULE SET FIELD_ID='"&amp;D137&amp;"',COND_ID='"&amp;E137&amp;"',VALUE_ID='"&amp;F137&amp;"',CONV_KEY='"&amp;G137&amp;"',F_CHECK='"&amp;H137&amp;"',F_WRITE='"&amp;I137&amp;"' Where FORMAT_ID = '"&amp;A137&amp;"' AND FIELD_NO = '"&amp;B137&amp;"' AND PRIORITY = '"&amp;C137&amp;"';"</f>
        <v/>
      </c>
      <c r="U137">
        <f>"Delete from UFMT_BUILD_RULE Where FORMAT_ID = '"&amp;A137&amp;"' AND FIELD_NO = '"&amp;B137&amp;"' AND PRIORITY = '"&amp;C137&amp;"';"</f>
        <v/>
      </c>
    </row>
    <row r="138" spans="1:21">
      <c r="A138" t="s">
        <v>500</v>
      </c>
      <c r="B138" t="s">
        <v>70</v>
      </c>
      <c r="C138" t="s">
        <v>13</v>
      </c>
      <c r="D138" t="s">
        <v>379</v>
      </c>
      <c r="F138" t="s">
        <v>471</v>
      </c>
      <c r="H138" t="s">
        <v>255</v>
      </c>
      <c r="I138" t="s">
        <v>255</v>
      </c>
      <c r="L138" t="s">
        <v>7</v>
      </c>
      <c r="M138">
        <f>VLOOKUP(D138,UFMT_FIELD_FORMAT!A:H,8,FALSE)</f>
        <v/>
      </c>
      <c r="N138">
        <f>IF(ISBLANK(E138),"",VLOOKUP(E138,UFMT_CONDITION!A:J,10,FALSE))</f>
        <v/>
      </c>
      <c r="O138">
        <f>VLOOKUP(F138,UFMT_VALUE!A:E,5,FALSE)</f>
        <v/>
      </c>
      <c r="P138">
        <f>IF(ISBLANK(G138),"",VLOOKUP(G138,UFMT_CONVERSION!A:C,3,FALSE))</f>
        <v/>
      </c>
      <c r="Q138">
        <f>"Field '"&amp;M138&amp;IF(N138="","","',Cond '"&amp;N138)&amp;"', Value '"&amp;O138&amp;IF(P138="","","', Conv '"&amp;P138)&amp;"'"</f>
        <v/>
      </c>
      <c r="S138">
        <f>"Insert into UFMT_BUILD_RULE (FORMAT_ID, FIELD_NO, PRIORITY, FIELD_ID, COND_ID, VALUE_ID, CONV_KEY, F_CHECK, F_WRITE) Values ('"&amp;A138&amp;"', '"&amp;B138&amp;"', '"&amp;C138&amp;"', '"&amp;D138&amp;"', '"&amp;E138&amp;"', '"&amp;F138&amp;"', '"&amp;G138&amp;"', '"&amp;H138&amp;"', '"&amp;I138&amp;"');"</f>
        <v/>
      </c>
      <c r="T138">
        <f>"Update UFMT_BUILD_RULE SET FIELD_ID='"&amp;D138&amp;"',COND_ID='"&amp;E138&amp;"',VALUE_ID='"&amp;F138&amp;"',CONV_KEY='"&amp;G138&amp;"',F_CHECK='"&amp;H138&amp;"',F_WRITE='"&amp;I138&amp;"' Where FORMAT_ID = '"&amp;A138&amp;"' AND FIELD_NO = '"&amp;B138&amp;"' AND PRIORITY = '"&amp;C138&amp;"';"</f>
        <v/>
      </c>
      <c r="U138">
        <f>"Delete from UFMT_BUILD_RULE Where FORMAT_ID = '"&amp;A138&amp;"' AND FIELD_NO = '"&amp;B138&amp;"' AND PRIORITY = '"&amp;C138&amp;"';"</f>
        <v/>
      </c>
    </row>
    <row r="139" spans="1:21">
      <c r="A139" t="s">
        <v>500</v>
      </c>
      <c r="B139" t="s">
        <v>545</v>
      </c>
      <c r="C139" t="s">
        <v>13</v>
      </c>
      <c r="D139" t="s">
        <v>31</v>
      </c>
      <c r="F139" t="s">
        <v>51</v>
      </c>
      <c r="H139" t="s">
        <v>255</v>
      </c>
      <c r="I139" t="s">
        <v>255</v>
      </c>
      <c r="L139" t="s">
        <v>7</v>
      </c>
      <c r="M139">
        <f>VLOOKUP(D139,UFMT_FIELD_FORMAT!A:H,8,FALSE)</f>
        <v/>
      </c>
      <c r="N139">
        <f>IF(ISBLANK(E139),"",VLOOKUP(E139,UFMT_CONDITION!A:J,10,FALSE))</f>
        <v/>
      </c>
      <c r="O139">
        <f>VLOOKUP(F139,UFMT_VALUE!A:E,5,FALSE)</f>
        <v/>
      </c>
      <c r="P139">
        <f>IF(ISBLANK(G139),"",VLOOKUP(G139,UFMT_CONVERSION!A:C,3,FALSE))</f>
        <v/>
      </c>
      <c r="Q139">
        <f>"Field '"&amp;M139&amp;IF(N139="","","',Cond '"&amp;N139)&amp;"', Value '"&amp;O139&amp;IF(P139="","","', Conv '"&amp;P139)&amp;"'"</f>
        <v/>
      </c>
      <c r="S139">
        <f>"Insert into UFMT_BUILD_RULE (FORMAT_ID, FIELD_NO, PRIORITY, FIELD_ID, COND_ID, VALUE_ID, CONV_KEY, F_CHECK, F_WRITE) Values ('"&amp;A139&amp;"', '"&amp;B139&amp;"', '"&amp;C139&amp;"', '"&amp;D139&amp;"', '"&amp;E139&amp;"', '"&amp;F139&amp;"', '"&amp;G139&amp;"', '"&amp;H139&amp;"', '"&amp;I139&amp;"');"</f>
        <v/>
      </c>
      <c r="T139">
        <f>"Update UFMT_BUILD_RULE SET FIELD_ID='"&amp;D139&amp;"',COND_ID='"&amp;E139&amp;"',VALUE_ID='"&amp;F139&amp;"',CONV_KEY='"&amp;G139&amp;"',F_CHECK='"&amp;H139&amp;"',F_WRITE='"&amp;I139&amp;"' Where FORMAT_ID = '"&amp;A139&amp;"' AND FIELD_NO = '"&amp;B139&amp;"' AND PRIORITY = '"&amp;C139&amp;"';"</f>
        <v/>
      </c>
      <c r="U139">
        <f>"Delete from UFMT_BUILD_RULE Where FORMAT_ID = '"&amp;A139&amp;"' AND FIELD_NO = '"&amp;B139&amp;"' AND PRIORITY = '"&amp;C139&amp;"';"</f>
        <v/>
      </c>
    </row>
    <row r="140" spans="1:21">
      <c r="A140" t="s">
        <v>500</v>
      </c>
      <c r="B140" t="s">
        <v>239</v>
      </c>
      <c r="C140" t="s">
        <v>13</v>
      </c>
      <c r="D140" t="s">
        <v>395</v>
      </c>
      <c r="E140" t="s">
        <v>351</v>
      </c>
      <c r="F140" t="s">
        <v>478</v>
      </c>
      <c r="H140" t="s">
        <v>255</v>
      </c>
      <c r="I140" t="s">
        <v>255</v>
      </c>
      <c r="L140" t="s">
        <v>7</v>
      </c>
      <c r="M140">
        <f>VLOOKUP(D140,UFMT_FIELD_FORMAT!A:H,8,FALSE)</f>
        <v/>
      </c>
      <c r="N140">
        <f>IF(ISBLANK(E140),"",VLOOKUP(E140,UFMT_CONDITION!A:J,10,FALSE))</f>
        <v/>
      </c>
      <c r="O140">
        <f>VLOOKUP(F140,UFMT_VALUE!A:E,5,FALSE)</f>
        <v/>
      </c>
      <c r="P140">
        <f>IF(ISBLANK(G140),"",VLOOKUP(G140,UFMT_CONVERSION!A:C,3,FALSE))</f>
        <v/>
      </c>
      <c r="Q140">
        <f>"Field '"&amp;M140&amp;IF(N140="","","',Cond '"&amp;N140)&amp;"', Value '"&amp;O140&amp;IF(P140="","","', Conv '"&amp;P140)&amp;"'"</f>
        <v/>
      </c>
      <c r="S140">
        <f>"Insert into UFMT_BUILD_RULE (FORMAT_ID, FIELD_NO, PRIORITY, FIELD_ID, COND_ID, VALUE_ID, CONV_KEY, F_CHECK, F_WRITE) Values ('"&amp;A140&amp;"', '"&amp;B140&amp;"', '"&amp;C140&amp;"', '"&amp;D140&amp;"', '"&amp;E140&amp;"', '"&amp;F140&amp;"', '"&amp;G140&amp;"', '"&amp;H140&amp;"', '"&amp;I140&amp;"');"</f>
        <v/>
      </c>
      <c r="T140">
        <f>"Update UFMT_BUILD_RULE SET FIELD_ID='"&amp;D140&amp;"',COND_ID='"&amp;E140&amp;"',VALUE_ID='"&amp;F140&amp;"',CONV_KEY='"&amp;G140&amp;"',F_CHECK='"&amp;H140&amp;"',F_WRITE='"&amp;I140&amp;"' Where FORMAT_ID = '"&amp;A140&amp;"' AND FIELD_NO = '"&amp;B140&amp;"' AND PRIORITY = '"&amp;C140&amp;"';"</f>
        <v/>
      </c>
      <c r="U140">
        <f>"Delete from UFMT_BUILD_RULE Where FORMAT_ID = '"&amp;A140&amp;"' AND FIELD_NO = '"&amp;B140&amp;"' AND PRIORITY = '"&amp;C140&amp;"';"</f>
        <v/>
      </c>
    </row>
    <row r="141" spans="1:21">
      <c r="A141" t="s">
        <v>500</v>
      </c>
      <c r="B141" t="s">
        <v>488</v>
      </c>
      <c r="C141" t="s">
        <v>13</v>
      </c>
      <c r="D141" t="s">
        <v>526</v>
      </c>
      <c r="F141" t="s">
        <v>528</v>
      </c>
      <c r="G141" t="s">
        <v>488</v>
      </c>
      <c r="H141" t="s">
        <v>255</v>
      </c>
      <c r="I141" t="s">
        <v>255</v>
      </c>
      <c r="L141" t="s">
        <v>7</v>
      </c>
      <c r="M141">
        <f>VLOOKUP(D141,UFMT_FIELD_FORMAT!A:H,8,FALSE)</f>
        <v/>
      </c>
      <c r="N141">
        <f>IF(ISBLANK(E141),"",VLOOKUP(E141,UFMT_CONDITION!A:J,10,FALSE))</f>
        <v/>
      </c>
      <c r="O141">
        <f>VLOOKUP(F141,UFMT_VALUE!A:E,5,FALSE)</f>
        <v/>
      </c>
      <c r="P141">
        <f>IF(ISBLANK(G141),"",VLOOKUP(G141,UFMT_CONVERSION!A:C,3,FALSE))</f>
        <v/>
      </c>
      <c r="Q141">
        <f>"Field '"&amp;M141&amp;IF(N141="","","',Cond '"&amp;N141)&amp;"', Value '"&amp;O141&amp;IF(P141="","","', Conv '"&amp;P141)&amp;"'"</f>
        <v/>
      </c>
      <c r="S141">
        <f>"Insert into UFMT_BUILD_RULE (FORMAT_ID, FIELD_NO, PRIORITY, FIELD_ID, COND_ID, VALUE_ID, CONV_KEY, F_CHECK, F_WRITE) Values ('"&amp;A141&amp;"', '"&amp;B141&amp;"', '"&amp;C141&amp;"', '"&amp;D141&amp;"', '"&amp;E141&amp;"', '"&amp;F141&amp;"', '"&amp;G141&amp;"', '"&amp;H141&amp;"', '"&amp;I141&amp;"');"</f>
        <v/>
      </c>
      <c r="T141">
        <f>"Update UFMT_BUILD_RULE SET FIELD_ID='"&amp;D141&amp;"',COND_ID='"&amp;E141&amp;"',VALUE_ID='"&amp;F141&amp;"',CONV_KEY='"&amp;G141&amp;"',F_CHECK='"&amp;H141&amp;"',F_WRITE='"&amp;I141&amp;"' Where FORMAT_ID = '"&amp;A141&amp;"' AND FIELD_NO = '"&amp;B141&amp;"' AND PRIORITY = '"&amp;C141&amp;"';"</f>
        <v/>
      </c>
      <c r="U141">
        <f>"Delete from UFMT_BUILD_RULE Where FORMAT_ID = '"&amp;A141&amp;"' AND FIELD_NO = '"&amp;B141&amp;"' AND PRIORITY = '"&amp;C141&amp;"';"</f>
        <v/>
      </c>
    </row>
    <row r="142" spans="1:21">
      <c r="A142" t="s">
        <v>500</v>
      </c>
      <c r="B142" t="s">
        <v>555</v>
      </c>
      <c r="C142" t="s">
        <v>13</v>
      </c>
      <c r="D142" t="s">
        <v>385</v>
      </c>
      <c r="F142" t="s">
        <v>536</v>
      </c>
      <c r="H142" t="s">
        <v>255</v>
      </c>
      <c r="I142" t="s">
        <v>255</v>
      </c>
      <c r="L142" t="s">
        <v>7</v>
      </c>
      <c r="M142">
        <f>VLOOKUP(D142,UFMT_FIELD_FORMAT!A:H,8,FALSE)</f>
        <v/>
      </c>
      <c r="N142">
        <f>IF(ISBLANK(E142),"",VLOOKUP(E142,UFMT_CONDITION!A:J,10,FALSE))</f>
        <v/>
      </c>
      <c r="O142">
        <f>VLOOKUP(F142,UFMT_VALUE!A:E,5,FALSE)</f>
        <v/>
      </c>
      <c r="P142">
        <f>IF(ISBLANK(G142),"",VLOOKUP(G142,UFMT_CONVERSION!A:C,3,FALSE))</f>
        <v/>
      </c>
      <c r="Q142">
        <f>"Field '"&amp;M142&amp;IF(N142="","","',Cond '"&amp;N142)&amp;"', Value '"&amp;O142&amp;IF(P142="","","', Conv '"&amp;P142)&amp;"'"</f>
        <v/>
      </c>
      <c r="S142">
        <f>"Insert into UFMT_BUILD_RULE (FORMAT_ID, FIELD_NO, PRIORITY, FIELD_ID, COND_ID, VALUE_ID, CONV_KEY, F_CHECK, F_WRITE) Values ('"&amp;A142&amp;"', '"&amp;B142&amp;"', '"&amp;C142&amp;"', '"&amp;D142&amp;"', '"&amp;E142&amp;"', '"&amp;F142&amp;"', '"&amp;G142&amp;"', '"&amp;H142&amp;"', '"&amp;I142&amp;"');"</f>
        <v/>
      </c>
      <c r="T142">
        <f>"Update UFMT_BUILD_RULE SET FIELD_ID='"&amp;D142&amp;"',COND_ID='"&amp;E142&amp;"',VALUE_ID='"&amp;F142&amp;"',CONV_KEY='"&amp;G142&amp;"',F_CHECK='"&amp;H142&amp;"',F_WRITE='"&amp;I142&amp;"' Where FORMAT_ID = '"&amp;A142&amp;"' AND FIELD_NO = '"&amp;B142&amp;"' AND PRIORITY = '"&amp;C142&amp;"';"</f>
        <v/>
      </c>
      <c r="U142">
        <f>"Delete from UFMT_BUILD_RULE Where FORMAT_ID = '"&amp;A142&amp;"' AND FIELD_NO = '"&amp;B142&amp;"' AND PRIORITY = '"&amp;C142&amp;"';"</f>
        <v/>
      </c>
    </row>
    <row r="143" spans="1:21">
      <c r="A143" t="s">
        <v>500</v>
      </c>
      <c r="B143" t="s">
        <v>196</v>
      </c>
      <c r="C143" t="s">
        <v>13</v>
      </c>
      <c r="D143" t="s">
        <v>233</v>
      </c>
      <c r="E143" t="s">
        <v>116</v>
      </c>
      <c r="F143" t="s">
        <v>1548</v>
      </c>
      <c r="H143" t="s">
        <v>255</v>
      </c>
      <c r="I143" t="s">
        <v>255</v>
      </c>
      <c r="L143" t="s">
        <v>7</v>
      </c>
      <c r="M143">
        <f>VLOOKUP(D143,UFMT_FIELD_FORMAT!A:H,8,FALSE)</f>
        <v/>
      </c>
      <c r="N143">
        <f>IF(ISBLANK(E143),"",VLOOKUP(E143,UFMT_CONDITION!A:J,10,FALSE))</f>
        <v/>
      </c>
      <c r="O143">
        <f>VLOOKUP(F143,UFMT_VALUE!A:E,5,FALSE)</f>
        <v/>
      </c>
      <c r="P143">
        <f>IF(ISBLANK(G143),"",VLOOKUP(G143,UFMT_CONVERSION!A:C,3,FALSE))</f>
        <v/>
      </c>
      <c r="Q143">
        <f>"Field '"&amp;M143&amp;IF(N143="","","',Cond '"&amp;N143)&amp;"', Value '"&amp;O143&amp;IF(P143="","","', Conv '"&amp;P143)&amp;"'"</f>
        <v/>
      </c>
      <c r="S143">
        <f>"Insert into UFMT_BUILD_RULE (FORMAT_ID, FIELD_NO, PRIORITY, FIELD_ID, COND_ID, VALUE_ID, CONV_KEY, F_CHECK, F_WRITE) Values ('"&amp;A143&amp;"', '"&amp;B143&amp;"', '"&amp;C143&amp;"', '"&amp;D143&amp;"', '"&amp;E143&amp;"', '"&amp;F143&amp;"', '"&amp;G143&amp;"', '"&amp;H143&amp;"', '"&amp;I143&amp;"');"</f>
        <v/>
      </c>
      <c r="T143">
        <f>"Update UFMT_BUILD_RULE SET FIELD_ID='"&amp;D143&amp;"',COND_ID='"&amp;E143&amp;"',VALUE_ID='"&amp;F143&amp;"',CONV_KEY='"&amp;G143&amp;"',F_CHECK='"&amp;H143&amp;"',F_WRITE='"&amp;I143&amp;"' Where FORMAT_ID = '"&amp;A143&amp;"' AND FIELD_NO = '"&amp;B143&amp;"' AND PRIORITY = '"&amp;C143&amp;"';"</f>
        <v/>
      </c>
      <c r="U143">
        <f>"Delete from UFMT_BUILD_RULE Where FORMAT_ID = '"&amp;A143&amp;"' AND FIELD_NO = '"&amp;B143&amp;"' AND PRIORITY = '"&amp;C143&amp;"';"</f>
        <v/>
      </c>
    </row>
    <row r="144" spans="1:21">
      <c r="A144" t="s">
        <v>500</v>
      </c>
      <c r="B144" t="s">
        <v>196</v>
      </c>
      <c r="C144" t="s">
        <v>64</v>
      </c>
      <c r="D144" t="s">
        <v>233</v>
      </c>
      <c r="F144" t="s">
        <v>68</v>
      </c>
      <c r="H144" t="s">
        <v>255</v>
      </c>
      <c r="I144" t="s">
        <v>255</v>
      </c>
      <c r="L144" t="s">
        <v>7</v>
      </c>
      <c r="M144">
        <f>VLOOKUP(D144,UFMT_FIELD_FORMAT!A:H,8,FALSE)</f>
        <v/>
      </c>
      <c r="N144">
        <f>IF(ISBLANK(E144),"",VLOOKUP(E144,UFMT_CONDITION!A:J,10,FALSE))</f>
        <v/>
      </c>
      <c r="O144">
        <f>VLOOKUP(F144,UFMT_VALUE!A:E,5,FALSE)</f>
        <v/>
      </c>
      <c r="P144">
        <f>IF(ISBLANK(G144),"",VLOOKUP(G144,UFMT_CONVERSION!A:C,3,FALSE))</f>
        <v/>
      </c>
      <c r="Q144">
        <f>"Field '"&amp;M144&amp;IF(N144="","","',Cond '"&amp;N144)&amp;"', Value '"&amp;O144&amp;IF(P144="","","', Conv '"&amp;P144)&amp;"'"</f>
        <v/>
      </c>
      <c r="S144">
        <f>"Insert into UFMT_BUILD_RULE (FORMAT_ID, FIELD_NO, PRIORITY, FIELD_ID, COND_ID, VALUE_ID, CONV_KEY, F_CHECK, F_WRITE) Values ('"&amp;A144&amp;"', '"&amp;B144&amp;"', '"&amp;C144&amp;"', '"&amp;D144&amp;"', '"&amp;E144&amp;"', '"&amp;F144&amp;"', '"&amp;G144&amp;"', '"&amp;H144&amp;"', '"&amp;I144&amp;"');"</f>
        <v/>
      </c>
      <c r="T144">
        <f>"Update UFMT_BUILD_RULE SET FIELD_ID='"&amp;D144&amp;"',COND_ID='"&amp;E144&amp;"',VALUE_ID='"&amp;F144&amp;"',CONV_KEY='"&amp;G144&amp;"',F_CHECK='"&amp;H144&amp;"',F_WRITE='"&amp;I144&amp;"' Where FORMAT_ID = '"&amp;A144&amp;"' AND FIELD_NO = '"&amp;B144&amp;"' AND PRIORITY = '"&amp;C144&amp;"';"</f>
        <v/>
      </c>
      <c r="U144">
        <f>"Delete from UFMT_BUILD_RULE Where FORMAT_ID = '"&amp;A144&amp;"' AND FIELD_NO = '"&amp;B144&amp;"' AND PRIORITY = '"&amp;C144&amp;"';"</f>
        <v/>
      </c>
    </row>
    <row r="145" spans="1:21">
      <c r="A145" t="s">
        <v>500</v>
      </c>
      <c r="B145" t="s">
        <v>634</v>
      </c>
      <c r="C145" t="s">
        <v>13</v>
      </c>
      <c r="D145" t="s">
        <v>233</v>
      </c>
      <c r="E145" t="s">
        <v>110</v>
      </c>
      <c r="F145" t="s">
        <v>1549</v>
      </c>
      <c r="H145" t="s">
        <v>255</v>
      </c>
      <c r="I145" t="s">
        <v>255</v>
      </c>
      <c r="L145" t="s">
        <v>7</v>
      </c>
      <c r="M145">
        <f>VLOOKUP(D145,UFMT_FIELD_FORMAT!A:H,8,FALSE)</f>
        <v/>
      </c>
      <c r="N145">
        <f>IF(ISBLANK(E145),"",VLOOKUP(E145,UFMT_CONDITION!A:J,10,FALSE))</f>
        <v/>
      </c>
      <c r="O145">
        <f>VLOOKUP(F145,UFMT_VALUE!A:E,5,FALSE)</f>
        <v/>
      </c>
      <c r="P145">
        <f>IF(ISBLANK(G145),"",VLOOKUP(G145,UFMT_CONVERSION!A:C,3,FALSE))</f>
        <v/>
      </c>
      <c r="Q145">
        <f>"Field '"&amp;M145&amp;IF(N145="","","',Cond '"&amp;N145)&amp;"', Value '"&amp;O145&amp;IF(P145="","","', Conv '"&amp;P145)&amp;"'"</f>
        <v/>
      </c>
      <c r="S145">
        <f>"Insert into UFMT_BUILD_RULE (FORMAT_ID, FIELD_NO, PRIORITY, FIELD_ID, COND_ID, VALUE_ID, CONV_KEY, F_CHECK, F_WRITE) Values ('"&amp;A145&amp;"', '"&amp;B145&amp;"', '"&amp;C145&amp;"', '"&amp;D145&amp;"', '"&amp;E145&amp;"', '"&amp;F145&amp;"', '"&amp;G145&amp;"', '"&amp;H145&amp;"', '"&amp;I145&amp;"');"</f>
        <v/>
      </c>
      <c r="T145">
        <f>"Update UFMT_BUILD_RULE SET FIELD_ID='"&amp;D145&amp;"',COND_ID='"&amp;E145&amp;"',VALUE_ID='"&amp;F145&amp;"',CONV_KEY='"&amp;G145&amp;"',F_CHECK='"&amp;H145&amp;"',F_WRITE='"&amp;I145&amp;"' Where FORMAT_ID = '"&amp;A145&amp;"' AND FIELD_NO = '"&amp;B145&amp;"' AND PRIORITY = '"&amp;C145&amp;"';"</f>
        <v/>
      </c>
      <c r="U145">
        <f>"Delete from UFMT_BUILD_RULE Where FORMAT_ID = '"&amp;A145&amp;"' AND FIELD_NO = '"&amp;B145&amp;"' AND PRIORITY = '"&amp;C145&amp;"';"</f>
        <v/>
      </c>
    </row>
    <row r="146" spans="1:21">
      <c r="A146" t="s">
        <v>500</v>
      </c>
      <c r="B146" t="s">
        <v>634</v>
      </c>
      <c r="C146" t="s">
        <v>64</v>
      </c>
      <c r="D146" t="s">
        <v>233</v>
      </c>
      <c r="E146" t="s">
        <v>335</v>
      </c>
      <c r="F146" t="s">
        <v>70</v>
      </c>
      <c r="H146" t="s">
        <v>255</v>
      </c>
      <c r="I146" t="s">
        <v>255</v>
      </c>
      <c r="L146" t="s">
        <v>7</v>
      </c>
      <c r="M146">
        <f>VLOOKUP(D146,UFMT_FIELD_FORMAT!A:H,8,FALSE)</f>
        <v/>
      </c>
      <c r="N146">
        <f>IF(ISBLANK(E146),"",VLOOKUP(E146,UFMT_CONDITION!A:J,10,FALSE))</f>
        <v/>
      </c>
      <c r="O146">
        <f>VLOOKUP(F146,UFMT_VALUE!A:E,5,FALSE)</f>
        <v/>
      </c>
      <c r="P146">
        <f>IF(ISBLANK(G146),"",VLOOKUP(G146,UFMT_CONVERSION!A:C,3,FALSE))</f>
        <v/>
      </c>
      <c r="Q146">
        <f>"Field '"&amp;M146&amp;IF(N146="","","',Cond '"&amp;N146)&amp;"', Value '"&amp;O146&amp;IF(P146="","","', Conv '"&amp;P146)&amp;"'"</f>
        <v/>
      </c>
      <c r="S146">
        <f>"Insert into UFMT_BUILD_RULE (FORMAT_ID, FIELD_NO, PRIORITY, FIELD_ID, COND_ID, VALUE_ID, CONV_KEY, F_CHECK, F_WRITE) Values ('"&amp;A146&amp;"', '"&amp;B146&amp;"', '"&amp;C146&amp;"', '"&amp;D146&amp;"', '"&amp;E146&amp;"', '"&amp;F146&amp;"', '"&amp;G146&amp;"', '"&amp;H146&amp;"', '"&amp;I146&amp;"');"</f>
        <v/>
      </c>
      <c r="T146">
        <f>"Update UFMT_BUILD_RULE SET FIELD_ID='"&amp;D146&amp;"',COND_ID='"&amp;E146&amp;"',VALUE_ID='"&amp;F146&amp;"',CONV_KEY='"&amp;G146&amp;"',F_CHECK='"&amp;H146&amp;"',F_WRITE='"&amp;I146&amp;"' Where FORMAT_ID = '"&amp;A146&amp;"' AND FIELD_NO = '"&amp;B146&amp;"' AND PRIORITY = '"&amp;C146&amp;"';"</f>
        <v/>
      </c>
      <c r="U146">
        <f>"Delete from UFMT_BUILD_RULE Where FORMAT_ID = '"&amp;A146&amp;"' AND FIELD_NO = '"&amp;B146&amp;"' AND PRIORITY = '"&amp;C146&amp;"';"</f>
        <v/>
      </c>
    </row>
    <row r="147" spans="1:21">
      <c r="A147" t="s">
        <v>500</v>
      </c>
      <c r="B147" t="s">
        <v>103</v>
      </c>
      <c r="C147" t="s">
        <v>13</v>
      </c>
      <c r="D147" t="s">
        <v>456</v>
      </c>
      <c r="F147" t="s">
        <v>1550</v>
      </c>
      <c r="H147" t="s">
        <v>255</v>
      </c>
      <c r="I147" t="s">
        <v>255</v>
      </c>
      <c r="L147" t="s">
        <v>7</v>
      </c>
      <c r="M147">
        <f>VLOOKUP(D147,UFMT_FIELD_FORMAT!A:H,8,FALSE)</f>
        <v/>
      </c>
      <c r="N147">
        <f>IF(ISBLANK(E147),"",VLOOKUP(E147,UFMT_CONDITION!A:J,10,FALSE))</f>
        <v/>
      </c>
      <c r="O147">
        <f>VLOOKUP(F147,UFMT_VALUE!A:E,5,FALSE)</f>
        <v/>
      </c>
      <c r="P147">
        <f>IF(ISBLANK(G147),"",VLOOKUP(G147,UFMT_CONVERSION!A:C,3,FALSE))</f>
        <v/>
      </c>
      <c r="Q147">
        <f>"Field '"&amp;M147&amp;IF(N147="","","',Cond '"&amp;N147)&amp;"', Value '"&amp;O147&amp;IF(P147="","","', Conv '"&amp;P147)&amp;"'"</f>
        <v/>
      </c>
      <c r="S147">
        <f>"Insert into UFMT_BUILD_RULE (FORMAT_ID, FIELD_NO, PRIORITY, FIELD_ID, COND_ID, VALUE_ID, CONV_KEY, F_CHECK, F_WRITE) Values ('"&amp;A147&amp;"', '"&amp;B147&amp;"', '"&amp;C147&amp;"', '"&amp;D147&amp;"', '"&amp;E147&amp;"', '"&amp;F147&amp;"', '"&amp;G147&amp;"', '"&amp;H147&amp;"', '"&amp;I147&amp;"');"</f>
        <v/>
      </c>
      <c r="T147">
        <f>"Update UFMT_BUILD_RULE SET FIELD_ID='"&amp;D147&amp;"',COND_ID='"&amp;E147&amp;"',VALUE_ID='"&amp;F147&amp;"',CONV_KEY='"&amp;G147&amp;"',F_CHECK='"&amp;H147&amp;"',F_WRITE='"&amp;I147&amp;"' Where FORMAT_ID = '"&amp;A147&amp;"' AND FIELD_NO = '"&amp;B147&amp;"' AND PRIORITY = '"&amp;C147&amp;"';"</f>
        <v/>
      </c>
      <c r="U147">
        <f>"Delete from UFMT_BUILD_RULE Where FORMAT_ID = '"&amp;A147&amp;"' AND FIELD_NO = '"&amp;B147&amp;"' AND PRIORITY = '"&amp;C147&amp;"';"</f>
        <v/>
      </c>
    </row>
    <row r="148" spans="1:21">
      <c r="A148" t="s">
        <v>500</v>
      </c>
      <c r="B148" t="s">
        <v>666</v>
      </c>
      <c r="C148" t="s">
        <v>13</v>
      </c>
      <c r="D148" t="s">
        <v>456</v>
      </c>
      <c r="E148" t="s">
        <v>379</v>
      </c>
      <c r="F148" t="s">
        <v>1544</v>
      </c>
      <c r="H148" t="s">
        <v>255</v>
      </c>
      <c r="I148" t="s">
        <v>255</v>
      </c>
      <c r="L148" t="s">
        <v>7</v>
      </c>
      <c r="M148">
        <f>VLOOKUP(D148,UFMT_FIELD_FORMAT!A:H,8,FALSE)</f>
        <v/>
      </c>
      <c r="N148">
        <f>IF(ISBLANK(E148),"",VLOOKUP(E148,UFMT_CONDITION!A:J,10,FALSE))</f>
        <v/>
      </c>
      <c r="O148">
        <f>VLOOKUP(F148,UFMT_VALUE!A:E,5,FALSE)</f>
        <v/>
      </c>
      <c r="P148">
        <f>IF(ISBLANK(G148),"",VLOOKUP(G148,UFMT_CONVERSION!A:C,3,FALSE))</f>
        <v/>
      </c>
      <c r="Q148">
        <f>"Field '"&amp;M148&amp;IF(N148="","","',Cond '"&amp;N148)&amp;"', Value '"&amp;O148&amp;IF(P148="","","', Conv '"&amp;P148)&amp;"'"</f>
        <v/>
      </c>
      <c r="S148">
        <f>"Insert into UFMT_BUILD_RULE (FORMAT_ID, FIELD_NO, PRIORITY, FIELD_ID, COND_ID, VALUE_ID, CONV_KEY, F_CHECK, F_WRITE) Values ('"&amp;A148&amp;"', '"&amp;B148&amp;"', '"&amp;C148&amp;"', '"&amp;D148&amp;"', '"&amp;E148&amp;"', '"&amp;F148&amp;"', '"&amp;G148&amp;"', '"&amp;H148&amp;"', '"&amp;I148&amp;"');"</f>
        <v/>
      </c>
      <c r="T148">
        <f>"Update UFMT_BUILD_RULE SET FIELD_ID='"&amp;D148&amp;"',COND_ID='"&amp;E148&amp;"',VALUE_ID='"&amp;F148&amp;"',CONV_KEY='"&amp;G148&amp;"',F_CHECK='"&amp;H148&amp;"',F_WRITE='"&amp;I148&amp;"' Where FORMAT_ID = '"&amp;A148&amp;"' AND FIELD_NO = '"&amp;B148&amp;"' AND PRIORITY = '"&amp;C148&amp;"';"</f>
        <v/>
      </c>
      <c r="U148">
        <f>"Delete from UFMT_BUILD_RULE Where FORMAT_ID = '"&amp;A148&amp;"' AND FIELD_NO = '"&amp;B148&amp;"' AND PRIORITY = '"&amp;C148&amp;"';"</f>
        <v/>
      </c>
    </row>
    <row r="149" spans="1:21">
      <c r="A149" t="s">
        <v>500</v>
      </c>
      <c r="B149" t="s">
        <v>666</v>
      </c>
      <c r="C149" t="s">
        <v>64</v>
      </c>
      <c r="D149" t="s">
        <v>456</v>
      </c>
      <c r="F149" t="s">
        <v>1545</v>
      </c>
      <c r="H149" t="s">
        <v>255</v>
      </c>
      <c r="I149" t="s">
        <v>255</v>
      </c>
      <c r="L149" t="s">
        <v>7</v>
      </c>
      <c r="M149">
        <f>VLOOKUP(D149,UFMT_FIELD_FORMAT!A:H,8,FALSE)</f>
        <v/>
      </c>
      <c r="N149">
        <f>IF(ISBLANK(E149),"",VLOOKUP(E149,UFMT_CONDITION!A:J,10,FALSE))</f>
        <v/>
      </c>
      <c r="O149">
        <f>VLOOKUP(F149,UFMT_VALUE!A:E,5,FALSE)</f>
        <v/>
      </c>
      <c r="P149">
        <f>IF(ISBLANK(G149),"",VLOOKUP(G149,UFMT_CONVERSION!A:C,3,FALSE))</f>
        <v/>
      </c>
      <c r="Q149">
        <f>"Field '"&amp;M149&amp;IF(N149="","","',Cond '"&amp;N149)&amp;"', Value '"&amp;O149&amp;IF(P149="","","', Conv '"&amp;P149)&amp;"'"</f>
        <v/>
      </c>
      <c r="S149">
        <f>"Insert into UFMT_BUILD_RULE (FORMAT_ID, FIELD_NO, PRIORITY, FIELD_ID, COND_ID, VALUE_ID, CONV_KEY, F_CHECK, F_WRITE) Values ('"&amp;A149&amp;"', '"&amp;B149&amp;"', '"&amp;C149&amp;"', '"&amp;D149&amp;"', '"&amp;E149&amp;"', '"&amp;F149&amp;"', '"&amp;G149&amp;"', '"&amp;H149&amp;"', '"&amp;I149&amp;"');"</f>
        <v/>
      </c>
      <c r="T149">
        <f>"Update UFMT_BUILD_RULE SET FIELD_ID='"&amp;D149&amp;"',COND_ID='"&amp;E149&amp;"',VALUE_ID='"&amp;F149&amp;"',CONV_KEY='"&amp;G149&amp;"',F_CHECK='"&amp;H149&amp;"',F_WRITE='"&amp;I149&amp;"' Where FORMAT_ID = '"&amp;A149&amp;"' AND FIELD_NO = '"&amp;B149&amp;"' AND PRIORITY = '"&amp;C149&amp;"';"</f>
        <v/>
      </c>
      <c r="U149">
        <f>"Delete from UFMT_BUILD_RULE Where FORMAT_ID = '"&amp;A149&amp;"' AND FIELD_NO = '"&amp;B149&amp;"' AND PRIORITY = '"&amp;C149&amp;"';"</f>
        <v/>
      </c>
    </row>
    <row r="150" spans="1:21">
      <c r="A150" t="s">
        <v>500</v>
      </c>
      <c r="B150" t="s">
        <v>669</v>
      </c>
      <c r="C150" t="s">
        <v>13</v>
      </c>
      <c r="D150" t="s">
        <v>456</v>
      </c>
      <c r="F150" t="s">
        <v>379</v>
      </c>
      <c r="G150" t="s">
        <v>310</v>
      </c>
      <c r="H150" t="s">
        <v>255</v>
      </c>
      <c r="I150" t="s">
        <v>255</v>
      </c>
      <c r="L150" t="s">
        <v>7</v>
      </c>
      <c r="M150">
        <f>VLOOKUP(D150,UFMT_FIELD_FORMAT!A:H,8,FALSE)</f>
        <v/>
      </c>
      <c r="N150">
        <f>IF(ISBLANK(E150),"",VLOOKUP(E150,UFMT_CONDITION!A:J,10,FALSE))</f>
        <v/>
      </c>
      <c r="O150">
        <f>VLOOKUP(F150,UFMT_VALUE!A:E,5,FALSE)</f>
        <v/>
      </c>
      <c r="P150">
        <f>IF(ISBLANK(G150),"",VLOOKUP(G150,UFMT_CONVERSION!A:C,3,FALSE))</f>
        <v/>
      </c>
      <c r="Q150">
        <f>"Field '"&amp;M150&amp;IF(N150="","","',Cond '"&amp;N150)&amp;"', Value '"&amp;O150&amp;IF(P150="","","', Conv '"&amp;P150)&amp;"'"</f>
        <v/>
      </c>
      <c r="S150">
        <f>"Insert into UFMT_BUILD_RULE (FORMAT_ID, FIELD_NO, PRIORITY, FIELD_ID, COND_ID, VALUE_ID, CONV_KEY, F_CHECK, F_WRITE) Values ('"&amp;A150&amp;"', '"&amp;B150&amp;"', '"&amp;C150&amp;"', '"&amp;D150&amp;"', '"&amp;E150&amp;"', '"&amp;F150&amp;"', '"&amp;G150&amp;"', '"&amp;H150&amp;"', '"&amp;I150&amp;"');"</f>
        <v/>
      </c>
      <c r="T150">
        <f>"Update UFMT_BUILD_RULE SET FIELD_ID='"&amp;D150&amp;"',COND_ID='"&amp;E150&amp;"',VALUE_ID='"&amp;F150&amp;"',CONV_KEY='"&amp;G150&amp;"',F_CHECK='"&amp;H150&amp;"',F_WRITE='"&amp;I150&amp;"' Where FORMAT_ID = '"&amp;A150&amp;"' AND FIELD_NO = '"&amp;B150&amp;"' AND PRIORITY = '"&amp;C150&amp;"';"</f>
        <v/>
      </c>
      <c r="U150">
        <f>"Delete from UFMT_BUILD_RULE Where FORMAT_ID = '"&amp;A150&amp;"' AND FIELD_NO = '"&amp;B150&amp;"' AND PRIORITY = '"&amp;C150&amp;"';"</f>
        <v/>
      </c>
    </row>
    <row r="151" spans="1:21">
      <c r="A151" t="s">
        <v>328</v>
      </c>
      <c r="B151" t="s">
        <v>64</v>
      </c>
      <c r="C151" t="s">
        <v>13</v>
      </c>
      <c r="D151" t="s">
        <v>13</v>
      </c>
      <c r="F151" t="s">
        <v>64</v>
      </c>
      <c r="H151" t="s">
        <v>255</v>
      </c>
      <c r="I151" t="s">
        <v>255</v>
      </c>
      <c r="L151" t="s">
        <v>7</v>
      </c>
      <c r="M151">
        <f>VLOOKUP(D151,UFMT_FIELD_FORMAT!A:H,8,FALSE)</f>
        <v/>
      </c>
      <c r="N151">
        <f>IF(ISBLANK(E151),"",VLOOKUP(E151,UFMT_CONDITION!A:J,10,FALSE))</f>
        <v/>
      </c>
      <c r="O151">
        <f>VLOOKUP(F151,UFMT_VALUE!A:E,5,FALSE)</f>
        <v/>
      </c>
      <c r="P151">
        <f>IF(ISBLANK(G151),"",VLOOKUP(G151,UFMT_CONVERSION!A:C,3,FALSE))</f>
        <v/>
      </c>
      <c r="Q151">
        <f>"Field '"&amp;M151&amp;IF(N151="","","',Cond '"&amp;N151)&amp;"', Value '"&amp;O151&amp;IF(P151="","","', Conv '"&amp;P151)&amp;"'"</f>
        <v/>
      </c>
      <c r="S151">
        <f>"Insert into UFMT_BUILD_RULE (FORMAT_ID, FIELD_NO, PRIORITY, FIELD_ID, COND_ID, VALUE_ID, CONV_KEY, F_CHECK, F_WRITE) Values ('"&amp;A151&amp;"', '"&amp;B151&amp;"', '"&amp;C151&amp;"', '"&amp;D151&amp;"', '"&amp;E151&amp;"', '"&amp;F151&amp;"', '"&amp;G151&amp;"', '"&amp;H151&amp;"', '"&amp;I151&amp;"');"</f>
        <v/>
      </c>
      <c r="T151">
        <f>"Update UFMT_BUILD_RULE SET FIELD_ID='"&amp;D151&amp;"',COND_ID='"&amp;E151&amp;"',VALUE_ID='"&amp;F151&amp;"',CONV_KEY='"&amp;G151&amp;"',F_CHECK='"&amp;H151&amp;"',F_WRITE='"&amp;I151&amp;"' Where FORMAT_ID = '"&amp;A151&amp;"' AND FIELD_NO = '"&amp;B151&amp;"' AND PRIORITY = '"&amp;C151&amp;"';"</f>
        <v/>
      </c>
      <c r="U151">
        <f>"Delete from UFMT_BUILD_RULE Where FORMAT_ID = '"&amp;A151&amp;"' AND FIELD_NO = '"&amp;B151&amp;"' AND PRIORITY = '"&amp;C151&amp;"';"</f>
        <v/>
      </c>
    </row>
    <row r="152" spans="1:21">
      <c r="A152" t="s">
        <v>328</v>
      </c>
      <c r="B152" t="s">
        <v>107</v>
      </c>
      <c r="C152" t="s">
        <v>13</v>
      </c>
      <c r="D152" t="s">
        <v>64</v>
      </c>
      <c r="F152" t="s">
        <v>328</v>
      </c>
      <c r="H152" t="s">
        <v>255</v>
      </c>
      <c r="I152" t="s">
        <v>255</v>
      </c>
      <c r="L152" t="s">
        <v>7</v>
      </c>
      <c r="M152">
        <f>VLOOKUP(D152,UFMT_FIELD_FORMAT!A:H,8,FALSE)</f>
        <v/>
      </c>
      <c r="N152">
        <f>IF(ISBLANK(E152),"",VLOOKUP(E152,UFMT_CONDITION!A:J,10,FALSE))</f>
        <v/>
      </c>
      <c r="O152">
        <f>VLOOKUP(F152,UFMT_VALUE!A:E,5,FALSE)</f>
        <v/>
      </c>
      <c r="P152">
        <f>IF(ISBLANK(G152),"",VLOOKUP(G152,UFMT_CONVERSION!A:C,3,FALSE))</f>
        <v/>
      </c>
      <c r="Q152">
        <f>"Field '"&amp;M152&amp;IF(N152="","","',Cond '"&amp;N152)&amp;"', Value '"&amp;O152&amp;IF(P152="","","', Conv '"&amp;P152)&amp;"'"</f>
        <v/>
      </c>
      <c r="S152">
        <f>"Insert into UFMT_BUILD_RULE (FORMAT_ID, FIELD_NO, PRIORITY, FIELD_ID, COND_ID, VALUE_ID, CONV_KEY, F_CHECK, F_WRITE) Values ('"&amp;A152&amp;"', '"&amp;B152&amp;"', '"&amp;C152&amp;"', '"&amp;D152&amp;"', '"&amp;E152&amp;"', '"&amp;F152&amp;"', '"&amp;G152&amp;"', '"&amp;H152&amp;"', '"&amp;I152&amp;"');"</f>
        <v/>
      </c>
      <c r="T152">
        <f>"Update UFMT_BUILD_RULE SET FIELD_ID='"&amp;D152&amp;"',COND_ID='"&amp;E152&amp;"',VALUE_ID='"&amp;F152&amp;"',CONV_KEY='"&amp;G152&amp;"',F_CHECK='"&amp;H152&amp;"',F_WRITE='"&amp;I152&amp;"' Where FORMAT_ID = '"&amp;A152&amp;"' AND FIELD_NO = '"&amp;B152&amp;"' AND PRIORITY = '"&amp;C152&amp;"';"</f>
        <v/>
      </c>
      <c r="U152">
        <f>"Delete from UFMT_BUILD_RULE Where FORMAT_ID = '"&amp;A152&amp;"' AND FIELD_NO = '"&amp;B152&amp;"' AND PRIORITY = '"&amp;C152&amp;"';"</f>
        <v/>
      </c>
    </row>
    <row r="153" spans="1:21">
      <c r="A153" t="s">
        <v>328</v>
      </c>
      <c r="B153" t="s">
        <v>31</v>
      </c>
      <c r="C153" t="s">
        <v>13</v>
      </c>
      <c r="D153" t="s">
        <v>107</v>
      </c>
      <c r="F153" t="s">
        <v>330</v>
      </c>
      <c r="H153" t="s">
        <v>255</v>
      </c>
      <c r="I153" t="s">
        <v>255</v>
      </c>
      <c r="L153" t="s">
        <v>7</v>
      </c>
      <c r="M153">
        <f>VLOOKUP(D153,UFMT_FIELD_FORMAT!A:H,8,FALSE)</f>
        <v/>
      </c>
      <c r="N153">
        <f>IF(ISBLANK(E153),"",VLOOKUP(E153,UFMT_CONDITION!A:J,10,FALSE))</f>
        <v/>
      </c>
      <c r="O153">
        <f>VLOOKUP(F153,UFMT_VALUE!A:E,5,FALSE)</f>
        <v/>
      </c>
      <c r="P153">
        <f>IF(ISBLANK(G153),"",VLOOKUP(G153,UFMT_CONVERSION!A:C,3,FALSE))</f>
        <v/>
      </c>
      <c r="Q153">
        <f>"Field '"&amp;M153&amp;IF(N153="","","',Cond '"&amp;N153)&amp;"', Value '"&amp;O153&amp;IF(P153="","","', Conv '"&amp;P153)&amp;"'"</f>
        <v/>
      </c>
      <c r="S153">
        <f>"Insert into UFMT_BUILD_RULE (FORMAT_ID, FIELD_NO, PRIORITY, FIELD_ID, COND_ID, VALUE_ID, CONV_KEY, F_CHECK, F_WRITE) Values ('"&amp;A153&amp;"', '"&amp;B153&amp;"', '"&amp;C153&amp;"', '"&amp;D153&amp;"', '"&amp;E153&amp;"', '"&amp;F153&amp;"', '"&amp;G153&amp;"', '"&amp;H153&amp;"', '"&amp;I153&amp;"');"</f>
        <v/>
      </c>
      <c r="T153">
        <f>"Update UFMT_BUILD_RULE SET FIELD_ID='"&amp;D153&amp;"',COND_ID='"&amp;E153&amp;"',VALUE_ID='"&amp;F153&amp;"',CONV_KEY='"&amp;G153&amp;"',F_CHECK='"&amp;H153&amp;"',F_WRITE='"&amp;I153&amp;"' Where FORMAT_ID = '"&amp;A153&amp;"' AND FIELD_NO = '"&amp;B153&amp;"' AND PRIORITY = '"&amp;C153&amp;"';"</f>
        <v/>
      </c>
      <c r="U153">
        <f>"Delete from UFMT_BUILD_RULE Where FORMAT_ID = '"&amp;A153&amp;"' AND FIELD_NO = '"&amp;B153&amp;"' AND PRIORITY = '"&amp;C153&amp;"';"</f>
        <v/>
      </c>
    </row>
    <row r="154" spans="1:21">
      <c r="A154" t="s">
        <v>328</v>
      </c>
      <c r="B154" t="s">
        <v>500</v>
      </c>
      <c r="C154" t="s">
        <v>13</v>
      </c>
      <c r="D154" t="s">
        <v>107</v>
      </c>
      <c r="F154" t="s">
        <v>330</v>
      </c>
      <c r="H154" t="s">
        <v>255</v>
      </c>
      <c r="I154" t="s">
        <v>255</v>
      </c>
      <c r="L154" t="s">
        <v>7</v>
      </c>
      <c r="M154">
        <f>VLOOKUP(D154,UFMT_FIELD_FORMAT!A:H,8,FALSE)</f>
        <v/>
      </c>
      <c r="N154">
        <f>IF(ISBLANK(E154),"",VLOOKUP(E154,UFMT_CONDITION!A:J,10,FALSE))</f>
        <v/>
      </c>
      <c r="O154">
        <f>VLOOKUP(F154,UFMT_VALUE!A:E,5,FALSE)</f>
        <v/>
      </c>
      <c r="P154">
        <f>IF(ISBLANK(G154),"",VLOOKUP(G154,UFMT_CONVERSION!A:C,3,FALSE))</f>
        <v/>
      </c>
      <c r="Q154">
        <f>"Field '"&amp;M154&amp;IF(N154="","","',Cond '"&amp;N154)&amp;"', Value '"&amp;O154&amp;IF(P154="","","', Conv '"&amp;P154)&amp;"'"</f>
        <v/>
      </c>
      <c r="S154">
        <f>"Insert into UFMT_BUILD_RULE (FORMAT_ID, FIELD_NO, PRIORITY, FIELD_ID, COND_ID, VALUE_ID, CONV_KEY, F_CHECK, F_WRITE) Values ('"&amp;A154&amp;"', '"&amp;B154&amp;"', '"&amp;C154&amp;"', '"&amp;D154&amp;"', '"&amp;E154&amp;"', '"&amp;F154&amp;"', '"&amp;G154&amp;"', '"&amp;H154&amp;"', '"&amp;I154&amp;"');"</f>
        <v/>
      </c>
      <c r="T154">
        <f>"Update UFMT_BUILD_RULE SET FIELD_ID='"&amp;D154&amp;"',COND_ID='"&amp;E154&amp;"',VALUE_ID='"&amp;F154&amp;"',CONV_KEY='"&amp;G154&amp;"',F_CHECK='"&amp;H154&amp;"',F_WRITE='"&amp;I154&amp;"' Where FORMAT_ID = '"&amp;A154&amp;"' AND FIELD_NO = '"&amp;B154&amp;"' AND PRIORITY = '"&amp;C154&amp;"';"</f>
        <v/>
      </c>
      <c r="U154">
        <f>"Delete from UFMT_BUILD_RULE Where FORMAT_ID = '"&amp;A154&amp;"' AND FIELD_NO = '"&amp;B154&amp;"' AND PRIORITY = '"&amp;C154&amp;"';"</f>
        <v/>
      </c>
    </row>
    <row r="155" spans="1:21">
      <c r="A155" t="s">
        <v>328</v>
      </c>
      <c r="B155" t="s">
        <v>328</v>
      </c>
      <c r="C155" t="s">
        <v>13</v>
      </c>
      <c r="D155" t="s">
        <v>107</v>
      </c>
      <c r="F155" t="s">
        <v>333</v>
      </c>
      <c r="H155" t="s">
        <v>255</v>
      </c>
      <c r="I155" t="s">
        <v>13</v>
      </c>
      <c r="L155" t="s">
        <v>7</v>
      </c>
      <c r="M155">
        <f>VLOOKUP(D155,UFMT_FIELD_FORMAT!A:H,8,FALSE)</f>
        <v/>
      </c>
      <c r="N155">
        <f>IF(ISBLANK(E155),"",VLOOKUP(E155,UFMT_CONDITION!A:J,10,FALSE))</f>
        <v/>
      </c>
      <c r="O155">
        <f>VLOOKUP(F155,UFMT_VALUE!A:E,5,FALSE)</f>
        <v/>
      </c>
      <c r="P155">
        <f>IF(ISBLANK(G155),"",VLOOKUP(G155,UFMT_CONVERSION!A:C,3,FALSE))</f>
        <v/>
      </c>
      <c r="Q155">
        <f>"Field '"&amp;M155&amp;IF(N155="","","',Cond '"&amp;N155)&amp;"', Value '"&amp;O155&amp;IF(P155="","","', Conv '"&amp;P155)&amp;"'"</f>
        <v/>
      </c>
      <c r="S155">
        <f>"Insert into UFMT_BUILD_RULE (FORMAT_ID, FIELD_NO, PRIORITY, FIELD_ID, COND_ID, VALUE_ID, CONV_KEY, F_CHECK, F_WRITE) Values ('"&amp;A155&amp;"', '"&amp;B155&amp;"', '"&amp;C155&amp;"', '"&amp;D155&amp;"', '"&amp;E155&amp;"', '"&amp;F155&amp;"', '"&amp;G155&amp;"', '"&amp;H155&amp;"', '"&amp;I155&amp;"');"</f>
        <v/>
      </c>
      <c r="T155">
        <f>"Update UFMT_BUILD_RULE SET FIELD_ID='"&amp;D155&amp;"',COND_ID='"&amp;E155&amp;"',VALUE_ID='"&amp;F155&amp;"',CONV_KEY='"&amp;G155&amp;"',F_CHECK='"&amp;H155&amp;"',F_WRITE='"&amp;I155&amp;"' Where FORMAT_ID = '"&amp;A155&amp;"' AND FIELD_NO = '"&amp;B155&amp;"' AND PRIORITY = '"&amp;C155&amp;"';"</f>
        <v/>
      </c>
      <c r="U155">
        <f>"Delete from UFMT_BUILD_RULE Where FORMAT_ID = '"&amp;A155&amp;"' AND FIELD_NO = '"&amp;B155&amp;"' AND PRIORITY = '"&amp;C155&amp;"';"</f>
        <v/>
      </c>
    </row>
    <row r="156" spans="1:21">
      <c r="A156" t="s">
        <v>328</v>
      </c>
      <c r="B156" t="s">
        <v>335</v>
      </c>
      <c r="C156" t="s">
        <v>13</v>
      </c>
      <c r="D156" t="s">
        <v>31</v>
      </c>
      <c r="F156" t="s">
        <v>337</v>
      </c>
      <c r="H156" t="s">
        <v>255</v>
      </c>
      <c r="I156" t="s">
        <v>13</v>
      </c>
      <c r="L156" t="s">
        <v>7</v>
      </c>
      <c r="M156">
        <f>VLOOKUP(D156,UFMT_FIELD_FORMAT!A:H,8,FALSE)</f>
        <v/>
      </c>
      <c r="N156">
        <f>IF(ISBLANK(E156),"",VLOOKUP(E156,UFMT_CONDITION!A:J,10,FALSE))</f>
        <v/>
      </c>
      <c r="O156">
        <f>VLOOKUP(F156,UFMT_VALUE!A:E,5,FALSE)</f>
        <v/>
      </c>
      <c r="P156">
        <f>IF(ISBLANK(G156),"",VLOOKUP(G156,UFMT_CONVERSION!A:C,3,FALSE))</f>
        <v/>
      </c>
      <c r="Q156">
        <f>"Field '"&amp;M156&amp;IF(N156="","","',Cond '"&amp;N156)&amp;"', Value '"&amp;O156&amp;IF(P156="","","', Conv '"&amp;P156)&amp;"'"</f>
        <v/>
      </c>
      <c r="S156">
        <f>"Insert into UFMT_BUILD_RULE (FORMAT_ID, FIELD_NO, PRIORITY, FIELD_ID, COND_ID, VALUE_ID, CONV_KEY, F_CHECK, F_WRITE) Values ('"&amp;A156&amp;"', '"&amp;B156&amp;"', '"&amp;C156&amp;"', '"&amp;D156&amp;"', '"&amp;E156&amp;"', '"&amp;F156&amp;"', '"&amp;G156&amp;"', '"&amp;H156&amp;"', '"&amp;I156&amp;"');"</f>
        <v/>
      </c>
      <c r="T156">
        <f>"Update UFMT_BUILD_RULE SET FIELD_ID='"&amp;D156&amp;"',COND_ID='"&amp;E156&amp;"',VALUE_ID='"&amp;F156&amp;"',CONV_KEY='"&amp;G156&amp;"',F_CHECK='"&amp;H156&amp;"',F_WRITE='"&amp;I156&amp;"' Where FORMAT_ID = '"&amp;A156&amp;"' AND FIELD_NO = '"&amp;B156&amp;"' AND PRIORITY = '"&amp;C156&amp;"';"</f>
        <v/>
      </c>
      <c r="U156">
        <f>"Delete from UFMT_BUILD_RULE Where FORMAT_ID = '"&amp;A156&amp;"' AND FIELD_NO = '"&amp;B156&amp;"' AND PRIORITY = '"&amp;C156&amp;"';"</f>
        <v/>
      </c>
    </row>
    <row r="157" spans="1:21">
      <c r="A157" t="s">
        <v>328</v>
      </c>
      <c r="B157" t="s">
        <v>337</v>
      </c>
      <c r="C157" t="s">
        <v>13</v>
      </c>
      <c r="D157" t="s">
        <v>500</v>
      </c>
      <c r="F157" t="s">
        <v>35</v>
      </c>
      <c r="H157" t="s">
        <v>255</v>
      </c>
      <c r="I157" t="s">
        <v>255</v>
      </c>
      <c r="L157" t="s">
        <v>7</v>
      </c>
      <c r="M157">
        <f>VLOOKUP(D157,UFMT_FIELD_FORMAT!A:H,8,FALSE)</f>
        <v/>
      </c>
      <c r="N157">
        <f>IF(ISBLANK(E157),"",VLOOKUP(E157,UFMT_CONDITION!A:J,10,FALSE))</f>
        <v/>
      </c>
      <c r="O157">
        <f>VLOOKUP(F157,UFMT_VALUE!A:E,5,FALSE)</f>
        <v/>
      </c>
      <c r="P157">
        <f>IF(ISBLANK(G157),"",VLOOKUP(G157,UFMT_CONVERSION!A:C,3,FALSE))</f>
        <v/>
      </c>
      <c r="Q157">
        <f>"Field '"&amp;M157&amp;IF(N157="","","',Cond '"&amp;N157)&amp;"', Value '"&amp;O157&amp;IF(P157="","","', Conv '"&amp;P157)&amp;"'"</f>
        <v/>
      </c>
      <c r="S157">
        <f>"Insert into UFMT_BUILD_RULE (FORMAT_ID, FIELD_NO, PRIORITY, FIELD_ID, COND_ID, VALUE_ID, CONV_KEY, F_CHECK, F_WRITE) Values ('"&amp;A157&amp;"', '"&amp;B157&amp;"', '"&amp;C157&amp;"', '"&amp;D157&amp;"', '"&amp;E157&amp;"', '"&amp;F157&amp;"', '"&amp;G157&amp;"', '"&amp;H157&amp;"', '"&amp;I157&amp;"');"</f>
        <v/>
      </c>
      <c r="T157">
        <f>"Update UFMT_BUILD_RULE SET FIELD_ID='"&amp;D157&amp;"',COND_ID='"&amp;E157&amp;"',VALUE_ID='"&amp;F157&amp;"',CONV_KEY='"&amp;G157&amp;"',F_CHECK='"&amp;H157&amp;"',F_WRITE='"&amp;I157&amp;"' Where FORMAT_ID = '"&amp;A157&amp;"' AND FIELD_NO = '"&amp;B157&amp;"' AND PRIORITY = '"&amp;C157&amp;"';"</f>
        <v/>
      </c>
      <c r="U157">
        <f>"Delete from UFMT_BUILD_RULE Where FORMAT_ID = '"&amp;A157&amp;"' AND FIELD_NO = '"&amp;B157&amp;"' AND PRIORITY = '"&amp;C157&amp;"';"</f>
        <v/>
      </c>
    </row>
    <row r="158" spans="1:21">
      <c r="A158" t="s">
        <v>328</v>
      </c>
      <c r="B158" t="s">
        <v>351</v>
      </c>
      <c r="C158" t="s">
        <v>13</v>
      </c>
      <c r="D158" t="s">
        <v>328</v>
      </c>
      <c r="F158" t="s">
        <v>393</v>
      </c>
      <c r="H158" t="s">
        <v>255</v>
      </c>
      <c r="I158" t="s">
        <v>255</v>
      </c>
      <c r="L158" t="s">
        <v>7</v>
      </c>
      <c r="M158">
        <f>VLOOKUP(D158,UFMT_FIELD_FORMAT!A:H,8,FALSE)</f>
        <v/>
      </c>
      <c r="N158">
        <f>IF(ISBLANK(E158),"",VLOOKUP(E158,UFMT_CONDITION!A:J,10,FALSE))</f>
        <v/>
      </c>
      <c r="O158">
        <f>VLOOKUP(F158,UFMT_VALUE!A:E,5,FALSE)</f>
        <v/>
      </c>
      <c r="P158">
        <f>IF(ISBLANK(G158),"",VLOOKUP(G158,UFMT_CONVERSION!A:C,3,FALSE))</f>
        <v/>
      </c>
      <c r="Q158">
        <f>"Field '"&amp;M158&amp;IF(N158="","","',Cond '"&amp;N158)&amp;"', Value '"&amp;O158&amp;IF(P158="","","', Conv '"&amp;P158)&amp;"'"</f>
        <v/>
      </c>
      <c r="S158">
        <f>"Insert into UFMT_BUILD_RULE (FORMAT_ID, FIELD_NO, PRIORITY, FIELD_ID, COND_ID, VALUE_ID, CONV_KEY, F_CHECK, F_WRITE) Values ('"&amp;A158&amp;"', '"&amp;B158&amp;"', '"&amp;C158&amp;"', '"&amp;D158&amp;"', '"&amp;E158&amp;"', '"&amp;F158&amp;"', '"&amp;G158&amp;"', '"&amp;H158&amp;"', '"&amp;I158&amp;"');"</f>
        <v/>
      </c>
      <c r="T158">
        <f>"Update UFMT_BUILD_RULE SET FIELD_ID='"&amp;D158&amp;"',COND_ID='"&amp;E158&amp;"',VALUE_ID='"&amp;F158&amp;"',CONV_KEY='"&amp;G158&amp;"',F_CHECK='"&amp;H158&amp;"',F_WRITE='"&amp;I158&amp;"' Where FORMAT_ID = '"&amp;A158&amp;"' AND FIELD_NO = '"&amp;B158&amp;"' AND PRIORITY = '"&amp;C158&amp;"';"</f>
        <v/>
      </c>
      <c r="U158">
        <f>"Delete from UFMT_BUILD_RULE Where FORMAT_ID = '"&amp;A158&amp;"' AND FIELD_NO = '"&amp;B158&amp;"' AND PRIORITY = '"&amp;C158&amp;"';"</f>
        <v/>
      </c>
    </row>
    <row r="159" spans="1:21">
      <c r="A159" t="s">
        <v>328</v>
      </c>
      <c r="B159" t="s">
        <v>305</v>
      </c>
      <c r="C159" t="s">
        <v>13</v>
      </c>
      <c r="D159" t="s">
        <v>318</v>
      </c>
      <c r="F159" t="s">
        <v>398</v>
      </c>
      <c r="H159" t="s">
        <v>255</v>
      </c>
      <c r="I159" t="s">
        <v>255</v>
      </c>
      <c r="L159" t="s">
        <v>7</v>
      </c>
      <c r="M159">
        <f>VLOOKUP(D159,UFMT_FIELD_FORMAT!A:H,8,FALSE)</f>
        <v/>
      </c>
      <c r="N159">
        <f>IF(ISBLANK(E159),"",VLOOKUP(E159,UFMT_CONDITION!A:J,10,FALSE))</f>
        <v/>
      </c>
      <c r="O159">
        <f>VLOOKUP(F159,UFMT_VALUE!A:E,5,FALSE)</f>
        <v/>
      </c>
      <c r="P159">
        <f>IF(ISBLANK(G159),"",VLOOKUP(G159,UFMT_CONVERSION!A:C,3,FALSE))</f>
        <v/>
      </c>
      <c r="Q159">
        <f>"Field '"&amp;M159&amp;IF(N159="","","',Cond '"&amp;N159)&amp;"', Value '"&amp;O159&amp;IF(P159="","","', Conv '"&amp;P159)&amp;"'"</f>
        <v/>
      </c>
      <c r="S159">
        <f>"Insert into UFMT_BUILD_RULE (FORMAT_ID, FIELD_NO, PRIORITY, FIELD_ID, COND_ID, VALUE_ID, CONV_KEY, F_CHECK, F_WRITE) Values ('"&amp;A159&amp;"', '"&amp;B159&amp;"', '"&amp;C159&amp;"', '"&amp;D159&amp;"', '"&amp;E159&amp;"', '"&amp;F159&amp;"', '"&amp;G159&amp;"', '"&amp;H159&amp;"', '"&amp;I159&amp;"');"</f>
        <v/>
      </c>
      <c r="T159">
        <f>"Update UFMT_BUILD_RULE SET FIELD_ID='"&amp;D159&amp;"',COND_ID='"&amp;E159&amp;"',VALUE_ID='"&amp;F159&amp;"',CONV_KEY='"&amp;G159&amp;"',F_CHECK='"&amp;H159&amp;"',F_WRITE='"&amp;I159&amp;"' Where FORMAT_ID = '"&amp;A159&amp;"' AND FIELD_NO = '"&amp;B159&amp;"' AND PRIORITY = '"&amp;C159&amp;"';"</f>
        <v/>
      </c>
      <c r="U159">
        <f>"Delete from UFMT_BUILD_RULE Where FORMAT_ID = '"&amp;A159&amp;"' AND FIELD_NO = '"&amp;B159&amp;"' AND PRIORITY = '"&amp;C159&amp;"';"</f>
        <v/>
      </c>
    </row>
    <row r="160" spans="1:21">
      <c r="A160" t="s">
        <v>328</v>
      </c>
      <c r="B160" t="s">
        <v>473</v>
      </c>
      <c r="C160" t="s">
        <v>13</v>
      </c>
      <c r="D160" t="s">
        <v>333</v>
      </c>
      <c r="F160" t="s">
        <v>449</v>
      </c>
      <c r="H160" t="s">
        <v>255</v>
      </c>
      <c r="I160" t="s">
        <v>255</v>
      </c>
      <c r="L160" t="s">
        <v>7</v>
      </c>
      <c r="M160">
        <f>VLOOKUP(D160,UFMT_FIELD_FORMAT!A:H,8,FALSE)</f>
        <v/>
      </c>
      <c r="N160">
        <f>IF(ISBLANK(E160),"",VLOOKUP(E160,UFMT_CONDITION!A:J,10,FALSE))</f>
        <v/>
      </c>
      <c r="O160">
        <f>VLOOKUP(F160,UFMT_VALUE!A:E,5,FALSE)</f>
        <v/>
      </c>
      <c r="P160">
        <f>IF(ISBLANK(G160),"",VLOOKUP(G160,UFMT_CONVERSION!A:C,3,FALSE))</f>
        <v/>
      </c>
      <c r="Q160">
        <f>"Field '"&amp;M160&amp;IF(N160="","","',Cond '"&amp;N160)&amp;"', Value '"&amp;O160&amp;IF(P160="","","', Conv '"&amp;P160)&amp;"'"</f>
        <v/>
      </c>
      <c r="S160">
        <f>"Insert into UFMT_BUILD_RULE (FORMAT_ID, FIELD_NO, PRIORITY, FIELD_ID, COND_ID, VALUE_ID, CONV_KEY, F_CHECK, F_WRITE) Values ('"&amp;A160&amp;"', '"&amp;B160&amp;"', '"&amp;C160&amp;"', '"&amp;D160&amp;"', '"&amp;E160&amp;"', '"&amp;F160&amp;"', '"&amp;G160&amp;"', '"&amp;H160&amp;"', '"&amp;I160&amp;"');"</f>
        <v/>
      </c>
      <c r="T160">
        <f>"Update UFMT_BUILD_RULE SET FIELD_ID='"&amp;D160&amp;"',COND_ID='"&amp;E160&amp;"',VALUE_ID='"&amp;F160&amp;"',CONV_KEY='"&amp;G160&amp;"',F_CHECK='"&amp;H160&amp;"',F_WRITE='"&amp;I160&amp;"' Where FORMAT_ID = '"&amp;A160&amp;"' AND FIELD_NO = '"&amp;B160&amp;"' AND PRIORITY = '"&amp;C160&amp;"';"</f>
        <v/>
      </c>
      <c r="U160">
        <f>"Delete from UFMT_BUILD_RULE Where FORMAT_ID = '"&amp;A160&amp;"' AND FIELD_NO = '"&amp;B160&amp;"' AND PRIORITY = '"&amp;C160&amp;"';"</f>
        <v/>
      </c>
    </row>
    <row r="161" spans="1:21">
      <c r="A161" t="s">
        <v>328</v>
      </c>
      <c r="B161" t="s">
        <v>524</v>
      </c>
      <c r="C161" t="s">
        <v>13</v>
      </c>
      <c r="D161" t="s">
        <v>66</v>
      </c>
      <c r="F161" t="s">
        <v>1228</v>
      </c>
      <c r="H161" t="s">
        <v>255</v>
      </c>
      <c r="I161" t="s">
        <v>255</v>
      </c>
      <c r="L161" t="s">
        <v>7</v>
      </c>
      <c r="M161">
        <f>VLOOKUP(D161,UFMT_FIELD_FORMAT!A:H,8,FALSE)</f>
        <v/>
      </c>
      <c r="N161">
        <f>IF(ISBLANK(E161),"",VLOOKUP(E161,UFMT_CONDITION!A:J,10,FALSE))</f>
        <v/>
      </c>
      <c r="O161">
        <f>VLOOKUP(F161,UFMT_VALUE!A:E,5,FALSE)</f>
        <v/>
      </c>
      <c r="P161">
        <f>IF(ISBLANK(G161),"",VLOOKUP(G161,UFMT_CONVERSION!A:C,3,FALSE))</f>
        <v/>
      </c>
      <c r="Q161">
        <f>"Field '"&amp;M161&amp;IF(N161="","","',Cond '"&amp;N161)&amp;"', Value '"&amp;O161&amp;IF(P161="","","', Conv '"&amp;P161)&amp;"'"</f>
        <v/>
      </c>
      <c r="S161">
        <f>"Insert into UFMT_BUILD_RULE (FORMAT_ID, FIELD_NO, PRIORITY, FIELD_ID, COND_ID, VALUE_ID, CONV_KEY, F_CHECK, F_WRITE) Values ('"&amp;A161&amp;"', '"&amp;B161&amp;"', '"&amp;C161&amp;"', '"&amp;D161&amp;"', '"&amp;E161&amp;"', '"&amp;F161&amp;"', '"&amp;G161&amp;"', '"&amp;H161&amp;"', '"&amp;I161&amp;"');"</f>
        <v/>
      </c>
      <c r="T161">
        <f>"Update UFMT_BUILD_RULE SET FIELD_ID='"&amp;D161&amp;"',COND_ID='"&amp;E161&amp;"',VALUE_ID='"&amp;F161&amp;"',CONV_KEY='"&amp;G161&amp;"',F_CHECK='"&amp;H161&amp;"',F_WRITE='"&amp;I161&amp;"' Where FORMAT_ID = '"&amp;A161&amp;"' AND FIELD_NO = '"&amp;B161&amp;"' AND PRIORITY = '"&amp;C161&amp;"';"</f>
        <v/>
      </c>
      <c r="U161">
        <f>"Delete from UFMT_BUILD_RULE Where FORMAT_ID = '"&amp;A161&amp;"' AND FIELD_NO = '"&amp;B161&amp;"' AND PRIORITY = '"&amp;C161&amp;"';"</f>
        <v/>
      </c>
    </row>
    <row r="162" spans="1:21">
      <c r="A162" t="s">
        <v>328</v>
      </c>
      <c r="B162" t="s">
        <v>526</v>
      </c>
      <c r="C162" t="s">
        <v>13</v>
      </c>
      <c r="D162" t="s">
        <v>66</v>
      </c>
      <c r="F162" t="s">
        <v>1546</v>
      </c>
      <c r="H162" t="s">
        <v>255</v>
      </c>
      <c r="I162" t="s">
        <v>255</v>
      </c>
      <c r="L162" t="s">
        <v>7</v>
      </c>
      <c r="M162">
        <f>VLOOKUP(D162,UFMT_FIELD_FORMAT!A:H,8,FALSE)</f>
        <v/>
      </c>
      <c r="N162">
        <f>IF(ISBLANK(E162),"",VLOOKUP(E162,UFMT_CONDITION!A:J,10,FALSE))</f>
        <v/>
      </c>
      <c r="O162">
        <f>VLOOKUP(F162,UFMT_VALUE!A:E,5,FALSE)</f>
        <v/>
      </c>
      <c r="P162">
        <f>IF(ISBLANK(G162),"",VLOOKUP(G162,UFMT_CONVERSION!A:C,3,FALSE))</f>
        <v/>
      </c>
      <c r="Q162">
        <f>"Field '"&amp;M162&amp;IF(N162="","","',Cond '"&amp;N162)&amp;"', Value '"&amp;O162&amp;IF(P162="","","', Conv '"&amp;P162)&amp;"'"</f>
        <v/>
      </c>
      <c r="S162">
        <f>"Insert into UFMT_BUILD_RULE (FORMAT_ID, FIELD_NO, PRIORITY, FIELD_ID, COND_ID, VALUE_ID, CONV_KEY, F_CHECK, F_WRITE) Values ('"&amp;A162&amp;"', '"&amp;B162&amp;"', '"&amp;C162&amp;"', '"&amp;D162&amp;"', '"&amp;E162&amp;"', '"&amp;F162&amp;"', '"&amp;G162&amp;"', '"&amp;H162&amp;"', '"&amp;I162&amp;"');"</f>
        <v/>
      </c>
      <c r="T162">
        <f>"Update UFMT_BUILD_RULE SET FIELD_ID='"&amp;D162&amp;"',COND_ID='"&amp;E162&amp;"',VALUE_ID='"&amp;F162&amp;"',CONV_KEY='"&amp;G162&amp;"',F_CHECK='"&amp;H162&amp;"',F_WRITE='"&amp;I162&amp;"' Where FORMAT_ID = '"&amp;A162&amp;"' AND FIELD_NO = '"&amp;B162&amp;"' AND PRIORITY = '"&amp;C162&amp;"';"</f>
        <v/>
      </c>
      <c r="U162">
        <f>"Delete from UFMT_BUILD_RULE Where FORMAT_ID = '"&amp;A162&amp;"' AND FIELD_NO = '"&amp;B162&amp;"' AND PRIORITY = '"&amp;C162&amp;"';"</f>
        <v/>
      </c>
    </row>
    <row r="163" spans="1:21">
      <c r="A163" t="s">
        <v>328</v>
      </c>
      <c r="B163" t="s">
        <v>528</v>
      </c>
      <c r="C163" t="s">
        <v>13</v>
      </c>
      <c r="D163" t="s">
        <v>66</v>
      </c>
      <c r="F163" t="s">
        <v>1228</v>
      </c>
      <c r="H163" t="s">
        <v>255</v>
      </c>
      <c r="I163" t="s">
        <v>255</v>
      </c>
      <c r="L163" t="s">
        <v>7</v>
      </c>
      <c r="M163">
        <f>VLOOKUP(D163,UFMT_FIELD_FORMAT!A:H,8,FALSE)</f>
        <v/>
      </c>
      <c r="N163">
        <f>IF(ISBLANK(E163),"",VLOOKUP(E163,UFMT_CONDITION!A:J,10,FALSE))</f>
        <v/>
      </c>
      <c r="O163">
        <f>VLOOKUP(F163,UFMT_VALUE!A:E,5,FALSE)</f>
        <v/>
      </c>
      <c r="P163">
        <f>IF(ISBLANK(G163),"",VLOOKUP(G163,UFMT_CONVERSION!A:C,3,FALSE))</f>
        <v/>
      </c>
      <c r="Q163">
        <f>"Field '"&amp;M163&amp;IF(N163="","","',Cond '"&amp;N163)&amp;"', Value '"&amp;O163&amp;IF(P163="","","', Conv '"&amp;P163)&amp;"'"</f>
        <v/>
      </c>
      <c r="S163">
        <f>"Insert into UFMT_BUILD_RULE (FORMAT_ID, FIELD_NO, PRIORITY, FIELD_ID, COND_ID, VALUE_ID, CONV_KEY, F_CHECK, F_WRITE) Values ('"&amp;A163&amp;"', '"&amp;B163&amp;"', '"&amp;C163&amp;"', '"&amp;D163&amp;"', '"&amp;E163&amp;"', '"&amp;F163&amp;"', '"&amp;G163&amp;"', '"&amp;H163&amp;"', '"&amp;I163&amp;"');"</f>
        <v/>
      </c>
      <c r="T163">
        <f>"Update UFMT_BUILD_RULE SET FIELD_ID='"&amp;D163&amp;"',COND_ID='"&amp;E163&amp;"',VALUE_ID='"&amp;F163&amp;"',CONV_KEY='"&amp;G163&amp;"',F_CHECK='"&amp;H163&amp;"',F_WRITE='"&amp;I163&amp;"' Where FORMAT_ID = '"&amp;A163&amp;"' AND FIELD_NO = '"&amp;B163&amp;"' AND PRIORITY = '"&amp;C163&amp;"';"</f>
        <v/>
      </c>
      <c r="U163">
        <f>"Delete from UFMT_BUILD_RULE Where FORMAT_ID = '"&amp;A163&amp;"' AND FIELD_NO = '"&amp;B163&amp;"' AND PRIORITY = '"&amp;C163&amp;"';"</f>
        <v/>
      </c>
    </row>
    <row r="164" spans="1:21">
      <c r="A164" t="s">
        <v>328</v>
      </c>
      <c r="B164" t="s">
        <v>530</v>
      </c>
      <c r="C164" t="s">
        <v>13</v>
      </c>
      <c r="D164" t="s">
        <v>66</v>
      </c>
      <c r="F164" t="s">
        <v>1547</v>
      </c>
      <c r="H164" t="s">
        <v>255</v>
      </c>
      <c r="I164" t="s">
        <v>255</v>
      </c>
      <c r="L164" t="s">
        <v>7</v>
      </c>
      <c r="M164">
        <f>VLOOKUP(D164,UFMT_FIELD_FORMAT!A:H,8,FALSE)</f>
        <v/>
      </c>
      <c r="N164">
        <f>IF(ISBLANK(E164),"",VLOOKUP(E164,UFMT_CONDITION!A:J,10,FALSE))</f>
        <v/>
      </c>
      <c r="O164">
        <f>VLOOKUP(F164,UFMT_VALUE!A:E,5,FALSE)</f>
        <v/>
      </c>
      <c r="P164">
        <f>IF(ISBLANK(G164),"",VLOOKUP(G164,UFMT_CONVERSION!A:C,3,FALSE))</f>
        <v/>
      </c>
      <c r="Q164">
        <f>"Field '"&amp;M164&amp;IF(N164="","","',Cond '"&amp;N164)&amp;"', Value '"&amp;O164&amp;IF(P164="","","', Conv '"&amp;P164)&amp;"'"</f>
        <v/>
      </c>
      <c r="S164">
        <f>"Insert into UFMT_BUILD_RULE (FORMAT_ID, FIELD_NO, PRIORITY, FIELD_ID, COND_ID, VALUE_ID, CONV_KEY, F_CHECK, F_WRITE) Values ('"&amp;A164&amp;"', '"&amp;B164&amp;"', '"&amp;C164&amp;"', '"&amp;D164&amp;"', '"&amp;E164&amp;"', '"&amp;F164&amp;"', '"&amp;G164&amp;"', '"&amp;H164&amp;"', '"&amp;I164&amp;"');"</f>
        <v/>
      </c>
      <c r="T164">
        <f>"Update UFMT_BUILD_RULE SET FIELD_ID='"&amp;D164&amp;"',COND_ID='"&amp;E164&amp;"',VALUE_ID='"&amp;F164&amp;"',CONV_KEY='"&amp;G164&amp;"',F_CHECK='"&amp;H164&amp;"',F_WRITE='"&amp;I164&amp;"' Where FORMAT_ID = '"&amp;A164&amp;"' AND FIELD_NO = '"&amp;B164&amp;"' AND PRIORITY = '"&amp;C164&amp;"';"</f>
        <v/>
      </c>
      <c r="U164">
        <f>"Delete from UFMT_BUILD_RULE Where FORMAT_ID = '"&amp;A164&amp;"' AND FIELD_NO = '"&amp;B164&amp;"' AND PRIORITY = '"&amp;C164&amp;"';"</f>
        <v/>
      </c>
    </row>
    <row r="165" spans="1:21">
      <c r="A165" t="s">
        <v>328</v>
      </c>
      <c r="B165" t="s">
        <v>532</v>
      </c>
      <c r="C165" t="s">
        <v>13</v>
      </c>
      <c r="D165" t="s">
        <v>337</v>
      </c>
      <c r="F165" t="s">
        <v>456</v>
      </c>
      <c r="H165" t="s">
        <v>255</v>
      </c>
      <c r="I165" t="s">
        <v>255</v>
      </c>
      <c r="L165" t="s">
        <v>7</v>
      </c>
      <c r="M165">
        <f>VLOOKUP(D165,UFMT_FIELD_FORMAT!A:H,8,FALSE)</f>
        <v/>
      </c>
      <c r="N165">
        <f>IF(ISBLANK(E165),"",VLOOKUP(E165,UFMT_CONDITION!A:J,10,FALSE))</f>
        <v/>
      </c>
      <c r="O165">
        <f>VLOOKUP(F165,UFMT_VALUE!A:E,5,FALSE)</f>
        <v/>
      </c>
      <c r="P165">
        <f>IF(ISBLANK(G165),"",VLOOKUP(G165,UFMT_CONVERSION!A:C,3,FALSE))</f>
        <v/>
      </c>
      <c r="Q165">
        <f>"Field '"&amp;M165&amp;IF(N165="","","',Cond '"&amp;N165)&amp;"', Value '"&amp;O165&amp;IF(P165="","","', Conv '"&amp;P165)&amp;"'"</f>
        <v/>
      </c>
      <c r="S165">
        <f>"Insert into UFMT_BUILD_RULE (FORMAT_ID, FIELD_NO, PRIORITY, FIELD_ID, COND_ID, VALUE_ID, CONV_KEY, F_CHECK, F_WRITE) Values ('"&amp;A165&amp;"', '"&amp;B165&amp;"', '"&amp;C165&amp;"', '"&amp;D165&amp;"', '"&amp;E165&amp;"', '"&amp;F165&amp;"', '"&amp;G165&amp;"', '"&amp;H165&amp;"', '"&amp;I165&amp;"');"</f>
        <v/>
      </c>
      <c r="T165">
        <f>"Update UFMT_BUILD_RULE SET FIELD_ID='"&amp;D165&amp;"',COND_ID='"&amp;E165&amp;"',VALUE_ID='"&amp;F165&amp;"',CONV_KEY='"&amp;G165&amp;"',F_CHECK='"&amp;H165&amp;"',F_WRITE='"&amp;I165&amp;"' Where FORMAT_ID = '"&amp;A165&amp;"' AND FIELD_NO = '"&amp;B165&amp;"' AND PRIORITY = '"&amp;C165&amp;"';"</f>
        <v/>
      </c>
      <c r="U165">
        <f>"Delete from UFMT_BUILD_RULE Where FORMAT_ID = '"&amp;A165&amp;"' AND FIELD_NO = '"&amp;B165&amp;"' AND PRIORITY = '"&amp;C165&amp;"';"</f>
        <v/>
      </c>
    </row>
    <row r="166" spans="1:21">
      <c r="A166" t="s">
        <v>328</v>
      </c>
      <c r="B166" t="s">
        <v>534</v>
      </c>
      <c r="C166" t="s">
        <v>13</v>
      </c>
      <c r="D166" t="s">
        <v>337</v>
      </c>
      <c r="F166" t="s">
        <v>468</v>
      </c>
      <c r="H166" t="s">
        <v>255</v>
      </c>
      <c r="I166" t="s">
        <v>255</v>
      </c>
      <c r="L166" t="s">
        <v>7</v>
      </c>
      <c r="M166">
        <f>VLOOKUP(D166,UFMT_FIELD_FORMAT!A:H,8,FALSE)</f>
        <v/>
      </c>
      <c r="N166">
        <f>IF(ISBLANK(E166),"",VLOOKUP(E166,UFMT_CONDITION!A:J,10,FALSE))</f>
        <v/>
      </c>
      <c r="O166">
        <f>VLOOKUP(F166,UFMT_VALUE!A:E,5,FALSE)</f>
        <v/>
      </c>
      <c r="P166">
        <f>IF(ISBLANK(G166),"",VLOOKUP(G166,UFMT_CONVERSION!A:C,3,FALSE))</f>
        <v/>
      </c>
      <c r="Q166">
        <f>"Field '"&amp;M166&amp;IF(N166="","","',Cond '"&amp;N166)&amp;"', Value '"&amp;O166&amp;IF(P166="","","', Conv '"&amp;P166)&amp;"'"</f>
        <v/>
      </c>
      <c r="S166">
        <f>"Insert into UFMT_BUILD_RULE (FORMAT_ID, FIELD_NO, PRIORITY, FIELD_ID, COND_ID, VALUE_ID, CONV_KEY, F_CHECK, F_WRITE) Values ('"&amp;A166&amp;"', '"&amp;B166&amp;"', '"&amp;C166&amp;"', '"&amp;D166&amp;"', '"&amp;E166&amp;"', '"&amp;F166&amp;"', '"&amp;G166&amp;"', '"&amp;H166&amp;"', '"&amp;I166&amp;"');"</f>
        <v/>
      </c>
      <c r="T166">
        <f>"Update UFMT_BUILD_RULE SET FIELD_ID='"&amp;D166&amp;"',COND_ID='"&amp;E166&amp;"',VALUE_ID='"&amp;F166&amp;"',CONV_KEY='"&amp;G166&amp;"',F_CHECK='"&amp;H166&amp;"',F_WRITE='"&amp;I166&amp;"' Where FORMAT_ID = '"&amp;A166&amp;"' AND FIELD_NO = '"&amp;B166&amp;"' AND PRIORITY = '"&amp;C166&amp;"';"</f>
        <v/>
      </c>
      <c r="U166">
        <f>"Delete from UFMT_BUILD_RULE Where FORMAT_ID = '"&amp;A166&amp;"' AND FIELD_NO = '"&amp;B166&amp;"' AND PRIORITY = '"&amp;C166&amp;"';"</f>
        <v/>
      </c>
    </row>
    <row r="167" spans="1:21">
      <c r="A167" t="s">
        <v>328</v>
      </c>
      <c r="B167" t="s">
        <v>66</v>
      </c>
      <c r="C167" t="s">
        <v>13</v>
      </c>
      <c r="D167" t="s">
        <v>351</v>
      </c>
      <c r="F167" t="s">
        <v>233</v>
      </c>
      <c r="H167" t="s">
        <v>255</v>
      </c>
      <c r="I167" t="s">
        <v>255</v>
      </c>
      <c r="L167" t="s">
        <v>7</v>
      </c>
      <c r="M167">
        <f>VLOOKUP(D167,UFMT_FIELD_FORMAT!A:H,8,FALSE)</f>
        <v/>
      </c>
      <c r="N167">
        <f>IF(ISBLANK(E167),"",VLOOKUP(E167,UFMT_CONDITION!A:J,10,FALSE))</f>
        <v/>
      </c>
      <c r="O167">
        <f>VLOOKUP(F167,UFMT_VALUE!A:E,5,FALSE)</f>
        <v/>
      </c>
      <c r="P167">
        <f>IF(ISBLANK(G167),"",VLOOKUP(G167,UFMT_CONVERSION!A:C,3,FALSE))</f>
        <v/>
      </c>
      <c r="Q167">
        <f>"Field '"&amp;M167&amp;IF(N167="","","',Cond '"&amp;N167)&amp;"', Value '"&amp;O167&amp;IF(P167="","","', Conv '"&amp;P167)&amp;"'"</f>
        <v/>
      </c>
      <c r="S167">
        <f>"Insert into UFMT_BUILD_RULE (FORMAT_ID, FIELD_NO, PRIORITY, FIELD_ID, COND_ID, VALUE_ID, CONV_KEY, F_CHECK, F_WRITE) Values ('"&amp;A167&amp;"', '"&amp;B167&amp;"', '"&amp;C167&amp;"', '"&amp;D167&amp;"', '"&amp;E167&amp;"', '"&amp;F167&amp;"', '"&amp;G167&amp;"', '"&amp;H167&amp;"', '"&amp;I167&amp;"');"</f>
        <v/>
      </c>
      <c r="T167">
        <f>"Update UFMT_BUILD_RULE SET FIELD_ID='"&amp;D167&amp;"',COND_ID='"&amp;E167&amp;"',VALUE_ID='"&amp;F167&amp;"',CONV_KEY='"&amp;G167&amp;"',F_CHECK='"&amp;H167&amp;"',F_WRITE='"&amp;I167&amp;"' Where FORMAT_ID = '"&amp;A167&amp;"' AND FIELD_NO = '"&amp;B167&amp;"' AND PRIORITY = '"&amp;C167&amp;"';"</f>
        <v/>
      </c>
      <c r="U167">
        <f>"Delete from UFMT_BUILD_RULE Where FORMAT_ID = '"&amp;A167&amp;"' AND FIELD_NO = '"&amp;B167&amp;"' AND PRIORITY = '"&amp;C167&amp;"';"</f>
        <v/>
      </c>
    </row>
    <row r="168" spans="1:21">
      <c r="A168" t="s">
        <v>328</v>
      </c>
      <c r="B168" t="s">
        <v>70</v>
      </c>
      <c r="C168" t="s">
        <v>13</v>
      </c>
      <c r="D168" t="s">
        <v>379</v>
      </c>
      <c r="F168" t="s">
        <v>471</v>
      </c>
      <c r="H168" t="s">
        <v>255</v>
      </c>
      <c r="I168" t="s">
        <v>13</v>
      </c>
      <c r="L168" t="s">
        <v>7</v>
      </c>
      <c r="M168">
        <f>VLOOKUP(D168,UFMT_FIELD_FORMAT!A:H,8,FALSE)</f>
        <v/>
      </c>
      <c r="N168">
        <f>IF(ISBLANK(E168),"",VLOOKUP(E168,UFMT_CONDITION!A:J,10,FALSE))</f>
        <v/>
      </c>
      <c r="O168">
        <f>VLOOKUP(F168,UFMT_VALUE!A:E,5,FALSE)</f>
        <v/>
      </c>
      <c r="P168">
        <f>IF(ISBLANK(G168),"",VLOOKUP(G168,UFMT_CONVERSION!A:C,3,FALSE))</f>
        <v/>
      </c>
      <c r="Q168">
        <f>"Field '"&amp;M168&amp;IF(N168="","","',Cond '"&amp;N168)&amp;"', Value '"&amp;O168&amp;IF(P168="","","', Conv '"&amp;P168)&amp;"'"</f>
        <v/>
      </c>
      <c r="S168">
        <f>"Insert into UFMT_BUILD_RULE (FORMAT_ID, FIELD_NO, PRIORITY, FIELD_ID, COND_ID, VALUE_ID, CONV_KEY, F_CHECK, F_WRITE) Values ('"&amp;A168&amp;"', '"&amp;B168&amp;"', '"&amp;C168&amp;"', '"&amp;D168&amp;"', '"&amp;E168&amp;"', '"&amp;F168&amp;"', '"&amp;G168&amp;"', '"&amp;H168&amp;"', '"&amp;I168&amp;"');"</f>
        <v/>
      </c>
      <c r="T168">
        <f>"Update UFMT_BUILD_RULE SET FIELD_ID='"&amp;D168&amp;"',COND_ID='"&amp;E168&amp;"',VALUE_ID='"&amp;F168&amp;"',CONV_KEY='"&amp;G168&amp;"',F_CHECK='"&amp;H168&amp;"',F_WRITE='"&amp;I168&amp;"' Where FORMAT_ID = '"&amp;A168&amp;"' AND FIELD_NO = '"&amp;B168&amp;"' AND PRIORITY = '"&amp;C168&amp;"';"</f>
        <v/>
      </c>
      <c r="U168">
        <f>"Delete from UFMT_BUILD_RULE Where FORMAT_ID = '"&amp;A168&amp;"' AND FIELD_NO = '"&amp;B168&amp;"' AND PRIORITY = '"&amp;C168&amp;"';"</f>
        <v/>
      </c>
    </row>
    <row r="169" spans="1:21">
      <c r="A169" t="s">
        <v>328</v>
      </c>
      <c r="B169" t="s">
        <v>310</v>
      </c>
      <c r="C169" t="s">
        <v>13</v>
      </c>
      <c r="D169" t="s">
        <v>330</v>
      </c>
      <c r="F169" t="s">
        <v>555</v>
      </c>
      <c r="H169" t="s">
        <v>255</v>
      </c>
      <c r="I169" t="s">
        <v>13</v>
      </c>
      <c r="L169" t="s">
        <v>7</v>
      </c>
      <c r="M169">
        <f>VLOOKUP(D169,UFMT_FIELD_FORMAT!A:H,8,FALSE)</f>
        <v/>
      </c>
      <c r="N169">
        <f>IF(ISBLANK(E169),"",VLOOKUP(E169,UFMT_CONDITION!A:J,10,FALSE))</f>
        <v/>
      </c>
      <c r="O169">
        <f>VLOOKUP(F169,UFMT_VALUE!A:E,5,FALSE)</f>
        <v/>
      </c>
      <c r="P169">
        <f>IF(ISBLANK(G169),"",VLOOKUP(G169,UFMT_CONVERSION!A:C,3,FALSE))</f>
        <v/>
      </c>
      <c r="Q169">
        <f>"Field '"&amp;M169&amp;IF(N169="","","',Cond '"&amp;N169)&amp;"', Value '"&amp;O169&amp;IF(P169="","","', Conv '"&amp;P169)&amp;"'"</f>
        <v/>
      </c>
      <c r="S169">
        <f>"Insert into UFMT_BUILD_RULE (FORMAT_ID, FIELD_NO, PRIORITY, FIELD_ID, COND_ID, VALUE_ID, CONV_KEY, F_CHECK, F_WRITE) Values ('"&amp;A169&amp;"', '"&amp;B169&amp;"', '"&amp;C169&amp;"', '"&amp;D169&amp;"', '"&amp;E169&amp;"', '"&amp;F169&amp;"', '"&amp;G169&amp;"', '"&amp;H169&amp;"', '"&amp;I169&amp;"');"</f>
        <v/>
      </c>
      <c r="T169">
        <f>"Update UFMT_BUILD_RULE SET FIELD_ID='"&amp;D169&amp;"',COND_ID='"&amp;E169&amp;"',VALUE_ID='"&amp;F169&amp;"',CONV_KEY='"&amp;G169&amp;"',F_CHECK='"&amp;H169&amp;"',F_WRITE='"&amp;I169&amp;"' Where FORMAT_ID = '"&amp;A169&amp;"' AND FIELD_NO = '"&amp;B169&amp;"' AND PRIORITY = '"&amp;C169&amp;"';"</f>
        <v/>
      </c>
      <c r="U169">
        <f>"Delete from UFMT_BUILD_RULE Where FORMAT_ID = '"&amp;A169&amp;"' AND FIELD_NO = '"&amp;B169&amp;"' AND PRIORITY = '"&amp;C169&amp;"';"</f>
        <v/>
      </c>
    </row>
    <row r="170" spans="1:21">
      <c r="A170" t="s">
        <v>328</v>
      </c>
      <c r="B170" t="s">
        <v>72</v>
      </c>
      <c r="C170" t="s">
        <v>13</v>
      </c>
      <c r="D170" t="s">
        <v>333</v>
      </c>
      <c r="F170" t="s">
        <v>473</v>
      </c>
      <c r="H170" t="s">
        <v>255</v>
      </c>
      <c r="I170" t="s">
        <v>13</v>
      </c>
      <c r="L170" t="s">
        <v>7</v>
      </c>
      <c r="M170">
        <f>VLOOKUP(D170,UFMT_FIELD_FORMAT!A:H,8,FALSE)</f>
        <v/>
      </c>
      <c r="N170">
        <f>IF(ISBLANK(E170),"",VLOOKUP(E170,UFMT_CONDITION!A:J,10,FALSE))</f>
        <v/>
      </c>
      <c r="O170">
        <f>VLOOKUP(F170,UFMT_VALUE!A:E,5,FALSE)</f>
        <v/>
      </c>
      <c r="P170">
        <f>IF(ISBLANK(G170),"",VLOOKUP(G170,UFMT_CONVERSION!A:C,3,FALSE))</f>
        <v/>
      </c>
      <c r="Q170">
        <f>"Field '"&amp;M170&amp;IF(N170="","","',Cond '"&amp;N170)&amp;"', Value '"&amp;O170&amp;IF(P170="","","', Conv '"&amp;P170)&amp;"'"</f>
        <v/>
      </c>
      <c r="S170">
        <f>"Insert into UFMT_BUILD_RULE (FORMAT_ID, FIELD_NO, PRIORITY, FIELD_ID, COND_ID, VALUE_ID, CONV_KEY, F_CHECK, F_WRITE) Values ('"&amp;A170&amp;"', '"&amp;B170&amp;"', '"&amp;C170&amp;"', '"&amp;D170&amp;"', '"&amp;E170&amp;"', '"&amp;F170&amp;"', '"&amp;G170&amp;"', '"&amp;H170&amp;"', '"&amp;I170&amp;"');"</f>
        <v/>
      </c>
      <c r="T170">
        <f>"Update UFMT_BUILD_RULE SET FIELD_ID='"&amp;D170&amp;"',COND_ID='"&amp;E170&amp;"',VALUE_ID='"&amp;F170&amp;"',CONV_KEY='"&amp;G170&amp;"',F_CHECK='"&amp;H170&amp;"',F_WRITE='"&amp;I170&amp;"' Where FORMAT_ID = '"&amp;A170&amp;"' AND FIELD_NO = '"&amp;B170&amp;"' AND PRIORITY = '"&amp;C170&amp;"';"</f>
        <v/>
      </c>
      <c r="U170">
        <f>"Delete from UFMT_BUILD_RULE Where FORMAT_ID = '"&amp;A170&amp;"' AND FIELD_NO = '"&amp;B170&amp;"' AND PRIORITY = '"&amp;C170&amp;"';"</f>
        <v/>
      </c>
    </row>
    <row r="171" spans="1:21">
      <c r="A171" t="s">
        <v>328</v>
      </c>
      <c r="B171" t="s">
        <v>72</v>
      </c>
      <c r="C171" t="s">
        <v>64</v>
      </c>
      <c r="D171" t="s">
        <v>333</v>
      </c>
      <c r="F171" t="s">
        <v>43</v>
      </c>
      <c r="G171" t="s">
        <v>328</v>
      </c>
      <c r="H171" t="s">
        <v>255</v>
      </c>
      <c r="I171" t="s">
        <v>13</v>
      </c>
      <c r="L171" t="s">
        <v>7</v>
      </c>
      <c r="M171">
        <f>VLOOKUP(D171,UFMT_FIELD_FORMAT!A:H,8,FALSE)</f>
        <v/>
      </c>
      <c r="N171">
        <f>IF(ISBLANK(E171),"",VLOOKUP(E171,UFMT_CONDITION!A:J,10,FALSE))</f>
        <v/>
      </c>
      <c r="O171">
        <f>VLOOKUP(F171,UFMT_VALUE!A:E,5,FALSE)</f>
        <v/>
      </c>
      <c r="P171">
        <f>IF(ISBLANK(G171),"",VLOOKUP(G171,UFMT_CONVERSION!A:C,3,FALSE))</f>
        <v/>
      </c>
      <c r="Q171">
        <f>"Field '"&amp;M171&amp;IF(N171="","","',Cond '"&amp;N171)&amp;"', Value '"&amp;O171&amp;IF(P171="","","', Conv '"&amp;P171)&amp;"'"</f>
        <v/>
      </c>
      <c r="S171">
        <f>"Insert into UFMT_BUILD_RULE (FORMAT_ID, FIELD_NO, PRIORITY, FIELD_ID, COND_ID, VALUE_ID, CONV_KEY, F_CHECK, F_WRITE) Values ('"&amp;A171&amp;"', '"&amp;B171&amp;"', '"&amp;C171&amp;"', '"&amp;D171&amp;"', '"&amp;E171&amp;"', '"&amp;F171&amp;"', '"&amp;G171&amp;"', '"&amp;H171&amp;"', '"&amp;I171&amp;"');"</f>
        <v/>
      </c>
      <c r="T171">
        <f>"Update UFMT_BUILD_RULE SET FIELD_ID='"&amp;D171&amp;"',COND_ID='"&amp;E171&amp;"',VALUE_ID='"&amp;F171&amp;"',CONV_KEY='"&amp;G171&amp;"',F_CHECK='"&amp;H171&amp;"',F_WRITE='"&amp;I171&amp;"' Where FORMAT_ID = '"&amp;A171&amp;"' AND FIELD_NO = '"&amp;B171&amp;"' AND PRIORITY = '"&amp;C171&amp;"';"</f>
        <v/>
      </c>
      <c r="U171">
        <f>"Delete from UFMT_BUILD_RULE Where FORMAT_ID = '"&amp;A171&amp;"' AND FIELD_NO = '"&amp;B171&amp;"' AND PRIORITY = '"&amp;C171&amp;"';"</f>
        <v/>
      </c>
    </row>
    <row r="172" spans="1:21">
      <c r="A172" t="s">
        <v>328</v>
      </c>
      <c r="B172" t="s">
        <v>72</v>
      </c>
      <c r="C172" t="s">
        <v>107</v>
      </c>
      <c r="D172" t="s">
        <v>333</v>
      </c>
      <c r="F172" t="s">
        <v>1551</v>
      </c>
      <c r="G172" t="s">
        <v>680</v>
      </c>
      <c r="H172" t="s">
        <v>255</v>
      </c>
      <c r="I172" t="s">
        <v>13</v>
      </c>
      <c r="L172" t="s">
        <v>7</v>
      </c>
      <c r="M172">
        <f>VLOOKUP(D172,UFMT_FIELD_FORMAT!A:H,8,FALSE)</f>
        <v/>
      </c>
      <c r="N172">
        <f>IF(ISBLANK(E172),"",VLOOKUP(E172,UFMT_CONDITION!A:J,10,FALSE))</f>
        <v/>
      </c>
      <c r="O172">
        <f>VLOOKUP(F172,UFMT_VALUE!A:E,5,FALSE)</f>
        <v/>
      </c>
      <c r="P172">
        <f>IF(ISBLANK(G172),"",VLOOKUP(G172,UFMT_CONVERSION!A:C,3,FALSE))</f>
        <v/>
      </c>
      <c r="Q172">
        <f>"Field '"&amp;M172&amp;IF(N172="","","',Cond '"&amp;N172)&amp;"', Value '"&amp;O172&amp;IF(P172="","","', Conv '"&amp;P172)&amp;"'"</f>
        <v/>
      </c>
      <c r="S172">
        <f>"Insert into UFMT_BUILD_RULE (FORMAT_ID, FIELD_NO, PRIORITY, FIELD_ID, COND_ID, VALUE_ID, CONV_KEY, F_CHECK, F_WRITE) Values ('"&amp;A172&amp;"', '"&amp;B172&amp;"', '"&amp;C172&amp;"', '"&amp;D172&amp;"', '"&amp;E172&amp;"', '"&amp;F172&amp;"', '"&amp;G172&amp;"', '"&amp;H172&amp;"', '"&amp;I172&amp;"');"</f>
        <v/>
      </c>
      <c r="T172">
        <f>"Update UFMT_BUILD_RULE SET FIELD_ID='"&amp;D172&amp;"',COND_ID='"&amp;E172&amp;"',VALUE_ID='"&amp;F172&amp;"',CONV_KEY='"&amp;G172&amp;"',F_CHECK='"&amp;H172&amp;"',F_WRITE='"&amp;I172&amp;"' Where FORMAT_ID = '"&amp;A172&amp;"' AND FIELD_NO = '"&amp;B172&amp;"' AND PRIORITY = '"&amp;C172&amp;"';"</f>
        <v/>
      </c>
      <c r="U172">
        <f>"Delete from UFMT_BUILD_RULE Where FORMAT_ID = '"&amp;A172&amp;"' AND FIELD_NO = '"&amp;B172&amp;"' AND PRIORITY = '"&amp;C172&amp;"';"</f>
        <v/>
      </c>
    </row>
    <row r="173" spans="1:21">
      <c r="A173" t="s">
        <v>328</v>
      </c>
      <c r="B173" t="s">
        <v>545</v>
      </c>
      <c r="C173" t="s">
        <v>13</v>
      </c>
      <c r="D173" t="s">
        <v>393</v>
      </c>
      <c r="F173" t="s">
        <v>51</v>
      </c>
      <c r="H173" t="s">
        <v>255</v>
      </c>
      <c r="I173" t="s">
        <v>255</v>
      </c>
      <c r="L173" t="s">
        <v>7</v>
      </c>
      <c r="M173">
        <f>VLOOKUP(D173,UFMT_FIELD_FORMAT!A:H,8,FALSE)</f>
        <v/>
      </c>
      <c r="N173">
        <f>IF(ISBLANK(E173),"",VLOOKUP(E173,UFMT_CONDITION!A:J,10,FALSE))</f>
        <v/>
      </c>
      <c r="O173">
        <f>VLOOKUP(F173,UFMT_VALUE!A:E,5,FALSE)</f>
        <v/>
      </c>
      <c r="P173">
        <f>IF(ISBLANK(G173),"",VLOOKUP(G173,UFMT_CONVERSION!A:C,3,FALSE))</f>
        <v/>
      </c>
      <c r="Q173">
        <f>"Field '"&amp;M173&amp;IF(N173="","","',Cond '"&amp;N173)&amp;"', Value '"&amp;O173&amp;IF(P173="","","', Conv '"&amp;P173)&amp;"'"</f>
        <v/>
      </c>
      <c r="S173">
        <f>"Insert into UFMT_BUILD_RULE (FORMAT_ID, FIELD_NO, PRIORITY, FIELD_ID, COND_ID, VALUE_ID, CONV_KEY, F_CHECK, F_WRITE) Values ('"&amp;A173&amp;"', '"&amp;B173&amp;"', '"&amp;C173&amp;"', '"&amp;D173&amp;"', '"&amp;E173&amp;"', '"&amp;F173&amp;"', '"&amp;G173&amp;"', '"&amp;H173&amp;"', '"&amp;I173&amp;"');"</f>
        <v/>
      </c>
      <c r="T173">
        <f>"Update UFMT_BUILD_RULE SET FIELD_ID='"&amp;D173&amp;"',COND_ID='"&amp;E173&amp;"',VALUE_ID='"&amp;F173&amp;"',CONV_KEY='"&amp;G173&amp;"',F_CHECK='"&amp;H173&amp;"',F_WRITE='"&amp;I173&amp;"' Where FORMAT_ID = '"&amp;A173&amp;"' AND FIELD_NO = '"&amp;B173&amp;"' AND PRIORITY = '"&amp;C173&amp;"';"</f>
        <v/>
      </c>
      <c r="U173">
        <f>"Delete from UFMT_BUILD_RULE Where FORMAT_ID = '"&amp;A173&amp;"' AND FIELD_NO = '"&amp;B173&amp;"' AND PRIORITY = '"&amp;C173&amp;"';"</f>
        <v/>
      </c>
    </row>
    <row r="174" spans="1:21">
      <c r="A174" t="s">
        <v>328</v>
      </c>
      <c r="B174" t="s">
        <v>239</v>
      </c>
      <c r="C174" t="s">
        <v>13</v>
      </c>
      <c r="D174" t="s">
        <v>395</v>
      </c>
      <c r="F174" t="s">
        <v>478</v>
      </c>
      <c r="H174" t="s">
        <v>255</v>
      </c>
      <c r="I174" t="s">
        <v>255</v>
      </c>
      <c r="L174" t="s">
        <v>7</v>
      </c>
      <c r="M174">
        <f>VLOOKUP(D174,UFMT_FIELD_FORMAT!A:H,8,FALSE)</f>
        <v/>
      </c>
      <c r="N174">
        <f>IF(ISBLANK(E174),"",VLOOKUP(E174,UFMT_CONDITION!A:J,10,FALSE))</f>
        <v/>
      </c>
      <c r="O174">
        <f>VLOOKUP(F174,UFMT_VALUE!A:E,5,FALSE)</f>
        <v/>
      </c>
      <c r="P174">
        <f>IF(ISBLANK(G174),"",VLOOKUP(G174,UFMT_CONVERSION!A:C,3,FALSE))</f>
        <v/>
      </c>
      <c r="Q174">
        <f>"Field '"&amp;M174&amp;IF(N174="","","',Cond '"&amp;N174)&amp;"', Value '"&amp;O174&amp;IF(P174="","","', Conv '"&amp;P174)&amp;"'"</f>
        <v/>
      </c>
      <c r="S174">
        <f>"Insert into UFMT_BUILD_RULE (FORMAT_ID, FIELD_NO, PRIORITY, FIELD_ID, COND_ID, VALUE_ID, CONV_KEY, F_CHECK, F_WRITE) Values ('"&amp;A174&amp;"', '"&amp;B174&amp;"', '"&amp;C174&amp;"', '"&amp;D174&amp;"', '"&amp;E174&amp;"', '"&amp;F174&amp;"', '"&amp;G174&amp;"', '"&amp;H174&amp;"', '"&amp;I174&amp;"');"</f>
        <v/>
      </c>
      <c r="T174">
        <f>"Update UFMT_BUILD_RULE SET FIELD_ID='"&amp;D174&amp;"',COND_ID='"&amp;E174&amp;"',VALUE_ID='"&amp;F174&amp;"',CONV_KEY='"&amp;G174&amp;"',F_CHECK='"&amp;H174&amp;"',F_WRITE='"&amp;I174&amp;"' Where FORMAT_ID = '"&amp;A174&amp;"' AND FIELD_NO = '"&amp;B174&amp;"' AND PRIORITY = '"&amp;C174&amp;"';"</f>
        <v/>
      </c>
      <c r="U174">
        <f>"Delete from UFMT_BUILD_RULE Where FORMAT_ID = '"&amp;A174&amp;"' AND FIELD_NO = '"&amp;B174&amp;"' AND PRIORITY = '"&amp;C174&amp;"';"</f>
        <v/>
      </c>
    </row>
    <row r="175" spans="1:21">
      <c r="A175" t="s">
        <v>328</v>
      </c>
      <c r="B175" t="s">
        <v>488</v>
      </c>
      <c r="C175" t="s">
        <v>13</v>
      </c>
      <c r="D175" t="s">
        <v>305</v>
      </c>
      <c r="F175" t="s">
        <v>528</v>
      </c>
      <c r="H175" t="s">
        <v>255</v>
      </c>
      <c r="I175" t="s">
        <v>255</v>
      </c>
      <c r="L175" t="s">
        <v>7</v>
      </c>
      <c r="M175">
        <f>VLOOKUP(D175,UFMT_FIELD_FORMAT!A:H,8,FALSE)</f>
        <v/>
      </c>
      <c r="N175">
        <f>IF(ISBLANK(E175),"",VLOOKUP(E175,UFMT_CONDITION!A:J,10,FALSE))</f>
        <v/>
      </c>
      <c r="O175">
        <f>VLOOKUP(F175,UFMT_VALUE!A:E,5,FALSE)</f>
        <v/>
      </c>
      <c r="P175">
        <f>IF(ISBLANK(G175),"",VLOOKUP(G175,UFMT_CONVERSION!A:C,3,FALSE))</f>
        <v/>
      </c>
      <c r="Q175">
        <f>"Field '"&amp;M175&amp;IF(N175="","","',Cond '"&amp;N175)&amp;"', Value '"&amp;O175&amp;IF(P175="","","', Conv '"&amp;P175)&amp;"'"</f>
        <v/>
      </c>
      <c r="S175">
        <f>"Insert into UFMT_BUILD_RULE (FORMAT_ID, FIELD_NO, PRIORITY, FIELD_ID, COND_ID, VALUE_ID, CONV_KEY, F_CHECK, F_WRITE) Values ('"&amp;A175&amp;"', '"&amp;B175&amp;"', '"&amp;C175&amp;"', '"&amp;D175&amp;"', '"&amp;E175&amp;"', '"&amp;F175&amp;"', '"&amp;G175&amp;"', '"&amp;H175&amp;"', '"&amp;I175&amp;"');"</f>
        <v/>
      </c>
      <c r="T175">
        <f>"Update UFMT_BUILD_RULE SET FIELD_ID='"&amp;D175&amp;"',COND_ID='"&amp;E175&amp;"',VALUE_ID='"&amp;F175&amp;"',CONV_KEY='"&amp;G175&amp;"',F_CHECK='"&amp;H175&amp;"',F_WRITE='"&amp;I175&amp;"' Where FORMAT_ID = '"&amp;A175&amp;"' AND FIELD_NO = '"&amp;B175&amp;"' AND PRIORITY = '"&amp;C175&amp;"';"</f>
        <v/>
      </c>
      <c r="U175">
        <f>"Delete from UFMT_BUILD_RULE Where FORMAT_ID = '"&amp;A175&amp;"' AND FIELD_NO = '"&amp;B175&amp;"' AND PRIORITY = '"&amp;C175&amp;"';"</f>
        <v/>
      </c>
    </row>
    <row r="176" s="3" spans="1:21">
      <c r="A176" t="s">
        <v>328</v>
      </c>
      <c r="B176" t="s">
        <v>554</v>
      </c>
      <c r="C176" t="s">
        <v>13</v>
      </c>
      <c r="D176" t="s">
        <v>456</v>
      </c>
      <c r="E176" s="2" t="s">
        <v>569</v>
      </c>
      <c r="F176" s="2" t="s">
        <v>725</v>
      </c>
      <c r="H176" t="s">
        <v>255</v>
      </c>
      <c r="I176" t="s">
        <v>13</v>
      </c>
      <c r="L176" t="s">
        <v>7</v>
      </c>
      <c r="M176">
        <f>VLOOKUP(D176,UFMT_FIELD_FORMAT!A:H,8,FALSE)</f>
        <v/>
      </c>
      <c r="N176">
        <f>IF(ISBLANK(E176),"",VLOOKUP(E176,UFMT_CONDITION!A:J,10,FALSE))</f>
        <v/>
      </c>
      <c r="O176">
        <f>VLOOKUP(F176,UFMT_VALUE!A:E,5,FALSE)</f>
        <v/>
      </c>
      <c r="P176">
        <f>IF(ISBLANK(G176),"",VLOOKUP(G176,UFMT_CONVERSION!A:C,3,FALSE))</f>
        <v/>
      </c>
      <c r="Q176">
        <f>"Field '"&amp;M176&amp;IF(N176="","","',Cond '"&amp;N176)&amp;"', Value '"&amp;O176&amp;IF(P176="","","', Conv '"&amp;P176)&amp;"'"</f>
        <v/>
      </c>
      <c r="S176">
        <f>"Insert into UFMT_BUILD_RULE (FORMAT_ID, FIELD_NO, PRIORITY, FIELD_ID, COND_ID, VALUE_ID, CONV_KEY, F_CHECK, F_WRITE) Values ('"&amp;A176&amp;"', '"&amp;B176&amp;"', '"&amp;C176&amp;"', '"&amp;D176&amp;"', '"&amp;E176&amp;"', '"&amp;F176&amp;"', '"&amp;G176&amp;"', '"&amp;H176&amp;"', '"&amp;I176&amp;"');"</f>
        <v/>
      </c>
      <c r="T176">
        <f>"Update UFMT_BUILD_RULE SET FIELD_ID='"&amp;D176&amp;"',COND_ID='"&amp;E176&amp;"',VALUE_ID='"&amp;F176&amp;"',CONV_KEY='"&amp;G176&amp;"',F_CHECK='"&amp;H176&amp;"',F_WRITE='"&amp;I176&amp;"' Where FORMAT_ID = '"&amp;A176&amp;"' AND FIELD_NO = '"&amp;B176&amp;"' AND PRIORITY = '"&amp;C176&amp;"';"</f>
        <v/>
      </c>
      <c r="U176">
        <f>"Delete from UFMT_BUILD_RULE Where FORMAT_ID = '"&amp;A176&amp;"' AND FIELD_NO = '"&amp;B176&amp;"' AND PRIORITY = '"&amp;C176&amp;"';"</f>
        <v/>
      </c>
    </row>
    <row r="177" s="3" spans="1:21">
      <c r="A177" t="s">
        <v>328</v>
      </c>
      <c r="B177" t="s">
        <v>554</v>
      </c>
      <c r="C177" s="2" t="s">
        <v>64</v>
      </c>
      <c r="D177" t="s">
        <v>456</v>
      </c>
      <c r="E177" t="s">
        <v>233</v>
      </c>
      <c r="F177" t="s">
        <v>1552</v>
      </c>
      <c r="H177" t="s">
        <v>255</v>
      </c>
      <c r="I177" t="s">
        <v>13</v>
      </c>
      <c r="L177" t="s">
        <v>7</v>
      </c>
      <c r="M177">
        <f>VLOOKUP(D177,UFMT_FIELD_FORMAT!A:H,8,FALSE)</f>
        <v/>
      </c>
      <c r="N177">
        <f>IF(ISBLANK(E177),"",VLOOKUP(E177,UFMT_CONDITION!A:J,10,FALSE))</f>
        <v/>
      </c>
      <c r="O177">
        <f>VLOOKUP(F177,UFMT_VALUE!A:E,5,FALSE)</f>
        <v/>
      </c>
      <c r="P177">
        <f>IF(ISBLANK(G177),"",VLOOKUP(G177,UFMT_CONVERSION!A:C,3,FALSE))</f>
        <v/>
      </c>
      <c r="Q177">
        <f>"Field '"&amp;M177&amp;IF(N177="","","',Cond '"&amp;N177)&amp;"', Value '"&amp;O177&amp;IF(P177="","","', Conv '"&amp;P177)&amp;"'"</f>
        <v/>
      </c>
      <c r="S177">
        <f>"Insert into UFMT_BUILD_RULE (FORMAT_ID, FIELD_NO, PRIORITY, FIELD_ID, COND_ID, VALUE_ID, CONV_KEY, F_CHECK, F_WRITE) Values ('"&amp;A177&amp;"', '"&amp;B177&amp;"', '"&amp;C177&amp;"', '"&amp;D177&amp;"', '"&amp;E177&amp;"', '"&amp;F177&amp;"', '"&amp;G177&amp;"', '"&amp;H177&amp;"', '"&amp;I177&amp;"');"</f>
        <v/>
      </c>
      <c r="T177">
        <f>"Update UFMT_BUILD_RULE SET FIELD_ID='"&amp;D177&amp;"',COND_ID='"&amp;E177&amp;"',VALUE_ID='"&amp;F177&amp;"',CONV_KEY='"&amp;G177&amp;"',F_CHECK='"&amp;H177&amp;"',F_WRITE='"&amp;I177&amp;"' Where FORMAT_ID = '"&amp;A177&amp;"' AND FIELD_NO = '"&amp;B177&amp;"' AND PRIORITY = '"&amp;C177&amp;"';"</f>
        <v/>
      </c>
      <c r="U177">
        <f>"Delete from UFMT_BUILD_RULE Where FORMAT_ID = '"&amp;A177&amp;"' AND FIELD_NO = '"&amp;B177&amp;"' AND PRIORITY = '"&amp;C177&amp;"';"</f>
        <v/>
      </c>
    </row>
    <row r="178" spans="1:21">
      <c r="A178" t="s">
        <v>328</v>
      </c>
      <c r="B178" t="s">
        <v>554</v>
      </c>
      <c r="C178" s="2" t="s">
        <v>107</v>
      </c>
      <c r="D178" t="s">
        <v>456</v>
      </c>
      <c r="E178" s="2" t="s">
        <v>314</v>
      </c>
      <c r="F178" t="s">
        <v>91</v>
      </c>
      <c r="G178" t="s">
        <v>318</v>
      </c>
      <c r="H178" t="s">
        <v>255</v>
      </c>
      <c r="I178" t="s">
        <v>13</v>
      </c>
      <c r="L178" t="s">
        <v>7</v>
      </c>
      <c r="M178">
        <f>VLOOKUP(D178,UFMT_FIELD_FORMAT!A:H,8,FALSE)</f>
        <v/>
      </c>
      <c r="N178">
        <f>IF(ISBLANK(E178),"",VLOOKUP(E178,UFMT_CONDITION!A:J,10,FALSE))</f>
        <v/>
      </c>
      <c r="O178">
        <f>VLOOKUP(F178,UFMT_VALUE!A:E,5,FALSE)</f>
        <v/>
      </c>
      <c r="P178">
        <f>IF(ISBLANK(G178),"",VLOOKUP(G178,UFMT_CONVERSION!A:C,3,FALSE))</f>
        <v/>
      </c>
      <c r="Q178">
        <f>"Field '"&amp;M178&amp;IF(N178="","","',Cond '"&amp;N178)&amp;"', Value '"&amp;O178&amp;IF(P178="","","', Conv '"&amp;P178)&amp;"'"</f>
        <v/>
      </c>
      <c r="S178">
        <f>"Insert into UFMT_BUILD_RULE (FORMAT_ID, FIELD_NO, PRIORITY, FIELD_ID, COND_ID, VALUE_ID, CONV_KEY, F_CHECK, F_WRITE) Values ('"&amp;A178&amp;"', '"&amp;B178&amp;"', '"&amp;C178&amp;"', '"&amp;D178&amp;"', '"&amp;E178&amp;"', '"&amp;F178&amp;"', '"&amp;G178&amp;"', '"&amp;H178&amp;"', '"&amp;I178&amp;"');"</f>
        <v/>
      </c>
      <c r="T178">
        <f>"Update UFMT_BUILD_RULE SET FIELD_ID='"&amp;D178&amp;"',COND_ID='"&amp;E178&amp;"',VALUE_ID='"&amp;F178&amp;"',CONV_KEY='"&amp;G178&amp;"',F_CHECK='"&amp;H178&amp;"',F_WRITE='"&amp;I178&amp;"' Where FORMAT_ID = '"&amp;A178&amp;"' AND FIELD_NO = '"&amp;B178&amp;"' AND PRIORITY = '"&amp;C178&amp;"';"</f>
        <v/>
      </c>
      <c r="U178">
        <f>"Delete from UFMT_BUILD_RULE Where FORMAT_ID = '"&amp;A178&amp;"' AND FIELD_NO = '"&amp;B178&amp;"' AND PRIORITY = '"&amp;C178&amp;"';"</f>
        <v/>
      </c>
    </row>
    <row r="179" spans="1:21">
      <c r="A179" t="s">
        <v>328</v>
      </c>
      <c r="B179" t="s">
        <v>554</v>
      </c>
      <c r="C179" s="2" t="s">
        <v>31</v>
      </c>
      <c r="D179" t="s">
        <v>456</v>
      </c>
      <c r="E179" s="2" t="s">
        <v>314</v>
      </c>
      <c r="F179" t="s">
        <v>565</v>
      </c>
      <c r="G179" t="s">
        <v>333</v>
      </c>
      <c r="H179" t="s">
        <v>255</v>
      </c>
      <c r="I179" t="s">
        <v>13</v>
      </c>
      <c r="L179" t="s">
        <v>7</v>
      </c>
      <c r="M179">
        <f>VLOOKUP(D179,UFMT_FIELD_FORMAT!A:H,8,FALSE)</f>
        <v/>
      </c>
      <c r="N179">
        <f>IF(ISBLANK(E179),"",VLOOKUP(E179,UFMT_CONDITION!A:J,10,FALSE))</f>
        <v/>
      </c>
      <c r="O179">
        <f>VLOOKUP(F179,UFMT_VALUE!A:E,5,FALSE)</f>
        <v/>
      </c>
      <c r="P179">
        <f>IF(ISBLANK(G179),"",VLOOKUP(G179,UFMT_CONVERSION!A:C,3,FALSE))</f>
        <v/>
      </c>
      <c r="Q179">
        <f>"Field '"&amp;M179&amp;IF(N179="","","',Cond '"&amp;N179)&amp;"', Value '"&amp;O179&amp;IF(P179="","","', Conv '"&amp;P179)&amp;"'"</f>
        <v/>
      </c>
      <c r="S179">
        <f>"Insert into UFMT_BUILD_RULE (FORMAT_ID, FIELD_NO, PRIORITY, FIELD_ID, COND_ID, VALUE_ID, CONV_KEY, F_CHECK, F_WRITE) Values ('"&amp;A179&amp;"', '"&amp;B179&amp;"', '"&amp;C179&amp;"', '"&amp;D179&amp;"', '"&amp;E179&amp;"', '"&amp;F179&amp;"', '"&amp;G179&amp;"', '"&amp;H179&amp;"', '"&amp;I179&amp;"');"</f>
        <v/>
      </c>
      <c r="T179">
        <f>"Update UFMT_BUILD_RULE SET FIELD_ID='"&amp;D179&amp;"',COND_ID='"&amp;E179&amp;"',VALUE_ID='"&amp;F179&amp;"',CONV_KEY='"&amp;G179&amp;"',F_CHECK='"&amp;H179&amp;"',F_WRITE='"&amp;I179&amp;"' Where FORMAT_ID = '"&amp;A179&amp;"' AND FIELD_NO = '"&amp;B179&amp;"' AND PRIORITY = '"&amp;C179&amp;"';"</f>
        <v/>
      </c>
      <c r="U179">
        <f>"Delete from UFMT_BUILD_RULE Where FORMAT_ID = '"&amp;A179&amp;"' AND FIELD_NO = '"&amp;B179&amp;"' AND PRIORITY = '"&amp;C179&amp;"';"</f>
        <v/>
      </c>
    </row>
    <row r="180" spans="1:21">
      <c r="A180" t="s">
        <v>328</v>
      </c>
      <c r="B180" t="s">
        <v>554</v>
      </c>
      <c r="C180" s="2" t="s">
        <v>500</v>
      </c>
      <c r="D180" t="s">
        <v>456</v>
      </c>
      <c r="E180" s="2" t="s">
        <v>314</v>
      </c>
      <c r="F180" t="s">
        <v>589</v>
      </c>
      <c r="G180" t="s">
        <v>473</v>
      </c>
      <c r="H180" t="s">
        <v>255</v>
      </c>
      <c r="I180" t="s">
        <v>13</v>
      </c>
      <c r="L180" t="s">
        <v>7</v>
      </c>
      <c r="M180">
        <f>VLOOKUP(D180,UFMT_FIELD_FORMAT!A:H,8,FALSE)</f>
        <v/>
      </c>
      <c r="N180">
        <f>IF(ISBLANK(E180),"",VLOOKUP(E180,UFMT_CONDITION!A:J,10,FALSE))</f>
        <v/>
      </c>
      <c r="O180">
        <f>VLOOKUP(F180,UFMT_VALUE!A:E,5,FALSE)</f>
        <v/>
      </c>
      <c r="P180">
        <f>IF(ISBLANK(G180),"",VLOOKUP(G180,UFMT_CONVERSION!A:C,3,FALSE))</f>
        <v/>
      </c>
      <c r="Q180">
        <f>"Field '"&amp;M180&amp;IF(N180="","","',Cond '"&amp;N180)&amp;"', Value '"&amp;O180&amp;IF(P180="","","', Conv '"&amp;P180)&amp;"'"</f>
        <v/>
      </c>
      <c r="S180">
        <f>"Insert into UFMT_BUILD_RULE (FORMAT_ID, FIELD_NO, PRIORITY, FIELD_ID, COND_ID, VALUE_ID, CONV_KEY, F_CHECK, F_WRITE) Values ('"&amp;A180&amp;"', '"&amp;B180&amp;"', '"&amp;C180&amp;"', '"&amp;D180&amp;"', '"&amp;E180&amp;"', '"&amp;F180&amp;"', '"&amp;G180&amp;"', '"&amp;H180&amp;"', '"&amp;I180&amp;"');"</f>
        <v/>
      </c>
      <c r="T180">
        <f>"Update UFMT_BUILD_RULE SET FIELD_ID='"&amp;D180&amp;"',COND_ID='"&amp;E180&amp;"',VALUE_ID='"&amp;F180&amp;"',CONV_KEY='"&amp;G180&amp;"',F_CHECK='"&amp;H180&amp;"',F_WRITE='"&amp;I180&amp;"' Where FORMAT_ID = '"&amp;A180&amp;"' AND FIELD_NO = '"&amp;B180&amp;"' AND PRIORITY = '"&amp;C180&amp;"';"</f>
        <v/>
      </c>
      <c r="U180">
        <f>"Delete from UFMT_BUILD_RULE Where FORMAT_ID = '"&amp;A180&amp;"' AND FIELD_NO = '"&amp;B180&amp;"' AND PRIORITY = '"&amp;C180&amp;"';"</f>
        <v/>
      </c>
    </row>
    <row r="181" spans="1:21">
      <c r="A181" t="s">
        <v>328</v>
      </c>
      <c r="B181" t="s">
        <v>555</v>
      </c>
      <c r="C181" t="s">
        <v>13</v>
      </c>
      <c r="D181" t="s">
        <v>385</v>
      </c>
      <c r="F181" t="s">
        <v>536</v>
      </c>
      <c r="H181" t="s">
        <v>255</v>
      </c>
      <c r="I181" t="s">
        <v>255</v>
      </c>
      <c r="L181" t="s">
        <v>7</v>
      </c>
      <c r="M181">
        <f>VLOOKUP(D181,UFMT_FIELD_FORMAT!A:H,8,FALSE)</f>
        <v/>
      </c>
      <c r="N181">
        <f>IF(ISBLANK(E181),"",VLOOKUP(E181,UFMT_CONDITION!A:J,10,FALSE))</f>
        <v/>
      </c>
      <c r="O181">
        <f>VLOOKUP(F181,UFMT_VALUE!A:E,5,FALSE)</f>
        <v/>
      </c>
      <c r="P181">
        <f>IF(ISBLANK(G181),"",VLOOKUP(G181,UFMT_CONVERSION!A:C,3,FALSE))</f>
        <v/>
      </c>
      <c r="Q181">
        <f>"Field '"&amp;M181&amp;IF(N181="","","',Cond '"&amp;N181)&amp;"', Value '"&amp;O181&amp;IF(P181="","","', Conv '"&amp;P181)&amp;"'"</f>
        <v/>
      </c>
      <c r="S181">
        <f>"Insert into UFMT_BUILD_RULE (FORMAT_ID, FIELD_NO, PRIORITY, FIELD_ID, COND_ID, VALUE_ID, CONV_KEY, F_CHECK, F_WRITE) Values ('"&amp;A181&amp;"', '"&amp;B181&amp;"', '"&amp;C181&amp;"', '"&amp;D181&amp;"', '"&amp;E181&amp;"', '"&amp;F181&amp;"', '"&amp;G181&amp;"', '"&amp;H181&amp;"', '"&amp;I181&amp;"');"</f>
        <v/>
      </c>
      <c r="T181">
        <f>"Update UFMT_BUILD_RULE SET FIELD_ID='"&amp;D181&amp;"',COND_ID='"&amp;E181&amp;"',VALUE_ID='"&amp;F181&amp;"',CONV_KEY='"&amp;G181&amp;"',F_CHECK='"&amp;H181&amp;"',F_WRITE='"&amp;I181&amp;"' Where FORMAT_ID = '"&amp;A181&amp;"' AND FIELD_NO = '"&amp;B181&amp;"' AND PRIORITY = '"&amp;C181&amp;"';"</f>
        <v/>
      </c>
      <c r="U181">
        <f>"Delete from UFMT_BUILD_RULE Where FORMAT_ID = '"&amp;A181&amp;"' AND FIELD_NO = '"&amp;B181&amp;"' AND PRIORITY = '"&amp;C181&amp;"';"</f>
        <v/>
      </c>
    </row>
    <row r="182" spans="1:21">
      <c r="A182" t="s">
        <v>328</v>
      </c>
      <c r="B182" t="s">
        <v>244</v>
      </c>
      <c r="C182" t="s">
        <v>13</v>
      </c>
      <c r="D182" t="s">
        <v>385</v>
      </c>
      <c r="F182" t="s">
        <v>66</v>
      </c>
      <c r="H182" t="s">
        <v>255</v>
      </c>
      <c r="I182" t="s">
        <v>255</v>
      </c>
      <c r="L182" t="s">
        <v>7</v>
      </c>
      <c r="M182">
        <f>VLOOKUP(D182,UFMT_FIELD_FORMAT!A:H,8,FALSE)</f>
        <v/>
      </c>
      <c r="N182">
        <f>IF(ISBLANK(E182),"",VLOOKUP(E182,UFMT_CONDITION!A:J,10,FALSE))</f>
        <v/>
      </c>
      <c r="O182">
        <f>VLOOKUP(F182,UFMT_VALUE!A:E,5,FALSE)</f>
        <v/>
      </c>
      <c r="P182">
        <f>IF(ISBLANK(G182),"",VLOOKUP(G182,UFMT_CONVERSION!A:C,3,FALSE))</f>
        <v/>
      </c>
      <c r="Q182">
        <f>"Field '"&amp;M182&amp;IF(N182="","","',Cond '"&amp;N182)&amp;"', Value '"&amp;O182&amp;IF(P182="","","', Conv '"&amp;P182)&amp;"'"</f>
        <v/>
      </c>
      <c r="S182">
        <f>"Insert into UFMT_BUILD_RULE (FORMAT_ID, FIELD_NO, PRIORITY, FIELD_ID, COND_ID, VALUE_ID, CONV_KEY, F_CHECK, F_WRITE) Values ('"&amp;A182&amp;"', '"&amp;B182&amp;"', '"&amp;C182&amp;"', '"&amp;D182&amp;"', '"&amp;E182&amp;"', '"&amp;F182&amp;"', '"&amp;G182&amp;"', '"&amp;H182&amp;"', '"&amp;I182&amp;"');"</f>
        <v/>
      </c>
      <c r="T182">
        <f>"Update UFMT_BUILD_RULE SET FIELD_ID='"&amp;D182&amp;"',COND_ID='"&amp;E182&amp;"',VALUE_ID='"&amp;F182&amp;"',CONV_KEY='"&amp;G182&amp;"',F_CHECK='"&amp;H182&amp;"',F_WRITE='"&amp;I182&amp;"' Where FORMAT_ID = '"&amp;A182&amp;"' AND FIELD_NO = '"&amp;B182&amp;"' AND PRIORITY = '"&amp;C182&amp;"';"</f>
        <v/>
      </c>
      <c r="U182">
        <f>"Delete from UFMT_BUILD_RULE Where FORMAT_ID = '"&amp;A182&amp;"' AND FIELD_NO = '"&amp;B182&amp;"' AND PRIORITY = '"&amp;C182&amp;"';"</f>
        <v/>
      </c>
    </row>
    <row r="183" spans="1:21">
      <c r="A183" t="s">
        <v>328</v>
      </c>
      <c r="B183" t="s">
        <v>196</v>
      </c>
      <c r="C183" t="s">
        <v>13</v>
      </c>
      <c r="D183" t="s">
        <v>233</v>
      </c>
      <c r="F183" t="s">
        <v>68</v>
      </c>
      <c r="H183" t="s">
        <v>255</v>
      </c>
      <c r="I183" t="s">
        <v>255</v>
      </c>
      <c r="L183" t="s">
        <v>7</v>
      </c>
      <c r="M183">
        <f>VLOOKUP(D183,UFMT_FIELD_FORMAT!A:H,8,FALSE)</f>
        <v/>
      </c>
      <c r="N183">
        <f>IF(ISBLANK(E183),"",VLOOKUP(E183,UFMT_CONDITION!A:J,10,FALSE))</f>
        <v/>
      </c>
      <c r="O183">
        <f>VLOOKUP(F183,UFMT_VALUE!A:E,5,FALSE)</f>
        <v/>
      </c>
      <c r="P183">
        <f>IF(ISBLANK(G183),"",VLOOKUP(G183,UFMT_CONVERSION!A:C,3,FALSE))</f>
        <v/>
      </c>
      <c r="Q183">
        <f>"Field '"&amp;M183&amp;IF(N183="","","',Cond '"&amp;N183)&amp;"', Value '"&amp;O183&amp;IF(P183="","","', Conv '"&amp;P183)&amp;"'"</f>
        <v/>
      </c>
      <c r="S183">
        <f>"Insert into UFMT_BUILD_RULE (FORMAT_ID, FIELD_NO, PRIORITY, FIELD_ID, COND_ID, VALUE_ID, CONV_KEY, F_CHECK, F_WRITE) Values ('"&amp;A183&amp;"', '"&amp;B183&amp;"', '"&amp;C183&amp;"', '"&amp;D183&amp;"', '"&amp;E183&amp;"', '"&amp;F183&amp;"', '"&amp;G183&amp;"', '"&amp;H183&amp;"', '"&amp;I183&amp;"');"</f>
        <v/>
      </c>
      <c r="T183">
        <f>"Update UFMT_BUILD_RULE SET FIELD_ID='"&amp;D183&amp;"',COND_ID='"&amp;E183&amp;"',VALUE_ID='"&amp;F183&amp;"',CONV_KEY='"&amp;G183&amp;"',F_CHECK='"&amp;H183&amp;"',F_WRITE='"&amp;I183&amp;"' Where FORMAT_ID = '"&amp;A183&amp;"' AND FIELD_NO = '"&amp;B183&amp;"' AND PRIORITY = '"&amp;C183&amp;"';"</f>
        <v/>
      </c>
      <c r="U183">
        <f>"Delete from UFMT_BUILD_RULE Where FORMAT_ID = '"&amp;A183&amp;"' AND FIELD_NO = '"&amp;B183&amp;"' AND PRIORITY = '"&amp;C183&amp;"';"</f>
        <v/>
      </c>
    </row>
    <row r="184" spans="1:21">
      <c r="A184" t="s">
        <v>328</v>
      </c>
      <c r="B184" t="s">
        <v>634</v>
      </c>
      <c r="C184" t="s">
        <v>13</v>
      </c>
      <c r="D184" t="s">
        <v>233</v>
      </c>
      <c r="F184" t="s">
        <v>70</v>
      </c>
      <c r="H184" t="s">
        <v>255</v>
      </c>
      <c r="I184" t="s">
        <v>255</v>
      </c>
      <c r="L184" t="s">
        <v>7</v>
      </c>
      <c r="M184">
        <f>VLOOKUP(D184,UFMT_FIELD_FORMAT!A:H,8,FALSE)</f>
        <v/>
      </c>
      <c r="N184">
        <f>IF(ISBLANK(E184),"",VLOOKUP(E184,UFMT_CONDITION!A:J,10,FALSE))</f>
        <v/>
      </c>
      <c r="O184">
        <f>VLOOKUP(F184,UFMT_VALUE!A:E,5,FALSE)</f>
        <v/>
      </c>
      <c r="P184">
        <f>IF(ISBLANK(G184),"",VLOOKUP(G184,UFMT_CONVERSION!A:C,3,FALSE))</f>
        <v/>
      </c>
      <c r="Q184">
        <f>"Field '"&amp;M184&amp;IF(N184="","","',Cond '"&amp;N184)&amp;"', Value '"&amp;O184&amp;IF(P184="","","', Conv '"&amp;P184)&amp;"'"</f>
        <v/>
      </c>
      <c r="S184">
        <f>"Insert into UFMT_BUILD_RULE (FORMAT_ID, FIELD_NO, PRIORITY, FIELD_ID, COND_ID, VALUE_ID, CONV_KEY, F_CHECK, F_WRITE) Values ('"&amp;A184&amp;"', '"&amp;B184&amp;"', '"&amp;C184&amp;"', '"&amp;D184&amp;"', '"&amp;E184&amp;"', '"&amp;F184&amp;"', '"&amp;G184&amp;"', '"&amp;H184&amp;"', '"&amp;I184&amp;"');"</f>
        <v/>
      </c>
      <c r="T184">
        <f>"Update UFMT_BUILD_RULE SET FIELD_ID='"&amp;D184&amp;"',COND_ID='"&amp;E184&amp;"',VALUE_ID='"&amp;F184&amp;"',CONV_KEY='"&amp;G184&amp;"',F_CHECK='"&amp;H184&amp;"',F_WRITE='"&amp;I184&amp;"' Where FORMAT_ID = '"&amp;A184&amp;"' AND FIELD_NO = '"&amp;B184&amp;"' AND PRIORITY = '"&amp;C184&amp;"';"</f>
        <v/>
      </c>
      <c r="U184">
        <f>"Delete from UFMT_BUILD_RULE Where FORMAT_ID = '"&amp;A184&amp;"' AND FIELD_NO = '"&amp;B184&amp;"' AND PRIORITY = '"&amp;C184&amp;"';"</f>
        <v/>
      </c>
    </row>
    <row r="185" spans="1:21">
      <c r="A185" t="s">
        <v>328</v>
      </c>
      <c r="B185" t="s">
        <v>103</v>
      </c>
      <c r="C185" t="s">
        <v>13</v>
      </c>
      <c r="D185" t="s">
        <v>456</v>
      </c>
      <c r="F185" t="s">
        <v>310</v>
      </c>
      <c r="H185" t="s">
        <v>255</v>
      </c>
      <c r="I185" t="s">
        <v>255</v>
      </c>
      <c r="L185" t="s">
        <v>7</v>
      </c>
      <c r="M185">
        <f>VLOOKUP(D185,UFMT_FIELD_FORMAT!A:H,8,FALSE)</f>
        <v/>
      </c>
      <c r="N185">
        <f>IF(ISBLANK(E185),"",VLOOKUP(E185,UFMT_CONDITION!A:J,10,FALSE))</f>
        <v/>
      </c>
      <c r="O185">
        <f>VLOOKUP(F185,UFMT_VALUE!A:E,5,FALSE)</f>
        <v/>
      </c>
      <c r="P185">
        <f>IF(ISBLANK(G185),"",VLOOKUP(G185,UFMT_CONVERSION!A:C,3,FALSE))</f>
        <v/>
      </c>
      <c r="Q185">
        <f>"Field '"&amp;M185&amp;IF(N185="","","',Cond '"&amp;N185)&amp;"', Value '"&amp;O185&amp;IF(P185="","","', Conv '"&amp;P185)&amp;"'"</f>
        <v/>
      </c>
      <c r="S185">
        <f>"Insert into UFMT_BUILD_RULE (FORMAT_ID, FIELD_NO, PRIORITY, FIELD_ID, COND_ID, VALUE_ID, CONV_KEY, F_CHECK, F_WRITE) Values ('"&amp;A185&amp;"', '"&amp;B185&amp;"', '"&amp;C185&amp;"', '"&amp;D185&amp;"', '"&amp;E185&amp;"', '"&amp;F185&amp;"', '"&amp;G185&amp;"', '"&amp;H185&amp;"', '"&amp;I185&amp;"');"</f>
        <v/>
      </c>
      <c r="T185">
        <f>"Update UFMT_BUILD_RULE SET FIELD_ID='"&amp;D185&amp;"',COND_ID='"&amp;E185&amp;"',VALUE_ID='"&amp;F185&amp;"',CONV_KEY='"&amp;G185&amp;"',F_CHECK='"&amp;H185&amp;"',F_WRITE='"&amp;I185&amp;"' Where FORMAT_ID = '"&amp;A185&amp;"' AND FIELD_NO = '"&amp;B185&amp;"' AND PRIORITY = '"&amp;C185&amp;"';"</f>
        <v/>
      </c>
      <c r="U185">
        <f>"Delete from UFMT_BUILD_RULE Where FORMAT_ID = '"&amp;A185&amp;"' AND FIELD_NO = '"&amp;B185&amp;"' AND PRIORITY = '"&amp;C185&amp;"';"</f>
        <v/>
      </c>
    </row>
    <row r="186" spans="1:21">
      <c r="A186" t="s">
        <v>328</v>
      </c>
      <c r="B186" t="s">
        <v>666</v>
      </c>
      <c r="C186" t="s">
        <v>13</v>
      </c>
      <c r="D186" t="s">
        <v>456</v>
      </c>
      <c r="F186" t="s">
        <v>57</v>
      </c>
      <c r="H186" t="s">
        <v>255</v>
      </c>
      <c r="I186" t="s">
        <v>255</v>
      </c>
      <c r="L186" t="s">
        <v>7</v>
      </c>
      <c r="M186">
        <f>VLOOKUP(D186,UFMT_FIELD_FORMAT!A:H,8,FALSE)</f>
        <v/>
      </c>
      <c r="N186">
        <f>IF(ISBLANK(E186),"",VLOOKUP(E186,UFMT_CONDITION!A:J,10,FALSE))</f>
        <v/>
      </c>
      <c r="O186">
        <f>VLOOKUP(F186,UFMT_VALUE!A:E,5,FALSE)</f>
        <v/>
      </c>
      <c r="P186">
        <f>IF(ISBLANK(G186),"",VLOOKUP(G186,UFMT_CONVERSION!A:C,3,FALSE))</f>
        <v/>
      </c>
      <c r="Q186">
        <f>"Field '"&amp;M186&amp;IF(N186="","","',Cond '"&amp;N186)&amp;"', Value '"&amp;O186&amp;IF(P186="","","', Conv '"&amp;P186)&amp;"'"</f>
        <v/>
      </c>
      <c r="S186">
        <f>"Insert into UFMT_BUILD_RULE (FORMAT_ID, FIELD_NO, PRIORITY, FIELD_ID, COND_ID, VALUE_ID, CONV_KEY, F_CHECK, F_WRITE) Values ('"&amp;A186&amp;"', '"&amp;B186&amp;"', '"&amp;C186&amp;"', '"&amp;D186&amp;"', '"&amp;E186&amp;"', '"&amp;F186&amp;"', '"&amp;G186&amp;"', '"&amp;H186&amp;"', '"&amp;I186&amp;"');"</f>
        <v/>
      </c>
      <c r="T186">
        <f>"Update UFMT_BUILD_RULE SET FIELD_ID='"&amp;D186&amp;"',COND_ID='"&amp;E186&amp;"',VALUE_ID='"&amp;F186&amp;"',CONV_KEY='"&amp;G186&amp;"',F_CHECK='"&amp;H186&amp;"',F_WRITE='"&amp;I186&amp;"' Where FORMAT_ID = '"&amp;A186&amp;"' AND FIELD_NO = '"&amp;B186&amp;"' AND PRIORITY = '"&amp;C186&amp;"';"</f>
        <v/>
      </c>
      <c r="U186">
        <f>"Delete from UFMT_BUILD_RULE Where FORMAT_ID = '"&amp;A186&amp;"' AND FIELD_NO = '"&amp;B186&amp;"' AND PRIORITY = '"&amp;C186&amp;"';"</f>
        <v/>
      </c>
    </row>
    <row r="187" spans="1:21">
      <c r="A187" t="s">
        <v>328</v>
      </c>
      <c r="B187" t="s">
        <v>312</v>
      </c>
      <c r="C187" t="s">
        <v>13</v>
      </c>
      <c r="D187" t="s">
        <v>456</v>
      </c>
      <c r="F187" t="s">
        <v>287</v>
      </c>
      <c r="G187" t="s">
        <v>530</v>
      </c>
      <c r="H187" t="s">
        <v>255</v>
      </c>
      <c r="I187" t="s">
        <v>13</v>
      </c>
      <c r="L187" t="s">
        <v>7</v>
      </c>
      <c r="M187">
        <f>VLOOKUP(D187,UFMT_FIELD_FORMAT!A:H,8,FALSE)</f>
        <v/>
      </c>
      <c r="N187">
        <f>IF(ISBLANK(E187),"",VLOOKUP(E187,UFMT_CONDITION!A:J,10,FALSE))</f>
        <v/>
      </c>
      <c r="O187">
        <f>VLOOKUP(F187,UFMT_VALUE!A:E,5,FALSE)</f>
        <v/>
      </c>
      <c r="P187">
        <f>IF(ISBLANK(G187),"",VLOOKUP(G187,UFMT_CONVERSION!A:C,3,FALSE))</f>
        <v/>
      </c>
      <c r="Q187">
        <f>"Field '"&amp;M187&amp;IF(N187="","","',Cond '"&amp;N187)&amp;"', Value '"&amp;O187&amp;IF(P187="","","', Conv '"&amp;P187)&amp;"'"</f>
        <v/>
      </c>
      <c r="S187">
        <f>"Insert into UFMT_BUILD_RULE (FORMAT_ID, FIELD_NO, PRIORITY, FIELD_ID, COND_ID, VALUE_ID, CONV_KEY, F_CHECK, F_WRITE) Values ('"&amp;A187&amp;"', '"&amp;B187&amp;"', '"&amp;C187&amp;"', '"&amp;D187&amp;"', '"&amp;E187&amp;"', '"&amp;F187&amp;"', '"&amp;G187&amp;"', '"&amp;H187&amp;"', '"&amp;I187&amp;"');"</f>
        <v/>
      </c>
      <c r="T187">
        <f>"Update UFMT_BUILD_RULE SET FIELD_ID='"&amp;D187&amp;"',COND_ID='"&amp;E187&amp;"',VALUE_ID='"&amp;F187&amp;"',CONV_KEY='"&amp;G187&amp;"',F_CHECK='"&amp;H187&amp;"',F_WRITE='"&amp;I187&amp;"' Where FORMAT_ID = '"&amp;A187&amp;"' AND FIELD_NO = '"&amp;B187&amp;"' AND PRIORITY = '"&amp;C187&amp;"';"</f>
        <v/>
      </c>
      <c r="U187">
        <f>"Delete from UFMT_BUILD_RULE Where FORMAT_ID = '"&amp;A187&amp;"' AND FIELD_NO = '"&amp;B187&amp;"' AND PRIORITY = '"&amp;C187&amp;"';"</f>
        <v/>
      </c>
    </row>
    <row r="188" spans="1:21">
      <c r="A188" t="s">
        <v>328</v>
      </c>
      <c r="B188" t="s">
        <v>669</v>
      </c>
      <c r="C188" t="s">
        <v>13</v>
      </c>
      <c r="D188" t="s">
        <v>456</v>
      </c>
      <c r="F188" t="s">
        <v>379</v>
      </c>
      <c r="H188" t="s">
        <v>255</v>
      </c>
      <c r="I188" t="s">
        <v>255</v>
      </c>
      <c r="L188" t="s">
        <v>7</v>
      </c>
      <c r="M188">
        <f>VLOOKUP(D188,UFMT_FIELD_FORMAT!A:H,8,FALSE)</f>
        <v/>
      </c>
      <c r="N188">
        <f>IF(ISBLANK(E188),"",VLOOKUP(E188,UFMT_CONDITION!A:J,10,FALSE))</f>
        <v/>
      </c>
      <c r="O188">
        <f>VLOOKUP(F188,UFMT_VALUE!A:E,5,FALSE)</f>
        <v/>
      </c>
      <c r="P188">
        <f>IF(ISBLANK(G188),"",VLOOKUP(G188,UFMT_CONVERSION!A:C,3,FALSE))</f>
        <v/>
      </c>
      <c r="Q188">
        <f>"Field '"&amp;M188&amp;IF(N188="","","',Cond '"&amp;N188)&amp;"', Value '"&amp;O188&amp;IF(P188="","","', Conv '"&amp;P188)&amp;"'"</f>
        <v/>
      </c>
      <c r="S188">
        <f>"Insert into UFMT_BUILD_RULE (FORMAT_ID, FIELD_NO, PRIORITY, FIELD_ID, COND_ID, VALUE_ID, CONV_KEY, F_CHECK, F_WRITE) Values ('"&amp;A188&amp;"', '"&amp;B188&amp;"', '"&amp;C188&amp;"', '"&amp;D188&amp;"', '"&amp;E188&amp;"', '"&amp;F188&amp;"', '"&amp;G188&amp;"', '"&amp;H188&amp;"', '"&amp;I188&amp;"');"</f>
        <v/>
      </c>
      <c r="T188">
        <f>"Update UFMT_BUILD_RULE SET FIELD_ID='"&amp;D188&amp;"',COND_ID='"&amp;E188&amp;"',VALUE_ID='"&amp;F188&amp;"',CONV_KEY='"&amp;G188&amp;"',F_CHECK='"&amp;H188&amp;"',F_WRITE='"&amp;I188&amp;"' Where FORMAT_ID = '"&amp;A188&amp;"' AND FIELD_NO = '"&amp;B188&amp;"' AND PRIORITY = '"&amp;C188&amp;"';"</f>
        <v/>
      </c>
      <c r="U188">
        <f>"Delete from UFMT_BUILD_RULE Where FORMAT_ID = '"&amp;A188&amp;"' AND FIELD_NO = '"&amp;B188&amp;"' AND PRIORITY = '"&amp;C188&amp;"';"</f>
        <v/>
      </c>
    </row>
    <row r="189" spans="1:21">
      <c r="A189" t="s">
        <v>330</v>
      </c>
      <c r="B189" t="s">
        <v>64</v>
      </c>
      <c r="C189" t="s">
        <v>13</v>
      </c>
      <c r="D189" t="s">
        <v>13</v>
      </c>
      <c r="F189" t="s">
        <v>64</v>
      </c>
      <c r="H189" t="s">
        <v>255</v>
      </c>
      <c r="I189" t="s">
        <v>255</v>
      </c>
      <c r="L189" t="s">
        <v>7</v>
      </c>
      <c r="M189">
        <f>VLOOKUP(D189,UFMT_FIELD_FORMAT!A:H,8,FALSE)</f>
        <v/>
      </c>
      <c r="N189">
        <f>IF(ISBLANK(E189),"",VLOOKUP(E189,UFMT_CONDITION!A:J,10,FALSE))</f>
        <v/>
      </c>
      <c r="O189">
        <f>VLOOKUP(F189,UFMT_VALUE!A:E,5,FALSE)</f>
        <v/>
      </c>
      <c r="P189">
        <f>IF(ISBLANK(G189),"",VLOOKUP(G189,UFMT_CONVERSION!A:C,3,FALSE))</f>
        <v/>
      </c>
      <c r="Q189">
        <f>"Field '"&amp;M189&amp;IF(N189="","","',Cond '"&amp;N189)&amp;"', Value '"&amp;O189&amp;IF(P189="","","', Conv '"&amp;P189)&amp;"'"</f>
        <v/>
      </c>
      <c r="S189">
        <f>"Insert into UFMT_BUILD_RULE (FORMAT_ID, FIELD_NO, PRIORITY, FIELD_ID, COND_ID, VALUE_ID, CONV_KEY, F_CHECK, F_WRITE) Values ('"&amp;A189&amp;"', '"&amp;B189&amp;"', '"&amp;C189&amp;"', '"&amp;D189&amp;"', '"&amp;E189&amp;"', '"&amp;F189&amp;"', '"&amp;G189&amp;"', '"&amp;H189&amp;"', '"&amp;I189&amp;"');"</f>
        <v/>
      </c>
      <c r="T189">
        <f>"Update UFMT_BUILD_RULE SET FIELD_ID='"&amp;D189&amp;"',COND_ID='"&amp;E189&amp;"',VALUE_ID='"&amp;F189&amp;"',CONV_KEY='"&amp;G189&amp;"',F_CHECK='"&amp;H189&amp;"',F_WRITE='"&amp;I189&amp;"' Where FORMAT_ID = '"&amp;A189&amp;"' AND FIELD_NO = '"&amp;B189&amp;"' AND PRIORITY = '"&amp;C189&amp;"';"</f>
        <v/>
      </c>
      <c r="U189">
        <f>"Delete from UFMT_BUILD_RULE Where FORMAT_ID = '"&amp;A189&amp;"' AND FIELD_NO = '"&amp;B189&amp;"' AND PRIORITY = '"&amp;C189&amp;"';"</f>
        <v/>
      </c>
    </row>
    <row r="190" spans="1:21">
      <c r="A190" t="s">
        <v>330</v>
      </c>
      <c r="B190" t="s">
        <v>107</v>
      </c>
      <c r="C190" t="s">
        <v>13</v>
      </c>
      <c r="D190" t="s">
        <v>64</v>
      </c>
      <c r="F190" t="s">
        <v>452</v>
      </c>
      <c r="H190" t="s">
        <v>255</v>
      </c>
      <c r="I190" t="s">
        <v>255</v>
      </c>
      <c r="L190" t="s">
        <v>7</v>
      </c>
      <c r="M190">
        <f>VLOOKUP(D190,UFMT_FIELD_FORMAT!A:H,8,FALSE)</f>
        <v/>
      </c>
      <c r="N190">
        <f>IF(ISBLANK(E190),"",VLOOKUP(E190,UFMT_CONDITION!A:J,10,FALSE))</f>
        <v/>
      </c>
      <c r="O190">
        <f>VLOOKUP(F190,UFMT_VALUE!A:E,5,FALSE)</f>
        <v/>
      </c>
      <c r="P190">
        <f>IF(ISBLANK(G190),"",VLOOKUP(G190,UFMT_CONVERSION!A:C,3,FALSE))</f>
        <v/>
      </c>
      <c r="Q190">
        <f>"Field '"&amp;M190&amp;IF(N190="","","',Cond '"&amp;N190)&amp;"', Value '"&amp;O190&amp;IF(P190="","","', Conv '"&amp;P190)&amp;"'"</f>
        <v/>
      </c>
      <c r="S190">
        <f>"Insert into UFMT_BUILD_RULE (FORMAT_ID, FIELD_NO, PRIORITY, FIELD_ID, COND_ID, VALUE_ID, CONV_KEY, F_CHECK, F_WRITE) Values ('"&amp;A190&amp;"', '"&amp;B190&amp;"', '"&amp;C190&amp;"', '"&amp;D190&amp;"', '"&amp;E190&amp;"', '"&amp;F190&amp;"', '"&amp;G190&amp;"', '"&amp;H190&amp;"', '"&amp;I190&amp;"');"</f>
        <v/>
      </c>
      <c r="T190">
        <f>"Update UFMT_BUILD_RULE SET FIELD_ID='"&amp;D190&amp;"',COND_ID='"&amp;E190&amp;"',VALUE_ID='"&amp;F190&amp;"',CONV_KEY='"&amp;G190&amp;"',F_CHECK='"&amp;H190&amp;"',F_WRITE='"&amp;I190&amp;"' Where FORMAT_ID = '"&amp;A190&amp;"' AND FIELD_NO = '"&amp;B190&amp;"' AND PRIORITY = '"&amp;C190&amp;"';"</f>
        <v/>
      </c>
      <c r="U190">
        <f>"Delete from UFMT_BUILD_RULE Where FORMAT_ID = '"&amp;A190&amp;"' AND FIELD_NO = '"&amp;B190&amp;"' AND PRIORITY = '"&amp;C190&amp;"';"</f>
        <v/>
      </c>
    </row>
    <row r="191" spans="1:21">
      <c r="A191" t="s">
        <v>330</v>
      </c>
      <c r="B191" t="s">
        <v>31</v>
      </c>
      <c r="C191" t="s">
        <v>13</v>
      </c>
      <c r="D191" t="s">
        <v>107</v>
      </c>
      <c r="F191" t="s">
        <v>330</v>
      </c>
      <c r="H191" t="s">
        <v>255</v>
      </c>
      <c r="I191" t="s">
        <v>255</v>
      </c>
      <c r="L191" t="s">
        <v>7</v>
      </c>
      <c r="M191">
        <f>VLOOKUP(D191,UFMT_FIELD_FORMAT!A:H,8,FALSE)</f>
        <v/>
      </c>
      <c r="N191">
        <f>IF(ISBLANK(E191),"",VLOOKUP(E191,UFMT_CONDITION!A:J,10,FALSE))</f>
        <v/>
      </c>
      <c r="O191">
        <f>VLOOKUP(F191,UFMT_VALUE!A:E,5,FALSE)</f>
        <v/>
      </c>
      <c r="P191">
        <f>IF(ISBLANK(G191),"",VLOOKUP(G191,UFMT_CONVERSION!A:C,3,FALSE))</f>
        <v/>
      </c>
      <c r="Q191">
        <f>"Field '"&amp;M191&amp;IF(N191="","","',Cond '"&amp;N191)&amp;"', Value '"&amp;O191&amp;IF(P191="","","', Conv '"&amp;P191)&amp;"'"</f>
        <v/>
      </c>
      <c r="S191">
        <f>"Insert into UFMT_BUILD_RULE (FORMAT_ID, FIELD_NO, PRIORITY, FIELD_ID, COND_ID, VALUE_ID, CONV_KEY, F_CHECK, F_WRITE) Values ('"&amp;A191&amp;"', '"&amp;B191&amp;"', '"&amp;C191&amp;"', '"&amp;D191&amp;"', '"&amp;E191&amp;"', '"&amp;F191&amp;"', '"&amp;G191&amp;"', '"&amp;H191&amp;"', '"&amp;I191&amp;"');"</f>
        <v/>
      </c>
      <c r="T191">
        <f>"Update UFMT_BUILD_RULE SET FIELD_ID='"&amp;D191&amp;"',COND_ID='"&amp;E191&amp;"',VALUE_ID='"&amp;F191&amp;"',CONV_KEY='"&amp;G191&amp;"',F_CHECK='"&amp;H191&amp;"',F_WRITE='"&amp;I191&amp;"' Where FORMAT_ID = '"&amp;A191&amp;"' AND FIELD_NO = '"&amp;B191&amp;"' AND PRIORITY = '"&amp;C191&amp;"';"</f>
        <v/>
      </c>
      <c r="U191">
        <f>"Delete from UFMT_BUILD_RULE Where FORMAT_ID = '"&amp;A191&amp;"' AND FIELD_NO = '"&amp;B191&amp;"' AND PRIORITY = '"&amp;C191&amp;"';"</f>
        <v/>
      </c>
    </row>
    <row r="192" spans="1:21">
      <c r="A192" t="s">
        <v>330</v>
      </c>
      <c r="B192" t="s">
        <v>500</v>
      </c>
      <c r="C192" t="s">
        <v>13</v>
      </c>
      <c r="D192" t="s">
        <v>107</v>
      </c>
      <c r="F192" t="s">
        <v>330</v>
      </c>
      <c r="G192" t="s">
        <v>674</v>
      </c>
      <c r="H192" t="s">
        <v>255</v>
      </c>
      <c r="I192" t="s">
        <v>255</v>
      </c>
      <c r="L192" t="s">
        <v>7</v>
      </c>
      <c r="M192">
        <f>VLOOKUP(D192,UFMT_FIELD_FORMAT!A:H,8,FALSE)</f>
        <v/>
      </c>
      <c r="N192">
        <f>IF(ISBLANK(E192),"",VLOOKUP(E192,UFMT_CONDITION!A:J,10,FALSE))</f>
        <v/>
      </c>
      <c r="O192">
        <f>VLOOKUP(F192,UFMT_VALUE!A:E,5,FALSE)</f>
        <v/>
      </c>
      <c r="P192">
        <f>IF(ISBLANK(G192),"",VLOOKUP(G192,UFMT_CONVERSION!A:C,3,FALSE))</f>
        <v/>
      </c>
      <c r="Q192">
        <f>"Field '"&amp;M192&amp;IF(N192="","","',Cond '"&amp;N192)&amp;"', Value '"&amp;O192&amp;IF(P192="","","', Conv '"&amp;P192)&amp;"'"</f>
        <v/>
      </c>
      <c r="S192">
        <f>"Insert into UFMT_BUILD_RULE (FORMAT_ID, FIELD_NO, PRIORITY, FIELD_ID, COND_ID, VALUE_ID, CONV_KEY, F_CHECK, F_WRITE) Values ('"&amp;A192&amp;"', '"&amp;B192&amp;"', '"&amp;C192&amp;"', '"&amp;D192&amp;"', '"&amp;E192&amp;"', '"&amp;F192&amp;"', '"&amp;G192&amp;"', '"&amp;H192&amp;"', '"&amp;I192&amp;"');"</f>
        <v/>
      </c>
      <c r="T192">
        <f>"Update UFMT_BUILD_RULE SET FIELD_ID='"&amp;D192&amp;"',COND_ID='"&amp;E192&amp;"',VALUE_ID='"&amp;F192&amp;"',CONV_KEY='"&amp;G192&amp;"',F_CHECK='"&amp;H192&amp;"',F_WRITE='"&amp;I192&amp;"' Where FORMAT_ID = '"&amp;A192&amp;"' AND FIELD_NO = '"&amp;B192&amp;"' AND PRIORITY = '"&amp;C192&amp;"';"</f>
        <v/>
      </c>
      <c r="U192">
        <f>"Delete from UFMT_BUILD_RULE Where FORMAT_ID = '"&amp;A192&amp;"' AND FIELD_NO = '"&amp;B192&amp;"' AND PRIORITY = '"&amp;C192&amp;"';"</f>
        <v/>
      </c>
    </row>
    <row r="193" spans="1:21">
      <c r="A193" t="s">
        <v>330</v>
      </c>
      <c r="B193" t="s">
        <v>328</v>
      </c>
      <c r="C193" t="s">
        <v>13</v>
      </c>
      <c r="D193" t="s">
        <v>107</v>
      </c>
      <c r="F193" t="s">
        <v>13</v>
      </c>
      <c r="H193" t="s">
        <v>255</v>
      </c>
      <c r="I193" t="s">
        <v>255</v>
      </c>
      <c r="L193" t="s">
        <v>7</v>
      </c>
      <c r="M193">
        <f>VLOOKUP(D193,UFMT_FIELD_FORMAT!A:H,8,FALSE)</f>
        <v/>
      </c>
      <c r="N193">
        <f>IF(ISBLANK(E193),"",VLOOKUP(E193,UFMT_CONDITION!A:J,10,FALSE))</f>
        <v/>
      </c>
      <c r="O193">
        <f>VLOOKUP(F193,UFMT_VALUE!A:E,5,FALSE)</f>
        <v/>
      </c>
      <c r="P193">
        <f>IF(ISBLANK(G193),"",VLOOKUP(G193,UFMT_CONVERSION!A:C,3,FALSE))</f>
        <v/>
      </c>
      <c r="Q193">
        <f>"Field '"&amp;M193&amp;IF(N193="","","',Cond '"&amp;N193)&amp;"', Value '"&amp;O193&amp;IF(P193="","","', Conv '"&amp;P193)&amp;"'"</f>
        <v/>
      </c>
      <c r="S193">
        <f>"Insert into UFMT_BUILD_RULE (FORMAT_ID, FIELD_NO, PRIORITY, FIELD_ID, COND_ID, VALUE_ID, CONV_KEY, F_CHECK, F_WRITE) Values ('"&amp;A193&amp;"', '"&amp;B193&amp;"', '"&amp;C193&amp;"', '"&amp;D193&amp;"', '"&amp;E193&amp;"', '"&amp;F193&amp;"', '"&amp;G193&amp;"', '"&amp;H193&amp;"', '"&amp;I193&amp;"');"</f>
        <v/>
      </c>
      <c r="T193">
        <f>"Update UFMT_BUILD_RULE SET FIELD_ID='"&amp;D193&amp;"',COND_ID='"&amp;E193&amp;"',VALUE_ID='"&amp;F193&amp;"',CONV_KEY='"&amp;G193&amp;"',F_CHECK='"&amp;H193&amp;"',F_WRITE='"&amp;I193&amp;"' Where FORMAT_ID = '"&amp;A193&amp;"' AND FIELD_NO = '"&amp;B193&amp;"' AND PRIORITY = '"&amp;C193&amp;"';"</f>
        <v/>
      </c>
      <c r="U193">
        <f>"Delete from UFMT_BUILD_RULE Where FORMAT_ID = '"&amp;A193&amp;"' AND FIELD_NO = '"&amp;B193&amp;"' AND PRIORITY = '"&amp;C193&amp;"';"</f>
        <v/>
      </c>
    </row>
    <row r="194" spans="1:21">
      <c r="A194" t="s">
        <v>330</v>
      </c>
      <c r="B194" t="s">
        <v>337</v>
      </c>
      <c r="C194" t="s">
        <v>13</v>
      </c>
      <c r="D194" t="s">
        <v>500</v>
      </c>
      <c r="E194" t="s">
        <v>550</v>
      </c>
      <c r="F194" t="s">
        <v>351</v>
      </c>
      <c r="G194" t="s">
        <v>17</v>
      </c>
      <c r="H194" t="s">
        <v>255</v>
      </c>
      <c r="I194" t="s">
        <v>255</v>
      </c>
      <c r="L194" t="s">
        <v>7</v>
      </c>
      <c r="M194">
        <f>VLOOKUP(D194,UFMT_FIELD_FORMAT!A:H,8,FALSE)</f>
        <v/>
      </c>
      <c r="N194">
        <f>IF(ISBLANK(E194),"",VLOOKUP(E194,UFMT_CONDITION!A:J,10,FALSE))</f>
        <v/>
      </c>
      <c r="O194">
        <f>VLOOKUP(F194,UFMT_VALUE!A:E,5,FALSE)</f>
        <v/>
      </c>
      <c r="P194">
        <f>IF(ISBLANK(G194),"",VLOOKUP(G194,UFMT_CONVERSION!A:C,3,FALSE))</f>
        <v/>
      </c>
      <c r="Q194">
        <f>"Field '"&amp;M194&amp;IF(N194="","","',Cond '"&amp;N194)&amp;"', Value '"&amp;O194&amp;IF(P194="","","', Conv '"&amp;P194)&amp;"'"</f>
        <v/>
      </c>
      <c r="S194">
        <f>"Insert into UFMT_BUILD_RULE (FORMAT_ID, FIELD_NO, PRIORITY, FIELD_ID, COND_ID, VALUE_ID, CONV_KEY, F_CHECK, F_WRITE) Values ('"&amp;A194&amp;"', '"&amp;B194&amp;"', '"&amp;C194&amp;"', '"&amp;D194&amp;"', '"&amp;E194&amp;"', '"&amp;F194&amp;"', '"&amp;G194&amp;"', '"&amp;H194&amp;"', '"&amp;I194&amp;"');"</f>
        <v/>
      </c>
      <c r="T194">
        <f>"Update UFMT_BUILD_RULE SET FIELD_ID='"&amp;D194&amp;"',COND_ID='"&amp;E194&amp;"',VALUE_ID='"&amp;F194&amp;"',CONV_KEY='"&amp;G194&amp;"',F_CHECK='"&amp;H194&amp;"',F_WRITE='"&amp;I194&amp;"' Where FORMAT_ID = '"&amp;A194&amp;"' AND FIELD_NO = '"&amp;B194&amp;"' AND PRIORITY = '"&amp;C194&amp;"';"</f>
        <v/>
      </c>
      <c r="U194">
        <f>"Delete from UFMT_BUILD_RULE Where FORMAT_ID = '"&amp;A194&amp;"' AND FIELD_NO = '"&amp;B194&amp;"' AND PRIORITY = '"&amp;C194&amp;"';"</f>
        <v/>
      </c>
    </row>
    <row r="195" spans="1:21">
      <c r="A195" t="s">
        <v>330</v>
      </c>
      <c r="B195" t="s">
        <v>337</v>
      </c>
      <c r="C195" t="s">
        <v>64</v>
      </c>
      <c r="D195" t="s">
        <v>500</v>
      </c>
      <c r="F195" t="s">
        <v>543</v>
      </c>
      <c r="G195" t="s">
        <v>17</v>
      </c>
      <c r="H195" t="s">
        <v>255</v>
      </c>
      <c r="I195" t="s">
        <v>255</v>
      </c>
      <c r="L195" t="s">
        <v>7</v>
      </c>
      <c r="M195">
        <f>VLOOKUP(D195,UFMT_FIELD_FORMAT!A:H,8,FALSE)</f>
        <v/>
      </c>
      <c r="N195">
        <f>IF(ISBLANK(E195),"",VLOOKUP(E195,UFMT_CONDITION!A:J,10,FALSE))</f>
        <v/>
      </c>
      <c r="O195">
        <f>VLOOKUP(F195,UFMT_VALUE!A:E,5,FALSE)</f>
        <v/>
      </c>
      <c r="P195">
        <f>IF(ISBLANK(G195),"",VLOOKUP(G195,UFMT_CONVERSION!A:C,3,FALSE))</f>
        <v/>
      </c>
      <c r="Q195">
        <f>"Field '"&amp;M195&amp;IF(N195="","","',Cond '"&amp;N195)&amp;"', Value '"&amp;O195&amp;IF(P195="","","', Conv '"&amp;P195)&amp;"'"</f>
        <v/>
      </c>
      <c r="S195">
        <f>"Insert into UFMT_BUILD_RULE (FORMAT_ID, FIELD_NO, PRIORITY, FIELD_ID, COND_ID, VALUE_ID, CONV_KEY, F_CHECK, F_WRITE) Values ('"&amp;A195&amp;"', '"&amp;B195&amp;"', '"&amp;C195&amp;"', '"&amp;D195&amp;"', '"&amp;E195&amp;"', '"&amp;F195&amp;"', '"&amp;G195&amp;"', '"&amp;H195&amp;"', '"&amp;I195&amp;"');"</f>
        <v/>
      </c>
      <c r="T195">
        <f>"Update UFMT_BUILD_RULE SET FIELD_ID='"&amp;D195&amp;"',COND_ID='"&amp;E195&amp;"',VALUE_ID='"&amp;F195&amp;"',CONV_KEY='"&amp;G195&amp;"',F_CHECK='"&amp;H195&amp;"',F_WRITE='"&amp;I195&amp;"' Where FORMAT_ID = '"&amp;A195&amp;"' AND FIELD_NO = '"&amp;B195&amp;"' AND PRIORITY = '"&amp;C195&amp;"';"</f>
        <v/>
      </c>
      <c r="U195">
        <f>"Delete from UFMT_BUILD_RULE Where FORMAT_ID = '"&amp;A195&amp;"' AND FIELD_NO = '"&amp;B195&amp;"' AND PRIORITY = '"&amp;C195&amp;"';"</f>
        <v/>
      </c>
    </row>
    <row r="196" spans="1:21">
      <c r="A196" t="s">
        <v>330</v>
      </c>
      <c r="B196" t="s">
        <v>351</v>
      </c>
      <c r="C196" t="s">
        <v>13</v>
      </c>
      <c r="D196" t="s">
        <v>328</v>
      </c>
      <c r="F196" t="s">
        <v>393</v>
      </c>
      <c r="H196" t="s">
        <v>255</v>
      </c>
      <c r="I196" t="s">
        <v>13</v>
      </c>
      <c r="L196" t="s">
        <v>7</v>
      </c>
      <c r="M196">
        <f>VLOOKUP(D196,UFMT_FIELD_FORMAT!A:H,8,FALSE)</f>
        <v/>
      </c>
      <c r="N196">
        <f>IF(ISBLANK(E196),"",VLOOKUP(E196,UFMT_CONDITION!A:J,10,FALSE))</f>
        <v/>
      </c>
      <c r="O196">
        <f>VLOOKUP(F196,UFMT_VALUE!A:E,5,FALSE)</f>
        <v/>
      </c>
      <c r="P196">
        <f>IF(ISBLANK(G196),"",VLOOKUP(G196,UFMT_CONVERSION!A:C,3,FALSE))</f>
        <v/>
      </c>
      <c r="Q196">
        <f>"Field '"&amp;M196&amp;IF(N196="","","',Cond '"&amp;N196)&amp;"', Value '"&amp;O196&amp;IF(P196="","","', Conv '"&amp;P196)&amp;"'"</f>
        <v/>
      </c>
      <c r="S196">
        <f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/>
      </c>
      <c r="T196">
        <f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/>
      </c>
      <c r="U196">
        <f>"Delete from UFMT_BUILD_RULE Where FORMAT_ID = '"&amp;A196&amp;"' AND FIELD_NO = '"&amp;B196&amp;"' AND PRIORITY = '"&amp;C196&amp;"';"</f>
        <v/>
      </c>
    </row>
    <row r="197" spans="1:21">
      <c r="A197" t="s">
        <v>330</v>
      </c>
      <c r="B197" t="s">
        <v>305</v>
      </c>
      <c r="C197" t="s">
        <v>13</v>
      </c>
      <c r="D197" t="s">
        <v>318</v>
      </c>
      <c r="F197" t="s">
        <v>398</v>
      </c>
      <c r="G197" t="s">
        <v>31</v>
      </c>
      <c r="H197" t="s">
        <v>255</v>
      </c>
      <c r="I197" t="s">
        <v>255</v>
      </c>
      <c r="L197" t="s">
        <v>7</v>
      </c>
      <c r="M197">
        <f>VLOOKUP(D197,UFMT_FIELD_FORMAT!A:H,8,FALSE)</f>
        <v/>
      </c>
      <c r="N197">
        <f>IF(ISBLANK(E197),"",VLOOKUP(E197,UFMT_CONDITION!A:J,10,FALSE))</f>
        <v/>
      </c>
      <c r="O197">
        <f>VLOOKUP(F197,UFMT_VALUE!A:E,5,FALSE)</f>
        <v/>
      </c>
      <c r="P197">
        <f>IF(ISBLANK(G197),"",VLOOKUP(G197,UFMT_CONVERSION!A:C,3,FALSE))</f>
        <v/>
      </c>
      <c r="Q197">
        <f>"Field '"&amp;M197&amp;IF(N197="","","',Cond '"&amp;N197)&amp;"', Value '"&amp;O197&amp;IF(P197="","","', Conv '"&amp;P197)&amp;"'"</f>
        <v/>
      </c>
      <c r="S197">
        <f>"Insert into UFMT_BUILD_RULE (FORMAT_ID, FIELD_NO, PRIORITY, FIELD_ID, COND_ID, VALUE_ID, CONV_KEY, F_CHECK, F_WRITE) Values ('"&amp;A197&amp;"', '"&amp;B197&amp;"', '"&amp;C197&amp;"', '"&amp;D197&amp;"', '"&amp;E197&amp;"', '"&amp;F197&amp;"', '"&amp;G197&amp;"', '"&amp;H197&amp;"', '"&amp;I197&amp;"');"</f>
        <v/>
      </c>
      <c r="T197">
        <f>"Update UFMT_BUILD_RULE SET FIELD_ID='"&amp;D197&amp;"',COND_ID='"&amp;E197&amp;"',VALUE_ID='"&amp;F197&amp;"',CONV_KEY='"&amp;G197&amp;"',F_CHECK='"&amp;H197&amp;"',F_WRITE='"&amp;I197&amp;"' Where FORMAT_ID = '"&amp;A197&amp;"' AND FIELD_NO = '"&amp;B197&amp;"' AND PRIORITY = '"&amp;C197&amp;"';"</f>
        <v/>
      </c>
      <c r="U197">
        <f>"Delete from UFMT_BUILD_RULE Where FORMAT_ID = '"&amp;A197&amp;"' AND FIELD_NO = '"&amp;B197&amp;"' AND PRIORITY = '"&amp;C197&amp;"';"</f>
        <v/>
      </c>
    </row>
    <row r="198" spans="1:21">
      <c r="A198" t="s">
        <v>330</v>
      </c>
      <c r="B198" t="s">
        <v>473</v>
      </c>
      <c r="C198" t="s">
        <v>13</v>
      </c>
      <c r="D198" t="s">
        <v>333</v>
      </c>
      <c r="F198" t="s">
        <v>449</v>
      </c>
      <c r="H198" t="s">
        <v>255</v>
      </c>
      <c r="I198" t="s">
        <v>255</v>
      </c>
      <c r="L198" t="s">
        <v>7</v>
      </c>
      <c r="M198">
        <f>VLOOKUP(D198,UFMT_FIELD_FORMAT!A:H,8,FALSE)</f>
        <v/>
      </c>
      <c r="N198">
        <f>IF(ISBLANK(E198),"",VLOOKUP(E198,UFMT_CONDITION!A:J,10,FALSE))</f>
        <v/>
      </c>
      <c r="O198">
        <f>VLOOKUP(F198,UFMT_VALUE!A:E,5,FALSE)</f>
        <v/>
      </c>
      <c r="P198">
        <f>IF(ISBLANK(G198),"",VLOOKUP(G198,UFMT_CONVERSION!A:C,3,FALSE))</f>
        <v/>
      </c>
      <c r="Q198">
        <f>"Field '"&amp;M198&amp;IF(N198="","","',Cond '"&amp;N198)&amp;"', Value '"&amp;O198&amp;IF(P198="","","', Conv '"&amp;P198)&amp;"'"</f>
        <v/>
      </c>
      <c r="S198">
        <f>"Insert into UFMT_BUILD_RULE (FORMAT_ID, FIELD_NO, PRIORITY, FIELD_ID, COND_ID, VALUE_ID, CONV_KEY, F_CHECK, F_WRITE) Values ('"&amp;A198&amp;"', '"&amp;B198&amp;"', '"&amp;C198&amp;"', '"&amp;D198&amp;"', '"&amp;E198&amp;"', '"&amp;F198&amp;"', '"&amp;G198&amp;"', '"&amp;H198&amp;"', '"&amp;I198&amp;"');"</f>
        <v/>
      </c>
      <c r="T198">
        <f>"Update UFMT_BUILD_RULE SET FIELD_ID='"&amp;D198&amp;"',COND_ID='"&amp;E198&amp;"',VALUE_ID='"&amp;F198&amp;"',CONV_KEY='"&amp;G198&amp;"',F_CHECK='"&amp;H198&amp;"',F_WRITE='"&amp;I198&amp;"' Where FORMAT_ID = '"&amp;A198&amp;"' AND FIELD_NO = '"&amp;B198&amp;"' AND PRIORITY = '"&amp;C198&amp;"';"</f>
        <v/>
      </c>
      <c r="U198">
        <f>"Delete from UFMT_BUILD_RULE Where FORMAT_ID = '"&amp;A198&amp;"' AND FIELD_NO = '"&amp;B198&amp;"' AND PRIORITY = '"&amp;C198&amp;"';"</f>
        <v/>
      </c>
    </row>
    <row r="199" spans="1:21">
      <c r="A199" t="s">
        <v>330</v>
      </c>
      <c r="B199" t="s">
        <v>524</v>
      </c>
      <c r="C199" t="s">
        <v>13</v>
      </c>
      <c r="D199" t="s">
        <v>66</v>
      </c>
      <c r="F199" t="s">
        <v>1228</v>
      </c>
      <c r="H199" t="s">
        <v>255</v>
      </c>
      <c r="I199" t="s">
        <v>255</v>
      </c>
      <c r="L199" t="s">
        <v>7</v>
      </c>
      <c r="M199">
        <f>VLOOKUP(D199,UFMT_FIELD_FORMAT!A:H,8,FALSE)</f>
        <v/>
      </c>
      <c r="N199">
        <f>IF(ISBLANK(E199),"",VLOOKUP(E199,UFMT_CONDITION!A:J,10,FALSE))</f>
        <v/>
      </c>
      <c r="O199">
        <f>VLOOKUP(F199,UFMT_VALUE!A:E,5,FALSE)</f>
        <v/>
      </c>
      <c r="P199">
        <f>IF(ISBLANK(G199),"",VLOOKUP(G199,UFMT_CONVERSION!A:C,3,FALSE))</f>
        <v/>
      </c>
      <c r="Q199">
        <f>"Field '"&amp;M199&amp;IF(N199="","","',Cond '"&amp;N199)&amp;"', Value '"&amp;O199&amp;IF(P199="","","', Conv '"&amp;P199)&amp;"'"</f>
        <v/>
      </c>
      <c r="S199">
        <f>"Insert into UFMT_BUILD_RULE (FORMAT_ID, FIELD_NO, PRIORITY, FIELD_ID, COND_ID, VALUE_ID, CONV_KEY, F_CHECK, F_WRITE) Values ('"&amp;A199&amp;"', '"&amp;B199&amp;"', '"&amp;C199&amp;"', '"&amp;D199&amp;"', '"&amp;E199&amp;"', '"&amp;F199&amp;"', '"&amp;G199&amp;"', '"&amp;H199&amp;"', '"&amp;I199&amp;"');"</f>
        <v/>
      </c>
      <c r="T199">
        <f>"Update UFMT_BUILD_RULE SET FIELD_ID='"&amp;D199&amp;"',COND_ID='"&amp;E199&amp;"',VALUE_ID='"&amp;F199&amp;"',CONV_KEY='"&amp;G199&amp;"',F_CHECK='"&amp;H199&amp;"',F_WRITE='"&amp;I199&amp;"' Where FORMAT_ID = '"&amp;A199&amp;"' AND FIELD_NO = '"&amp;B199&amp;"' AND PRIORITY = '"&amp;C199&amp;"';"</f>
        <v/>
      </c>
      <c r="U199">
        <f>"Delete from UFMT_BUILD_RULE Where FORMAT_ID = '"&amp;A199&amp;"' AND FIELD_NO = '"&amp;B199&amp;"' AND PRIORITY = '"&amp;C199&amp;"';"</f>
        <v/>
      </c>
    </row>
    <row r="200" spans="1:21">
      <c r="A200" t="s">
        <v>330</v>
      </c>
      <c r="B200" t="s">
        <v>526</v>
      </c>
      <c r="C200" t="s">
        <v>13</v>
      </c>
      <c r="D200" t="s">
        <v>66</v>
      </c>
      <c r="F200" t="s">
        <v>1546</v>
      </c>
      <c r="H200" t="s">
        <v>255</v>
      </c>
      <c r="I200" t="s">
        <v>255</v>
      </c>
      <c r="L200" t="s">
        <v>7</v>
      </c>
      <c r="M200">
        <f>VLOOKUP(D200,UFMT_FIELD_FORMAT!A:H,8,FALSE)</f>
        <v/>
      </c>
      <c r="N200">
        <f>IF(ISBLANK(E200),"",VLOOKUP(E200,UFMT_CONDITION!A:J,10,FALSE))</f>
        <v/>
      </c>
      <c r="O200">
        <f>VLOOKUP(F200,UFMT_VALUE!A:E,5,FALSE)</f>
        <v/>
      </c>
      <c r="P200">
        <f>IF(ISBLANK(G200),"",VLOOKUP(G200,UFMT_CONVERSION!A:C,3,FALSE))</f>
        <v/>
      </c>
      <c r="Q200">
        <f>"Field '"&amp;M200&amp;IF(N200="","","',Cond '"&amp;N200)&amp;"', Value '"&amp;O200&amp;IF(P200="","","', Conv '"&amp;P200)&amp;"'"</f>
        <v/>
      </c>
      <c r="S200">
        <f>"Insert into UFMT_BUILD_RULE (FORMAT_ID, FIELD_NO, PRIORITY, FIELD_ID, COND_ID, VALUE_ID, CONV_KEY, F_CHECK, F_WRITE) Values ('"&amp;A200&amp;"', '"&amp;B200&amp;"', '"&amp;C200&amp;"', '"&amp;D200&amp;"', '"&amp;E200&amp;"', '"&amp;F200&amp;"', '"&amp;G200&amp;"', '"&amp;H200&amp;"', '"&amp;I200&amp;"');"</f>
        <v/>
      </c>
      <c r="T200">
        <f>"Update UFMT_BUILD_RULE SET FIELD_ID='"&amp;D200&amp;"',COND_ID='"&amp;E200&amp;"',VALUE_ID='"&amp;F200&amp;"',CONV_KEY='"&amp;G200&amp;"',F_CHECK='"&amp;H200&amp;"',F_WRITE='"&amp;I200&amp;"' Where FORMAT_ID = '"&amp;A200&amp;"' AND FIELD_NO = '"&amp;B200&amp;"' AND PRIORITY = '"&amp;C200&amp;"';"</f>
        <v/>
      </c>
      <c r="U200">
        <f>"Delete from UFMT_BUILD_RULE Where FORMAT_ID = '"&amp;A200&amp;"' AND FIELD_NO = '"&amp;B200&amp;"' AND PRIORITY = '"&amp;C200&amp;"';"</f>
        <v/>
      </c>
    </row>
    <row r="201" spans="1:21">
      <c r="A201" t="s">
        <v>330</v>
      </c>
      <c r="B201" t="s">
        <v>528</v>
      </c>
      <c r="C201" t="s">
        <v>13</v>
      </c>
      <c r="D201" t="s">
        <v>66</v>
      </c>
      <c r="F201" t="s">
        <v>1228</v>
      </c>
      <c r="H201" t="s">
        <v>255</v>
      </c>
      <c r="I201" t="s">
        <v>255</v>
      </c>
      <c r="L201" t="s">
        <v>7</v>
      </c>
      <c r="M201">
        <f>VLOOKUP(D201,UFMT_FIELD_FORMAT!A:H,8,FALSE)</f>
        <v/>
      </c>
      <c r="N201">
        <f>IF(ISBLANK(E201),"",VLOOKUP(E201,UFMT_CONDITION!A:J,10,FALSE))</f>
        <v/>
      </c>
      <c r="O201">
        <f>VLOOKUP(F201,UFMT_VALUE!A:E,5,FALSE)</f>
        <v/>
      </c>
      <c r="P201">
        <f>IF(ISBLANK(G201),"",VLOOKUP(G201,UFMT_CONVERSION!A:C,3,FALSE))</f>
        <v/>
      </c>
      <c r="Q201">
        <f>"Field '"&amp;M201&amp;IF(N201="","","',Cond '"&amp;N201)&amp;"', Value '"&amp;O201&amp;IF(P201="","","', Conv '"&amp;P201)&amp;"'"</f>
        <v/>
      </c>
      <c r="S201">
        <f>"Insert into UFMT_BUILD_RULE (FORMAT_ID, FIELD_NO, PRIORITY, FIELD_ID, COND_ID, VALUE_ID, CONV_KEY, F_CHECK, F_WRITE) Values ('"&amp;A201&amp;"', '"&amp;B201&amp;"', '"&amp;C201&amp;"', '"&amp;D201&amp;"', '"&amp;E201&amp;"', '"&amp;F201&amp;"', '"&amp;G201&amp;"', '"&amp;H201&amp;"', '"&amp;I201&amp;"');"</f>
        <v/>
      </c>
      <c r="T201">
        <f>"Update UFMT_BUILD_RULE SET FIELD_ID='"&amp;D201&amp;"',COND_ID='"&amp;E201&amp;"',VALUE_ID='"&amp;F201&amp;"',CONV_KEY='"&amp;G201&amp;"',F_CHECK='"&amp;H201&amp;"',F_WRITE='"&amp;I201&amp;"' Where FORMAT_ID = '"&amp;A201&amp;"' AND FIELD_NO = '"&amp;B201&amp;"' AND PRIORITY = '"&amp;C201&amp;"';"</f>
        <v/>
      </c>
      <c r="U201">
        <f>"Delete from UFMT_BUILD_RULE Where FORMAT_ID = '"&amp;A201&amp;"' AND FIELD_NO = '"&amp;B201&amp;"' AND PRIORITY = '"&amp;C201&amp;"';"</f>
        <v/>
      </c>
    </row>
    <row r="202" spans="1:21">
      <c r="A202" t="s">
        <v>330</v>
      </c>
      <c r="B202" t="s">
        <v>530</v>
      </c>
      <c r="C202" t="s">
        <v>13</v>
      </c>
      <c r="D202" t="s">
        <v>66</v>
      </c>
      <c r="E202" t="s">
        <v>555</v>
      </c>
      <c r="F202" t="s">
        <v>1547</v>
      </c>
      <c r="H202" t="s">
        <v>255</v>
      </c>
      <c r="I202" t="s">
        <v>255</v>
      </c>
      <c r="L202" t="s">
        <v>7</v>
      </c>
      <c r="M202">
        <f>VLOOKUP(D202,UFMT_FIELD_FORMAT!A:H,8,FALSE)</f>
        <v/>
      </c>
      <c r="N202">
        <f>IF(ISBLANK(E202),"",VLOOKUP(E202,UFMT_CONDITION!A:J,10,FALSE))</f>
        <v/>
      </c>
      <c r="O202">
        <f>VLOOKUP(F202,UFMT_VALUE!A:E,5,FALSE)</f>
        <v/>
      </c>
      <c r="P202">
        <f>IF(ISBLANK(G202),"",VLOOKUP(G202,UFMT_CONVERSION!A:C,3,FALSE))</f>
        <v/>
      </c>
      <c r="Q202">
        <f>"Field '"&amp;M202&amp;IF(N202="","","',Cond '"&amp;N202)&amp;"', Value '"&amp;O202&amp;IF(P202="","","', Conv '"&amp;P202)&amp;"'"</f>
        <v/>
      </c>
      <c r="S202">
        <f>"Insert into UFMT_BUILD_RULE (FORMAT_ID, FIELD_NO, PRIORITY, FIELD_ID, COND_ID, VALUE_ID, CONV_KEY, F_CHECK, F_WRITE) Values ('"&amp;A202&amp;"', '"&amp;B202&amp;"', '"&amp;C202&amp;"', '"&amp;D202&amp;"', '"&amp;E202&amp;"', '"&amp;F202&amp;"', '"&amp;G202&amp;"', '"&amp;H202&amp;"', '"&amp;I202&amp;"');"</f>
        <v/>
      </c>
      <c r="T202">
        <f>"Update UFMT_BUILD_RULE SET FIELD_ID='"&amp;D202&amp;"',COND_ID='"&amp;E202&amp;"',VALUE_ID='"&amp;F202&amp;"',CONV_KEY='"&amp;G202&amp;"',F_CHECK='"&amp;H202&amp;"',F_WRITE='"&amp;I202&amp;"' Where FORMAT_ID = '"&amp;A202&amp;"' AND FIELD_NO = '"&amp;B202&amp;"' AND PRIORITY = '"&amp;C202&amp;"';"</f>
        <v/>
      </c>
      <c r="U202">
        <f>"Delete from UFMT_BUILD_RULE Where FORMAT_ID = '"&amp;A202&amp;"' AND FIELD_NO = '"&amp;B202&amp;"' AND PRIORITY = '"&amp;C202&amp;"';"</f>
        <v/>
      </c>
    </row>
    <row r="203" spans="1:21">
      <c r="A203" t="s">
        <v>330</v>
      </c>
      <c r="B203" t="s">
        <v>532</v>
      </c>
      <c r="C203" t="s">
        <v>13</v>
      </c>
      <c r="D203" t="s">
        <v>337</v>
      </c>
      <c r="F203" t="s">
        <v>456</v>
      </c>
      <c r="H203" t="s">
        <v>255</v>
      </c>
      <c r="I203" t="s">
        <v>255</v>
      </c>
      <c r="L203" t="s">
        <v>7</v>
      </c>
      <c r="M203">
        <f>VLOOKUP(D203,UFMT_FIELD_FORMAT!A:H,8,FALSE)</f>
        <v/>
      </c>
      <c r="N203">
        <f>IF(ISBLANK(E203),"",VLOOKUP(E203,UFMT_CONDITION!A:J,10,FALSE))</f>
        <v/>
      </c>
      <c r="O203">
        <f>VLOOKUP(F203,UFMT_VALUE!A:E,5,FALSE)</f>
        <v/>
      </c>
      <c r="P203">
        <f>IF(ISBLANK(G203),"",VLOOKUP(G203,UFMT_CONVERSION!A:C,3,FALSE))</f>
        <v/>
      </c>
      <c r="Q203">
        <f>"Field '"&amp;M203&amp;IF(N203="","","',Cond '"&amp;N203)&amp;"', Value '"&amp;O203&amp;IF(P203="","","', Conv '"&amp;P203)&amp;"'"</f>
        <v/>
      </c>
      <c r="S203">
        <f>"Insert into UFMT_BUILD_RULE (FORMAT_ID, FIELD_NO, PRIORITY, FIELD_ID, COND_ID, VALUE_ID, CONV_KEY, F_CHECK, F_WRITE) Values ('"&amp;A203&amp;"', '"&amp;B203&amp;"', '"&amp;C203&amp;"', '"&amp;D203&amp;"', '"&amp;E203&amp;"', '"&amp;F203&amp;"', '"&amp;G203&amp;"', '"&amp;H203&amp;"', '"&amp;I203&amp;"');"</f>
        <v/>
      </c>
      <c r="T203">
        <f>"Update UFMT_BUILD_RULE SET FIELD_ID='"&amp;D203&amp;"',COND_ID='"&amp;E203&amp;"',VALUE_ID='"&amp;F203&amp;"',CONV_KEY='"&amp;G203&amp;"',F_CHECK='"&amp;H203&amp;"',F_WRITE='"&amp;I203&amp;"' Where FORMAT_ID = '"&amp;A203&amp;"' AND FIELD_NO = '"&amp;B203&amp;"' AND PRIORITY = '"&amp;C203&amp;"';"</f>
        <v/>
      </c>
      <c r="U203">
        <f>"Delete from UFMT_BUILD_RULE Where FORMAT_ID = '"&amp;A203&amp;"' AND FIELD_NO = '"&amp;B203&amp;"' AND PRIORITY = '"&amp;C203&amp;"';"</f>
        <v/>
      </c>
    </row>
    <row r="204" spans="1:21">
      <c r="A204" t="s">
        <v>330</v>
      </c>
      <c r="B204" t="s">
        <v>534</v>
      </c>
      <c r="C204" t="s">
        <v>13</v>
      </c>
      <c r="D204" t="s">
        <v>337</v>
      </c>
      <c r="E204" t="s">
        <v>318</v>
      </c>
      <c r="F204" t="s">
        <v>468</v>
      </c>
      <c r="H204" t="s">
        <v>255</v>
      </c>
      <c r="I204" t="s">
        <v>255</v>
      </c>
      <c r="L204" t="s">
        <v>7</v>
      </c>
      <c r="M204">
        <f>VLOOKUP(D204,UFMT_FIELD_FORMAT!A:H,8,FALSE)</f>
        <v/>
      </c>
      <c r="N204">
        <f>IF(ISBLANK(E204),"",VLOOKUP(E204,UFMT_CONDITION!A:J,10,FALSE))</f>
        <v/>
      </c>
      <c r="O204">
        <f>VLOOKUP(F204,UFMT_VALUE!A:E,5,FALSE)</f>
        <v/>
      </c>
      <c r="P204">
        <f>IF(ISBLANK(G204),"",VLOOKUP(G204,UFMT_CONVERSION!A:C,3,FALSE))</f>
        <v/>
      </c>
      <c r="Q204">
        <f>"Field '"&amp;M204&amp;IF(N204="","","',Cond '"&amp;N204)&amp;"', Value '"&amp;O204&amp;IF(P204="","","', Conv '"&amp;P204)&amp;"'"</f>
        <v/>
      </c>
      <c r="S204">
        <f>"Insert into UFMT_BUILD_RULE (FORMAT_ID, FIELD_NO, PRIORITY, FIELD_ID, COND_ID, VALUE_ID, CONV_KEY, F_CHECK, F_WRITE) Values ('"&amp;A204&amp;"', '"&amp;B204&amp;"', '"&amp;C204&amp;"', '"&amp;D204&amp;"', '"&amp;E204&amp;"', '"&amp;F204&amp;"', '"&amp;G204&amp;"', '"&amp;H204&amp;"', '"&amp;I204&amp;"');"</f>
        <v/>
      </c>
      <c r="T204">
        <f>"Update UFMT_BUILD_RULE SET FIELD_ID='"&amp;D204&amp;"',COND_ID='"&amp;E204&amp;"',VALUE_ID='"&amp;F204&amp;"',CONV_KEY='"&amp;G204&amp;"',F_CHECK='"&amp;H204&amp;"',F_WRITE='"&amp;I204&amp;"' Where FORMAT_ID = '"&amp;A204&amp;"' AND FIELD_NO = '"&amp;B204&amp;"' AND PRIORITY = '"&amp;C204&amp;"';"</f>
        <v/>
      </c>
      <c r="U204">
        <f>"Delete from UFMT_BUILD_RULE Where FORMAT_ID = '"&amp;A204&amp;"' AND FIELD_NO = '"&amp;B204&amp;"' AND PRIORITY = '"&amp;C204&amp;"';"</f>
        <v/>
      </c>
    </row>
    <row r="205" spans="1:21">
      <c r="A205" t="s">
        <v>330</v>
      </c>
      <c r="B205" t="s">
        <v>70</v>
      </c>
      <c r="C205" t="s">
        <v>13</v>
      </c>
      <c r="D205" t="s">
        <v>379</v>
      </c>
      <c r="F205" t="s">
        <v>471</v>
      </c>
      <c r="H205" t="s">
        <v>255</v>
      </c>
      <c r="I205" t="s">
        <v>255</v>
      </c>
      <c r="L205" t="s">
        <v>7</v>
      </c>
      <c r="M205">
        <f>VLOOKUP(D205,UFMT_FIELD_FORMAT!A:H,8,FALSE)</f>
        <v/>
      </c>
      <c r="N205">
        <f>IF(ISBLANK(E205),"",VLOOKUP(E205,UFMT_CONDITION!A:J,10,FALSE))</f>
        <v/>
      </c>
      <c r="O205">
        <f>VLOOKUP(F205,UFMT_VALUE!A:E,5,FALSE)</f>
        <v/>
      </c>
      <c r="P205">
        <f>IF(ISBLANK(G205),"",VLOOKUP(G205,UFMT_CONVERSION!A:C,3,FALSE))</f>
        <v/>
      </c>
      <c r="Q205">
        <f>"Field '"&amp;M205&amp;IF(N205="","","',Cond '"&amp;N205)&amp;"', Value '"&amp;O205&amp;IF(P205="","","', Conv '"&amp;P205)&amp;"'"</f>
        <v/>
      </c>
      <c r="S205">
        <f>"Insert into UFMT_BUILD_RULE (FORMAT_ID, FIELD_NO, PRIORITY, FIELD_ID, COND_ID, VALUE_ID, CONV_KEY, F_CHECK, F_WRITE) Values ('"&amp;A205&amp;"', '"&amp;B205&amp;"', '"&amp;C205&amp;"', '"&amp;D205&amp;"', '"&amp;E205&amp;"', '"&amp;F205&amp;"', '"&amp;G205&amp;"', '"&amp;H205&amp;"', '"&amp;I205&amp;"');"</f>
        <v/>
      </c>
      <c r="T205">
        <f>"Update UFMT_BUILD_RULE SET FIELD_ID='"&amp;D205&amp;"',COND_ID='"&amp;E205&amp;"',VALUE_ID='"&amp;F205&amp;"',CONV_KEY='"&amp;G205&amp;"',F_CHECK='"&amp;H205&amp;"',F_WRITE='"&amp;I205&amp;"' Where FORMAT_ID = '"&amp;A205&amp;"' AND FIELD_NO = '"&amp;B205&amp;"' AND PRIORITY = '"&amp;C205&amp;"';"</f>
        <v/>
      </c>
      <c r="U205">
        <f>"Delete from UFMT_BUILD_RULE Where FORMAT_ID = '"&amp;A205&amp;"' AND FIELD_NO = '"&amp;B205&amp;"' AND PRIORITY = '"&amp;C205&amp;"';"</f>
        <v/>
      </c>
    </row>
    <row r="206" spans="1:21">
      <c r="A206" t="s">
        <v>330</v>
      </c>
      <c r="B206" t="s">
        <v>545</v>
      </c>
      <c r="C206" t="s">
        <v>13</v>
      </c>
      <c r="D206" t="s">
        <v>31</v>
      </c>
      <c r="F206" t="s">
        <v>51</v>
      </c>
      <c r="H206" t="s">
        <v>255</v>
      </c>
      <c r="I206" t="s">
        <v>255</v>
      </c>
      <c r="L206" t="s">
        <v>7</v>
      </c>
      <c r="M206">
        <f>VLOOKUP(D206,UFMT_FIELD_FORMAT!A:H,8,FALSE)</f>
        <v/>
      </c>
      <c r="N206">
        <f>IF(ISBLANK(E206),"",VLOOKUP(E206,UFMT_CONDITION!A:J,10,FALSE))</f>
        <v/>
      </c>
      <c r="O206">
        <f>VLOOKUP(F206,UFMT_VALUE!A:E,5,FALSE)</f>
        <v/>
      </c>
      <c r="P206">
        <f>IF(ISBLANK(G206),"",VLOOKUP(G206,UFMT_CONVERSION!A:C,3,FALSE))</f>
        <v/>
      </c>
      <c r="Q206">
        <f>"Field '"&amp;M206&amp;IF(N206="","","',Cond '"&amp;N206)&amp;"', Value '"&amp;O206&amp;IF(P206="","","', Conv '"&amp;P206)&amp;"'"</f>
        <v/>
      </c>
      <c r="S206">
        <f>"Insert into UFMT_BUILD_RULE (FORMAT_ID, FIELD_NO, PRIORITY, FIELD_ID, COND_ID, VALUE_ID, CONV_KEY, F_CHECK, F_WRITE) Values ('"&amp;A206&amp;"', '"&amp;B206&amp;"', '"&amp;C206&amp;"', '"&amp;D206&amp;"', '"&amp;E206&amp;"', '"&amp;F206&amp;"', '"&amp;G206&amp;"', '"&amp;H206&amp;"', '"&amp;I206&amp;"');"</f>
        <v/>
      </c>
      <c r="T206">
        <f>"Update UFMT_BUILD_RULE SET FIELD_ID='"&amp;D206&amp;"',COND_ID='"&amp;E206&amp;"',VALUE_ID='"&amp;F206&amp;"',CONV_KEY='"&amp;G206&amp;"',F_CHECK='"&amp;H206&amp;"',F_WRITE='"&amp;I206&amp;"' Where FORMAT_ID = '"&amp;A206&amp;"' AND FIELD_NO = '"&amp;B206&amp;"' AND PRIORITY = '"&amp;C206&amp;"';"</f>
        <v/>
      </c>
      <c r="U206">
        <f>"Delete from UFMT_BUILD_RULE Where FORMAT_ID = '"&amp;A206&amp;"' AND FIELD_NO = '"&amp;B206&amp;"' AND PRIORITY = '"&amp;C206&amp;"';"</f>
        <v/>
      </c>
    </row>
    <row r="207" spans="1:21">
      <c r="A207" t="s">
        <v>330</v>
      </c>
      <c r="B207" t="s">
        <v>239</v>
      </c>
      <c r="C207" t="s">
        <v>13</v>
      </c>
      <c r="D207" t="s">
        <v>395</v>
      </c>
      <c r="E207" t="s">
        <v>351</v>
      </c>
      <c r="F207" t="s">
        <v>478</v>
      </c>
      <c r="H207" t="s">
        <v>255</v>
      </c>
      <c r="I207" t="s">
        <v>255</v>
      </c>
      <c r="L207" t="s">
        <v>7</v>
      </c>
      <c r="M207">
        <f>VLOOKUP(D207,UFMT_FIELD_FORMAT!A:H,8,FALSE)</f>
        <v/>
      </c>
      <c r="N207">
        <f>IF(ISBLANK(E207),"",VLOOKUP(E207,UFMT_CONDITION!A:J,10,FALSE))</f>
        <v/>
      </c>
      <c r="O207">
        <f>VLOOKUP(F207,UFMT_VALUE!A:E,5,FALSE)</f>
        <v/>
      </c>
      <c r="P207">
        <f>IF(ISBLANK(G207),"",VLOOKUP(G207,UFMT_CONVERSION!A:C,3,FALSE))</f>
        <v/>
      </c>
      <c r="Q207">
        <f>"Field '"&amp;M207&amp;IF(N207="","","',Cond '"&amp;N207)&amp;"', Value '"&amp;O207&amp;IF(P207="","","', Conv '"&amp;P207)&amp;"'"</f>
        <v/>
      </c>
      <c r="S207">
        <f>"Insert into UFMT_BUILD_RULE (FORMAT_ID, FIELD_NO, PRIORITY, FIELD_ID, COND_ID, VALUE_ID, CONV_KEY, F_CHECK, F_WRITE) Values ('"&amp;A207&amp;"', '"&amp;B207&amp;"', '"&amp;C207&amp;"', '"&amp;D207&amp;"', '"&amp;E207&amp;"', '"&amp;F207&amp;"', '"&amp;G207&amp;"', '"&amp;H207&amp;"', '"&amp;I207&amp;"');"</f>
        <v/>
      </c>
      <c r="T207">
        <f>"Update UFMT_BUILD_RULE SET FIELD_ID='"&amp;D207&amp;"',COND_ID='"&amp;E207&amp;"',VALUE_ID='"&amp;F207&amp;"',CONV_KEY='"&amp;G207&amp;"',F_CHECK='"&amp;H207&amp;"',F_WRITE='"&amp;I207&amp;"' Where FORMAT_ID = '"&amp;A207&amp;"' AND FIELD_NO = '"&amp;B207&amp;"' AND PRIORITY = '"&amp;C207&amp;"';"</f>
        <v/>
      </c>
      <c r="U207">
        <f>"Delete from UFMT_BUILD_RULE Where FORMAT_ID = '"&amp;A207&amp;"' AND FIELD_NO = '"&amp;B207&amp;"' AND PRIORITY = '"&amp;C207&amp;"';"</f>
        <v/>
      </c>
    </row>
    <row r="208" spans="1:21">
      <c r="A208" t="s">
        <v>330</v>
      </c>
      <c r="B208" t="s">
        <v>488</v>
      </c>
      <c r="C208" t="s">
        <v>13</v>
      </c>
      <c r="D208" t="s">
        <v>526</v>
      </c>
      <c r="F208" t="s">
        <v>528</v>
      </c>
      <c r="G208" t="s">
        <v>488</v>
      </c>
      <c r="H208" t="s">
        <v>255</v>
      </c>
      <c r="I208" t="s">
        <v>255</v>
      </c>
      <c r="L208" t="s">
        <v>7</v>
      </c>
      <c r="M208">
        <f>VLOOKUP(D208,UFMT_FIELD_FORMAT!A:H,8,FALSE)</f>
        <v/>
      </c>
      <c r="N208">
        <f>IF(ISBLANK(E208),"",VLOOKUP(E208,UFMT_CONDITION!A:J,10,FALSE))</f>
        <v/>
      </c>
      <c r="O208">
        <f>VLOOKUP(F208,UFMT_VALUE!A:E,5,FALSE)</f>
        <v/>
      </c>
      <c r="P208">
        <f>IF(ISBLANK(G208),"",VLOOKUP(G208,UFMT_CONVERSION!A:C,3,FALSE))</f>
        <v/>
      </c>
      <c r="Q208">
        <f>"Field '"&amp;M208&amp;IF(N208="","","',Cond '"&amp;N208)&amp;"', Value '"&amp;O208&amp;IF(P208="","","', Conv '"&amp;P208)&amp;"'"</f>
        <v/>
      </c>
      <c r="S208">
        <f>"Insert into UFMT_BUILD_RULE (FORMAT_ID, FIELD_NO, PRIORITY, FIELD_ID, COND_ID, VALUE_ID, CONV_KEY, F_CHECK, F_WRITE) Values ('"&amp;A208&amp;"', '"&amp;B208&amp;"', '"&amp;C208&amp;"', '"&amp;D208&amp;"', '"&amp;E208&amp;"', '"&amp;F208&amp;"', '"&amp;G208&amp;"', '"&amp;H208&amp;"', '"&amp;I208&amp;"');"</f>
        <v/>
      </c>
      <c r="T208">
        <f>"Update UFMT_BUILD_RULE SET FIELD_ID='"&amp;D208&amp;"',COND_ID='"&amp;E208&amp;"',VALUE_ID='"&amp;F208&amp;"',CONV_KEY='"&amp;G208&amp;"',F_CHECK='"&amp;H208&amp;"',F_WRITE='"&amp;I208&amp;"' Where FORMAT_ID = '"&amp;A208&amp;"' AND FIELD_NO = '"&amp;B208&amp;"' AND PRIORITY = '"&amp;C208&amp;"';"</f>
        <v/>
      </c>
      <c r="U208">
        <f>"Delete from UFMT_BUILD_RULE Where FORMAT_ID = '"&amp;A208&amp;"' AND FIELD_NO = '"&amp;B208&amp;"' AND PRIORITY = '"&amp;C208&amp;"';"</f>
        <v/>
      </c>
    </row>
    <row r="209" spans="1:21">
      <c r="A209" t="s">
        <v>330</v>
      </c>
      <c r="B209" t="s">
        <v>555</v>
      </c>
      <c r="C209" t="s">
        <v>13</v>
      </c>
      <c r="D209" t="s">
        <v>385</v>
      </c>
      <c r="F209" t="s">
        <v>536</v>
      </c>
      <c r="H209" t="s">
        <v>255</v>
      </c>
      <c r="I209" t="s">
        <v>255</v>
      </c>
      <c r="L209" t="s">
        <v>7</v>
      </c>
      <c r="M209">
        <f>VLOOKUP(D209,UFMT_FIELD_FORMAT!A:H,8,FALSE)</f>
        <v/>
      </c>
      <c r="N209">
        <f>IF(ISBLANK(E209),"",VLOOKUP(E209,UFMT_CONDITION!A:J,10,FALSE))</f>
        <v/>
      </c>
      <c r="O209">
        <f>VLOOKUP(F209,UFMT_VALUE!A:E,5,FALSE)</f>
        <v/>
      </c>
      <c r="P209">
        <f>IF(ISBLANK(G209),"",VLOOKUP(G209,UFMT_CONVERSION!A:C,3,FALSE))</f>
        <v/>
      </c>
      <c r="Q209">
        <f>"Field '"&amp;M209&amp;IF(N209="","","',Cond '"&amp;N209)&amp;"', Value '"&amp;O209&amp;IF(P209="","","', Conv '"&amp;P209)&amp;"'"</f>
        <v/>
      </c>
      <c r="S209">
        <f>"Insert into UFMT_BUILD_RULE (FORMAT_ID, FIELD_NO, PRIORITY, FIELD_ID, COND_ID, VALUE_ID, CONV_KEY, F_CHECK, F_WRITE) Values ('"&amp;A209&amp;"', '"&amp;B209&amp;"', '"&amp;C209&amp;"', '"&amp;D209&amp;"', '"&amp;E209&amp;"', '"&amp;F209&amp;"', '"&amp;G209&amp;"', '"&amp;H209&amp;"', '"&amp;I209&amp;"');"</f>
        <v/>
      </c>
      <c r="T209">
        <f>"Update UFMT_BUILD_RULE SET FIELD_ID='"&amp;D209&amp;"',COND_ID='"&amp;E209&amp;"',VALUE_ID='"&amp;F209&amp;"',CONV_KEY='"&amp;G209&amp;"',F_CHECK='"&amp;H209&amp;"',F_WRITE='"&amp;I209&amp;"' Where FORMAT_ID = '"&amp;A209&amp;"' AND FIELD_NO = '"&amp;B209&amp;"' AND PRIORITY = '"&amp;C209&amp;"';"</f>
        <v/>
      </c>
      <c r="U209">
        <f>"Delete from UFMT_BUILD_RULE Where FORMAT_ID = '"&amp;A209&amp;"' AND FIELD_NO = '"&amp;B209&amp;"' AND PRIORITY = '"&amp;C209&amp;"';"</f>
        <v/>
      </c>
    </row>
    <row r="210" spans="1:21">
      <c r="A210" t="s">
        <v>330</v>
      </c>
      <c r="B210" t="s">
        <v>196</v>
      </c>
      <c r="C210" t="s">
        <v>13</v>
      </c>
      <c r="D210" t="s">
        <v>233</v>
      </c>
      <c r="E210" t="s">
        <v>116</v>
      </c>
      <c r="F210" t="s">
        <v>1548</v>
      </c>
      <c r="H210" t="s">
        <v>255</v>
      </c>
      <c r="I210" t="s">
        <v>255</v>
      </c>
      <c r="L210" t="s">
        <v>7</v>
      </c>
      <c r="M210">
        <f>VLOOKUP(D210,UFMT_FIELD_FORMAT!A:H,8,FALSE)</f>
        <v/>
      </c>
      <c r="N210">
        <f>IF(ISBLANK(E210),"",VLOOKUP(E210,UFMT_CONDITION!A:J,10,FALSE))</f>
        <v/>
      </c>
      <c r="O210">
        <f>VLOOKUP(F210,UFMT_VALUE!A:E,5,FALSE)</f>
        <v/>
      </c>
      <c r="P210">
        <f>IF(ISBLANK(G210),"",VLOOKUP(G210,UFMT_CONVERSION!A:C,3,FALSE))</f>
        <v/>
      </c>
      <c r="Q210">
        <f>"Field '"&amp;M210&amp;IF(N210="","","',Cond '"&amp;N210)&amp;"', Value '"&amp;O210&amp;IF(P210="","","', Conv '"&amp;P210)&amp;"'"</f>
        <v/>
      </c>
      <c r="S210">
        <f>"Insert into UFMT_BUILD_RULE (FORMAT_ID, FIELD_NO, PRIORITY, FIELD_ID, COND_ID, VALUE_ID, CONV_KEY, F_CHECK, F_WRITE) Values ('"&amp;A210&amp;"', '"&amp;B210&amp;"', '"&amp;C210&amp;"', '"&amp;D210&amp;"', '"&amp;E210&amp;"', '"&amp;F210&amp;"', '"&amp;G210&amp;"', '"&amp;H210&amp;"', '"&amp;I210&amp;"');"</f>
        <v/>
      </c>
      <c r="T210">
        <f>"Update UFMT_BUILD_RULE SET FIELD_ID='"&amp;D210&amp;"',COND_ID='"&amp;E210&amp;"',VALUE_ID='"&amp;F210&amp;"',CONV_KEY='"&amp;G210&amp;"',F_CHECK='"&amp;H210&amp;"',F_WRITE='"&amp;I210&amp;"' Where FORMAT_ID = '"&amp;A210&amp;"' AND FIELD_NO = '"&amp;B210&amp;"' AND PRIORITY = '"&amp;C210&amp;"';"</f>
        <v/>
      </c>
      <c r="U210">
        <f>"Delete from UFMT_BUILD_RULE Where FORMAT_ID = '"&amp;A210&amp;"' AND FIELD_NO = '"&amp;B210&amp;"' AND PRIORITY = '"&amp;C210&amp;"';"</f>
        <v/>
      </c>
    </row>
    <row r="211" spans="1:21">
      <c r="A211" t="s">
        <v>330</v>
      </c>
      <c r="B211" t="s">
        <v>196</v>
      </c>
      <c r="C211" t="s">
        <v>64</v>
      </c>
      <c r="D211" t="s">
        <v>233</v>
      </c>
      <c r="F211" t="s">
        <v>68</v>
      </c>
      <c r="H211" t="s">
        <v>255</v>
      </c>
      <c r="I211" t="s">
        <v>255</v>
      </c>
      <c r="L211" t="s">
        <v>7</v>
      </c>
      <c r="M211">
        <f>VLOOKUP(D211,UFMT_FIELD_FORMAT!A:H,8,FALSE)</f>
        <v/>
      </c>
      <c r="N211">
        <f>IF(ISBLANK(E211),"",VLOOKUP(E211,UFMT_CONDITION!A:J,10,FALSE))</f>
        <v/>
      </c>
      <c r="O211">
        <f>VLOOKUP(F211,UFMT_VALUE!A:E,5,FALSE)</f>
        <v/>
      </c>
      <c r="P211">
        <f>IF(ISBLANK(G211),"",VLOOKUP(G211,UFMT_CONVERSION!A:C,3,FALSE))</f>
        <v/>
      </c>
      <c r="Q211">
        <f>"Field '"&amp;M211&amp;IF(N211="","","',Cond '"&amp;N211)&amp;"', Value '"&amp;O211&amp;IF(P211="","","', Conv '"&amp;P211)&amp;"'"</f>
        <v/>
      </c>
      <c r="S211">
        <f>"Insert into UFMT_BUILD_RULE (FORMAT_ID, FIELD_NO, PRIORITY, FIELD_ID, COND_ID, VALUE_ID, CONV_KEY, F_CHECK, F_WRITE) Values ('"&amp;A211&amp;"', '"&amp;B211&amp;"', '"&amp;C211&amp;"', '"&amp;D211&amp;"', '"&amp;E211&amp;"', '"&amp;F211&amp;"', '"&amp;G211&amp;"', '"&amp;H211&amp;"', '"&amp;I211&amp;"');"</f>
        <v/>
      </c>
      <c r="T211">
        <f>"Update UFMT_BUILD_RULE SET FIELD_ID='"&amp;D211&amp;"',COND_ID='"&amp;E211&amp;"',VALUE_ID='"&amp;F211&amp;"',CONV_KEY='"&amp;G211&amp;"',F_CHECK='"&amp;H211&amp;"',F_WRITE='"&amp;I211&amp;"' Where FORMAT_ID = '"&amp;A211&amp;"' AND FIELD_NO = '"&amp;B211&amp;"' AND PRIORITY = '"&amp;C211&amp;"';"</f>
        <v/>
      </c>
      <c r="U211">
        <f>"Delete from UFMT_BUILD_RULE Where FORMAT_ID = '"&amp;A211&amp;"' AND FIELD_NO = '"&amp;B211&amp;"' AND PRIORITY = '"&amp;C211&amp;"';"</f>
        <v/>
      </c>
    </row>
    <row r="212" spans="1:21">
      <c r="A212" t="s">
        <v>330</v>
      </c>
      <c r="B212" t="s">
        <v>634</v>
      </c>
      <c r="C212" t="s">
        <v>13</v>
      </c>
      <c r="D212" t="s">
        <v>305</v>
      </c>
      <c r="E212" t="s">
        <v>585</v>
      </c>
      <c r="F212" t="s">
        <v>1553</v>
      </c>
      <c r="H212" t="s">
        <v>255</v>
      </c>
      <c r="I212" t="s">
        <v>255</v>
      </c>
      <c r="L212" t="s">
        <v>7</v>
      </c>
      <c r="M212">
        <f>VLOOKUP(D212,UFMT_FIELD_FORMAT!A:H,8,FALSE)</f>
        <v/>
      </c>
      <c r="N212">
        <f>IF(ISBLANK(E212),"",VLOOKUP(E212,UFMT_CONDITION!A:J,10,FALSE))</f>
        <v/>
      </c>
      <c r="O212">
        <f>VLOOKUP(F212,UFMT_VALUE!A:E,5,FALSE)</f>
        <v/>
      </c>
      <c r="P212">
        <f>IF(ISBLANK(G212),"",VLOOKUP(G212,UFMT_CONVERSION!A:C,3,FALSE))</f>
        <v/>
      </c>
      <c r="Q212">
        <f>"Field '"&amp;M212&amp;IF(N212="","","',Cond '"&amp;N212)&amp;"', Value '"&amp;O212&amp;IF(P212="","","', Conv '"&amp;P212)&amp;"'"</f>
        <v/>
      </c>
      <c r="S212">
        <f>"Insert into UFMT_BUILD_RULE (FORMAT_ID, FIELD_NO, PRIORITY, FIELD_ID, COND_ID, VALUE_ID, CONV_KEY, F_CHECK, F_WRITE) Values ('"&amp;A212&amp;"', '"&amp;B212&amp;"', '"&amp;C212&amp;"', '"&amp;D212&amp;"', '"&amp;E212&amp;"', '"&amp;F212&amp;"', '"&amp;G212&amp;"', '"&amp;H212&amp;"', '"&amp;I212&amp;"');"</f>
        <v/>
      </c>
      <c r="T212">
        <f>"Update UFMT_BUILD_RULE SET FIELD_ID='"&amp;D212&amp;"',COND_ID='"&amp;E212&amp;"',VALUE_ID='"&amp;F212&amp;"',CONV_KEY='"&amp;G212&amp;"',F_CHECK='"&amp;H212&amp;"',F_WRITE='"&amp;I212&amp;"' Where FORMAT_ID = '"&amp;A212&amp;"' AND FIELD_NO = '"&amp;B212&amp;"' AND PRIORITY = '"&amp;C212&amp;"';"</f>
        <v/>
      </c>
      <c r="U212">
        <f>"Delete from UFMT_BUILD_RULE Where FORMAT_ID = '"&amp;A212&amp;"' AND FIELD_NO = '"&amp;B212&amp;"' AND PRIORITY = '"&amp;C212&amp;"';"</f>
        <v/>
      </c>
    </row>
    <row r="213" spans="1:21">
      <c r="A213" t="s">
        <v>330</v>
      </c>
      <c r="B213" t="s">
        <v>634</v>
      </c>
      <c r="C213" t="s">
        <v>64</v>
      </c>
      <c r="D213" t="s">
        <v>233</v>
      </c>
      <c r="E213" t="s">
        <v>335</v>
      </c>
      <c r="F213" t="s">
        <v>70</v>
      </c>
      <c r="H213" t="s">
        <v>255</v>
      </c>
      <c r="I213" t="s">
        <v>255</v>
      </c>
      <c r="L213" t="s">
        <v>7</v>
      </c>
      <c r="M213">
        <f>VLOOKUP(D213,UFMT_FIELD_FORMAT!A:H,8,FALSE)</f>
        <v/>
      </c>
      <c r="N213">
        <f>IF(ISBLANK(E213),"",VLOOKUP(E213,UFMT_CONDITION!A:J,10,FALSE))</f>
        <v/>
      </c>
      <c r="O213">
        <f>VLOOKUP(F213,UFMT_VALUE!A:E,5,FALSE)</f>
        <v/>
      </c>
      <c r="P213">
        <f>IF(ISBLANK(G213),"",VLOOKUP(G213,UFMT_CONVERSION!A:C,3,FALSE))</f>
        <v/>
      </c>
      <c r="Q213">
        <f>"Field '"&amp;M213&amp;IF(N213="","","',Cond '"&amp;N213)&amp;"', Value '"&amp;O213&amp;IF(P213="","","', Conv '"&amp;P213)&amp;"'"</f>
        <v/>
      </c>
      <c r="S213">
        <f>"Insert into UFMT_BUILD_RULE (FORMAT_ID, FIELD_NO, PRIORITY, FIELD_ID, COND_ID, VALUE_ID, CONV_KEY, F_CHECK, F_WRITE) Values ('"&amp;A213&amp;"', '"&amp;B213&amp;"', '"&amp;C213&amp;"', '"&amp;D213&amp;"', '"&amp;E213&amp;"', '"&amp;F213&amp;"', '"&amp;G213&amp;"', '"&amp;H213&amp;"', '"&amp;I213&amp;"');"</f>
        <v/>
      </c>
      <c r="T213">
        <f>"Update UFMT_BUILD_RULE SET FIELD_ID='"&amp;D213&amp;"',COND_ID='"&amp;E213&amp;"',VALUE_ID='"&amp;F213&amp;"',CONV_KEY='"&amp;G213&amp;"',F_CHECK='"&amp;H213&amp;"',F_WRITE='"&amp;I213&amp;"' Where FORMAT_ID = '"&amp;A213&amp;"' AND FIELD_NO = '"&amp;B213&amp;"' AND PRIORITY = '"&amp;C213&amp;"';"</f>
        <v/>
      </c>
      <c r="U213">
        <f>"Delete from UFMT_BUILD_RULE Where FORMAT_ID = '"&amp;A213&amp;"' AND FIELD_NO = '"&amp;B213&amp;"' AND PRIORITY = '"&amp;C213&amp;"';"</f>
        <v/>
      </c>
    </row>
    <row r="214" spans="1:21">
      <c r="A214" t="s">
        <v>330</v>
      </c>
      <c r="B214" t="s">
        <v>103</v>
      </c>
      <c r="C214" t="s">
        <v>13</v>
      </c>
      <c r="D214" t="s">
        <v>456</v>
      </c>
      <c r="F214" t="s">
        <v>1550</v>
      </c>
      <c r="H214" t="s">
        <v>255</v>
      </c>
      <c r="I214" t="s">
        <v>255</v>
      </c>
      <c r="L214" t="s">
        <v>7</v>
      </c>
      <c r="M214">
        <f>VLOOKUP(D214,UFMT_FIELD_FORMAT!A:H,8,FALSE)</f>
        <v/>
      </c>
      <c r="N214">
        <f>IF(ISBLANK(E214),"",VLOOKUP(E214,UFMT_CONDITION!A:J,10,FALSE))</f>
        <v/>
      </c>
      <c r="O214">
        <f>VLOOKUP(F214,UFMT_VALUE!A:E,5,FALSE)</f>
        <v/>
      </c>
      <c r="P214">
        <f>IF(ISBLANK(G214),"",VLOOKUP(G214,UFMT_CONVERSION!A:C,3,FALSE))</f>
        <v/>
      </c>
      <c r="Q214">
        <f>"Field '"&amp;M214&amp;IF(N214="","","',Cond '"&amp;N214)&amp;"', Value '"&amp;O214&amp;IF(P214="","","', Conv '"&amp;P214)&amp;"'"</f>
        <v/>
      </c>
      <c r="S214">
        <f>"Insert into UFMT_BUILD_RULE (FORMAT_ID, FIELD_NO, PRIORITY, FIELD_ID, COND_ID, VALUE_ID, CONV_KEY, F_CHECK, F_WRITE) Values ('"&amp;A214&amp;"', '"&amp;B214&amp;"', '"&amp;C214&amp;"', '"&amp;D214&amp;"', '"&amp;E214&amp;"', '"&amp;F214&amp;"', '"&amp;G214&amp;"', '"&amp;H214&amp;"', '"&amp;I214&amp;"');"</f>
        <v/>
      </c>
      <c r="T214">
        <f>"Update UFMT_BUILD_RULE SET FIELD_ID='"&amp;D214&amp;"',COND_ID='"&amp;E214&amp;"',VALUE_ID='"&amp;F214&amp;"',CONV_KEY='"&amp;G214&amp;"',F_CHECK='"&amp;H214&amp;"',F_WRITE='"&amp;I214&amp;"' Where FORMAT_ID = '"&amp;A214&amp;"' AND FIELD_NO = '"&amp;B214&amp;"' AND PRIORITY = '"&amp;C214&amp;"';"</f>
        <v/>
      </c>
      <c r="U214">
        <f>"Delete from UFMT_BUILD_RULE Where FORMAT_ID = '"&amp;A214&amp;"' AND FIELD_NO = '"&amp;B214&amp;"' AND PRIORITY = '"&amp;C214&amp;"';"</f>
        <v/>
      </c>
    </row>
    <row r="215" spans="1:21">
      <c r="A215" t="s">
        <v>330</v>
      </c>
      <c r="B215" t="s">
        <v>666</v>
      </c>
      <c r="C215" t="s">
        <v>13</v>
      </c>
      <c r="D215" t="s">
        <v>456</v>
      </c>
      <c r="E215" t="s">
        <v>379</v>
      </c>
      <c r="F215" t="s">
        <v>1544</v>
      </c>
      <c r="H215" t="s">
        <v>255</v>
      </c>
      <c r="I215" t="s">
        <v>255</v>
      </c>
      <c r="L215" t="s">
        <v>7</v>
      </c>
      <c r="M215">
        <f>VLOOKUP(D215,UFMT_FIELD_FORMAT!A:H,8,FALSE)</f>
        <v/>
      </c>
      <c r="N215">
        <f>IF(ISBLANK(E215),"",VLOOKUP(E215,UFMT_CONDITION!A:J,10,FALSE))</f>
        <v/>
      </c>
      <c r="O215">
        <f>VLOOKUP(F215,UFMT_VALUE!A:E,5,FALSE)</f>
        <v/>
      </c>
      <c r="P215">
        <f>IF(ISBLANK(G215),"",VLOOKUP(G215,UFMT_CONVERSION!A:C,3,FALSE))</f>
        <v/>
      </c>
      <c r="Q215">
        <f>"Field '"&amp;M215&amp;IF(N215="","","',Cond '"&amp;N215)&amp;"', Value '"&amp;O215&amp;IF(P215="","","', Conv '"&amp;P215)&amp;"'"</f>
        <v/>
      </c>
      <c r="S215">
        <f>"Insert into UFMT_BUILD_RULE (FORMAT_ID, FIELD_NO, PRIORITY, FIELD_ID, COND_ID, VALUE_ID, CONV_KEY, F_CHECK, F_WRITE) Values ('"&amp;A215&amp;"', '"&amp;B215&amp;"', '"&amp;C215&amp;"', '"&amp;D215&amp;"', '"&amp;E215&amp;"', '"&amp;F215&amp;"', '"&amp;G215&amp;"', '"&amp;H215&amp;"', '"&amp;I215&amp;"');"</f>
        <v/>
      </c>
      <c r="T215">
        <f>"Update UFMT_BUILD_RULE SET FIELD_ID='"&amp;D215&amp;"',COND_ID='"&amp;E215&amp;"',VALUE_ID='"&amp;F215&amp;"',CONV_KEY='"&amp;G215&amp;"',F_CHECK='"&amp;H215&amp;"',F_WRITE='"&amp;I215&amp;"' Where FORMAT_ID = '"&amp;A215&amp;"' AND FIELD_NO = '"&amp;B215&amp;"' AND PRIORITY = '"&amp;C215&amp;"';"</f>
        <v/>
      </c>
      <c r="U215">
        <f>"Delete from UFMT_BUILD_RULE Where FORMAT_ID = '"&amp;A215&amp;"' AND FIELD_NO = '"&amp;B215&amp;"' AND PRIORITY = '"&amp;C215&amp;"';"</f>
        <v/>
      </c>
    </row>
    <row r="216" spans="1:21">
      <c r="A216" t="s">
        <v>330</v>
      </c>
      <c r="B216" t="s">
        <v>666</v>
      </c>
      <c r="C216" t="s">
        <v>64</v>
      </c>
      <c r="D216" t="s">
        <v>456</v>
      </c>
      <c r="F216" t="s">
        <v>1545</v>
      </c>
      <c r="H216" t="s">
        <v>255</v>
      </c>
      <c r="I216" t="s">
        <v>255</v>
      </c>
      <c r="L216" t="s">
        <v>7</v>
      </c>
      <c r="M216">
        <f>VLOOKUP(D216,UFMT_FIELD_FORMAT!A:H,8,FALSE)</f>
        <v/>
      </c>
      <c r="N216">
        <f>IF(ISBLANK(E216),"",VLOOKUP(E216,UFMT_CONDITION!A:J,10,FALSE))</f>
        <v/>
      </c>
      <c r="O216">
        <f>VLOOKUP(F216,UFMT_VALUE!A:E,5,FALSE)</f>
        <v/>
      </c>
      <c r="P216">
        <f>IF(ISBLANK(G216),"",VLOOKUP(G216,UFMT_CONVERSION!A:C,3,FALSE))</f>
        <v/>
      </c>
      <c r="Q216">
        <f>"Field '"&amp;M216&amp;IF(N216="","","',Cond '"&amp;N216)&amp;"', Value '"&amp;O216&amp;IF(P216="","","', Conv '"&amp;P216)&amp;"'"</f>
        <v/>
      </c>
      <c r="S216">
        <f>"Insert into UFMT_BUILD_RULE (FORMAT_ID, FIELD_NO, PRIORITY, FIELD_ID, COND_ID, VALUE_ID, CONV_KEY, F_CHECK, F_WRITE) Values ('"&amp;A216&amp;"', '"&amp;B216&amp;"', '"&amp;C216&amp;"', '"&amp;D216&amp;"', '"&amp;E216&amp;"', '"&amp;F216&amp;"', '"&amp;G216&amp;"', '"&amp;H216&amp;"', '"&amp;I216&amp;"');"</f>
        <v/>
      </c>
      <c r="T216">
        <f>"Update UFMT_BUILD_RULE SET FIELD_ID='"&amp;D216&amp;"',COND_ID='"&amp;E216&amp;"',VALUE_ID='"&amp;F216&amp;"',CONV_KEY='"&amp;G216&amp;"',F_CHECK='"&amp;H216&amp;"',F_WRITE='"&amp;I216&amp;"' Where FORMAT_ID = '"&amp;A216&amp;"' AND FIELD_NO = '"&amp;B216&amp;"' AND PRIORITY = '"&amp;C216&amp;"';"</f>
        <v/>
      </c>
      <c r="U216">
        <f>"Delete from UFMT_BUILD_RULE Where FORMAT_ID = '"&amp;A216&amp;"' AND FIELD_NO = '"&amp;B216&amp;"' AND PRIORITY = '"&amp;C216&amp;"';"</f>
        <v/>
      </c>
    </row>
    <row r="217" spans="1:21">
      <c r="A217" t="s">
        <v>330</v>
      </c>
      <c r="B217" t="s">
        <v>669</v>
      </c>
      <c r="C217" t="s">
        <v>13</v>
      </c>
      <c r="D217" t="s">
        <v>456</v>
      </c>
      <c r="F217" t="s">
        <v>379</v>
      </c>
      <c r="G217" t="s">
        <v>310</v>
      </c>
      <c r="H217" t="s">
        <v>255</v>
      </c>
      <c r="I217" t="s">
        <v>255</v>
      </c>
      <c r="L217" t="s">
        <v>7</v>
      </c>
      <c r="M217">
        <f>VLOOKUP(D217,UFMT_FIELD_FORMAT!A:H,8,FALSE)</f>
        <v/>
      </c>
      <c r="N217">
        <f>IF(ISBLANK(E217),"",VLOOKUP(E217,UFMT_CONDITION!A:J,10,FALSE))</f>
        <v/>
      </c>
      <c r="O217">
        <f>VLOOKUP(F217,UFMT_VALUE!A:E,5,FALSE)</f>
        <v/>
      </c>
      <c r="P217">
        <f>IF(ISBLANK(G217),"",VLOOKUP(G217,UFMT_CONVERSION!A:C,3,FALSE))</f>
        <v/>
      </c>
      <c r="Q217">
        <f>"Field '"&amp;M217&amp;IF(N217="","","',Cond '"&amp;N217)&amp;"', Value '"&amp;O217&amp;IF(P217="","","', Conv '"&amp;P217)&amp;"'"</f>
        <v/>
      </c>
      <c r="S217">
        <f>"Insert into UFMT_BUILD_RULE (FORMAT_ID, FIELD_NO, PRIORITY, FIELD_ID, COND_ID, VALUE_ID, CONV_KEY, F_CHECK, F_WRITE) Values ('"&amp;A217&amp;"', '"&amp;B217&amp;"', '"&amp;C217&amp;"', '"&amp;D217&amp;"', '"&amp;E217&amp;"', '"&amp;F217&amp;"', '"&amp;G217&amp;"', '"&amp;H217&amp;"', '"&amp;I217&amp;"');"</f>
        <v/>
      </c>
      <c r="T217">
        <f>"Update UFMT_BUILD_RULE SET FIELD_ID='"&amp;D217&amp;"',COND_ID='"&amp;E217&amp;"',VALUE_ID='"&amp;F217&amp;"',CONV_KEY='"&amp;G217&amp;"',F_CHECK='"&amp;H217&amp;"',F_WRITE='"&amp;I217&amp;"' Where FORMAT_ID = '"&amp;A217&amp;"' AND FIELD_NO = '"&amp;B217&amp;"' AND PRIORITY = '"&amp;C217&amp;"';"</f>
        <v/>
      </c>
      <c r="U217">
        <f>"Delete from UFMT_BUILD_RULE Where FORMAT_ID = '"&amp;A217&amp;"' AND FIELD_NO = '"&amp;B217&amp;"' AND PRIORITY = '"&amp;C217&amp;"';"</f>
        <v/>
      </c>
    </row>
    <row r="218" spans="1:21">
      <c r="A218" t="s">
        <v>318</v>
      </c>
      <c r="B218" t="s">
        <v>64</v>
      </c>
      <c r="C218" t="s">
        <v>13</v>
      </c>
      <c r="D218" t="s">
        <v>13</v>
      </c>
      <c r="F218" t="s">
        <v>64</v>
      </c>
      <c r="H218" t="s">
        <v>255</v>
      </c>
      <c r="I218" t="s">
        <v>255</v>
      </c>
      <c r="L218" t="s">
        <v>7</v>
      </c>
      <c r="M218">
        <f>VLOOKUP(D218,UFMT_FIELD_FORMAT!A:H,8,FALSE)</f>
        <v/>
      </c>
      <c r="N218">
        <f>IF(ISBLANK(E218),"",VLOOKUP(E218,UFMT_CONDITION!A:J,10,FALSE))</f>
        <v/>
      </c>
      <c r="O218">
        <f>VLOOKUP(F218,UFMT_VALUE!A:E,5,FALSE)</f>
        <v/>
      </c>
      <c r="P218">
        <f>IF(ISBLANK(G218),"",VLOOKUP(G218,UFMT_CONVERSION!A:C,3,FALSE))</f>
        <v/>
      </c>
      <c r="Q218">
        <f>"Field '"&amp;M218&amp;IF(N218="","","',Cond '"&amp;N218)&amp;"', Value '"&amp;O218&amp;IF(P218="","","', Conv '"&amp;P218)&amp;"'"</f>
        <v/>
      </c>
      <c r="S218">
        <f>"Insert into UFMT_BUILD_RULE (FORMAT_ID, FIELD_NO, PRIORITY, FIELD_ID, COND_ID, VALUE_ID, CONV_KEY, F_CHECK, F_WRITE) Values ('"&amp;A218&amp;"', '"&amp;B218&amp;"', '"&amp;C218&amp;"', '"&amp;D218&amp;"', '"&amp;E218&amp;"', '"&amp;F218&amp;"', '"&amp;G218&amp;"', '"&amp;H218&amp;"', '"&amp;I218&amp;"');"</f>
        <v/>
      </c>
      <c r="T218">
        <f>"Update UFMT_BUILD_RULE SET FIELD_ID='"&amp;D218&amp;"',COND_ID='"&amp;E218&amp;"',VALUE_ID='"&amp;F218&amp;"',CONV_KEY='"&amp;G218&amp;"',F_CHECK='"&amp;H218&amp;"',F_WRITE='"&amp;I218&amp;"' Where FORMAT_ID = '"&amp;A218&amp;"' AND FIELD_NO = '"&amp;B218&amp;"' AND PRIORITY = '"&amp;C218&amp;"';"</f>
        <v/>
      </c>
      <c r="U218">
        <f>"Delete from UFMT_BUILD_RULE Where FORMAT_ID = '"&amp;A218&amp;"' AND FIELD_NO = '"&amp;B218&amp;"' AND PRIORITY = '"&amp;C218&amp;"';"</f>
        <v/>
      </c>
    </row>
    <row r="219" spans="1:21">
      <c r="A219" t="s">
        <v>318</v>
      </c>
      <c r="B219" t="s">
        <v>107</v>
      </c>
      <c r="C219" t="s">
        <v>13</v>
      </c>
      <c r="D219" t="s">
        <v>64</v>
      </c>
      <c r="F219" t="s">
        <v>328</v>
      </c>
      <c r="H219" t="s">
        <v>255</v>
      </c>
      <c r="I219" t="s">
        <v>255</v>
      </c>
      <c r="L219" t="s">
        <v>7</v>
      </c>
      <c r="M219">
        <f>VLOOKUP(D219,UFMT_FIELD_FORMAT!A:H,8,FALSE)</f>
        <v/>
      </c>
      <c r="N219">
        <f>IF(ISBLANK(E219),"",VLOOKUP(E219,UFMT_CONDITION!A:J,10,FALSE))</f>
        <v/>
      </c>
      <c r="O219">
        <f>VLOOKUP(F219,UFMT_VALUE!A:E,5,FALSE)</f>
        <v/>
      </c>
      <c r="P219">
        <f>IF(ISBLANK(G219),"",VLOOKUP(G219,UFMT_CONVERSION!A:C,3,FALSE))</f>
        <v/>
      </c>
      <c r="Q219">
        <f>"Field '"&amp;M219&amp;IF(N219="","","',Cond '"&amp;N219)&amp;"', Value '"&amp;O219&amp;IF(P219="","","', Conv '"&amp;P219)&amp;"'"</f>
        <v/>
      </c>
      <c r="S219">
        <f>"Insert into UFMT_BUILD_RULE (FORMAT_ID, FIELD_NO, PRIORITY, FIELD_ID, COND_ID, VALUE_ID, CONV_KEY, F_CHECK, F_WRITE) Values ('"&amp;A219&amp;"', '"&amp;B219&amp;"', '"&amp;C219&amp;"', '"&amp;D219&amp;"', '"&amp;E219&amp;"', '"&amp;F219&amp;"', '"&amp;G219&amp;"', '"&amp;H219&amp;"', '"&amp;I219&amp;"');"</f>
        <v/>
      </c>
      <c r="T219">
        <f>"Update UFMT_BUILD_RULE SET FIELD_ID='"&amp;D219&amp;"',COND_ID='"&amp;E219&amp;"',VALUE_ID='"&amp;F219&amp;"',CONV_KEY='"&amp;G219&amp;"',F_CHECK='"&amp;H219&amp;"',F_WRITE='"&amp;I219&amp;"' Where FORMAT_ID = '"&amp;A219&amp;"' AND FIELD_NO = '"&amp;B219&amp;"' AND PRIORITY = '"&amp;C219&amp;"';"</f>
        <v/>
      </c>
      <c r="U219">
        <f>"Delete from UFMT_BUILD_RULE Where FORMAT_ID = '"&amp;A219&amp;"' AND FIELD_NO = '"&amp;B219&amp;"' AND PRIORITY = '"&amp;C219&amp;"';"</f>
        <v/>
      </c>
    </row>
    <row r="220" spans="1:21">
      <c r="A220" t="s">
        <v>318</v>
      </c>
      <c r="B220" t="s">
        <v>31</v>
      </c>
      <c r="C220" t="s">
        <v>13</v>
      </c>
      <c r="D220" t="s">
        <v>107</v>
      </c>
      <c r="F220" t="s">
        <v>330</v>
      </c>
      <c r="H220" t="s">
        <v>255</v>
      </c>
      <c r="I220" t="s">
        <v>255</v>
      </c>
      <c r="L220" t="s">
        <v>7</v>
      </c>
      <c r="M220">
        <f>VLOOKUP(D220,UFMT_FIELD_FORMAT!A:H,8,FALSE)</f>
        <v/>
      </c>
      <c r="N220">
        <f>IF(ISBLANK(E220),"",VLOOKUP(E220,UFMT_CONDITION!A:J,10,FALSE))</f>
        <v/>
      </c>
      <c r="O220">
        <f>VLOOKUP(F220,UFMT_VALUE!A:E,5,FALSE)</f>
        <v/>
      </c>
      <c r="P220">
        <f>IF(ISBLANK(G220),"",VLOOKUP(G220,UFMT_CONVERSION!A:C,3,FALSE))</f>
        <v/>
      </c>
      <c r="Q220">
        <f>"Field '"&amp;M220&amp;IF(N220="","","',Cond '"&amp;N220)&amp;"', Value '"&amp;O220&amp;IF(P220="","","', Conv '"&amp;P220)&amp;"'"</f>
        <v/>
      </c>
      <c r="S220">
        <f>"Insert into UFMT_BUILD_RULE (FORMAT_ID, FIELD_NO, PRIORITY, FIELD_ID, COND_ID, VALUE_ID, CONV_KEY, F_CHECK, F_WRITE) Values ('"&amp;A220&amp;"', '"&amp;B220&amp;"', '"&amp;C220&amp;"', '"&amp;D220&amp;"', '"&amp;E220&amp;"', '"&amp;F220&amp;"', '"&amp;G220&amp;"', '"&amp;H220&amp;"', '"&amp;I220&amp;"');"</f>
        <v/>
      </c>
      <c r="T220">
        <f>"Update UFMT_BUILD_RULE SET FIELD_ID='"&amp;D220&amp;"',COND_ID='"&amp;E220&amp;"',VALUE_ID='"&amp;F220&amp;"',CONV_KEY='"&amp;G220&amp;"',F_CHECK='"&amp;H220&amp;"',F_WRITE='"&amp;I220&amp;"' Where FORMAT_ID = '"&amp;A220&amp;"' AND FIELD_NO = '"&amp;B220&amp;"' AND PRIORITY = '"&amp;C220&amp;"';"</f>
        <v/>
      </c>
      <c r="U220">
        <f>"Delete from UFMT_BUILD_RULE Where FORMAT_ID = '"&amp;A220&amp;"' AND FIELD_NO = '"&amp;B220&amp;"' AND PRIORITY = '"&amp;C220&amp;"';"</f>
        <v/>
      </c>
    </row>
    <row r="221" spans="1:21">
      <c r="A221" t="s">
        <v>318</v>
      </c>
      <c r="B221" t="s">
        <v>500</v>
      </c>
      <c r="C221" t="s">
        <v>13</v>
      </c>
      <c r="D221" t="s">
        <v>107</v>
      </c>
      <c r="F221" t="s">
        <v>330</v>
      </c>
      <c r="H221" t="s">
        <v>255</v>
      </c>
      <c r="I221" t="s">
        <v>255</v>
      </c>
      <c r="L221" t="s">
        <v>7</v>
      </c>
      <c r="M221">
        <f>VLOOKUP(D221,UFMT_FIELD_FORMAT!A:H,8,FALSE)</f>
        <v/>
      </c>
      <c r="N221">
        <f>IF(ISBLANK(E221),"",VLOOKUP(E221,UFMT_CONDITION!A:J,10,FALSE))</f>
        <v/>
      </c>
      <c r="O221">
        <f>VLOOKUP(F221,UFMT_VALUE!A:E,5,FALSE)</f>
        <v/>
      </c>
      <c r="P221">
        <f>IF(ISBLANK(G221),"",VLOOKUP(G221,UFMT_CONVERSION!A:C,3,FALSE))</f>
        <v/>
      </c>
      <c r="Q221">
        <f>"Field '"&amp;M221&amp;IF(N221="","","',Cond '"&amp;N221)&amp;"', Value '"&amp;O221&amp;IF(P221="","","', Conv '"&amp;P221)&amp;"'"</f>
        <v/>
      </c>
      <c r="S221">
        <f>"Insert into UFMT_BUILD_RULE (FORMAT_ID, FIELD_NO, PRIORITY, FIELD_ID, COND_ID, VALUE_ID, CONV_KEY, F_CHECK, F_WRITE) Values ('"&amp;A221&amp;"', '"&amp;B221&amp;"', '"&amp;C221&amp;"', '"&amp;D221&amp;"', '"&amp;E221&amp;"', '"&amp;F221&amp;"', '"&amp;G221&amp;"', '"&amp;H221&amp;"', '"&amp;I221&amp;"');"</f>
        <v/>
      </c>
      <c r="T221">
        <f>"Update UFMT_BUILD_RULE SET FIELD_ID='"&amp;D221&amp;"',COND_ID='"&amp;E221&amp;"',VALUE_ID='"&amp;F221&amp;"',CONV_KEY='"&amp;G221&amp;"',F_CHECK='"&amp;H221&amp;"',F_WRITE='"&amp;I221&amp;"' Where FORMAT_ID = '"&amp;A221&amp;"' AND FIELD_NO = '"&amp;B221&amp;"' AND PRIORITY = '"&amp;C221&amp;"';"</f>
        <v/>
      </c>
      <c r="U221">
        <f>"Delete from UFMT_BUILD_RULE Where FORMAT_ID = '"&amp;A221&amp;"' AND FIELD_NO = '"&amp;B221&amp;"' AND PRIORITY = '"&amp;C221&amp;"';"</f>
        <v/>
      </c>
    </row>
    <row r="222" spans="1:21">
      <c r="A222" t="s">
        <v>318</v>
      </c>
      <c r="B222" t="s">
        <v>328</v>
      </c>
      <c r="C222" t="s">
        <v>13</v>
      </c>
      <c r="D222" t="s">
        <v>107</v>
      </c>
      <c r="F222" t="s">
        <v>333</v>
      </c>
      <c r="H222" t="s">
        <v>255</v>
      </c>
      <c r="I222" t="s">
        <v>13</v>
      </c>
      <c r="L222" t="s">
        <v>7</v>
      </c>
      <c r="M222">
        <f>VLOOKUP(D222,UFMT_FIELD_FORMAT!A:H,8,FALSE)</f>
        <v/>
      </c>
      <c r="N222">
        <f>IF(ISBLANK(E222),"",VLOOKUP(E222,UFMT_CONDITION!A:J,10,FALSE))</f>
        <v/>
      </c>
      <c r="O222">
        <f>VLOOKUP(F222,UFMT_VALUE!A:E,5,FALSE)</f>
        <v/>
      </c>
      <c r="P222">
        <f>IF(ISBLANK(G222),"",VLOOKUP(G222,UFMT_CONVERSION!A:C,3,FALSE))</f>
        <v/>
      </c>
      <c r="Q222">
        <f>"Field '"&amp;M222&amp;IF(N222="","","',Cond '"&amp;N222)&amp;"', Value '"&amp;O222&amp;IF(P222="","","', Conv '"&amp;P222)&amp;"'"</f>
        <v/>
      </c>
      <c r="S222">
        <f>"Insert into UFMT_BUILD_RULE (FORMAT_ID, FIELD_NO, PRIORITY, FIELD_ID, COND_ID, VALUE_ID, CONV_KEY, F_CHECK, F_WRITE) Values ('"&amp;A222&amp;"', '"&amp;B222&amp;"', '"&amp;C222&amp;"', '"&amp;D222&amp;"', '"&amp;E222&amp;"', '"&amp;F222&amp;"', '"&amp;G222&amp;"', '"&amp;H222&amp;"', '"&amp;I222&amp;"');"</f>
        <v/>
      </c>
      <c r="T222">
        <f>"Update UFMT_BUILD_RULE SET FIELD_ID='"&amp;D222&amp;"',COND_ID='"&amp;E222&amp;"',VALUE_ID='"&amp;F222&amp;"',CONV_KEY='"&amp;G222&amp;"',F_CHECK='"&amp;H222&amp;"',F_WRITE='"&amp;I222&amp;"' Where FORMAT_ID = '"&amp;A222&amp;"' AND FIELD_NO = '"&amp;B222&amp;"' AND PRIORITY = '"&amp;C222&amp;"';"</f>
        <v/>
      </c>
      <c r="U222">
        <f>"Delete from UFMT_BUILD_RULE Where FORMAT_ID = '"&amp;A222&amp;"' AND FIELD_NO = '"&amp;B222&amp;"' AND PRIORITY = '"&amp;C222&amp;"';"</f>
        <v/>
      </c>
    </row>
    <row r="223" spans="1:21">
      <c r="A223" t="s">
        <v>318</v>
      </c>
      <c r="B223" t="s">
        <v>335</v>
      </c>
      <c r="C223" t="s">
        <v>13</v>
      </c>
      <c r="D223" t="s">
        <v>31</v>
      </c>
      <c r="F223" t="s">
        <v>337</v>
      </c>
      <c r="H223" t="s">
        <v>255</v>
      </c>
      <c r="I223" t="s">
        <v>13</v>
      </c>
      <c r="L223" t="s">
        <v>7</v>
      </c>
      <c r="M223">
        <f>VLOOKUP(D223,UFMT_FIELD_FORMAT!A:H,8,FALSE)</f>
        <v/>
      </c>
      <c r="N223">
        <f>IF(ISBLANK(E223),"",VLOOKUP(E223,UFMT_CONDITION!A:J,10,FALSE))</f>
        <v/>
      </c>
      <c r="O223">
        <f>VLOOKUP(F223,UFMT_VALUE!A:E,5,FALSE)</f>
        <v/>
      </c>
      <c r="P223">
        <f>IF(ISBLANK(G223),"",VLOOKUP(G223,UFMT_CONVERSION!A:C,3,FALSE))</f>
        <v/>
      </c>
      <c r="Q223">
        <f>"Field '"&amp;M223&amp;IF(N223="","","',Cond '"&amp;N223)&amp;"', Value '"&amp;O223&amp;IF(P223="","","', Conv '"&amp;P223)&amp;"'"</f>
        <v/>
      </c>
      <c r="S223">
        <f>"Insert into UFMT_BUILD_RULE (FORMAT_ID, FIELD_NO, PRIORITY, FIELD_ID, COND_ID, VALUE_ID, CONV_KEY, F_CHECK, F_WRITE) Values ('"&amp;A223&amp;"', '"&amp;B223&amp;"', '"&amp;C223&amp;"', '"&amp;D223&amp;"', '"&amp;E223&amp;"', '"&amp;F223&amp;"', '"&amp;G223&amp;"', '"&amp;H223&amp;"', '"&amp;I223&amp;"');"</f>
        <v/>
      </c>
      <c r="T223">
        <f>"Update UFMT_BUILD_RULE SET FIELD_ID='"&amp;D223&amp;"',COND_ID='"&amp;E223&amp;"',VALUE_ID='"&amp;F223&amp;"',CONV_KEY='"&amp;G223&amp;"',F_CHECK='"&amp;H223&amp;"',F_WRITE='"&amp;I223&amp;"' Where FORMAT_ID = '"&amp;A223&amp;"' AND FIELD_NO = '"&amp;B223&amp;"' AND PRIORITY = '"&amp;C223&amp;"';"</f>
        <v/>
      </c>
      <c r="U223">
        <f>"Delete from UFMT_BUILD_RULE Where FORMAT_ID = '"&amp;A223&amp;"' AND FIELD_NO = '"&amp;B223&amp;"' AND PRIORITY = '"&amp;C223&amp;"';"</f>
        <v/>
      </c>
    </row>
    <row r="224" spans="1:21">
      <c r="A224" t="s">
        <v>318</v>
      </c>
      <c r="B224" t="s">
        <v>337</v>
      </c>
      <c r="C224" t="s">
        <v>13</v>
      </c>
      <c r="D224" t="s">
        <v>500</v>
      </c>
      <c r="F224" t="s">
        <v>35</v>
      </c>
      <c r="H224" t="s">
        <v>255</v>
      </c>
      <c r="I224" t="s">
        <v>255</v>
      </c>
      <c r="L224" t="s">
        <v>7</v>
      </c>
      <c r="M224">
        <f>VLOOKUP(D224,UFMT_FIELD_FORMAT!A:H,8,FALSE)</f>
        <v/>
      </c>
      <c r="N224">
        <f>IF(ISBLANK(E224),"",VLOOKUP(E224,UFMT_CONDITION!A:J,10,FALSE))</f>
        <v/>
      </c>
      <c r="O224">
        <f>VLOOKUP(F224,UFMT_VALUE!A:E,5,FALSE)</f>
        <v/>
      </c>
      <c r="P224">
        <f>IF(ISBLANK(G224),"",VLOOKUP(G224,UFMT_CONVERSION!A:C,3,FALSE))</f>
        <v/>
      </c>
      <c r="Q224">
        <f>"Field '"&amp;M224&amp;IF(N224="","","',Cond '"&amp;N224)&amp;"', Value '"&amp;O224&amp;IF(P224="","","', Conv '"&amp;P224)&amp;"'"</f>
        <v/>
      </c>
      <c r="S224">
        <f>"Insert into UFMT_BUILD_RULE (FORMAT_ID, FIELD_NO, PRIORITY, FIELD_ID, COND_ID, VALUE_ID, CONV_KEY, F_CHECK, F_WRITE) Values ('"&amp;A224&amp;"', '"&amp;B224&amp;"', '"&amp;C224&amp;"', '"&amp;D224&amp;"', '"&amp;E224&amp;"', '"&amp;F224&amp;"', '"&amp;G224&amp;"', '"&amp;H224&amp;"', '"&amp;I224&amp;"');"</f>
        <v/>
      </c>
      <c r="T224">
        <f>"Update UFMT_BUILD_RULE SET FIELD_ID='"&amp;D224&amp;"',COND_ID='"&amp;E224&amp;"',VALUE_ID='"&amp;F224&amp;"',CONV_KEY='"&amp;G224&amp;"',F_CHECK='"&amp;H224&amp;"',F_WRITE='"&amp;I224&amp;"' Where FORMAT_ID = '"&amp;A224&amp;"' AND FIELD_NO = '"&amp;B224&amp;"' AND PRIORITY = '"&amp;C224&amp;"';"</f>
        <v/>
      </c>
      <c r="U224">
        <f>"Delete from UFMT_BUILD_RULE Where FORMAT_ID = '"&amp;A224&amp;"' AND FIELD_NO = '"&amp;B224&amp;"' AND PRIORITY = '"&amp;C224&amp;"';"</f>
        <v/>
      </c>
    </row>
    <row r="225" spans="1:21">
      <c r="A225" t="s">
        <v>318</v>
      </c>
      <c r="B225" t="s">
        <v>351</v>
      </c>
      <c r="C225" t="s">
        <v>13</v>
      </c>
      <c r="D225" t="s">
        <v>328</v>
      </c>
      <c r="F225" t="s">
        <v>393</v>
      </c>
      <c r="H225" t="s">
        <v>255</v>
      </c>
      <c r="I225" t="s">
        <v>255</v>
      </c>
      <c r="L225" t="s">
        <v>7</v>
      </c>
      <c r="M225">
        <f>VLOOKUP(D225,UFMT_FIELD_FORMAT!A:H,8,FALSE)</f>
        <v/>
      </c>
      <c r="N225">
        <f>IF(ISBLANK(E225),"",VLOOKUP(E225,UFMT_CONDITION!A:J,10,FALSE))</f>
        <v/>
      </c>
      <c r="O225">
        <f>VLOOKUP(F225,UFMT_VALUE!A:E,5,FALSE)</f>
        <v/>
      </c>
      <c r="P225">
        <f>IF(ISBLANK(G225),"",VLOOKUP(G225,UFMT_CONVERSION!A:C,3,FALSE))</f>
        <v/>
      </c>
      <c r="Q225">
        <f>"Field '"&amp;M225&amp;IF(N225="","","',Cond '"&amp;N225)&amp;"', Value '"&amp;O225&amp;IF(P225="","","', Conv '"&amp;P225)&amp;"'"</f>
        <v/>
      </c>
      <c r="S225">
        <f>"Insert into UFMT_BUILD_RULE (FORMAT_ID, FIELD_NO, PRIORITY, FIELD_ID, COND_ID, VALUE_ID, CONV_KEY, F_CHECK, F_WRITE) Values ('"&amp;A225&amp;"', '"&amp;B225&amp;"', '"&amp;C225&amp;"', '"&amp;D225&amp;"', '"&amp;E225&amp;"', '"&amp;F225&amp;"', '"&amp;G225&amp;"', '"&amp;H225&amp;"', '"&amp;I225&amp;"');"</f>
        <v/>
      </c>
      <c r="T225">
        <f>"Update UFMT_BUILD_RULE SET FIELD_ID='"&amp;D225&amp;"',COND_ID='"&amp;E225&amp;"',VALUE_ID='"&amp;F225&amp;"',CONV_KEY='"&amp;G225&amp;"',F_CHECK='"&amp;H225&amp;"',F_WRITE='"&amp;I225&amp;"' Where FORMAT_ID = '"&amp;A225&amp;"' AND FIELD_NO = '"&amp;B225&amp;"' AND PRIORITY = '"&amp;C225&amp;"';"</f>
        <v/>
      </c>
      <c r="U225">
        <f>"Delete from UFMT_BUILD_RULE Where FORMAT_ID = '"&amp;A225&amp;"' AND FIELD_NO = '"&amp;B225&amp;"' AND PRIORITY = '"&amp;C225&amp;"';"</f>
        <v/>
      </c>
    </row>
    <row r="226" spans="1:21">
      <c r="A226" t="s">
        <v>318</v>
      </c>
      <c r="B226" t="s">
        <v>305</v>
      </c>
      <c r="C226" t="s">
        <v>13</v>
      </c>
      <c r="D226" t="s">
        <v>318</v>
      </c>
      <c r="F226" t="s">
        <v>398</v>
      </c>
      <c r="H226" t="s">
        <v>255</v>
      </c>
      <c r="I226" t="s">
        <v>255</v>
      </c>
      <c r="L226" t="s">
        <v>7</v>
      </c>
      <c r="M226">
        <f>VLOOKUP(D226,UFMT_FIELD_FORMAT!A:H,8,FALSE)</f>
        <v/>
      </c>
      <c r="N226">
        <f>IF(ISBLANK(E226),"",VLOOKUP(E226,UFMT_CONDITION!A:J,10,FALSE))</f>
        <v/>
      </c>
      <c r="O226">
        <f>VLOOKUP(F226,UFMT_VALUE!A:E,5,FALSE)</f>
        <v/>
      </c>
      <c r="P226">
        <f>IF(ISBLANK(G226),"",VLOOKUP(G226,UFMT_CONVERSION!A:C,3,FALSE))</f>
        <v/>
      </c>
      <c r="Q226">
        <f>"Field '"&amp;M226&amp;IF(N226="","","',Cond '"&amp;N226)&amp;"', Value '"&amp;O226&amp;IF(P226="","","', Conv '"&amp;P226)&amp;"'"</f>
        <v/>
      </c>
      <c r="S226">
        <f>"Insert into UFMT_BUILD_RULE (FORMAT_ID, FIELD_NO, PRIORITY, FIELD_ID, COND_ID, VALUE_ID, CONV_KEY, F_CHECK, F_WRITE) Values ('"&amp;A226&amp;"', '"&amp;B226&amp;"', '"&amp;C226&amp;"', '"&amp;D226&amp;"', '"&amp;E226&amp;"', '"&amp;F226&amp;"', '"&amp;G226&amp;"', '"&amp;H226&amp;"', '"&amp;I226&amp;"');"</f>
        <v/>
      </c>
      <c r="T226">
        <f>"Update UFMT_BUILD_RULE SET FIELD_ID='"&amp;D226&amp;"',COND_ID='"&amp;E226&amp;"',VALUE_ID='"&amp;F226&amp;"',CONV_KEY='"&amp;G226&amp;"',F_CHECK='"&amp;H226&amp;"',F_WRITE='"&amp;I226&amp;"' Where FORMAT_ID = '"&amp;A226&amp;"' AND FIELD_NO = '"&amp;B226&amp;"' AND PRIORITY = '"&amp;C226&amp;"';"</f>
        <v/>
      </c>
      <c r="U226">
        <f>"Delete from UFMT_BUILD_RULE Where FORMAT_ID = '"&amp;A226&amp;"' AND FIELD_NO = '"&amp;B226&amp;"' AND PRIORITY = '"&amp;C226&amp;"';"</f>
        <v/>
      </c>
    </row>
    <row r="227" spans="1:21">
      <c r="A227" t="s">
        <v>318</v>
      </c>
      <c r="B227" t="s">
        <v>473</v>
      </c>
      <c r="C227" t="s">
        <v>13</v>
      </c>
      <c r="D227" t="s">
        <v>333</v>
      </c>
      <c r="F227" t="s">
        <v>449</v>
      </c>
      <c r="H227" t="s">
        <v>255</v>
      </c>
      <c r="I227" t="s">
        <v>255</v>
      </c>
      <c r="L227" t="s">
        <v>7</v>
      </c>
      <c r="M227">
        <f>VLOOKUP(D227,UFMT_FIELD_FORMAT!A:H,8,FALSE)</f>
        <v/>
      </c>
      <c r="N227">
        <f>IF(ISBLANK(E227),"",VLOOKUP(E227,UFMT_CONDITION!A:J,10,FALSE))</f>
        <v/>
      </c>
      <c r="O227">
        <f>VLOOKUP(F227,UFMT_VALUE!A:E,5,FALSE)</f>
        <v/>
      </c>
      <c r="P227">
        <f>IF(ISBLANK(G227),"",VLOOKUP(G227,UFMT_CONVERSION!A:C,3,FALSE))</f>
        <v/>
      </c>
      <c r="Q227">
        <f>"Field '"&amp;M227&amp;IF(N227="","","',Cond '"&amp;N227)&amp;"', Value '"&amp;O227&amp;IF(P227="","","', Conv '"&amp;P227)&amp;"'"</f>
        <v/>
      </c>
      <c r="S227">
        <f>"Insert into UFMT_BUILD_RULE (FORMAT_ID, FIELD_NO, PRIORITY, FIELD_ID, COND_ID, VALUE_ID, CONV_KEY, F_CHECK, F_WRITE) Values ('"&amp;A227&amp;"', '"&amp;B227&amp;"', '"&amp;C227&amp;"', '"&amp;D227&amp;"', '"&amp;E227&amp;"', '"&amp;F227&amp;"', '"&amp;G227&amp;"', '"&amp;H227&amp;"', '"&amp;I227&amp;"');"</f>
        <v/>
      </c>
      <c r="T227">
        <f>"Update UFMT_BUILD_RULE SET FIELD_ID='"&amp;D227&amp;"',COND_ID='"&amp;E227&amp;"',VALUE_ID='"&amp;F227&amp;"',CONV_KEY='"&amp;G227&amp;"',F_CHECK='"&amp;H227&amp;"',F_WRITE='"&amp;I227&amp;"' Where FORMAT_ID = '"&amp;A227&amp;"' AND FIELD_NO = '"&amp;B227&amp;"' AND PRIORITY = '"&amp;C227&amp;"';"</f>
        <v/>
      </c>
      <c r="U227">
        <f>"Delete from UFMT_BUILD_RULE Where FORMAT_ID = '"&amp;A227&amp;"' AND FIELD_NO = '"&amp;B227&amp;"' AND PRIORITY = '"&amp;C227&amp;"';"</f>
        <v/>
      </c>
    </row>
    <row r="228" spans="1:21">
      <c r="A228" t="s">
        <v>318</v>
      </c>
      <c r="B228" t="s">
        <v>524</v>
      </c>
      <c r="C228" t="s">
        <v>13</v>
      </c>
      <c r="D228" t="s">
        <v>66</v>
      </c>
      <c r="F228" t="s">
        <v>1228</v>
      </c>
      <c r="H228" t="s">
        <v>255</v>
      </c>
      <c r="I228" t="s">
        <v>255</v>
      </c>
      <c r="L228" t="s">
        <v>7</v>
      </c>
      <c r="M228">
        <f>VLOOKUP(D228,UFMT_FIELD_FORMAT!A:H,8,FALSE)</f>
        <v/>
      </c>
      <c r="N228">
        <f>IF(ISBLANK(E228),"",VLOOKUP(E228,UFMT_CONDITION!A:J,10,FALSE))</f>
        <v/>
      </c>
      <c r="O228">
        <f>VLOOKUP(F228,UFMT_VALUE!A:E,5,FALSE)</f>
        <v/>
      </c>
      <c r="P228">
        <f>IF(ISBLANK(G228),"",VLOOKUP(G228,UFMT_CONVERSION!A:C,3,FALSE))</f>
        <v/>
      </c>
      <c r="Q228">
        <f>"Field '"&amp;M228&amp;IF(N228="","","',Cond '"&amp;N228)&amp;"', Value '"&amp;O228&amp;IF(P228="","","', Conv '"&amp;P228)&amp;"'"</f>
        <v/>
      </c>
      <c r="S228">
        <f>"Insert into UFMT_BUILD_RULE (FORMAT_ID, FIELD_NO, PRIORITY, FIELD_ID, COND_ID, VALUE_ID, CONV_KEY, F_CHECK, F_WRITE) Values ('"&amp;A228&amp;"', '"&amp;B228&amp;"', '"&amp;C228&amp;"', '"&amp;D228&amp;"', '"&amp;E228&amp;"', '"&amp;F228&amp;"', '"&amp;G228&amp;"', '"&amp;H228&amp;"', '"&amp;I228&amp;"');"</f>
        <v/>
      </c>
      <c r="T228">
        <f>"Update UFMT_BUILD_RULE SET FIELD_ID='"&amp;D228&amp;"',COND_ID='"&amp;E228&amp;"',VALUE_ID='"&amp;F228&amp;"',CONV_KEY='"&amp;G228&amp;"',F_CHECK='"&amp;H228&amp;"',F_WRITE='"&amp;I228&amp;"' Where FORMAT_ID = '"&amp;A228&amp;"' AND FIELD_NO = '"&amp;B228&amp;"' AND PRIORITY = '"&amp;C228&amp;"';"</f>
        <v/>
      </c>
      <c r="U228">
        <f>"Delete from UFMT_BUILD_RULE Where FORMAT_ID = '"&amp;A228&amp;"' AND FIELD_NO = '"&amp;B228&amp;"' AND PRIORITY = '"&amp;C228&amp;"';"</f>
        <v/>
      </c>
    </row>
    <row r="229" spans="1:21">
      <c r="A229" t="s">
        <v>318</v>
      </c>
      <c r="B229" t="s">
        <v>526</v>
      </c>
      <c r="C229" t="s">
        <v>13</v>
      </c>
      <c r="D229" t="s">
        <v>66</v>
      </c>
      <c r="F229" t="s">
        <v>1546</v>
      </c>
      <c r="H229" t="s">
        <v>255</v>
      </c>
      <c r="I229" t="s">
        <v>255</v>
      </c>
      <c r="L229" t="s">
        <v>7</v>
      </c>
      <c r="M229">
        <f>VLOOKUP(D229,UFMT_FIELD_FORMAT!A:H,8,FALSE)</f>
        <v/>
      </c>
      <c r="N229">
        <f>IF(ISBLANK(E229),"",VLOOKUP(E229,UFMT_CONDITION!A:J,10,FALSE))</f>
        <v/>
      </c>
      <c r="O229">
        <f>VLOOKUP(F229,UFMT_VALUE!A:E,5,FALSE)</f>
        <v/>
      </c>
      <c r="P229">
        <f>IF(ISBLANK(G229),"",VLOOKUP(G229,UFMT_CONVERSION!A:C,3,FALSE))</f>
        <v/>
      </c>
      <c r="Q229">
        <f>"Field '"&amp;M229&amp;IF(N229="","","',Cond '"&amp;N229)&amp;"', Value '"&amp;O229&amp;IF(P229="","","', Conv '"&amp;P229)&amp;"'"</f>
        <v/>
      </c>
      <c r="S229">
        <f>"Insert into UFMT_BUILD_RULE (FORMAT_ID, FIELD_NO, PRIORITY, FIELD_ID, COND_ID, VALUE_ID, CONV_KEY, F_CHECK, F_WRITE) Values ('"&amp;A229&amp;"', '"&amp;B229&amp;"', '"&amp;C229&amp;"', '"&amp;D229&amp;"', '"&amp;E229&amp;"', '"&amp;F229&amp;"', '"&amp;G229&amp;"', '"&amp;H229&amp;"', '"&amp;I229&amp;"');"</f>
        <v/>
      </c>
      <c r="T229">
        <f>"Update UFMT_BUILD_RULE SET FIELD_ID='"&amp;D229&amp;"',COND_ID='"&amp;E229&amp;"',VALUE_ID='"&amp;F229&amp;"',CONV_KEY='"&amp;G229&amp;"',F_CHECK='"&amp;H229&amp;"',F_WRITE='"&amp;I229&amp;"' Where FORMAT_ID = '"&amp;A229&amp;"' AND FIELD_NO = '"&amp;B229&amp;"' AND PRIORITY = '"&amp;C229&amp;"';"</f>
        <v/>
      </c>
      <c r="U229">
        <f>"Delete from UFMT_BUILD_RULE Where FORMAT_ID = '"&amp;A229&amp;"' AND FIELD_NO = '"&amp;B229&amp;"' AND PRIORITY = '"&amp;C229&amp;"';"</f>
        <v/>
      </c>
    </row>
    <row r="230" spans="1:21">
      <c r="A230" t="s">
        <v>318</v>
      </c>
      <c r="B230" t="s">
        <v>528</v>
      </c>
      <c r="C230" t="s">
        <v>13</v>
      </c>
      <c r="D230" t="s">
        <v>66</v>
      </c>
      <c r="F230" t="s">
        <v>1228</v>
      </c>
      <c r="H230" t="s">
        <v>255</v>
      </c>
      <c r="I230" t="s">
        <v>255</v>
      </c>
      <c r="L230" t="s">
        <v>7</v>
      </c>
      <c r="M230">
        <f>VLOOKUP(D230,UFMT_FIELD_FORMAT!A:H,8,FALSE)</f>
        <v/>
      </c>
      <c r="N230">
        <f>IF(ISBLANK(E230),"",VLOOKUP(E230,UFMT_CONDITION!A:J,10,FALSE))</f>
        <v/>
      </c>
      <c r="O230">
        <f>VLOOKUP(F230,UFMT_VALUE!A:E,5,FALSE)</f>
        <v/>
      </c>
      <c r="P230">
        <f>IF(ISBLANK(G230),"",VLOOKUP(G230,UFMT_CONVERSION!A:C,3,FALSE))</f>
        <v/>
      </c>
      <c r="Q230">
        <f>"Field '"&amp;M230&amp;IF(N230="","","',Cond '"&amp;N230)&amp;"', Value '"&amp;O230&amp;IF(P230="","","', Conv '"&amp;P230)&amp;"'"</f>
        <v/>
      </c>
      <c r="S230">
        <f>"Insert into UFMT_BUILD_RULE (FORMAT_ID, FIELD_NO, PRIORITY, FIELD_ID, COND_ID, VALUE_ID, CONV_KEY, F_CHECK, F_WRITE) Values ('"&amp;A230&amp;"', '"&amp;B230&amp;"', '"&amp;C230&amp;"', '"&amp;D230&amp;"', '"&amp;E230&amp;"', '"&amp;F230&amp;"', '"&amp;G230&amp;"', '"&amp;H230&amp;"', '"&amp;I230&amp;"');"</f>
        <v/>
      </c>
      <c r="T230">
        <f>"Update UFMT_BUILD_RULE SET FIELD_ID='"&amp;D230&amp;"',COND_ID='"&amp;E230&amp;"',VALUE_ID='"&amp;F230&amp;"',CONV_KEY='"&amp;G230&amp;"',F_CHECK='"&amp;H230&amp;"',F_WRITE='"&amp;I230&amp;"' Where FORMAT_ID = '"&amp;A230&amp;"' AND FIELD_NO = '"&amp;B230&amp;"' AND PRIORITY = '"&amp;C230&amp;"';"</f>
        <v/>
      </c>
      <c r="U230">
        <f>"Delete from UFMT_BUILD_RULE Where FORMAT_ID = '"&amp;A230&amp;"' AND FIELD_NO = '"&amp;B230&amp;"' AND PRIORITY = '"&amp;C230&amp;"';"</f>
        <v/>
      </c>
    </row>
    <row r="231" spans="1:21">
      <c r="A231" t="s">
        <v>318</v>
      </c>
      <c r="B231" t="s">
        <v>530</v>
      </c>
      <c r="C231" t="s">
        <v>13</v>
      </c>
      <c r="D231" t="s">
        <v>66</v>
      </c>
      <c r="F231" t="s">
        <v>1547</v>
      </c>
      <c r="H231" t="s">
        <v>255</v>
      </c>
      <c r="I231" t="s">
        <v>255</v>
      </c>
      <c r="L231" t="s">
        <v>7</v>
      </c>
      <c r="M231">
        <f>VLOOKUP(D231,UFMT_FIELD_FORMAT!A:H,8,FALSE)</f>
        <v/>
      </c>
      <c r="N231">
        <f>IF(ISBLANK(E231),"",VLOOKUP(E231,UFMT_CONDITION!A:J,10,FALSE))</f>
        <v/>
      </c>
      <c r="O231">
        <f>VLOOKUP(F231,UFMT_VALUE!A:E,5,FALSE)</f>
        <v/>
      </c>
      <c r="P231">
        <f>IF(ISBLANK(G231),"",VLOOKUP(G231,UFMT_CONVERSION!A:C,3,FALSE))</f>
        <v/>
      </c>
      <c r="Q231">
        <f>"Field '"&amp;M231&amp;IF(N231="","","',Cond '"&amp;N231)&amp;"', Value '"&amp;O231&amp;IF(P231="","","', Conv '"&amp;P231)&amp;"'"</f>
        <v/>
      </c>
      <c r="S231">
        <f>"Insert into UFMT_BUILD_RULE (FORMAT_ID, FIELD_NO, PRIORITY, FIELD_ID, COND_ID, VALUE_ID, CONV_KEY, F_CHECK, F_WRITE) Values ('"&amp;A231&amp;"', '"&amp;B231&amp;"', '"&amp;C231&amp;"', '"&amp;D231&amp;"', '"&amp;E231&amp;"', '"&amp;F231&amp;"', '"&amp;G231&amp;"', '"&amp;H231&amp;"', '"&amp;I231&amp;"');"</f>
        <v/>
      </c>
      <c r="T231">
        <f>"Update UFMT_BUILD_RULE SET FIELD_ID='"&amp;D231&amp;"',COND_ID='"&amp;E231&amp;"',VALUE_ID='"&amp;F231&amp;"',CONV_KEY='"&amp;G231&amp;"',F_CHECK='"&amp;H231&amp;"',F_WRITE='"&amp;I231&amp;"' Where FORMAT_ID = '"&amp;A231&amp;"' AND FIELD_NO = '"&amp;B231&amp;"' AND PRIORITY = '"&amp;C231&amp;"';"</f>
        <v/>
      </c>
      <c r="U231">
        <f>"Delete from UFMT_BUILD_RULE Where FORMAT_ID = '"&amp;A231&amp;"' AND FIELD_NO = '"&amp;B231&amp;"' AND PRIORITY = '"&amp;C231&amp;"';"</f>
        <v/>
      </c>
    </row>
    <row r="232" spans="1:21">
      <c r="A232" t="s">
        <v>318</v>
      </c>
      <c r="B232" t="s">
        <v>532</v>
      </c>
      <c r="C232" t="s">
        <v>13</v>
      </c>
      <c r="D232" t="s">
        <v>337</v>
      </c>
      <c r="F232" t="s">
        <v>456</v>
      </c>
      <c r="H232" t="s">
        <v>255</v>
      </c>
      <c r="I232" t="s">
        <v>255</v>
      </c>
      <c r="L232" t="s">
        <v>7</v>
      </c>
      <c r="M232">
        <f>VLOOKUP(D232,UFMT_FIELD_FORMAT!A:H,8,FALSE)</f>
        <v/>
      </c>
      <c r="N232">
        <f>IF(ISBLANK(E232),"",VLOOKUP(E232,UFMT_CONDITION!A:J,10,FALSE))</f>
        <v/>
      </c>
      <c r="O232">
        <f>VLOOKUP(F232,UFMT_VALUE!A:E,5,FALSE)</f>
        <v/>
      </c>
      <c r="P232">
        <f>IF(ISBLANK(G232),"",VLOOKUP(G232,UFMT_CONVERSION!A:C,3,FALSE))</f>
        <v/>
      </c>
      <c r="Q232">
        <f>"Field '"&amp;M232&amp;IF(N232="","","',Cond '"&amp;N232)&amp;"', Value '"&amp;O232&amp;IF(P232="","","', Conv '"&amp;P232)&amp;"'"</f>
        <v/>
      </c>
      <c r="S232">
        <f>"Insert into UFMT_BUILD_RULE (FORMAT_ID, FIELD_NO, PRIORITY, FIELD_ID, COND_ID, VALUE_ID, CONV_KEY, F_CHECK, F_WRITE) Values ('"&amp;A232&amp;"', '"&amp;B232&amp;"', '"&amp;C232&amp;"', '"&amp;D232&amp;"', '"&amp;E232&amp;"', '"&amp;F232&amp;"', '"&amp;G232&amp;"', '"&amp;H232&amp;"', '"&amp;I232&amp;"');"</f>
        <v/>
      </c>
      <c r="T232">
        <f>"Update UFMT_BUILD_RULE SET FIELD_ID='"&amp;D232&amp;"',COND_ID='"&amp;E232&amp;"',VALUE_ID='"&amp;F232&amp;"',CONV_KEY='"&amp;G232&amp;"',F_CHECK='"&amp;H232&amp;"',F_WRITE='"&amp;I232&amp;"' Where FORMAT_ID = '"&amp;A232&amp;"' AND FIELD_NO = '"&amp;B232&amp;"' AND PRIORITY = '"&amp;C232&amp;"';"</f>
        <v/>
      </c>
      <c r="U232">
        <f>"Delete from UFMT_BUILD_RULE Where FORMAT_ID = '"&amp;A232&amp;"' AND FIELD_NO = '"&amp;B232&amp;"' AND PRIORITY = '"&amp;C232&amp;"';"</f>
        <v/>
      </c>
    </row>
    <row r="233" spans="1:21">
      <c r="A233" t="s">
        <v>318</v>
      </c>
      <c r="B233" t="s">
        <v>534</v>
      </c>
      <c r="C233" t="s">
        <v>13</v>
      </c>
      <c r="D233" t="s">
        <v>337</v>
      </c>
      <c r="F233" t="s">
        <v>468</v>
      </c>
      <c r="H233" t="s">
        <v>255</v>
      </c>
      <c r="I233" t="s">
        <v>255</v>
      </c>
      <c r="L233" t="s">
        <v>7</v>
      </c>
      <c r="M233">
        <f>VLOOKUP(D233,UFMT_FIELD_FORMAT!A:H,8,FALSE)</f>
        <v/>
      </c>
      <c r="N233">
        <f>IF(ISBLANK(E233),"",VLOOKUP(E233,UFMT_CONDITION!A:J,10,FALSE))</f>
        <v/>
      </c>
      <c r="O233">
        <f>VLOOKUP(F233,UFMT_VALUE!A:E,5,FALSE)</f>
        <v/>
      </c>
      <c r="P233">
        <f>IF(ISBLANK(G233),"",VLOOKUP(G233,UFMT_CONVERSION!A:C,3,FALSE))</f>
        <v/>
      </c>
      <c r="Q233">
        <f>"Field '"&amp;M233&amp;IF(N233="","","',Cond '"&amp;N233)&amp;"', Value '"&amp;O233&amp;IF(P233="","","', Conv '"&amp;P233)&amp;"'"</f>
        <v/>
      </c>
      <c r="S233">
        <f>"Insert into UFMT_BUILD_RULE (FORMAT_ID, FIELD_NO, PRIORITY, FIELD_ID, COND_ID, VALUE_ID, CONV_KEY, F_CHECK, F_WRITE) Values ('"&amp;A233&amp;"', '"&amp;B233&amp;"', '"&amp;C233&amp;"', '"&amp;D233&amp;"', '"&amp;E233&amp;"', '"&amp;F233&amp;"', '"&amp;G233&amp;"', '"&amp;H233&amp;"', '"&amp;I233&amp;"');"</f>
        <v/>
      </c>
      <c r="T233">
        <f>"Update UFMT_BUILD_RULE SET FIELD_ID='"&amp;D233&amp;"',COND_ID='"&amp;E233&amp;"',VALUE_ID='"&amp;F233&amp;"',CONV_KEY='"&amp;G233&amp;"',F_CHECK='"&amp;H233&amp;"',F_WRITE='"&amp;I233&amp;"' Where FORMAT_ID = '"&amp;A233&amp;"' AND FIELD_NO = '"&amp;B233&amp;"' AND PRIORITY = '"&amp;C233&amp;"';"</f>
        <v/>
      </c>
      <c r="U233">
        <f>"Delete from UFMT_BUILD_RULE Where FORMAT_ID = '"&amp;A233&amp;"' AND FIELD_NO = '"&amp;B233&amp;"' AND PRIORITY = '"&amp;C233&amp;"';"</f>
        <v/>
      </c>
    </row>
    <row r="234" spans="1:21">
      <c r="A234" t="s">
        <v>318</v>
      </c>
      <c r="B234" t="s">
        <v>66</v>
      </c>
      <c r="C234" t="s">
        <v>13</v>
      </c>
      <c r="D234" t="s">
        <v>351</v>
      </c>
      <c r="F234" t="s">
        <v>233</v>
      </c>
      <c r="H234" t="s">
        <v>255</v>
      </c>
      <c r="I234" t="s">
        <v>255</v>
      </c>
      <c r="L234" t="s">
        <v>7</v>
      </c>
      <c r="M234">
        <f>VLOOKUP(D234,UFMT_FIELD_FORMAT!A:H,8,FALSE)</f>
        <v/>
      </c>
      <c r="N234">
        <f>IF(ISBLANK(E234),"",VLOOKUP(E234,UFMT_CONDITION!A:J,10,FALSE))</f>
        <v/>
      </c>
      <c r="O234">
        <f>VLOOKUP(F234,UFMT_VALUE!A:E,5,FALSE)</f>
        <v/>
      </c>
      <c r="P234">
        <f>IF(ISBLANK(G234),"",VLOOKUP(G234,UFMT_CONVERSION!A:C,3,FALSE))</f>
        <v/>
      </c>
      <c r="Q234">
        <f>"Field '"&amp;M234&amp;IF(N234="","","',Cond '"&amp;N234)&amp;"', Value '"&amp;O234&amp;IF(P234="","","', Conv '"&amp;P234)&amp;"'"</f>
        <v/>
      </c>
      <c r="S234">
        <f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/>
      </c>
      <c r="T234">
        <f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/>
      </c>
      <c r="U234">
        <f>"Delete from UFMT_BUILD_RULE Where FORMAT_ID = '"&amp;A234&amp;"' AND FIELD_NO = '"&amp;B234&amp;"' AND PRIORITY = '"&amp;C234&amp;"';"</f>
        <v/>
      </c>
    </row>
    <row r="235" spans="1:21">
      <c r="A235" t="s">
        <v>318</v>
      </c>
      <c r="B235" t="s">
        <v>70</v>
      </c>
      <c r="C235" t="s">
        <v>13</v>
      </c>
      <c r="D235" t="s">
        <v>379</v>
      </c>
      <c r="F235" t="s">
        <v>471</v>
      </c>
      <c r="H235" t="s">
        <v>255</v>
      </c>
      <c r="I235" t="s">
        <v>13</v>
      </c>
      <c r="L235" t="s">
        <v>7</v>
      </c>
      <c r="M235">
        <f>VLOOKUP(D235,UFMT_FIELD_FORMAT!A:H,8,FALSE)</f>
        <v/>
      </c>
      <c r="N235">
        <f>IF(ISBLANK(E235),"",VLOOKUP(E235,UFMT_CONDITION!A:J,10,FALSE))</f>
        <v/>
      </c>
      <c r="O235">
        <f>VLOOKUP(F235,UFMT_VALUE!A:E,5,FALSE)</f>
        <v/>
      </c>
      <c r="P235">
        <f>IF(ISBLANK(G235),"",VLOOKUP(G235,UFMT_CONVERSION!A:C,3,FALSE))</f>
        <v/>
      </c>
      <c r="Q235">
        <f>"Field '"&amp;M235&amp;IF(N235="","","',Cond '"&amp;N235)&amp;"', Value '"&amp;O235&amp;IF(P235="","","', Conv '"&amp;P235)&amp;"'"</f>
        <v/>
      </c>
      <c r="S235">
        <f>"Insert into UFMT_BUILD_RULE (FORMAT_ID, FIELD_NO, PRIORITY, FIELD_ID, COND_ID, VALUE_ID, CONV_KEY, F_CHECK, F_WRITE) Values ('"&amp;A235&amp;"', '"&amp;B235&amp;"', '"&amp;C235&amp;"', '"&amp;D235&amp;"', '"&amp;E235&amp;"', '"&amp;F235&amp;"', '"&amp;G235&amp;"', '"&amp;H235&amp;"', '"&amp;I235&amp;"');"</f>
        <v/>
      </c>
      <c r="T235">
        <f>"Update UFMT_BUILD_RULE SET FIELD_ID='"&amp;D235&amp;"',COND_ID='"&amp;E235&amp;"',VALUE_ID='"&amp;F235&amp;"',CONV_KEY='"&amp;G235&amp;"',F_CHECK='"&amp;H235&amp;"',F_WRITE='"&amp;I235&amp;"' Where FORMAT_ID = '"&amp;A235&amp;"' AND FIELD_NO = '"&amp;B235&amp;"' AND PRIORITY = '"&amp;C235&amp;"';"</f>
        <v/>
      </c>
      <c r="U235">
        <f>"Delete from UFMT_BUILD_RULE Where FORMAT_ID = '"&amp;A235&amp;"' AND FIELD_NO = '"&amp;B235&amp;"' AND PRIORITY = '"&amp;C235&amp;"';"</f>
        <v/>
      </c>
    </row>
    <row r="236" spans="1:21">
      <c r="A236" t="s">
        <v>318</v>
      </c>
      <c r="B236" t="s">
        <v>310</v>
      </c>
      <c r="C236" t="s">
        <v>13</v>
      </c>
      <c r="D236" t="s">
        <v>330</v>
      </c>
      <c r="F236" t="s">
        <v>555</v>
      </c>
      <c r="H236" t="s">
        <v>255</v>
      </c>
      <c r="I236" t="s">
        <v>13</v>
      </c>
      <c r="L236" t="s">
        <v>7</v>
      </c>
      <c r="M236">
        <f>VLOOKUP(D236,UFMT_FIELD_FORMAT!A:H,8,FALSE)</f>
        <v/>
      </c>
      <c r="N236">
        <f>IF(ISBLANK(E236),"",VLOOKUP(E236,UFMT_CONDITION!A:J,10,FALSE))</f>
        <v/>
      </c>
      <c r="O236">
        <f>VLOOKUP(F236,UFMT_VALUE!A:E,5,FALSE)</f>
        <v/>
      </c>
      <c r="P236">
        <f>IF(ISBLANK(G236),"",VLOOKUP(G236,UFMT_CONVERSION!A:C,3,FALSE))</f>
        <v/>
      </c>
      <c r="Q236">
        <f>"Field '"&amp;M236&amp;IF(N236="","","',Cond '"&amp;N236)&amp;"', Value '"&amp;O236&amp;IF(P236="","","', Conv '"&amp;P236)&amp;"'"</f>
        <v/>
      </c>
      <c r="S236">
        <f>"Insert into UFMT_BUILD_RULE (FORMAT_ID, FIELD_NO, PRIORITY, FIELD_ID, COND_ID, VALUE_ID, CONV_KEY, F_CHECK, F_WRITE) Values ('"&amp;A236&amp;"', '"&amp;B236&amp;"', '"&amp;C236&amp;"', '"&amp;D236&amp;"', '"&amp;E236&amp;"', '"&amp;F236&amp;"', '"&amp;G236&amp;"', '"&amp;H236&amp;"', '"&amp;I236&amp;"');"</f>
        <v/>
      </c>
      <c r="T236">
        <f>"Update UFMT_BUILD_RULE SET FIELD_ID='"&amp;D236&amp;"',COND_ID='"&amp;E236&amp;"',VALUE_ID='"&amp;F236&amp;"',CONV_KEY='"&amp;G236&amp;"',F_CHECK='"&amp;H236&amp;"',F_WRITE='"&amp;I236&amp;"' Where FORMAT_ID = '"&amp;A236&amp;"' AND FIELD_NO = '"&amp;B236&amp;"' AND PRIORITY = '"&amp;C236&amp;"';"</f>
        <v/>
      </c>
      <c r="U236">
        <f>"Delete from UFMT_BUILD_RULE Where FORMAT_ID = '"&amp;A236&amp;"' AND FIELD_NO = '"&amp;B236&amp;"' AND PRIORITY = '"&amp;C236&amp;"';"</f>
        <v/>
      </c>
    </row>
    <row r="237" spans="1:21">
      <c r="A237" t="s">
        <v>318</v>
      </c>
      <c r="B237" t="s">
        <v>72</v>
      </c>
      <c r="C237" t="s">
        <v>13</v>
      </c>
      <c r="D237" t="s">
        <v>333</v>
      </c>
      <c r="F237" t="s">
        <v>473</v>
      </c>
      <c r="H237" t="s">
        <v>255</v>
      </c>
      <c r="I237" t="s">
        <v>13</v>
      </c>
      <c r="L237" t="s">
        <v>7</v>
      </c>
      <c r="M237">
        <f>VLOOKUP(D237,UFMT_FIELD_FORMAT!A:H,8,FALSE)</f>
        <v/>
      </c>
      <c r="N237">
        <f>IF(ISBLANK(E237),"",VLOOKUP(E237,UFMT_CONDITION!A:J,10,FALSE))</f>
        <v/>
      </c>
      <c r="O237">
        <f>VLOOKUP(F237,UFMT_VALUE!A:E,5,FALSE)</f>
        <v/>
      </c>
      <c r="P237">
        <f>IF(ISBLANK(G237),"",VLOOKUP(G237,UFMT_CONVERSION!A:C,3,FALSE))</f>
        <v/>
      </c>
      <c r="Q237">
        <f>"Field '"&amp;M237&amp;IF(N237="","","',Cond '"&amp;N237)&amp;"', Value '"&amp;O237&amp;IF(P237="","","', Conv '"&amp;P237)&amp;"'"</f>
        <v/>
      </c>
      <c r="S237">
        <f>"Insert into UFMT_BUILD_RULE (FORMAT_ID, FIELD_NO, PRIORITY, FIELD_ID, COND_ID, VALUE_ID, CONV_KEY, F_CHECK, F_WRITE) Values ('"&amp;A237&amp;"', '"&amp;B237&amp;"', '"&amp;C237&amp;"', '"&amp;D237&amp;"', '"&amp;E237&amp;"', '"&amp;F237&amp;"', '"&amp;G237&amp;"', '"&amp;H237&amp;"', '"&amp;I237&amp;"');"</f>
        <v/>
      </c>
      <c r="T237">
        <f>"Update UFMT_BUILD_RULE SET FIELD_ID='"&amp;D237&amp;"',COND_ID='"&amp;E237&amp;"',VALUE_ID='"&amp;F237&amp;"',CONV_KEY='"&amp;G237&amp;"',F_CHECK='"&amp;H237&amp;"',F_WRITE='"&amp;I237&amp;"' Where FORMAT_ID = '"&amp;A237&amp;"' AND FIELD_NO = '"&amp;B237&amp;"' AND PRIORITY = '"&amp;C237&amp;"';"</f>
        <v/>
      </c>
      <c r="U237">
        <f>"Delete from UFMT_BUILD_RULE Where FORMAT_ID = '"&amp;A237&amp;"' AND FIELD_NO = '"&amp;B237&amp;"' AND PRIORITY = '"&amp;C237&amp;"';"</f>
        <v/>
      </c>
    </row>
    <row r="238" spans="1:21">
      <c r="A238" t="s">
        <v>318</v>
      </c>
      <c r="B238" t="s">
        <v>72</v>
      </c>
      <c r="C238" t="s">
        <v>64</v>
      </c>
      <c r="D238" t="s">
        <v>333</v>
      </c>
      <c r="F238" t="s">
        <v>43</v>
      </c>
      <c r="G238" t="s">
        <v>328</v>
      </c>
      <c r="H238" t="s">
        <v>255</v>
      </c>
      <c r="I238" t="s">
        <v>13</v>
      </c>
      <c r="L238" t="s">
        <v>7</v>
      </c>
      <c r="M238">
        <f>VLOOKUP(D238,UFMT_FIELD_FORMAT!A:H,8,FALSE)</f>
        <v/>
      </c>
      <c r="N238">
        <f>IF(ISBLANK(E238),"",VLOOKUP(E238,UFMT_CONDITION!A:J,10,FALSE))</f>
        <v/>
      </c>
      <c r="O238">
        <f>VLOOKUP(F238,UFMT_VALUE!A:E,5,FALSE)</f>
        <v/>
      </c>
      <c r="P238">
        <f>IF(ISBLANK(G238),"",VLOOKUP(G238,UFMT_CONVERSION!A:C,3,FALSE))</f>
        <v/>
      </c>
      <c r="Q238">
        <f>"Field '"&amp;M238&amp;IF(N238="","","',Cond '"&amp;N238)&amp;"', Value '"&amp;O238&amp;IF(P238="","","', Conv '"&amp;P238)&amp;"'"</f>
        <v/>
      </c>
      <c r="S238">
        <f>"Insert into UFMT_BUILD_RULE (FORMAT_ID, FIELD_NO, PRIORITY, FIELD_ID, COND_ID, VALUE_ID, CONV_KEY, F_CHECK, F_WRITE) Values ('"&amp;A238&amp;"', '"&amp;B238&amp;"', '"&amp;C238&amp;"', '"&amp;D238&amp;"', '"&amp;E238&amp;"', '"&amp;F238&amp;"', '"&amp;G238&amp;"', '"&amp;H238&amp;"', '"&amp;I238&amp;"');"</f>
        <v/>
      </c>
      <c r="T238">
        <f>"Update UFMT_BUILD_RULE SET FIELD_ID='"&amp;D238&amp;"',COND_ID='"&amp;E238&amp;"',VALUE_ID='"&amp;F238&amp;"',CONV_KEY='"&amp;G238&amp;"',F_CHECK='"&amp;H238&amp;"',F_WRITE='"&amp;I238&amp;"' Where FORMAT_ID = '"&amp;A238&amp;"' AND FIELD_NO = '"&amp;B238&amp;"' AND PRIORITY = '"&amp;C238&amp;"';"</f>
        <v/>
      </c>
      <c r="U238">
        <f>"Delete from UFMT_BUILD_RULE Where FORMAT_ID = '"&amp;A238&amp;"' AND FIELD_NO = '"&amp;B238&amp;"' AND PRIORITY = '"&amp;C238&amp;"';"</f>
        <v/>
      </c>
    </row>
    <row r="239" spans="1:21">
      <c r="A239" t="s">
        <v>318</v>
      </c>
      <c r="B239" t="s">
        <v>545</v>
      </c>
      <c r="C239" t="s">
        <v>13</v>
      </c>
      <c r="D239" t="s">
        <v>393</v>
      </c>
      <c r="F239" t="s">
        <v>51</v>
      </c>
      <c r="H239" t="s">
        <v>255</v>
      </c>
      <c r="I239" t="s">
        <v>255</v>
      </c>
      <c r="L239" t="s">
        <v>7</v>
      </c>
      <c r="M239">
        <f>VLOOKUP(D239,UFMT_FIELD_FORMAT!A:H,8,FALSE)</f>
        <v/>
      </c>
      <c r="N239">
        <f>IF(ISBLANK(E239),"",VLOOKUP(E239,UFMT_CONDITION!A:J,10,FALSE))</f>
        <v/>
      </c>
      <c r="O239">
        <f>VLOOKUP(F239,UFMT_VALUE!A:E,5,FALSE)</f>
        <v/>
      </c>
      <c r="P239">
        <f>IF(ISBLANK(G239),"",VLOOKUP(G239,UFMT_CONVERSION!A:C,3,FALSE))</f>
        <v/>
      </c>
      <c r="Q239">
        <f>"Field '"&amp;M239&amp;IF(N239="","","',Cond '"&amp;N239)&amp;"', Value '"&amp;O239&amp;IF(P239="","","', Conv '"&amp;P239)&amp;"'"</f>
        <v/>
      </c>
      <c r="S239">
        <f>"Insert into UFMT_BUILD_RULE (FORMAT_ID, FIELD_NO, PRIORITY, FIELD_ID, COND_ID, VALUE_ID, CONV_KEY, F_CHECK, F_WRITE) Values ('"&amp;A239&amp;"', '"&amp;B239&amp;"', '"&amp;C239&amp;"', '"&amp;D239&amp;"', '"&amp;E239&amp;"', '"&amp;F239&amp;"', '"&amp;G239&amp;"', '"&amp;H239&amp;"', '"&amp;I239&amp;"');"</f>
        <v/>
      </c>
      <c r="T239">
        <f>"Update UFMT_BUILD_RULE SET FIELD_ID='"&amp;D239&amp;"',COND_ID='"&amp;E239&amp;"',VALUE_ID='"&amp;F239&amp;"',CONV_KEY='"&amp;G239&amp;"',F_CHECK='"&amp;H239&amp;"',F_WRITE='"&amp;I239&amp;"' Where FORMAT_ID = '"&amp;A239&amp;"' AND FIELD_NO = '"&amp;B239&amp;"' AND PRIORITY = '"&amp;C239&amp;"';"</f>
        <v/>
      </c>
      <c r="U239">
        <f>"Delete from UFMT_BUILD_RULE Where FORMAT_ID = '"&amp;A239&amp;"' AND FIELD_NO = '"&amp;B239&amp;"' AND PRIORITY = '"&amp;C239&amp;"';"</f>
        <v/>
      </c>
    </row>
    <row r="240" spans="1:21">
      <c r="A240" t="s">
        <v>318</v>
      </c>
      <c r="B240" t="s">
        <v>239</v>
      </c>
      <c r="C240" t="s">
        <v>13</v>
      </c>
      <c r="D240" t="s">
        <v>395</v>
      </c>
      <c r="F240" t="s">
        <v>478</v>
      </c>
      <c r="H240" t="s">
        <v>255</v>
      </c>
      <c r="I240" t="s">
        <v>255</v>
      </c>
      <c r="L240" t="s">
        <v>7</v>
      </c>
      <c r="M240">
        <f>VLOOKUP(D240,UFMT_FIELD_FORMAT!A:H,8,FALSE)</f>
        <v/>
      </c>
      <c r="N240">
        <f>IF(ISBLANK(E240),"",VLOOKUP(E240,UFMT_CONDITION!A:J,10,FALSE))</f>
        <v/>
      </c>
      <c r="O240">
        <f>VLOOKUP(F240,UFMT_VALUE!A:E,5,FALSE)</f>
        <v/>
      </c>
      <c r="P240">
        <f>IF(ISBLANK(G240),"",VLOOKUP(G240,UFMT_CONVERSION!A:C,3,FALSE))</f>
        <v/>
      </c>
      <c r="Q240">
        <f>"Field '"&amp;M240&amp;IF(N240="","","',Cond '"&amp;N240)&amp;"', Value '"&amp;O240&amp;IF(P240="","","', Conv '"&amp;P240)&amp;"'"</f>
        <v/>
      </c>
      <c r="S240">
        <f>"Insert into UFMT_BUILD_RULE (FORMAT_ID, FIELD_NO, PRIORITY, FIELD_ID, COND_ID, VALUE_ID, CONV_KEY, F_CHECK, F_WRITE) Values ('"&amp;A240&amp;"', '"&amp;B240&amp;"', '"&amp;C240&amp;"', '"&amp;D240&amp;"', '"&amp;E240&amp;"', '"&amp;F240&amp;"', '"&amp;G240&amp;"', '"&amp;H240&amp;"', '"&amp;I240&amp;"');"</f>
        <v/>
      </c>
      <c r="T240">
        <f>"Update UFMT_BUILD_RULE SET FIELD_ID='"&amp;D240&amp;"',COND_ID='"&amp;E240&amp;"',VALUE_ID='"&amp;F240&amp;"',CONV_KEY='"&amp;G240&amp;"',F_CHECK='"&amp;H240&amp;"',F_WRITE='"&amp;I240&amp;"' Where FORMAT_ID = '"&amp;A240&amp;"' AND FIELD_NO = '"&amp;B240&amp;"' AND PRIORITY = '"&amp;C240&amp;"';"</f>
        <v/>
      </c>
      <c r="U240">
        <f>"Delete from UFMT_BUILD_RULE Where FORMAT_ID = '"&amp;A240&amp;"' AND FIELD_NO = '"&amp;B240&amp;"' AND PRIORITY = '"&amp;C240&amp;"';"</f>
        <v/>
      </c>
    </row>
    <row r="241" spans="1:21">
      <c r="A241" t="s">
        <v>318</v>
      </c>
      <c r="B241" t="s">
        <v>488</v>
      </c>
      <c r="C241" t="s">
        <v>13</v>
      </c>
      <c r="D241" t="s">
        <v>305</v>
      </c>
      <c r="F241" t="s">
        <v>528</v>
      </c>
      <c r="H241" t="s">
        <v>255</v>
      </c>
      <c r="I241" t="s">
        <v>255</v>
      </c>
      <c r="L241" t="s">
        <v>7</v>
      </c>
      <c r="M241">
        <f>VLOOKUP(D241,UFMT_FIELD_FORMAT!A:H,8,FALSE)</f>
        <v/>
      </c>
      <c r="N241">
        <f>IF(ISBLANK(E241),"",VLOOKUP(E241,UFMT_CONDITION!A:J,10,FALSE))</f>
        <v/>
      </c>
      <c r="O241">
        <f>VLOOKUP(F241,UFMT_VALUE!A:E,5,FALSE)</f>
        <v/>
      </c>
      <c r="P241">
        <f>IF(ISBLANK(G241),"",VLOOKUP(G241,UFMT_CONVERSION!A:C,3,FALSE))</f>
        <v/>
      </c>
      <c r="Q241">
        <f>"Field '"&amp;M241&amp;IF(N241="","","',Cond '"&amp;N241)&amp;"', Value '"&amp;O241&amp;IF(P241="","","', Conv '"&amp;P241)&amp;"'"</f>
        <v/>
      </c>
      <c r="S241">
        <f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/>
      </c>
      <c r="T241">
        <f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/>
      </c>
      <c r="U241">
        <f>"Delete from UFMT_BUILD_RULE Where FORMAT_ID = '"&amp;A241&amp;"' AND FIELD_NO = '"&amp;B241&amp;"' AND PRIORITY = '"&amp;C241&amp;"';"</f>
        <v/>
      </c>
    </row>
    <row r="242" spans="1:21">
      <c r="A242" t="s">
        <v>318</v>
      </c>
      <c r="B242" t="s">
        <v>554</v>
      </c>
      <c r="C242" t="s">
        <v>13</v>
      </c>
      <c r="D242" t="s">
        <v>456</v>
      </c>
      <c r="E242" t="s">
        <v>471</v>
      </c>
      <c r="F242" t="s">
        <v>91</v>
      </c>
      <c r="G242" t="s">
        <v>318</v>
      </c>
      <c r="H242" t="s">
        <v>255</v>
      </c>
      <c r="I242" t="s">
        <v>13</v>
      </c>
      <c r="L242" t="s">
        <v>7</v>
      </c>
      <c r="M242">
        <f>VLOOKUP(D242,UFMT_FIELD_FORMAT!A:H,8,FALSE)</f>
        <v/>
      </c>
      <c r="N242">
        <f>IF(ISBLANK(E242),"",VLOOKUP(E242,UFMT_CONDITION!A:J,10,FALSE))</f>
        <v/>
      </c>
      <c r="O242">
        <f>VLOOKUP(F242,UFMT_VALUE!A:E,5,FALSE)</f>
        <v/>
      </c>
      <c r="P242">
        <f>IF(ISBLANK(G242),"",VLOOKUP(G242,UFMT_CONVERSION!A:C,3,FALSE))</f>
        <v/>
      </c>
      <c r="Q242">
        <f>"Field '"&amp;M242&amp;IF(N242="","","',Cond '"&amp;N242)&amp;"', Value '"&amp;O242&amp;IF(P242="","","', Conv '"&amp;P242)&amp;"'"</f>
        <v/>
      </c>
      <c r="S242">
        <f>"Insert into UFMT_BUILD_RULE (FORMAT_ID, FIELD_NO, PRIORITY, FIELD_ID, COND_ID, VALUE_ID, CONV_KEY, F_CHECK, F_WRITE) Values ('"&amp;A242&amp;"', '"&amp;B242&amp;"', '"&amp;C242&amp;"', '"&amp;D242&amp;"', '"&amp;E242&amp;"', '"&amp;F242&amp;"', '"&amp;G242&amp;"', '"&amp;H242&amp;"', '"&amp;I242&amp;"');"</f>
        <v/>
      </c>
      <c r="T242">
        <f>"Update UFMT_BUILD_RULE SET FIELD_ID='"&amp;D242&amp;"',COND_ID='"&amp;E242&amp;"',VALUE_ID='"&amp;F242&amp;"',CONV_KEY='"&amp;G242&amp;"',F_CHECK='"&amp;H242&amp;"',F_WRITE='"&amp;I242&amp;"' Where FORMAT_ID = '"&amp;A242&amp;"' AND FIELD_NO = '"&amp;B242&amp;"' AND PRIORITY = '"&amp;C242&amp;"';"</f>
        <v/>
      </c>
      <c r="U242">
        <f>"Delete from UFMT_BUILD_RULE Where FORMAT_ID = '"&amp;A242&amp;"' AND FIELD_NO = '"&amp;B242&amp;"' AND PRIORITY = '"&amp;C242&amp;"';"</f>
        <v/>
      </c>
    </row>
    <row r="243" spans="1:21">
      <c r="A243" t="s">
        <v>318</v>
      </c>
      <c r="B243" t="s">
        <v>554</v>
      </c>
      <c r="C243" t="s">
        <v>64</v>
      </c>
      <c r="D243" t="s">
        <v>456</v>
      </c>
      <c r="E243" t="s">
        <v>471</v>
      </c>
      <c r="F243" t="s">
        <v>565</v>
      </c>
      <c r="G243" t="s">
        <v>333</v>
      </c>
      <c r="H243" t="s">
        <v>255</v>
      </c>
      <c r="I243" t="s">
        <v>13</v>
      </c>
      <c r="L243" t="s">
        <v>7</v>
      </c>
      <c r="M243">
        <f>VLOOKUP(D243,UFMT_FIELD_FORMAT!A:H,8,FALSE)</f>
        <v/>
      </c>
      <c r="N243">
        <f>IF(ISBLANK(E243),"",VLOOKUP(E243,UFMT_CONDITION!A:J,10,FALSE))</f>
        <v/>
      </c>
      <c r="O243">
        <f>VLOOKUP(F243,UFMT_VALUE!A:E,5,FALSE)</f>
        <v/>
      </c>
      <c r="P243">
        <f>IF(ISBLANK(G243),"",VLOOKUP(G243,UFMT_CONVERSION!A:C,3,FALSE))</f>
        <v/>
      </c>
      <c r="Q243">
        <f>"Field '"&amp;M243&amp;IF(N243="","","',Cond '"&amp;N243)&amp;"', Value '"&amp;O243&amp;IF(P243="","","', Conv '"&amp;P243)&amp;"'"</f>
        <v/>
      </c>
      <c r="S243">
        <f>"Insert into UFMT_BUILD_RULE (FORMAT_ID, FIELD_NO, PRIORITY, FIELD_ID, COND_ID, VALUE_ID, CONV_KEY, F_CHECK, F_WRITE) Values ('"&amp;A243&amp;"', '"&amp;B243&amp;"', '"&amp;C243&amp;"', '"&amp;D243&amp;"', '"&amp;E243&amp;"', '"&amp;F243&amp;"', '"&amp;G243&amp;"', '"&amp;H243&amp;"', '"&amp;I243&amp;"');"</f>
        <v/>
      </c>
      <c r="T243">
        <f>"Update UFMT_BUILD_RULE SET FIELD_ID='"&amp;D243&amp;"',COND_ID='"&amp;E243&amp;"',VALUE_ID='"&amp;F243&amp;"',CONV_KEY='"&amp;G243&amp;"',F_CHECK='"&amp;H243&amp;"',F_WRITE='"&amp;I243&amp;"' Where FORMAT_ID = '"&amp;A243&amp;"' AND FIELD_NO = '"&amp;B243&amp;"' AND PRIORITY = '"&amp;C243&amp;"';"</f>
        <v/>
      </c>
      <c r="U243">
        <f>"Delete from UFMT_BUILD_RULE Where FORMAT_ID = '"&amp;A243&amp;"' AND FIELD_NO = '"&amp;B243&amp;"' AND PRIORITY = '"&amp;C243&amp;"';"</f>
        <v/>
      </c>
    </row>
    <row r="244" spans="1:21">
      <c r="A244" t="s">
        <v>318</v>
      </c>
      <c r="B244" t="s">
        <v>554</v>
      </c>
      <c r="C244" t="s">
        <v>107</v>
      </c>
      <c r="D244" t="s">
        <v>456</v>
      </c>
      <c r="E244" t="s">
        <v>471</v>
      </c>
      <c r="F244" t="s">
        <v>589</v>
      </c>
      <c r="G244" t="s">
        <v>473</v>
      </c>
      <c r="H244" t="s">
        <v>255</v>
      </c>
      <c r="I244" t="s">
        <v>13</v>
      </c>
      <c r="L244" t="s">
        <v>7</v>
      </c>
      <c r="M244">
        <f>VLOOKUP(D244,UFMT_FIELD_FORMAT!A:H,8,FALSE)</f>
        <v/>
      </c>
      <c r="N244">
        <f>IF(ISBLANK(E244),"",VLOOKUP(E244,UFMT_CONDITION!A:J,10,FALSE))</f>
        <v/>
      </c>
      <c r="O244">
        <f>VLOOKUP(F244,UFMT_VALUE!A:E,5,FALSE)</f>
        <v/>
      </c>
      <c r="P244">
        <f>IF(ISBLANK(G244),"",VLOOKUP(G244,UFMT_CONVERSION!A:C,3,FALSE))</f>
        <v/>
      </c>
      <c r="Q244">
        <f>"Field '"&amp;M244&amp;IF(N244="","","',Cond '"&amp;N244)&amp;"', Value '"&amp;O244&amp;IF(P244="","","', Conv '"&amp;P244)&amp;"'"</f>
        <v/>
      </c>
      <c r="S244">
        <f>"Insert into UFMT_BUILD_RULE (FORMAT_ID, FIELD_NO, PRIORITY, FIELD_ID, COND_ID, VALUE_ID, CONV_KEY, F_CHECK, F_WRITE) Values ('"&amp;A244&amp;"', '"&amp;B244&amp;"', '"&amp;C244&amp;"', '"&amp;D244&amp;"', '"&amp;E244&amp;"', '"&amp;F244&amp;"', '"&amp;G244&amp;"', '"&amp;H244&amp;"', '"&amp;I244&amp;"');"</f>
        <v/>
      </c>
      <c r="T244">
        <f>"Update UFMT_BUILD_RULE SET FIELD_ID='"&amp;D244&amp;"',COND_ID='"&amp;E244&amp;"',VALUE_ID='"&amp;F244&amp;"',CONV_KEY='"&amp;G244&amp;"',F_CHECK='"&amp;H244&amp;"',F_WRITE='"&amp;I244&amp;"' Where FORMAT_ID = '"&amp;A244&amp;"' AND FIELD_NO = '"&amp;B244&amp;"' AND PRIORITY = '"&amp;C244&amp;"';"</f>
        <v/>
      </c>
      <c r="U244">
        <f>"Delete from UFMT_BUILD_RULE Where FORMAT_ID = '"&amp;A244&amp;"' AND FIELD_NO = '"&amp;B244&amp;"' AND PRIORITY = '"&amp;C244&amp;"';"</f>
        <v/>
      </c>
    </row>
    <row r="245" spans="1:21">
      <c r="A245" t="s">
        <v>318</v>
      </c>
      <c r="B245" t="s">
        <v>554</v>
      </c>
      <c r="C245" t="s">
        <v>31</v>
      </c>
      <c r="D245" t="s">
        <v>456</v>
      </c>
      <c r="E245" t="s">
        <v>233</v>
      </c>
      <c r="F245" t="s">
        <v>1552</v>
      </c>
      <c r="H245" t="s">
        <v>255</v>
      </c>
      <c r="I245" t="s">
        <v>13</v>
      </c>
      <c r="L245" t="s">
        <v>7</v>
      </c>
      <c r="M245">
        <f>VLOOKUP(D245,UFMT_FIELD_FORMAT!A:H,8,FALSE)</f>
        <v/>
      </c>
      <c r="N245">
        <f>IF(ISBLANK(E245),"",VLOOKUP(E245,UFMT_CONDITION!A:J,10,FALSE))</f>
        <v/>
      </c>
      <c r="O245">
        <f>VLOOKUP(F245,UFMT_VALUE!A:E,5,FALSE)</f>
        <v/>
      </c>
      <c r="P245">
        <f>IF(ISBLANK(G245),"",VLOOKUP(G245,UFMT_CONVERSION!A:C,3,FALSE))</f>
        <v/>
      </c>
      <c r="Q245">
        <f>"Field '"&amp;M245&amp;IF(N245="","","',Cond '"&amp;N245)&amp;"', Value '"&amp;O245&amp;IF(P245="","","', Conv '"&amp;P245)&amp;"'"</f>
        <v/>
      </c>
      <c r="S245">
        <f>"Insert into UFMT_BUILD_RULE (FORMAT_ID, FIELD_NO, PRIORITY, FIELD_ID, COND_ID, VALUE_ID, CONV_KEY, F_CHECK, F_WRITE) Values ('"&amp;A245&amp;"', '"&amp;B245&amp;"', '"&amp;C245&amp;"', '"&amp;D245&amp;"', '"&amp;E245&amp;"', '"&amp;F245&amp;"', '"&amp;G245&amp;"', '"&amp;H245&amp;"', '"&amp;I245&amp;"');"</f>
        <v/>
      </c>
      <c r="T245">
        <f>"Update UFMT_BUILD_RULE SET FIELD_ID='"&amp;D245&amp;"',COND_ID='"&amp;E245&amp;"',VALUE_ID='"&amp;F245&amp;"',CONV_KEY='"&amp;G245&amp;"',F_CHECK='"&amp;H245&amp;"',F_WRITE='"&amp;I245&amp;"' Where FORMAT_ID = '"&amp;A245&amp;"' AND FIELD_NO = '"&amp;B245&amp;"' AND PRIORITY = '"&amp;C245&amp;"';"</f>
        <v/>
      </c>
      <c r="U245">
        <f>"Delete from UFMT_BUILD_RULE Where FORMAT_ID = '"&amp;A245&amp;"' AND FIELD_NO = '"&amp;B245&amp;"' AND PRIORITY = '"&amp;C245&amp;"';"</f>
        <v/>
      </c>
    </row>
    <row r="246" spans="1:21">
      <c r="A246" t="s">
        <v>318</v>
      </c>
      <c r="B246" t="s">
        <v>555</v>
      </c>
      <c r="C246" t="s">
        <v>13</v>
      </c>
      <c r="D246" t="s">
        <v>385</v>
      </c>
      <c r="F246" t="s">
        <v>536</v>
      </c>
      <c r="H246" t="s">
        <v>255</v>
      </c>
      <c r="I246" t="s">
        <v>255</v>
      </c>
      <c r="L246" t="s">
        <v>7</v>
      </c>
      <c r="M246">
        <f>VLOOKUP(D246,UFMT_FIELD_FORMAT!A:H,8,FALSE)</f>
        <v/>
      </c>
      <c r="N246">
        <f>IF(ISBLANK(E246),"",VLOOKUP(E246,UFMT_CONDITION!A:J,10,FALSE))</f>
        <v/>
      </c>
      <c r="O246">
        <f>VLOOKUP(F246,UFMT_VALUE!A:E,5,FALSE)</f>
        <v/>
      </c>
      <c r="P246">
        <f>IF(ISBLANK(G246),"",VLOOKUP(G246,UFMT_CONVERSION!A:C,3,FALSE))</f>
        <v/>
      </c>
      <c r="Q246">
        <f>"Field '"&amp;M246&amp;IF(N246="","","',Cond '"&amp;N246)&amp;"', Value '"&amp;O246&amp;IF(P246="","","', Conv '"&amp;P246)&amp;"'"</f>
        <v/>
      </c>
      <c r="S246">
        <f>"Insert into UFMT_BUILD_RULE (FORMAT_ID, FIELD_NO, PRIORITY, FIELD_ID, COND_ID, VALUE_ID, CONV_KEY, F_CHECK, F_WRITE) Values ('"&amp;A246&amp;"', '"&amp;B246&amp;"', '"&amp;C246&amp;"', '"&amp;D246&amp;"', '"&amp;E246&amp;"', '"&amp;F246&amp;"', '"&amp;G246&amp;"', '"&amp;H246&amp;"', '"&amp;I246&amp;"');"</f>
        <v/>
      </c>
      <c r="T246">
        <f>"Update UFMT_BUILD_RULE SET FIELD_ID='"&amp;D246&amp;"',COND_ID='"&amp;E246&amp;"',VALUE_ID='"&amp;F246&amp;"',CONV_KEY='"&amp;G246&amp;"',F_CHECK='"&amp;H246&amp;"',F_WRITE='"&amp;I246&amp;"' Where FORMAT_ID = '"&amp;A246&amp;"' AND FIELD_NO = '"&amp;B246&amp;"' AND PRIORITY = '"&amp;C246&amp;"';"</f>
        <v/>
      </c>
      <c r="U246">
        <f>"Delete from UFMT_BUILD_RULE Where FORMAT_ID = '"&amp;A246&amp;"' AND FIELD_NO = '"&amp;B246&amp;"' AND PRIORITY = '"&amp;C246&amp;"';"</f>
        <v/>
      </c>
    </row>
    <row r="247" spans="1:21">
      <c r="A247" t="s">
        <v>318</v>
      </c>
      <c r="B247" t="s">
        <v>244</v>
      </c>
      <c r="C247" t="s">
        <v>13</v>
      </c>
      <c r="D247" t="s">
        <v>385</v>
      </c>
      <c r="F247" t="s">
        <v>66</v>
      </c>
      <c r="H247" t="s">
        <v>255</v>
      </c>
      <c r="I247" t="s">
        <v>255</v>
      </c>
      <c r="L247" t="s">
        <v>7</v>
      </c>
      <c r="M247">
        <f>VLOOKUP(D247,UFMT_FIELD_FORMAT!A:H,8,FALSE)</f>
        <v/>
      </c>
      <c r="N247">
        <f>IF(ISBLANK(E247),"",VLOOKUP(E247,UFMT_CONDITION!A:J,10,FALSE))</f>
        <v/>
      </c>
      <c r="O247">
        <f>VLOOKUP(F247,UFMT_VALUE!A:E,5,FALSE)</f>
        <v/>
      </c>
      <c r="P247">
        <f>IF(ISBLANK(G247),"",VLOOKUP(G247,UFMT_CONVERSION!A:C,3,FALSE))</f>
        <v/>
      </c>
      <c r="Q247">
        <f>"Field '"&amp;M247&amp;IF(N247="","","',Cond '"&amp;N247)&amp;"', Value '"&amp;O247&amp;IF(P247="","","', Conv '"&amp;P247)&amp;"'"</f>
        <v/>
      </c>
      <c r="S247">
        <f>"Insert into UFMT_BUILD_RULE (FORMAT_ID, FIELD_NO, PRIORITY, FIELD_ID, COND_ID, VALUE_ID, CONV_KEY, F_CHECK, F_WRITE) Values ('"&amp;A247&amp;"', '"&amp;B247&amp;"', '"&amp;C247&amp;"', '"&amp;D247&amp;"', '"&amp;E247&amp;"', '"&amp;F247&amp;"', '"&amp;G247&amp;"', '"&amp;H247&amp;"', '"&amp;I247&amp;"');"</f>
        <v/>
      </c>
      <c r="T247">
        <f>"Update UFMT_BUILD_RULE SET FIELD_ID='"&amp;D247&amp;"',COND_ID='"&amp;E247&amp;"',VALUE_ID='"&amp;F247&amp;"',CONV_KEY='"&amp;G247&amp;"',F_CHECK='"&amp;H247&amp;"',F_WRITE='"&amp;I247&amp;"' Where FORMAT_ID = '"&amp;A247&amp;"' AND FIELD_NO = '"&amp;B247&amp;"' AND PRIORITY = '"&amp;C247&amp;"';"</f>
        <v/>
      </c>
      <c r="U247">
        <f>"Delete from UFMT_BUILD_RULE Where FORMAT_ID = '"&amp;A247&amp;"' AND FIELD_NO = '"&amp;B247&amp;"' AND PRIORITY = '"&amp;C247&amp;"';"</f>
        <v/>
      </c>
    </row>
    <row r="248" spans="1:21">
      <c r="A248" t="s">
        <v>318</v>
      </c>
      <c r="B248" t="s">
        <v>196</v>
      </c>
      <c r="C248" t="s">
        <v>13</v>
      </c>
      <c r="D248" t="s">
        <v>233</v>
      </c>
      <c r="F248" t="s">
        <v>68</v>
      </c>
      <c r="H248" t="s">
        <v>255</v>
      </c>
      <c r="I248" t="s">
        <v>255</v>
      </c>
      <c r="L248" t="s">
        <v>7</v>
      </c>
      <c r="M248">
        <f>VLOOKUP(D248,UFMT_FIELD_FORMAT!A:H,8,FALSE)</f>
        <v/>
      </c>
      <c r="N248">
        <f>IF(ISBLANK(E248),"",VLOOKUP(E248,UFMT_CONDITION!A:J,10,FALSE))</f>
        <v/>
      </c>
      <c r="O248">
        <f>VLOOKUP(F248,UFMT_VALUE!A:E,5,FALSE)</f>
        <v/>
      </c>
      <c r="P248">
        <f>IF(ISBLANK(G248),"",VLOOKUP(G248,UFMT_CONVERSION!A:C,3,FALSE))</f>
        <v/>
      </c>
      <c r="Q248">
        <f>"Field '"&amp;M248&amp;IF(N248="","","',Cond '"&amp;N248)&amp;"', Value '"&amp;O248&amp;IF(P248="","","', Conv '"&amp;P248)&amp;"'"</f>
        <v/>
      </c>
      <c r="S248">
        <f>"Insert into UFMT_BUILD_RULE (FORMAT_ID, FIELD_NO, PRIORITY, FIELD_ID, COND_ID, VALUE_ID, CONV_KEY, F_CHECK, F_WRITE) Values ('"&amp;A248&amp;"', '"&amp;B248&amp;"', '"&amp;C248&amp;"', '"&amp;D248&amp;"', '"&amp;E248&amp;"', '"&amp;F248&amp;"', '"&amp;G248&amp;"', '"&amp;H248&amp;"', '"&amp;I248&amp;"');"</f>
        <v/>
      </c>
      <c r="T248">
        <f>"Update UFMT_BUILD_RULE SET FIELD_ID='"&amp;D248&amp;"',COND_ID='"&amp;E248&amp;"',VALUE_ID='"&amp;F248&amp;"',CONV_KEY='"&amp;G248&amp;"',F_CHECK='"&amp;H248&amp;"',F_WRITE='"&amp;I248&amp;"' Where FORMAT_ID = '"&amp;A248&amp;"' AND FIELD_NO = '"&amp;B248&amp;"' AND PRIORITY = '"&amp;C248&amp;"';"</f>
        <v/>
      </c>
      <c r="U248">
        <f>"Delete from UFMT_BUILD_RULE Where FORMAT_ID = '"&amp;A248&amp;"' AND FIELD_NO = '"&amp;B248&amp;"' AND PRIORITY = '"&amp;C248&amp;"';"</f>
        <v/>
      </c>
    </row>
    <row r="249" spans="1:21">
      <c r="A249" t="s">
        <v>318</v>
      </c>
      <c r="B249" t="s">
        <v>634</v>
      </c>
      <c r="C249" t="s">
        <v>13</v>
      </c>
      <c r="D249" t="s">
        <v>305</v>
      </c>
      <c r="F249" t="s">
        <v>70</v>
      </c>
      <c r="H249" t="s">
        <v>255</v>
      </c>
      <c r="I249" t="s">
        <v>255</v>
      </c>
      <c r="L249" t="s">
        <v>7</v>
      </c>
      <c r="M249">
        <f>VLOOKUP(D249,UFMT_FIELD_FORMAT!A:H,8,FALSE)</f>
        <v/>
      </c>
      <c r="N249">
        <f>IF(ISBLANK(E249),"",VLOOKUP(E249,UFMT_CONDITION!A:J,10,FALSE))</f>
        <v/>
      </c>
      <c r="O249">
        <f>VLOOKUP(F249,UFMT_VALUE!A:E,5,FALSE)</f>
        <v/>
      </c>
      <c r="P249">
        <f>IF(ISBLANK(G249),"",VLOOKUP(G249,UFMT_CONVERSION!A:C,3,FALSE))</f>
        <v/>
      </c>
      <c r="Q249">
        <f>"Field '"&amp;M249&amp;IF(N249="","","',Cond '"&amp;N249)&amp;"', Value '"&amp;O249&amp;IF(P249="","","', Conv '"&amp;P249)&amp;"'"</f>
        <v/>
      </c>
      <c r="S249">
        <f>"Insert into UFMT_BUILD_RULE (FORMAT_ID, FIELD_NO, PRIORITY, FIELD_ID, COND_ID, VALUE_ID, CONV_KEY, F_CHECK, F_WRITE) Values ('"&amp;A249&amp;"', '"&amp;B249&amp;"', '"&amp;C249&amp;"', '"&amp;D249&amp;"', '"&amp;E249&amp;"', '"&amp;F249&amp;"', '"&amp;G249&amp;"', '"&amp;H249&amp;"', '"&amp;I249&amp;"');"</f>
        <v/>
      </c>
      <c r="T249">
        <f>"Update UFMT_BUILD_RULE SET FIELD_ID='"&amp;D249&amp;"',COND_ID='"&amp;E249&amp;"',VALUE_ID='"&amp;F249&amp;"',CONV_KEY='"&amp;G249&amp;"',F_CHECK='"&amp;H249&amp;"',F_WRITE='"&amp;I249&amp;"' Where FORMAT_ID = '"&amp;A249&amp;"' AND FIELD_NO = '"&amp;B249&amp;"' AND PRIORITY = '"&amp;C249&amp;"';"</f>
        <v/>
      </c>
      <c r="U249">
        <f>"Delete from UFMT_BUILD_RULE Where FORMAT_ID = '"&amp;A249&amp;"' AND FIELD_NO = '"&amp;B249&amp;"' AND PRIORITY = '"&amp;C249&amp;"';"</f>
        <v/>
      </c>
    </row>
    <row r="250" spans="1:21">
      <c r="A250" t="s">
        <v>318</v>
      </c>
      <c r="B250" t="s">
        <v>103</v>
      </c>
      <c r="C250" t="s">
        <v>13</v>
      </c>
      <c r="D250" t="s">
        <v>456</v>
      </c>
      <c r="F250" t="s">
        <v>310</v>
      </c>
      <c r="H250" t="s">
        <v>255</v>
      </c>
      <c r="I250" t="s">
        <v>255</v>
      </c>
      <c r="L250" t="s">
        <v>7</v>
      </c>
      <c r="M250">
        <f>VLOOKUP(D250,UFMT_FIELD_FORMAT!A:H,8,FALSE)</f>
        <v/>
      </c>
      <c r="N250">
        <f>IF(ISBLANK(E250),"",VLOOKUP(E250,UFMT_CONDITION!A:J,10,FALSE))</f>
        <v/>
      </c>
      <c r="O250">
        <f>VLOOKUP(F250,UFMT_VALUE!A:E,5,FALSE)</f>
        <v/>
      </c>
      <c r="P250">
        <f>IF(ISBLANK(G250),"",VLOOKUP(G250,UFMT_CONVERSION!A:C,3,FALSE))</f>
        <v/>
      </c>
      <c r="Q250">
        <f>"Field '"&amp;M250&amp;IF(N250="","","',Cond '"&amp;N250)&amp;"', Value '"&amp;O250&amp;IF(P250="","","', Conv '"&amp;P250)&amp;"'"</f>
        <v/>
      </c>
      <c r="S250">
        <f>"Insert into UFMT_BUILD_RULE (FORMAT_ID, FIELD_NO, PRIORITY, FIELD_ID, COND_ID, VALUE_ID, CONV_KEY, F_CHECK, F_WRITE) Values ('"&amp;A250&amp;"', '"&amp;B250&amp;"', '"&amp;C250&amp;"', '"&amp;D250&amp;"', '"&amp;E250&amp;"', '"&amp;F250&amp;"', '"&amp;G250&amp;"', '"&amp;H250&amp;"', '"&amp;I250&amp;"');"</f>
        <v/>
      </c>
      <c r="T250">
        <f>"Update UFMT_BUILD_RULE SET FIELD_ID='"&amp;D250&amp;"',COND_ID='"&amp;E250&amp;"',VALUE_ID='"&amp;F250&amp;"',CONV_KEY='"&amp;G250&amp;"',F_CHECK='"&amp;H250&amp;"',F_WRITE='"&amp;I250&amp;"' Where FORMAT_ID = '"&amp;A250&amp;"' AND FIELD_NO = '"&amp;B250&amp;"' AND PRIORITY = '"&amp;C250&amp;"';"</f>
        <v/>
      </c>
      <c r="U250">
        <f>"Delete from UFMT_BUILD_RULE Where FORMAT_ID = '"&amp;A250&amp;"' AND FIELD_NO = '"&amp;B250&amp;"' AND PRIORITY = '"&amp;C250&amp;"';"</f>
        <v/>
      </c>
    </row>
    <row r="251" spans="1:21">
      <c r="A251" t="s">
        <v>318</v>
      </c>
      <c r="B251" t="s">
        <v>666</v>
      </c>
      <c r="C251" t="s">
        <v>13</v>
      </c>
      <c r="D251" t="s">
        <v>456</v>
      </c>
      <c r="F251" t="s">
        <v>57</v>
      </c>
      <c r="H251" t="s">
        <v>255</v>
      </c>
      <c r="I251" t="s">
        <v>255</v>
      </c>
      <c r="L251" t="s">
        <v>7</v>
      </c>
      <c r="M251">
        <f>VLOOKUP(D251,UFMT_FIELD_FORMAT!A:H,8,FALSE)</f>
        <v/>
      </c>
      <c r="N251">
        <f>IF(ISBLANK(E251),"",VLOOKUP(E251,UFMT_CONDITION!A:J,10,FALSE))</f>
        <v/>
      </c>
      <c r="O251">
        <f>VLOOKUP(F251,UFMT_VALUE!A:E,5,FALSE)</f>
        <v/>
      </c>
      <c r="P251">
        <f>IF(ISBLANK(G251),"",VLOOKUP(G251,UFMT_CONVERSION!A:C,3,FALSE))</f>
        <v/>
      </c>
      <c r="Q251">
        <f>"Field '"&amp;M251&amp;IF(N251="","","',Cond '"&amp;N251)&amp;"', Value '"&amp;O251&amp;IF(P251="","","', Conv '"&amp;P251)&amp;"'"</f>
        <v/>
      </c>
      <c r="S251">
        <f>"Insert into UFMT_BUILD_RULE (FORMAT_ID, FIELD_NO, PRIORITY, FIELD_ID, COND_ID, VALUE_ID, CONV_KEY, F_CHECK, F_WRITE) Values ('"&amp;A251&amp;"', '"&amp;B251&amp;"', '"&amp;C251&amp;"', '"&amp;D251&amp;"', '"&amp;E251&amp;"', '"&amp;F251&amp;"', '"&amp;G251&amp;"', '"&amp;H251&amp;"', '"&amp;I251&amp;"');"</f>
        <v/>
      </c>
      <c r="T251">
        <f>"Update UFMT_BUILD_RULE SET FIELD_ID='"&amp;D251&amp;"',COND_ID='"&amp;E251&amp;"',VALUE_ID='"&amp;F251&amp;"',CONV_KEY='"&amp;G251&amp;"',F_CHECK='"&amp;H251&amp;"',F_WRITE='"&amp;I251&amp;"' Where FORMAT_ID = '"&amp;A251&amp;"' AND FIELD_NO = '"&amp;B251&amp;"' AND PRIORITY = '"&amp;C251&amp;"';"</f>
        <v/>
      </c>
      <c r="U251">
        <f>"Delete from UFMT_BUILD_RULE Where FORMAT_ID = '"&amp;A251&amp;"' AND FIELD_NO = '"&amp;B251&amp;"' AND PRIORITY = '"&amp;C251&amp;"';"</f>
        <v/>
      </c>
    </row>
    <row r="252" spans="1:21">
      <c r="A252" t="s">
        <v>318</v>
      </c>
      <c r="B252" t="s">
        <v>312</v>
      </c>
      <c r="C252" t="s">
        <v>13</v>
      </c>
      <c r="D252" t="s">
        <v>456</v>
      </c>
      <c r="F252" t="s">
        <v>287</v>
      </c>
      <c r="G252" t="s">
        <v>530</v>
      </c>
      <c r="H252" t="s">
        <v>255</v>
      </c>
      <c r="I252" t="s">
        <v>13</v>
      </c>
      <c r="L252" t="s">
        <v>7</v>
      </c>
      <c r="M252">
        <f>VLOOKUP(D252,UFMT_FIELD_FORMAT!A:H,8,FALSE)</f>
        <v/>
      </c>
      <c r="N252">
        <f>IF(ISBLANK(E252),"",VLOOKUP(E252,UFMT_CONDITION!A:J,10,FALSE))</f>
        <v/>
      </c>
      <c r="O252">
        <f>VLOOKUP(F252,UFMT_VALUE!A:E,5,FALSE)</f>
        <v/>
      </c>
      <c r="P252">
        <f>IF(ISBLANK(G252),"",VLOOKUP(G252,UFMT_CONVERSION!A:C,3,FALSE))</f>
        <v/>
      </c>
      <c r="Q252">
        <f>"Field '"&amp;M252&amp;IF(N252="","","',Cond '"&amp;N252)&amp;"', Value '"&amp;O252&amp;IF(P252="","","', Conv '"&amp;P252)&amp;"'"</f>
        <v/>
      </c>
      <c r="S252">
        <f>"Insert into UFMT_BUILD_RULE (FORMAT_ID, FIELD_NO, PRIORITY, FIELD_ID, COND_ID, VALUE_ID, CONV_KEY, F_CHECK, F_WRITE) Values ('"&amp;A252&amp;"', '"&amp;B252&amp;"', '"&amp;C252&amp;"', '"&amp;D252&amp;"', '"&amp;E252&amp;"', '"&amp;F252&amp;"', '"&amp;G252&amp;"', '"&amp;H252&amp;"', '"&amp;I252&amp;"');"</f>
        <v/>
      </c>
      <c r="T252">
        <f>"Update UFMT_BUILD_RULE SET FIELD_ID='"&amp;D252&amp;"',COND_ID='"&amp;E252&amp;"',VALUE_ID='"&amp;F252&amp;"',CONV_KEY='"&amp;G252&amp;"',F_CHECK='"&amp;H252&amp;"',F_WRITE='"&amp;I252&amp;"' Where FORMAT_ID = '"&amp;A252&amp;"' AND FIELD_NO = '"&amp;B252&amp;"' AND PRIORITY = '"&amp;C252&amp;"';"</f>
        <v/>
      </c>
      <c r="U252">
        <f>"Delete from UFMT_BUILD_RULE Where FORMAT_ID = '"&amp;A252&amp;"' AND FIELD_NO = '"&amp;B252&amp;"' AND PRIORITY = '"&amp;C252&amp;"';"</f>
        <v/>
      </c>
    </row>
    <row r="253" spans="1:21">
      <c r="A253" t="s">
        <v>318</v>
      </c>
      <c r="B253" t="s">
        <v>669</v>
      </c>
      <c r="C253" t="s">
        <v>13</v>
      </c>
      <c r="D253" t="s">
        <v>456</v>
      </c>
      <c r="F253" t="s">
        <v>379</v>
      </c>
      <c r="H253" t="s">
        <v>255</v>
      </c>
      <c r="I253" t="s">
        <v>255</v>
      </c>
      <c r="L253" t="s">
        <v>7</v>
      </c>
      <c r="M253">
        <f>VLOOKUP(D253,UFMT_FIELD_FORMAT!A:H,8,FALSE)</f>
        <v/>
      </c>
      <c r="N253">
        <f>IF(ISBLANK(E253),"",VLOOKUP(E253,UFMT_CONDITION!A:J,10,FALSE))</f>
        <v/>
      </c>
      <c r="O253">
        <f>VLOOKUP(F253,UFMT_VALUE!A:E,5,FALSE)</f>
        <v/>
      </c>
      <c r="P253">
        <f>IF(ISBLANK(G253),"",VLOOKUP(G253,UFMT_CONVERSION!A:C,3,FALSE))</f>
        <v/>
      </c>
      <c r="Q253">
        <f>"Field '"&amp;M253&amp;IF(N253="","","',Cond '"&amp;N253)&amp;"', Value '"&amp;O253&amp;IF(P253="","","', Conv '"&amp;P253)&amp;"'"</f>
        <v/>
      </c>
      <c r="S253">
        <f>"Insert into UFMT_BUILD_RULE (FORMAT_ID, FIELD_NO, PRIORITY, FIELD_ID, COND_ID, VALUE_ID, CONV_KEY, F_CHECK, F_WRITE) Values ('"&amp;A253&amp;"', '"&amp;B253&amp;"', '"&amp;C253&amp;"', '"&amp;D253&amp;"', '"&amp;E253&amp;"', '"&amp;F253&amp;"', '"&amp;G253&amp;"', '"&amp;H253&amp;"', '"&amp;I253&amp;"');"</f>
        <v/>
      </c>
      <c r="T253">
        <f>"Update UFMT_BUILD_RULE SET FIELD_ID='"&amp;D253&amp;"',COND_ID='"&amp;E253&amp;"',VALUE_ID='"&amp;F253&amp;"',CONV_KEY='"&amp;G253&amp;"',F_CHECK='"&amp;H253&amp;"',F_WRITE='"&amp;I253&amp;"' Where FORMAT_ID = '"&amp;A253&amp;"' AND FIELD_NO = '"&amp;B253&amp;"' AND PRIORITY = '"&amp;C253&amp;"';"</f>
        <v/>
      </c>
      <c r="U253">
        <f>"Delete from UFMT_BUILD_RULE Where FORMAT_ID = '"&amp;A253&amp;"' AND FIELD_NO = '"&amp;B253&amp;"' AND PRIORITY = '"&amp;C253&amp;"';"</f>
        <v/>
      </c>
    </row>
    <row r="254" spans="1:21">
      <c r="A254" t="s">
        <v>333</v>
      </c>
      <c r="B254" t="s">
        <v>64</v>
      </c>
      <c r="C254" t="s">
        <v>13</v>
      </c>
      <c r="D254" t="s">
        <v>13</v>
      </c>
      <c r="F254" t="s">
        <v>64</v>
      </c>
      <c r="H254" t="s">
        <v>255</v>
      </c>
      <c r="I254" t="s">
        <v>255</v>
      </c>
      <c r="L254" t="s">
        <v>7</v>
      </c>
      <c r="M254">
        <f>VLOOKUP(D254,UFMT_FIELD_FORMAT!A:H,8,FALSE)</f>
        <v/>
      </c>
      <c r="N254">
        <f>IF(ISBLANK(E254),"",VLOOKUP(E254,UFMT_CONDITION!A:J,10,FALSE))</f>
        <v/>
      </c>
      <c r="O254">
        <f>VLOOKUP(F254,UFMT_VALUE!A:E,5,FALSE)</f>
        <v/>
      </c>
      <c r="P254">
        <f>IF(ISBLANK(G254),"",VLOOKUP(G254,UFMT_CONVERSION!A:C,3,FALSE))</f>
        <v/>
      </c>
      <c r="Q254">
        <f>"Field '"&amp;M254&amp;IF(N254="","","',Cond '"&amp;N254)&amp;"', Value '"&amp;O254&amp;IF(P254="","","', Conv '"&amp;P254)&amp;"'"</f>
        <v/>
      </c>
      <c r="S254">
        <f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/>
      </c>
      <c r="T254">
        <f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/>
      </c>
      <c r="U254">
        <f>"Delete from UFMT_BUILD_RULE Where FORMAT_ID = '"&amp;A254&amp;"' AND FIELD_NO = '"&amp;B254&amp;"' AND PRIORITY = '"&amp;C254&amp;"';"</f>
        <v/>
      </c>
    </row>
    <row r="255" spans="1:21">
      <c r="A255" t="s">
        <v>333</v>
      </c>
      <c r="B255" t="s">
        <v>107</v>
      </c>
      <c r="C255" t="s">
        <v>13</v>
      </c>
      <c r="D255" t="s">
        <v>64</v>
      </c>
      <c r="F255" t="s">
        <v>1554</v>
      </c>
      <c r="H255" t="s">
        <v>255</v>
      </c>
      <c r="I255" t="s">
        <v>255</v>
      </c>
      <c r="L255" t="s">
        <v>7</v>
      </c>
      <c r="M255">
        <f>VLOOKUP(D255,UFMT_FIELD_FORMAT!A:H,8,FALSE)</f>
        <v/>
      </c>
      <c r="N255">
        <f>IF(ISBLANK(E255),"",VLOOKUP(E255,UFMT_CONDITION!A:J,10,FALSE))</f>
        <v/>
      </c>
      <c r="O255">
        <f>VLOOKUP(F255,UFMT_VALUE!A:E,5,FALSE)</f>
        <v/>
      </c>
      <c r="P255">
        <f>IF(ISBLANK(G255),"",VLOOKUP(G255,UFMT_CONVERSION!A:C,3,FALSE))</f>
        <v/>
      </c>
      <c r="Q255">
        <f>"Field '"&amp;M255&amp;IF(N255="","","',Cond '"&amp;N255)&amp;"', Value '"&amp;O255&amp;IF(P255="","","', Conv '"&amp;P255)&amp;"'"</f>
        <v/>
      </c>
      <c r="S255">
        <f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/>
      </c>
      <c r="T255">
        <f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/>
      </c>
      <c r="U255">
        <f>"Delete from UFMT_BUILD_RULE Where FORMAT_ID = '"&amp;A255&amp;"' AND FIELD_NO = '"&amp;B255&amp;"' AND PRIORITY = '"&amp;C255&amp;"';"</f>
        <v/>
      </c>
    </row>
    <row r="256" spans="1:21">
      <c r="A256" t="s">
        <v>333</v>
      </c>
      <c r="B256" t="s">
        <v>31</v>
      </c>
      <c r="C256" t="s">
        <v>13</v>
      </c>
      <c r="D256" t="s">
        <v>107</v>
      </c>
      <c r="F256" t="s">
        <v>330</v>
      </c>
      <c r="H256" t="s">
        <v>255</v>
      </c>
      <c r="I256" t="s">
        <v>255</v>
      </c>
      <c r="L256" t="s">
        <v>7</v>
      </c>
      <c r="M256">
        <f>VLOOKUP(D256,UFMT_FIELD_FORMAT!A:H,8,FALSE)</f>
        <v/>
      </c>
      <c r="N256">
        <f>IF(ISBLANK(E256),"",VLOOKUP(E256,UFMT_CONDITION!A:J,10,FALSE))</f>
        <v/>
      </c>
      <c r="O256">
        <f>VLOOKUP(F256,UFMT_VALUE!A:E,5,FALSE)</f>
        <v/>
      </c>
      <c r="P256">
        <f>IF(ISBLANK(G256),"",VLOOKUP(G256,UFMT_CONVERSION!A:C,3,FALSE))</f>
        <v/>
      </c>
      <c r="Q256">
        <f>"Field '"&amp;M256&amp;IF(N256="","","',Cond '"&amp;N256)&amp;"', Value '"&amp;O256&amp;IF(P256="","","', Conv '"&amp;P256)&amp;"'"</f>
        <v/>
      </c>
      <c r="S256">
        <f>"Insert into UFMT_BUILD_RULE (FORMAT_ID, FIELD_NO, PRIORITY, FIELD_ID, COND_ID, VALUE_ID, CONV_KEY, F_CHECK, F_WRITE) Values ('"&amp;A256&amp;"', '"&amp;B256&amp;"', '"&amp;C256&amp;"', '"&amp;D256&amp;"', '"&amp;E256&amp;"', '"&amp;F256&amp;"', '"&amp;G256&amp;"', '"&amp;H256&amp;"', '"&amp;I256&amp;"');"</f>
        <v/>
      </c>
      <c r="T256">
        <f>"Update UFMT_BUILD_RULE SET FIELD_ID='"&amp;D256&amp;"',COND_ID='"&amp;E256&amp;"',VALUE_ID='"&amp;F256&amp;"',CONV_KEY='"&amp;G256&amp;"',F_CHECK='"&amp;H256&amp;"',F_WRITE='"&amp;I256&amp;"' Where FORMAT_ID = '"&amp;A256&amp;"' AND FIELD_NO = '"&amp;B256&amp;"' AND PRIORITY = '"&amp;C256&amp;"';"</f>
        <v/>
      </c>
      <c r="U256">
        <f>"Delete from UFMT_BUILD_RULE Where FORMAT_ID = '"&amp;A256&amp;"' AND FIELD_NO = '"&amp;B256&amp;"' AND PRIORITY = '"&amp;C256&amp;"';"</f>
        <v/>
      </c>
    </row>
    <row r="257" spans="1:21">
      <c r="A257" t="s">
        <v>333</v>
      </c>
      <c r="B257" t="s">
        <v>500</v>
      </c>
      <c r="C257" t="s">
        <v>13</v>
      </c>
      <c r="D257" t="s">
        <v>107</v>
      </c>
      <c r="F257" t="s">
        <v>330</v>
      </c>
      <c r="G257" t="s">
        <v>674</v>
      </c>
      <c r="H257" t="s">
        <v>255</v>
      </c>
      <c r="I257" t="s">
        <v>255</v>
      </c>
      <c r="L257" t="s">
        <v>7</v>
      </c>
      <c r="M257">
        <f>VLOOKUP(D257,UFMT_FIELD_FORMAT!A:H,8,FALSE)</f>
        <v/>
      </c>
      <c r="N257">
        <f>IF(ISBLANK(E257),"",VLOOKUP(E257,UFMT_CONDITION!A:J,10,FALSE))</f>
        <v/>
      </c>
      <c r="O257">
        <f>VLOOKUP(F257,UFMT_VALUE!A:E,5,FALSE)</f>
        <v/>
      </c>
      <c r="P257">
        <f>IF(ISBLANK(G257),"",VLOOKUP(G257,UFMT_CONVERSION!A:C,3,FALSE))</f>
        <v/>
      </c>
      <c r="Q257">
        <f>"Field '"&amp;M257&amp;IF(N257="","","',Cond '"&amp;N257)&amp;"', Value '"&amp;O257&amp;IF(P257="","","', Conv '"&amp;P257)&amp;"'"</f>
        <v/>
      </c>
      <c r="S257">
        <f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/>
      </c>
      <c r="T257">
        <f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/>
      </c>
      <c r="U257">
        <f>"Delete from UFMT_BUILD_RULE Where FORMAT_ID = '"&amp;A257&amp;"' AND FIELD_NO = '"&amp;B257&amp;"' AND PRIORITY = '"&amp;C257&amp;"';"</f>
        <v/>
      </c>
    </row>
    <row r="258" spans="1:21">
      <c r="A258" t="s">
        <v>333</v>
      </c>
      <c r="B258" t="s">
        <v>328</v>
      </c>
      <c r="C258" t="s">
        <v>13</v>
      </c>
      <c r="D258" t="s">
        <v>107</v>
      </c>
      <c r="F258" t="s">
        <v>13</v>
      </c>
      <c r="H258" t="s">
        <v>255</v>
      </c>
      <c r="I258" t="s">
        <v>255</v>
      </c>
      <c r="L258" t="s">
        <v>7</v>
      </c>
      <c r="M258">
        <f>VLOOKUP(D258,UFMT_FIELD_FORMAT!A:H,8,FALSE)</f>
        <v/>
      </c>
      <c r="N258">
        <f>IF(ISBLANK(E258),"",VLOOKUP(E258,UFMT_CONDITION!A:J,10,FALSE))</f>
        <v/>
      </c>
      <c r="O258">
        <f>VLOOKUP(F258,UFMT_VALUE!A:E,5,FALSE)</f>
        <v/>
      </c>
      <c r="P258">
        <f>IF(ISBLANK(G258),"",VLOOKUP(G258,UFMT_CONVERSION!A:C,3,FALSE))</f>
        <v/>
      </c>
      <c r="Q258">
        <f>"Field '"&amp;M258&amp;IF(N258="","","',Cond '"&amp;N258)&amp;"', Value '"&amp;O258&amp;IF(P258="","","', Conv '"&amp;P258)&amp;"'"</f>
        <v/>
      </c>
      <c r="S258">
        <f>"Insert into UFMT_BUILD_RULE (FORMAT_ID, FIELD_NO, PRIORITY, FIELD_ID, COND_ID, VALUE_ID, CONV_KEY, F_CHECK, F_WRITE) Values ('"&amp;A258&amp;"', '"&amp;B258&amp;"', '"&amp;C258&amp;"', '"&amp;D258&amp;"', '"&amp;E258&amp;"', '"&amp;F258&amp;"', '"&amp;G258&amp;"', '"&amp;H258&amp;"', '"&amp;I258&amp;"');"</f>
        <v/>
      </c>
      <c r="T258">
        <f>"Update UFMT_BUILD_RULE SET FIELD_ID='"&amp;D258&amp;"',COND_ID='"&amp;E258&amp;"',VALUE_ID='"&amp;F258&amp;"',CONV_KEY='"&amp;G258&amp;"',F_CHECK='"&amp;H258&amp;"',F_WRITE='"&amp;I258&amp;"' Where FORMAT_ID = '"&amp;A258&amp;"' AND FIELD_NO = '"&amp;B258&amp;"' AND PRIORITY = '"&amp;C258&amp;"';"</f>
        <v/>
      </c>
      <c r="U258">
        <f>"Delete from UFMT_BUILD_RULE Where FORMAT_ID = '"&amp;A258&amp;"' AND FIELD_NO = '"&amp;B258&amp;"' AND PRIORITY = '"&amp;C258&amp;"';"</f>
        <v/>
      </c>
    </row>
    <row r="259" spans="1:21">
      <c r="A259" t="s">
        <v>333</v>
      </c>
      <c r="B259" t="s">
        <v>337</v>
      </c>
      <c r="C259" t="s">
        <v>13</v>
      </c>
      <c r="D259" t="s">
        <v>500</v>
      </c>
      <c r="E259" t="s">
        <v>550</v>
      </c>
      <c r="F259" t="s">
        <v>351</v>
      </c>
      <c r="G259" t="s">
        <v>17</v>
      </c>
      <c r="H259" t="s">
        <v>255</v>
      </c>
      <c r="I259" t="s">
        <v>255</v>
      </c>
      <c r="L259" t="s">
        <v>7</v>
      </c>
      <c r="M259">
        <f>VLOOKUP(D259,UFMT_FIELD_FORMAT!A:H,8,FALSE)</f>
        <v/>
      </c>
      <c r="N259">
        <f>IF(ISBLANK(E259),"",VLOOKUP(E259,UFMT_CONDITION!A:J,10,FALSE))</f>
        <v/>
      </c>
      <c r="O259">
        <f>VLOOKUP(F259,UFMT_VALUE!A:E,5,FALSE)</f>
        <v/>
      </c>
      <c r="P259">
        <f>IF(ISBLANK(G259),"",VLOOKUP(G259,UFMT_CONVERSION!A:C,3,FALSE))</f>
        <v/>
      </c>
      <c r="Q259">
        <f>"Field '"&amp;M259&amp;IF(N259="","","',Cond '"&amp;N259)&amp;"', Value '"&amp;O259&amp;IF(P259="","","', Conv '"&amp;P259)&amp;"'"</f>
        <v/>
      </c>
      <c r="S259">
        <f>"Insert into UFMT_BUILD_RULE (FORMAT_ID, FIELD_NO, PRIORITY, FIELD_ID, COND_ID, VALUE_ID, CONV_KEY, F_CHECK, F_WRITE) Values ('"&amp;A259&amp;"', '"&amp;B259&amp;"', '"&amp;C259&amp;"', '"&amp;D259&amp;"', '"&amp;E259&amp;"', '"&amp;F259&amp;"', '"&amp;G259&amp;"', '"&amp;H259&amp;"', '"&amp;I259&amp;"');"</f>
        <v/>
      </c>
      <c r="T259">
        <f>"Update UFMT_BUILD_RULE SET FIELD_ID='"&amp;D259&amp;"',COND_ID='"&amp;E259&amp;"',VALUE_ID='"&amp;F259&amp;"',CONV_KEY='"&amp;G259&amp;"',F_CHECK='"&amp;H259&amp;"',F_WRITE='"&amp;I259&amp;"' Where FORMAT_ID = '"&amp;A259&amp;"' AND FIELD_NO = '"&amp;B259&amp;"' AND PRIORITY = '"&amp;C259&amp;"';"</f>
        <v/>
      </c>
      <c r="U259">
        <f>"Delete from UFMT_BUILD_RULE Where FORMAT_ID = '"&amp;A259&amp;"' AND FIELD_NO = '"&amp;B259&amp;"' AND PRIORITY = '"&amp;C259&amp;"';"</f>
        <v/>
      </c>
    </row>
    <row r="260" spans="1:21">
      <c r="A260" t="s">
        <v>333</v>
      </c>
      <c r="B260" t="s">
        <v>337</v>
      </c>
      <c r="C260" t="s">
        <v>64</v>
      </c>
      <c r="D260" t="s">
        <v>500</v>
      </c>
      <c r="F260" t="s">
        <v>543</v>
      </c>
      <c r="G260" t="s">
        <v>17</v>
      </c>
      <c r="H260" t="s">
        <v>255</v>
      </c>
      <c r="I260" t="s">
        <v>255</v>
      </c>
      <c r="L260" t="s">
        <v>7</v>
      </c>
      <c r="M260">
        <f>VLOOKUP(D260,UFMT_FIELD_FORMAT!A:H,8,FALSE)</f>
        <v/>
      </c>
      <c r="N260">
        <f>IF(ISBLANK(E260),"",VLOOKUP(E260,UFMT_CONDITION!A:J,10,FALSE))</f>
        <v/>
      </c>
      <c r="O260">
        <f>VLOOKUP(F260,UFMT_VALUE!A:E,5,FALSE)</f>
        <v/>
      </c>
      <c r="P260">
        <f>IF(ISBLANK(G260),"",VLOOKUP(G260,UFMT_CONVERSION!A:C,3,FALSE))</f>
        <v/>
      </c>
      <c r="Q260">
        <f>"Field '"&amp;M260&amp;IF(N260="","","',Cond '"&amp;N260)&amp;"', Value '"&amp;O260&amp;IF(P260="","","', Conv '"&amp;P260)&amp;"'"</f>
        <v/>
      </c>
      <c r="S260">
        <f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/>
      </c>
      <c r="T260">
        <f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/>
      </c>
      <c r="U260">
        <f>"Delete from UFMT_BUILD_RULE Where FORMAT_ID = '"&amp;A260&amp;"' AND FIELD_NO = '"&amp;B260&amp;"' AND PRIORITY = '"&amp;C260&amp;"';"</f>
        <v/>
      </c>
    </row>
    <row r="261" spans="1:21">
      <c r="A261" t="s">
        <v>333</v>
      </c>
      <c r="B261" t="s">
        <v>351</v>
      </c>
      <c r="C261" t="s">
        <v>13</v>
      </c>
      <c r="D261" t="s">
        <v>328</v>
      </c>
      <c r="F261" t="s">
        <v>393</v>
      </c>
      <c r="H261" t="s">
        <v>255</v>
      </c>
      <c r="I261" t="s">
        <v>13</v>
      </c>
      <c r="L261" t="s">
        <v>7</v>
      </c>
      <c r="M261">
        <f>VLOOKUP(D261,UFMT_FIELD_FORMAT!A:H,8,FALSE)</f>
        <v/>
      </c>
      <c r="N261">
        <f>IF(ISBLANK(E261),"",VLOOKUP(E261,UFMT_CONDITION!A:J,10,FALSE))</f>
        <v/>
      </c>
      <c r="O261">
        <f>VLOOKUP(F261,UFMT_VALUE!A:E,5,FALSE)</f>
        <v/>
      </c>
      <c r="P261">
        <f>IF(ISBLANK(G261),"",VLOOKUP(G261,UFMT_CONVERSION!A:C,3,FALSE))</f>
        <v/>
      </c>
      <c r="Q261">
        <f>"Field '"&amp;M261&amp;IF(N261="","","',Cond '"&amp;N261)&amp;"', Value '"&amp;O261&amp;IF(P261="","","', Conv '"&amp;P261)&amp;"'"</f>
        <v/>
      </c>
      <c r="S261">
        <f>"Insert into UFMT_BUILD_RULE (FORMAT_ID, FIELD_NO, PRIORITY, FIELD_ID, COND_ID, VALUE_ID, CONV_KEY, F_CHECK, F_WRITE) Values ('"&amp;A261&amp;"', '"&amp;B261&amp;"', '"&amp;C261&amp;"', '"&amp;D261&amp;"', '"&amp;E261&amp;"', '"&amp;F261&amp;"', '"&amp;G261&amp;"', '"&amp;H261&amp;"', '"&amp;I261&amp;"');"</f>
        <v/>
      </c>
      <c r="T261">
        <f>"Update UFMT_BUILD_RULE SET FIELD_ID='"&amp;D261&amp;"',COND_ID='"&amp;E261&amp;"',VALUE_ID='"&amp;F261&amp;"',CONV_KEY='"&amp;G261&amp;"',F_CHECK='"&amp;H261&amp;"',F_WRITE='"&amp;I261&amp;"' Where FORMAT_ID = '"&amp;A261&amp;"' AND FIELD_NO = '"&amp;B261&amp;"' AND PRIORITY = '"&amp;C261&amp;"';"</f>
        <v/>
      </c>
      <c r="U261">
        <f>"Delete from UFMT_BUILD_RULE Where FORMAT_ID = '"&amp;A261&amp;"' AND FIELD_NO = '"&amp;B261&amp;"' AND PRIORITY = '"&amp;C261&amp;"';"</f>
        <v/>
      </c>
    </row>
    <row r="262" spans="1:21">
      <c r="A262" t="s">
        <v>333</v>
      </c>
      <c r="B262" t="s">
        <v>305</v>
      </c>
      <c r="C262" t="s">
        <v>13</v>
      </c>
      <c r="D262" t="s">
        <v>318</v>
      </c>
      <c r="F262" t="s">
        <v>398</v>
      </c>
      <c r="G262" t="s">
        <v>31</v>
      </c>
      <c r="H262" t="s">
        <v>255</v>
      </c>
      <c r="I262" t="s">
        <v>255</v>
      </c>
      <c r="L262" t="s">
        <v>7</v>
      </c>
      <c r="M262">
        <f>VLOOKUP(D262,UFMT_FIELD_FORMAT!A:H,8,FALSE)</f>
        <v/>
      </c>
      <c r="N262">
        <f>IF(ISBLANK(E262),"",VLOOKUP(E262,UFMT_CONDITION!A:J,10,FALSE))</f>
        <v/>
      </c>
      <c r="O262">
        <f>VLOOKUP(F262,UFMT_VALUE!A:E,5,FALSE)</f>
        <v/>
      </c>
      <c r="P262">
        <f>IF(ISBLANK(G262),"",VLOOKUP(G262,UFMT_CONVERSION!A:C,3,FALSE))</f>
        <v/>
      </c>
      <c r="Q262">
        <f>"Field '"&amp;M262&amp;IF(N262="","","',Cond '"&amp;N262)&amp;"', Value '"&amp;O262&amp;IF(P262="","","', Conv '"&amp;P262)&amp;"'"</f>
        <v/>
      </c>
      <c r="S262">
        <f>"Insert into UFMT_BUILD_RULE (FORMAT_ID, FIELD_NO, PRIORITY, FIELD_ID, COND_ID, VALUE_ID, CONV_KEY, F_CHECK, F_WRITE) Values ('"&amp;A262&amp;"', '"&amp;B262&amp;"', '"&amp;C262&amp;"', '"&amp;D262&amp;"', '"&amp;E262&amp;"', '"&amp;F262&amp;"', '"&amp;G262&amp;"', '"&amp;H262&amp;"', '"&amp;I262&amp;"');"</f>
        <v/>
      </c>
      <c r="T262">
        <f>"Update UFMT_BUILD_RULE SET FIELD_ID='"&amp;D262&amp;"',COND_ID='"&amp;E262&amp;"',VALUE_ID='"&amp;F262&amp;"',CONV_KEY='"&amp;G262&amp;"',F_CHECK='"&amp;H262&amp;"',F_WRITE='"&amp;I262&amp;"' Where FORMAT_ID = '"&amp;A262&amp;"' AND FIELD_NO = '"&amp;B262&amp;"' AND PRIORITY = '"&amp;C262&amp;"';"</f>
        <v/>
      </c>
      <c r="U262">
        <f>"Delete from UFMT_BUILD_RULE Where FORMAT_ID = '"&amp;A262&amp;"' AND FIELD_NO = '"&amp;B262&amp;"' AND PRIORITY = '"&amp;C262&amp;"';"</f>
        <v/>
      </c>
    </row>
    <row r="263" spans="1:21">
      <c r="A263" t="s">
        <v>333</v>
      </c>
      <c r="B263" t="s">
        <v>473</v>
      </c>
      <c r="C263" t="s">
        <v>13</v>
      </c>
      <c r="D263" t="s">
        <v>333</v>
      </c>
      <c r="F263" t="s">
        <v>449</v>
      </c>
      <c r="H263" t="s">
        <v>255</v>
      </c>
      <c r="I263" t="s">
        <v>255</v>
      </c>
      <c r="L263" t="s">
        <v>7</v>
      </c>
      <c r="M263">
        <f>VLOOKUP(D263,UFMT_FIELD_FORMAT!A:H,8,FALSE)</f>
        <v/>
      </c>
      <c r="N263">
        <f>IF(ISBLANK(E263),"",VLOOKUP(E263,UFMT_CONDITION!A:J,10,FALSE))</f>
        <v/>
      </c>
      <c r="O263">
        <f>VLOOKUP(F263,UFMT_VALUE!A:E,5,FALSE)</f>
        <v/>
      </c>
      <c r="P263">
        <f>IF(ISBLANK(G263),"",VLOOKUP(G263,UFMT_CONVERSION!A:C,3,FALSE))</f>
        <v/>
      </c>
      <c r="Q263">
        <f>"Field '"&amp;M263&amp;IF(N263="","","',Cond '"&amp;N263)&amp;"', Value '"&amp;O263&amp;IF(P263="","","', Conv '"&amp;P263)&amp;"'"</f>
        <v/>
      </c>
      <c r="S263">
        <f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/>
      </c>
      <c r="T263">
        <f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/>
      </c>
      <c r="U263">
        <f>"Delete from UFMT_BUILD_RULE Where FORMAT_ID = '"&amp;A263&amp;"' AND FIELD_NO = '"&amp;B263&amp;"' AND PRIORITY = '"&amp;C263&amp;"';"</f>
        <v/>
      </c>
    </row>
    <row r="264" spans="1:21">
      <c r="A264" t="s">
        <v>333</v>
      </c>
      <c r="B264" t="s">
        <v>524</v>
      </c>
      <c r="C264" t="s">
        <v>13</v>
      </c>
      <c r="D264" t="s">
        <v>66</v>
      </c>
      <c r="F264" t="s">
        <v>1228</v>
      </c>
      <c r="H264" t="s">
        <v>255</v>
      </c>
      <c r="I264" t="s">
        <v>255</v>
      </c>
      <c r="L264" t="s">
        <v>7</v>
      </c>
      <c r="M264">
        <f>VLOOKUP(D264,UFMT_FIELD_FORMAT!A:H,8,FALSE)</f>
        <v/>
      </c>
      <c r="N264">
        <f>IF(ISBLANK(E264),"",VLOOKUP(E264,UFMT_CONDITION!A:J,10,FALSE))</f>
        <v/>
      </c>
      <c r="O264">
        <f>VLOOKUP(F264,UFMT_VALUE!A:E,5,FALSE)</f>
        <v/>
      </c>
      <c r="P264">
        <f>IF(ISBLANK(G264),"",VLOOKUP(G264,UFMT_CONVERSION!A:C,3,FALSE))</f>
        <v/>
      </c>
      <c r="Q264">
        <f>"Field '"&amp;M264&amp;IF(N264="","","',Cond '"&amp;N264)&amp;"', Value '"&amp;O264&amp;IF(P264="","","', Conv '"&amp;P264)&amp;"'"</f>
        <v/>
      </c>
      <c r="S264">
        <f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/>
      </c>
      <c r="T264">
        <f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/>
      </c>
      <c r="U264">
        <f>"Delete from UFMT_BUILD_RULE Where FORMAT_ID = '"&amp;A264&amp;"' AND FIELD_NO = '"&amp;B264&amp;"' AND PRIORITY = '"&amp;C264&amp;"';"</f>
        <v/>
      </c>
    </row>
    <row r="265" spans="1:21">
      <c r="A265" t="s">
        <v>333</v>
      </c>
      <c r="B265" t="s">
        <v>526</v>
      </c>
      <c r="C265" t="s">
        <v>13</v>
      </c>
      <c r="D265" t="s">
        <v>66</v>
      </c>
      <c r="F265" t="s">
        <v>1546</v>
      </c>
      <c r="H265" t="s">
        <v>255</v>
      </c>
      <c r="I265" t="s">
        <v>255</v>
      </c>
      <c r="L265" t="s">
        <v>7</v>
      </c>
      <c r="M265">
        <f>VLOOKUP(D265,UFMT_FIELD_FORMAT!A:H,8,FALSE)</f>
        <v/>
      </c>
      <c r="N265">
        <f>IF(ISBLANK(E265),"",VLOOKUP(E265,UFMT_CONDITION!A:J,10,FALSE))</f>
        <v/>
      </c>
      <c r="O265">
        <f>VLOOKUP(F265,UFMT_VALUE!A:E,5,FALSE)</f>
        <v/>
      </c>
      <c r="P265">
        <f>IF(ISBLANK(G265),"",VLOOKUP(G265,UFMT_CONVERSION!A:C,3,FALSE))</f>
        <v/>
      </c>
      <c r="Q265">
        <f>"Field '"&amp;M265&amp;IF(N265="","","',Cond '"&amp;N265)&amp;"', Value '"&amp;O265&amp;IF(P265="","","', Conv '"&amp;P265)&amp;"'"</f>
        <v/>
      </c>
      <c r="S265">
        <f>"Insert into UFMT_BUILD_RULE (FORMAT_ID, FIELD_NO, PRIORITY, FIELD_ID, COND_ID, VALUE_ID, CONV_KEY, F_CHECK, F_WRITE) Values ('"&amp;A265&amp;"', '"&amp;B265&amp;"', '"&amp;C265&amp;"', '"&amp;D265&amp;"', '"&amp;E265&amp;"', '"&amp;F265&amp;"', '"&amp;G265&amp;"', '"&amp;H265&amp;"', '"&amp;I265&amp;"');"</f>
        <v/>
      </c>
      <c r="T265">
        <f>"Update UFMT_BUILD_RULE SET FIELD_ID='"&amp;D265&amp;"',COND_ID='"&amp;E265&amp;"',VALUE_ID='"&amp;F265&amp;"',CONV_KEY='"&amp;G265&amp;"',F_CHECK='"&amp;H265&amp;"',F_WRITE='"&amp;I265&amp;"' Where FORMAT_ID = '"&amp;A265&amp;"' AND FIELD_NO = '"&amp;B265&amp;"' AND PRIORITY = '"&amp;C265&amp;"';"</f>
        <v/>
      </c>
      <c r="U265">
        <f>"Delete from UFMT_BUILD_RULE Where FORMAT_ID = '"&amp;A265&amp;"' AND FIELD_NO = '"&amp;B265&amp;"' AND PRIORITY = '"&amp;C265&amp;"';"</f>
        <v/>
      </c>
    </row>
    <row r="266" spans="1:21">
      <c r="A266" t="s">
        <v>333</v>
      </c>
      <c r="B266" t="s">
        <v>528</v>
      </c>
      <c r="C266" t="s">
        <v>13</v>
      </c>
      <c r="D266" t="s">
        <v>66</v>
      </c>
      <c r="F266" t="s">
        <v>1228</v>
      </c>
      <c r="H266" t="s">
        <v>255</v>
      </c>
      <c r="I266" t="s">
        <v>255</v>
      </c>
      <c r="L266" t="s">
        <v>7</v>
      </c>
      <c r="M266">
        <f>VLOOKUP(D266,UFMT_FIELD_FORMAT!A:H,8,FALSE)</f>
        <v/>
      </c>
      <c r="N266">
        <f>IF(ISBLANK(E266),"",VLOOKUP(E266,UFMT_CONDITION!A:J,10,FALSE))</f>
        <v/>
      </c>
      <c r="O266">
        <f>VLOOKUP(F266,UFMT_VALUE!A:E,5,FALSE)</f>
        <v/>
      </c>
      <c r="P266">
        <f>IF(ISBLANK(G266),"",VLOOKUP(G266,UFMT_CONVERSION!A:C,3,FALSE))</f>
        <v/>
      </c>
      <c r="Q266">
        <f>"Field '"&amp;M266&amp;IF(N266="","","',Cond '"&amp;N266)&amp;"', Value '"&amp;O266&amp;IF(P266="","","', Conv '"&amp;P266)&amp;"'"</f>
        <v/>
      </c>
      <c r="S266">
        <f>"Insert into UFMT_BUILD_RULE (FORMAT_ID, FIELD_NO, PRIORITY, FIELD_ID, COND_ID, VALUE_ID, CONV_KEY, F_CHECK, F_WRITE) Values ('"&amp;A266&amp;"', '"&amp;B266&amp;"', '"&amp;C266&amp;"', '"&amp;D266&amp;"', '"&amp;E266&amp;"', '"&amp;F266&amp;"', '"&amp;G266&amp;"', '"&amp;H266&amp;"', '"&amp;I266&amp;"');"</f>
        <v/>
      </c>
      <c r="T266">
        <f>"Update UFMT_BUILD_RULE SET FIELD_ID='"&amp;D266&amp;"',COND_ID='"&amp;E266&amp;"',VALUE_ID='"&amp;F266&amp;"',CONV_KEY='"&amp;G266&amp;"',F_CHECK='"&amp;H266&amp;"',F_WRITE='"&amp;I266&amp;"' Where FORMAT_ID = '"&amp;A266&amp;"' AND FIELD_NO = '"&amp;B266&amp;"' AND PRIORITY = '"&amp;C266&amp;"';"</f>
        <v/>
      </c>
      <c r="U266">
        <f>"Delete from UFMT_BUILD_RULE Where FORMAT_ID = '"&amp;A266&amp;"' AND FIELD_NO = '"&amp;B266&amp;"' AND PRIORITY = '"&amp;C266&amp;"';"</f>
        <v/>
      </c>
    </row>
    <row r="267" spans="1:21">
      <c r="A267" t="s">
        <v>333</v>
      </c>
      <c r="B267" t="s">
        <v>532</v>
      </c>
      <c r="C267" t="s">
        <v>13</v>
      </c>
      <c r="D267" t="s">
        <v>337</v>
      </c>
      <c r="F267" t="s">
        <v>456</v>
      </c>
      <c r="H267" t="s">
        <v>255</v>
      </c>
      <c r="I267" t="s">
        <v>255</v>
      </c>
      <c r="L267" t="s">
        <v>7</v>
      </c>
      <c r="M267">
        <f>VLOOKUP(D267,UFMT_FIELD_FORMAT!A:H,8,FALSE)</f>
        <v/>
      </c>
      <c r="N267">
        <f>IF(ISBLANK(E267),"",VLOOKUP(E267,UFMT_CONDITION!A:J,10,FALSE))</f>
        <v/>
      </c>
      <c r="O267">
        <f>VLOOKUP(F267,UFMT_VALUE!A:E,5,FALSE)</f>
        <v/>
      </c>
      <c r="P267">
        <f>IF(ISBLANK(G267),"",VLOOKUP(G267,UFMT_CONVERSION!A:C,3,FALSE))</f>
        <v/>
      </c>
      <c r="Q267">
        <f>"Field '"&amp;M267&amp;IF(N267="","","',Cond '"&amp;N267)&amp;"', Value '"&amp;O267&amp;IF(P267="","","', Conv '"&amp;P267)&amp;"'"</f>
        <v/>
      </c>
      <c r="S267">
        <f>"Insert into UFMT_BUILD_RULE (FORMAT_ID, FIELD_NO, PRIORITY, FIELD_ID, COND_ID, VALUE_ID, CONV_KEY, F_CHECK, F_WRITE) Values ('"&amp;A267&amp;"', '"&amp;B267&amp;"', '"&amp;C267&amp;"', '"&amp;D267&amp;"', '"&amp;E267&amp;"', '"&amp;F267&amp;"', '"&amp;G267&amp;"', '"&amp;H267&amp;"', '"&amp;I267&amp;"');"</f>
        <v/>
      </c>
      <c r="T267">
        <f>"Update UFMT_BUILD_RULE SET FIELD_ID='"&amp;D267&amp;"',COND_ID='"&amp;E267&amp;"',VALUE_ID='"&amp;F267&amp;"',CONV_KEY='"&amp;G267&amp;"',F_CHECK='"&amp;H267&amp;"',F_WRITE='"&amp;I267&amp;"' Where FORMAT_ID = '"&amp;A267&amp;"' AND FIELD_NO = '"&amp;B267&amp;"' AND PRIORITY = '"&amp;C267&amp;"';"</f>
        <v/>
      </c>
      <c r="U267">
        <f>"Delete from UFMT_BUILD_RULE Where FORMAT_ID = '"&amp;A267&amp;"' AND FIELD_NO = '"&amp;B267&amp;"' AND PRIORITY = '"&amp;C267&amp;"';"</f>
        <v/>
      </c>
    </row>
    <row r="268" spans="1:21">
      <c r="A268" t="s">
        <v>333</v>
      </c>
      <c r="B268" t="s">
        <v>534</v>
      </c>
      <c r="C268" t="s">
        <v>13</v>
      </c>
      <c r="D268" t="s">
        <v>337</v>
      </c>
      <c r="E268" t="s">
        <v>318</v>
      </c>
      <c r="F268" t="s">
        <v>468</v>
      </c>
      <c r="H268" t="s">
        <v>255</v>
      </c>
      <c r="I268" t="s">
        <v>255</v>
      </c>
      <c r="L268" t="s">
        <v>7</v>
      </c>
      <c r="M268">
        <f>VLOOKUP(D268,UFMT_FIELD_FORMAT!A:H,8,FALSE)</f>
        <v/>
      </c>
      <c r="N268">
        <f>IF(ISBLANK(E268),"",VLOOKUP(E268,UFMT_CONDITION!A:J,10,FALSE))</f>
        <v/>
      </c>
      <c r="O268">
        <f>VLOOKUP(F268,UFMT_VALUE!A:E,5,FALSE)</f>
        <v/>
      </c>
      <c r="P268">
        <f>IF(ISBLANK(G268),"",VLOOKUP(G268,UFMT_CONVERSION!A:C,3,FALSE))</f>
        <v/>
      </c>
      <c r="Q268">
        <f>"Field '"&amp;M268&amp;IF(N268="","","',Cond '"&amp;N268)&amp;"', Value '"&amp;O268&amp;IF(P268="","","', Conv '"&amp;P268)&amp;"'"</f>
        <v/>
      </c>
      <c r="S268">
        <f>"Insert into UFMT_BUILD_RULE (FORMAT_ID, FIELD_NO, PRIORITY, FIELD_ID, COND_ID, VALUE_ID, CONV_KEY, F_CHECK, F_WRITE) Values ('"&amp;A268&amp;"', '"&amp;B268&amp;"', '"&amp;C268&amp;"', '"&amp;D268&amp;"', '"&amp;E268&amp;"', '"&amp;F268&amp;"', '"&amp;G268&amp;"', '"&amp;H268&amp;"', '"&amp;I268&amp;"');"</f>
        <v/>
      </c>
      <c r="T268">
        <f>"Update UFMT_BUILD_RULE SET FIELD_ID='"&amp;D268&amp;"',COND_ID='"&amp;E268&amp;"',VALUE_ID='"&amp;F268&amp;"',CONV_KEY='"&amp;G268&amp;"',F_CHECK='"&amp;H268&amp;"',F_WRITE='"&amp;I268&amp;"' Where FORMAT_ID = '"&amp;A268&amp;"' AND FIELD_NO = '"&amp;B268&amp;"' AND PRIORITY = '"&amp;C268&amp;"';"</f>
        <v/>
      </c>
      <c r="U268">
        <f>"Delete from UFMT_BUILD_RULE Where FORMAT_ID = '"&amp;A268&amp;"' AND FIELD_NO = '"&amp;B268&amp;"' AND PRIORITY = '"&amp;C268&amp;"';"</f>
        <v/>
      </c>
    </row>
    <row r="269" spans="1:21">
      <c r="A269" t="s">
        <v>333</v>
      </c>
      <c r="B269" t="s">
        <v>70</v>
      </c>
      <c r="C269" t="s">
        <v>13</v>
      </c>
      <c r="D269" t="s">
        <v>379</v>
      </c>
      <c r="F269" t="s">
        <v>471</v>
      </c>
      <c r="H269" t="s">
        <v>255</v>
      </c>
      <c r="I269" t="s">
        <v>255</v>
      </c>
      <c r="L269" t="s">
        <v>7</v>
      </c>
      <c r="M269">
        <f>VLOOKUP(D269,UFMT_FIELD_FORMAT!A:H,8,FALSE)</f>
        <v/>
      </c>
      <c r="N269">
        <f>IF(ISBLANK(E269),"",VLOOKUP(E269,UFMT_CONDITION!A:J,10,FALSE))</f>
        <v/>
      </c>
      <c r="O269">
        <f>VLOOKUP(F269,UFMT_VALUE!A:E,5,FALSE)</f>
        <v/>
      </c>
      <c r="P269">
        <f>IF(ISBLANK(G269),"",VLOOKUP(G269,UFMT_CONVERSION!A:C,3,FALSE))</f>
        <v/>
      </c>
      <c r="Q269">
        <f>"Field '"&amp;M269&amp;IF(N269="","","',Cond '"&amp;N269)&amp;"', Value '"&amp;O269&amp;IF(P269="","","', Conv '"&amp;P269)&amp;"'"</f>
        <v/>
      </c>
      <c r="S269">
        <f>"Insert into UFMT_BUILD_RULE (FORMAT_ID, FIELD_NO, PRIORITY, FIELD_ID, COND_ID, VALUE_ID, CONV_KEY, F_CHECK, F_WRITE) Values ('"&amp;A269&amp;"', '"&amp;B269&amp;"', '"&amp;C269&amp;"', '"&amp;D269&amp;"', '"&amp;E269&amp;"', '"&amp;F269&amp;"', '"&amp;G269&amp;"', '"&amp;H269&amp;"', '"&amp;I269&amp;"');"</f>
        <v/>
      </c>
      <c r="T269">
        <f>"Update UFMT_BUILD_RULE SET FIELD_ID='"&amp;D269&amp;"',COND_ID='"&amp;E269&amp;"',VALUE_ID='"&amp;F269&amp;"',CONV_KEY='"&amp;G269&amp;"',F_CHECK='"&amp;H269&amp;"',F_WRITE='"&amp;I269&amp;"' Where FORMAT_ID = '"&amp;A269&amp;"' AND FIELD_NO = '"&amp;B269&amp;"' AND PRIORITY = '"&amp;C269&amp;"';"</f>
        <v/>
      </c>
      <c r="U269">
        <f>"Delete from UFMT_BUILD_RULE Where FORMAT_ID = '"&amp;A269&amp;"' AND FIELD_NO = '"&amp;B269&amp;"' AND PRIORITY = '"&amp;C269&amp;"';"</f>
        <v/>
      </c>
    </row>
    <row r="270" spans="1:21">
      <c r="A270" t="s">
        <v>333</v>
      </c>
      <c r="B270" t="s">
        <v>545</v>
      </c>
      <c r="C270" t="s">
        <v>13</v>
      </c>
      <c r="D270" t="s">
        <v>31</v>
      </c>
      <c r="F270" t="s">
        <v>51</v>
      </c>
      <c r="H270" t="s">
        <v>255</v>
      </c>
      <c r="I270" t="s">
        <v>255</v>
      </c>
      <c r="L270" t="s">
        <v>7</v>
      </c>
      <c r="M270">
        <f>VLOOKUP(D270,UFMT_FIELD_FORMAT!A:H,8,FALSE)</f>
        <v/>
      </c>
      <c r="N270">
        <f>IF(ISBLANK(E270),"",VLOOKUP(E270,UFMT_CONDITION!A:J,10,FALSE))</f>
        <v/>
      </c>
      <c r="O270">
        <f>VLOOKUP(F270,UFMT_VALUE!A:E,5,FALSE)</f>
        <v/>
      </c>
      <c r="P270">
        <f>IF(ISBLANK(G270),"",VLOOKUP(G270,UFMT_CONVERSION!A:C,3,FALSE))</f>
        <v/>
      </c>
      <c r="Q270">
        <f>"Field '"&amp;M270&amp;IF(N270="","","',Cond '"&amp;N270)&amp;"', Value '"&amp;O270&amp;IF(P270="","","', Conv '"&amp;P270)&amp;"'"</f>
        <v/>
      </c>
      <c r="S270">
        <f>"Insert into UFMT_BUILD_RULE (FORMAT_ID, FIELD_NO, PRIORITY, FIELD_ID, COND_ID, VALUE_ID, CONV_KEY, F_CHECK, F_WRITE) Values ('"&amp;A270&amp;"', '"&amp;B270&amp;"', '"&amp;C270&amp;"', '"&amp;D270&amp;"', '"&amp;E270&amp;"', '"&amp;F270&amp;"', '"&amp;G270&amp;"', '"&amp;H270&amp;"', '"&amp;I270&amp;"');"</f>
        <v/>
      </c>
      <c r="T270">
        <f>"Update UFMT_BUILD_RULE SET FIELD_ID='"&amp;D270&amp;"',COND_ID='"&amp;E270&amp;"',VALUE_ID='"&amp;F270&amp;"',CONV_KEY='"&amp;G270&amp;"',F_CHECK='"&amp;H270&amp;"',F_WRITE='"&amp;I270&amp;"' Where FORMAT_ID = '"&amp;A270&amp;"' AND FIELD_NO = '"&amp;B270&amp;"' AND PRIORITY = '"&amp;C270&amp;"';"</f>
        <v/>
      </c>
      <c r="U270">
        <f>"Delete from UFMT_BUILD_RULE Where FORMAT_ID = '"&amp;A270&amp;"' AND FIELD_NO = '"&amp;B270&amp;"' AND PRIORITY = '"&amp;C270&amp;"';"</f>
        <v/>
      </c>
    </row>
    <row r="271" spans="1:21">
      <c r="A271" t="s">
        <v>333</v>
      </c>
      <c r="B271" t="s">
        <v>239</v>
      </c>
      <c r="C271" t="s">
        <v>13</v>
      </c>
      <c r="D271" t="s">
        <v>395</v>
      </c>
      <c r="E271" t="s">
        <v>351</v>
      </c>
      <c r="F271" t="s">
        <v>478</v>
      </c>
      <c r="H271" t="s">
        <v>255</v>
      </c>
      <c r="I271" t="s">
        <v>255</v>
      </c>
      <c r="L271" t="s">
        <v>7</v>
      </c>
      <c r="M271">
        <f>VLOOKUP(D271,UFMT_FIELD_FORMAT!A:H,8,FALSE)</f>
        <v/>
      </c>
      <c r="N271">
        <f>IF(ISBLANK(E271),"",VLOOKUP(E271,UFMT_CONDITION!A:J,10,FALSE))</f>
        <v/>
      </c>
      <c r="O271">
        <f>VLOOKUP(F271,UFMT_VALUE!A:E,5,FALSE)</f>
        <v/>
      </c>
      <c r="P271">
        <f>IF(ISBLANK(G271),"",VLOOKUP(G271,UFMT_CONVERSION!A:C,3,FALSE))</f>
        <v/>
      </c>
      <c r="Q271">
        <f>"Field '"&amp;M271&amp;IF(N271="","","',Cond '"&amp;N271)&amp;"', Value '"&amp;O271&amp;IF(P271="","","', Conv '"&amp;P271)&amp;"'"</f>
        <v/>
      </c>
      <c r="S271">
        <f>"Insert into UFMT_BUILD_RULE (FORMAT_ID, FIELD_NO, PRIORITY, FIELD_ID, COND_ID, VALUE_ID, CONV_KEY, F_CHECK, F_WRITE) Values ('"&amp;A271&amp;"', '"&amp;B271&amp;"', '"&amp;C271&amp;"', '"&amp;D271&amp;"', '"&amp;E271&amp;"', '"&amp;F271&amp;"', '"&amp;G271&amp;"', '"&amp;H271&amp;"', '"&amp;I271&amp;"');"</f>
        <v/>
      </c>
      <c r="T271">
        <f>"Update UFMT_BUILD_RULE SET FIELD_ID='"&amp;D271&amp;"',COND_ID='"&amp;E271&amp;"',VALUE_ID='"&amp;F271&amp;"',CONV_KEY='"&amp;G271&amp;"',F_CHECK='"&amp;H271&amp;"',F_WRITE='"&amp;I271&amp;"' Where FORMAT_ID = '"&amp;A271&amp;"' AND FIELD_NO = '"&amp;B271&amp;"' AND PRIORITY = '"&amp;C271&amp;"';"</f>
        <v/>
      </c>
      <c r="U271">
        <f>"Delete from UFMT_BUILD_RULE Where FORMAT_ID = '"&amp;A271&amp;"' AND FIELD_NO = '"&amp;B271&amp;"' AND PRIORITY = '"&amp;C271&amp;"';"</f>
        <v/>
      </c>
    </row>
    <row r="272" spans="1:21">
      <c r="A272" t="s">
        <v>333</v>
      </c>
      <c r="B272" t="s">
        <v>488</v>
      </c>
      <c r="C272" t="s">
        <v>13</v>
      </c>
      <c r="D272" t="s">
        <v>526</v>
      </c>
      <c r="F272" t="s">
        <v>528</v>
      </c>
      <c r="G272" t="s">
        <v>488</v>
      </c>
      <c r="H272" t="s">
        <v>255</v>
      </c>
      <c r="I272" t="s">
        <v>255</v>
      </c>
      <c r="L272" t="s">
        <v>7</v>
      </c>
      <c r="M272">
        <f>VLOOKUP(D272,UFMT_FIELD_FORMAT!A:H,8,FALSE)</f>
        <v/>
      </c>
      <c r="N272">
        <f>IF(ISBLANK(E272),"",VLOOKUP(E272,UFMT_CONDITION!A:J,10,FALSE))</f>
        <v/>
      </c>
      <c r="O272">
        <f>VLOOKUP(F272,UFMT_VALUE!A:E,5,FALSE)</f>
        <v/>
      </c>
      <c r="P272">
        <f>IF(ISBLANK(G272),"",VLOOKUP(G272,UFMT_CONVERSION!A:C,3,FALSE))</f>
        <v/>
      </c>
      <c r="Q272">
        <f>"Field '"&amp;M272&amp;IF(N272="","","',Cond '"&amp;N272)&amp;"', Value '"&amp;O272&amp;IF(P272="","","', Conv '"&amp;P272)&amp;"'"</f>
        <v/>
      </c>
      <c r="S272">
        <f>"Insert into UFMT_BUILD_RULE (FORMAT_ID, FIELD_NO, PRIORITY, FIELD_ID, COND_ID, VALUE_ID, CONV_KEY, F_CHECK, F_WRITE) Values ('"&amp;A272&amp;"', '"&amp;B272&amp;"', '"&amp;C272&amp;"', '"&amp;D272&amp;"', '"&amp;E272&amp;"', '"&amp;F272&amp;"', '"&amp;G272&amp;"', '"&amp;H272&amp;"', '"&amp;I272&amp;"');"</f>
        <v/>
      </c>
      <c r="T272">
        <f>"Update UFMT_BUILD_RULE SET FIELD_ID='"&amp;D272&amp;"',COND_ID='"&amp;E272&amp;"',VALUE_ID='"&amp;F272&amp;"',CONV_KEY='"&amp;G272&amp;"',F_CHECK='"&amp;H272&amp;"',F_WRITE='"&amp;I272&amp;"' Where FORMAT_ID = '"&amp;A272&amp;"' AND FIELD_NO = '"&amp;B272&amp;"' AND PRIORITY = '"&amp;C272&amp;"';"</f>
        <v/>
      </c>
      <c r="U272">
        <f>"Delete from UFMT_BUILD_RULE Where FORMAT_ID = '"&amp;A272&amp;"' AND FIELD_NO = '"&amp;B272&amp;"' AND PRIORITY = '"&amp;C272&amp;"';"</f>
        <v/>
      </c>
    </row>
    <row r="273" spans="1:21">
      <c r="A273" t="s">
        <v>333</v>
      </c>
      <c r="B273" t="s">
        <v>555</v>
      </c>
      <c r="C273" t="s">
        <v>13</v>
      </c>
      <c r="D273" t="s">
        <v>385</v>
      </c>
      <c r="F273" t="s">
        <v>536</v>
      </c>
      <c r="H273" t="s">
        <v>255</v>
      </c>
      <c r="I273" t="s">
        <v>255</v>
      </c>
      <c r="L273" t="s">
        <v>7</v>
      </c>
      <c r="M273">
        <f>VLOOKUP(D273,UFMT_FIELD_FORMAT!A:H,8,FALSE)</f>
        <v/>
      </c>
      <c r="N273">
        <f>IF(ISBLANK(E273),"",VLOOKUP(E273,UFMT_CONDITION!A:J,10,FALSE))</f>
        <v/>
      </c>
      <c r="O273">
        <f>VLOOKUP(F273,UFMT_VALUE!A:E,5,FALSE)</f>
        <v/>
      </c>
      <c r="P273">
        <f>IF(ISBLANK(G273),"",VLOOKUP(G273,UFMT_CONVERSION!A:C,3,FALSE))</f>
        <v/>
      </c>
      <c r="Q273">
        <f>"Field '"&amp;M273&amp;IF(N273="","","',Cond '"&amp;N273)&amp;"', Value '"&amp;O273&amp;IF(P273="","","', Conv '"&amp;P273)&amp;"'"</f>
        <v/>
      </c>
      <c r="S273">
        <f>"Insert into UFMT_BUILD_RULE (FORMAT_ID, FIELD_NO, PRIORITY, FIELD_ID, COND_ID, VALUE_ID, CONV_KEY, F_CHECK, F_WRITE) Values ('"&amp;A273&amp;"', '"&amp;B273&amp;"', '"&amp;C273&amp;"', '"&amp;D273&amp;"', '"&amp;E273&amp;"', '"&amp;F273&amp;"', '"&amp;G273&amp;"', '"&amp;H273&amp;"', '"&amp;I273&amp;"');"</f>
        <v/>
      </c>
      <c r="T273">
        <f>"Update UFMT_BUILD_RULE SET FIELD_ID='"&amp;D273&amp;"',COND_ID='"&amp;E273&amp;"',VALUE_ID='"&amp;F273&amp;"',CONV_KEY='"&amp;G273&amp;"',F_CHECK='"&amp;H273&amp;"',F_WRITE='"&amp;I273&amp;"' Where FORMAT_ID = '"&amp;A273&amp;"' AND FIELD_NO = '"&amp;B273&amp;"' AND PRIORITY = '"&amp;C273&amp;"';"</f>
        <v/>
      </c>
      <c r="U273">
        <f>"Delete from UFMT_BUILD_RULE Where FORMAT_ID = '"&amp;A273&amp;"' AND FIELD_NO = '"&amp;B273&amp;"' AND PRIORITY = '"&amp;C273&amp;"';"</f>
        <v/>
      </c>
    </row>
    <row r="274" spans="1:21">
      <c r="A274" t="s">
        <v>333</v>
      </c>
      <c r="B274" t="s">
        <v>196</v>
      </c>
      <c r="C274" t="s">
        <v>13</v>
      </c>
      <c r="D274" t="s">
        <v>233</v>
      </c>
      <c r="F274" t="s">
        <v>64</v>
      </c>
      <c r="G274" t="s">
        <v>72</v>
      </c>
      <c r="H274" t="s">
        <v>255</v>
      </c>
      <c r="I274" t="s">
        <v>255</v>
      </c>
      <c r="L274" t="s">
        <v>7</v>
      </c>
      <c r="M274">
        <f>VLOOKUP(D274,UFMT_FIELD_FORMAT!A:H,8,FALSE)</f>
        <v/>
      </c>
      <c r="N274">
        <f>IF(ISBLANK(E274),"",VLOOKUP(E274,UFMT_CONDITION!A:J,10,FALSE))</f>
        <v/>
      </c>
      <c r="O274">
        <f>VLOOKUP(F274,UFMT_VALUE!A:E,5,FALSE)</f>
        <v/>
      </c>
      <c r="P274">
        <f>IF(ISBLANK(G274),"",VLOOKUP(G274,UFMT_CONVERSION!A:C,3,FALSE))</f>
        <v/>
      </c>
      <c r="Q274">
        <f>"Field '"&amp;M274&amp;IF(N274="","","',Cond '"&amp;N274)&amp;"', Value '"&amp;O274&amp;IF(P274="","","', Conv '"&amp;P274)&amp;"'"</f>
        <v/>
      </c>
      <c r="S274">
        <f>"Insert into UFMT_BUILD_RULE (FORMAT_ID, FIELD_NO, PRIORITY, FIELD_ID, COND_ID, VALUE_ID, CONV_KEY, F_CHECK, F_WRITE) Values ('"&amp;A274&amp;"', '"&amp;B274&amp;"', '"&amp;C274&amp;"', '"&amp;D274&amp;"', '"&amp;E274&amp;"', '"&amp;F274&amp;"', '"&amp;G274&amp;"', '"&amp;H274&amp;"', '"&amp;I274&amp;"');"</f>
        <v/>
      </c>
      <c r="T274">
        <f>"Update UFMT_BUILD_RULE SET FIELD_ID='"&amp;D274&amp;"',COND_ID='"&amp;E274&amp;"',VALUE_ID='"&amp;F274&amp;"',CONV_KEY='"&amp;G274&amp;"',F_CHECK='"&amp;H274&amp;"',F_WRITE='"&amp;I274&amp;"' Where FORMAT_ID = '"&amp;A274&amp;"' AND FIELD_NO = '"&amp;B274&amp;"' AND PRIORITY = '"&amp;C274&amp;"';"</f>
        <v/>
      </c>
      <c r="U274">
        <f>"Delete from UFMT_BUILD_RULE Where FORMAT_ID = '"&amp;A274&amp;"' AND FIELD_NO = '"&amp;B274&amp;"' AND PRIORITY = '"&amp;C274&amp;"';"</f>
        <v/>
      </c>
    </row>
    <row r="275" spans="1:21">
      <c r="A275" t="s">
        <v>333</v>
      </c>
      <c r="B275" t="s">
        <v>103</v>
      </c>
      <c r="C275" t="s">
        <v>13</v>
      </c>
      <c r="D275" t="s">
        <v>456</v>
      </c>
      <c r="F275" t="s">
        <v>1550</v>
      </c>
      <c r="H275" t="s">
        <v>255</v>
      </c>
      <c r="I275" t="s">
        <v>255</v>
      </c>
      <c r="L275" t="s">
        <v>7</v>
      </c>
      <c r="M275">
        <f>VLOOKUP(D275,UFMT_FIELD_FORMAT!A:H,8,FALSE)</f>
        <v/>
      </c>
      <c r="N275">
        <f>IF(ISBLANK(E275),"",VLOOKUP(E275,UFMT_CONDITION!A:J,10,FALSE))</f>
        <v/>
      </c>
      <c r="O275">
        <f>VLOOKUP(F275,UFMT_VALUE!A:E,5,FALSE)</f>
        <v/>
      </c>
      <c r="P275">
        <f>IF(ISBLANK(G275),"",VLOOKUP(G275,UFMT_CONVERSION!A:C,3,FALSE))</f>
        <v/>
      </c>
      <c r="Q275">
        <f>"Field '"&amp;M275&amp;IF(N275="","","',Cond '"&amp;N275)&amp;"', Value '"&amp;O275&amp;IF(P275="","","', Conv '"&amp;P275)&amp;"'"</f>
        <v/>
      </c>
      <c r="S275">
        <f>"Insert into UFMT_BUILD_RULE (FORMAT_ID, FIELD_NO, PRIORITY, FIELD_ID, COND_ID, VALUE_ID, CONV_KEY, F_CHECK, F_WRITE) Values ('"&amp;A275&amp;"', '"&amp;B275&amp;"', '"&amp;C275&amp;"', '"&amp;D275&amp;"', '"&amp;E275&amp;"', '"&amp;F275&amp;"', '"&amp;G275&amp;"', '"&amp;H275&amp;"', '"&amp;I275&amp;"');"</f>
        <v/>
      </c>
      <c r="T275">
        <f>"Update UFMT_BUILD_RULE SET FIELD_ID='"&amp;D275&amp;"',COND_ID='"&amp;E275&amp;"',VALUE_ID='"&amp;F275&amp;"',CONV_KEY='"&amp;G275&amp;"',F_CHECK='"&amp;H275&amp;"',F_WRITE='"&amp;I275&amp;"' Where FORMAT_ID = '"&amp;A275&amp;"' AND FIELD_NO = '"&amp;B275&amp;"' AND PRIORITY = '"&amp;C275&amp;"';"</f>
        <v/>
      </c>
      <c r="U275">
        <f>"Delete from UFMT_BUILD_RULE Where FORMAT_ID = '"&amp;A275&amp;"' AND FIELD_NO = '"&amp;B275&amp;"' AND PRIORITY = '"&amp;C275&amp;"';"</f>
        <v/>
      </c>
    </row>
    <row r="276" spans="1:21">
      <c r="A276" t="s">
        <v>333</v>
      </c>
      <c r="B276" t="s">
        <v>666</v>
      </c>
      <c r="C276" t="s">
        <v>13</v>
      </c>
      <c r="D276" t="s">
        <v>456</v>
      </c>
      <c r="E276" t="s">
        <v>379</v>
      </c>
      <c r="F276" t="s">
        <v>1544</v>
      </c>
      <c r="H276" t="s">
        <v>255</v>
      </c>
      <c r="I276" t="s">
        <v>255</v>
      </c>
      <c r="L276" t="s">
        <v>7</v>
      </c>
      <c r="M276">
        <f>VLOOKUP(D276,UFMT_FIELD_FORMAT!A:H,8,FALSE)</f>
        <v/>
      </c>
      <c r="N276">
        <f>IF(ISBLANK(E276),"",VLOOKUP(E276,UFMT_CONDITION!A:J,10,FALSE))</f>
        <v/>
      </c>
      <c r="O276">
        <f>VLOOKUP(F276,UFMT_VALUE!A:E,5,FALSE)</f>
        <v/>
      </c>
      <c r="P276">
        <f>IF(ISBLANK(G276),"",VLOOKUP(G276,UFMT_CONVERSION!A:C,3,FALSE))</f>
        <v/>
      </c>
      <c r="Q276">
        <f>"Field '"&amp;M276&amp;IF(N276="","","',Cond '"&amp;N276)&amp;"', Value '"&amp;O276&amp;IF(P276="","","', Conv '"&amp;P276)&amp;"'"</f>
        <v/>
      </c>
      <c r="S276">
        <f>"Insert into UFMT_BUILD_RULE (FORMAT_ID, FIELD_NO, PRIORITY, FIELD_ID, COND_ID, VALUE_ID, CONV_KEY, F_CHECK, F_WRITE) Values ('"&amp;A276&amp;"', '"&amp;B276&amp;"', '"&amp;C276&amp;"', '"&amp;D276&amp;"', '"&amp;E276&amp;"', '"&amp;F276&amp;"', '"&amp;G276&amp;"', '"&amp;H276&amp;"', '"&amp;I276&amp;"');"</f>
        <v/>
      </c>
      <c r="T276">
        <f>"Update UFMT_BUILD_RULE SET FIELD_ID='"&amp;D276&amp;"',COND_ID='"&amp;E276&amp;"',VALUE_ID='"&amp;F276&amp;"',CONV_KEY='"&amp;G276&amp;"',F_CHECK='"&amp;H276&amp;"',F_WRITE='"&amp;I276&amp;"' Where FORMAT_ID = '"&amp;A276&amp;"' AND FIELD_NO = '"&amp;B276&amp;"' AND PRIORITY = '"&amp;C276&amp;"';"</f>
        <v/>
      </c>
      <c r="U276">
        <f>"Delete from UFMT_BUILD_RULE Where FORMAT_ID = '"&amp;A276&amp;"' AND FIELD_NO = '"&amp;B276&amp;"' AND PRIORITY = '"&amp;C276&amp;"';"</f>
        <v/>
      </c>
    </row>
    <row r="277" spans="1:21">
      <c r="A277" t="s">
        <v>333</v>
      </c>
      <c r="B277" t="s">
        <v>666</v>
      </c>
      <c r="C277" t="s">
        <v>64</v>
      </c>
      <c r="D277" t="s">
        <v>456</v>
      </c>
      <c r="F277" t="s">
        <v>1545</v>
      </c>
      <c r="H277" t="s">
        <v>255</v>
      </c>
      <c r="I277" t="s">
        <v>255</v>
      </c>
      <c r="L277" t="s">
        <v>7</v>
      </c>
      <c r="M277">
        <f>VLOOKUP(D277,UFMT_FIELD_FORMAT!A:H,8,FALSE)</f>
        <v/>
      </c>
      <c r="N277">
        <f>IF(ISBLANK(E277),"",VLOOKUP(E277,UFMT_CONDITION!A:J,10,FALSE))</f>
        <v/>
      </c>
      <c r="O277">
        <f>VLOOKUP(F277,UFMT_VALUE!A:E,5,FALSE)</f>
        <v/>
      </c>
      <c r="P277">
        <f>IF(ISBLANK(G277),"",VLOOKUP(G277,UFMT_CONVERSION!A:C,3,FALSE))</f>
        <v/>
      </c>
      <c r="Q277">
        <f>"Field '"&amp;M277&amp;IF(N277="","","',Cond '"&amp;N277)&amp;"', Value '"&amp;O277&amp;IF(P277="","","', Conv '"&amp;P277)&amp;"'"</f>
        <v/>
      </c>
      <c r="S277">
        <f>"Insert into UFMT_BUILD_RULE (FORMAT_ID, FIELD_NO, PRIORITY, FIELD_ID, COND_ID, VALUE_ID, CONV_KEY, F_CHECK, F_WRITE) Values ('"&amp;A277&amp;"', '"&amp;B277&amp;"', '"&amp;C277&amp;"', '"&amp;D277&amp;"', '"&amp;E277&amp;"', '"&amp;F277&amp;"', '"&amp;G277&amp;"', '"&amp;H277&amp;"', '"&amp;I277&amp;"');"</f>
        <v/>
      </c>
      <c r="T277">
        <f>"Update UFMT_BUILD_RULE SET FIELD_ID='"&amp;D277&amp;"',COND_ID='"&amp;E277&amp;"',VALUE_ID='"&amp;F277&amp;"',CONV_KEY='"&amp;G277&amp;"',F_CHECK='"&amp;H277&amp;"',F_WRITE='"&amp;I277&amp;"' Where FORMAT_ID = '"&amp;A277&amp;"' AND FIELD_NO = '"&amp;B277&amp;"' AND PRIORITY = '"&amp;C277&amp;"';"</f>
        <v/>
      </c>
      <c r="U277">
        <f>"Delete from UFMT_BUILD_RULE Where FORMAT_ID = '"&amp;A277&amp;"' AND FIELD_NO = '"&amp;B277&amp;"' AND PRIORITY = '"&amp;C277&amp;"';"</f>
        <v/>
      </c>
    </row>
    <row r="278" spans="1:21">
      <c r="A278" t="s">
        <v>333</v>
      </c>
      <c r="B278" t="s">
        <v>669</v>
      </c>
      <c r="C278" t="s">
        <v>13</v>
      </c>
      <c r="D278" t="s">
        <v>456</v>
      </c>
      <c r="F278" t="s">
        <v>379</v>
      </c>
      <c r="G278" t="s">
        <v>310</v>
      </c>
      <c r="H278" t="s">
        <v>255</v>
      </c>
      <c r="I278" t="s">
        <v>255</v>
      </c>
      <c r="L278" t="s">
        <v>7</v>
      </c>
      <c r="M278">
        <f>VLOOKUP(D278,UFMT_FIELD_FORMAT!A:H,8,FALSE)</f>
        <v/>
      </c>
      <c r="N278">
        <f>IF(ISBLANK(E278),"",VLOOKUP(E278,UFMT_CONDITION!A:J,10,FALSE))</f>
        <v/>
      </c>
      <c r="O278">
        <f>VLOOKUP(F278,UFMT_VALUE!A:E,5,FALSE)</f>
        <v/>
      </c>
      <c r="P278">
        <f>IF(ISBLANK(G278),"",VLOOKUP(G278,UFMT_CONVERSION!A:C,3,FALSE))</f>
        <v/>
      </c>
      <c r="Q278">
        <f>"Field '"&amp;M278&amp;IF(N278="","","',Cond '"&amp;N278)&amp;"', Value '"&amp;O278&amp;IF(P278="","","', Conv '"&amp;P278)&amp;"'"</f>
        <v/>
      </c>
      <c r="S278">
        <f>"Insert into UFMT_BUILD_RULE (FORMAT_ID, FIELD_NO, PRIORITY, FIELD_ID, COND_ID, VALUE_ID, CONV_KEY, F_CHECK, F_WRITE) Values ('"&amp;A278&amp;"', '"&amp;B278&amp;"', '"&amp;C278&amp;"', '"&amp;D278&amp;"', '"&amp;E278&amp;"', '"&amp;F278&amp;"', '"&amp;G278&amp;"', '"&amp;H278&amp;"', '"&amp;I278&amp;"');"</f>
        <v/>
      </c>
      <c r="T278">
        <f>"Update UFMT_BUILD_RULE SET FIELD_ID='"&amp;D278&amp;"',COND_ID='"&amp;E278&amp;"',VALUE_ID='"&amp;F278&amp;"',CONV_KEY='"&amp;G278&amp;"',F_CHECK='"&amp;H278&amp;"',F_WRITE='"&amp;I278&amp;"' Where FORMAT_ID = '"&amp;A278&amp;"' AND FIELD_NO = '"&amp;B278&amp;"' AND PRIORITY = '"&amp;C278&amp;"';"</f>
        <v/>
      </c>
      <c r="U278">
        <f>"Delete from UFMT_BUILD_RULE Where FORMAT_ID = '"&amp;A278&amp;"' AND FIELD_NO = '"&amp;B278&amp;"' AND PRIORITY = '"&amp;C278&amp;"';"</f>
        <v/>
      </c>
    </row>
    <row r="279" spans="1:21">
      <c r="A279" t="s">
        <v>335</v>
      </c>
      <c r="B279" t="s">
        <v>64</v>
      </c>
      <c r="C279" t="s">
        <v>13</v>
      </c>
      <c r="D279" t="s">
        <v>13</v>
      </c>
      <c r="F279" t="s">
        <v>64</v>
      </c>
      <c r="H279" t="s">
        <v>255</v>
      </c>
      <c r="I279" t="s">
        <v>255</v>
      </c>
      <c r="L279" t="s">
        <v>7</v>
      </c>
      <c r="M279">
        <f>VLOOKUP(D279,UFMT_FIELD_FORMAT!A:H,8,FALSE)</f>
        <v/>
      </c>
      <c r="N279">
        <f>IF(ISBLANK(E279),"",VLOOKUP(E279,UFMT_CONDITION!A:J,10,FALSE))</f>
        <v/>
      </c>
      <c r="O279">
        <f>VLOOKUP(F279,UFMT_VALUE!A:E,5,FALSE)</f>
        <v/>
      </c>
      <c r="P279">
        <f>IF(ISBLANK(G279),"",VLOOKUP(G279,UFMT_CONVERSION!A:C,3,FALSE))</f>
        <v/>
      </c>
      <c r="Q279">
        <f>"Field '"&amp;M279&amp;IF(N279="","","',Cond '"&amp;N279)&amp;"', Value '"&amp;O279&amp;IF(P279="","","', Conv '"&amp;P279)&amp;"'"</f>
        <v/>
      </c>
      <c r="S279">
        <f>"Insert into UFMT_BUILD_RULE (FORMAT_ID, FIELD_NO, PRIORITY, FIELD_ID, COND_ID, VALUE_ID, CONV_KEY, F_CHECK, F_WRITE) Values ('"&amp;A279&amp;"', '"&amp;B279&amp;"', '"&amp;C279&amp;"', '"&amp;D279&amp;"', '"&amp;E279&amp;"', '"&amp;F279&amp;"', '"&amp;G279&amp;"', '"&amp;H279&amp;"', '"&amp;I279&amp;"');"</f>
        <v/>
      </c>
      <c r="T279">
        <f>"Update UFMT_BUILD_RULE SET FIELD_ID='"&amp;D279&amp;"',COND_ID='"&amp;E279&amp;"',VALUE_ID='"&amp;F279&amp;"',CONV_KEY='"&amp;G279&amp;"',F_CHECK='"&amp;H279&amp;"',F_WRITE='"&amp;I279&amp;"' Where FORMAT_ID = '"&amp;A279&amp;"' AND FIELD_NO = '"&amp;B279&amp;"' AND PRIORITY = '"&amp;C279&amp;"';"</f>
        <v/>
      </c>
      <c r="U279">
        <f>"Delete from UFMT_BUILD_RULE Where FORMAT_ID = '"&amp;A279&amp;"' AND FIELD_NO = '"&amp;B279&amp;"' AND PRIORITY = '"&amp;C279&amp;"';"</f>
        <v/>
      </c>
    </row>
    <row r="280" spans="1:21">
      <c r="A280" t="s">
        <v>335</v>
      </c>
      <c r="B280" t="s">
        <v>107</v>
      </c>
      <c r="C280" t="s">
        <v>13</v>
      </c>
      <c r="D280" t="s">
        <v>64</v>
      </c>
      <c r="F280" t="s">
        <v>328</v>
      </c>
      <c r="H280" t="s">
        <v>255</v>
      </c>
      <c r="I280" t="s">
        <v>255</v>
      </c>
      <c r="L280" t="s">
        <v>7</v>
      </c>
      <c r="M280">
        <f>VLOOKUP(D280,UFMT_FIELD_FORMAT!A:H,8,FALSE)</f>
        <v/>
      </c>
      <c r="N280">
        <f>IF(ISBLANK(E280),"",VLOOKUP(E280,UFMT_CONDITION!A:J,10,FALSE))</f>
        <v/>
      </c>
      <c r="O280">
        <f>VLOOKUP(F280,UFMT_VALUE!A:E,5,FALSE)</f>
        <v/>
      </c>
      <c r="P280">
        <f>IF(ISBLANK(G280),"",VLOOKUP(G280,UFMT_CONVERSION!A:C,3,FALSE))</f>
        <v/>
      </c>
      <c r="Q280">
        <f>"Field '"&amp;M280&amp;IF(N280="","","',Cond '"&amp;N280)&amp;"', Value '"&amp;O280&amp;IF(P280="","","', Conv '"&amp;P280)&amp;"'"</f>
        <v/>
      </c>
      <c r="S280">
        <f>"Insert into UFMT_BUILD_RULE (FORMAT_ID, FIELD_NO, PRIORITY, FIELD_ID, COND_ID, VALUE_ID, CONV_KEY, F_CHECK, F_WRITE) Values ('"&amp;A280&amp;"', '"&amp;B280&amp;"', '"&amp;C280&amp;"', '"&amp;D280&amp;"', '"&amp;E280&amp;"', '"&amp;F280&amp;"', '"&amp;G280&amp;"', '"&amp;H280&amp;"', '"&amp;I280&amp;"');"</f>
        <v/>
      </c>
      <c r="T280">
        <f>"Update UFMT_BUILD_RULE SET FIELD_ID='"&amp;D280&amp;"',COND_ID='"&amp;E280&amp;"',VALUE_ID='"&amp;F280&amp;"',CONV_KEY='"&amp;G280&amp;"',F_CHECK='"&amp;H280&amp;"',F_WRITE='"&amp;I280&amp;"' Where FORMAT_ID = '"&amp;A280&amp;"' AND FIELD_NO = '"&amp;B280&amp;"' AND PRIORITY = '"&amp;C280&amp;"';"</f>
        <v/>
      </c>
      <c r="U280">
        <f>"Delete from UFMT_BUILD_RULE Where FORMAT_ID = '"&amp;A280&amp;"' AND FIELD_NO = '"&amp;B280&amp;"' AND PRIORITY = '"&amp;C280&amp;"';"</f>
        <v/>
      </c>
    </row>
    <row r="281" spans="1:21">
      <c r="A281" t="s">
        <v>335</v>
      </c>
      <c r="B281" t="s">
        <v>31</v>
      </c>
      <c r="C281" t="s">
        <v>13</v>
      </c>
      <c r="D281" t="s">
        <v>107</v>
      </c>
      <c r="F281" t="s">
        <v>330</v>
      </c>
      <c r="H281" t="s">
        <v>255</v>
      </c>
      <c r="I281" t="s">
        <v>255</v>
      </c>
      <c r="L281" t="s">
        <v>7</v>
      </c>
      <c r="M281">
        <f>VLOOKUP(D281,UFMT_FIELD_FORMAT!A:H,8,FALSE)</f>
        <v/>
      </c>
      <c r="N281">
        <f>IF(ISBLANK(E281),"",VLOOKUP(E281,UFMT_CONDITION!A:J,10,FALSE))</f>
        <v/>
      </c>
      <c r="O281">
        <f>VLOOKUP(F281,UFMT_VALUE!A:E,5,FALSE)</f>
        <v/>
      </c>
      <c r="P281">
        <f>IF(ISBLANK(G281),"",VLOOKUP(G281,UFMT_CONVERSION!A:C,3,FALSE))</f>
        <v/>
      </c>
      <c r="Q281">
        <f>"Field '"&amp;M281&amp;IF(N281="","","',Cond '"&amp;N281)&amp;"', Value '"&amp;O281&amp;IF(P281="","","', Conv '"&amp;P281)&amp;"'"</f>
        <v/>
      </c>
      <c r="S281">
        <f>"Insert into UFMT_BUILD_RULE (FORMAT_ID, FIELD_NO, PRIORITY, FIELD_ID, COND_ID, VALUE_ID, CONV_KEY, F_CHECK, F_WRITE) Values ('"&amp;A281&amp;"', '"&amp;B281&amp;"', '"&amp;C281&amp;"', '"&amp;D281&amp;"', '"&amp;E281&amp;"', '"&amp;F281&amp;"', '"&amp;G281&amp;"', '"&amp;H281&amp;"', '"&amp;I281&amp;"');"</f>
        <v/>
      </c>
      <c r="T281">
        <f>"Update UFMT_BUILD_RULE SET FIELD_ID='"&amp;D281&amp;"',COND_ID='"&amp;E281&amp;"',VALUE_ID='"&amp;F281&amp;"',CONV_KEY='"&amp;G281&amp;"',F_CHECK='"&amp;H281&amp;"',F_WRITE='"&amp;I281&amp;"' Where FORMAT_ID = '"&amp;A281&amp;"' AND FIELD_NO = '"&amp;B281&amp;"' AND PRIORITY = '"&amp;C281&amp;"';"</f>
        <v/>
      </c>
      <c r="U281">
        <f>"Delete from UFMT_BUILD_RULE Where FORMAT_ID = '"&amp;A281&amp;"' AND FIELD_NO = '"&amp;B281&amp;"' AND PRIORITY = '"&amp;C281&amp;"';"</f>
        <v/>
      </c>
    </row>
    <row r="282" spans="1:21">
      <c r="A282" t="s">
        <v>335</v>
      </c>
      <c r="B282" t="s">
        <v>500</v>
      </c>
      <c r="C282" t="s">
        <v>13</v>
      </c>
      <c r="D282" t="s">
        <v>107</v>
      </c>
      <c r="F282" t="s">
        <v>330</v>
      </c>
      <c r="H282" t="s">
        <v>255</v>
      </c>
      <c r="I282" t="s">
        <v>255</v>
      </c>
      <c r="L282" t="s">
        <v>7</v>
      </c>
      <c r="M282">
        <f>VLOOKUP(D282,UFMT_FIELD_FORMAT!A:H,8,FALSE)</f>
        <v/>
      </c>
      <c r="N282">
        <f>IF(ISBLANK(E282),"",VLOOKUP(E282,UFMT_CONDITION!A:J,10,FALSE))</f>
        <v/>
      </c>
      <c r="O282">
        <f>VLOOKUP(F282,UFMT_VALUE!A:E,5,FALSE)</f>
        <v/>
      </c>
      <c r="P282">
        <f>IF(ISBLANK(G282),"",VLOOKUP(G282,UFMT_CONVERSION!A:C,3,FALSE))</f>
        <v/>
      </c>
      <c r="Q282">
        <f>"Field '"&amp;M282&amp;IF(N282="","","',Cond '"&amp;N282)&amp;"', Value '"&amp;O282&amp;IF(P282="","","', Conv '"&amp;P282)&amp;"'"</f>
        <v/>
      </c>
      <c r="S282">
        <f>"Insert into UFMT_BUILD_RULE (FORMAT_ID, FIELD_NO, PRIORITY, FIELD_ID, COND_ID, VALUE_ID, CONV_KEY, F_CHECK, F_WRITE) Values ('"&amp;A282&amp;"', '"&amp;B282&amp;"', '"&amp;C282&amp;"', '"&amp;D282&amp;"', '"&amp;E282&amp;"', '"&amp;F282&amp;"', '"&amp;G282&amp;"', '"&amp;H282&amp;"', '"&amp;I282&amp;"');"</f>
        <v/>
      </c>
      <c r="T282">
        <f>"Update UFMT_BUILD_RULE SET FIELD_ID='"&amp;D282&amp;"',COND_ID='"&amp;E282&amp;"',VALUE_ID='"&amp;F282&amp;"',CONV_KEY='"&amp;G282&amp;"',F_CHECK='"&amp;H282&amp;"',F_WRITE='"&amp;I282&amp;"' Where FORMAT_ID = '"&amp;A282&amp;"' AND FIELD_NO = '"&amp;B282&amp;"' AND PRIORITY = '"&amp;C282&amp;"';"</f>
        <v/>
      </c>
      <c r="U282">
        <f>"Delete from UFMT_BUILD_RULE Where FORMAT_ID = '"&amp;A282&amp;"' AND FIELD_NO = '"&amp;B282&amp;"' AND PRIORITY = '"&amp;C282&amp;"';"</f>
        <v/>
      </c>
    </row>
    <row r="283" spans="1:21">
      <c r="A283" t="s">
        <v>335</v>
      </c>
      <c r="B283" t="s">
        <v>328</v>
      </c>
      <c r="C283" t="s">
        <v>13</v>
      </c>
      <c r="D283" t="s">
        <v>107</v>
      </c>
      <c r="F283" t="s">
        <v>333</v>
      </c>
      <c r="H283" t="s">
        <v>255</v>
      </c>
      <c r="I283" t="s">
        <v>13</v>
      </c>
      <c r="L283" t="s">
        <v>7</v>
      </c>
      <c r="M283">
        <f>VLOOKUP(D283,UFMT_FIELD_FORMAT!A:H,8,FALSE)</f>
        <v/>
      </c>
      <c r="N283">
        <f>IF(ISBLANK(E283),"",VLOOKUP(E283,UFMT_CONDITION!A:J,10,FALSE))</f>
        <v/>
      </c>
      <c r="O283">
        <f>VLOOKUP(F283,UFMT_VALUE!A:E,5,FALSE)</f>
        <v/>
      </c>
      <c r="P283">
        <f>IF(ISBLANK(G283),"",VLOOKUP(G283,UFMT_CONVERSION!A:C,3,FALSE))</f>
        <v/>
      </c>
      <c r="Q283">
        <f>"Field '"&amp;M283&amp;IF(N283="","","',Cond '"&amp;N283)&amp;"', Value '"&amp;O283&amp;IF(P283="","","', Conv '"&amp;P283)&amp;"'"</f>
        <v/>
      </c>
      <c r="S283">
        <f>"Insert into UFMT_BUILD_RULE (FORMAT_ID, FIELD_NO, PRIORITY, FIELD_ID, COND_ID, VALUE_ID, CONV_KEY, F_CHECK, F_WRITE) Values ('"&amp;A283&amp;"', '"&amp;B283&amp;"', '"&amp;C283&amp;"', '"&amp;D283&amp;"', '"&amp;E283&amp;"', '"&amp;F283&amp;"', '"&amp;G283&amp;"', '"&amp;H283&amp;"', '"&amp;I283&amp;"');"</f>
        <v/>
      </c>
      <c r="T283">
        <f>"Update UFMT_BUILD_RULE SET FIELD_ID='"&amp;D283&amp;"',COND_ID='"&amp;E283&amp;"',VALUE_ID='"&amp;F283&amp;"',CONV_KEY='"&amp;G283&amp;"',F_CHECK='"&amp;H283&amp;"',F_WRITE='"&amp;I283&amp;"' Where FORMAT_ID = '"&amp;A283&amp;"' AND FIELD_NO = '"&amp;B283&amp;"' AND PRIORITY = '"&amp;C283&amp;"';"</f>
        <v/>
      </c>
      <c r="U283">
        <f>"Delete from UFMT_BUILD_RULE Where FORMAT_ID = '"&amp;A283&amp;"' AND FIELD_NO = '"&amp;B283&amp;"' AND PRIORITY = '"&amp;C283&amp;"';"</f>
        <v/>
      </c>
    </row>
    <row r="284" spans="1:21">
      <c r="A284" t="s">
        <v>335</v>
      </c>
      <c r="B284" t="s">
        <v>335</v>
      </c>
      <c r="C284" t="s">
        <v>13</v>
      </c>
      <c r="D284" t="s">
        <v>31</v>
      </c>
      <c r="F284" t="s">
        <v>337</v>
      </c>
      <c r="H284" t="s">
        <v>255</v>
      </c>
      <c r="I284" t="s">
        <v>13</v>
      </c>
      <c r="L284" t="s">
        <v>7</v>
      </c>
      <c r="M284">
        <f>VLOOKUP(D284,UFMT_FIELD_FORMAT!A:H,8,FALSE)</f>
        <v/>
      </c>
      <c r="N284">
        <f>IF(ISBLANK(E284),"",VLOOKUP(E284,UFMT_CONDITION!A:J,10,FALSE))</f>
        <v/>
      </c>
      <c r="O284">
        <f>VLOOKUP(F284,UFMT_VALUE!A:E,5,FALSE)</f>
        <v/>
      </c>
      <c r="P284">
        <f>IF(ISBLANK(G284),"",VLOOKUP(G284,UFMT_CONVERSION!A:C,3,FALSE))</f>
        <v/>
      </c>
      <c r="Q284">
        <f>"Field '"&amp;M284&amp;IF(N284="","","',Cond '"&amp;N284)&amp;"', Value '"&amp;O284&amp;IF(P284="","","', Conv '"&amp;P284)&amp;"'"</f>
        <v/>
      </c>
      <c r="S284">
        <f>"Insert into UFMT_BUILD_RULE (FORMAT_ID, FIELD_NO, PRIORITY, FIELD_ID, COND_ID, VALUE_ID, CONV_KEY, F_CHECK, F_WRITE) Values ('"&amp;A284&amp;"', '"&amp;B284&amp;"', '"&amp;C284&amp;"', '"&amp;D284&amp;"', '"&amp;E284&amp;"', '"&amp;F284&amp;"', '"&amp;G284&amp;"', '"&amp;H284&amp;"', '"&amp;I284&amp;"');"</f>
        <v/>
      </c>
      <c r="T284">
        <f>"Update UFMT_BUILD_RULE SET FIELD_ID='"&amp;D284&amp;"',COND_ID='"&amp;E284&amp;"',VALUE_ID='"&amp;F284&amp;"',CONV_KEY='"&amp;G284&amp;"',F_CHECK='"&amp;H284&amp;"',F_WRITE='"&amp;I284&amp;"' Where FORMAT_ID = '"&amp;A284&amp;"' AND FIELD_NO = '"&amp;B284&amp;"' AND PRIORITY = '"&amp;C284&amp;"';"</f>
        <v/>
      </c>
      <c r="U284">
        <f>"Delete from UFMT_BUILD_RULE Where FORMAT_ID = '"&amp;A284&amp;"' AND FIELD_NO = '"&amp;B284&amp;"' AND PRIORITY = '"&amp;C284&amp;"';"</f>
        <v/>
      </c>
    </row>
    <row r="285" spans="1:21">
      <c r="A285" t="s">
        <v>335</v>
      </c>
      <c r="B285" t="s">
        <v>337</v>
      </c>
      <c r="C285" t="s">
        <v>13</v>
      </c>
      <c r="D285" t="s">
        <v>500</v>
      </c>
      <c r="F285" t="s">
        <v>35</v>
      </c>
      <c r="H285" t="s">
        <v>255</v>
      </c>
      <c r="I285" t="s">
        <v>255</v>
      </c>
      <c r="L285" t="s">
        <v>7</v>
      </c>
      <c r="M285">
        <f>VLOOKUP(D285,UFMT_FIELD_FORMAT!A:H,8,FALSE)</f>
        <v/>
      </c>
      <c r="N285">
        <f>IF(ISBLANK(E285),"",VLOOKUP(E285,UFMT_CONDITION!A:J,10,FALSE))</f>
        <v/>
      </c>
      <c r="O285">
        <f>VLOOKUP(F285,UFMT_VALUE!A:E,5,FALSE)</f>
        <v/>
      </c>
      <c r="P285">
        <f>IF(ISBLANK(G285),"",VLOOKUP(G285,UFMT_CONVERSION!A:C,3,FALSE))</f>
        <v/>
      </c>
      <c r="Q285">
        <f>"Field '"&amp;M285&amp;IF(N285="","","',Cond '"&amp;N285)&amp;"', Value '"&amp;O285&amp;IF(P285="","","', Conv '"&amp;P285)&amp;"'"</f>
        <v/>
      </c>
      <c r="S285">
        <f>"Insert into UFMT_BUILD_RULE (FORMAT_ID, FIELD_NO, PRIORITY, FIELD_ID, COND_ID, VALUE_ID, CONV_KEY, F_CHECK, F_WRITE) Values ('"&amp;A285&amp;"', '"&amp;B285&amp;"', '"&amp;C285&amp;"', '"&amp;D285&amp;"', '"&amp;E285&amp;"', '"&amp;F285&amp;"', '"&amp;G285&amp;"', '"&amp;H285&amp;"', '"&amp;I285&amp;"');"</f>
        <v/>
      </c>
      <c r="T285">
        <f>"Update UFMT_BUILD_RULE SET FIELD_ID='"&amp;D285&amp;"',COND_ID='"&amp;E285&amp;"',VALUE_ID='"&amp;F285&amp;"',CONV_KEY='"&amp;G285&amp;"',F_CHECK='"&amp;H285&amp;"',F_WRITE='"&amp;I285&amp;"' Where FORMAT_ID = '"&amp;A285&amp;"' AND FIELD_NO = '"&amp;B285&amp;"' AND PRIORITY = '"&amp;C285&amp;"';"</f>
        <v/>
      </c>
      <c r="U285">
        <f>"Delete from UFMT_BUILD_RULE Where FORMAT_ID = '"&amp;A285&amp;"' AND FIELD_NO = '"&amp;B285&amp;"' AND PRIORITY = '"&amp;C285&amp;"';"</f>
        <v/>
      </c>
    </row>
    <row r="286" spans="1:21">
      <c r="A286" t="s">
        <v>335</v>
      </c>
      <c r="B286" t="s">
        <v>351</v>
      </c>
      <c r="C286" t="s">
        <v>13</v>
      </c>
      <c r="D286" t="s">
        <v>328</v>
      </c>
      <c r="F286" t="s">
        <v>393</v>
      </c>
      <c r="H286" t="s">
        <v>255</v>
      </c>
      <c r="I286" t="s">
        <v>255</v>
      </c>
      <c r="L286" t="s">
        <v>7</v>
      </c>
      <c r="M286">
        <f>VLOOKUP(D286,UFMT_FIELD_FORMAT!A:H,8,FALSE)</f>
        <v/>
      </c>
      <c r="N286">
        <f>IF(ISBLANK(E286),"",VLOOKUP(E286,UFMT_CONDITION!A:J,10,FALSE))</f>
        <v/>
      </c>
      <c r="O286">
        <f>VLOOKUP(F286,UFMT_VALUE!A:E,5,FALSE)</f>
        <v/>
      </c>
      <c r="P286">
        <f>IF(ISBLANK(G286),"",VLOOKUP(G286,UFMT_CONVERSION!A:C,3,FALSE))</f>
        <v/>
      </c>
      <c r="Q286">
        <f>"Field '"&amp;M286&amp;IF(N286="","","',Cond '"&amp;N286)&amp;"', Value '"&amp;O286&amp;IF(P286="","","', Conv '"&amp;P286)&amp;"'"</f>
        <v/>
      </c>
      <c r="S286">
        <f>"Insert into UFMT_BUILD_RULE (FORMAT_ID, FIELD_NO, PRIORITY, FIELD_ID, COND_ID, VALUE_ID, CONV_KEY, F_CHECK, F_WRITE) Values ('"&amp;A286&amp;"', '"&amp;B286&amp;"', '"&amp;C286&amp;"', '"&amp;D286&amp;"', '"&amp;E286&amp;"', '"&amp;F286&amp;"', '"&amp;G286&amp;"', '"&amp;H286&amp;"', '"&amp;I286&amp;"');"</f>
        <v/>
      </c>
      <c r="T286">
        <f>"Update UFMT_BUILD_RULE SET FIELD_ID='"&amp;D286&amp;"',COND_ID='"&amp;E286&amp;"',VALUE_ID='"&amp;F286&amp;"',CONV_KEY='"&amp;G286&amp;"',F_CHECK='"&amp;H286&amp;"',F_WRITE='"&amp;I286&amp;"' Where FORMAT_ID = '"&amp;A286&amp;"' AND FIELD_NO = '"&amp;B286&amp;"' AND PRIORITY = '"&amp;C286&amp;"';"</f>
        <v/>
      </c>
      <c r="U286">
        <f>"Delete from UFMT_BUILD_RULE Where FORMAT_ID = '"&amp;A286&amp;"' AND FIELD_NO = '"&amp;B286&amp;"' AND PRIORITY = '"&amp;C286&amp;"';"</f>
        <v/>
      </c>
    </row>
    <row r="287" spans="1:21">
      <c r="A287" t="s">
        <v>335</v>
      </c>
      <c r="B287" t="s">
        <v>305</v>
      </c>
      <c r="C287" t="s">
        <v>13</v>
      </c>
      <c r="D287" t="s">
        <v>318</v>
      </c>
      <c r="F287" t="s">
        <v>398</v>
      </c>
      <c r="H287" t="s">
        <v>255</v>
      </c>
      <c r="I287" t="s">
        <v>255</v>
      </c>
      <c r="L287" t="s">
        <v>7</v>
      </c>
      <c r="M287">
        <f>VLOOKUP(D287,UFMT_FIELD_FORMAT!A:H,8,FALSE)</f>
        <v/>
      </c>
      <c r="N287">
        <f>IF(ISBLANK(E287),"",VLOOKUP(E287,UFMT_CONDITION!A:J,10,FALSE))</f>
        <v/>
      </c>
      <c r="O287">
        <f>VLOOKUP(F287,UFMT_VALUE!A:E,5,FALSE)</f>
        <v/>
      </c>
      <c r="P287">
        <f>IF(ISBLANK(G287),"",VLOOKUP(G287,UFMT_CONVERSION!A:C,3,FALSE))</f>
        <v/>
      </c>
      <c r="Q287">
        <f>"Field '"&amp;M287&amp;IF(N287="","","',Cond '"&amp;N287)&amp;"', Value '"&amp;O287&amp;IF(P287="","","', Conv '"&amp;P287)&amp;"'"</f>
        <v/>
      </c>
      <c r="S287">
        <f>"Insert into UFMT_BUILD_RULE (FORMAT_ID, FIELD_NO, PRIORITY, FIELD_ID, COND_ID, VALUE_ID, CONV_KEY, F_CHECK, F_WRITE) Values ('"&amp;A287&amp;"', '"&amp;B287&amp;"', '"&amp;C287&amp;"', '"&amp;D287&amp;"', '"&amp;E287&amp;"', '"&amp;F287&amp;"', '"&amp;G287&amp;"', '"&amp;H287&amp;"', '"&amp;I287&amp;"');"</f>
        <v/>
      </c>
      <c r="T287">
        <f>"Update UFMT_BUILD_RULE SET FIELD_ID='"&amp;D287&amp;"',COND_ID='"&amp;E287&amp;"',VALUE_ID='"&amp;F287&amp;"',CONV_KEY='"&amp;G287&amp;"',F_CHECK='"&amp;H287&amp;"',F_WRITE='"&amp;I287&amp;"' Where FORMAT_ID = '"&amp;A287&amp;"' AND FIELD_NO = '"&amp;B287&amp;"' AND PRIORITY = '"&amp;C287&amp;"';"</f>
        <v/>
      </c>
      <c r="U287">
        <f>"Delete from UFMT_BUILD_RULE Where FORMAT_ID = '"&amp;A287&amp;"' AND FIELD_NO = '"&amp;B287&amp;"' AND PRIORITY = '"&amp;C287&amp;"';"</f>
        <v/>
      </c>
    </row>
    <row r="288" spans="1:21">
      <c r="A288" t="s">
        <v>335</v>
      </c>
      <c r="B288" t="s">
        <v>473</v>
      </c>
      <c r="C288" t="s">
        <v>13</v>
      </c>
      <c r="D288" t="s">
        <v>333</v>
      </c>
      <c r="F288" t="s">
        <v>449</v>
      </c>
      <c r="H288" t="s">
        <v>255</v>
      </c>
      <c r="I288" t="s">
        <v>255</v>
      </c>
      <c r="L288" t="s">
        <v>7</v>
      </c>
      <c r="M288">
        <f>VLOOKUP(D288,UFMT_FIELD_FORMAT!A:H,8,FALSE)</f>
        <v/>
      </c>
      <c r="N288">
        <f>IF(ISBLANK(E288),"",VLOOKUP(E288,UFMT_CONDITION!A:J,10,FALSE))</f>
        <v/>
      </c>
      <c r="O288">
        <f>VLOOKUP(F288,UFMT_VALUE!A:E,5,FALSE)</f>
        <v/>
      </c>
      <c r="P288">
        <f>IF(ISBLANK(G288),"",VLOOKUP(G288,UFMT_CONVERSION!A:C,3,FALSE))</f>
        <v/>
      </c>
      <c r="Q288">
        <f>"Field '"&amp;M288&amp;IF(N288="","","',Cond '"&amp;N288)&amp;"', Value '"&amp;O288&amp;IF(P288="","","', Conv '"&amp;P288)&amp;"'"</f>
        <v/>
      </c>
      <c r="S288">
        <f>"Insert into UFMT_BUILD_RULE (FORMAT_ID, FIELD_NO, PRIORITY, FIELD_ID, COND_ID, VALUE_ID, CONV_KEY, F_CHECK, F_WRITE) Values ('"&amp;A288&amp;"', '"&amp;B288&amp;"', '"&amp;C288&amp;"', '"&amp;D288&amp;"', '"&amp;E288&amp;"', '"&amp;F288&amp;"', '"&amp;G288&amp;"', '"&amp;H288&amp;"', '"&amp;I288&amp;"');"</f>
        <v/>
      </c>
      <c r="T288">
        <f>"Update UFMT_BUILD_RULE SET FIELD_ID='"&amp;D288&amp;"',COND_ID='"&amp;E288&amp;"',VALUE_ID='"&amp;F288&amp;"',CONV_KEY='"&amp;G288&amp;"',F_CHECK='"&amp;H288&amp;"',F_WRITE='"&amp;I288&amp;"' Where FORMAT_ID = '"&amp;A288&amp;"' AND FIELD_NO = '"&amp;B288&amp;"' AND PRIORITY = '"&amp;C288&amp;"';"</f>
        <v/>
      </c>
      <c r="U288">
        <f>"Delete from UFMT_BUILD_RULE Where FORMAT_ID = '"&amp;A288&amp;"' AND FIELD_NO = '"&amp;B288&amp;"' AND PRIORITY = '"&amp;C288&amp;"';"</f>
        <v/>
      </c>
    </row>
    <row r="289" spans="1:21">
      <c r="A289" t="s">
        <v>335</v>
      </c>
      <c r="B289" t="s">
        <v>524</v>
      </c>
      <c r="C289" t="s">
        <v>13</v>
      </c>
      <c r="D289" t="s">
        <v>66</v>
      </c>
      <c r="F289" t="s">
        <v>1228</v>
      </c>
      <c r="H289" t="s">
        <v>255</v>
      </c>
      <c r="I289" t="s">
        <v>255</v>
      </c>
      <c r="L289" t="s">
        <v>7</v>
      </c>
      <c r="M289">
        <f>VLOOKUP(D289,UFMT_FIELD_FORMAT!A:H,8,FALSE)</f>
        <v/>
      </c>
      <c r="N289">
        <f>IF(ISBLANK(E289),"",VLOOKUP(E289,UFMT_CONDITION!A:J,10,FALSE))</f>
        <v/>
      </c>
      <c r="O289">
        <f>VLOOKUP(F289,UFMT_VALUE!A:E,5,FALSE)</f>
        <v/>
      </c>
      <c r="P289">
        <f>IF(ISBLANK(G289),"",VLOOKUP(G289,UFMT_CONVERSION!A:C,3,FALSE))</f>
        <v/>
      </c>
      <c r="Q289">
        <f>"Field '"&amp;M289&amp;IF(N289="","","',Cond '"&amp;N289)&amp;"', Value '"&amp;O289&amp;IF(P289="","","', Conv '"&amp;P289)&amp;"'"</f>
        <v/>
      </c>
      <c r="S289">
        <f>"Insert into UFMT_BUILD_RULE (FORMAT_ID, FIELD_NO, PRIORITY, FIELD_ID, COND_ID, VALUE_ID, CONV_KEY, F_CHECK, F_WRITE) Values ('"&amp;A289&amp;"', '"&amp;B289&amp;"', '"&amp;C289&amp;"', '"&amp;D289&amp;"', '"&amp;E289&amp;"', '"&amp;F289&amp;"', '"&amp;G289&amp;"', '"&amp;H289&amp;"', '"&amp;I289&amp;"');"</f>
        <v/>
      </c>
      <c r="T289">
        <f>"Update UFMT_BUILD_RULE SET FIELD_ID='"&amp;D289&amp;"',COND_ID='"&amp;E289&amp;"',VALUE_ID='"&amp;F289&amp;"',CONV_KEY='"&amp;G289&amp;"',F_CHECK='"&amp;H289&amp;"',F_WRITE='"&amp;I289&amp;"' Where FORMAT_ID = '"&amp;A289&amp;"' AND FIELD_NO = '"&amp;B289&amp;"' AND PRIORITY = '"&amp;C289&amp;"';"</f>
        <v/>
      </c>
      <c r="U289">
        <f>"Delete from UFMT_BUILD_RULE Where FORMAT_ID = '"&amp;A289&amp;"' AND FIELD_NO = '"&amp;B289&amp;"' AND PRIORITY = '"&amp;C289&amp;"';"</f>
        <v/>
      </c>
    </row>
    <row r="290" spans="1:21">
      <c r="A290" t="s">
        <v>335</v>
      </c>
      <c r="B290" t="s">
        <v>526</v>
      </c>
      <c r="C290" t="s">
        <v>13</v>
      </c>
      <c r="D290" t="s">
        <v>66</v>
      </c>
      <c r="F290" t="s">
        <v>1546</v>
      </c>
      <c r="H290" t="s">
        <v>255</v>
      </c>
      <c r="I290" t="s">
        <v>255</v>
      </c>
      <c r="L290" t="s">
        <v>7</v>
      </c>
      <c r="M290">
        <f>VLOOKUP(D290,UFMT_FIELD_FORMAT!A:H,8,FALSE)</f>
        <v/>
      </c>
      <c r="N290">
        <f>IF(ISBLANK(E290),"",VLOOKUP(E290,UFMT_CONDITION!A:J,10,FALSE))</f>
        <v/>
      </c>
      <c r="O290">
        <f>VLOOKUP(F290,UFMT_VALUE!A:E,5,FALSE)</f>
        <v/>
      </c>
      <c r="P290">
        <f>IF(ISBLANK(G290),"",VLOOKUP(G290,UFMT_CONVERSION!A:C,3,FALSE))</f>
        <v/>
      </c>
      <c r="Q290">
        <f>"Field '"&amp;M290&amp;IF(N290="","","',Cond '"&amp;N290)&amp;"', Value '"&amp;O290&amp;IF(P290="","","', Conv '"&amp;P290)&amp;"'"</f>
        <v/>
      </c>
      <c r="S290">
        <f>"Insert into UFMT_BUILD_RULE (FORMAT_ID, FIELD_NO, PRIORITY, FIELD_ID, COND_ID, VALUE_ID, CONV_KEY, F_CHECK, F_WRITE) Values ('"&amp;A290&amp;"', '"&amp;B290&amp;"', '"&amp;C290&amp;"', '"&amp;D290&amp;"', '"&amp;E290&amp;"', '"&amp;F290&amp;"', '"&amp;G290&amp;"', '"&amp;H290&amp;"', '"&amp;I290&amp;"');"</f>
        <v/>
      </c>
      <c r="T290">
        <f>"Update UFMT_BUILD_RULE SET FIELD_ID='"&amp;D290&amp;"',COND_ID='"&amp;E290&amp;"',VALUE_ID='"&amp;F290&amp;"',CONV_KEY='"&amp;G290&amp;"',F_CHECK='"&amp;H290&amp;"',F_WRITE='"&amp;I290&amp;"' Where FORMAT_ID = '"&amp;A290&amp;"' AND FIELD_NO = '"&amp;B290&amp;"' AND PRIORITY = '"&amp;C290&amp;"';"</f>
        <v/>
      </c>
      <c r="U290">
        <f>"Delete from UFMT_BUILD_RULE Where FORMAT_ID = '"&amp;A290&amp;"' AND FIELD_NO = '"&amp;B290&amp;"' AND PRIORITY = '"&amp;C290&amp;"';"</f>
        <v/>
      </c>
    </row>
    <row r="291" spans="1:21">
      <c r="A291" t="s">
        <v>335</v>
      </c>
      <c r="B291" t="s">
        <v>528</v>
      </c>
      <c r="C291" t="s">
        <v>13</v>
      </c>
      <c r="D291" t="s">
        <v>66</v>
      </c>
      <c r="F291" t="s">
        <v>1228</v>
      </c>
      <c r="H291" t="s">
        <v>255</v>
      </c>
      <c r="I291" t="s">
        <v>255</v>
      </c>
      <c r="L291" t="s">
        <v>7</v>
      </c>
      <c r="M291">
        <f>VLOOKUP(D291,UFMT_FIELD_FORMAT!A:H,8,FALSE)</f>
        <v/>
      </c>
      <c r="N291">
        <f>IF(ISBLANK(E291),"",VLOOKUP(E291,UFMT_CONDITION!A:J,10,FALSE))</f>
        <v/>
      </c>
      <c r="O291">
        <f>VLOOKUP(F291,UFMT_VALUE!A:E,5,FALSE)</f>
        <v/>
      </c>
      <c r="P291">
        <f>IF(ISBLANK(G291),"",VLOOKUP(G291,UFMT_CONVERSION!A:C,3,FALSE))</f>
        <v/>
      </c>
      <c r="Q291">
        <f>"Field '"&amp;M291&amp;IF(N291="","","',Cond '"&amp;N291)&amp;"', Value '"&amp;O291&amp;IF(P291="","","', Conv '"&amp;P291)&amp;"'"</f>
        <v/>
      </c>
      <c r="S291">
        <f>"Insert into UFMT_BUILD_RULE (FORMAT_ID, FIELD_NO, PRIORITY, FIELD_ID, COND_ID, VALUE_ID, CONV_KEY, F_CHECK, F_WRITE) Values ('"&amp;A291&amp;"', '"&amp;B291&amp;"', '"&amp;C291&amp;"', '"&amp;D291&amp;"', '"&amp;E291&amp;"', '"&amp;F291&amp;"', '"&amp;G291&amp;"', '"&amp;H291&amp;"', '"&amp;I291&amp;"');"</f>
        <v/>
      </c>
      <c r="T291">
        <f>"Update UFMT_BUILD_RULE SET FIELD_ID='"&amp;D291&amp;"',COND_ID='"&amp;E291&amp;"',VALUE_ID='"&amp;F291&amp;"',CONV_KEY='"&amp;G291&amp;"',F_CHECK='"&amp;H291&amp;"',F_WRITE='"&amp;I291&amp;"' Where FORMAT_ID = '"&amp;A291&amp;"' AND FIELD_NO = '"&amp;B291&amp;"' AND PRIORITY = '"&amp;C291&amp;"';"</f>
        <v/>
      </c>
      <c r="U291">
        <f>"Delete from UFMT_BUILD_RULE Where FORMAT_ID = '"&amp;A291&amp;"' AND FIELD_NO = '"&amp;B291&amp;"' AND PRIORITY = '"&amp;C291&amp;"';"</f>
        <v/>
      </c>
    </row>
    <row r="292" spans="1:21">
      <c r="A292" t="s">
        <v>335</v>
      </c>
      <c r="B292" t="s">
        <v>532</v>
      </c>
      <c r="C292" t="s">
        <v>13</v>
      </c>
      <c r="D292" t="s">
        <v>337</v>
      </c>
      <c r="F292" t="s">
        <v>456</v>
      </c>
      <c r="H292" t="s">
        <v>255</v>
      </c>
      <c r="I292" t="s">
        <v>255</v>
      </c>
      <c r="L292" t="s">
        <v>7</v>
      </c>
      <c r="M292">
        <f>VLOOKUP(D292,UFMT_FIELD_FORMAT!A:H,8,FALSE)</f>
        <v/>
      </c>
      <c r="N292">
        <f>IF(ISBLANK(E292),"",VLOOKUP(E292,UFMT_CONDITION!A:J,10,FALSE))</f>
        <v/>
      </c>
      <c r="O292">
        <f>VLOOKUP(F292,UFMT_VALUE!A:E,5,FALSE)</f>
        <v/>
      </c>
      <c r="P292">
        <f>IF(ISBLANK(G292),"",VLOOKUP(G292,UFMT_CONVERSION!A:C,3,FALSE))</f>
        <v/>
      </c>
      <c r="Q292">
        <f>"Field '"&amp;M292&amp;IF(N292="","","',Cond '"&amp;N292)&amp;"', Value '"&amp;O292&amp;IF(P292="","","', Conv '"&amp;P292)&amp;"'"</f>
        <v/>
      </c>
      <c r="S292">
        <f>"Insert into UFMT_BUILD_RULE (FORMAT_ID, FIELD_NO, PRIORITY, FIELD_ID, COND_ID, VALUE_ID, CONV_KEY, F_CHECK, F_WRITE) Values ('"&amp;A292&amp;"', '"&amp;B292&amp;"', '"&amp;C292&amp;"', '"&amp;D292&amp;"', '"&amp;E292&amp;"', '"&amp;F292&amp;"', '"&amp;G292&amp;"', '"&amp;H292&amp;"', '"&amp;I292&amp;"');"</f>
        <v/>
      </c>
      <c r="T292">
        <f>"Update UFMT_BUILD_RULE SET FIELD_ID='"&amp;D292&amp;"',COND_ID='"&amp;E292&amp;"',VALUE_ID='"&amp;F292&amp;"',CONV_KEY='"&amp;G292&amp;"',F_CHECK='"&amp;H292&amp;"',F_WRITE='"&amp;I292&amp;"' Where FORMAT_ID = '"&amp;A292&amp;"' AND FIELD_NO = '"&amp;B292&amp;"' AND PRIORITY = '"&amp;C292&amp;"';"</f>
        <v/>
      </c>
      <c r="U292">
        <f>"Delete from UFMT_BUILD_RULE Where FORMAT_ID = '"&amp;A292&amp;"' AND FIELD_NO = '"&amp;B292&amp;"' AND PRIORITY = '"&amp;C292&amp;"';"</f>
        <v/>
      </c>
    </row>
    <row r="293" spans="1:21">
      <c r="A293" t="s">
        <v>335</v>
      </c>
      <c r="B293" t="s">
        <v>534</v>
      </c>
      <c r="C293" t="s">
        <v>13</v>
      </c>
      <c r="D293" t="s">
        <v>337</v>
      </c>
      <c r="F293" t="s">
        <v>468</v>
      </c>
      <c r="H293" t="s">
        <v>255</v>
      </c>
      <c r="I293" t="s">
        <v>255</v>
      </c>
      <c r="L293" t="s">
        <v>7</v>
      </c>
      <c r="M293">
        <f>VLOOKUP(D293,UFMT_FIELD_FORMAT!A:H,8,FALSE)</f>
        <v/>
      </c>
      <c r="N293">
        <f>IF(ISBLANK(E293),"",VLOOKUP(E293,UFMT_CONDITION!A:J,10,FALSE))</f>
        <v/>
      </c>
      <c r="O293">
        <f>VLOOKUP(F293,UFMT_VALUE!A:E,5,FALSE)</f>
        <v/>
      </c>
      <c r="P293">
        <f>IF(ISBLANK(G293),"",VLOOKUP(G293,UFMT_CONVERSION!A:C,3,FALSE))</f>
        <v/>
      </c>
      <c r="Q293">
        <f>"Field '"&amp;M293&amp;IF(N293="","","',Cond '"&amp;N293)&amp;"', Value '"&amp;O293&amp;IF(P293="","","', Conv '"&amp;P293)&amp;"'"</f>
        <v/>
      </c>
      <c r="S293">
        <f>"Insert into UFMT_BUILD_RULE (FORMAT_ID, FIELD_NO, PRIORITY, FIELD_ID, COND_ID, VALUE_ID, CONV_KEY, F_CHECK, F_WRITE) Values ('"&amp;A293&amp;"', '"&amp;B293&amp;"', '"&amp;C293&amp;"', '"&amp;D293&amp;"', '"&amp;E293&amp;"', '"&amp;F293&amp;"', '"&amp;G293&amp;"', '"&amp;H293&amp;"', '"&amp;I293&amp;"');"</f>
        <v/>
      </c>
      <c r="T293">
        <f>"Update UFMT_BUILD_RULE SET FIELD_ID='"&amp;D293&amp;"',COND_ID='"&amp;E293&amp;"',VALUE_ID='"&amp;F293&amp;"',CONV_KEY='"&amp;G293&amp;"',F_CHECK='"&amp;H293&amp;"',F_WRITE='"&amp;I293&amp;"' Where FORMAT_ID = '"&amp;A293&amp;"' AND FIELD_NO = '"&amp;B293&amp;"' AND PRIORITY = '"&amp;C293&amp;"';"</f>
        <v/>
      </c>
      <c r="U293">
        <f>"Delete from UFMT_BUILD_RULE Where FORMAT_ID = '"&amp;A293&amp;"' AND FIELD_NO = '"&amp;B293&amp;"' AND PRIORITY = '"&amp;C293&amp;"';"</f>
        <v/>
      </c>
    </row>
    <row r="294" spans="1:21">
      <c r="A294" t="s">
        <v>335</v>
      </c>
      <c r="B294" t="s">
        <v>66</v>
      </c>
      <c r="C294" t="s">
        <v>13</v>
      </c>
      <c r="D294" t="s">
        <v>351</v>
      </c>
      <c r="F294" t="s">
        <v>233</v>
      </c>
      <c r="H294" t="s">
        <v>255</v>
      </c>
      <c r="I294" t="s">
        <v>255</v>
      </c>
      <c r="L294" t="s">
        <v>7</v>
      </c>
      <c r="M294">
        <f>VLOOKUP(D294,UFMT_FIELD_FORMAT!A:H,8,FALSE)</f>
        <v/>
      </c>
      <c r="N294">
        <f>IF(ISBLANK(E294),"",VLOOKUP(E294,UFMT_CONDITION!A:J,10,FALSE))</f>
        <v/>
      </c>
      <c r="O294">
        <f>VLOOKUP(F294,UFMT_VALUE!A:E,5,FALSE)</f>
        <v/>
      </c>
      <c r="P294">
        <f>IF(ISBLANK(G294),"",VLOOKUP(G294,UFMT_CONVERSION!A:C,3,FALSE))</f>
        <v/>
      </c>
      <c r="Q294">
        <f>"Field '"&amp;M294&amp;IF(N294="","","',Cond '"&amp;N294)&amp;"', Value '"&amp;O294&amp;IF(P294="","","', Conv '"&amp;P294)&amp;"'"</f>
        <v/>
      </c>
      <c r="S294">
        <f>"Insert into UFMT_BUILD_RULE (FORMAT_ID, FIELD_NO, PRIORITY, FIELD_ID, COND_ID, VALUE_ID, CONV_KEY, F_CHECK, F_WRITE) Values ('"&amp;A294&amp;"', '"&amp;B294&amp;"', '"&amp;C294&amp;"', '"&amp;D294&amp;"', '"&amp;E294&amp;"', '"&amp;F294&amp;"', '"&amp;G294&amp;"', '"&amp;H294&amp;"', '"&amp;I294&amp;"');"</f>
        <v/>
      </c>
      <c r="T294">
        <f>"Update UFMT_BUILD_RULE SET FIELD_ID='"&amp;D294&amp;"',COND_ID='"&amp;E294&amp;"',VALUE_ID='"&amp;F294&amp;"',CONV_KEY='"&amp;G294&amp;"',F_CHECK='"&amp;H294&amp;"',F_WRITE='"&amp;I294&amp;"' Where FORMAT_ID = '"&amp;A294&amp;"' AND FIELD_NO = '"&amp;B294&amp;"' AND PRIORITY = '"&amp;C294&amp;"';"</f>
        <v/>
      </c>
      <c r="U294">
        <f>"Delete from UFMT_BUILD_RULE Where FORMAT_ID = '"&amp;A294&amp;"' AND FIELD_NO = '"&amp;B294&amp;"' AND PRIORITY = '"&amp;C294&amp;"';"</f>
        <v/>
      </c>
    </row>
    <row r="295" spans="1:21">
      <c r="A295" t="s">
        <v>335</v>
      </c>
      <c r="B295" t="s">
        <v>70</v>
      </c>
      <c r="C295" t="s">
        <v>13</v>
      </c>
      <c r="D295" t="s">
        <v>379</v>
      </c>
      <c r="F295" t="s">
        <v>471</v>
      </c>
      <c r="H295" t="s">
        <v>255</v>
      </c>
      <c r="I295" t="s">
        <v>13</v>
      </c>
      <c r="L295" t="s">
        <v>7</v>
      </c>
      <c r="M295">
        <f>VLOOKUP(D295,UFMT_FIELD_FORMAT!A:H,8,FALSE)</f>
        <v/>
      </c>
      <c r="N295">
        <f>IF(ISBLANK(E295),"",VLOOKUP(E295,UFMT_CONDITION!A:J,10,FALSE))</f>
        <v/>
      </c>
      <c r="O295">
        <f>VLOOKUP(F295,UFMT_VALUE!A:E,5,FALSE)</f>
        <v/>
      </c>
      <c r="P295">
        <f>IF(ISBLANK(G295),"",VLOOKUP(G295,UFMT_CONVERSION!A:C,3,FALSE))</f>
        <v/>
      </c>
      <c r="Q295">
        <f>"Field '"&amp;M295&amp;IF(N295="","","',Cond '"&amp;N295)&amp;"', Value '"&amp;O295&amp;IF(P295="","","', Conv '"&amp;P295)&amp;"'"</f>
        <v/>
      </c>
      <c r="S295">
        <f>"Insert into UFMT_BUILD_RULE (FORMAT_ID, FIELD_NO, PRIORITY, FIELD_ID, COND_ID, VALUE_ID, CONV_KEY, F_CHECK, F_WRITE) Values ('"&amp;A295&amp;"', '"&amp;B295&amp;"', '"&amp;C295&amp;"', '"&amp;D295&amp;"', '"&amp;E295&amp;"', '"&amp;F295&amp;"', '"&amp;G295&amp;"', '"&amp;H295&amp;"', '"&amp;I295&amp;"');"</f>
        <v/>
      </c>
      <c r="T295">
        <f>"Update UFMT_BUILD_RULE SET FIELD_ID='"&amp;D295&amp;"',COND_ID='"&amp;E295&amp;"',VALUE_ID='"&amp;F295&amp;"',CONV_KEY='"&amp;G295&amp;"',F_CHECK='"&amp;H295&amp;"',F_WRITE='"&amp;I295&amp;"' Where FORMAT_ID = '"&amp;A295&amp;"' AND FIELD_NO = '"&amp;B295&amp;"' AND PRIORITY = '"&amp;C295&amp;"';"</f>
        <v/>
      </c>
      <c r="U295">
        <f>"Delete from UFMT_BUILD_RULE Where FORMAT_ID = '"&amp;A295&amp;"' AND FIELD_NO = '"&amp;B295&amp;"' AND PRIORITY = '"&amp;C295&amp;"';"</f>
        <v/>
      </c>
    </row>
    <row r="296" spans="1:21">
      <c r="A296" t="s">
        <v>335</v>
      </c>
      <c r="B296" t="s">
        <v>310</v>
      </c>
      <c r="C296" t="s">
        <v>13</v>
      </c>
      <c r="D296" t="s">
        <v>330</v>
      </c>
      <c r="F296" t="s">
        <v>555</v>
      </c>
      <c r="H296" t="s">
        <v>255</v>
      </c>
      <c r="I296" t="s">
        <v>13</v>
      </c>
      <c r="L296" t="s">
        <v>7</v>
      </c>
      <c r="M296">
        <f>VLOOKUP(D296,UFMT_FIELD_FORMAT!A:H,8,FALSE)</f>
        <v/>
      </c>
      <c r="N296">
        <f>IF(ISBLANK(E296),"",VLOOKUP(E296,UFMT_CONDITION!A:J,10,FALSE))</f>
        <v/>
      </c>
      <c r="O296">
        <f>VLOOKUP(F296,UFMT_VALUE!A:E,5,FALSE)</f>
        <v/>
      </c>
      <c r="P296">
        <f>IF(ISBLANK(G296),"",VLOOKUP(G296,UFMT_CONVERSION!A:C,3,FALSE))</f>
        <v/>
      </c>
      <c r="Q296">
        <f>"Field '"&amp;M296&amp;IF(N296="","","',Cond '"&amp;N296)&amp;"', Value '"&amp;O296&amp;IF(P296="","","', Conv '"&amp;P296)&amp;"'"</f>
        <v/>
      </c>
      <c r="S296">
        <f>"Insert into UFMT_BUILD_RULE (FORMAT_ID, FIELD_NO, PRIORITY, FIELD_ID, COND_ID, VALUE_ID, CONV_KEY, F_CHECK, F_WRITE) Values ('"&amp;A296&amp;"', '"&amp;B296&amp;"', '"&amp;C296&amp;"', '"&amp;D296&amp;"', '"&amp;E296&amp;"', '"&amp;F296&amp;"', '"&amp;G296&amp;"', '"&amp;H296&amp;"', '"&amp;I296&amp;"');"</f>
        <v/>
      </c>
      <c r="T296">
        <f>"Update UFMT_BUILD_RULE SET FIELD_ID='"&amp;D296&amp;"',COND_ID='"&amp;E296&amp;"',VALUE_ID='"&amp;F296&amp;"',CONV_KEY='"&amp;G296&amp;"',F_CHECK='"&amp;H296&amp;"',F_WRITE='"&amp;I296&amp;"' Where FORMAT_ID = '"&amp;A296&amp;"' AND FIELD_NO = '"&amp;B296&amp;"' AND PRIORITY = '"&amp;C296&amp;"';"</f>
        <v/>
      </c>
      <c r="U296">
        <f>"Delete from UFMT_BUILD_RULE Where FORMAT_ID = '"&amp;A296&amp;"' AND FIELD_NO = '"&amp;B296&amp;"' AND PRIORITY = '"&amp;C296&amp;"';"</f>
        <v/>
      </c>
    </row>
    <row r="297" spans="1:21">
      <c r="A297" t="s">
        <v>335</v>
      </c>
      <c r="B297" t="s">
        <v>72</v>
      </c>
      <c r="C297" t="s">
        <v>13</v>
      </c>
      <c r="D297" t="s">
        <v>333</v>
      </c>
      <c r="F297" t="s">
        <v>473</v>
      </c>
      <c r="H297" t="s">
        <v>255</v>
      </c>
      <c r="I297" t="s">
        <v>13</v>
      </c>
      <c r="L297" t="s">
        <v>7</v>
      </c>
      <c r="M297">
        <f>VLOOKUP(D297,UFMT_FIELD_FORMAT!A:H,8,FALSE)</f>
        <v/>
      </c>
      <c r="N297">
        <f>IF(ISBLANK(E297),"",VLOOKUP(E297,UFMT_CONDITION!A:J,10,FALSE))</f>
        <v/>
      </c>
      <c r="O297">
        <f>VLOOKUP(F297,UFMT_VALUE!A:E,5,FALSE)</f>
        <v/>
      </c>
      <c r="P297">
        <f>IF(ISBLANK(G297),"",VLOOKUP(G297,UFMT_CONVERSION!A:C,3,FALSE))</f>
        <v/>
      </c>
      <c r="Q297">
        <f>"Field '"&amp;M297&amp;IF(N297="","","',Cond '"&amp;N297)&amp;"', Value '"&amp;O297&amp;IF(P297="","","', Conv '"&amp;P297)&amp;"'"</f>
        <v/>
      </c>
      <c r="S297">
        <f>"Insert into UFMT_BUILD_RULE (FORMAT_ID, FIELD_NO, PRIORITY, FIELD_ID, COND_ID, VALUE_ID, CONV_KEY, F_CHECK, F_WRITE) Values ('"&amp;A297&amp;"', '"&amp;B297&amp;"', '"&amp;C297&amp;"', '"&amp;D297&amp;"', '"&amp;E297&amp;"', '"&amp;F297&amp;"', '"&amp;G297&amp;"', '"&amp;H297&amp;"', '"&amp;I297&amp;"');"</f>
        <v/>
      </c>
      <c r="T297">
        <f>"Update UFMT_BUILD_RULE SET FIELD_ID='"&amp;D297&amp;"',COND_ID='"&amp;E297&amp;"',VALUE_ID='"&amp;F297&amp;"',CONV_KEY='"&amp;G297&amp;"',F_CHECK='"&amp;H297&amp;"',F_WRITE='"&amp;I297&amp;"' Where FORMAT_ID = '"&amp;A297&amp;"' AND FIELD_NO = '"&amp;B297&amp;"' AND PRIORITY = '"&amp;C297&amp;"';"</f>
        <v/>
      </c>
      <c r="U297">
        <f>"Delete from UFMT_BUILD_RULE Where FORMAT_ID = '"&amp;A297&amp;"' AND FIELD_NO = '"&amp;B297&amp;"' AND PRIORITY = '"&amp;C297&amp;"';"</f>
        <v/>
      </c>
    </row>
    <row r="298" spans="1:21">
      <c r="A298" t="s">
        <v>335</v>
      </c>
      <c r="B298" t="s">
        <v>72</v>
      </c>
      <c r="C298" t="s">
        <v>64</v>
      </c>
      <c r="D298" t="s">
        <v>333</v>
      </c>
      <c r="F298" t="s">
        <v>43</v>
      </c>
      <c r="G298" t="s">
        <v>328</v>
      </c>
      <c r="H298" t="s">
        <v>255</v>
      </c>
      <c r="I298" t="s">
        <v>13</v>
      </c>
      <c r="L298" t="s">
        <v>7</v>
      </c>
      <c r="M298">
        <f>VLOOKUP(D298,UFMT_FIELD_FORMAT!A:H,8,FALSE)</f>
        <v/>
      </c>
      <c r="N298">
        <f>IF(ISBLANK(E298),"",VLOOKUP(E298,UFMT_CONDITION!A:J,10,FALSE))</f>
        <v/>
      </c>
      <c r="O298">
        <f>VLOOKUP(F298,UFMT_VALUE!A:E,5,FALSE)</f>
        <v/>
      </c>
      <c r="P298">
        <f>IF(ISBLANK(G298),"",VLOOKUP(G298,UFMT_CONVERSION!A:C,3,FALSE))</f>
        <v/>
      </c>
      <c r="Q298">
        <f>"Field '"&amp;M298&amp;IF(N298="","","',Cond '"&amp;N298)&amp;"', Value '"&amp;O298&amp;IF(P298="","","', Conv '"&amp;P298)&amp;"'"</f>
        <v/>
      </c>
      <c r="S298">
        <f>"Insert into UFMT_BUILD_RULE (FORMAT_ID, FIELD_NO, PRIORITY, FIELD_ID, COND_ID, VALUE_ID, CONV_KEY, F_CHECK, F_WRITE) Values ('"&amp;A298&amp;"', '"&amp;B298&amp;"', '"&amp;C298&amp;"', '"&amp;D298&amp;"', '"&amp;E298&amp;"', '"&amp;F298&amp;"', '"&amp;G298&amp;"', '"&amp;H298&amp;"', '"&amp;I298&amp;"');"</f>
        <v/>
      </c>
      <c r="T298">
        <f>"Update UFMT_BUILD_RULE SET FIELD_ID='"&amp;D298&amp;"',COND_ID='"&amp;E298&amp;"',VALUE_ID='"&amp;F298&amp;"',CONV_KEY='"&amp;G298&amp;"',F_CHECK='"&amp;H298&amp;"',F_WRITE='"&amp;I298&amp;"' Where FORMAT_ID = '"&amp;A298&amp;"' AND FIELD_NO = '"&amp;B298&amp;"' AND PRIORITY = '"&amp;C298&amp;"';"</f>
        <v/>
      </c>
      <c r="U298">
        <f>"Delete from UFMT_BUILD_RULE Where FORMAT_ID = '"&amp;A298&amp;"' AND FIELD_NO = '"&amp;B298&amp;"' AND PRIORITY = '"&amp;C298&amp;"';"</f>
        <v/>
      </c>
    </row>
    <row r="299" spans="1:21">
      <c r="A299" t="s">
        <v>335</v>
      </c>
      <c r="B299" t="s">
        <v>545</v>
      </c>
      <c r="C299" t="s">
        <v>13</v>
      </c>
      <c r="D299" t="s">
        <v>393</v>
      </c>
      <c r="F299" t="s">
        <v>51</v>
      </c>
      <c r="H299" t="s">
        <v>255</v>
      </c>
      <c r="I299" t="s">
        <v>255</v>
      </c>
      <c r="L299" t="s">
        <v>7</v>
      </c>
      <c r="M299">
        <f>VLOOKUP(D299,UFMT_FIELD_FORMAT!A:H,8,FALSE)</f>
        <v/>
      </c>
      <c r="N299">
        <f>IF(ISBLANK(E299),"",VLOOKUP(E299,UFMT_CONDITION!A:J,10,FALSE))</f>
        <v/>
      </c>
      <c r="O299">
        <f>VLOOKUP(F299,UFMT_VALUE!A:E,5,FALSE)</f>
        <v/>
      </c>
      <c r="P299">
        <f>IF(ISBLANK(G299),"",VLOOKUP(G299,UFMT_CONVERSION!A:C,3,FALSE))</f>
        <v/>
      </c>
      <c r="Q299">
        <f>"Field '"&amp;M299&amp;IF(N299="","","',Cond '"&amp;N299)&amp;"', Value '"&amp;O299&amp;IF(P299="","","', Conv '"&amp;P299)&amp;"'"</f>
        <v/>
      </c>
      <c r="S299">
        <f>"Insert into UFMT_BUILD_RULE (FORMAT_ID, FIELD_NO, PRIORITY, FIELD_ID, COND_ID, VALUE_ID, CONV_KEY, F_CHECK, F_WRITE) Values ('"&amp;A299&amp;"', '"&amp;B299&amp;"', '"&amp;C299&amp;"', '"&amp;D299&amp;"', '"&amp;E299&amp;"', '"&amp;F299&amp;"', '"&amp;G299&amp;"', '"&amp;H299&amp;"', '"&amp;I299&amp;"');"</f>
        <v/>
      </c>
      <c r="T299">
        <f>"Update UFMT_BUILD_RULE SET FIELD_ID='"&amp;D299&amp;"',COND_ID='"&amp;E299&amp;"',VALUE_ID='"&amp;F299&amp;"',CONV_KEY='"&amp;G299&amp;"',F_CHECK='"&amp;H299&amp;"',F_WRITE='"&amp;I299&amp;"' Where FORMAT_ID = '"&amp;A299&amp;"' AND FIELD_NO = '"&amp;B299&amp;"' AND PRIORITY = '"&amp;C299&amp;"';"</f>
        <v/>
      </c>
      <c r="U299">
        <f>"Delete from UFMT_BUILD_RULE Where FORMAT_ID = '"&amp;A299&amp;"' AND FIELD_NO = '"&amp;B299&amp;"' AND PRIORITY = '"&amp;C299&amp;"';"</f>
        <v/>
      </c>
    </row>
    <row r="300" spans="1:21">
      <c r="A300" t="s">
        <v>335</v>
      </c>
      <c r="B300" t="s">
        <v>239</v>
      </c>
      <c r="C300" t="s">
        <v>13</v>
      </c>
      <c r="D300" t="s">
        <v>395</v>
      </c>
      <c r="F300" t="s">
        <v>478</v>
      </c>
      <c r="H300" t="s">
        <v>255</v>
      </c>
      <c r="I300" t="s">
        <v>255</v>
      </c>
      <c r="L300" t="s">
        <v>7</v>
      </c>
      <c r="M300">
        <f>VLOOKUP(D300,UFMT_FIELD_FORMAT!A:H,8,FALSE)</f>
        <v/>
      </c>
      <c r="N300">
        <f>IF(ISBLANK(E300),"",VLOOKUP(E300,UFMT_CONDITION!A:J,10,FALSE))</f>
        <v/>
      </c>
      <c r="O300">
        <f>VLOOKUP(F300,UFMT_VALUE!A:E,5,FALSE)</f>
        <v/>
      </c>
      <c r="P300">
        <f>IF(ISBLANK(G300),"",VLOOKUP(G300,UFMT_CONVERSION!A:C,3,FALSE))</f>
        <v/>
      </c>
      <c r="Q300">
        <f>"Field '"&amp;M300&amp;IF(N300="","","',Cond '"&amp;N300)&amp;"', Value '"&amp;O300&amp;IF(P300="","","', Conv '"&amp;P300)&amp;"'"</f>
        <v/>
      </c>
      <c r="S300">
        <f>"Insert into UFMT_BUILD_RULE (FORMAT_ID, FIELD_NO, PRIORITY, FIELD_ID, COND_ID, VALUE_ID, CONV_KEY, F_CHECK, F_WRITE) Values ('"&amp;A300&amp;"', '"&amp;B300&amp;"', '"&amp;C300&amp;"', '"&amp;D300&amp;"', '"&amp;E300&amp;"', '"&amp;F300&amp;"', '"&amp;G300&amp;"', '"&amp;H300&amp;"', '"&amp;I300&amp;"');"</f>
        <v/>
      </c>
      <c r="T300">
        <f>"Update UFMT_BUILD_RULE SET FIELD_ID='"&amp;D300&amp;"',COND_ID='"&amp;E300&amp;"',VALUE_ID='"&amp;F300&amp;"',CONV_KEY='"&amp;G300&amp;"',F_CHECK='"&amp;H300&amp;"',F_WRITE='"&amp;I300&amp;"' Where FORMAT_ID = '"&amp;A300&amp;"' AND FIELD_NO = '"&amp;B300&amp;"' AND PRIORITY = '"&amp;C300&amp;"';"</f>
        <v/>
      </c>
      <c r="U300">
        <f>"Delete from UFMT_BUILD_RULE Where FORMAT_ID = '"&amp;A300&amp;"' AND FIELD_NO = '"&amp;B300&amp;"' AND PRIORITY = '"&amp;C300&amp;"';"</f>
        <v/>
      </c>
    </row>
    <row r="301" spans="1:21">
      <c r="A301" t="s">
        <v>335</v>
      </c>
      <c r="B301" t="s">
        <v>488</v>
      </c>
      <c r="C301" t="s">
        <v>13</v>
      </c>
      <c r="D301" t="s">
        <v>305</v>
      </c>
      <c r="F301" t="s">
        <v>528</v>
      </c>
      <c r="H301" t="s">
        <v>255</v>
      </c>
      <c r="I301" t="s">
        <v>255</v>
      </c>
      <c r="L301" t="s">
        <v>7</v>
      </c>
      <c r="M301">
        <f>VLOOKUP(D301,UFMT_FIELD_FORMAT!A:H,8,FALSE)</f>
        <v/>
      </c>
      <c r="N301">
        <f>IF(ISBLANK(E301),"",VLOOKUP(E301,UFMT_CONDITION!A:J,10,FALSE))</f>
        <v/>
      </c>
      <c r="O301">
        <f>VLOOKUP(F301,UFMT_VALUE!A:E,5,FALSE)</f>
        <v/>
      </c>
      <c r="P301">
        <f>IF(ISBLANK(G301),"",VLOOKUP(G301,UFMT_CONVERSION!A:C,3,FALSE))</f>
        <v/>
      </c>
      <c r="Q301">
        <f>"Field '"&amp;M301&amp;IF(N301="","","',Cond '"&amp;N301)&amp;"', Value '"&amp;O301&amp;IF(P301="","","', Conv '"&amp;P301)&amp;"'"</f>
        <v/>
      </c>
      <c r="S301">
        <f>"Insert into UFMT_BUILD_RULE (FORMAT_ID, FIELD_NO, PRIORITY, FIELD_ID, COND_ID, VALUE_ID, CONV_KEY, F_CHECK, F_WRITE) Values ('"&amp;A301&amp;"', '"&amp;B301&amp;"', '"&amp;C301&amp;"', '"&amp;D301&amp;"', '"&amp;E301&amp;"', '"&amp;F301&amp;"', '"&amp;G301&amp;"', '"&amp;H301&amp;"', '"&amp;I301&amp;"');"</f>
        <v/>
      </c>
      <c r="T301">
        <f>"Update UFMT_BUILD_RULE SET FIELD_ID='"&amp;D301&amp;"',COND_ID='"&amp;E301&amp;"',VALUE_ID='"&amp;F301&amp;"',CONV_KEY='"&amp;G301&amp;"',F_CHECK='"&amp;H301&amp;"',F_WRITE='"&amp;I301&amp;"' Where FORMAT_ID = '"&amp;A301&amp;"' AND FIELD_NO = '"&amp;B301&amp;"' AND PRIORITY = '"&amp;C301&amp;"';"</f>
        <v/>
      </c>
      <c r="U301">
        <f>"Delete from UFMT_BUILD_RULE Where FORMAT_ID = '"&amp;A301&amp;"' AND FIELD_NO = '"&amp;B301&amp;"' AND PRIORITY = '"&amp;C301&amp;"';"</f>
        <v/>
      </c>
    </row>
    <row r="302" spans="1:21">
      <c r="A302" t="s">
        <v>335</v>
      </c>
      <c r="B302" t="s">
        <v>554</v>
      </c>
      <c r="C302" t="s">
        <v>13</v>
      </c>
      <c r="D302" t="s">
        <v>456</v>
      </c>
      <c r="E302" t="s">
        <v>471</v>
      </c>
      <c r="F302" t="s">
        <v>91</v>
      </c>
      <c r="G302" t="s">
        <v>318</v>
      </c>
      <c r="H302" t="s">
        <v>255</v>
      </c>
      <c r="I302" t="s">
        <v>13</v>
      </c>
      <c r="L302" t="s">
        <v>7</v>
      </c>
      <c r="M302">
        <f>VLOOKUP(D302,UFMT_FIELD_FORMAT!A:H,8,FALSE)</f>
        <v/>
      </c>
      <c r="N302">
        <f>IF(ISBLANK(E302),"",VLOOKUP(E302,UFMT_CONDITION!A:J,10,FALSE))</f>
        <v/>
      </c>
      <c r="O302">
        <f>VLOOKUP(F302,UFMT_VALUE!A:E,5,FALSE)</f>
        <v/>
      </c>
      <c r="P302">
        <f>IF(ISBLANK(G302),"",VLOOKUP(G302,UFMT_CONVERSION!A:C,3,FALSE))</f>
        <v/>
      </c>
      <c r="Q302">
        <f>"Field '"&amp;M302&amp;IF(N302="","","',Cond '"&amp;N302)&amp;"', Value '"&amp;O302&amp;IF(P302="","","', Conv '"&amp;P302)&amp;"'"</f>
        <v/>
      </c>
      <c r="S302">
        <f>"Insert into UFMT_BUILD_RULE (FORMAT_ID, FIELD_NO, PRIORITY, FIELD_ID, COND_ID, VALUE_ID, CONV_KEY, F_CHECK, F_WRITE) Values ('"&amp;A302&amp;"', '"&amp;B302&amp;"', '"&amp;C302&amp;"', '"&amp;D302&amp;"', '"&amp;E302&amp;"', '"&amp;F302&amp;"', '"&amp;G302&amp;"', '"&amp;H302&amp;"', '"&amp;I302&amp;"');"</f>
        <v/>
      </c>
      <c r="T302">
        <f>"Update UFMT_BUILD_RULE SET FIELD_ID='"&amp;D302&amp;"',COND_ID='"&amp;E302&amp;"',VALUE_ID='"&amp;F302&amp;"',CONV_KEY='"&amp;G302&amp;"',F_CHECK='"&amp;H302&amp;"',F_WRITE='"&amp;I302&amp;"' Where FORMAT_ID = '"&amp;A302&amp;"' AND FIELD_NO = '"&amp;B302&amp;"' AND PRIORITY = '"&amp;C302&amp;"';"</f>
        <v/>
      </c>
      <c r="U302">
        <f>"Delete from UFMT_BUILD_RULE Where FORMAT_ID = '"&amp;A302&amp;"' AND FIELD_NO = '"&amp;B302&amp;"' AND PRIORITY = '"&amp;C302&amp;"';"</f>
        <v/>
      </c>
    </row>
    <row r="303" spans="1:21">
      <c r="A303" t="s">
        <v>335</v>
      </c>
      <c r="B303" t="s">
        <v>554</v>
      </c>
      <c r="C303" t="s">
        <v>64</v>
      </c>
      <c r="D303" t="s">
        <v>456</v>
      </c>
      <c r="E303" t="s">
        <v>471</v>
      </c>
      <c r="F303" t="s">
        <v>565</v>
      </c>
      <c r="G303" t="s">
        <v>333</v>
      </c>
      <c r="H303" t="s">
        <v>255</v>
      </c>
      <c r="I303" t="s">
        <v>13</v>
      </c>
      <c r="L303" t="s">
        <v>7</v>
      </c>
      <c r="M303">
        <f>VLOOKUP(D303,UFMT_FIELD_FORMAT!A:H,8,FALSE)</f>
        <v/>
      </c>
      <c r="N303">
        <f>IF(ISBLANK(E303),"",VLOOKUP(E303,UFMT_CONDITION!A:J,10,FALSE))</f>
        <v/>
      </c>
      <c r="O303">
        <f>VLOOKUP(F303,UFMT_VALUE!A:E,5,FALSE)</f>
        <v/>
      </c>
      <c r="P303">
        <f>IF(ISBLANK(G303),"",VLOOKUP(G303,UFMT_CONVERSION!A:C,3,FALSE))</f>
        <v/>
      </c>
      <c r="Q303">
        <f>"Field '"&amp;M303&amp;IF(N303="","","',Cond '"&amp;N303)&amp;"', Value '"&amp;O303&amp;IF(P303="","","', Conv '"&amp;P303)&amp;"'"</f>
        <v/>
      </c>
      <c r="S303">
        <f>"Insert into UFMT_BUILD_RULE (FORMAT_ID, FIELD_NO, PRIORITY, FIELD_ID, COND_ID, VALUE_ID, CONV_KEY, F_CHECK, F_WRITE) Values ('"&amp;A303&amp;"', '"&amp;B303&amp;"', '"&amp;C303&amp;"', '"&amp;D303&amp;"', '"&amp;E303&amp;"', '"&amp;F303&amp;"', '"&amp;G303&amp;"', '"&amp;H303&amp;"', '"&amp;I303&amp;"');"</f>
        <v/>
      </c>
      <c r="T303">
        <f>"Update UFMT_BUILD_RULE SET FIELD_ID='"&amp;D303&amp;"',COND_ID='"&amp;E303&amp;"',VALUE_ID='"&amp;F303&amp;"',CONV_KEY='"&amp;G303&amp;"',F_CHECK='"&amp;H303&amp;"',F_WRITE='"&amp;I303&amp;"' Where FORMAT_ID = '"&amp;A303&amp;"' AND FIELD_NO = '"&amp;B303&amp;"' AND PRIORITY = '"&amp;C303&amp;"';"</f>
        <v/>
      </c>
      <c r="U303">
        <f>"Delete from UFMT_BUILD_RULE Where FORMAT_ID = '"&amp;A303&amp;"' AND FIELD_NO = '"&amp;B303&amp;"' AND PRIORITY = '"&amp;C303&amp;"';"</f>
        <v/>
      </c>
    </row>
    <row r="304" spans="1:21">
      <c r="A304" t="s">
        <v>335</v>
      </c>
      <c r="B304" t="s">
        <v>554</v>
      </c>
      <c r="C304" t="s">
        <v>107</v>
      </c>
      <c r="D304" t="s">
        <v>456</v>
      </c>
      <c r="E304" t="s">
        <v>471</v>
      </c>
      <c r="F304" t="s">
        <v>589</v>
      </c>
      <c r="G304" t="s">
        <v>473</v>
      </c>
      <c r="H304" t="s">
        <v>255</v>
      </c>
      <c r="I304" t="s">
        <v>13</v>
      </c>
      <c r="L304" t="s">
        <v>7</v>
      </c>
      <c r="M304">
        <f>VLOOKUP(D304,UFMT_FIELD_FORMAT!A:H,8,FALSE)</f>
        <v/>
      </c>
      <c r="N304">
        <f>IF(ISBLANK(E304),"",VLOOKUP(E304,UFMT_CONDITION!A:J,10,FALSE))</f>
        <v/>
      </c>
      <c r="O304">
        <f>VLOOKUP(F304,UFMT_VALUE!A:E,5,FALSE)</f>
        <v/>
      </c>
      <c r="P304">
        <f>IF(ISBLANK(G304),"",VLOOKUP(G304,UFMT_CONVERSION!A:C,3,FALSE))</f>
        <v/>
      </c>
      <c r="Q304">
        <f>"Field '"&amp;M304&amp;IF(N304="","","',Cond '"&amp;N304)&amp;"', Value '"&amp;O304&amp;IF(P304="","","', Conv '"&amp;P304)&amp;"'"</f>
        <v/>
      </c>
      <c r="S304">
        <f>"Insert into UFMT_BUILD_RULE (FORMAT_ID, FIELD_NO, PRIORITY, FIELD_ID, COND_ID, VALUE_ID, CONV_KEY, F_CHECK, F_WRITE) Values ('"&amp;A304&amp;"', '"&amp;B304&amp;"', '"&amp;C304&amp;"', '"&amp;D304&amp;"', '"&amp;E304&amp;"', '"&amp;F304&amp;"', '"&amp;G304&amp;"', '"&amp;H304&amp;"', '"&amp;I304&amp;"');"</f>
        <v/>
      </c>
      <c r="T304">
        <f>"Update UFMT_BUILD_RULE SET FIELD_ID='"&amp;D304&amp;"',COND_ID='"&amp;E304&amp;"',VALUE_ID='"&amp;F304&amp;"',CONV_KEY='"&amp;G304&amp;"',F_CHECK='"&amp;H304&amp;"',F_WRITE='"&amp;I304&amp;"' Where FORMAT_ID = '"&amp;A304&amp;"' AND FIELD_NO = '"&amp;B304&amp;"' AND PRIORITY = '"&amp;C304&amp;"';"</f>
        <v/>
      </c>
      <c r="U304">
        <f>"Delete from UFMT_BUILD_RULE Where FORMAT_ID = '"&amp;A304&amp;"' AND FIELD_NO = '"&amp;B304&amp;"' AND PRIORITY = '"&amp;C304&amp;"';"</f>
        <v/>
      </c>
    </row>
    <row r="305" spans="1:21">
      <c r="A305" t="s">
        <v>335</v>
      </c>
      <c r="B305" t="s">
        <v>554</v>
      </c>
      <c r="C305" t="s">
        <v>31</v>
      </c>
      <c r="D305" t="s">
        <v>456</v>
      </c>
      <c r="E305" t="s">
        <v>233</v>
      </c>
      <c r="F305" t="s">
        <v>1552</v>
      </c>
      <c r="H305" t="s">
        <v>255</v>
      </c>
      <c r="I305" t="s">
        <v>13</v>
      </c>
      <c r="L305" t="s">
        <v>7</v>
      </c>
      <c r="M305">
        <f>VLOOKUP(D305,UFMT_FIELD_FORMAT!A:H,8,FALSE)</f>
        <v/>
      </c>
      <c r="N305">
        <f>IF(ISBLANK(E305),"",VLOOKUP(E305,UFMT_CONDITION!A:J,10,FALSE))</f>
        <v/>
      </c>
      <c r="O305">
        <f>VLOOKUP(F305,UFMT_VALUE!A:E,5,FALSE)</f>
        <v/>
      </c>
      <c r="P305">
        <f>IF(ISBLANK(G305),"",VLOOKUP(G305,UFMT_CONVERSION!A:C,3,FALSE))</f>
        <v/>
      </c>
      <c r="Q305">
        <f>"Field '"&amp;M305&amp;IF(N305="","","',Cond '"&amp;N305)&amp;"', Value '"&amp;O305&amp;IF(P305="","","', Conv '"&amp;P305)&amp;"'"</f>
        <v/>
      </c>
      <c r="S305">
        <f>"Insert into UFMT_BUILD_RULE (FORMAT_ID, FIELD_NO, PRIORITY, FIELD_ID, COND_ID, VALUE_ID, CONV_KEY, F_CHECK, F_WRITE) Values ('"&amp;A305&amp;"', '"&amp;B305&amp;"', '"&amp;C305&amp;"', '"&amp;D305&amp;"', '"&amp;E305&amp;"', '"&amp;F305&amp;"', '"&amp;G305&amp;"', '"&amp;H305&amp;"', '"&amp;I305&amp;"');"</f>
        <v/>
      </c>
      <c r="T305">
        <f>"Update UFMT_BUILD_RULE SET FIELD_ID='"&amp;D305&amp;"',COND_ID='"&amp;E305&amp;"',VALUE_ID='"&amp;F305&amp;"',CONV_KEY='"&amp;G305&amp;"',F_CHECK='"&amp;H305&amp;"',F_WRITE='"&amp;I305&amp;"' Where FORMAT_ID = '"&amp;A305&amp;"' AND FIELD_NO = '"&amp;B305&amp;"' AND PRIORITY = '"&amp;C305&amp;"';"</f>
        <v/>
      </c>
      <c r="U305">
        <f>"Delete from UFMT_BUILD_RULE Where FORMAT_ID = '"&amp;A305&amp;"' AND FIELD_NO = '"&amp;B305&amp;"' AND PRIORITY = '"&amp;C305&amp;"';"</f>
        <v/>
      </c>
    </row>
    <row r="306" spans="1:21">
      <c r="A306" t="s">
        <v>335</v>
      </c>
      <c r="B306" t="s">
        <v>555</v>
      </c>
      <c r="C306" t="s">
        <v>13</v>
      </c>
      <c r="D306" t="s">
        <v>385</v>
      </c>
      <c r="F306" t="s">
        <v>536</v>
      </c>
      <c r="H306" t="s">
        <v>255</v>
      </c>
      <c r="I306" t="s">
        <v>255</v>
      </c>
      <c r="L306" t="s">
        <v>7</v>
      </c>
      <c r="M306">
        <f>VLOOKUP(D306,UFMT_FIELD_FORMAT!A:H,8,FALSE)</f>
        <v/>
      </c>
      <c r="N306">
        <f>IF(ISBLANK(E306),"",VLOOKUP(E306,UFMT_CONDITION!A:J,10,FALSE))</f>
        <v/>
      </c>
      <c r="O306">
        <f>VLOOKUP(F306,UFMT_VALUE!A:E,5,FALSE)</f>
        <v/>
      </c>
      <c r="P306">
        <f>IF(ISBLANK(G306),"",VLOOKUP(G306,UFMT_CONVERSION!A:C,3,FALSE))</f>
        <v/>
      </c>
      <c r="Q306">
        <f>"Field '"&amp;M306&amp;IF(N306="","","',Cond '"&amp;N306)&amp;"', Value '"&amp;O306&amp;IF(P306="","","', Conv '"&amp;P306)&amp;"'"</f>
        <v/>
      </c>
      <c r="S306">
        <f>"Insert into UFMT_BUILD_RULE (FORMAT_ID, FIELD_NO, PRIORITY, FIELD_ID, COND_ID, VALUE_ID, CONV_KEY, F_CHECK, F_WRITE) Values ('"&amp;A306&amp;"', '"&amp;B306&amp;"', '"&amp;C306&amp;"', '"&amp;D306&amp;"', '"&amp;E306&amp;"', '"&amp;F306&amp;"', '"&amp;G306&amp;"', '"&amp;H306&amp;"', '"&amp;I306&amp;"');"</f>
        <v/>
      </c>
      <c r="T306">
        <f>"Update UFMT_BUILD_RULE SET FIELD_ID='"&amp;D306&amp;"',COND_ID='"&amp;E306&amp;"',VALUE_ID='"&amp;F306&amp;"',CONV_KEY='"&amp;G306&amp;"',F_CHECK='"&amp;H306&amp;"',F_WRITE='"&amp;I306&amp;"' Where FORMAT_ID = '"&amp;A306&amp;"' AND FIELD_NO = '"&amp;B306&amp;"' AND PRIORITY = '"&amp;C306&amp;"';"</f>
        <v/>
      </c>
      <c r="U306">
        <f>"Delete from UFMT_BUILD_RULE Where FORMAT_ID = '"&amp;A306&amp;"' AND FIELD_NO = '"&amp;B306&amp;"' AND PRIORITY = '"&amp;C306&amp;"';"</f>
        <v/>
      </c>
    </row>
    <row r="307" spans="1:21">
      <c r="A307" t="s">
        <v>335</v>
      </c>
      <c r="B307" t="s">
        <v>244</v>
      </c>
      <c r="C307" t="s">
        <v>13</v>
      </c>
      <c r="D307" t="s">
        <v>385</v>
      </c>
      <c r="F307" t="s">
        <v>66</v>
      </c>
      <c r="H307" t="s">
        <v>255</v>
      </c>
      <c r="I307" t="s">
        <v>255</v>
      </c>
      <c r="L307" t="s">
        <v>7</v>
      </c>
      <c r="M307">
        <f>VLOOKUP(D307,UFMT_FIELD_FORMAT!A:H,8,FALSE)</f>
        <v/>
      </c>
      <c r="N307">
        <f>IF(ISBLANK(E307),"",VLOOKUP(E307,UFMT_CONDITION!A:J,10,FALSE))</f>
        <v/>
      </c>
      <c r="O307">
        <f>VLOOKUP(F307,UFMT_VALUE!A:E,5,FALSE)</f>
        <v/>
      </c>
      <c r="P307">
        <f>IF(ISBLANK(G307),"",VLOOKUP(G307,UFMT_CONVERSION!A:C,3,FALSE))</f>
        <v/>
      </c>
      <c r="Q307">
        <f>"Field '"&amp;M307&amp;IF(N307="","","',Cond '"&amp;N307)&amp;"', Value '"&amp;O307&amp;IF(P307="","","', Conv '"&amp;P307)&amp;"'"</f>
        <v/>
      </c>
      <c r="S307">
        <f>"Insert into UFMT_BUILD_RULE (FORMAT_ID, FIELD_NO, PRIORITY, FIELD_ID, COND_ID, VALUE_ID, CONV_KEY, F_CHECK, F_WRITE) Values ('"&amp;A307&amp;"', '"&amp;B307&amp;"', '"&amp;C307&amp;"', '"&amp;D307&amp;"', '"&amp;E307&amp;"', '"&amp;F307&amp;"', '"&amp;G307&amp;"', '"&amp;H307&amp;"', '"&amp;I307&amp;"');"</f>
        <v/>
      </c>
      <c r="T307">
        <f>"Update UFMT_BUILD_RULE SET FIELD_ID='"&amp;D307&amp;"',COND_ID='"&amp;E307&amp;"',VALUE_ID='"&amp;F307&amp;"',CONV_KEY='"&amp;G307&amp;"',F_CHECK='"&amp;H307&amp;"',F_WRITE='"&amp;I307&amp;"' Where FORMAT_ID = '"&amp;A307&amp;"' AND FIELD_NO = '"&amp;B307&amp;"' AND PRIORITY = '"&amp;C307&amp;"';"</f>
        <v/>
      </c>
      <c r="U307">
        <f>"Delete from UFMT_BUILD_RULE Where FORMAT_ID = '"&amp;A307&amp;"' AND FIELD_NO = '"&amp;B307&amp;"' AND PRIORITY = '"&amp;C307&amp;"';"</f>
        <v/>
      </c>
    </row>
    <row r="308" spans="1:21">
      <c r="A308" t="s">
        <v>335</v>
      </c>
      <c r="B308" t="s">
        <v>196</v>
      </c>
      <c r="C308" t="s">
        <v>13</v>
      </c>
      <c r="D308" t="s">
        <v>233</v>
      </c>
      <c r="F308" t="s">
        <v>68</v>
      </c>
      <c r="H308" t="s">
        <v>255</v>
      </c>
      <c r="I308" t="s">
        <v>255</v>
      </c>
      <c r="L308" t="s">
        <v>7</v>
      </c>
      <c r="M308">
        <f>VLOOKUP(D308,UFMT_FIELD_FORMAT!A:H,8,FALSE)</f>
        <v/>
      </c>
      <c r="N308">
        <f>IF(ISBLANK(E308),"",VLOOKUP(E308,UFMT_CONDITION!A:J,10,FALSE))</f>
        <v/>
      </c>
      <c r="O308">
        <f>VLOOKUP(F308,UFMT_VALUE!A:E,5,FALSE)</f>
        <v/>
      </c>
      <c r="P308">
        <f>IF(ISBLANK(G308),"",VLOOKUP(G308,UFMT_CONVERSION!A:C,3,FALSE))</f>
        <v/>
      </c>
      <c r="Q308">
        <f>"Field '"&amp;M308&amp;IF(N308="","","',Cond '"&amp;N308)&amp;"', Value '"&amp;O308&amp;IF(P308="","","', Conv '"&amp;P308)&amp;"'"</f>
        <v/>
      </c>
      <c r="S308">
        <f>"Insert into UFMT_BUILD_RULE (FORMAT_ID, FIELD_NO, PRIORITY, FIELD_ID, COND_ID, VALUE_ID, CONV_KEY, F_CHECK, F_WRITE) Values ('"&amp;A308&amp;"', '"&amp;B308&amp;"', '"&amp;C308&amp;"', '"&amp;D308&amp;"', '"&amp;E308&amp;"', '"&amp;F308&amp;"', '"&amp;G308&amp;"', '"&amp;H308&amp;"', '"&amp;I308&amp;"');"</f>
        <v/>
      </c>
      <c r="T308">
        <f>"Update UFMT_BUILD_RULE SET FIELD_ID='"&amp;D308&amp;"',COND_ID='"&amp;E308&amp;"',VALUE_ID='"&amp;F308&amp;"',CONV_KEY='"&amp;G308&amp;"',F_CHECK='"&amp;H308&amp;"',F_WRITE='"&amp;I308&amp;"' Where FORMAT_ID = '"&amp;A308&amp;"' AND FIELD_NO = '"&amp;B308&amp;"' AND PRIORITY = '"&amp;C308&amp;"';"</f>
        <v/>
      </c>
      <c r="U308">
        <f>"Delete from UFMT_BUILD_RULE Where FORMAT_ID = '"&amp;A308&amp;"' AND FIELD_NO = '"&amp;B308&amp;"' AND PRIORITY = '"&amp;C308&amp;"';"</f>
        <v/>
      </c>
    </row>
    <row r="309" spans="1:21">
      <c r="A309" t="s">
        <v>335</v>
      </c>
      <c r="B309" t="s">
        <v>634</v>
      </c>
      <c r="C309" t="s">
        <v>13</v>
      </c>
      <c r="D309" t="s">
        <v>233</v>
      </c>
      <c r="F309" t="s">
        <v>70</v>
      </c>
      <c r="H309" t="s">
        <v>255</v>
      </c>
      <c r="I309" t="s">
        <v>255</v>
      </c>
      <c r="L309" t="s">
        <v>7</v>
      </c>
      <c r="M309">
        <f>VLOOKUP(D309,UFMT_FIELD_FORMAT!A:H,8,FALSE)</f>
        <v/>
      </c>
      <c r="N309">
        <f>IF(ISBLANK(E309),"",VLOOKUP(E309,UFMT_CONDITION!A:J,10,FALSE))</f>
        <v/>
      </c>
      <c r="O309">
        <f>VLOOKUP(F309,UFMT_VALUE!A:E,5,FALSE)</f>
        <v/>
      </c>
      <c r="P309">
        <f>IF(ISBLANK(G309),"",VLOOKUP(G309,UFMT_CONVERSION!A:C,3,FALSE))</f>
        <v/>
      </c>
      <c r="Q309">
        <f>"Field '"&amp;M309&amp;IF(N309="","","',Cond '"&amp;N309)&amp;"', Value '"&amp;O309&amp;IF(P309="","","', Conv '"&amp;P309)&amp;"'"</f>
        <v/>
      </c>
      <c r="S309">
        <f>"Insert into UFMT_BUILD_RULE (FORMAT_ID, FIELD_NO, PRIORITY, FIELD_ID, COND_ID, VALUE_ID, CONV_KEY, F_CHECK, F_WRITE) Values ('"&amp;A309&amp;"', '"&amp;B309&amp;"', '"&amp;C309&amp;"', '"&amp;D309&amp;"', '"&amp;E309&amp;"', '"&amp;F309&amp;"', '"&amp;G309&amp;"', '"&amp;H309&amp;"', '"&amp;I309&amp;"');"</f>
        <v/>
      </c>
      <c r="T309">
        <f>"Update UFMT_BUILD_RULE SET FIELD_ID='"&amp;D309&amp;"',COND_ID='"&amp;E309&amp;"',VALUE_ID='"&amp;F309&amp;"',CONV_KEY='"&amp;G309&amp;"',F_CHECK='"&amp;H309&amp;"',F_WRITE='"&amp;I309&amp;"' Where FORMAT_ID = '"&amp;A309&amp;"' AND FIELD_NO = '"&amp;B309&amp;"' AND PRIORITY = '"&amp;C309&amp;"';"</f>
        <v/>
      </c>
      <c r="U309">
        <f>"Delete from UFMT_BUILD_RULE Where FORMAT_ID = '"&amp;A309&amp;"' AND FIELD_NO = '"&amp;B309&amp;"' AND PRIORITY = '"&amp;C309&amp;"';"</f>
        <v/>
      </c>
    </row>
    <row r="310" spans="1:21">
      <c r="A310" t="s">
        <v>335</v>
      </c>
      <c r="B310" t="s">
        <v>103</v>
      </c>
      <c r="C310" t="s">
        <v>13</v>
      </c>
      <c r="D310" t="s">
        <v>456</v>
      </c>
      <c r="F310" t="s">
        <v>310</v>
      </c>
      <c r="H310" t="s">
        <v>255</v>
      </c>
      <c r="I310" t="s">
        <v>255</v>
      </c>
      <c r="L310" t="s">
        <v>7</v>
      </c>
      <c r="M310">
        <f>VLOOKUP(D310,UFMT_FIELD_FORMAT!A:H,8,FALSE)</f>
        <v/>
      </c>
      <c r="N310">
        <f>IF(ISBLANK(E310),"",VLOOKUP(E310,UFMT_CONDITION!A:J,10,FALSE))</f>
        <v/>
      </c>
      <c r="O310">
        <f>VLOOKUP(F310,UFMT_VALUE!A:E,5,FALSE)</f>
        <v/>
      </c>
      <c r="P310">
        <f>IF(ISBLANK(G310),"",VLOOKUP(G310,UFMT_CONVERSION!A:C,3,FALSE))</f>
        <v/>
      </c>
      <c r="Q310">
        <f>"Field '"&amp;M310&amp;IF(N310="","","',Cond '"&amp;N310)&amp;"', Value '"&amp;O310&amp;IF(P310="","","', Conv '"&amp;P310)&amp;"'"</f>
        <v/>
      </c>
      <c r="S310">
        <f>"Insert into UFMT_BUILD_RULE (FORMAT_ID, FIELD_NO, PRIORITY, FIELD_ID, COND_ID, VALUE_ID, CONV_KEY, F_CHECK, F_WRITE) Values ('"&amp;A310&amp;"', '"&amp;B310&amp;"', '"&amp;C310&amp;"', '"&amp;D310&amp;"', '"&amp;E310&amp;"', '"&amp;F310&amp;"', '"&amp;G310&amp;"', '"&amp;H310&amp;"', '"&amp;I310&amp;"');"</f>
        <v/>
      </c>
      <c r="T310">
        <f>"Update UFMT_BUILD_RULE SET FIELD_ID='"&amp;D310&amp;"',COND_ID='"&amp;E310&amp;"',VALUE_ID='"&amp;F310&amp;"',CONV_KEY='"&amp;G310&amp;"',F_CHECK='"&amp;H310&amp;"',F_WRITE='"&amp;I310&amp;"' Where FORMAT_ID = '"&amp;A310&amp;"' AND FIELD_NO = '"&amp;B310&amp;"' AND PRIORITY = '"&amp;C310&amp;"';"</f>
        <v/>
      </c>
      <c r="U310">
        <f>"Delete from UFMT_BUILD_RULE Where FORMAT_ID = '"&amp;A310&amp;"' AND FIELD_NO = '"&amp;B310&amp;"' AND PRIORITY = '"&amp;C310&amp;"';"</f>
        <v/>
      </c>
    </row>
    <row r="311" spans="1:21">
      <c r="A311" t="s">
        <v>335</v>
      </c>
      <c r="B311" t="s">
        <v>666</v>
      </c>
      <c r="C311" t="s">
        <v>13</v>
      </c>
      <c r="D311" t="s">
        <v>456</v>
      </c>
      <c r="F311" t="s">
        <v>57</v>
      </c>
      <c r="H311" t="s">
        <v>255</v>
      </c>
      <c r="I311" t="s">
        <v>255</v>
      </c>
      <c r="L311" t="s">
        <v>7</v>
      </c>
      <c r="M311">
        <f>VLOOKUP(D311,UFMT_FIELD_FORMAT!A:H,8,FALSE)</f>
        <v/>
      </c>
      <c r="N311">
        <f>IF(ISBLANK(E311),"",VLOOKUP(E311,UFMT_CONDITION!A:J,10,FALSE))</f>
        <v/>
      </c>
      <c r="O311">
        <f>VLOOKUP(F311,UFMT_VALUE!A:E,5,FALSE)</f>
        <v/>
      </c>
      <c r="P311">
        <f>IF(ISBLANK(G311),"",VLOOKUP(G311,UFMT_CONVERSION!A:C,3,FALSE))</f>
        <v/>
      </c>
      <c r="Q311">
        <f>"Field '"&amp;M311&amp;IF(N311="","","',Cond '"&amp;N311)&amp;"', Value '"&amp;O311&amp;IF(P311="","","', Conv '"&amp;P311)&amp;"'"</f>
        <v/>
      </c>
      <c r="S311">
        <f>"Insert into UFMT_BUILD_RULE (FORMAT_ID, FIELD_NO, PRIORITY, FIELD_ID, COND_ID, VALUE_ID, CONV_KEY, F_CHECK, F_WRITE) Values ('"&amp;A311&amp;"', '"&amp;B311&amp;"', '"&amp;C311&amp;"', '"&amp;D311&amp;"', '"&amp;E311&amp;"', '"&amp;F311&amp;"', '"&amp;G311&amp;"', '"&amp;H311&amp;"', '"&amp;I311&amp;"');"</f>
        <v/>
      </c>
      <c r="T311">
        <f>"Update UFMT_BUILD_RULE SET FIELD_ID='"&amp;D311&amp;"',COND_ID='"&amp;E311&amp;"',VALUE_ID='"&amp;F311&amp;"',CONV_KEY='"&amp;G311&amp;"',F_CHECK='"&amp;H311&amp;"',F_WRITE='"&amp;I311&amp;"' Where FORMAT_ID = '"&amp;A311&amp;"' AND FIELD_NO = '"&amp;B311&amp;"' AND PRIORITY = '"&amp;C311&amp;"';"</f>
        <v/>
      </c>
      <c r="U311">
        <f>"Delete from UFMT_BUILD_RULE Where FORMAT_ID = '"&amp;A311&amp;"' AND FIELD_NO = '"&amp;B311&amp;"' AND PRIORITY = '"&amp;C311&amp;"';"</f>
        <v/>
      </c>
    </row>
    <row r="312" spans="1:21">
      <c r="A312" t="s">
        <v>335</v>
      </c>
      <c r="B312" t="s">
        <v>312</v>
      </c>
      <c r="C312" t="s">
        <v>13</v>
      </c>
      <c r="D312" t="s">
        <v>456</v>
      </c>
      <c r="F312" t="s">
        <v>287</v>
      </c>
      <c r="G312" t="s">
        <v>530</v>
      </c>
      <c r="H312" t="s">
        <v>255</v>
      </c>
      <c r="I312" t="s">
        <v>13</v>
      </c>
      <c r="L312" t="s">
        <v>7</v>
      </c>
      <c r="M312">
        <f>VLOOKUP(D312,UFMT_FIELD_FORMAT!A:H,8,FALSE)</f>
        <v/>
      </c>
      <c r="N312">
        <f>IF(ISBLANK(E312),"",VLOOKUP(E312,UFMT_CONDITION!A:J,10,FALSE))</f>
        <v/>
      </c>
      <c r="O312">
        <f>VLOOKUP(F312,UFMT_VALUE!A:E,5,FALSE)</f>
        <v/>
      </c>
      <c r="P312">
        <f>IF(ISBLANK(G312),"",VLOOKUP(G312,UFMT_CONVERSION!A:C,3,FALSE))</f>
        <v/>
      </c>
      <c r="Q312">
        <f>"Field '"&amp;M312&amp;IF(N312="","","',Cond '"&amp;N312)&amp;"', Value '"&amp;O312&amp;IF(P312="","","', Conv '"&amp;P312)&amp;"'"</f>
        <v/>
      </c>
      <c r="S312">
        <f>"Insert into UFMT_BUILD_RULE (FORMAT_ID, FIELD_NO, PRIORITY, FIELD_ID, COND_ID, VALUE_ID, CONV_KEY, F_CHECK, F_WRITE) Values ('"&amp;A312&amp;"', '"&amp;B312&amp;"', '"&amp;C312&amp;"', '"&amp;D312&amp;"', '"&amp;E312&amp;"', '"&amp;F312&amp;"', '"&amp;G312&amp;"', '"&amp;H312&amp;"', '"&amp;I312&amp;"');"</f>
        <v/>
      </c>
      <c r="T312">
        <f>"Update UFMT_BUILD_RULE SET FIELD_ID='"&amp;D312&amp;"',COND_ID='"&amp;E312&amp;"',VALUE_ID='"&amp;F312&amp;"',CONV_KEY='"&amp;G312&amp;"',F_CHECK='"&amp;H312&amp;"',F_WRITE='"&amp;I312&amp;"' Where FORMAT_ID = '"&amp;A312&amp;"' AND FIELD_NO = '"&amp;B312&amp;"' AND PRIORITY = '"&amp;C312&amp;"';"</f>
        <v/>
      </c>
      <c r="U312">
        <f>"Delete from UFMT_BUILD_RULE Where FORMAT_ID = '"&amp;A312&amp;"' AND FIELD_NO = '"&amp;B312&amp;"' AND PRIORITY = '"&amp;C312&amp;"';"</f>
        <v/>
      </c>
    </row>
    <row r="313" spans="1:21">
      <c r="A313" t="s">
        <v>335</v>
      </c>
      <c r="B313" t="s">
        <v>669</v>
      </c>
      <c r="C313" t="s">
        <v>13</v>
      </c>
      <c r="D313" t="s">
        <v>456</v>
      </c>
      <c r="F313" t="s">
        <v>379</v>
      </c>
      <c r="H313" t="s">
        <v>255</v>
      </c>
      <c r="I313" t="s">
        <v>255</v>
      </c>
      <c r="L313" t="s">
        <v>7</v>
      </c>
      <c r="M313">
        <f>VLOOKUP(D313,UFMT_FIELD_FORMAT!A:H,8,FALSE)</f>
        <v/>
      </c>
      <c r="N313">
        <f>IF(ISBLANK(E313),"",VLOOKUP(E313,UFMT_CONDITION!A:J,10,FALSE))</f>
        <v/>
      </c>
      <c r="O313">
        <f>VLOOKUP(F313,UFMT_VALUE!A:E,5,FALSE)</f>
        <v/>
      </c>
      <c r="P313">
        <f>IF(ISBLANK(G313),"",VLOOKUP(G313,UFMT_CONVERSION!A:C,3,FALSE))</f>
        <v/>
      </c>
      <c r="Q313">
        <f>"Field '"&amp;M313&amp;IF(N313="","","',Cond '"&amp;N313)&amp;"', Value '"&amp;O313&amp;IF(P313="","","', Conv '"&amp;P313)&amp;"'"</f>
        <v/>
      </c>
      <c r="S313">
        <f>"Insert into UFMT_BUILD_RULE (FORMAT_ID, FIELD_NO, PRIORITY, FIELD_ID, COND_ID, VALUE_ID, CONV_KEY, F_CHECK, F_WRITE) Values ('"&amp;A313&amp;"', '"&amp;B313&amp;"', '"&amp;C313&amp;"', '"&amp;D313&amp;"', '"&amp;E313&amp;"', '"&amp;F313&amp;"', '"&amp;G313&amp;"', '"&amp;H313&amp;"', '"&amp;I313&amp;"');"</f>
        <v/>
      </c>
      <c r="T313">
        <f>"Update UFMT_BUILD_RULE SET FIELD_ID='"&amp;D313&amp;"',COND_ID='"&amp;E313&amp;"',VALUE_ID='"&amp;F313&amp;"',CONV_KEY='"&amp;G313&amp;"',F_CHECK='"&amp;H313&amp;"',F_WRITE='"&amp;I313&amp;"' Where FORMAT_ID = '"&amp;A313&amp;"' AND FIELD_NO = '"&amp;B313&amp;"' AND PRIORITY = '"&amp;C313&amp;"';"</f>
        <v/>
      </c>
      <c r="U313">
        <f>"Delete from UFMT_BUILD_RULE Where FORMAT_ID = '"&amp;A313&amp;"' AND FIELD_NO = '"&amp;B313&amp;"' AND PRIORITY = '"&amp;C313&amp;"';"</f>
        <v/>
      </c>
    </row>
    <row r="314" spans="1:21">
      <c r="A314" t="s">
        <v>337</v>
      </c>
      <c r="B314" t="s">
        <v>64</v>
      </c>
      <c r="C314" t="s">
        <v>13</v>
      </c>
      <c r="D314" t="s">
        <v>13</v>
      </c>
      <c r="F314" t="s">
        <v>64</v>
      </c>
      <c r="H314" t="s">
        <v>255</v>
      </c>
      <c r="I314" t="s">
        <v>255</v>
      </c>
      <c r="L314" t="s">
        <v>7</v>
      </c>
      <c r="M314">
        <f>VLOOKUP(D314,UFMT_FIELD_FORMAT!A:H,8,FALSE)</f>
        <v/>
      </c>
      <c r="N314">
        <f>IF(ISBLANK(E314),"",VLOOKUP(E314,UFMT_CONDITION!A:J,10,FALSE))</f>
        <v/>
      </c>
      <c r="O314">
        <f>VLOOKUP(F314,UFMT_VALUE!A:E,5,FALSE)</f>
        <v/>
      </c>
      <c r="P314">
        <f>IF(ISBLANK(G314),"",VLOOKUP(G314,UFMT_CONVERSION!A:C,3,FALSE))</f>
        <v/>
      </c>
      <c r="Q314">
        <f>"Field '"&amp;M314&amp;IF(N314="","","',Cond '"&amp;N314)&amp;"', Value '"&amp;O314&amp;IF(P314="","","', Conv '"&amp;P314)&amp;"'"</f>
        <v/>
      </c>
      <c r="S314">
        <f>"Insert into UFMT_BUILD_RULE (FORMAT_ID, FIELD_NO, PRIORITY, FIELD_ID, COND_ID, VALUE_ID, CONV_KEY, F_CHECK, F_WRITE) Values ('"&amp;A314&amp;"', '"&amp;B314&amp;"', '"&amp;C314&amp;"', '"&amp;D314&amp;"', '"&amp;E314&amp;"', '"&amp;F314&amp;"', '"&amp;G314&amp;"', '"&amp;H314&amp;"', '"&amp;I314&amp;"');"</f>
        <v/>
      </c>
      <c r="T314">
        <f>"Update UFMT_BUILD_RULE SET FIELD_ID='"&amp;D314&amp;"',COND_ID='"&amp;E314&amp;"',VALUE_ID='"&amp;F314&amp;"',CONV_KEY='"&amp;G314&amp;"',F_CHECK='"&amp;H314&amp;"',F_WRITE='"&amp;I314&amp;"' Where FORMAT_ID = '"&amp;A314&amp;"' AND FIELD_NO = '"&amp;B314&amp;"' AND PRIORITY = '"&amp;C314&amp;"';"</f>
        <v/>
      </c>
      <c r="U314">
        <f>"Delete from UFMT_BUILD_RULE Where FORMAT_ID = '"&amp;A314&amp;"' AND FIELD_NO = '"&amp;B314&amp;"' AND PRIORITY = '"&amp;C314&amp;"';"</f>
        <v/>
      </c>
    </row>
    <row r="315" spans="1:21">
      <c r="A315" t="s">
        <v>337</v>
      </c>
      <c r="B315" t="s">
        <v>107</v>
      </c>
      <c r="C315" t="s">
        <v>13</v>
      </c>
      <c r="D315" t="s">
        <v>64</v>
      </c>
      <c r="F315" t="s">
        <v>452</v>
      </c>
      <c r="H315" t="s">
        <v>255</v>
      </c>
      <c r="I315" t="s">
        <v>255</v>
      </c>
      <c r="L315" t="s">
        <v>7</v>
      </c>
      <c r="M315">
        <f>VLOOKUP(D315,UFMT_FIELD_FORMAT!A:H,8,FALSE)</f>
        <v/>
      </c>
      <c r="N315">
        <f>IF(ISBLANK(E315),"",VLOOKUP(E315,UFMT_CONDITION!A:J,10,FALSE))</f>
        <v/>
      </c>
      <c r="O315">
        <f>VLOOKUP(F315,UFMT_VALUE!A:E,5,FALSE)</f>
        <v/>
      </c>
      <c r="P315">
        <f>IF(ISBLANK(G315),"",VLOOKUP(G315,UFMT_CONVERSION!A:C,3,FALSE))</f>
        <v/>
      </c>
      <c r="Q315">
        <f>"Field '"&amp;M315&amp;IF(N315="","","',Cond '"&amp;N315)&amp;"', Value '"&amp;O315&amp;IF(P315="","","', Conv '"&amp;P315)&amp;"'"</f>
        <v/>
      </c>
      <c r="S315">
        <f>"Insert into UFMT_BUILD_RULE (FORMAT_ID, FIELD_NO, PRIORITY, FIELD_ID, COND_ID, VALUE_ID, CONV_KEY, F_CHECK, F_WRITE) Values ('"&amp;A315&amp;"', '"&amp;B315&amp;"', '"&amp;C315&amp;"', '"&amp;D315&amp;"', '"&amp;E315&amp;"', '"&amp;F315&amp;"', '"&amp;G315&amp;"', '"&amp;H315&amp;"', '"&amp;I315&amp;"');"</f>
        <v/>
      </c>
      <c r="T315">
        <f>"Update UFMT_BUILD_RULE SET FIELD_ID='"&amp;D315&amp;"',COND_ID='"&amp;E315&amp;"',VALUE_ID='"&amp;F315&amp;"',CONV_KEY='"&amp;G315&amp;"',F_CHECK='"&amp;H315&amp;"',F_WRITE='"&amp;I315&amp;"' Where FORMAT_ID = '"&amp;A315&amp;"' AND FIELD_NO = '"&amp;B315&amp;"' AND PRIORITY = '"&amp;C315&amp;"';"</f>
        <v/>
      </c>
      <c r="U315">
        <f>"Delete from UFMT_BUILD_RULE Where FORMAT_ID = '"&amp;A315&amp;"' AND FIELD_NO = '"&amp;B315&amp;"' AND PRIORITY = '"&amp;C315&amp;"';"</f>
        <v/>
      </c>
    </row>
    <row r="316" spans="1:21">
      <c r="A316" t="s">
        <v>337</v>
      </c>
      <c r="B316" t="s">
        <v>31</v>
      </c>
      <c r="C316" t="s">
        <v>13</v>
      </c>
      <c r="D316" t="s">
        <v>107</v>
      </c>
      <c r="F316" t="s">
        <v>330</v>
      </c>
      <c r="H316" t="s">
        <v>255</v>
      </c>
      <c r="I316" t="s">
        <v>255</v>
      </c>
      <c r="L316" t="s">
        <v>7</v>
      </c>
      <c r="M316">
        <f>VLOOKUP(D316,UFMT_FIELD_FORMAT!A:H,8,FALSE)</f>
        <v/>
      </c>
      <c r="N316">
        <f>IF(ISBLANK(E316),"",VLOOKUP(E316,UFMT_CONDITION!A:J,10,FALSE))</f>
        <v/>
      </c>
      <c r="O316">
        <f>VLOOKUP(F316,UFMT_VALUE!A:E,5,FALSE)</f>
        <v/>
      </c>
      <c r="P316">
        <f>IF(ISBLANK(G316),"",VLOOKUP(G316,UFMT_CONVERSION!A:C,3,FALSE))</f>
        <v/>
      </c>
      <c r="Q316">
        <f>"Field '"&amp;M316&amp;IF(N316="","","',Cond '"&amp;N316)&amp;"', Value '"&amp;O316&amp;IF(P316="","","', Conv '"&amp;P316)&amp;"'"</f>
        <v/>
      </c>
      <c r="S316">
        <f>"Insert into UFMT_BUILD_RULE (FORMAT_ID, FIELD_NO, PRIORITY, FIELD_ID, COND_ID, VALUE_ID, CONV_KEY, F_CHECK, F_WRITE) Values ('"&amp;A316&amp;"', '"&amp;B316&amp;"', '"&amp;C316&amp;"', '"&amp;D316&amp;"', '"&amp;E316&amp;"', '"&amp;F316&amp;"', '"&amp;G316&amp;"', '"&amp;H316&amp;"', '"&amp;I316&amp;"');"</f>
        <v/>
      </c>
      <c r="T316">
        <f>"Update UFMT_BUILD_RULE SET FIELD_ID='"&amp;D316&amp;"',COND_ID='"&amp;E316&amp;"',VALUE_ID='"&amp;F316&amp;"',CONV_KEY='"&amp;G316&amp;"',F_CHECK='"&amp;H316&amp;"',F_WRITE='"&amp;I316&amp;"' Where FORMAT_ID = '"&amp;A316&amp;"' AND FIELD_NO = '"&amp;B316&amp;"' AND PRIORITY = '"&amp;C316&amp;"';"</f>
        <v/>
      </c>
      <c r="U316">
        <f>"Delete from UFMT_BUILD_RULE Where FORMAT_ID = '"&amp;A316&amp;"' AND FIELD_NO = '"&amp;B316&amp;"' AND PRIORITY = '"&amp;C316&amp;"';"</f>
        <v/>
      </c>
    </row>
    <row r="317" spans="1:21">
      <c r="A317" t="s">
        <v>337</v>
      </c>
      <c r="B317" t="s">
        <v>328</v>
      </c>
      <c r="C317" t="s">
        <v>13</v>
      </c>
      <c r="D317" t="s">
        <v>107</v>
      </c>
      <c r="F317" t="s">
        <v>114</v>
      </c>
      <c r="H317" t="s">
        <v>255</v>
      </c>
      <c r="I317" t="s">
        <v>255</v>
      </c>
      <c r="L317" t="s">
        <v>7</v>
      </c>
      <c r="M317">
        <f>VLOOKUP(D317,UFMT_FIELD_FORMAT!A:H,8,FALSE)</f>
        <v/>
      </c>
      <c r="N317">
        <f>IF(ISBLANK(E317),"",VLOOKUP(E317,UFMT_CONDITION!A:J,10,FALSE))</f>
        <v/>
      </c>
      <c r="O317">
        <f>VLOOKUP(F317,UFMT_VALUE!A:E,5,FALSE)</f>
        <v/>
      </c>
      <c r="P317">
        <f>IF(ISBLANK(G317),"",VLOOKUP(G317,UFMT_CONVERSION!A:C,3,FALSE))</f>
        <v/>
      </c>
      <c r="Q317">
        <f>"Field '"&amp;M317&amp;IF(N317="","","',Cond '"&amp;N317)&amp;"', Value '"&amp;O317&amp;IF(P317="","","', Conv '"&amp;P317)&amp;"'"</f>
        <v/>
      </c>
      <c r="S317">
        <f>"Insert into UFMT_BUILD_RULE (FORMAT_ID, FIELD_NO, PRIORITY, FIELD_ID, COND_ID, VALUE_ID, CONV_KEY, F_CHECK, F_WRITE) Values ('"&amp;A317&amp;"', '"&amp;B317&amp;"', '"&amp;C317&amp;"', '"&amp;D317&amp;"', '"&amp;E317&amp;"', '"&amp;F317&amp;"', '"&amp;G317&amp;"', '"&amp;H317&amp;"', '"&amp;I317&amp;"');"</f>
        <v/>
      </c>
      <c r="T317">
        <f>"Update UFMT_BUILD_RULE SET FIELD_ID='"&amp;D317&amp;"',COND_ID='"&amp;E317&amp;"',VALUE_ID='"&amp;F317&amp;"',CONV_KEY='"&amp;G317&amp;"',F_CHECK='"&amp;H317&amp;"',F_WRITE='"&amp;I317&amp;"' Where FORMAT_ID = '"&amp;A317&amp;"' AND FIELD_NO = '"&amp;B317&amp;"' AND PRIORITY = '"&amp;C317&amp;"';"</f>
        <v/>
      </c>
      <c r="U317">
        <f>"Delete from UFMT_BUILD_RULE Where FORMAT_ID = '"&amp;A317&amp;"' AND FIELD_NO = '"&amp;B317&amp;"' AND PRIORITY = '"&amp;C317&amp;"';"</f>
        <v/>
      </c>
    </row>
    <row r="318" spans="1:21">
      <c r="A318" t="s">
        <v>337</v>
      </c>
      <c r="B318" t="s">
        <v>333</v>
      </c>
      <c r="C318" t="s">
        <v>13</v>
      </c>
      <c r="D318" t="s">
        <v>31</v>
      </c>
      <c r="E318" t="s">
        <v>330</v>
      </c>
      <c r="F318" t="s">
        <v>337</v>
      </c>
      <c r="H318" t="s">
        <v>255</v>
      </c>
      <c r="I318" t="s">
        <v>255</v>
      </c>
      <c r="L318" t="s">
        <v>7</v>
      </c>
      <c r="M318">
        <f>VLOOKUP(D318,UFMT_FIELD_FORMAT!A:H,8,FALSE)</f>
        <v/>
      </c>
      <c r="N318">
        <f>IF(ISBLANK(E318),"",VLOOKUP(E318,UFMT_CONDITION!A:J,10,FALSE))</f>
        <v/>
      </c>
      <c r="O318">
        <f>VLOOKUP(F318,UFMT_VALUE!A:E,5,FALSE)</f>
        <v/>
      </c>
      <c r="P318">
        <f>IF(ISBLANK(G318),"",VLOOKUP(G318,UFMT_CONVERSION!A:C,3,FALSE))</f>
        <v/>
      </c>
      <c r="Q318">
        <f>"Field '"&amp;M318&amp;IF(N318="","","',Cond '"&amp;N318)&amp;"', Value '"&amp;O318&amp;IF(P318="","","', Conv '"&amp;P318)&amp;"'"</f>
        <v/>
      </c>
      <c r="S318">
        <f>"Insert into UFMT_BUILD_RULE (FORMAT_ID, FIELD_NO, PRIORITY, FIELD_ID, COND_ID, VALUE_ID, CONV_KEY, F_CHECK, F_WRITE) Values ('"&amp;A318&amp;"', '"&amp;B318&amp;"', '"&amp;C318&amp;"', '"&amp;D318&amp;"', '"&amp;E318&amp;"', '"&amp;F318&amp;"', '"&amp;G318&amp;"', '"&amp;H318&amp;"', '"&amp;I318&amp;"');"</f>
        <v/>
      </c>
      <c r="T318">
        <f>"Update UFMT_BUILD_RULE SET FIELD_ID='"&amp;D318&amp;"',COND_ID='"&amp;E318&amp;"',VALUE_ID='"&amp;F318&amp;"',CONV_KEY='"&amp;G318&amp;"',F_CHECK='"&amp;H318&amp;"',F_WRITE='"&amp;I318&amp;"' Where FORMAT_ID = '"&amp;A318&amp;"' AND FIELD_NO = '"&amp;B318&amp;"' AND PRIORITY = '"&amp;C318&amp;"';"</f>
        <v/>
      </c>
      <c r="U318">
        <f>"Delete from UFMT_BUILD_RULE Where FORMAT_ID = '"&amp;A318&amp;"' AND FIELD_NO = '"&amp;B318&amp;"' AND PRIORITY = '"&amp;C318&amp;"';"</f>
        <v/>
      </c>
    </row>
    <row r="319" spans="1:21">
      <c r="A319" t="s">
        <v>337</v>
      </c>
      <c r="B319" t="s">
        <v>337</v>
      </c>
      <c r="C319" t="s">
        <v>13</v>
      </c>
      <c r="D319" t="s">
        <v>500</v>
      </c>
      <c r="E319" t="s">
        <v>550</v>
      </c>
      <c r="F319" t="s">
        <v>351</v>
      </c>
      <c r="G319" t="s">
        <v>17</v>
      </c>
      <c r="H319" t="s">
        <v>255</v>
      </c>
      <c r="I319" t="s">
        <v>255</v>
      </c>
      <c r="L319" t="s">
        <v>7</v>
      </c>
      <c r="M319">
        <f>VLOOKUP(D319,UFMT_FIELD_FORMAT!A:H,8,FALSE)</f>
        <v/>
      </c>
      <c r="N319">
        <f>IF(ISBLANK(E319),"",VLOOKUP(E319,UFMT_CONDITION!A:J,10,FALSE))</f>
        <v/>
      </c>
      <c r="O319">
        <f>VLOOKUP(F319,UFMT_VALUE!A:E,5,FALSE)</f>
        <v/>
      </c>
      <c r="P319">
        <f>IF(ISBLANK(G319),"",VLOOKUP(G319,UFMT_CONVERSION!A:C,3,FALSE))</f>
        <v/>
      </c>
      <c r="Q319">
        <f>"Field '"&amp;M319&amp;IF(N319="","","',Cond '"&amp;N319)&amp;"', Value '"&amp;O319&amp;IF(P319="","","', Conv '"&amp;P319)&amp;"'"</f>
        <v/>
      </c>
      <c r="S319">
        <f>"Insert into UFMT_BUILD_RULE (FORMAT_ID, FIELD_NO, PRIORITY, FIELD_ID, COND_ID, VALUE_ID, CONV_KEY, F_CHECK, F_WRITE) Values ('"&amp;A319&amp;"', '"&amp;B319&amp;"', '"&amp;C319&amp;"', '"&amp;D319&amp;"', '"&amp;E319&amp;"', '"&amp;F319&amp;"', '"&amp;G319&amp;"', '"&amp;H319&amp;"', '"&amp;I319&amp;"');"</f>
        <v/>
      </c>
      <c r="T319">
        <f>"Update UFMT_BUILD_RULE SET FIELD_ID='"&amp;D319&amp;"',COND_ID='"&amp;E319&amp;"',VALUE_ID='"&amp;F319&amp;"',CONV_KEY='"&amp;G319&amp;"',F_CHECK='"&amp;H319&amp;"',F_WRITE='"&amp;I319&amp;"' Where FORMAT_ID = '"&amp;A319&amp;"' AND FIELD_NO = '"&amp;B319&amp;"' AND PRIORITY = '"&amp;C319&amp;"';"</f>
        <v/>
      </c>
      <c r="U319">
        <f>"Delete from UFMT_BUILD_RULE Where FORMAT_ID = '"&amp;A319&amp;"' AND FIELD_NO = '"&amp;B319&amp;"' AND PRIORITY = '"&amp;C319&amp;"';"</f>
        <v/>
      </c>
    </row>
    <row r="320" spans="1:21">
      <c r="A320" t="s">
        <v>337</v>
      </c>
      <c r="B320" t="s">
        <v>337</v>
      </c>
      <c r="C320" t="s">
        <v>64</v>
      </c>
      <c r="D320" t="s">
        <v>500</v>
      </c>
      <c r="F320" t="s">
        <v>543</v>
      </c>
      <c r="G320" t="s">
        <v>17</v>
      </c>
      <c r="H320" t="s">
        <v>255</v>
      </c>
      <c r="I320" t="s">
        <v>255</v>
      </c>
      <c r="L320" t="s">
        <v>7</v>
      </c>
      <c r="M320">
        <f>VLOOKUP(D320,UFMT_FIELD_FORMAT!A:H,8,FALSE)</f>
        <v/>
      </c>
      <c r="N320">
        <f>IF(ISBLANK(E320),"",VLOOKUP(E320,UFMT_CONDITION!A:J,10,FALSE))</f>
        <v/>
      </c>
      <c r="O320">
        <f>VLOOKUP(F320,UFMT_VALUE!A:E,5,FALSE)</f>
        <v/>
      </c>
      <c r="P320">
        <f>IF(ISBLANK(G320),"",VLOOKUP(G320,UFMT_CONVERSION!A:C,3,FALSE))</f>
        <v/>
      </c>
      <c r="Q320">
        <f>"Field '"&amp;M320&amp;IF(N320="","","',Cond '"&amp;N320)&amp;"', Value '"&amp;O320&amp;IF(P320="","","', Conv '"&amp;P320)&amp;"'"</f>
        <v/>
      </c>
      <c r="S320">
        <f>"Insert into UFMT_BUILD_RULE (FORMAT_ID, FIELD_NO, PRIORITY, FIELD_ID, COND_ID, VALUE_ID, CONV_KEY, F_CHECK, F_WRITE) Values ('"&amp;A320&amp;"', '"&amp;B320&amp;"', '"&amp;C320&amp;"', '"&amp;D320&amp;"', '"&amp;E320&amp;"', '"&amp;F320&amp;"', '"&amp;G320&amp;"', '"&amp;H320&amp;"', '"&amp;I320&amp;"');"</f>
        <v/>
      </c>
      <c r="T320">
        <f>"Update UFMT_BUILD_RULE SET FIELD_ID='"&amp;D320&amp;"',COND_ID='"&amp;E320&amp;"',VALUE_ID='"&amp;F320&amp;"',CONV_KEY='"&amp;G320&amp;"',F_CHECK='"&amp;H320&amp;"',F_WRITE='"&amp;I320&amp;"' Where FORMAT_ID = '"&amp;A320&amp;"' AND FIELD_NO = '"&amp;B320&amp;"' AND PRIORITY = '"&amp;C320&amp;"';"</f>
        <v/>
      </c>
      <c r="U320">
        <f>"Delete from UFMT_BUILD_RULE Where FORMAT_ID = '"&amp;A320&amp;"' AND FIELD_NO = '"&amp;B320&amp;"' AND PRIORITY = '"&amp;C320&amp;"';"</f>
        <v/>
      </c>
    </row>
    <row r="321" spans="1:21">
      <c r="A321" t="s">
        <v>337</v>
      </c>
      <c r="B321" t="s">
        <v>351</v>
      </c>
      <c r="C321" t="s">
        <v>13</v>
      </c>
      <c r="D321" t="s">
        <v>328</v>
      </c>
      <c r="F321" t="s">
        <v>393</v>
      </c>
      <c r="H321" t="s">
        <v>255</v>
      </c>
      <c r="I321" t="s">
        <v>255</v>
      </c>
      <c r="L321" t="s">
        <v>7</v>
      </c>
      <c r="M321">
        <f>VLOOKUP(D321,UFMT_FIELD_FORMAT!A:H,8,FALSE)</f>
        <v/>
      </c>
      <c r="N321">
        <f>IF(ISBLANK(E321),"",VLOOKUP(E321,UFMT_CONDITION!A:J,10,FALSE))</f>
        <v/>
      </c>
      <c r="O321">
        <f>VLOOKUP(F321,UFMT_VALUE!A:E,5,FALSE)</f>
        <v/>
      </c>
      <c r="P321">
        <f>IF(ISBLANK(G321),"",VLOOKUP(G321,UFMT_CONVERSION!A:C,3,FALSE))</f>
        <v/>
      </c>
      <c r="Q321">
        <f>"Field '"&amp;M321&amp;IF(N321="","","',Cond '"&amp;N321)&amp;"', Value '"&amp;O321&amp;IF(P321="","","', Conv '"&amp;P321)&amp;"'"</f>
        <v/>
      </c>
      <c r="S321">
        <f>"Insert into UFMT_BUILD_RULE (FORMAT_ID, FIELD_NO, PRIORITY, FIELD_ID, COND_ID, VALUE_ID, CONV_KEY, F_CHECK, F_WRITE) Values ('"&amp;A321&amp;"', '"&amp;B321&amp;"', '"&amp;C321&amp;"', '"&amp;D321&amp;"', '"&amp;E321&amp;"', '"&amp;F321&amp;"', '"&amp;G321&amp;"', '"&amp;H321&amp;"', '"&amp;I321&amp;"');"</f>
        <v/>
      </c>
      <c r="T321">
        <f>"Update UFMT_BUILD_RULE SET FIELD_ID='"&amp;D321&amp;"',COND_ID='"&amp;E321&amp;"',VALUE_ID='"&amp;F321&amp;"',CONV_KEY='"&amp;G321&amp;"',F_CHECK='"&amp;H321&amp;"',F_WRITE='"&amp;I321&amp;"' Where FORMAT_ID = '"&amp;A321&amp;"' AND FIELD_NO = '"&amp;B321&amp;"' AND PRIORITY = '"&amp;C321&amp;"';"</f>
        <v/>
      </c>
      <c r="U321">
        <f>"Delete from UFMT_BUILD_RULE Where FORMAT_ID = '"&amp;A321&amp;"' AND FIELD_NO = '"&amp;B321&amp;"' AND PRIORITY = '"&amp;C321&amp;"';"</f>
        <v/>
      </c>
    </row>
    <row r="322" spans="1:21">
      <c r="A322" t="s">
        <v>337</v>
      </c>
      <c r="B322" t="s">
        <v>305</v>
      </c>
      <c r="C322" t="s">
        <v>13</v>
      </c>
      <c r="D322" t="s">
        <v>318</v>
      </c>
      <c r="F322" t="s">
        <v>398</v>
      </c>
      <c r="G322" t="s">
        <v>31</v>
      </c>
      <c r="H322" t="s">
        <v>255</v>
      </c>
      <c r="I322" t="s">
        <v>255</v>
      </c>
      <c r="L322" t="s">
        <v>7</v>
      </c>
      <c r="M322">
        <f>VLOOKUP(D322,UFMT_FIELD_FORMAT!A:H,8,FALSE)</f>
        <v/>
      </c>
      <c r="N322">
        <f>IF(ISBLANK(E322),"",VLOOKUP(E322,UFMT_CONDITION!A:J,10,FALSE))</f>
        <v/>
      </c>
      <c r="O322">
        <f>VLOOKUP(F322,UFMT_VALUE!A:E,5,FALSE)</f>
        <v/>
      </c>
      <c r="P322">
        <f>IF(ISBLANK(G322),"",VLOOKUP(G322,UFMT_CONVERSION!A:C,3,FALSE))</f>
        <v/>
      </c>
      <c r="Q322">
        <f>"Field '"&amp;M322&amp;IF(N322="","","',Cond '"&amp;N322)&amp;"', Value '"&amp;O322&amp;IF(P322="","","', Conv '"&amp;P322)&amp;"'"</f>
        <v/>
      </c>
      <c r="S322">
        <f>"Insert into UFMT_BUILD_RULE (FORMAT_ID, FIELD_NO, PRIORITY, FIELD_ID, COND_ID, VALUE_ID, CONV_KEY, F_CHECK, F_WRITE) Values ('"&amp;A322&amp;"', '"&amp;B322&amp;"', '"&amp;C322&amp;"', '"&amp;D322&amp;"', '"&amp;E322&amp;"', '"&amp;F322&amp;"', '"&amp;G322&amp;"', '"&amp;H322&amp;"', '"&amp;I322&amp;"');"</f>
        <v/>
      </c>
      <c r="T322">
        <f>"Update UFMT_BUILD_RULE SET FIELD_ID='"&amp;D322&amp;"',COND_ID='"&amp;E322&amp;"',VALUE_ID='"&amp;F322&amp;"',CONV_KEY='"&amp;G322&amp;"',F_CHECK='"&amp;H322&amp;"',F_WRITE='"&amp;I322&amp;"' Where FORMAT_ID = '"&amp;A322&amp;"' AND FIELD_NO = '"&amp;B322&amp;"' AND PRIORITY = '"&amp;C322&amp;"';"</f>
        <v/>
      </c>
      <c r="U322">
        <f>"Delete from UFMT_BUILD_RULE Where FORMAT_ID = '"&amp;A322&amp;"' AND FIELD_NO = '"&amp;B322&amp;"' AND PRIORITY = '"&amp;C322&amp;"';"</f>
        <v/>
      </c>
    </row>
    <row r="323" spans="1:21">
      <c r="A323" t="s">
        <v>337</v>
      </c>
      <c r="B323" t="s">
        <v>473</v>
      </c>
      <c r="C323" t="s">
        <v>13</v>
      </c>
      <c r="D323" t="s">
        <v>333</v>
      </c>
      <c r="F323" t="s">
        <v>449</v>
      </c>
      <c r="H323" t="s">
        <v>255</v>
      </c>
      <c r="I323" t="s">
        <v>255</v>
      </c>
      <c r="L323" t="s">
        <v>7</v>
      </c>
      <c r="M323">
        <f>VLOOKUP(D323,UFMT_FIELD_FORMAT!A:H,8,FALSE)</f>
        <v/>
      </c>
      <c r="N323">
        <f>IF(ISBLANK(E323),"",VLOOKUP(E323,UFMT_CONDITION!A:J,10,FALSE))</f>
        <v/>
      </c>
      <c r="O323">
        <f>VLOOKUP(F323,UFMT_VALUE!A:E,5,FALSE)</f>
        <v/>
      </c>
      <c r="P323">
        <f>IF(ISBLANK(G323),"",VLOOKUP(G323,UFMT_CONVERSION!A:C,3,FALSE))</f>
        <v/>
      </c>
      <c r="Q323">
        <f>"Field '"&amp;M323&amp;IF(N323="","","',Cond '"&amp;N323)&amp;"', Value '"&amp;O323&amp;IF(P323="","","', Conv '"&amp;P323)&amp;"'"</f>
        <v/>
      </c>
      <c r="S323">
        <f>"Insert into UFMT_BUILD_RULE (FORMAT_ID, FIELD_NO, PRIORITY, FIELD_ID, COND_ID, VALUE_ID, CONV_KEY, F_CHECK, F_WRITE) Values ('"&amp;A323&amp;"', '"&amp;B323&amp;"', '"&amp;C323&amp;"', '"&amp;D323&amp;"', '"&amp;E323&amp;"', '"&amp;F323&amp;"', '"&amp;G323&amp;"', '"&amp;H323&amp;"', '"&amp;I323&amp;"');"</f>
        <v/>
      </c>
      <c r="T323">
        <f>"Update UFMT_BUILD_RULE SET FIELD_ID='"&amp;D323&amp;"',COND_ID='"&amp;E323&amp;"',VALUE_ID='"&amp;F323&amp;"',CONV_KEY='"&amp;G323&amp;"',F_CHECK='"&amp;H323&amp;"',F_WRITE='"&amp;I323&amp;"' Where FORMAT_ID = '"&amp;A323&amp;"' AND FIELD_NO = '"&amp;B323&amp;"' AND PRIORITY = '"&amp;C323&amp;"';"</f>
        <v/>
      </c>
      <c r="U323">
        <f>"Delete from UFMT_BUILD_RULE Where FORMAT_ID = '"&amp;A323&amp;"' AND FIELD_NO = '"&amp;B323&amp;"' AND PRIORITY = '"&amp;C323&amp;"';"</f>
        <v/>
      </c>
    </row>
    <row r="324" spans="1:21">
      <c r="A324" t="s">
        <v>337</v>
      </c>
      <c r="B324" t="s">
        <v>524</v>
      </c>
      <c r="C324" t="s">
        <v>13</v>
      </c>
      <c r="D324" t="s">
        <v>66</v>
      </c>
      <c r="F324" t="s">
        <v>1228</v>
      </c>
      <c r="H324" t="s">
        <v>255</v>
      </c>
      <c r="I324" t="s">
        <v>255</v>
      </c>
      <c r="L324" t="s">
        <v>7</v>
      </c>
      <c r="M324">
        <f>VLOOKUP(D324,UFMT_FIELD_FORMAT!A:H,8,FALSE)</f>
        <v/>
      </c>
      <c r="N324">
        <f>IF(ISBLANK(E324),"",VLOOKUP(E324,UFMT_CONDITION!A:J,10,FALSE))</f>
        <v/>
      </c>
      <c r="O324">
        <f>VLOOKUP(F324,UFMT_VALUE!A:E,5,FALSE)</f>
        <v/>
      </c>
      <c r="P324">
        <f>IF(ISBLANK(G324),"",VLOOKUP(G324,UFMT_CONVERSION!A:C,3,FALSE))</f>
        <v/>
      </c>
      <c r="Q324">
        <f>"Field '"&amp;M324&amp;IF(N324="","","',Cond '"&amp;N324)&amp;"', Value '"&amp;O324&amp;IF(P324="","","', Conv '"&amp;P324)&amp;"'"</f>
        <v/>
      </c>
      <c r="S324">
        <f>"Insert into UFMT_BUILD_RULE (FORMAT_ID, FIELD_NO, PRIORITY, FIELD_ID, COND_ID, VALUE_ID, CONV_KEY, F_CHECK, F_WRITE) Values ('"&amp;A324&amp;"', '"&amp;B324&amp;"', '"&amp;C324&amp;"', '"&amp;D324&amp;"', '"&amp;E324&amp;"', '"&amp;F324&amp;"', '"&amp;G324&amp;"', '"&amp;H324&amp;"', '"&amp;I324&amp;"');"</f>
        <v/>
      </c>
      <c r="T324">
        <f>"Update UFMT_BUILD_RULE SET FIELD_ID='"&amp;D324&amp;"',COND_ID='"&amp;E324&amp;"',VALUE_ID='"&amp;F324&amp;"',CONV_KEY='"&amp;G324&amp;"',F_CHECK='"&amp;H324&amp;"',F_WRITE='"&amp;I324&amp;"' Where FORMAT_ID = '"&amp;A324&amp;"' AND FIELD_NO = '"&amp;B324&amp;"' AND PRIORITY = '"&amp;C324&amp;"';"</f>
        <v/>
      </c>
      <c r="U324">
        <f>"Delete from UFMT_BUILD_RULE Where FORMAT_ID = '"&amp;A324&amp;"' AND FIELD_NO = '"&amp;B324&amp;"' AND PRIORITY = '"&amp;C324&amp;"';"</f>
        <v/>
      </c>
    </row>
    <row r="325" spans="1:21">
      <c r="A325" t="s">
        <v>337</v>
      </c>
      <c r="B325" t="s">
        <v>526</v>
      </c>
      <c r="C325" t="s">
        <v>13</v>
      </c>
      <c r="D325" t="s">
        <v>66</v>
      </c>
      <c r="F325" t="s">
        <v>1546</v>
      </c>
      <c r="H325" t="s">
        <v>255</v>
      </c>
      <c r="I325" t="s">
        <v>255</v>
      </c>
      <c r="L325" t="s">
        <v>7</v>
      </c>
      <c r="M325">
        <f>VLOOKUP(D325,UFMT_FIELD_FORMAT!A:H,8,FALSE)</f>
        <v/>
      </c>
      <c r="N325">
        <f>IF(ISBLANK(E325),"",VLOOKUP(E325,UFMT_CONDITION!A:J,10,FALSE))</f>
        <v/>
      </c>
      <c r="O325">
        <f>VLOOKUP(F325,UFMT_VALUE!A:E,5,FALSE)</f>
        <v/>
      </c>
      <c r="P325">
        <f>IF(ISBLANK(G325),"",VLOOKUP(G325,UFMT_CONVERSION!A:C,3,FALSE))</f>
        <v/>
      </c>
      <c r="Q325">
        <f>"Field '"&amp;M325&amp;IF(N325="","","',Cond '"&amp;N325)&amp;"', Value '"&amp;O325&amp;IF(P325="","","', Conv '"&amp;P325)&amp;"'"</f>
        <v/>
      </c>
      <c r="S325">
        <f>"Insert into UFMT_BUILD_RULE (FORMAT_ID, FIELD_NO, PRIORITY, FIELD_ID, COND_ID, VALUE_ID, CONV_KEY, F_CHECK, F_WRITE) Values ('"&amp;A325&amp;"', '"&amp;B325&amp;"', '"&amp;C325&amp;"', '"&amp;D325&amp;"', '"&amp;E325&amp;"', '"&amp;F325&amp;"', '"&amp;G325&amp;"', '"&amp;H325&amp;"', '"&amp;I325&amp;"');"</f>
        <v/>
      </c>
      <c r="T325">
        <f>"Update UFMT_BUILD_RULE SET FIELD_ID='"&amp;D325&amp;"',COND_ID='"&amp;E325&amp;"',VALUE_ID='"&amp;F325&amp;"',CONV_KEY='"&amp;G325&amp;"',F_CHECK='"&amp;H325&amp;"',F_WRITE='"&amp;I325&amp;"' Where FORMAT_ID = '"&amp;A325&amp;"' AND FIELD_NO = '"&amp;B325&amp;"' AND PRIORITY = '"&amp;C325&amp;"';"</f>
        <v/>
      </c>
      <c r="U325">
        <f>"Delete from UFMT_BUILD_RULE Where FORMAT_ID = '"&amp;A325&amp;"' AND FIELD_NO = '"&amp;B325&amp;"' AND PRIORITY = '"&amp;C325&amp;"';"</f>
        <v/>
      </c>
    </row>
    <row r="326" spans="1:21">
      <c r="A326" t="s">
        <v>337</v>
      </c>
      <c r="B326" t="s">
        <v>528</v>
      </c>
      <c r="C326" t="s">
        <v>13</v>
      </c>
      <c r="D326" t="s">
        <v>66</v>
      </c>
      <c r="F326" t="s">
        <v>1228</v>
      </c>
      <c r="H326" t="s">
        <v>255</v>
      </c>
      <c r="I326" t="s">
        <v>255</v>
      </c>
      <c r="L326" t="s">
        <v>7</v>
      </c>
      <c r="M326">
        <f>VLOOKUP(D326,UFMT_FIELD_FORMAT!A:H,8,FALSE)</f>
        <v/>
      </c>
      <c r="N326">
        <f>IF(ISBLANK(E326),"",VLOOKUP(E326,UFMT_CONDITION!A:J,10,FALSE))</f>
        <v/>
      </c>
      <c r="O326">
        <f>VLOOKUP(F326,UFMT_VALUE!A:E,5,FALSE)</f>
        <v/>
      </c>
      <c r="P326">
        <f>IF(ISBLANK(G326),"",VLOOKUP(G326,UFMT_CONVERSION!A:C,3,FALSE))</f>
        <v/>
      </c>
      <c r="Q326">
        <f>"Field '"&amp;M326&amp;IF(N326="","","',Cond '"&amp;N326)&amp;"', Value '"&amp;O326&amp;IF(P326="","","', Conv '"&amp;P326)&amp;"'"</f>
        <v/>
      </c>
      <c r="S326">
        <f>"Insert into UFMT_BUILD_RULE (FORMAT_ID, FIELD_NO, PRIORITY, FIELD_ID, COND_ID, VALUE_ID, CONV_KEY, F_CHECK, F_WRITE) Values ('"&amp;A326&amp;"', '"&amp;B326&amp;"', '"&amp;C326&amp;"', '"&amp;D326&amp;"', '"&amp;E326&amp;"', '"&amp;F326&amp;"', '"&amp;G326&amp;"', '"&amp;H326&amp;"', '"&amp;I326&amp;"');"</f>
        <v/>
      </c>
      <c r="T326">
        <f>"Update UFMT_BUILD_RULE SET FIELD_ID='"&amp;D326&amp;"',COND_ID='"&amp;E326&amp;"',VALUE_ID='"&amp;F326&amp;"',CONV_KEY='"&amp;G326&amp;"',F_CHECK='"&amp;H326&amp;"',F_WRITE='"&amp;I326&amp;"' Where FORMAT_ID = '"&amp;A326&amp;"' AND FIELD_NO = '"&amp;B326&amp;"' AND PRIORITY = '"&amp;C326&amp;"';"</f>
        <v/>
      </c>
      <c r="U326">
        <f>"Delete from UFMT_BUILD_RULE Where FORMAT_ID = '"&amp;A326&amp;"' AND FIELD_NO = '"&amp;B326&amp;"' AND PRIORITY = '"&amp;C326&amp;"';"</f>
        <v/>
      </c>
    </row>
    <row r="327" spans="1:21">
      <c r="A327" t="s">
        <v>337</v>
      </c>
      <c r="B327" t="s">
        <v>532</v>
      </c>
      <c r="C327" t="s">
        <v>13</v>
      </c>
      <c r="D327" t="s">
        <v>337</v>
      </c>
      <c r="F327" t="s">
        <v>456</v>
      </c>
      <c r="H327" t="s">
        <v>255</v>
      </c>
      <c r="I327" t="s">
        <v>255</v>
      </c>
      <c r="L327" t="s">
        <v>7</v>
      </c>
      <c r="M327">
        <f>VLOOKUP(D327,UFMT_FIELD_FORMAT!A:H,8,FALSE)</f>
        <v/>
      </c>
      <c r="N327">
        <f>IF(ISBLANK(E327),"",VLOOKUP(E327,UFMT_CONDITION!A:J,10,FALSE))</f>
        <v/>
      </c>
      <c r="O327">
        <f>VLOOKUP(F327,UFMT_VALUE!A:E,5,FALSE)</f>
        <v/>
      </c>
      <c r="P327">
        <f>IF(ISBLANK(G327),"",VLOOKUP(G327,UFMT_CONVERSION!A:C,3,FALSE))</f>
        <v/>
      </c>
      <c r="Q327">
        <f>"Field '"&amp;M327&amp;IF(N327="","","',Cond '"&amp;N327)&amp;"', Value '"&amp;O327&amp;IF(P327="","","', Conv '"&amp;P327)&amp;"'"</f>
        <v/>
      </c>
      <c r="S327">
        <f>"Insert into UFMT_BUILD_RULE (FORMAT_ID, FIELD_NO, PRIORITY, FIELD_ID, COND_ID, VALUE_ID, CONV_KEY, F_CHECK, F_WRITE) Values ('"&amp;A327&amp;"', '"&amp;B327&amp;"', '"&amp;C327&amp;"', '"&amp;D327&amp;"', '"&amp;E327&amp;"', '"&amp;F327&amp;"', '"&amp;G327&amp;"', '"&amp;H327&amp;"', '"&amp;I327&amp;"');"</f>
        <v/>
      </c>
      <c r="T327">
        <f>"Update UFMT_BUILD_RULE SET FIELD_ID='"&amp;D327&amp;"',COND_ID='"&amp;E327&amp;"',VALUE_ID='"&amp;F327&amp;"',CONV_KEY='"&amp;G327&amp;"',F_CHECK='"&amp;H327&amp;"',F_WRITE='"&amp;I327&amp;"' Where FORMAT_ID = '"&amp;A327&amp;"' AND FIELD_NO = '"&amp;B327&amp;"' AND PRIORITY = '"&amp;C327&amp;"';"</f>
        <v/>
      </c>
      <c r="U327">
        <f>"Delete from UFMT_BUILD_RULE Where FORMAT_ID = '"&amp;A327&amp;"' AND FIELD_NO = '"&amp;B327&amp;"' AND PRIORITY = '"&amp;C327&amp;"';"</f>
        <v/>
      </c>
    </row>
    <row r="328" spans="1:21">
      <c r="A328" t="s">
        <v>337</v>
      </c>
      <c r="B328" t="s">
        <v>534</v>
      </c>
      <c r="C328" t="s">
        <v>13</v>
      </c>
      <c r="D328" t="s">
        <v>337</v>
      </c>
      <c r="E328" t="s">
        <v>318</v>
      </c>
      <c r="F328" t="s">
        <v>468</v>
      </c>
      <c r="H328" t="s">
        <v>255</v>
      </c>
      <c r="I328" t="s">
        <v>255</v>
      </c>
      <c r="L328" t="s">
        <v>7</v>
      </c>
      <c r="M328">
        <f>VLOOKUP(D328,UFMT_FIELD_FORMAT!A:H,8,FALSE)</f>
        <v/>
      </c>
      <c r="N328">
        <f>IF(ISBLANK(E328),"",VLOOKUP(E328,UFMT_CONDITION!A:J,10,FALSE))</f>
        <v/>
      </c>
      <c r="O328">
        <f>VLOOKUP(F328,UFMT_VALUE!A:E,5,FALSE)</f>
        <v/>
      </c>
      <c r="P328">
        <f>IF(ISBLANK(G328),"",VLOOKUP(G328,UFMT_CONVERSION!A:C,3,FALSE))</f>
        <v/>
      </c>
      <c r="Q328">
        <f>"Field '"&amp;M328&amp;IF(N328="","","',Cond '"&amp;N328)&amp;"', Value '"&amp;O328&amp;IF(P328="","","', Conv '"&amp;P328)&amp;"'"</f>
        <v/>
      </c>
      <c r="S328">
        <f>"Insert into UFMT_BUILD_RULE (FORMAT_ID, FIELD_NO, PRIORITY, FIELD_ID, COND_ID, VALUE_ID, CONV_KEY, F_CHECK, F_WRITE) Values ('"&amp;A328&amp;"', '"&amp;B328&amp;"', '"&amp;C328&amp;"', '"&amp;D328&amp;"', '"&amp;E328&amp;"', '"&amp;F328&amp;"', '"&amp;G328&amp;"', '"&amp;H328&amp;"', '"&amp;I328&amp;"');"</f>
        <v/>
      </c>
      <c r="T328">
        <f>"Update UFMT_BUILD_RULE SET FIELD_ID='"&amp;D328&amp;"',COND_ID='"&amp;E328&amp;"',VALUE_ID='"&amp;F328&amp;"',CONV_KEY='"&amp;G328&amp;"',F_CHECK='"&amp;H328&amp;"',F_WRITE='"&amp;I328&amp;"' Where FORMAT_ID = '"&amp;A328&amp;"' AND FIELD_NO = '"&amp;B328&amp;"' AND PRIORITY = '"&amp;C328&amp;"';"</f>
        <v/>
      </c>
      <c r="U328">
        <f>"Delete from UFMT_BUILD_RULE Where FORMAT_ID = '"&amp;A328&amp;"' AND FIELD_NO = '"&amp;B328&amp;"' AND PRIORITY = '"&amp;C328&amp;"';"</f>
        <v/>
      </c>
    </row>
    <row r="329" spans="1:21">
      <c r="A329" t="s">
        <v>337</v>
      </c>
      <c r="B329" t="s">
        <v>70</v>
      </c>
      <c r="C329" t="s">
        <v>13</v>
      </c>
      <c r="D329" t="s">
        <v>379</v>
      </c>
      <c r="F329" t="s">
        <v>471</v>
      </c>
      <c r="H329" t="s">
        <v>255</v>
      </c>
      <c r="I329" t="s">
        <v>255</v>
      </c>
      <c r="L329" t="s">
        <v>7</v>
      </c>
      <c r="M329">
        <f>VLOOKUP(D329,UFMT_FIELD_FORMAT!A:H,8,FALSE)</f>
        <v/>
      </c>
      <c r="N329">
        <f>IF(ISBLANK(E329),"",VLOOKUP(E329,UFMT_CONDITION!A:J,10,FALSE))</f>
        <v/>
      </c>
      <c r="O329">
        <f>VLOOKUP(F329,UFMT_VALUE!A:E,5,FALSE)</f>
        <v/>
      </c>
      <c r="P329">
        <f>IF(ISBLANK(G329),"",VLOOKUP(G329,UFMT_CONVERSION!A:C,3,FALSE))</f>
        <v/>
      </c>
      <c r="Q329">
        <f>"Field '"&amp;M329&amp;IF(N329="","","',Cond '"&amp;N329)&amp;"', Value '"&amp;O329&amp;IF(P329="","","', Conv '"&amp;P329)&amp;"'"</f>
        <v/>
      </c>
      <c r="S329">
        <f>"Insert into UFMT_BUILD_RULE (FORMAT_ID, FIELD_NO, PRIORITY, FIELD_ID, COND_ID, VALUE_ID, CONV_KEY, F_CHECK, F_WRITE) Values ('"&amp;A329&amp;"', '"&amp;B329&amp;"', '"&amp;C329&amp;"', '"&amp;D329&amp;"', '"&amp;E329&amp;"', '"&amp;F329&amp;"', '"&amp;G329&amp;"', '"&amp;H329&amp;"', '"&amp;I329&amp;"');"</f>
        <v/>
      </c>
      <c r="T329">
        <f>"Update UFMT_BUILD_RULE SET FIELD_ID='"&amp;D329&amp;"',COND_ID='"&amp;E329&amp;"',VALUE_ID='"&amp;F329&amp;"',CONV_KEY='"&amp;G329&amp;"',F_CHECK='"&amp;H329&amp;"',F_WRITE='"&amp;I329&amp;"' Where FORMAT_ID = '"&amp;A329&amp;"' AND FIELD_NO = '"&amp;B329&amp;"' AND PRIORITY = '"&amp;C329&amp;"';"</f>
        <v/>
      </c>
      <c r="U329">
        <f>"Delete from UFMT_BUILD_RULE Where FORMAT_ID = '"&amp;A329&amp;"' AND FIELD_NO = '"&amp;B329&amp;"' AND PRIORITY = '"&amp;C329&amp;"';"</f>
        <v/>
      </c>
    </row>
    <row r="330" spans="1:21">
      <c r="A330" t="s">
        <v>337</v>
      </c>
      <c r="B330" t="s">
        <v>545</v>
      </c>
      <c r="C330" t="s">
        <v>13</v>
      </c>
      <c r="D330" t="s">
        <v>393</v>
      </c>
      <c r="F330" t="s">
        <v>51</v>
      </c>
      <c r="H330" t="s">
        <v>255</v>
      </c>
      <c r="I330" t="s">
        <v>255</v>
      </c>
      <c r="L330" t="s">
        <v>7</v>
      </c>
      <c r="M330">
        <f>VLOOKUP(D330,UFMT_FIELD_FORMAT!A:H,8,FALSE)</f>
        <v/>
      </c>
      <c r="N330">
        <f>IF(ISBLANK(E330),"",VLOOKUP(E330,UFMT_CONDITION!A:J,10,FALSE))</f>
        <v/>
      </c>
      <c r="O330">
        <f>VLOOKUP(F330,UFMT_VALUE!A:E,5,FALSE)</f>
        <v/>
      </c>
      <c r="P330">
        <f>IF(ISBLANK(G330),"",VLOOKUP(G330,UFMT_CONVERSION!A:C,3,FALSE))</f>
        <v/>
      </c>
      <c r="Q330">
        <f>"Field '"&amp;M330&amp;IF(N330="","","',Cond '"&amp;N330)&amp;"', Value '"&amp;O330&amp;IF(P330="","","', Conv '"&amp;P330)&amp;"'"</f>
        <v/>
      </c>
      <c r="S330">
        <f>"Insert into UFMT_BUILD_RULE (FORMAT_ID, FIELD_NO, PRIORITY, FIELD_ID, COND_ID, VALUE_ID, CONV_KEY, F_CHECK, F_WRITE) Values ('"&amp;A330&amp;"', '"&amp;B330&amp;"', '"&amp;C330&amp;"', '"&amp;D330&amp;"', '"&amp;E330&amp;"', '"&amp;F330&amp;"', '"&amp;G330&amp;"', '"&amp;H330&amp;"', '"&amp;I330&amp;"');"</f>
        <v/>
      </c>
      <c r="T330">
        <f>"Update UFMT_BUILD_RULE SET FIELD_ID='"&amp;D330&amp;"',COND_ID='"&amp;E330&amp;"',VALUE_ID='"&amp;F330&amp;"',CONV_KEY='"&amp;G330&amp;"',F_CHECK='"&amp;H330&amp;"',F_WRITE='"&amp;I330&amp;"' Where FORMAT_ID = '"&amp;A330&amp;"' AND FIELD_NO = '"&amp;B330&amp;"' AND PRIORITY = '"&amp;C330&amp;"';"</f>
        <v/>
      </c>
      <c r="U330">
        <f>"Delete from UFMT_BUILD_RULE Where FORMAT_ID = '"&amp;A330&amp;"' AND FIELD_NO = '"&amp;B330&amp;"' AND PRIORITY = '"&amp;C330&amp;"';"</f>
        <v/>
      </c>
    </row>
    <row r="331" spans="1:21">
      <c r="A331" t="s">
        <v>337</v>
      </c>
      <c r="B331" t="s">
        <v>239</v>
      </c>
      <c r="C331" t="s">
        <v>13</v>
      </c>
      <c r="D331" t="s">
        <v>395</v>
      </c>
      <c r="F331" t="s">
        <v>478</v>
      </c>
      <c r="H331" t="s">
        <v>255</v>
      </c>
      <c r="I331" t="s">
        <v>255</v>
      </c>
      <c r="L331" t="s">
        <v>7</v>
      </c>
      <c r="M331">
        <f>VLOOKUP(D331,UFMT_FIELD_FORMAT!A:H,8,FALSE)</f>
        <v/>
      </c>
      <c r="N331">
        <f>IF(ISBLANK(E331),"",VLOOKUP(E331,UFMT_CONDITION!A:J,10,FALSE))</f>
        <v/>
      </c>
      <c r="O331">
        <f>VLOOKUP(F331,UFMT_VALUE!A:E,5,FALSE)</f>
        <v/>
      </c>
      <c r="P331">
        <f>IF(ISBLANK(G331),"",VLOOKUP(G331,UFMT_CONVERSION!A:C,3,FALSE))</f>
        <v/>
      </c>
      <c r="Q331">
        <f>"Field '"&amp;M331&amp;IF(N331="","","',Cond '"&amp;N331)&amp;"', Value '"&amp;O331&amp;IF(P331="","","', Conv '"&amp;P331)&amp;"'"</f>
        <v/>
      </c>
      <c r="S331">
        <f>"Insert into UFMT_BUILD_RULE (FORMAT_ID, FIELD_NO, PRIORITY, FIELD_ID, COND_ID, VALUE_ID, CONV_KEY, F_CHECK, F_WRITE) Values ('"&amp;A331&amp;"', '"&amp;B331&amp;"', '"&amp;C331&amp;"', '"&amp;D331&amp;"', '"&amp;E331&amp;"', '"&amp;F331&amp;"', '"&amp;G331&amp;"', '"&amp;H331&amp;"', '"&amp;I331&amp;"');"</f>
        <v/>
      </c>
      <c r="T331">
        <f>"Update UFMT_BUILD_RULE SET FIELD_ID='"&amp;D331&amp;"',COND_ID='"&amp;E331&amp;"',VALUE_ID='"&amp;F331&amp;"',CONV_KEY='"&amp;G331&amp;"',F_CHECK='"&amp;H331&amp;"',F_WRITE='"&amp;I331&amp;"' Where FORMAT_ID = '"&amp;A331&amp;"' AND FIELD_NO = '"&amp;B331&amp;"' AND PRIORITY = '"&amp;C331&amp;"';"</f>
        <v/>
      </c>
      <c r="U331">
        <f>"Delete from UFMT_BUILD_RULE Where FORMAT_ID = '"&amp;A331&amp;"' AND FIELD_NO = '"&amp;B331&amp;"' AND PRIORITY = '"&amp;C331&amp;"';"</f>
        <v/>
      </c>
    </row>
    <row r="332" spans="1:21">
      <c r="A332" t="s">
        <v>337</v>
      </c>
      <c r="B332" t="s">
        <v>488</v>
      </c>
      <c r="C332" t="s">
        <v>13</v>
      </c>
      <c r="D332" t="s">
        <v>305</v>
      </c>
      <c r="F332" t="s">
        <v>528</v>
      </c>
      <c r="H332" t="s">
        <v>255</v>
      </c>
      <c r="I332" t="s">
        <v>255</v>
      </c>
      <c r="L332" t="s">
        <v>7</v>
      </c>
      <c r="M332">
        <f>VLOOKUP(D332,UFMT_FIELD_FORMAT!A:H,8,FALSE)</f>
        <v/>
      </c>
      <c r="N332">
        <f>IF(ISBLANK(E332),"",VLOOKUP(E332,UFMT_CONDITION!A:J,10,FALSE))</f>
        <v/>
      </c>
      <c r="O332">
        <f>VLOOKUP(F332,UFMT_VALUE!A:E,5,FALSE)</f>
        <v/>
      </c>
      <c r="P332">
        <f>IF(ISBLANK(G332),"",VLOOKUP(G332,UFMT_CONVERSION!A:C,3,FALSE))</f>
        <v/>
      </c>
      <c r="Q332">
        <f>"Field '"&amp;M332&amp;IF(N332="","","',Cond '"&amp;N332)&amp;"', Value '"&amp;O332&amp;IF(P332="","","', Conv '"&amp;P332)&amp;"'"</f>
        <v/>
      </c>
      <c r="S332">
        <f>"Insert into UFMT_BUILD_RULE (FORMAT_ID, FIELD_NO, PRIORITY, FIELD_ID, COND_ID, VALUE_ID, CONV_KEY, F_CHECK, F_WRITE) Values ('"&amp;A332&amp;"', '"&amp;B332&amp;"', '"&amp;C332&amp;"', '"&amp;D332&amp;"', '"&amp;E332&amp;"', '"&amp;F332&amp;"', '"&amp;G332&amp;"', '"&amp;H332&amp;"', '"&amp;I332&amp;"');"</f>
        <v/>
      </c>
      <c r="T332">
        <f>"Update UFMT_BUILD_RULE SET FIELD_ID='"&amp;D332&amp;"',COND_ID='"&amp;E332&amp;"',VALUE_ID='"&amp;F332&amp;"',CONV_KEY='"&amp;G332&amp;"',F_CHECK='"&amp;H332&amp;"',F_WRITE='"&amp;I332&amp;"' Where FORMAT_ID = '"&amp;A332&amp;"' AND FIELD_NO = '"&amp;B332&amp;"' AND PRIORITY = '"&amp;C332&amp;"';"</f>
        <v/>
      </c>
      <c r="U332">
        <f>"Delete from UFMT_BUILD_RULE Where FORMAT_ID = '"&amp;A332&amp;"' AND FIELD_NO = '"&amp;B332&amp;"' AND PRIORITY = '"&amp;C332&amp;"';"</f>
        <v/>
      </c>
    </row>
    <row r="333" spans="1:21">
      <c r="A333" t="s">
        <v>337</v>
      </c>
      <c r="B333" t="s">
        <v>33</v>
      </c>
      <c r="C333" t="s">
        <v>13</v>
      </c>
      <c r="D333" t="s">
        <v>398</v>
      </c>
      <c r="F333" t="s">
        <v>132</v>
      </c>
      <c r="G333" t="s">
        <v>398</v>
      </c>
      <c r="H333" t="s">
        <v>255</v>
      </c>
      <c r="I333" t="s">
        <v>255</v>
      </c>
      <c r="L333" t="s">
        <v>7</v>
      </c>
      <c r="M333">
        <f>VLOOKUP(D333,UFMT_FIELD_FORMAT!A:H,8,FALSE)</f>
        <v/>
      </c>
      <c r="N333">
        <f>IF(ISBLANK(E333),"",VLOOKUP(E333,UFMT_CONDITION!A:J,10,FALSE))</f>
        <v/>
      </c>
      <c r="O333">
        <f>VLOOKUP(F333,UFMT_VALUE!A:E,5,FALSE)</f>
        <v/>
      </c>
      <c r="P333">
        <f>IF(ISBLANK(G333),"",VLOOKUP(G333,UFMT_CONVERSION!A:C,3,FALSE))</f>
        <v/>
      </c>
      <c r="Q333">
        <f>"Field '"&amp;M333&amp;IF(N333="","","',Cond '"&amp;N333)&amp;"', Value '"&amp;O333&amp;IF(P333="","","', Conv '"&amp;P333)&amp;"'"</f>
        <v/>
      </c>
      <c r="S333">
        <f>"Insert into UFMT_BUILD_RULE (FORMAT_ID, FIELD_NO, PRIORITY, FIELD_ID, COND_ID, VALUE_ID, CONV_KEY, F_CHECK, F_WRITE) Values ('"&amp;A333&amp;"', '"&amp;B333&amp;"', '"&amp;C333&amp;"', '"&amp;D333&amp;"', '"&amp;E333&amp;"', '"&amp;F333&amp;"', '"&amp;G333&amp;"', '"&amp;H333&amp;"', '"&amp;I333&amp;"');"</f>
        <v/>
      </c>
      <c r="T333">
        <f>"Update UFMT_BUILD_RULE SET FIELD_ID='"&amp;D333&amp;"',COND_ID='"&amp;E333&amp;"',VALUE_ID='"&amp;F333&amp;"',CONV_KEY='"&amp;G333&amp;"',F_CHECK='"&amp;H333&amp;"',F_WRITE='"&amp;I333&amp;"' Where FORMAT_ID = '"&amp;A333&amp;"' AND FIELD_NO = '"&amp;B333&amp;"' AND PRIORITY = '"&amp;C333&amp;"';"</f>
        <v/>
      </c>
      <c r="U333">
        <f>"Delete from UFMT_BUILD_RULE Where FORMAT_ID = '"&amp;A333&amp;"' AND FIELD_NO = '"&amp;B333&amp;"' AND PRIORITY = '"&amp;C333&amp;"';"</f>
        <v/>
      </c>
    </row>
    <row r="334" spans="1:21">
      <c r="A334" t="s">
        <v>337</v>
      </c>
      <c r="B334" t="s">
        <v>555</v>
      </c>
      <c r="C334" t="s">
        <v>13</v>
      </c>
      <c r="D334" t="s">
        <v>385</v>
      </c>
      <c r="F334" t="s">
        <v>536</v>
      </c>
      <c r="H334" t="s">
        <v>255</v>
      </c>
      <c r="I334" t="s">
        <v>255</v>
      </c>
      <c r="L334" t="s">
        <v>7</v>
      </c>
      <c r="M334">
        <f>VLOOKUP(D334,UFMT_FIELD_FORMAT!A:H,8,FALSE)</f>
        <v/>
      </c>
      <c r="N334">
        <f>IF(ISBLANK(E334),"",VLOOKUP(E334,UFMT_CONDITION!A:J,10,FALSE))</f>
        <v/>
      </c>
      <c r="O334">
        <f>VLOOKUP(F334,UFMT_VALUE!A:E,5,FALSE)</f>
        <v/>
      </c>
      <c r="P334">
        <f>IF(ISBLANK(G334),"",VLOOKUP(G334,UFMT_CONVERSION!A:C,3,FALSE))</f>
        <v/>
      </c>
      <c r="Q334">
        <f>"Field '"&amp;M334&amp;IF(N334="","","',Cond '"&amp;N334)&amp;"', Value '"&amp;O334&amp;IF(P334="","","', Conv '"&amp;P334)&amp;"'"</f>
        <v/>
      </c>
      <c r="S334">
        <f>"Insert into UFMT_BUILD_RULE (FORMAT_ID, FIELD_NO, PRIORITY, FIELD_ID, COND_ID, VALUE_ID, CONV_KEY, F_CHECK, F_WRITE) Values ('"&amp;A334&amp;"', '"&amp;B334&amp;"', '"&amp;C334&amp;"', '"&amp;D334&amp;"', '"&amp;E334&amp;"', '"&amp;F334&amp;"', '"&amp;G334&amp;"', '"&amp;H334&amp;"', '"&amp;I334&amp;"');"</f>
        <v/>
      </c>
      <c r="T334">
        <f>"Update UFMT_BUILD_RULE SET FIELD_ID='"&amp;D334&amp;"',COND_ID='"&amp;E334&amp;"',VALUE_ID='"&amp;F334&amp;"',CONV_KEY='"&amp;G334&amp;"',F_CHECK='"&amp;H334&amp;"',F_WRITE='"&amp;I334&amp;"' Where FORMAT_ID = '"&amp;A334&amp;"' AND FIELD_NO = '"&amp;B334&amp;"' AND PRIORITY = '"&amp;C334&amp;"';"</f>
        <v/>
      </c>
      <c r="U334">
        <f>"Delete from UFMT_BUILD_RULE Where FORMAT_ID = '"&amp;A334&amp;"' AND FIELD_NO = '"&amp;B334&amp;"' AND PRIORITY = '"&amp;C334&amp;"';"</f>
        <v/>
      </c>
    </row>
    <row r="335" spans="1:21">
      <c r="A335" t="s">
        <v>337</v>
      </c>
      <c r="B335" t="s">
        <v>244</v>
      </c>
      <c r="C335" t="s">
        <v>13</v>
      </c>
      <c r="D335" t="s">
        <v>385</v>
      </c>
      <c r="F335" t="s">
        <v>577</v>
      </c>
      <c r="H335" t="s">
        <v>255</v>
      </c>
      <c r="I335" t="s">
        <v>255</v>
      </c>
      <c r="L335" t="s">
        <v>7</v>
      </c>
      <c r="M335">
        <f>VLOOKUP(D335,UFMT_FIELD_FORMAT!A:H,8,FALSE)</f>
        <v/>
      </c>
      <c r="N335">
        <f>IF(ISBLANK(E335),"",VLOOKUP(E335,UFMT_CONDITION!A:J,10,FALSE))</f>
        <v/>
      </c>
      <c r="O335">
        <f>VLOOKUP(F335,UFMT_VALUE!A:E,5,FALSE)</f>
        <v/>
      </c>
      <c r="P335">
        <f>IF(ISBLANK(G335),"",VLOOKUP(G335,UFMT_CONVERSION!A:C,3,FALSE))</f>
        <v/>
      </c>
      <c r="Q335">
        <f>"Field '"&amp;M335&amp;IF(N335="","","',Cond '"&amp;N335)&amp;"', Value '"&amp;O335&amp;IF(P335="","","', Conv '"&amp;P335)&amp;"'"</f>
        <v/>
      </c>
      <c r="S335">
        <f>"Insert into UFMT_BUILD_RULE (FORMAT_ID, FIELD_NO, PRIORITY, FIELD_ID, COND_ID, VALUE_ID, CONV_KEY, F_CHECK, F_WRITE) Values ('"&amp;A335&amp;"', '"&amp;B335&amp;"', '"&amp;C335&amp;"', '"&amp;D335&amp;"', '"&amp;E335&amp;"', '"&amp;F335&amp;"', '"&amp;G335&amp;"', '"&amp;H335&amp;"', '"&amp;I335&amp;"');"</f>
        <v/>
      </c>
      <c r="T335">
        <f>"Update UFMT_BUILD_RULE SET FIELD_ID='"&amp;D335&amp;"',COND_ID='"&amp;E335&amp;"',VALUE_ID='"&amp;F335&amp;"',CONV_KEY='"&amp;G335&amp;"',F_CHECK='"&amp;H335&amp;"',F_WRITE='"&amp;I335&amp;"' Where FORMAT_ID = '"&amp;A335&amp;"' AND FIELD_NO = '"&amp;B335&amp;"' AND PRIORITY = '"&amp;C335&amp;"';"</f>
        <v/>
      </c>
      <c r="U335">
        <f>"Delete from UFMT_BUILD_RULE Where FORMAT_ID = '"&amp;A335&amp;"' AND FIELD_NO = '"&amp;B335&amp;"' AND PRIORITY = '"&amp;C335&amp;"';"</f>
        <v/>
      </c>
    </row>
    <row r="336" spans="1:21">
      <c r="A336" t="s">
        <v>337</v>
      </c>
      <c r="B336" t="s">
        <v>110</v>
      </c>
      <c r="C336" t="s">
        <v>13</v>
      </c>
      <c r="D336" t="s">
        <v>449</v>
      </c>
      <c r="F336" t="s">
        <v>1551</v>
      </c>
      <c r="H336" t="s">
        <v>255</v>
      </c>
      <c r="I336" t="s">
        <v>255</v>
      </c>
      <c r="L336" t="s">
        <v>7</v>
      </c>
      <c r="M336">
        <f>VLOOKUP(D336,UFMT_FIELD_FORMAT!A:H,8,FALSE)</f>
        <v/>
      </c>
      <c r="N336">
        <f>IF(ISBLANK(E336),"",VLOOKUP(E336,UFMT_CONDITION!A:J,10,FALSE))</f>
        <v/>
      </c>
      <c r="O336">
        <f>VLOOKUP(F336,UFMT_VALUE!A:E,5,FALSE)</f>
        <v/>
      </c>
      <c r="P336">
        <f>IF(ISBLANK(G336),"",VLOOKUP(G336,UFMT_CONVERSION!A:C,3,FALSE))</f>
        <v/>
      </c>
      <c r="Q336">
        <f>"Field '"&amp;M336&amp;IF(N336="","","',Cond '"&amp;N336)&amp;"', Value '"&amp;O336&amp;IF(P336="","","', Conv '"&amp;P336)&amp;"'"</f>
        <v/>
      </c>
      <c r="S336">
        <f>"Insert into UFMT_BUILD_RULE (FORMAT_ID, FIELD_NO, PRIORITY, FIELD_ID, COND_ID, VALUE_ID, CONV_KEY, F_CHECK, F_WRITE) Values ('"&amp;A336&amp;"', '"&amp;B336&amp;"', '"&amp;C336&amp;"', '"&amp;D336&amp;"', '"&amp;E336&amp;"', '"&amp;F336&amp;"', '"&amp;G336&amp;"', '"&amp;H336&amp;"', '"&amp;I336&amp;"');"</f>
        <v/>
      </c>
      <c r="T336">
        <f>"Update UFMT_BUILD_RULE SET FIELD_ID='"&amp;D336&amp;"',COND_ID='"&amp;E336&amp;"',VALUE_ID='"&amp;F336&amp;"',CONV_KEY='"&amp;G336&amp;"',F_CHECK='"&amp;H336&amp;"',F_WRITE='"&amp;I336&amp;"' Where FORMAT_ID = '"&amp;A336&amp;"' AND FIELD_NO = '"&amp;B336&amp;"' AND PRIORITY = '"&amp;C336&amp;"';"</f>
        <v/>
      </c>
      <c r="U336">
        <f>"Delete from UFMT_BUILD_RULE Where FORMAT_ID = '"&amp;A336&amp;"' AND FIELD_NO = '"&amp;B336&amp;"' AND PRIORITY = '"&amp;C336&amp;"';"</f>
        <v/>
      </c>
    </row>
    <row r="337" spans="1:21">
      <c r="A337" t="s">
        <v>337</v>
      </c>
      <c r="B337" t="s">
        <v>196</v>
      </c>
      <c r="C337" t="s">
        <v>13</v>
      </c>
      <c r="D337" t="s">
        <v>233</v>
      </c>
      <c r="F337" t="s">
        <v>68</v>
      </c>
      <c r="H337" t="s">
        <v>255</v>
      </c>
      <c r="I337" t="s">
        <v>255</v>
      </c>
      <c r="L337" t="s">
        <v>7</v>
      </c>
      <c r="M337">
        <f>VLOOKUP(D337,UFMT_FIELD_FORMAT!A:H,8,FALSE)</f>
        <v/>
      </c>
      <c r="N337">
        <f>IF(ISBLANK(E337),"",VLOOKUP(E337,UFMT_CONDITION!A:J,10,FALSE))</f>
        <v/>
      </c>
      <c r="O337">
        <f>VLOOKUP(F337,UFMT_VALUE!A:E,5,FALSE)</f>
        <v/>
      </c>
      <c r="P337">
        <f>IF(ISBLANK(G337),"",VLOOKUP(G337,UFMT_CONVERSION!A:C,3,FALSE))</f>
        <v/>
      </c>
      <c r="Q337">
        <f>"Field '"&amp;M337&amp;IF(N337="","","',Cond '"&amp;N337)&amp;"', Value '"&amp;O337&amp;IF(P337="","","', Conv '"&amp;P337)&amp;"'"</f>
        <v/>
      </c>
      <c r="S337">
        <f>"Insert into UFMT_BUILD_RULE (FORMAT_ID, FIELD_NO, PRIORITY, FIELD_ID, COND_ID, VALUE_ID, CONV_KEY, F_CHECK, F_WRITE) Values ('"&amp;A337&amp;"', '"&amp;B337&amp;"', '"&amp;C337&amp;"', '"&amp;D337&amp;"', '"&amp;E337&amp;"', '"&amp;F337&amp;"', '"&amp;G337&amp;"', '"&amp;H337&amp;"', '"&amp;I337&amp;"');"</f>
        <v/>
      </c>
      <c r="T337">
        <f>"Update UFMT_BUILD_RULE SET FIELD_ID='"&amp;D337&amp;"',COND_ID='"&amp;E337&amp;"',VALUE_ID='"&amp;F337&amp;"',CONV_KEY='"&amp;G337&amp;"',F_CHECK='"&amp;H337&amp;"',F_WRITE='"&amp;I337&amp;"' Where FORMAT_ID = '"&amp;A337&amp;"' AND FIELD_NO = '"&amp;B337&amp;"' AND PRIORITY = '"&amp;C337&amp;"';"</f>
        <v/>
      </c>
      <c r="U337">
        <f>"Delete from UFMT_BUILD_RULE Where FORMAT_ID = '"&amp;A337&amp;"' AND FIELD_NO = '"&amp;B337&amp;"' AND PRIORITY = '"&amp;C337&amp;"';"</f>
        <v/>
      </c>
    </row>
    <row r="338" spans="1:21">
      <c r="A338" t="s">
        <v>337</v>
      </c>
      <c r="B338" t="s">
        <v>634</v>
      </c>
      <c r="C338" t="s">
        <v>13</v>
      </c>
      <c r="D338" t="s">
        <v>233</v>
      </c>
      <c r="E338" t="s">
        <v>72</v>
      </c>
      <c r="F338" t="s">
        <v>1542</v>
      </c>
      <c r="G338" t="s">
        <v>19</v>
      </c>
      <c r="H338" t="s">
        <v>255</v>
      </c>
      <c r="I338" t="s">
        <v>255</v>
      </c>
      <c r="L338" t="s">
        <v>7</v>
      </c>
      <c r="M338">
        <f>VLOOKUP(D338,UFMT_FIELD_FORMAT!A:H,8,FALSE)</f>
        <v/>
      </c>
      <c r="N338">
        <f>IF(ISBLANK(E338),"",VLOOKUP(E338,UFMT_CONDITION!A:J,10,FALSE))</f>
        <v/>
      </c>
      <c r="O338">
        <f>VLOOKUP(F338,UFMT_VALUE!A:E,5,FALSE)</f>
        <v/>
      </c>
      <c r="P338">
        <f>IF(ISBLANK(G338),"",VLOOKUP(G338,UFMT_CONVERSION!A:C,3,FALSE))</f>
        <v/>
      </c>
      <c r="Q338">
        <f>"Field '"&amp;M338&amp;IF(N338="","","',Cond '"&amp;N338)&amp;"', Value '"&amp;O338&amp;IF(P338="","","', Conv '"&amp;P338)&amp;"'"</f>
        <v/>
      </c>
      <c r="S338">
        <f>"Insert into UFMT_BUILD_RULE (FORMAT_ID, FIELD_NO, PRIORITY, FIELD_ID, COND_ID, VALUE_ID, CONV_KEY, F_CHECK, F_WRITE) Values ('"&amp;A338&amp;"', '"&amp;B338&amp;"', '"&amp;C338&amp;"', '"&amp;D338&amp;"', '"&amp;E338&amp;"', '"&amp;F338&amp;"', '"&amp;G338&amp;"', '"&amp;H338&amp;"', '"&amp;I338&amp;"');"</f>
        <v/>
      </c>
      <c r="T338">
        <f>"Update UFMT_BUILD_RULE SET FIELD_ID='"&amp;D338&amp;"',COND_ID='"&amp;E338&amp;"',VALUE_ID='"&amp;F338&amp;"',CONV_KEY='"&amp;G338&amp;"',F_CHECK='"&amp;H338&amp;"',F_WRITE='"&amp;I338&amp;"' Where FORMAT_ID = '"&amp;A338&amp;"' AND FIELD_NO = '"&amp;B338&amp;"' AND PRIORITY = '"&amp;C338&amp;"';"</f>
        <v/>
      </c>
      <c r="U338">
        <f>"Delete from UFMT_BUILD_RULE Where FORMAT_ID = '"&amp;A338&amp;"' AND FIELD_NO = '"&amp;B338&amp;"' AND PRIORITY = '"&amp;C338&amp;"';"</f>
        <v/>
      </c>
    </row>
    <row r="339" spans="1:21">
      <c r="A339" t="s">
        <v>337</v>
      </c>
      <c r="B339" t="s">
        <v>634</v>
      </c>
      <c r="C339" t="s">
        <v>64</v>
      </c>
      <c r="D339" t="s">
        <v>233</v>
      </c>
      <c r="E339" t="s">
        <v>335</v>
      </c>
      <c r="F339" t="s">
        <v>70</v>
      </c>
      <c r="H339" t="s">
        <v>255</v>
      </c>
      <c r="I339" t="s">
        <v>255</v>
      </c>
      <c r="L339" t="s">
        <v>7</v>
      </c>
      <c r="M339">
        <f>VLOOKUP(D339,UFMT_FIELD_FORMAT!A:H,8,FALSE)</f>
        <v/>
      </c>
      <c r="N339">
        <f>IF(ISBLANK(E339),"",VLOOKUP(E339,UFMT_CONDITION!A:J,10,FALSE))</f>
        <v/>
      </c>
      <c r="O339">
        <f>VLOOKUP(F339,UFMT_VALUE!A:E,5,FALSE)</f>
        <v/>
      </c>
      <c r="P339">
        <f>IF(ISBLANK(G339),"",VLOOKUP(G339,UFMT_CONVERSION!A:C,3,FALSE))</f>
        <v/>
      </c>
      <c r="Q339">
        <f>"Field '"&amp;M339&amp;IF(N339="","","',Cond '"&amp;N339)&amp;"', Value '"&amp;O339&amp;IF(P339="","","', Conv '"&amp;P339)&amp;"'"</f>
        <v/>
      </c>
      <c r="S339">
        <f>"Insert into UFMT_BUILD_RULE (FORMAT_ID, FIELD_NO, PRIORITY, FIELD_ID, COND_ID, VALUE_ID, CONV_KEY, F_CHECK, F_WRITE) Values ('"&amp;A339&amp;"', '"&amp;B339&amp;"', '"&amp;C339&amp;"', '"&amp;D339&amp;"', '"&amp;E339&amp;"', '"&amp;F339&amp;"', '"&amp;G339&amp;"', '"&amp;H339&amp;"', '"&amp;I339&amp;"');"</f>
        <v/>
      </c>
      <c r="T339">
        <f>"Update UFMT_BUILD_RULE SET FIELD_ID='"&amp;D339&amp;"',COND_ID='"&amp;E339&amp;"',VALUE_ID='"&amp;F339&amp;"',CONV_KEY='"&amp;G339&amp;"',F_CHECK='"&amp;H339&amp;"',F_WRITE='"&amp;I339&amp;"' Where FORMAT_ID = '"&amp;A339&amp;"' AND FIELD_NO = '"&amp;B339&amp;"' AND PRIORITY = '"&amp;C339&amp;"';"</f>
        <v/>
      </c>
      <c r="U339">
        <f>"Delete from UFMT_BUILD_RULE Where FORMAT_ID = '"&amp;A339&amp;"' AND FIELD_NO = '"&amp;B339&amp;"' AND PRIORITY = '"&amp;C339&amp;"';"</f>
        <v/>
      </c>
    </row>
    <row r="340" spans="1:21">
      <c r="A340" t="s">
        <v>337</v>
      </c>
      <c r="B340" t="s">
        <v>103</v>
      </c>
      <c r="C340" t="s">
        <v>13</v>
      </c>
      <c r="D340" t="s">
        <v>456</v>
      </c>
      <c r="F340" t="s">
        <v>310</v>
      </c>
      <c r="H340" t="s">
        <v>255</v>
      </c>
      <c r="I340" t="s">
        <v>255</v>
      </c>
      <c r="L340" t="s">
        <v>7</v>
      </c>
      <c r="M340">
        <f>VLOOKUP(D340,UFMT_FIELD_FORMAT!A:H,8,FALSE)</f>
        <v/>
      </c>
      <c r="N340">
        <f>IF(ISBLANK(E340),"",VLOOKUP(E340,UFMT_CONDITION!A:J,10,FALSE))</f>
        <v/>
      </c>
      <c r="O340">
        <f>VLOOKUP(F340,UFMT_VALUE!A:E,5,FALSE)</f>
        <v/>
      </c>
      <c r="P340">
        <f>IF(ISBLANK(G340),"",VLOOKUP(G340,UFMT_CONVERSION!A:C,3,FALSE))</f>
        <v/>
      </c>
      <c r="Q340">
        <f>"Field '"&amp;M340&amp;IF(N340="","","',Cond '"&amp;N340)&amp;"', Value '"&amp;O340&amp;IF(P340="","","', Conv '"&amp;P340)&amp;"'"</f>
        <v/>
      </c>
      <c r="S340">
        <f>"Insert into UFMT_BUILD_RULE (FORMAT_ID, FIELD_NO, PRIORITY, FIELD_ID, COND_ID, VALUE_ID, CONV_KEY, F_CHECK, F_WRITE) Values ('"&amp;A340&amp;"', '"&amp;B340&amp;"', '"&amp;C340&amp;"', '"&amp;D340&amp;"', '"&amp;E340&amp;"', '"&amp;F340&amp;"', '"&amp;G340&amp;"', '"&amp;H340&amp;"', '"&amp;I340&amp;"');"</f>
        <v/>
      </c>
      <c r="T340">
        <f>"Update UFMT_BUILD_RULE SET FIELD_ID='"&amp;D340&amp;"',COND_ID='"&amp;E340&amp;"',VALUE_ID='"&amp;F340&amp;"',CONV_KEY='"&amp;G340&amp;"',F_CHECK='"&amp;H340&amp;"',F_WRITE='"&amp;I340&amp;"' Where FORMAT_ID = '"&amp;A340&amp;"' AND FIELD_NO = '"&amp;B340&amp;"' AND PRIORITY = '"&amp;C340&amp;"';"</f>
        <v/>
      </c>
      <c r="U340">
        <f>"Delete from UFMT_BUILD_RULE Where FORMAT_ID = '"&amp;A340&amp;"' AND FIELD_NO = '"&amp;B340&amp;"' AND PRIORITY = '"&amp;C340&amp;"';"</f>
        <v/>
      </c>
    </row>
    <row r="341" spans="1:21">
      <c r="A341" t="s">
        <v>337</v>
      </c>
      <c r="B341" t="s">
        <v>669</v>
      </c>
      <c r="C341" t="s">
        <v>13</v>
      </c>
      <c r="D341" t="s">
        <v>456</v>
      </c>
      <c r="F341" t="s">
        <v>379</v>
      </c>
      <c r="G341" t="s">
        <v>500</v>
      </c>
      <c r="H341" t="s">
        <v>255</v>
      </c>
      <c r="I341" t="s">
        <v>255</v>
      </c>
      <c r="L341" t="s">
        <v>7</v>
      </c>
      <c r="M341">
        <f>VLOOKUP(D341,UFMT_FIELD_FORMAT!A:H,8,FALSE)</f>
        <v/>
      </c>
      <c r="N341">
        <f>IF(ISBLANK(E341),"",VLOOKUP(E341,UFMT_CONDITION!A:J,10,FALSE))</f>
        <v/>
      </c>
      <c r="O341">
        <f>VLOOKUP(F341,UFMT_VALUE!A:E,5,FALSE)</f>
        <v/>
      </c>
      <c r="P341">
        <f>IF(ISBLANK(G341),"",VLOOKUP(G341,UFMT_CONVERSION!A:C,3,FALSE))</f>
        <v/>
      </c>
      <c r="Q341">
        <f>"Field '"&amp;M341&amp;IF(N341="","","',Cond '"&amp;N341)&amp;"', Value '"&amp;O341&amp;IF(P341="","","', Conv '"&amp;P341)&amp;"'"</f>
        <v/>
      </c>
      <c r="S341">
        <f>"Insert into UFMT_BUILD_RULE (FORMAT_ID, FIELD_NO, PRIORITY, FIELD_ID, COND_ID, VALUE_ID, CONV_KEY, F_CHECK, F_WRITE) Values ('"&amp;A341&amp;"', '"&amp;B341&amp;"', '"&amp;C341&amp;"', '"&amp;D341&amp;"', '"&amp;E341&amp;"', '"&amp;F341&amp;"', '"&amp;G341&amp;"', '"&amp;H341&amp;"', '"&amp;I341&amp;"');"</f>
        <v/>
      </c>
      <c r="T341">
        <f>"Update UFMT_BUILD_RULE SET FIELD_ID='"&amp;D341&amp;"',COND_ID='"&amp;E341&amp;"',VALUE_ID='"&amp;F341&amp;"',CONV_KEY='"&amp;G341&amp;"',F_CHECK='"&amp;H341&amp;"',F_WRITE='"&amp;I341&amp;"' Where FORMAT_ID = '"&amp;A341&amp;"' AND FIELD_NO = '"&amp;B341&amp;"' AND PRIORITY = '"&amp;C341&amp;"';"</f>
        <v/>
      </c>
      <c r="U341">
        <f>"Delete from UFMT_BUILD_RULE Where FORMAT_ID = '"&amp;A341&amp;"' AND FIELD_NO = '"&amp;B341&amp;"' AND PRIORITY = '"&amp;C341&amp;"';"</f>
        <v/>
      </c>
    </row>
    <row r="342" spans="1:21">
      <c r="A342" t="s">
        <v>351</v>
      </c>
      <c r="B342" t="s">
        <v>64</v>
      </c>
      <c r="C342" t="s">
        <v>13</v>
      </c>
      <c r="D342" t="s">
        <v>13</v>
      </c>
      <c r="F342" t="s">
        <v>64</v>
      </c>
      <c r="H342" t="s">
        <v>255</v>
      </c>
      <c r="I342" t="s">
        <v>255</v>
      </c>
      <c r="L342" t="s">
        <v>7</v>
      </c>
      <c r="M342">
        <f>VLOOKUP(D342,UFMT_FIELD_FORMAT!A:H,8,FALSE)</f>
        <v/>
      </c>
      <c r="N342">
        <f>IF(ISBLANK(E342),"",VLOOKUP(E342,UFMT_CONDITION!A:J,10,FALSE))</f>
        <v/>
      </c>
      <c r="O342">
        <f>VLOOKUP(F342,UFMT_VALUE!A:E,5,FALSE)</f>
        <v/>
      </c>
      <c r="P342">
        <f>IF(ISBLANK(G342),"",VLOOKUP(G342,UFMT_CONVERSION!A:C,3,FALSE))</f>
        <v/>
      </c>
      <c r="Q342">
        <f>"Field '"&amp;M342&amp;IF(N342="","","',Cond '"&amp;N342)&amp;"', Value '"&amp;O342&amp;IF(P342="","","', Conv '"&amp;P342)&amp;"'"</f>
        <v/>
      </c>
      <c r="S342">
        <f>"Insert into UFMT_BUILD_RULE (FORMAT_ID, FIELD_NO, PRIORITY, FIELD_ID, COND_ID, VALUE_ID, CONV_KEY, F_CHECK, F_WRITE) Values ('"&amp;A342&amp;"', '"&amp;B342&amp;"', '"&amp;C342&amp;"', '"&amp;D342&amp;"', '"&amp;E342&amp;"', '"&amp;F342&amp;"', '"&amp;G342&amp;"', '"&amp;H342&amp;"', '"&amp;I342&amp;"');"</f>
        <v/>
      </c>
      <c r="T342">
        <f>"Update UFMT_BUILD_RULE SET FIELD_ID='"&amp;D342&amp;"',COND_ID='"&amp;E342&amp;"',VALUE_ID='"&amp;F342&amp;"',CONV_KEY='"&amp;G342&amp;"',F_CHECK='"&amp;H342&amp;"',F_WRITE='"&amp;I342&amp;"' Where FORMAT_ID = '"&amp;A342&amp;"' AND FIELD_NO = '"&amp;B342&amp;"' AND PRIORITY = '"&amp;C342&amp;"';"</f>
        <v/>
      </c>
      <c r="U342">
        <f>"Delete from UFMT_BUILD_RULE Where FORMAT_ID = '"&amp;A342&amp;"' AND FIELD_NO = '"&amp;B342&amp;"' AND PRIORITY = '"&amp;C342&amp;"';"</f>
        <v/>
      </c>
    </row>
    <row r="343" spans="1:21">
      <c r="A343" t="s">
        <v>351</v>
      </c>
      <c r="B343" t="s">
        <v>107</v>
      </c>
      <c r="C343" t="s">
        <v>13</v>
      </c>
      <c r="D343" t="s">
        <v>64</v>
      </c>
      <c r="F343" t="s">
        <v>328</v>
      </c>
      <c r="H343" t="s">
        <v>255</v>
      </c>
      <c r="I343" t="s">
        <v>255</v>
      </c>
      <c r="L343" t="s">
        <v>7</v>
      </c>
      <c r="M343">
        <f>VLOOKUP(D343,UFMT_FIELD_FORMAT!A:H,8,FALSE)</f>
        <v/>
      </c>
      <c r="N343">
        <f>IF(ISBLANK(E343),"",VLOOKUP(E343,UFMT_CONDITION!A:J,10,FALSE))</f>
        <v/>
      </c>
      <c r="O343">
        <f>VLOOKUP(F343,UFMT_VALUE!A:E,5,FALSE)</f>
        <v/>
      </c>
      <c r="P343">
        <f>IF(ISBLANK(G343),"",VLOOKUP(G343,UFMT_CONVERSION!A:C,3,FALSE))</f>
        <v/>
      </c>
      <c r="Q343">
        <f>"Field '"&amp;M343&amp;IF(N343="","","',Cond '"&amp;N343)&amp;"', Value '"&amp;O343&amp;IF(P343="","","', Conv '"&amp;P343)&amp;"'"</f>
        <v/>
      </c>
      <c r="S343">
        <f>"Insert into UFMT_BUILD_RULE (FORMAT_ID, FIELD_NO, PRIORITY, FIELD_ID, COND_ID, VALUE_ID, CONV_KEY, F_CHECK, F_WRITE) Values ('"&amp;A343&amp;"', '"&amp;B343&amp;"', '"&amp;C343&amp;"', '"&amp;D343&amp;"', '"&amp;E343&amp;"', '"&amp;F343&amp;"', '"&amp;G343&amp;"', '"&amp;H343&amp;"', '"&amp;I343&amp;"');"</f>
        <v/>
      </c>
      <c r="T343">
        <f>"Update UFMT_BUILD_RULE SET FIELD_ID='"&amp;D343&amp;"',COND_ID='"&amp;E343&amp;"',VALUE_ID='"&amp;F343&amp;"',CONV_KEY='"&amp;G343&amp;"',F_CHECK='"&amp;H343&amp;"',F_WRITE='"&amp;I343&amp;"' Where FORMAT_ID = '"&amp;A343&amp;"' AND FIELD_NO = '"&amp;B343&amp;"' AND PRIORITY = '"&amp;C343&amp;"';"</f>
        <v/>
      </c>
      <c r="U343">
        <f>"Delete from UFMT_BUILD_RULE Where FORMAT_ID = '"&amp;A343&amp;"' AND FIELD_NO = '"&amp;B343&amp;"' AND PRIORITY = '"&amp;C343&amp;"';"</f>
        <v/>
      </c>
    </row>
    <row r="344" spans="1:21">
      <c r="A344" t="s">
        <v>351</v>
      </c>
      <c r="B344" t="s">
        <v>107</v>
      </c>
      <c r="C344" t="s">
        <v>64</v>
      </c>
      <c r="D344" t="s">
        <v>64</v>
      </c>
      <c r="F344" t="s">
        <v>575</v>
      </c>
      <c r="G344" t="s">
        <v>395</v>
      </c>
      <c r="H344" t="s">
        <v>255</v>
      </c>
      <c r="I344" t="s">
        <v>13</v>
      </c>
      <c r="L344" t="s">
        <v>7</v>
      </c>
      <c r="M344">
        <f>VLOOKUP(D344,UFMT_FIELD_FORMAT!A:H,8,FALSE)</f>
        <v/>
      </c>
      <c r="N344">
        <f>IF(ISBLANK(E344),"",VLOOKUP(E344,UFMT_CONDITION!A:J,10,FALSE))</f>
        <v/>
      </c>
      <c r="O344">
        <f>VLOOKUP(F344,UFMT_VALUE!A:E,5,FALSE)</f>
        <v/>
      </c>
      <c r="P344">
        <f>IF(ISBLANK(G344),"",VLOOKUP(G344,UFMT_CONVERSION!A:C,3,FALSE))</f>
        <v/>
      </c>
      <c r="Q344">
        <f>"Field '"&amp;M344&amp;IF(N344="","","',Cond '"&amp;N344)&amp;"', Value '"&amp;O344&amp;IF(P344="","","', Conv '"&amp;P344)&amp;"'"</f>
        <v/>
      </c>
      <c r="S344">
        <f>"Insert into UFMT_BUILD_RULE (FORMAT_ID, FIELD_NO, PRIORITY, FIELD_ID, COND_ID, VALUE_ID, CONV_KEY, F_CHECK, F_WRITE) Values ('"&amp;A344&amp;"', '"&amp;B344&amp;"', '"&amp;C344&amp;"', '"&amp;D344&amp;"', '"&amp;E344&amp;"', '"&amp;F344&amp;"', '"&amp;G344&amp;"', '"&amp;H344&amp;"', '"&amp;I344&amp;"');"</f>
        <v/>
      </c>
      <c r="T344">
        <f>"Update UFMT_BUILD_RULE SET FIELD_ID='"&amp;D344&amp;"',COND_ID='"&amp;E344&amp;"',VALUE_ID='"&amp;F344&amp;"',CONV_KEY='"&amp;G344&amp;"',F_CHECK='"&amp;H344&amp;"',F_WRITE='"&amp;I344&amp;"' Where FORMAT_ID = '"&amp;A344&amp;"' AND FIELD_NO = '"&amp;B344&amp;"' AND PRIORITY = '"&amp;C344&amp;"';"</f>
        <v/>
      </c>
      <c r="U344">
        <f>"Delete from UFMT_BUILD_RULE Where FORMAT_ID = '"&amp;A344&amp;"' AND FIELD_NO = '"&amp;B344&amp;"' AND PRIORITY = '"&amp;C344&amp;"';"</f>
        <v/>
      </c>
    </row>
    <row r="345" spans="1:21">
      <c r="A345" t="s">
        <v>351</v>
      </c>
      <c r="B345" t="s">
        <v>31</v>
      </c>
      <c r="C345" t="s">
        <v>13</v>
      </c>
      <c r="D345" t="s">
        <v>107</v>
      </c>
      <c r="F345" t="s">
        <v>330</v>
      </c>
      <c r="H345" t="s">
        <v>255</v>
      </c>
      <c r="I345" t="s">
        <v>255</v>
      </c>
      <c r="L345" t="s">
        <v>7</v>
      </c>
      <c r="M345">
        <f>VLOOKUP(D345,UFMT_FIELD_FORMAT!A:H,8,FALSE)</f>
        <v/>
      </c>
      <c r="N345">
        <f>IF(ISBLANK(E345),"",VLOOKUP(E345,UFMT_CONDITION!A:J,10,FALSE))</f>
        <v/>
      </c>
      <c r="O345">
        <f>VLOOKUP(F345,UFMT_VALUE!A:E,5,FALSE)</f>
        <v/>
      </c>
      <c r="P345">
        <f>IF(ISBLANK(G345),"",VLOOKUP(G345,UFMT_CONVERSION!A:C,3,FALSE))</f>
        <v/>
      </c>
      <c r="Q345">
        <f>"Field '"&amp;M345&amp;IF(N345="","","',Cond '"&amp;N345)&amp;"', Value '"&amp;O345&amp;IF(P345="","","', Conv '"&amp;P345)&amp;"'"</f>
        <v/>
      </c>
      <c r="S345">
        <f>"Insert into UFMT_BUILD_RULE (FORMAT_ID, FIELD_NO, PRIORITY, FIELD_ID, COND_ID, VALUE_ID, CONV_KEY, F_CHECK, F_WRITE) Values ('"&amp;A345&amp;"', '"&amp;B345&amp;"', '"&amp;C345&amp;"', '"&amp;D345&amp;"', '"&amp;E345&amp;"', '"&amp;F345&amp;"', '"&amp;G345&amp;"', '"&amp;H345&amp;"', '"&amp;I345&amp;"');"</f>
        <v/>
      </c>
      <c r="T345">
        <f>"Update UFMT_BUILD_RULE SET FIELD_ID='"&amp;D345&amp;"',COND_ID='"&amp;E345&amp;"',VALUE_ID='"&amp;F345&amp;"',CONV_KEY='"&amp;G345&amp;"',F_CHECK='"&amp;H345&amp;"',F_WRITE='"&amp;I345&amp;"' Where FORMAT_ID = '"&amp;A345&amp;"' AND FIELD_NO = '"&amp;B345&amp;"' AND PRIORITY = '"&amp;C345&amp;"';"</f>
        <v/>
      </c>
      <c r="U345">
        <f>"Delete from UFMT_BUILD_RULE Where FORMAT_ID = '"&amp;A345&amp;"' AND FIELD_NO = '"&amp;B345&amp;"' AND PRIORITY = '"&amp;C345&amp;"';"</f>
        <v/>
      </c>
    </row>
    <row r="346" spans="1:21">
      <c r="A346" t="s">
        <v>351</v>
      </c>
      <c r="B346" t="s">
        <v>500</v>
      </c>
      <c r="C346" t="s">
        <v>13</v>
      </c>
      <c r="D346" t="s">
        <v>107</v>
      </c>
      <c r="F346" t="s">
        <v>333</v>
      </c>
      <c r="H346" t="s">
        <v>255</v>
      </c>
      <c r="I346" t="s">
        <v>255</v>
      </c>
      <c r="L346" t="s">
        <v>7</v>
      </c>
      <c r="M346">
        <f>VLOOKUP(D346,UFMT_FIELD_FORMAT!A:H,8,FALSE)</f>
        <v/>
      </c>
      <c r="N346">
        <f>IF(ISBLANK(E346),"",VLOOKUP(E346,UFMT_CONDITION!A:J,10,FALSE))</f>
        <v/>
      </c>
      <c r="O346">
        <f>VLOOKUP(F346,UFMT_VALUE!A:E,5,FALSE)</f>
        <v/>
      </c>
      <c r="P346">
        <f>IF(ISBLANK(G346),"",VLOOKUP(G346,UFMT_CONVERSION!A:C,3,FALSE))</f>
        <v/>
      </c>
      <c r="Q346">
        <f>"Field '"&amp;M346&amp;IF(N346="","","',Cond '"&amp;N346)&amp;"', Value '"&amp;O346&amp;IF(P346="","","', Conv '"&amp;P346)&amp;"'"</f>
        <v/>
      </c>
      <c r="S346">
        <f>"Insert into UFMT_BUILD_RULE (FORMAT_ID, FIELD_NO, PRIORITY, FIELD_ID, COND_ID, VALUE_ID, CONV_KEY, F_CHECK, F_WRITE) Values ('"&amp;A346&amp;"', '"&amp;B346&amp;"', '"&amp;C346&amp;"', '"&amp;D346&amp;"', '"&amp;E346&amp;"', '"&amp;F346&amp;"', '"&amp;G346&amp;"', '"&amp;H346&amp;"', '"&amp;I346&amp;"');"</f>
        <v/>
      </c>
      <c r="T346">
        <f>"Update UFMT_BUILD_RULE SET FIELD_ID='"&amp;D346&amp;"',COND_ID='"&amp;E346&amp;"',VALUE_ID='"&amp;F346&amp;"',CONV_KEY='"&amp;G346&amp;"',F_CHECK='"&amp;H346&amp;"',F_WRITE='"&amp;I346&amp;"' Where FORMAT_ID = '"&amp;A346&amp;"' AND FIELD_NO = '"&amp;B346&amp;"' AND PRIORITY = '"&amp;C346&amp;"';"</f>
        <v/>
      </c>
      <c r="U346">
        <f>"Delete from UFMT_BUILD_RULE Where FORMAT_ID = '"&amp;A346&amp;"' AND FIELD_NO = '"&amp;B346&amp;"' AND PRIORITY = '"&amp;C346&amp;"';"</f>
        <v/>
      </c>
    </row>
    <row r="347" spans="1:21">
      <c r="A347" t="s">
        <v>351</v>
      </c>
      <c r="B347" t="s">
        <v>328</v>
      </c>
      <c r="C347" t="s">
        <v>13</v>
      </c>
      <c r="D347" t="s">
        <v>107</v>
      </c>
      <c r="F347" t="s">
        <v>114</v>
      </c>
      <c r="H347" t="s">
        <v>255</v>
      </c>
      <c r="I347" t="s">
        <v>255</v>
      </c>
      <c r="L347" t="s">
        <v>7</v>
      </c>
      <c r="M347">
        <f>VLOOKUP(D347,UFMT_FIELD_FORMAT!A:H,8,FALSE)</f>
        <v/>
      </c>
      <c r="N347">
        <f>IF(ISBLANK(E347),"",VLOOKUP(E347,UFMT_CONDITION!A:J,10,FALSE))</f>
        <v/>
      </c>
      <c r="O347">
        <f>VLOOKUP(F347,UFMT_VALUE!A:E,5,FALSE)</f>
        <v/>
      </c>
      <c r="P347">
        <f>IF(ISBLANK(G347),"",VLOOKUP(G347,UFMT_CONVERSION!A:C,3,FALSE))</f>
        <v/>
      </c>
      <c r="Q347">
        <f>"Field '"&amp;M347&amp;IF(N347="","","',Cond '"&amp;N347)&amp;"', Value '"&amp;O347&amp;IF(P347="","","', Conv '"&amp;P347)&amp;"'"</f>
        <v/>
      </c>
      <c r="S347">
        <f>"Insert into UFMT_BUILD_RULE (FORMAT_ID, FIELD_NO, PRIORITY, FIELD_ID, COND_ID, VALUE_ID, CONV_KEY, F_CHECK, F_WRITE) Values ('"&amp;A347&amp;"', '"&amp;B347&amp;"', '"&amp;C347&amp;"', '"&amp;D347&amp;"', '"&amp;E347&amp;"', '"&amp;F347&amp;"', '"&amp;G347&amp;"', '"&amp;H347&amp;"', '"&amp;I347&amp;"');"</f>
        <v/>
      </c>
      <c r="T347">
        <f>"Update UFMT_BUILD_RULE SET FIELD_ID='"&amp;D347&amp;"',COND_ID='"&amp;E347&amp;"',VALUE_ID='"&amp;F347&amp;"',CONV_KEY='"&amp;G347&amp;"',F_CHECK='"&amp;H347&amp;"',F_WRITE='"&amp;I347&amp;"' Where FORMAT_ID = '"&amp;A347&amp;"' AND FIELD_NO = '"&amp;B347&amp;"' AND PRIORITY = '"&amp;C347&amp;"';"</f>
        <v/>
      </c>
      <c r="U347">
        <f>"Delete from UFMT_BUILD_RULE Where FORMAT_ID = '"&amp;A347&amp;"' AND FIELD_NO = '"&amp;B347&amp;"' AND PRIORITY = '"&amp;C347&amp;"';"</f>
        <v/>
      </c>
    </row>
    <row r="348" spans="1:21">
      <c r="A348" t="s">
        <v>351</v>
      </c>
      <c r="B348" t="s">
        <v>333</v>
      </c>
      <c r="C348" t="s">
        <v>13</v>
      </c>
      <c r="D348" t="s">
        <v>31</v>
      </c>
      <c r="F348" t="s">
        <v>337</v>
      </c>
      <c r="H348" t="s">
        <v>255</v>
      </c>
      <c r="I348" t="s">
        <v>255</v>
      </c>
      <c r="L348" t="s">
        <v>7</v>
      </c>
      <c r="M348">
        <f>VLOOKUP(D348,UFMT_FIELD_FORMAT!A:H,8,FALSE)</f>
        <v/>
      </c>
      <c r="N348">
        <f>IF(ISBLANK(E348),"",VLOOKUP(E348,UFMT_CONDITION!A:J,10,FALSE))</f>
        <v/>
      </c>
      <c r="O348">
        <f>VLOOKUP(F348,UFMT_VALUE!A:E,5,FALSE)</f>
        <v/>
      </c>
      <c r="P348">
        <f>IF(ISBLANK(G348),"",VLOOKUP(G348,UFMT_CONVERSION!A:C,3,FALSE))</f>
        <v/>
      </c>
      <c r="Q348">
        <f>"Field '"&amp;M348&amp;IF(N348="","","',Cond '"&amp;N348)&amp;"', Value '"&amp;O348&amp;IF(P348="","","', Conv '"&amp;P348)&amp;"'"</f>
        <v/>
      </c>
      <c r="S348">
        <f>"Insert into UFMT_BUILD_RULE (FORMAT_ID, FIELD_NO, PRIORITY, FIELD_ID, COND_ID, VALUE_ID, CONV_KEY, F_CHECK, F_WRITE) Values ('"&amp;A348&amp;"', '"&amp;B348&amp;"', '"&amp;C348&amp;"', '"&amp;D348&amp;"', '"&amp;E348&amp;"', '"&amp;F348&amp;"', '"&amp;G348&amp;"', '"&amp;H348&amp;"', '"&amp;I348&amp;"');"</f>
        <v/>
      </c>
      <c r="T348">
        <f>"Update UFMT_BUILD_RULE SET FIELD_ID='"&amp;D348&amp;"',COND_ID='"&amp;E348&amp;"',VALUE_ID='"&amp;F348&amp;"',CONV_KEY='"&amp;G348&amp;"',F_CHECK='"&amp;H348&amp;"',F_WRITE='"&amp;I348&amp;"' Where FORMAT_ID = '"&amp;A348&amp;"' AND FIELD_NO = '"&amp;B348&amp;"' AND PRIORITY = '"&amp;C348&amp;"';"</f>
        <v/>
      </c>
      <c r="U348">
        <f>"Delete from UFMT_BUILD_RULE Where FORMAT_ID = '"&amp;A348&amp;"' AND FIELD_NO = '"&amp;B348&amp;"' AND PRIORITY = '"&amp;C348&amp;"';"</f>
        <v/>
      </c>
    </row>
    <row r="349" spans="1:21">
      <c r="A349" t="s">
        <v>351</v>
      </c>
      <c r="B349" t="s">
        <v>335</v>
      </c>
      <c r="C349" t="s">
        <v>13</v>
      </c>
      <c r="D349" t="s">
        <v>31</v>
      </c>
      <c r="F349" t="s">
        <v>337</v>
      </c>
      <c r="H349" t="s">
        <v>255</v>
      </c>
      <c r="I349" t="s">
        <v>13</v>
      </c>
      <c r="L349" t="s">
        <v>7</v>
      </c>
      <c r="M349">
        <f>VLOOKUP(D349,UFMT_FIELD_FORMAT!A:H,8,FALSE)</f>
        <v/>
      </c>
      <c r="N349">
        <f>IF(ISBLANK(E349),"",VLOOKUP(E349,UFMT_CONDITION!A:J,10,FALSE))</f>
        <v/>
      </c>
      <c r="O349">
        <f>VLOOKUP(F349,UFMT_VALUE!A:E,5,FALSE)</f>
        <v/>
      </c>
      <c r="P349">
        <f>IF(ISBLANK(G349),"",VLOOKUP(G349,UFMT_CONVERSION!A:C,3,FALSE))</f>
        <v/>
      </c>
      <c r="Q349">
        <f>"Field '"&amp;M349&amp;IF(N349="","","',Cond '"&amp;N349)&amp;"', Value '"&amp;O349&amp;IF(P349="","","', Conv '"&amp;P349)&amp;"'"</f>
        <v/>
      </c>
      <c r="S349">
        <f>"Insert into UFMT_BUILD_RULE (FORMAT_ID, FIELD_NO, PRIORITY, FIELD_ID, COND_ID, VALUE_ID, CONV_KEY, F_CHECK, F_WRITE) Values ('"&amp;A349&amp;"', '"&amp;B349&amp;"', '"&amp;C349&amp;"', '"&amp;D349&amp;"', '"&amp;E349&amp;"', '"&amp;F349&amp;"', '"&amp;G349&amp;"', '"&amp;H349&amp;"', '"&amp;I349&amp;"');"</f>
        <v/>
      </c>
      <c r="T349">
        <f>"Update UFMT_BUILD_RULE SET FIELD_ID='"&amp;D349&amp;"',COND_ID='"&amp;E349&amp;"',VALUE_ID='"&amp;F349&amp;"',CONV_KEY='"&amp;G349&amp;"',F_CHECK='"&amp;H349&amp;"',F_WRITE='"&amp;I349&amp;"' Where FORMAT_ID = '"&amp;A349&amp;"' AND FIELD_NO = '"&amp;B349&amp;"' AND PRIORITY = '"&amp;C349&amp;"';"</f>
        <v/>
      </c>
      <c r="U349">
        <f>"Delete from UFMT_BUILD_RULE Where FORMAT_ID = '"&amp;A349&amp;"' AND FIELD_NO = '"&amp;B349&amp;"' AND PRIORITY = '"&amp;C349&amp;"';"</f>
        <v/>
      </c>
    </row>
    <row r="350" spans="1:21">
      <c r="A350" t="s">
        <v>351</v>
      </c>
      <c r="B350" t="s">
        <v>337</v>
      </c>
      <c r="C350" t="s">
        <v>13</v>
      </c>
      <c r="D350" t="s">
        <v>500</v>
      </c>
      <c r="F350" t="s">
        <v>35</v>
      </c>
      <c r="H350" t="s">
        <v>255</v>
      </c>
      <c r="I350" t="s">
        <v>255</v>
      </c>
      <c r="L350" t="s">
        <v>7</v>
      </c>
      <c r="M350">
        <f>VLOOKUP(D350,UFMT_FIELD_FORMAT!A:H,8,FALSE)</f>
        <v/>
      </c>
      <c r="N350">
        <f>IF(ISBLANK(E350),"",VLOOKUP(E350,UFMT_CONDITION!A:J,10,FALSE))</f>
        <v/>
      </c>
      <c r="O350">
        <f>VLOOKUP(F350,UFMT_VALUE!A:E,5,FALSE)</f>
        <v/>
      </c>
      <c r="P350">
        <f>IF(ISBLANK(G350),"",VLOOKUP(G350,UFMT_CONVERSION!A:C,3,FALSE))</f>
        <v/>
      </c>
      <c r="Q350">
        <f>"Field '"&amp;M350&amp;IF(N350="","","',Cond '"&amp;N350)&amp;"', Value '"&amp;O350&amp;IF(P350="","","', Conv '"&amp;P350)&amp;"'"</f>
        <v/>
      </c>
      <c r="S350">
        <f>"Insert into UFMT_BUILD_RULE (FORMAT_ID, FIELD_NO, PRIORITY, FIELD_ID, COND_ID, VALUE_ID, CONV_KEY, F_CHECK, F_WRITE) Values ('"&amp;A350&amp;"', '"&amp;B350&amp;"', '"&amp;C350&amp;"', '"&amp;D350&amp;"', '"&amp;E350&amp;"', '"&amp;F350&amp;"', '"&amp;G350&amp;"', '"&amp;H350&amp;"', '"&amp;I350&amp;"');"</f>
        <v/>
      </c>
      <c r="T350">
        <f>"Update UFMT_BUILD_RULE SET FIELD_ID='"&amp;D350&amp;"',COND_ID='"&amp;E350&amp;"',VALUE_ID='"&amp;F350&amp;"',CONV_KEY='"&amp;G350&amp;"',F_CHECK='"&amp;H350&amp;"',F_WRITE='"&amp;I350&amp;"' Where FORMAT_ID = '"&amp;A350&amp;"' AND FIELD_NO = '"&amp;B350&amp;"' AND PRIORITY = '"&amp;C350&amp;"';"</f>
        <v/>
      </c>
      <c r="U350">
        <f>"Delete from UFMT_BUILD_RULE Where FORMAT_ID = '"&amp;A350&amp;"' AND FIELD_NO = '"&amp;B350&amp;"' AND PRIORITY = '"&amp;C350&amp;"';"</f>
        <v/>
      </c>
    </row>
    <row r="351" spans="1:21">
      <c r="A351" t="s">
        <v>351</v>
      </c>
      <c r="B351" t="s">
        <v>351</v>
      </c>
      <c r="C351" t="s">
        <v>13</v>
      </c>
      <c r="D351" t="s">
        <v>328</v>
      </c>
      <c r="F351" t="s">
        <v>393</v>
      </c>
      <c r="H351" t="s">
        <v>255</v>
      </c>
      <c r="I351" t="s">
        <v>255</v>
      </c>
      <c r="L351" t="s">
        <v>7</v>
      </c>
      <c r="M351">
        <f>VLOOKUP(D351,UFMT_FIELD_FORMAT!A:H,8,FALSE)</f>
        <v/>
      </c>
      <c r="N351">
        <f>IF(ISBLANK(E351),"",VLOOKUP(E351,UFMT_CONDITION!A:J,10,FALSE))</f>
        <v/>
      </c>
      <c r="O351">
        <f>VLOOKUP(F351,UFMT_VALUE!A:E,5,FALSE)</f>
        <v/>
      </c>
      <c r="P351">
        <f>IF(ISBLANK(G351),"",VLOOKUP(G351,UFMT_CONVERSION!A:C,3,FALSE))</f>
        <v/>
      </c>
      <c r="Q351">
        <f>"Field '"&amp;M351&amp;IF(N351="","","',Cond '"&amp;N351)&amp;"', Value '"&amp;O351&amp;IF(P351="","","', Conv '"&amp;P351)&amp;"'"</f>
        <v/>
      </c>
      <c r="S351">
        <f>"Insert into UFMT_BUILD_RULE (FORMAT_ID, FIELD_NO, PRIORITY, FIELD_ID, COND_ID, VALUE_ID, CONV_KEY, F_CHECK, F_WRITE) Values ('"&amp;A351&amp;"', '"&amp;B351&amp;"', '"&amp;C351&amp;"', '"&amp;D351&amp;"', '"&amp;E351&amp;"', '"&amp;F351&amp;"', '"&amp;G351&amp;"', '"&amp;H351&amp;"', '"&amp;I351&amp;"');"</f>
        <v/>
      </c>
      <c r="T351">
        <f>"Update UFMT_BUILD_RULE SET FIELD_ID='"&amp;D351&amp;"',COND_ID='"&amp;E351&amp;"',VALUE_ID='"&amp;F351&amp;"',CONV_KEY='"&amp;G351&amp;"',F_CHECK='"&amp;H351&amp;"',F_WRITE='"&amp;I351&amp;"' Where FORMAT_ID = '"&amp;A351&amp;"' AND FIELD_NO = '"&amp;B351&amp;"' AND PRIORITY = '"&amp;C351&amp;"';"</f>
        <v/>
      </c>
      <c r="U351">
        <f>"Delete from UFMT_BUILD_RULE Where FORMAT_ID = '"&amp;A351&amp;"' AND FIELD_NO = '"&amp;B351&amp;"' AND PRIORITY = '"&amp;C351&amp;"';"</f>
        <v/>
      </c>
    </row>
    <row r="352" spans="1:21">
      <c r="A352" t="s">
        <v>351</v>
      </c>
      <c r="B352" t="s">
        <v>305</v>
      </c>
      <c r="C352" t="s">
        <v>13</v>
      </c>
      <c r="D352" t="s">
        <v>318</v>
      </c>
      <c r="F352" t="s">
        <v>398</v>
      </c>
      <c r="H352" t="s">
        <v>255</v>
      </c>
      <c r="I352" t="s">
        <v>255</v>
      </c>
      <c r="L352" t="s">
        <v>7</v>
      </c>
      <c r="M352">
        <f>VLOOKUP(D352,UFMT_FIELD_FORMAT!A:H,8,FALSE)</f>
        <v/>
      </c>
      <c r="N352">
        <f>IF(ISBLANK(E352),"",VLOOKUP(E352,UFMT_CONDITION!A:J,10,FALSE))</f>
        <v/>
      </c>
      <c r="O352">
        <f>VLOOKUP(F352,UFMT_VALUE!A:E,5,FALSE)</f>
        <v/>
      </c>
      <c r="P352">
        <f>IF(ISBLANK(G352),"",VLOOKUP(G352,UFMT_CONVERSION!A:C,3,FALSE))</f>
        <v/>
      </c>
      <c r="Q352">
        <f>"Field '"&amp;M352&amp;IF(N352="","","',Cond '"&amp;N352)&amp;"', Value '"&amp;O352&amp;IF(P352="","","', Conv '"&amp;P352)&amp;"'"</f>
        <v/>
      </c>
      <c r="S352">
        <f>"Insert into UFMT_BUILD_RULE (FORMAT_ID, FIELD_NO, PRIORITY, FIELD_ID, COND_ID, VALUE_ID, CONV_KEY, F_CHECK, F_WRITE) Values ('"&amp;A352&amp;"', '"&amp;B352&amp;"', '"&amp;C352&amp;"', '"&amp;D352&amp;"', '"&amp;E352&amp;"', '"&amp;F352&amp;"', '"&amp;G352&amp;"', '"&amp;H352&amp;"', '"&amp;I352&amp;"');"</f>
        <v/>
      </c>
      <c r="T352">
        <f>"Update UFMT_BUILD_RULE SET FIELD_ID='"&amp;D352&amp;"',COND_ID='"&amp;E352&amp;"',VALUE_ID='"&amp;F352&amp;"',CONV_KEY='"&amp;G352&amp;"',F_CHECK='"&amp;H352&amp;"',F_WRITE='"&amp;I352&amp;"' Where FORMAT_ID = '"&amp;A352&amp;"' AND FIELD_NO = '"&amp;B352&amp;"' AND PRIORITY = '"&amp;C352&amp;"';"</f>
        <v/>
      </c>
      <c r="U352">
        <f>"Delete from UFMT_BUILD_RULE Where FORMAT_ID = '"&amp;A352&amp;"' AND FIELD_NO = '"&amp;B352&amp;"' AND PRIORITY = '"&amp;C352&amp;"';"</f>
        <v/>
      </c>
    </row>
    <row r="353" spans="1:21">
      <c r="A353" t="s">
        <v>351</v>
      </c>
      <c r="B353" t="s">
        <v>473</v>
      </c>
      <c r="C353" t="s">
        <v>13</v>
      </c>
      <c r="D353" t="s">
        <v>333</v>
      </c>
      <c r="F353" t="s">
        <v>449</v>
      </c>
      <c r="H353" t="s">
        <v>255</v>
      </c>
      <c r="I353" t="s">
        <v>255</v>
      </c>
      <c r="L353" t="s">
        <v>7</v>
      </c>
      <c r="M353">
        <f>VLOOKUP(D353,UFMT_FIELD_FORMAT!A:H,8,FALSE)</f>
        <v/>
      </c>
      <c r="N353">
        <f>IF(ISBLANK(E353),"",VLOOKUP(E353,UFMT_CONDITION!A:J,10,FALSE))</f>
        <v/>
      </c>
      <c r="O353">
        <f>VLOOKUP(F353,UFMT_VALUE!A:E,5,FALSE)</f>
        <v/>
      </c>
      <c r="P353">
        <f>IF(ISBLANK(G353),"",VLOOKUP(G353,UFMT_CONVERSION!A:C,3,FALSE))</f>
        <v/>
      </c>
      <c r="Q353">
        <f>"Field '"&amp;M353&amp;IF(N353="","","',Cond '"&amp;N353)&amp;"', Value '"&amp;O353&amp;IF(P353="","","', Conv '"&amp;P353)&amp;"'"</f>
        <v/>
      </c>
      <c r="S353">
        <f>"Insert into UFMT_BUILD_RULE (FORMAT_ID, FIELD_NO, PRIORITY, FIELD_ID, COND_ID, VALUE_ID, CONV_KEY, F_CHECK, F_WRITE) Values ('"&amp;A353&amp;"', '"&amp;B353&amp;"', '"&amp;C353&amp;"', '"&amp;D353&amp;"', '"&amp;E353&amp;"', '"&amp;F353&amp;"', '"&amp;G353&amp;"', '"&amp;H353&amp;"', '"&amp;I353&amp;"');"</f>
        <v/>
      </c>
      <c r="T353">
        <f>"Update UFMT_BUILD_RULE SET FIELD_ID='"&amp;D353&amp;"',COND_ID='"&amp;E353&amp;"',VALUE_ID='"&amp;F353&amp;"',CONV_KEY='"&amp;G353&amp;"',F_CHECK='"&amp;H353&amp;"',F_WRITE='"&amp;I353&amp;"' Where FORMAT_ID = '"&amp;A353&amp;"' AND FIELD_NO = '"&amp;B353&amp;"' AND PRIORITY = '"&amp;C353&amp;"';"</f>
        <v/>
      </c>
      <c r="U353">
        <f>"Delete from UFMT_BUILD_RULE Where FORMAT_ID = '"&amp;A353&amp;"' AND FIELD_NO = '"&amp;B353&amp;"' AND PRIORITY = '"&amp;C353&amp;"';"</f>
        <v/>
      </c>
    </row>
    <row r="354" spans="1:21">
      <c r="A354" t="s">
        <v>351</v>
      </c>
      <c r="B354" t="s">
        <v>524</v>
      </c>
      <c r="C354" t="s">
        <v>13</v>
      </c>
      <c r="D354" t="s">
        <v>66</v>
      </c>
      <c r="F354" t="s">
        <v>1228</v>
      </c>
      <c r="H354" t="s">
        <v>255</v>
      </c>
      <c r="I354" t="s">
        <v>255</v>
      </c>
      <c r="L354" t="s">
        <v>7</v>
      </c>
      <c r="M354">
        <f>VLOOKUP(D354,UFMT_FIELD_FORMAT!A:H,8,FALSE)</f>
        <v/>
      </c>
      <c r="N354">
        <f>IF(ISBLANK(E354),"",VLOOKUP(E354,UFMT_CONDITION!A:J,10,FALSE))</f>
        <v/>
      </c>
      <c r="O354">
        <f>VLOOKUP(F354,UFMT_VALUE!A:E,5,FALSE)</f>
        <v/>
      </c>
      <c r="P354">
        <f>IF(ISBLANK(G354),"",VLOOKUP(G354,UFMT_CONVERSION!A:C,3,FALSE))</f>
        <v/>
      </c>
      <c r="Q354">
        <f>"Field '"&amp;M354&amp;IF(N354="","","',Cond '"&amp;N354)&amp;"', Value '"&amp;O354&amp;IF(P354="","","', Conv '"&amp;P354)&amp;"'"</f>
        <v/>
      </c>
      <c r="S354">
        <f>"Insert into UFMT_BUILD_RULE (FORMAT_ID, FIELD_NO, PRIORITY, FIELD_ID, COND_ID, VALUE_ID, CONV_KEY, F_CHECK, F_WRITE) Values ('"&amp;A354&amp;"', '"&amp;B354&amp;"', '"&amp;C354&amp;"', '"&amp;D354&amp;"', '"&amp;E354&amp;"', '"&amp;F354&amp;"', '"&amp;G354&amp;"', '"&amp;H354&amp;"', '"&amp;I354&amp;"');"</f>
        <v/>
      </c>
      <c r="T354">
        <f>"Update UFMT_BUILD_RULE SET FIELD_ID='"&amp;D354&amp;"',COND_ID='"&amp;E354&amp;"',VALUE_ID='"&amp;F354&amp;"',CONV_KEY='"&amp;G354&amp;"',F_CHECK='"&amp;H354&amp;"',F_WRITE='"&amp;I354&amp;"' Where FORMAT_ID = '"&amp;A354&amp;"' AND FIELD_NO = '"&amp;B354&amp;"' AND PRIORITY = '"&amp;C354&amp;"';"</f>
        <v/>
      </c>
      <c r="U354">
        <f>"Delete from UFMT_BUILD_RULE Where FORMAT_ID = '"&amp;A354&amp;"' AND FIELD_NO = '"&amp;B354&amp;"' AND PRIORITY = '"&amp;C354&amp;"';"</f>
        <v/>
      </c>
    </row>
    <row r="355" spans="1:21">
      <c r="A355" t="s">
        <v>351</v>
      </c>
      <c r="B355" t="s">
        <v>526</v>
      </c>
      <c r="C355" t="s">
        <v>13</v>
      </c>
      <c r="D355" t="s">
        <v>66</v>
      </c>
      <c r="F355" t="s">
        <v>1546</v>
      </c>
      <c r="H355" t="s">
        <v>255</v>
      </c>
      <c r="I355" t="s">
        <v>255</v>
      </c>
      <c r="L355" t="s">
        <v>7</v>
      </c>
      <c r="M355">
        <f>VLOOKUP(D355,UFMT_FIELD_FORMAT!A:H,8,FALSE)</f>
        <v/>
      </c>
      <c r="N355">
        <f>IF(ISBLANK(E355),"",VLOOKUP(E355,UFMT_CONDITION!A:J,10,FALSE))</f>
        <v/>
      </c>
      <c r="O355">
        <f>VLOOKUP(F355,UFMT_VALUE!A:E,5,FALSE)</f>
        <v/>
      </c>
      <c r="P355">
        <f>IF(ISBLANK(G355),"",VLOOKUP(G355,UFMT_CONVERSION!A:C,3,FALSE))</f>
        <v/>
      </c>
      <c r="Q355">
        <f>"Field '"&amp;M355&amp;IF(N355="","","',Cond '"&amp;N355)&amp;"', Value '"&amp;O355&amp;IF(P355="","","', Conv '"&amp;P355)&amp;"'"</f>
        <v/>
      </c>
      <c r="S355">
        <f>"Insert into UFMT_BUILD_RULE (FORMAT_ID, FIELD_NO, PRIORITY, FIELD_ID, COND_ID, VALUE_ID, CONV_KEY, F_CHECK, F_WRITE) Values ('"&amp;A355&amp;"', '"&amp;B355&amp;"', '"&amp;C355&amp;"', '"&amp;D355&amp;"', '"&amp;E355&amp;"', '"&amp;F355&amp;"', '"&amp;G355&amp;"', '"&amp;H355&amp;"', '"&amp;I355&amp;"');"</f>
        <v/>
      </c>
      <c r="T355">
        <f>"Update UFMT_BUILD_RULE SET FIELD_ID='"&amp;D355&amp;"',COND_ID='"&amp;E355&amp;"',VALUE_ID='"&amp;F355&amp;"',CONV_KEY='"&amp;G355&amp;"',F_CHECK='"&amp;H355&amp;"',F_WRITE='"&amp;I355&amp;"' Where FORMAT_ID = '"&amp;A355&amp;"' AND FIELD_NO = '"&amp;B355&amp;"' AND PRIORITY = '"&amp;C355&amp;"';"</f>
        <v/>
      </c>
      <c r="U355">
        <f>"Delete from UFMT_BUILD_RULE Where FORMAT_ID = '"&amp;A355&amp;"' AND FIELD_NO = '"&amp;B355&amp;"' AND PRIORITY = '"&amp;C355&amp;"';"</f>
        <v/>
      </c>
    </row>
    <row r="356" spans="1:21">
      <c r="A356" t="s">
        <v>351</v>
      </c>
      <c r="B356" t="s">
        <v>528</v>
      </c>
      <c r="C356" t="s">
        <v>13</v>
      </c>
      <c r="D356" t="s">
        <v>66</v>
      </c>
      <c r="F356" t="s">
        <v>1228</v>
      </c>
      <c r="H356" t="s">
        <v>255</v>
      </c>
      <c r="I356" t="s">
        <v>255</v>
      </c>
      <c r="L356" t="s">
        <v>7</v>
      </c>
      <c r="M356">
        <f>VLOOKUP(D356,UFMT_FIELD_FORMAT!A:H,8,FALSE)</f>
        <v/>
      </c>
      <c r="N356">
        <f>IF(ISBLANK(E356),"",VLOOKUP(E356,UFMT_CONDITION!A:J,10,FALSE))</f>
        <v/>
      </c>
      <c r="O356">
        <f>VLOOKUP(F356,UFMT_VALUE!A:E,5,FALSE)</f>
        <v/>
      </c>
      <c r="P356">
        <f>IF(ISBLANK(G356),"",VLOOKUP(G356,UFMT_CONVERSION!A:C,3,FALSE))</f>
        <v/>
      </c>
      <c r="Q356">
        <f>"Field '"&amp;M356&amp;IF(N356="","","',Cond '"&amp;N356)&amp;"', Value '"&amp;O356&amp;IF(P356="","","', Conv '"&amp;P356)&amp;"'"</f>
        <v/>
      </c>
      <c r="S356">
        <f>"Insert into UFMT_BUILD_RULE (FORMAT_ID, FIELD_NO, PRIORITY, FIELD_ID, COND_ID, VALUE_ID, CONV_KEY, F_CHECK, F_WRITE) Values ('"&amp;A356&amp;"', '"&amp;B356&amp;"', '"&amp;C356&amp;"', '"&amp;D356&amp;"', '"&amp;E356&amp;"', '"&amp;F356&amp;"', '"&amp;G356&amp;"', '"&amp;H356&amp;"', '"&amp;I356&amp;"');"</f>
        <v/>
      </c>
      <c r="T356">
        <f>"Update UFMT_BUILD_RULE SET FIELD_ID='"&amp;D356&amp;"',COND_ID='"&amp;E356&amp;"',VALUE_ID='"&amp;F356&amp;"',CONV_KEY='"&amp;G356&amp;"',F_CHECK='"&amp;H356&amp;"',F_WRITE='"&amp;I356&amp;"' Where FORMAT_ID = '"&amp;A356&amp;"' AND FIELD_NO = '"&amp;B356&amp;"' AND PRIORITY = '"&amp;C356&amp;"';"</f>
        <v/>
      </c>
      <c r="U356">
        <f>"Delete from UFMT_BUILD_RULE Where FORMAT_ID = '"&amp;A356&amp;"' AND FIELD_NO = '"&amp;B356&amp;"' AND PRIORITY = '"&amp;C356&amp;"';"</f>
        <v/>
      </c>
    </row>
    <row r="357" spans="1:21">
      <c r="A357" t="s">
        <v>351</v>
      </c>
      <c r="B357" t="s">
        <v>532</v>
      </c>
      <c r="C357" t="s">
        <v>13</v>
      </c>
      <c r="D357" t="s">
        <v>337</v>
      </c>
      <c r="F357" t="s">
        <v>456</v>
      </c>
      <c r="H357" t="s">
        <v>255</v>
      </c>
      <c r="I357" t="s">
        <v>255</v>
      </c>
      <c r="L357" t="s">
        <v>7</v>
      </c>
      <c r="M357">
        <f>VLOOKUP(D357,UFMT_FIELD_FORMAT!A:H,8,FALSE)</f>
        <v/>
      </c>
      <c r="N357">
        <f>IF(ISBLANK(E357),"",VLOOKUP(E357,UFMT_CONDITION!A:J,10,FALSE))</f>
        <v/>
      </c>
      <c r="O357">
        <f>VLOOKUP(F357,UFMT_VALUE!A:E,5,FALSE)</f>
        <v/>
      </c>
      <c r="P357">
        <f>IF(ISBLANK(G357),"",VLOOKUP(G357,UFMT_CONVERSION!A:C,3,FALSE))</f>
        <v/>
      </c>
      <c r="Q357">
        <f>"Field '"&amp;M357&amp;IF(N357="","","',Cond '"&amp;N357)&amp;"', Value '"&amp;O357&amp;IF(P357="","","', Conv '"&amp;P357)&amp;"'"</f>
        <v/>
      </c>
      <c r="S357">
        <f>"Insert into UFMT_BUILD_RULE (FORMAT_ID, FIELD_NO, PRIORITY, FIELD_ID, COND_ID, VALUE_ID, CONV_KEY, F_CHECK, F_WRITE) Values ('"&amp;A357&amp;"', '"&amp;B357&amp;"', '"&amp;C357&amp;"', '"&amp;D357&amp;"', '"&amp;E357&amp;"', '"&amp;F357&amp;"', '"&amp;G357&amp;"', '"&amp;H357&amp;"', '"&amp;I357&amp;"');"</f>
        <v/>
      </c>
      <c r="T357">
        <f>"Update UFMT_BUILD_RULE SET FIELD_ID='"&amp;D357&amp;"',COND_ID='"&amp;E357&amp;"',VALUE_ID='"&amp;F357&amp;"',CONV_KEY='"&amp;G357&amp;"',F_CHECK='"&amp;H357&amp;"',F_WRITE='"&amp;I357&amp;"' Where FORMAT_ID = '"&amp;A357&amp;"' AND FIELD_NO = '"&amp;B357&amp;"' AND PRIORITY = '"&amp;C357&amp;"';"</f>
        <v/>
      </c>
      <c r="U357">
        <f>"Delete from UFMT_BUILD_RULE Where FORMAT_ID = '"&amp;A357&amp;"' AND FIELD_NO = '"&amp;B357&amp;"' AND PRIORITY = '"&amp;C357&amp;"';"</f>
        <v/>
      </c>
    </row>
    <row r="358" spans="1:21">
      <c r="A358" t="s">
        <v>351</v>
      </c>
      <c r="B358" t="s">
        <v>534</v>
      </c>
      <c r="C358" t="s">
        <v>13</v>
      </c>
      <c r="D358" t="s">
        <v>337</v>
      </c>
      <c r="F358" t="s">
        <v>468</v>
      </c>
      <c r="H358" t="s">
        <v>255</v>
      </c>
      <c r="I358" t="s">
        <v>255</v>
      </c>
      <c r="L358" t="s">
        <v>7</v>
      </c>
      <c r="M358">
        <f>VLOOKUP(D358,UFMT_FIELD_FORMAT!A:H,8,FALSE)</f>
        <v/>
      </c>
      <c r="N358">
        <f>IF(ISBLANK(E358),"",VLOOKUP(E358,UFMT_CONDITION!A:J,10,FALSE))</f>
        <v/>
      </c>
      <c r="O358">
        <f>VLOOKUP(F358,UFMT_VALUE!A:E,5,FALSE)</f>
        <v/>
      </c>
      <c r="P358">
        <f>IF(ISBLANK(G358),"",VLOOKUP(G358,UFMT_CONVERSION!A:C,3,FALSE))</f>
        <v/>
      </c>
      <c r="Q358">
        <f>"Field '"&amp;M358&amp;IF(N358="","","',Cond '"&amp;N358)&amp;"', Value '"&amp;O358&amp;IF(P358="","","', Conv '"&amp;P358)&amp;"'"</f>
        <v/>
      </c>
      <c r="S358">
        <f>"Insert into UFMT_BUILD_RULE (FORMAT_ID, FIELD_NO, PRIORITY, FIELD_ID, COND_ID, VALUE_ID, CONV_KEY, F_CHECK, F_WRITE) Values ('"&amp;A358&amp;"', '"&amp;B358&amp;"', '"&amp;C358&amp;"', '"&amp;D358&amp;"', '"&amp;E358&amp;"', '"&amp;F358&amp;"', '"&amp;G358&amp;"', '"&amp;H358&amp;"', '"&amp;I358&amp;"');"</f>
        <v/>
      </c>
      <c r="T358">
        <f>"Update UFMT_BUILD_RULE SET FIELD_ID='"&amp;D358&amp;"',COND_ID='"&amp;E358&amp;"',VALUE_ID='"&amp;F358&amp;"',CONV_KEY='"&amp;G358&amp;"',F_CHECK='"&amp;H358&amp;"',F_WRITE='"&amp;I358&amp;"' Where FORMAT_ID = '"&amp;A358&amp;"' AND FIELD_NO = '"&amp;B358&amp;"' AND PRIORITY = '"&amp;C358&amp;"';"</f>
        <v/>
      </c>
      <c r="U358">
        <f>"Delete from UFMT_BUILD_RULE Where FORMAT_ID = '"&amp;A358&amp;"' AND FIELD_NO = '"&amp;B358&amp;"' AND PRIORITY = '"&amp;C358&amp;"';"</f>
        <v/>
      </c>
    </row>
    <row r="359" spans="1:21">
      <c r="A359" t="s">
        <v>351</v>
      </c>
      <c r="B359" t="s">
        <v>66</v>
      </c>
      <c r="C359" t="s">
        <v>13</v>
      </c>
      <c r="D359" t="s">
        <v>351</v>
      </c>
      <c r="F359" t="s">
        <v>233</v>
      </c>
      <c r="H359" t="s">
        <v>255</v>
      </c>
      <c r="I359" t="s">
        <v>255</v>
      </c>
      <c r="L359" t="s">
        <v>7</v>
      </c>
      <c r="M359">
        <f>VLOOKUP(D359,UFMT_FIELD_FORMAT!A:H,8,FALSE)</f>
        <v/>
      </c>
      <c r="N359">
        <f>IF(ISBLANK(E359),"",VLOOKUP(E359,UFMT_CONDITION!A:J,10,FALSE))</f>
        <v/>
      </c>
      <c r="O359">
        <f>VLOOKUP(F359,UFMT_VALUE!A:E,5,FALSE)</f>
        <v/>
      </c>
      <c r="P359">
        <f>IF(ISBLANK(G359),"",VLOOKUP(G359,UFMT_CONVERSION!A:C,3,FALSE))</f>
        <v/>
      </c>
      <c r="Q359">
        <f>"Field '"&amp;M359&amp;IF(N359="","","',Cond '"&amp;N359)&amp;"', Value '"&amp;O359&amp;IF(P359="","","', Conv '"&amp;P359)&amp;"'"</f>
        <v/>
      </c>
      <c r="S359">
        <f>"Insert into UFMT_BUILD_RULE (FORMAT_ID, FIELD_NO, PRIORITY, FIELD_ID, COND_ID, VALUE_ID, CONV_KEY, F_CHECK, F_WRITE) Values ('"&amp;A359&amp;"', '"&amp;B359&amp;"', '"&amp;C359&amp;"', '"&amp;D359&amp;"', '"&amp;E359&amp;"', '"&amp;F359&amp;"', '"&amp;G359&amp;"', '"&amp;H359&amp;"', '"&amp;I359&amp;"');"</f>
        <v/>
      </c>
      <c r="T359">
        <f>"Update UFMT_BUILD_RULE SET FIELD_ID='"&amp;D359&amp;"',COND_ID='"&amp;E359&amp;"',VALUE_ID='"&amp;F359&amp;"',CONV_KEY='"&amp;G359&amp;"',F_CHECK='"&amp;H359&amp;"',F_WRITE='"&amp;I359&amp;"' Where FORMAT_ID = '"&amp;A359&amp;"' AND FIELD_NO = '"&amp;B359&amp;"' AND PRIORITY = '"&amp;C359&amp;"';"</f>
        <v/>
      </c>
      <c r="U359">
        <f>"Delete from UFMT_BUILD_RULE Where FORMAT_ID = '"&amp;A359&amp;"' AND FIELD_NO = '"&amp;B359&amp;"' AND PRIORITY = '"&amp;C359&amp;"';"</f>
        <v/>
      </c>
    </row>
    <row r="360" spans="1:21">
      <c r="A360" t="s">
        <v>351</v>
      </c>
      <c r="B360" t="s">
        <v>70</v>
      </c>
      <c r="C360" t="s">
        <v>13</v>
      </c>
      <c r="D360" t="s">
        <v>379</v>
      </c>
      <c r="F360" t="s">
        <v>471</v>
      </c>
      <c r="H360" t="s">
        <v>255</v>
      </c>
      <c r="I360" t="s">
        <v>255</v>
      </c>
      <c r="L360" t="s">
        <v>7</v>
      </c>
      <c r="M360">
        <f>VLOOKUP(D360,UFMT_FIELD_FORMAT!A:H,8,FALSE)</f>
        <v/>
      </c>
      <c r="N360">
        <f>IF(ISBLANK(E360),"",VLOOKUP(E360,UFMT_CONDITION!A:J,10,FALSE))</f>
        <v/>
      </c>
      <c r="O360">
        <f>VLOOKUP(F360,UFMT_VALUE!A:E,5,FALSE)</f>
        <v/>
      </c>
      <c r="P360">
        <f>IF(ISBLANK(G360),"",VLOOKUP(G360,UFMT_CONVERSION!A:C,3,FALSE))</f>
        <v/>
      </c>
      <c r="Q360">
        <f>"Field '"&amp;M360&amp;IF(N360="","","',Cond '"&amp;N360)&amp;"', Value '"&amp;O360&amp;IF(P360="","","', Conv '"&amp;P360)&amp;"'"</f>
        <v/>
      </c>
      <c r="S360">
        <f>"Insert into UFMT_BUILD_RULE (FORMAT_ID, FIELD_NO, PRIORITY, FIELD_ID, COND_ID, VALUE_ID, CONV_KEY, F_CHECK, F_WRITE) Values ('"&amp;A360&amp;"', '"&amp;B360&amp;"', '"&amp;C360&amp;"', '"&amp;D360&amp;"', '"&amp;E360&amp;"', '"&amp;F360&amp;"', '"&amp;G360&amp;"', '"&amp;H360&amp;"', '"&amp;I360&amp;"');"</f>
        <v/>
      </c>
      <c r="T360">
        <f>"Update UFMT_BUILD_RULE SET FIELD_ID='"&amp;D360&amp;"',COND_ID='"&amp;E360&amp;"',VALUE_ID='"&amp;F360&amp;"',CONV_KEY='"&amp;G360&amp;"',F_CHECK='"&amp;H360&amp;"',F_WRITE='"&amp;I360&amp;"' Where FORMAT_ID = '"&amp;A360&amp;"' AND FIELD_NO = '"&amp;B360&amp;"' AND PRIORITY = '"&amp;C360&amp;"';"</f>
        <v/>
      </c>
      <c r="U360">
        <f>"Delete from UFMT_BUILD_RULE Where FORMAT_ID = '"&amp;A360&amp;"' AND FIELD_NO = '"&amp;B360&amp;"' AND PRIORITY = '"&amp;C360&amp;"';"</f>
        <v/>
      </c>
    </row>
    <row r="361" spans="1:21">
      <c r="A361" t="s">
        <v>351</v>
      </c>
      <c r="B361" t="s">
        <v>310</v>
      </c>
      <c r="C361" t="s">
        <v>13</v>
      </c>
      <c r="D361" t="s">
        <v>330</v>
      </c>
      <c r="F361" t="s">
        <v>555</v>
      </c>
      <c r="H361" t="s">
        <v>255</v>
      </c>
      <c r="I361" t="s">
        <v>13</v>
      </c>
      <c r="L361" t="s">
        <v>7</v>
      </c>
      <c r="M361">
        <f>VLOOKUP(D361,UFMT_FIELD_FORMAT!A:H,8,FALSE)</f>
        <v/>
      </c>
      <c r="N361">
        <f>IF(ISBLANK(E361),"",VLOOKUP(E361,UFMT_CONDITION!A:J,10,FALSE))</f>
        <v/>
      </c>
      <c r="O361">
        <f>VLOOKUP(F361,UFMT_VALUE!A:E,5,FALSE)</f>
        <v/>
      </c>
      <c r="P361">
        <f>IF(ISBLANK(G361),"",VLOOKUP(G361,UFMT_CONVERSION!A:C,3,FALSE))</f>
        <v/>
      </c>
      <c r="Q361">
        <f>"Field '"&amp;M361&amp;IF(N361="","","',Cond '"&amp;N361)&amp;"', Value '"&amp;O361&amp;IF(P361="","","', Conv '"&amp;P361)&amp;"'"</f>
        <v/>
      </c>
      <c r="S361">
        <f>"Insert into UFMT_BUILD_RULE (FORMAT_ID, FIELD_NO, PRIORITY, FIELD_ID, COND_ID, VALUE_ID, CONV_KEY, F_CHECK, F_WRITE) Values ('"&amp;A361&amp;"', '"&amp;B361&amp;"', '"&amp;C361&amp;"', '"&amp;D361&amp;"', '"&amp;E361&amp;"', '"&amp;F361&amp;"', '"&amp;G361&amp;"', '"&amp;H361&amp;"', '"&amp;I361&amp;"');"</f>
        <v/>
      </c>
      <c r="T361">
        <f>"Update UFMT_BUILD_RULE SET FIELD_ID='"&amp;D361&amp;"',COND_ID='"&amp;E361&amp;"',VALUE_ID='"&amp;F361&amp;"',CONV_KEY='"&amp;G361&amp;"',F_CHECK='"&amp;H361&amp;"',F_WRITE='"&amp;I361&amp;"' Where FORMAT_ID = '"&amp;A361&amp;"' AND FIELD_NO = '"&amp;B361&amp;"' AND PRIORITY = '"&amp;C361&amp;"';"</f>
        <v/>
      </c>
      <c r="U361">
        <f>"Delete from UFMT_BUILD_RULE Where FORMAT_ID = '"&amp;A361&amp;"' AND FIELD_NO = '"&amp;B361&amp;"' AND PRIORITY = '"&amp;C361&amp;"';"</f>
        <v/>
      </c>
    </row>
    <row r="362" spans="1:21">
      <c r="A362" t="s">
        <v>351</v>
      </c>
      <c r="B362" t="s">
        <v>72</v>
      </c>
      <c r="C362" t="s">
        <v>13</v>
      </c>
      <c r="D362" t="s">
        <v>333</v>
      </c>
      <c r="F362" t="s">
        <v>473</v>
      </c>
      <c r="H362" t="s">
        <v>255</v>
      </c>
      <c r="I362" t="s">
        <v>13</v>
      </c>
      <c r="L362" t="s">
        <v>7</v>
      </c>
      <c r="M362">
        <f>VLOOKUP(D362,UFMT_FIELD_FORMAT!A:H,8,FALSE)</f>
        <v/>
      </c>
      <c r="N362">
        <f>IF(ISBLANK(E362),"",VLOOKUP(E362,UFMT_CONDITION!A:J,10,FALSE))</f>
        <v/>
      </c>
      <c r="O362">
        <f>VLOOKUP(F362,UFMT_VALUE!A:E,5,FALSE)</f>
        <v/>
      </c>
      <c r="P362">
        <f>IF(ISBLANK(G362),"",VLOOKUP(G362,UFMT_CONVERSION!A:C,3,FALSE))</f>
        <v/>
      </c>
      <c r="Q362">
        <f>"Field '"&amp;M362&amp;IF(N362="","","',Cond '"&amp;N362)&amp;"', Value '"&amp;O362&amp;IF(P362="","","', Conv '"&amp;P362)&amp;"'"</f>
        <v/>
      </c>
      <c r="S362">
        <f>"Insert into UFMT_BUILD_RULE (FORMAT_ID, FIELD_NO, PRIORITY, FIELD_ID, COND_ID, VALUE_ID, CONV_KEY, F_CHECK, F_WRITE) Values ('"&amp;A362&amp;"', '"&amp;B362&amp;"', '"&amp;C362&amp;"', '"&amp;D362&amp;"', '"&amp;E362&amp;"', '"&amp;F362&amp;"', '"&amp;G362&amp;"', '"&amp;H362&amp;"', '"&amp;I362&amp;"');"</f>
        <v/>
      </c>
      <c r="T362">
        <f>"Update UFMT_BUILD_RULE SET FIELD_ID='"&amp;D362&amp;"',COND_ID='"&amp;E362&amp;"',VALUE_ID='"&amp;F362&amp;"',CONV_KEY='"&amp;G362&amp;"',F_CHECK='"&amp;H362&amp;"',F_WRITE='"&amp;I362&amp;"' Where FORMAT_ID = '"&amp;A362&amp;"' AND FIELD_NO = '"&amp;B362&amp;"' AND PRIORITY = '"&amp;C362&amp;"';"</f>
        <v/>
      </c>
      <c r="U362">
        <f>"Delete from UFMT_BUILD_RULE Where FORMAT_ID = '"&amp;A362&amp;"' AND FIELD_NO = '"&amp;B362&amp;"' AND PRIORITY = '"&amp;C362&amp;"';"</f>
        <v/>
      </c>
    </row>
    <row r="363" spans="1:21">
      <c r="A363" t="s">
        <v>351</v>
      </c>
      <c r="B363" t="s">
        <v>72</v>
      </c>
      <c r="C363" t="s">
        <v>64</v>
      </c>
      <c r="D363" t="s">
        <v>333</v>
      </c>
      <c r="F363" t="s">
        <v>43</v>
      </c>
      <c r="G363" t="s">
        <v>328</v>
      </c>
      <c r="H363" t="s">
        <v>255</v>
      </c>
      <c r="I363" t="s">
        <v>13</v>
      </c>
      <c r="L363" t="s">
        <v>7</v>
      </c>
      <c r="M363">
        <f>VLOOKUP(D363,UFMT_FIELD_FORMAT!A:H,8,FALSE)</f>
        <v/>
      </c>
      <c r="N363">
        <f>IF(ISBLANK(E363),"",VLOOKUP(E363,UFMT_CONDITION!A:J,10,FALSE))</f>
        <v/>
      </c>
      <c r="O363">
        <f>VLOOKUP(F363,UFMT_VALUE!A:E,5,FALSE)</f>
        <v/>
      </c>
      <c r="P363">
        <f>IF(ISBLANK(G363),"",VLOOKUP(G363,UFMT_CONVERSION!A:C,3,FALSE))</f>
        <v/>
      </c>
      <c r="Q363">
        <f>"Field '"&amp;M363&amp;IF(N363="","","',Cond '"&amp;N363)&amp;"', Value '"&amp;O363&amp;IF(P363="","","', Conv '"&amp;P363)&amp;"'"</f>
        <v/>
      </c>
      <c r="S363">
        <f>"Insert into UFMT_BUILD_RULE (FORMAT_ID, FIELD_NO, PRIORITY, FIELD_ID, COND_ID, VALUE_ID, CONV_KEY, F_CHECK, F_WRITE) Values ('"&amp;A363&amp;"', '"&amp;B363&amp;"', '"&amp;C363&amp;"', '"&amp;D363&amp;"', '"&amp;E363&amp;"', '"&amp;F363&amp;"', '"&amp;G363&amp;"', '"&amp;H363&amp;"', '"&amp;I363&amp;"');"</f>
        <v/>
      </c>
      <c r="T363">
        <f>"Update UFMT_BUILD_RULE SET FIELD_ID='"&amp;D363&amp;"',COND_ID='"&amp;E363&amp;"',VALUE_ID='"&amp;F363&amp;"',CONV_KEY='"&amp;G363&amp;"',F_CHECK='"&amp;H363&amp;"',F_WRITE='"&amp;I363&amp;"' Where FORMAT_ID = '"&amp;A363&amp;"' AND FIELD_NO = '"&amp;B363&amp;"' AND PRIORITY = '"&amp;C363&amp;"';"</f>
        <v/>
      </c>
      <c r="U363">
        <f>"Delete from UFMT_BUILD_RULE Where FORMAT_ID = '"&amp;A363&amp;"' AND FIELD_NO = '"&amp;B363&amp;"' AND PRIORITY = '"&amp;C363&amp;"';"</f>
        <v/>
      </c>
    </row>
    <row r="364" spans="1:21">
      <c r="A364" t="s">
        <v>351</v>
      </c>
      <c r="B364" t="s">
        <v>545</v>
      </c>
      <c r="C364" t="s">
        <v>13</v>
      </c>
      <c r="D364" t="s">
        <v>393</v>
      </c>
      <c r="F364" t="s">
        <v>51</v>
      </c>
      <c r="H364" t="s">
        <v>255</v>
      </c>
      <c r="I364" t="s">
        <v>255</v>
      </c>
      <c r="L364" t="s">
        <v>7</v>
      </c>
      <c r="M364">
        <f>VLOOKUP(D364,UFMT_FIELD_FORMAT!A:H,8,FALSE)</f>
        <v/>
      </c>
      <c r="N364">
        <f>IF(ISBLANK(E364),"",VLOOKUP(E364,UFMT_CONDITION!A:J,10,FALSE))</f>
        <v/>
      </c>
      <c r="O364">
        <f>VLOOKUP(F364,UFMT_VALUE!A:E,5,FALSE)</f>
        <v/>
      </c>
      <c r="P364">
        <f>IF(ISBLANK(G364),"",VLOOKUP(G364,UFMT_CONVERSION!A:C,3,FALSE))</f>
        <v/>
      </c>
      <c r="Q364">
        <f>"Field '"&amp;M364&amp;IF(N364="","","',Cond '"&amp;N364)&amp;"', Value '"&amp;O364&amp;IF(P364="","","', Conv '"&amp;P364)&amp;"'"</f>
        <v/>
      </c>
      <c r="S364">
        <f>"Insert into UFMT_BUILD_RULE (FORMAT_ID, FIELD_NO, PRIORITY, FIELD_ID, COND_ID, VALUE_ID, CONV_KEY, F_CHECK, F_WRITE) Values ('"&amp;A364&amp;"', '"&amp;B364&amp;"', '"&amp;C364&amp;"', '"&amp;D364&amp;"', '"&amp;E364&amp;"', '"&amp;F364&amp;"', '"&amp;G364&amp;"', '"&amp;H364&amp;"', '"&amp;I364&amp;"');"</f>
        <v/>
      </c>
      <c r="T364">
        <f>"Update UFMT_BUILD_RULE SET FIELD_ID='"&amp;D364&amp;"',COND_ID='"&amp;E364&amp;"',VALUE_ID='"&amp;F364&amp;"',CONV_KEY='"&amp;G364&amp;"',F_CHECK='"&amp;H364&amp;"',F_WRITE='"&amp;I364&amp;"' Where FORMAT_ID = '"&amp;A364&amp;"' AND FIELD_NO = '"&amp;B364&amp;"' AND PRIORITY = '"&amp;C364&amp;"';"</f>
        <v/>
      </c>
      <c r="U364">
        <f>"Delete from UFMT_BUILD_RULE Where FORMAT_ID = '"&amp;A364&amp;"' AND FIELD_NO = '"&amp;B364&amp;"' AND PRIORITY = '"&amp;C364&amp;"';"</f>
        <v/>
      </c>
    </row>
    <row r="365" spans="1:21">
      <c r="A365" t="s">
        <v>351</v>
      </c>
      <c r="B365" t="s">
        <v>239</v>
      </c>
      <c r="C365" t="s">
        <v>13</v>
      </c>
      <c r="D365" t="s">
        <v>395</v>
      </c>
      <c r="F365" t="s">
        <v>478</v>
      </c>
      <c r="H365" t="s">
        <v>255</v>
      </c>
      <c r="I365" t="s">
        <v>255</v>
      </c>
      <c r="L365" t="s">
        <v>7</v>
      </c>
      <c r="M365">
        <f>VLOOKUP(D365,UFMT_FIELD_FORMAT!A:H,8,FALSE)</f>
        <v/>
      </c>
      <c r="N365">
        <f>IF(ISBLANK(E365),"",VLOOKUP(E365,UFMT_CONDITION!A:J,10,FALSE))</f>
        <v/>
      </c>
      <c r="O365">
        <f>VLOOKUP(F365,UFMT_VALUE!A:E,5,FALSE)</f>
        <v/>
      </c>
      <c r="P365">
        <f>IF(ISBLANK(G365),"",VLOOKUP(G365,UFMT_CONVERSION!A:C,3,FALSE))</f>
        <v/>
      </c>
      <c r="Q365">
        <f>"Field '"&amp;M365&amp;IF(N365="","","',Cond '"&amp;N365)&amp;"', Value '"&amp;O365&amp;IF(P365="","","', Conv '"&amp;P365)&amp;"'"</f>
        <v/>
      </c>
      <c r="S365">
        <f>"Insert into UFMT_BUILD_RULE (FORMAT_ID, FIELD_NO, PRIORITY, FIELD_ID, COND_ID, VALUE_ID, CONV_KEY, F_CHECK, F_WRITE) Values ('"&amp;A365&amp;"', '"&amp;B365&amp;"', '"&amp;C365&amp;"', '"&amp;D365&amp;"', '"&amp;E365&amp;"', '"&amp;F365&amp;"', '"&amp;G365&amp;"', '"&amp;H365&amp;"', '"&amp;I365&amp;"');"</f>
        <v/>
      </c>
      <c r="T365">
        <f>"Update UFMT_BUILD_RULE SET FIELD_ID='"&amp;D365&amp;"',COND_ID='"&amp;E365&amp;"',VALUE_ID='"&amp;F365&amp;"',CONV_KEY='"&amp;G365&amp;"',F_CHECK='"&amp;H365&amp;"',F_WRITE='"&amp;I365&amp;"' Where FORMAT_ID = '"&amp;A365&amp;"' AND FIELD_NO = '"&amp;B365&amp;"' AND PRIORITY = '"&amp;C365&amp;"';"</f>
        <v/>
      </c>
      <c r="U365">
        <f>"Delete from UFMT_BUILD_RULE Where FORMAT_ID = '"&amp;A365&amp;"' AND FIELD_NO = '"&amp;B365&amp;"' AND PRIORITY = '"&amp;C365&amp;"';"</f>
        <v/>
      </c>
    </row>
    <row r="366" spans="1:21">
      <c r="A366" t="s">
        <v>351</v>
      </c>
      <c r="B366" t="s">
        <v>33</v>
      </c>
      <c r="C366" t="s">
        <v>13</v>
      </c>
      <c r="D366" t="s">
        <v>398</v>
      </c>
      <c r="F366" t="s">
        <v>132</v>
      </c>
      <c r="H366" t="s">
        <v>255</v>
      </c>
      <c r="I366" t="s">
        <v>255</v>
      </c>
      <c r="L366" t="s">
        <v>7</v>
      </c>
      <c r="M366">
        <f>VLOOKUP(D366,UFMT_FIELD_FORMAT!A:H,8,FALSE)</f>
        <v/>
      </c>
      <c r="N366">
        <f>IF(ISBLANK(E366),"",VLOOKUP(E366,UFMT_CONDITION!A:J,10,FALSE))</f>
        <v/>
      </c>
      <c r="O366">
        <f>VLOOKUP(F366,UFMT_VALUE!A:E,5,FALSE)</f>
        <v/>
      </c>
      <c r="P366">
        <f>IF(ISBLANK(G366),"",VLOOKUP(G366,UFMT_CONVERSION!A:C,3,FALSE))</f>
        <v/>
      </c>
      <c r="Q366">
        <f>"Field '"&amp;M366&amp;IF(N366="","","',Cond '"&amp;N366)&amp;"', Value '"&amp;O366&amp;IF(P366="","","', Conv '"&amp;P366)&amp;"'"</f>
        <v/>
      </c>
      <c r="S366">
        <f>"Insert into UFMT_BUILD_RULE (FORMAT_ID, FIELD_NO, PRIORITY, FIELD_ID, COND_ID, VALUE_ID, CONV_KEY, F_CHECK, F_WRITE) Values ('"&amp;A366&amp;"', '"&amp;B366&amp;"', '"&amp;C366&amp;"', '"&amp;D366&amp;"', '"&amp;E366&amp;"', '"&amp;F366&amp;"', '"&amp;G366&amp;"', '"&amp;H366&amp;"', '"&amp;I366&amp;"');"</f>
        <v/>
      </c>
      <c r="T366">
        <f>"Update UFMT_BUILD_RULE SET FIELD_ID='"&amp;D366&amp;"',COND_ID='"&amp;E366&amp;"',VALUE_ID='"&amp;F366&amp;"',CONV_KEY='"&amp;G366&amp;"',F_CHECK='"&amp;H366&amp;"',F_WRITE='"&amp;I366&amp;"' Where FORMAT_ID = '"&amp;A366&amp;"' AND FIELD_NO = '"&amp;B366&amp;"' AND PRIORITY = '"&amp;C366&amp;"';"</f>
        <v/>
      </c>
      <c r="U366">
        <f>"Delete from UFMT_BUILD_RULE Where FORMAT_ID = '"&amp;A366&amp;"' AND FIELD_NO = '"&amp;B366&amp;"' AND PRIORITY = '"&amp;C366&amp;"';"</f>
        <v/>
      </c>
    </row>
    <row r="367" spans="1:21">
      <c r="A367" t="s">
        <v>351</v>
      </c>
      <c r="B367" t="s">
        <v>554</v>
      </c>
      <c r="C367" t="s">
        <v>13</v>
      </c>
      <c r="D367" t="s">
        <v>456</v>
      </c>
      <c r="F367" t="s">
        <v>91</v>
      </c>
      <c r="G367" t="s">
        <v>318</v>
      </c>
      <c r="H367" t="s">
        <v>255</v>
      </c>
      <c r="I367" t="s">
        <v>13</v>
      </c>
      <c r="L367" t="s">
        <v>7</v>
      </c>
      <c r="M367">
        <f>VLOOKUP(D367,UFMT_FIELD_FORMAT!A:H,8,FALSE)</f>
        <v/>
      </c>
      <c r="N367">
        <f>IF(ISBLANK(E367),"",VLOOKUP(E367,UFMT_CONDITION!A:J,10,FALSE))</f>
        <v/>
      </c>
      <c r="O367">
        <f>VLOOKUP(F367,UFMT_VALUE!A:E,5,FALSE)</f>
        <v/>
      </c>
      <c r="P367">
        <f>IF(ISBLANK(G367),"",VLOOKUP(G367,UFMT_CONVERSION!A:C,3,FALSE))</f>
        <v/>
      </c>
      <c r="Q367">
        <f>"Field '"&amp;M367&amp;IF(N367="","","',Cond '"&amp;N367)&amp;"', Value '"&amp;O367&amp;IF(P367="","","', Conv '"&amp;P367)&amp;"'"</f>
        <v/>
      </c>
      <c r="S367">
        <f>"Insert into UFMT_BUILD_RULE (FORMAT_ID, FIELD_NO, PRIORITY, FIELD_ID, COND_ID, VALUE_ID, CONV_KEY, F_CHECK, F_WRITE) Values ('"&amp;A367&amp;"', '"&amp;B367&amp;"', '"&amp;C367&amp;"', '"&amp;D367&amp;"', '"&amp;E367&amp;"', '"&amp;F367&amp;"', '"&amp;G367&amp;"', '"&amp;H367&amp;"', '"&amp;I367&amp;"');"</f>
        <v/>
      </c>
      <c r="T367">
        <f>"Update UFMT_BUILD_RULE SET FIELD_ID='"&amp;D367&amp;"',COND_ID='"&amp;E367&amp;"',VALUE_ID='"&amp;F367&amp;"',CONV_KEY='"&amp;G367&amp;"',F_CHECK='"&amp;H367&amp;"',F_WRITE='"&amp;I367&amp;"' Where FORMAT_ID = '"&amp;A367&amp;"' AND FIELD_NO = '"&amp;B367&amp;"' AND PRIORITY = '"&amp;C367&amp;"';"</f>
        <v/>
      </c>
      <c r="U367">
        <f>"Delete from UFMT_BUILD_RULE Where FORMAT_ID = '"&amp;A367&amp;"' AND FIELD_NO = '"&amp;B367&amp;"' AND PRIORITY = '"&amp;C367&amp;"';"</f>
        <v/>
      </c>
    </row>
    <row r="368" spans="1:21">
      <c r="A368" t="s">
        <v>351</v>
      </c>
      <c r="B368" t="s">
        <v>554</v>
      </c>
      <c r="C368" t="s">
        <v>64</v>
      </c>
      <c r="D368" t="s">
        <v>456</v>
      </c>
      <c r="F368" t="s">
        <v>565</v>
      </c>
      <c r="G368" t="s">
        <v>333</v>
      </c>
      <c r="H368" t="s">
        <v>255</v>
      </c>
      <c r="I368" t="s">
        <v>13</v>
      </c>
      <c r="L368" t="s">
        <v>7</v>
      </c>
      <c r="M368">
        <f>VLOOKUP(D368,UFMT_FIELD_FORMAT!A:H,8,FALSE)</f>
        <v/>
      </c>
      <c r="N368">
        <f>IF(ISBLANK(E368),"",VLOOKUP(E368,UFMT_CONDITION!A:J,10,FALSE))</f>
        <v/>
      </c>
      <c r="O368">
        <f>VLOOKUP(F368,UFMT_VALUE!A:E,5,FALSE)</f>
        <v/>
      </c>
      <c r="P368">
        <f>IF(ISBLANK(G368),"",VLOOKUP(G368,UFMT_CONVERSION!A:C,3,FALSE))</f>
        <v/>
      </c>
      <c r="Q368">
        <f>"Field '"&amp;M368&amp;IF(N368="","","',Cond '"&amp;N368)&amp;"', Value '"&amp;O368&amp;IF(P368="","","', Conv '"&amp;P368)&amp;"'"</f>
        <v/>
      </c>
      <c r="S368">
        <f>"Insert into UFMT_BUILD_RULE (FORMAT_ID, FIELD_NO, PRIORITY, FIELD_ID, COND_ID, VALUE_ID, CONV_KEY, F_CHECK, F_WRITE) Values ('"&amp;A368&amp;"', '"&amp;B368&amp;"', '"&amp;C368&amp;"', '"&amp;D368&amp;"', '"&amp;E368&amp;"', '"&amp;F368&amp;"', '"&amp;G368&amp;"', '"&amp;H368&amp;"', '"&amp;I368&amp;"');"</f>
        <v/>
      </c>
      <c r="T368">
        <f>"Update UFMT_BUILD_RULE SET FIELD_ID='"&amp;D368&amp;"',COND_ID='"&amp;E368&amp;"',VALUE_ID='"&amp;F368&amp;"',CONV_KEY='"&amp;G368&amp;"',F_CHECK='"&amp;H368&amp;"',F_WRITE='"&amp;I368&amp;"' Where FORMAT_ID = '"&amp;A368&amp;"' AND FIELD_NO = '"&amp;B368&amp;"' AND PRIORITY = '"&amp;C368&amp;"';"</f>
        <v/>
      </c>
      <c r="U368">
        <f>"Delete from UFMT_BUILD_RULE Where FORMAT_ID = '"&amp;A368&amp;"' AND FIELD_NO = '"&amp;B368&amp;"' AND PRIORITY = '"&amp;C368&amp;"';"</f>
        <v/>
      </c>
    </row>
    <row r="369" spans="1:21">
      <c r="A369" t="s">
        <v>351</v>
      </c>
      <c r="B369" t="s">
        <v>554</v>
      </c>
      <c r="C369" t="s">
        <v>107</v>
      </c>
      <c r="D369" t="s">
        <v>456</v>
      </c>
      <c r="F369" t="s">
        <v>589</v>
      </c>
      <c r="G369" t="s">
        <v>473</v>
      </c>
      <c r="H369" t="s">
        <v>255</v>
      </c>
      <c r="I369" t="s">
        <v>13</v>
      </c>
      <c r="L369" t="s">
        <v>7</v>
      </c>
      <c r="M369">
        <f>VLOOKUP(D369,UFMT_FIELD_FORMAT!A:H,8,FALSE)</f>
        <v/>
      </c>
      <c r="N369">
        <f>IF(ISBLANK(E369),"",VLOOKUP(E369,UFMT_CONDITION!A:J,10,FALSE))</f>
        <v/>
      </c>
      <c r="O369">
        <f>VLOOKUP(F369,UFMT_VALUE!A:E,5,FALSE)</f>
        <v/>
      </c>
      <c r="P369">
        <f>IF(ISBLANK(G369),"",VLOOKUP(G369,UFMT_CONVERSION!A:C,3,FALSE))</f>
        <v/>
      </c>
      <c r="Q369">
        <f>"Field '"&amp;M369&amp;IF(N369="","","',Cond '"&amp;N369)&amp;"', Value '"&amp;O369&amp;IF(P369="","","', Conv '"&amp;P369)&amp;"'"</f>
        <v/>
      </c>
      <c r="S369">
        <f>"Insert into UFMT_BUILD_RULE (FORMAT_ID, FIELD_NO, PRIORITY, FIELD_ID, COND_ID, VALUE_ID, CONV_KEY, F_CHECK, F_WRITE) Values ('"&amp;A369&amp;"', '"&amp;B369&amp;"', '"&amp;C369&amp;"', '"&amp;D369&amp;"', '"&amp;E369&amp;"', '"&amp;F369&amp;"', '"&amp;G369&amp;"', '"&amp;H369&amp;"', '"&amp;I369&amp;"');"</f>
        <v/>
      </c>
      <c r="T369">
        <f>"Update UFMT_BUILD_RULE SET FIELD_ID='"&amp;D369&amp;"',COND_ID='"&amp;E369&amp;"',VALUE_ID='"&amp;F369&amp;"',CONV_KEY='"&amp;G369&amp;"',F_CHECK='"&amp;H369&amp;"',F_WRITE='"&amp;I369&amp;"' Where FORMAT_ID = '"&amp;A369&amp;"' AND FIELD_NO = '"&amp;B369&amp;"' AND PRIORITY = '"&amp;C369&amp;"';"</f>
        <v/>
      </c>
      <c r="U369">
        <f>"Delete from UFMT_BUILD_RULE Where FORMAT_ID = '"&amp;A369&amp;"' AND FIELD_NO = '"&amp;B369&amp;"' AND PRIORITY = '"&amp;C369&amp;"';"</f>
        <v/>
      </c>
    </row>
    <row r="370" spans="1:21">
      <c r="A370" t="s">
        <v>351</v>
      </c>
      <c r="B370" t="s">
        <v>555</v>
      </c>
      <c r="C370" t="s">
        <v>13</v>
      </c>
      <c r="D370" t="s">
        <v>385</v>
      </c>
      <c r="F370" t="s">
        <v>536</v>
      </c>
      <c r="H370" t="s">
        <v>255</v>
      </c>
      <c r="I370" t="s">
        <v>255</v>
      </c>
      <c r="L370" t="s">
        <v>7</v>
      </c>
      <c r="M370">
        <f>VLOOKUP(D370,UFMT_FIELD_FORMAT!A:H,8,FALSE)</f>
        <v/>
      </c>
      <c r="N370">
        <f>IF(ISBLANK(E370),"",VLOOKUP(E370,UFMT_CONDITION!A:J,10,FALSE))</f>
        <v/>
      </c>
      <c r="O370">
        <f>VLOOKUP(F370,UFMT_VALUE!A:E,5,FALSE)</f>
        <v/>
      </c>
      <c r="P370">
        <f>IF(ISBLANK(G370),"",VLOOKUP(G370,UFMT_CONVERSION!A:C,3,FALSE))</f>
        <v/>
      </c>
      <c r="Q370">
        <f>"Field '"&amp;M370&amp;IF(N370="","","',Cond '"&amp;N370)&amp;"', Value '"&amp;O370&amp;IF(P370="","","', Conv '"&amp;P370)&amp;"'"</f>
        <v/>
      </c>
      <c r="S370">
        <f>"Insert into UFMT_BUILD_RULE (FORMAT_ID, FIELD_NO, PRIORITY, FIELD_ID, COND_ID, VALUE_ID, CONV_KEY, F_CHECK, F_WRITE) Values ('"&amp;A370&amp;"', '"&amp;B370&amp;"', '"&amp;C370&amp;"', '"&amp;D370&amp;"', '"&amp;E370&amp;"', '"&amp;F370&amp;"', '"&amp;G370&amp;"', '"&amp;H370&amp;"', '"&amp;I370&amp;"');"</f>
        <v/>
      </c>
      <c r="T370">
        <f>"Update UFMT_BUILD_RULE SET FIELD_ID='"&amp;D370&amp;"',COND_ID='"&amp;E370&amp;"',VALUE_ID='"&amp;F370&amp;"',CONV_KEY='"&amp;G370&amp;"',F_CHECK='"&amp;H370&amp;"',F_WRITE='"&amp;I370&amp;"' Where FORMAT_ID = '"&amp;A370&amp;"' AND FIELD_NO = '"&amp;B370&amp;"' AND PRIORITY = '"&amp;C370&amp;"';"</f>
        <v/>
      </c>
      <c r="U370">
        <f>"Delete from UFMT_BUILD_RULE Where FORMAT_ID = '"&amp;A370&amp;"' AND FIELD_NO = '"&amp;B370&amp;"' AND PRIORITY = '"&amp;C370&amp;"';"</f>
        <v/>
      </c>
    </row>
    <row r="371" spans="1:21">
      <c r="A371" t="s">
        <v>351</v>
      </c>
      <c r="B371" t="s">
        <v>244</v>
      </c>
      <c r="C371" t="s">
        <v>13</v>
      </c>
      <c r="D371" t="s">
        <v>385</v>
      </c>
      <c r="F371" t="s">
        <v>577</v>
      </c>
      <c r="H371" t="s">
        <v>255</v>
      </c>
      <c r="I371" t="s">
        <v>255</v>
      </c>
      <c r="L371" t="s">
        <v>7</v>
      </c>
      <c r="M371">
        <f>VLOOKUP(D371,UFMT_FIELD_FORMAT!A:H,8,FALSE)</f>
        <v/>
      </c>
      <c r="N371">
        <f>IF(ISBLANK(E371),"",VLOOKUP(E371,UFMT_CONDITION!A:J,10,FALSE))</f>
        <v/>
      </c>
      <c r="O371">
        <f>VLOOKUP(F371,UFMT_VALUE!A:E,5,FALSE)</f>
        <v/>
      </c>
      <c r="P371">
        <f>IF(ISBLANK(G371),"",VLOOKUP(G371,UFMT_CONVERSION!A:C,3,FALSE))</f>
        <v/>
      </c>
      <c r="Q371">
        <f>"Field '"&amp;M371&amp;IF(N371="","","',Cond '"&amp;N371)&amp;"', Value '"&amp;O371&amp;IF(P371="","","', Conv '"&amp;P371)&amp;"'"</f>
        <v/>
      </c>
      <c r="S371">
        <f>"Insert into UFMT_BUILD_RULE (FORMAT_ID, FIELD_NO, PRIORITY, FIELD_ID, COND_ID, VALUE_ID, CONV_KEY, F_CHECK, F_WRITE) Values ('"&amp;A371&amp;"', '"&amp;B371&amp;"', '"&amp;C371&amp;"', '"&amp;D371&amp;"', '"&amp;E371&amp;"', '"&amp;F371&amp;"', '"&amp;G371&amp;"', '"&amp;H371&amp;"', '"&amp;I371&amp;"');"</f>
        <v/>
      </c>
      <c r="T371">
        <f>"Update UFMT_BUILD_RULE SET FIELD_ID='"&amp;D371&amp;"',COND_ID='"&amp;E371&amp;"',VALUE_ID='"&amp;F371&amp;"',CONV_KEY='"&amp;G371&amp;"',F_CHECK='"&amp;H371&amp;"',F_WRITE='"&amp;I371&amp;"' Where FORMAT_ID = '"&amp;A371&amp;"' AND FIELD_NO = '"&amp;B371&amp;"' AND PRIORITY = '"&amp;C371&amp;"';"</f>
        <v/>
      </c>
      <c r="U371">
        <f>"Delete from UFMT_BUILD_RULE Where FORMAT_ID = '"&amp;A371&amp;"' AND FIELD_NO = '"&amp;B371&amp;"' AND PRIORITY = '"&amp;C371&amp;"';"</f>
        <v/>
      </c>
    </row>
    <row r="372" spans="1:21">
      <c r="A372" t="s">
        <v>351</v>
      </c>
      <c r="B372" t="s">
        <v>196</v>
      </c>
      <c r="C372" t="s">
        <v>13</v>
      </c>
      <c r="D372" t="s">
        <v>233</v>
      </c>
      <c r="F372" t="s">
        <v>68</v>
      </c>
      <c r="H372" t="s">
        <v>255</v>
      </c>
      <c r="I372" t="s">
        <v>255</v>
      </c>
      <c r="L372" t="s">
        <v>7</v>
      </c>
      <c r="M372">
        <f>VLOOKUP(D372,UFMT_FIELD_FORMAT!A:H,8,FALSE)</f>
        <v/>
      </c>
      <c r="N372">
        <f>IF(ISBLANK(E372),"",VLOOKUP(E372,UFMT_CONDITION!A:J,10,FALSE))</f>
        <v/>
      </c>
      <c r="O372">
        <f>VLOOKUP(F372,UFMT_VALUE!A:E,5,FALSE)</f>
        <v/>
      </c>
      <c r="P372">
        <f>IF(ISBLANK(G372),"",VLOOKUP(G372,UFMT_CONVERSION!A:C,3,FALSE))</f>
        <v/>
      </c>
      <c r="Q372">
        <f>"Field '"&amp;M372&amp;IF(N372="","","',Cond '"&amp;N372)&amp;"', Value '"&amp;O372&amp;IF(P372="","","', Conv '"&amp;P372)&amp;"'"</f>
        <v/>
      </c>
      <c r="S372">
        <f>"Insert into UFMT_BUILD_RULE (FORMAT_ID, FIELD_NO, PRIORITY, FIELD_ID, COND_ID, VALUE_ID, CONV_KEY, F_CHECK, F_WRITE) Values ('"&amp;A372&amp;"', '"&amp;B372&amp;"', '"&amp;C372&amp;"', '"&amp;D372&amp;"', '"&amp;E372&amp;"', '"&amp;F372&amp;"', '"&amp;G372&amp;"', '"&amp;H372&amp;"', '"&amp;I372&amp;"');"</f>
        <v/>
      </c>
      <c r="T372">
        <f>"Update UFMT_BUILD_RULE SET FIELD_ID='"&amp;D372&amp;"',COND_ID='"&amp;E372&amp;"',VALUE_ID='"&amp;F372&amp;"',CONV_KEY='"&amp;G372&amp;"',F_CHECK='"&amp;H372&amp;"',F_WRITE='"&amp;I372&amp;"' Where FORMAT_ID = '"&amp;A372&amp;"' AND FIELD_NO = '"&amp;B372&amp;"' AND PRIORITY = '"&amp;C372&amp;"';"</f>
        <v/>
      </c>
      <c r="U372">
        <f>"Delete from UFMT_BUILD_RULE Where FORMAT_ID = '"&amp;A372&amp;"' AND FIELD_NO = '"&amp;B372&amp;"' AND PRIORITY = '"&amp;C372&amp;"';"</f>
        <v/>
      </c>
    </row>
    <row r="373" spans="1:21">
      <c r="A373" t="s">
        <v>351</v>
      </c>
      <c r="B373" t="s">
        <v>103</v>
      </c>
      <c r="C373" t="s">
        <v>13</v>
      </c>
      <c r="D373" t="s">
        <v>456</v>
      </c>
      <c r="F373" t="s">
        <v>310</v>
      </c>
      <c r="H373" t="s">
        <v>255</v>
      </c>
      <c r="I373" t="s">
        <v>255</v>
      </c>
      <c r="L373" t="s">
        <v>7</v>
      </c>
      <c r="M373">
        <f>VLOOKUP(D373,UFMT_FIELD_FORMAT!A:H,8,FALSE)</f>
        <v/>
      </c>
      <c r="N373">
        <f>IF(ISBLANK(E373),"",VLOOKUP(E373,UFMT_CONDITION!A:J,10,FALSE))</f>
        <v/>
      </c>
      <c r="O373">
        <f>VLOOKUP(F373,UFMT_VALUE!A:E,5,FALSE)</f>
        <v/>
      </c>
      <c r="P373">
        <f>IF(ISBLANK(G373),"",VLOOKUP(G373,UFMT_CONVERSION!A:C,3,FALSE))</f>
        <v/>
      </c>
      <c r="Q373">
        <f>"Field '"&amp;M373&amp;IF(N373="","","',Cond '"&amp;N373)&amp;"', Value '"&amp;O373&amp;IF(P373="","","', Conv '"&amp;P373)&amp;"'"</f>
        <v/>
      </c>
      <c r="S373">
        <f>"Insert into UFMT_BUILD_RULE (FORMAT_ID, FIELD_NO, PRIORITY, FIELD_ID, COND_ID, VALUE_ID, CONV_KEY, F_CHECK, F_WRITE) Values ('"&amp;A373&amp;"', '"&amp;B373&amp;"', '"&amp;C373&amp;"', '"&amp;D373&amp;"', '"&amp;E373&amp;"', '"&amp;F373&amp;"', '"&amp;G373&amp;"', '"&amp;H373&amp;"', '"&amp;I373&amp;"');"</f>
        <v/>
      </c>
      <c r="T373">
        <f>"Update UFMT_BUILD_RULE SET FIELD_ID='"&amp;D373&amp;"',COND_ID='"&amp;E373&amp;"',VALUE_ID='"&amp;F373&amp;"',CONV_KEY='"&amp;G373&amp;"',F_CHECK='"&amp;H373&amp;"',F_WRITE='"&amp;I373&amp;"' Where FORMAT_ID = '"&amp;A373&amp;"' AND FIELD_NO = '"&amp;B373&amp;"' AND PRIORITY = '"&amp;C373&amp;"';"</f>
        <v/>
      </c>
      <c r="U373">
        <f>"Delete from UFMT_BUILD_RULE Where FORMAT_ID = '"&amp;A373&amp;"' AND FIELD_NO = '"&amp;B373&amp;"' AND PRIORITY = '"&amp;C373&amp;"';"</f>
        <v/>
      </c>
    </row>
    <row r="374" spans="1:21">
      <c r="A374" t="s">
        <v>351</v>
      </c>
      <c r="B374" t="s">
        <v>669</v>
      </c>
      <c r="C374" t="s">
        <v>13</v>
      </c>
      <c r="D374" t="s">
        <v>456</v>
      </c>
      <c r="F374" t="s">
        <v>379</v>
      </c>
      <c r="H374" t="s">
        <v>255</v>
      </c>
      <c r="I374" t="s">
        <v>255</v>
      </c>
      <c r="L374" t="s">
        <v>7</v>
      </c>
      <c r="M374">
        <f>VLOOKUP(D374,UFMT_FIELD_FORMAT!A:H,8,FALSE)</f>
        <v/>
      </c>
      <c r="N374">
        <f>IF(ISBLANK(E374),"",VLOOKUP(E374,UFMT_CONDITION!A:J,10,FALSE))</f>
        <v/>
      </c>
      <c r="O374">
        <f>VLOOKUP(F374,UFMT_VALUE!A:E,5,FALSE)</f>
        <v/>
      </c>
      <c r="P374">
        <f>IF(ISBLANK(G374),"",VLOOKUP(G374,UFMT_CONVERSION!A:C,3,FALSE))</f>
        <v/>
      </c>
      <c r="Q374">
        <f>"Field '"&amp;M374&amp;IF(N374="","","',Cond '"&amp;N374)&amp;"', Value '"&amp;O374&amp;IF(P374="","","', Conv '"&amp;P374)&amp;"'"</f>
        <v/>
      </c>
      <c r="S374">
        <f>"Insert into UFMT_BUILD_RULE (FORMAT_ID, FIELD_NO, PRIORITY, FIELD_ID, COND_ID, VALUE_ID, CONV_KEY, F_CHECK, F_WRITE) Values ('"&amp;A374&amp;"', '"&amp;B374&amp;"', '"&amp;C374&amp;"', '"&amp;D374&amp;"', '"&amp;E374&amp;"', '"&amp;F374&amp;"', '"&amp;G374&amp;"', '"&amp;H374&amp;"', '"&amp;I374&amp;"');"</f>
        <v/>
      </c>
      <c r="T374">
        <f>"Update UFMT_BUILD_RULE SET FIELD_ID='"&amp;D374&amp;"',COND_ID='"&amp;E374&amp;"',VALUE_ID='"&amp;F374&amp;"',CONV_KEY='"&amp;G374&amp;"',F_CHECK='"&amp;H374&amp;"',F_WRITE='"&amp;I374&amp;"' Where FORMAT_ID = '"&amp;A374&amp;"' AND FIELD_NO = '"&amp;B374&amp;"' AND PRIORITY = '"&amp;C374&amp;"';"</f>
        <v/>
      </c>
      <c r="U374">
        <f>"Delete from UFMT_BUILD_RULE Where FORMAT_ID = '"&amp;A374&amp;"' AND FIELD_NO = '"&amp;B374&amp;"' AND PRIORITY = '"&amp;C374&amp;"';"</f>
        <v/>
      </c>
    </row>
    <row r="375" spans="1:21">
      <c r="A375" t="s">
        <v>379</v>
      </c>
      <c r="B375" t="s">
        <v>64</v>
      </c>
      <c r="C375" t="s">
        <v>13</v>
      </c>
      <c r="D375" t="s">
        <v>13</v>
      </c>
      <c r="F375" t="s">
        <v>64</v>
      </c>
      <c r="H375" t="s">
        <v>255</v>
      </c>
      <c r="I375" t="s">
        <v>255</v>
      </c>
      <c r="L375" t="s">
        <v>7</v>
      </c>
      <c r="M375">
        <f>VLOOKUP(D375,UFMT_FIELD_FORMAT!A:H,8,FALSE)</f>
        <v/>
      </c>
      <c r="N375">
        <f>IF(ISBLANK(E375),"",VLOOKUP(E375,UFMT_CONDITION!A:J,10,FALSE))</f>
        <v/>
      </c>
      <c r="O375">
        <f>VLOOKUP(F375,UFMT_VALUE!A:E,5,FALSE)</f>
        <v/>
      </c>
      <c r="P375">
        <f>IF(ISBLANK(G375),"",VLOOKUP(G375,UFMT_CONVERSION!A:C,3,FALSE))</f>
        <v/>
      </c>
      <c r="Q375">
        <f>"Field '"&amp;M375&amp;IF(N375="","","',Cond '"&amp;N375)&amp;"', Value '"&amp;O375&amp;IF(P375="","","', Conv '"&amp;P375)&amp;"'"</f>
        <v/>
      </c>
      <c r="S375">
        <f>"Insert into UFMT_BUILD_RULE (FORMAT_ID, FIELD_NO, PRIORITY, FIELD_ID, COND_ID, VALUE_ID, CONV_KEY, F_CHECK, F_WRITE) Values ('"&amp;A375&amp;"', '"&amp;B375&amp;"', '"&amp;C375&amp;"', '"&amp;D375&amp;"', '"&amp;E375&amp;"', '"&amp;F375&amp;"', '"&amp;G375&amp;"', '"&amp;H375&amp;"', '"&amp;I375&amp;"');"</f>
        <v/>
      </c>
      <c r="T375">
        <f>"Update UFMT_BUILD_RULE SET FIELD_ID='"&amp;D375&amp;"',COND_ID='"&amp;E375&amp;"',VALUE_ID='"&amp;F375&amp;"',CONV_KEY='"&amp;G375&amp;"',F_CHECK='"&amp;H375&amp;"',F_WRITE='"&amp;I375&amp;"' Where FORMAT_ID = '"&amp;A375&amp;"' AND FIELD_NO = '"&amp;B375&amp;"' AND PRIORITY = '"&amp;C375&amp;"';"</f>
        <v/>
      </c>
      <c r="U375">
        <f>"Delete from UFMT_BUILD_RULE Where FORMAT_ID = '"&amp;A375&amp;"' AND FIELD_NO = '"&amp;B375&amp;"' AND PRIORITY = '"&amp;C375&amp;"';"</f>
        <v/>
      </c>
    </row>
    <row r="376" spans="1:21">
      <c r="A376" t="s">
        <v>379</v>
      </c>
      <c r="B376" t="s">
        <v>107</v>
      </c>
      <c r="C376" t="s">
        <v>13</v>
      </c>
      <c r="D376" t="s">
        <v>64</v>
      </c>
      <c r="F376" t="s">
        <v>1554</v>
      </c>
      <c r="H376" t="s">
        <v>255</v>
      </c>
      <c r="I376" t="s">
        <v>255</v>
      </c>
      <c r="L376" t="s">
        <v>7</v>
      </c>
      <c r="M376">
        <f>VLOOKUP(D376,UFMT_FIELD_FORMAT!A:H,8,FALSE)</f>
        <v/>
      </c>
      <c r="N376">
        <f>IF(ISBLANK(E376),"",VLOOKUP(E376,UFMT_CONDITION!A:J,10,FALSE))</f>
        <v/>
      </c>
      <c r="O376">
        <f>VLOOKUP(F376,UFMT_VALUE!A:E,5,FALSE)</f>
        <v/>
      </c>
      <c r="P376">
        <f>IF(ISBLANK(G376),"",VLOOKUP(G376,UFMT_CONVERSION!A:C,3,FALSE))</f>
        <v/>
      </c>
      <c r="Q376">
        <f>"Field '"&amp;M376&amp;IF(N376="","","',Cond '"&amp;N376)&amp;"', Value '"&amp;O376&amp;IF(P376="","","', Conv '"&amp;P376)&amp;"'"</f>
        <v/>
      </c>
      <c r="S376">
        <f>"Insert into UFMT_BUILD_RULE (FORMAT_ID, FIELD_NO, PRIORITY, FIELD_ID, COND_ID, VALUE_ID, CONV_KEY, F_CHECK, F_WRITE) Values ('"&amp;A376&amp;"', '"&amp;B376&amp;"', '"&amp;C376&amp;"', '"&amp;D376&amp;"', '"&amp;E376&amp;"', '"&amp;F376&amp;"', '"&amp;G376&amp;"', '"&amp;H376&amp;"', '"&amp;I376&amp;"');"</f>
        <v/>
      </c>
      <c r="T376">
        <f>"Update UFMT_BUILD_RULE SET FIELD_ID='"&amp;D376&amp;"',COND_ID='"&amp;E376&amp;"',VALUE_ID='"&amp;F376&amp;"',CONV_KEY='"&amp;G376&amp;"',F_CHECK='"&amp;H376&amp;"',F_WRITE='"&amp;I376&amp;"' Where FORMAT_ID = '"&amp;A376&amp;"' AND FIELD_NO = '"&amp;B376&amp;"' AND PRIORITY = '"&amp;C376&amp;"';"</f>
        <v/>
      </c>
      <c r="U376">
        <f>"Delete from UFMT_BUILD_RULE Where FORMAT_ID = '"&amp;A376&amp;"' AND FIELD_NO = '"&amp;B376&amp;"' AND PRIORITY = '"&amp;C376&amp;"';"</f>
        <v/>
      </c>
    </row>
    <row r="377" spans="1:21">
      <c r="A377" t="s">
        <v>379</v>
      </c>
      <c r="B377" t="s">
        <v>31</v>
      </c>
      <c r="C377" t="s">
        <v>13</v>
      </c>
      <c r="D377" t="s">
        <v>107</v>
      </c>
      <c r="F377" t="s">
        <v>330</v>
      </c>
      <c r="H377" t="s">
        <v>255</v>
      </c>
      <c r="I377" t="s">
        <v>255</v>
      </c>
      <c r="L377" t="s">
        <v>7</v>
      </c>
      <c r="M377">
        <f>VLOOKUP(D377,UFMT_FIELD_FORMAT!A:H,8,FALSE)</f>
        <v/>
      </c>
      <c r="N377">
        <f>IF(ISBLANK(E377),"",VLOOKUP(E377,UFMT_CONDITION!A:J,10,FALSE))</f>
        <v/>
      </c>
      <c r="O377">
        <f>VLOOKUP(F377,UFMT_VALUE!A:E,5,FALSE)</f>
        <v/>
      </c>
      <c r="P377">
        <f>IF(ISBLANK(G377),"",VLOOKUP(G377,UFMT_CONVERSION!A:C,3,FALSE))</f>
        <v/>
      </c>
      <c r="Q377">
        <f>"Field '"&amp;M377&amp;IF(N377="","","',Cond '"&amp;N377)&amp;"', Value '"&amp;O377&amp;IF(P377="","","', Conv '"&amp;P377)&amp;"'"</f>
        <v/>
      </c>
      <c r="S377">
        <f>"Insert into UFMT_BUILD_RULE (FORMAT_ID, FIELD_NO, PRIORITY, FIELD_ID, COND_ID, VALUE_ID, CONV_KEY, F_CHECK, F_WRITE) Values ('"&amp;A377&amp;"', '"&amp;B377&amp;"', '"&amp;C377&amp;"', '"&amp;D377&amp;"', '"&amp;E377&amp;"', '"&amp;F377&amp;"', '"&amp;G377&amp;"', '"&amp;H377&amp;"', '"&amp;I377&amp;"');"</f>
        <v/>
      </c>
      <c r="T377">
        <f>"Update UFMT_BUILD_RULE SET FIELD_ID='"&amp;D377&amp;"',COND_ID='"&amp;E377&amp;"',VALUE_ID='"&amp;F377&amp;"',CONV_KEY='"&amp;G377&amp;"',F_CHECK='"&amp;H377&amp;"',F_WRITE='"&amp;I377&amp;"' Where FORMAT_ID = '"&amp;A377&amp;"' AND FIELD_NO = '"&amp;B377&amp;"' AND PRIORITY = '"&amp;C377&amp;"';"</f>
        <v/>
      </c>
      <c r="U377">
        <f>"Delete from UFMT_BUILD_RULE Where FORMAT_ID = '"&amp;A377&amp;"' AND FIELD_NO = '"&amp;B377&amp;"' AND PRIORITY = '"&amp;C377&amp;"';"</f>
        <v/>
      </c>
    </row>
    <row r="378" spans="1:21">
      <c r="A378" t="s">
        <v>379</v>
      </c>
      <c r="B378" t="s">
        <v>328</v>
      </c>
      <c r="C378" t="s">
        <v>13</v>
      </c>
      <c r="D378" t="s">
        <v>107</v>
      </c>
      <c r="F378" t="s">
        <v>114</v>
      </c>
      <c r="H378" t="s">
        <v>255</v>
      </c>
      <c r="I378" t="s">
        <v>255</v>
      </c>
      <c r="L378" t="s">
        <v>7</v>
      </c>
      <c r="M378">
        <f>VLOOKUP(D378,UFMT_FIELD_FORMAT!A:H,8,FALSE)</f>
        <v/>
      </c>
      <c r="N378">
        <f>IF(ISBLANK(E378),"",VLOOKUP(E378,UFMT_CONDITION!A:J,10,FALSE))</f>
        <v/>
      </c>
      <c r="O378">
        <f>VLOOKUP(F378,UFMT_VALUE!A:E,5,FALSE)</f>
        <v/>
      </c>
      <c r="P378">
        <f>IF(ISBLANK(G378),"",VLOOKUP(G378,UFMT_CONVERSION!A:C,3,FALSE))</f>
        <v/>
      </c>
      <c r="Q378">
        <f>"Field '"&amp;M378&amp;IF(N378="","","',Cond '"&amp;N378)&amp;"', Value '"&amp;O378&amp;IF(P378="","","', Conv '"&amp;P378)&amp;"'"</f>
        <v/>
      </c>
      <c r="S378">
        <f>"Insert into UFMT_BUILD_RULE (FORMAT_ID, FIELD_NO, PRIORITY, FIELD_ID, COND_ID, VALUE_ID, CONV_KEY, F_CHECK, F_WRITE) Values ('"&amp;A378&amp;"', '"&amp;B378&amp;"', '"&amp;C378&amp;"', '"&amp;D378&amp;"', '"&amp;E378&amp;"', '"&amp;F378&amp;"', '"&amp;G378&amp;"', '"&amp;H378&amp;"', '"&amp;I378&amp;"');"</f>
        <v/>
      </c>
      <c r="T378">
        <f>"Update UFMT_BUILD_RULE SET FIELD_ID='"&amp;D378&amp;"',COND_ID='"&amp;E378&amp;"',VALUE_ID='"&amp;F378&amp;"',CONV_KEY='"&amp;G378&amp;"',F_CHECK='"&amp;H378&amp;"',F_WRITE='"&amp;I378&amp;"' Where FORMAT_ID = '"&amp;A378&amp;"' AND FIELD_NO = '"&amp;B378&amp;"' AND PRIORITY = '"&amp;C378&amp;"';"</f>
        <v/>
      </c>
      <c r="U378">
        <f>"Delete from UFMT_BUILD_RULE Where FORMAT_ID = '"&amp;A378&amp;"' AND FIELD_NO = '"&amp;B378&amp;"' AND PRIORITY = '"&amp;C378&amp;"';"</f>
        <v/>
      </c>
    </row>
    <row r="379" spans="1:21">
      <c r="A379" t="s">
        <v>379</v>
      </c>
      <c r="B379" t="s">
        <v>333</v>
      </c>
      <c r="C379" t="s">
        <v>13</v>
      </c>
      <c r="D379" t="s">
        <v>31</v>
      </c>
      <c r="E379" t="s">
        <v>330</v>
      </c>
      <c r="F379" t="s">
        <v>337</v>
      </c>
      <c r="H379" t="s">
        <v>255</v>
      </c>
      <c r="I379" t="s">
        <v>255</v>
      </c>
      <c r="L379" t="s">
        <v>7</v>
      </c>
      <c r="M379">
        <f>VLOOKUP(D379,UFMT_FIELD_FORMAT!A:H,8,FALSE)</f>
        <v/>
      </c>
      <c r="N379">
        <f>IF(ISBLANK(E379),"",VLOOKUP(E379,UFMT_CONDITION!A:J,10,FALSE))</f>
        <v/>
      </c>
      <c r="O379">
        <f>VLOOKUP(F379,UFMT_VALUE!A:E,5,FALSE)</f>
        <v/>
      </c>
      <c r="P379">
        <f>IF(ISBLANK(G379),"",VLOOKUP(G379,UFMT_CONVERSION!A:C,3,FALSE))</f>
        <v/>
      </c>
      <c r="Q379">
        <f>"Field '"&amp;M379&amp;IF(N379="","","',Cond '"&amp;N379)&amp;"', Value '"&amp;O379&amp;IF(P379="","","', Conv '"&amp;P379)&amp;"'"</f>
        <v/>
      </c>
      <c r="S379">
        <f>"Insert into UFMT_BUILD_RULE (FORMAT_ID, FIELD_NO, PRIORITY, FIELD_ID, COND_ID, VALUE_ID, CONV_KEY, F_CHECK, F_WRITE) Values ('"&amp;A379&amp;"', '"&amp;B379&amp;"', '"&amp;C379&amp;"', '"&amp;D379&amp;"', '"&amp;E379&amp;"', '"&amp;F379&amp;"', '"&amp;G379&amp;"', '"&amp;H379&amp;"', '"&amp;I379&amp;"');"</f>
        <v/>
      </c>
      <c r="T379">
        <f>"Update UFMT_BUILD_RULE SET FIELD_ID='"&amp;D379&amp;"',COND_ID='"&amp;E379&amp;"',VALUE_ID='"&amp;F379&amp;"',CONV_KEY='"&amp;G379&amp;"',F_CHECK='"&amp;H379&amp;"',F_WRITE='"&amp;I379&amp;"' Where FORMAT_ID = '"&amp;A379&amp;"' AND FIELD_NO = '"&amp;B379&amp;"' AND PRIORITY = '"&amp;C379&amp;"';"</f>
        <v/>
      </c>
      <c r="U379">
        <f>"Delete from UFMT_BUILD_RULE Where FORMAT_ID = '"&amp;A379&amp;"' AND FIELD_NO = '"&amp;B379&amp;"' AND PRIORITY = '"&amp;C379&amp;"';"</f>
        <v/>
      </c>
    </row>
    <row r="380" spans="1:21">
      <c r="A380" t="s">
        <v>379</v>
      </c>
      <c r="B380" t="s">
        <v>337</v>
      </c>
      <c r="C380" t="s">
        <v>13</v>
      </c>
      <c r="D380" t="s">
        <v>500</v>
      </c>
      <c r="E380" t="s">
        <v>550</v>
      </c>
      <c r="F380" t="s">
        <v>351</v>
      </c>
      <c r="G380" t="s">
        <v>17</v>
      </c>
      <c r="H380" t="s">
        <v>255</v>
      </c>
      <c r="I380" t="s">
        <v>255</v>
      </c>
      <c r="L380" t="s">
        <v>7</v>
      </c>
      <c r="M380">
        <f>VLOOKUP(D380,UFMT_FIELD_FORMAT!A:H,8,FALSE)</f>
        <v/>
      </c>
      <c r="N380">
        <f>IF(ISBLANK(E380),"",VLOOKUP(E380,UFMT_CONDITION!A:J,10,FALSE))</f>
        <v/>
      </c>
      <c r="O380">
        <f>VLOOKUP(F380,UFMT_VALUE!A:E,5,FALSE)</f>
        <v/>
      </c>
      <c r="P380">
        <f>IF(ISBLANK(G380),"",VLOOKUP(G380,UFMT_CONVERSION!A:C,3,FALSE))</f>
        <v/>
      </c>
      <c r="Q380">
        <f>"Field '"&amp;M380&amp;IF(N380="","","',Cond '"&amp;N380)&amp;"', Value '"&amp;O380&amp;IF(P380="","","', Conv '"&amp;P380)&amp;"'"</f>
        <v/>
      </c>
      <c r="S380">
        <f>"Insert into UFMT_BUILD_RULE (FORMAT_ID, FIELD_NO, PRIORITY, FIELD_ID, COND_ID, VALUE_ID, CONV_KEY, F_CHECK, F_WRITE) Values ('"&amp;A380&amp;"', '"&amp;B380&amp;"', '"&amp;C380&amp;"', '"&amp;D380&amp;"', '"&amp;E380&amp;"', '"&amp;F380&amp;"', '"&amp;G380&amp;"', '"&amp;H380&amp;"', '"&amp;I380&amp;"');"</f>
        <v/>
      </c>
      <c r="T380">
        <f>"Update UFMT_BUILD_RULE SET FIELD_ID='"&amp;D380&amp;"',COND_ID='"&amp;E380&amp;"',VALUE_ID='"&amp;F380&amp;"',CONV_KEY='"&amp;G380&amp;"',F_CHECK='"&amp;H380&amp;"',F_WRITE='"&amp;I380&amp;"' Where FORMAT_ID = '"&amp;A380&amp;"' AND FIELD_NO = '"&amp;B380&amp;"' AND PRIORITY = '"&amp;C380&amp;"';"</f>
        <v/>
      </c>
      <c r="U380">
        <f>"Delete from UFMT_BUILD_RULE Where FORMAT_ID = '"&amp;A380&amp;"' AND FIELD_NO = '"&amp;B380&amp;"' AND PRIORITY = '"&amp;C380&amp;"';"</f>
        <v/>
      </c>
    </row>
    <row r="381" spans="1:21">
      <c r="A381" t="s">
        <v>379</v>
      </c>
      <c r="B381" t="s">
        <v>337</v>
      </c>
      <c r="C381" t="s">
        <v>64</v>
      </c>
      <c r="D381" t="s">
        <v>500</v>
      </c>
      <c r="F381" t="s">
        <v>543</v>
      </c>
      <c r="G381" t="s">
        <v>17</v>
      </c>
      <c r="H381" t="s">
        <v>255</v>
      </c>
      <c r="I381" t="s">
        <v>255</v>
      </c>
      <c r="L381" t="s">
        <v>7</v>
      </c>
      <c r="M381">
        <f>VLOOKUP(D381,UFMT_FIELD_FORMAT!A:H,8,FALSE)</f>
        <v/>
      </c>
      <c r="N381">
        <f>IF(ISBLANK(E381),"",VLOOKUP(E381,UFMT_CONDITION!A:J,10,FALSE))</f>
        <v/>
      </c>
      <c r="O381">
        <f>VLOOKUP(F381,UFMT_VALUE!A:E,5,FALSE)</f>
        <v/>
      </c>
      <c r="P381">
        <f>IF(ISBLANK(G381),"",VLOOKUP(G381,UFMT_CONVERSION!A:C,3,FALSE))</f>
        <v/>
      </c>
      <c r="Q381">
        <f>"Field '"&amp;M381&amp;IF(N381="","","',Cond '"&amp;N381)&amp;"', Value '"&amp;O381&amp;IF(P381="","","', Conv '"&amp;P381)&amp;"'"</f>
        <v/>
      </c>
      <c r="S381">
        <f>"Insert into UFMT_BUILD_RULE (FORMAT_ID, FIELD_NO, PRIORITY, FIELD_ID, COND_ID, VALUE_ID, CONV_KEY, F_CHECK, F_WRITE) Values ('"&amp;A381&amp;"', '"&amp;B381&amp;"', '"&amp;C381&amp;"', '"&amp;D381&amp;"', '"&amp;E381&amp;"', '"&amp;F381&amp;"', '"&amp;G381&amp;"', '"&amp;H381&amp;"', '"&amp;I381&amp;"');"</f>
        <v/>
      </c>
      <c r="T381">
        <f>"Update UFMT_BUILD_RULE SET FIELD_ID='"&amp;D381&amp;"',COND_ID='"&amp;E381&amp;"',VALUE_ID='"&amp;F381&amp;"',CONV_KEY='"&amp;G381&amp;"',F_CHECK='"&amp;H381&amp;"',F_WRITE='"&amp;I381&amp;"' Where FORMAT_ID = '"&amp;A381&amp;"' AND FIELD_NO = '"&amp;B381&amp;"' AND PRIORITY = '"&amp;C381&amp;"';"</f>
        <v/>
      </c>
      <c r="U381">
        <f>"Delete from UFMT_BUILD_RULE Where FORMAT_ID = '"&amp;A381&amp;"' AND FIELD_NO = '"&amp;B381&amp;"' AND PRIORITY = '"&amp;C381&amp;"';"</f>
        <v/>
      </c>
    </row>
    <row r="382" spans="1:21">
      <c r="A382" t="s">
        <v>379</v>
      </c>
      <c r="B382" t="s">
        <v>351</v>
      </c>
      <c r="C382" t="s">
        <v>13</v>
      </c>
      <c r="D382" t="s">
        <v>328</v>
      </c>
      <c r="F382" t="s">
        <v>393</v>
      </c>
      <c r="H382" t="s">
        <v>255</v>
      </c>
      <c r="I382" t="s">
        <v>255</v>
      </c>
      <c r="L382" t="s">
        <v>7</v>
      </c>
      <c r="M382">
        <f>VLOOKUP(D382,UFMT_FIELD_FORMAT!A:H,8,FALSE)</f>
        <v/>
      </c>
      <c r="N382">
        <f>IF(ISBLANK(E382),"",VLOOKUP(E382,UFMT_CONDITION!A:J,10,FALSE))</f>
        <v/>
      </c>
      <c r="O382">
        <f>VLOOKUP(F382,UFMT_VALUE!A:E,5,FALSE)</f>
        <v/>
      </c>
      <c r="P382">
        <f>IF(ISBLANK(G382),"",VLOOKUP(G382,UFMT_CONVERSION!A:C,3,FALSE))</f>
        <v/>
      </c>
      <c r="Q382">
        <f>"Field '"&amp;M382&amp;IF(N382="","","',Cond '"&amp;N382)&amp;"', Value '"&amp;O382&amp;IF(P382="","","', Conv '"&amp;P382)&amp;"'"</f>
        <v/>
      </c>
      <c r="S382">
        <f>"Insert into UFMT_BUILD_RULE (FORMAT_ID, FIELD_NO, PRIORITY, FIELD_ID, COND_ID, VALUE_ID, CONV_KEY, F_CHECK, F_WRITE) Values ('"&amp;A382&amp;"', '"&amp;B382&amp;"', '"&amp;C382&amp;"', '"&amp;D382&amp;"', '"&amp;E382&amp;"', '"&amp;F382&amp;"', '"&amp;G382&amp;"', '"&amp;H382&amp;"', '"&amp;I382&amp;"');"</f>
        <v/>
      </c>
      <c r="T382">
        <f>"Update UFMT_BUILD_RULE SET FIELD_ID='"&amp;D382&amp;"',COND_ID='"&amp;E382&amp;"',VALUE_ID='"&amp;F382&amp;"',CONV_KEY='"&amp;G382&amp;"',F_CHECK='"&amp;H382&amp;"',F_WRITE='"&amp;I382&amp;"' Where FORMAT_ID = '"&amp;A382&amp;"' AND FIELD_NO = '"&amp;B382&amp;"' AND PRIORITY = '"&amp;C382&amp;"';"</f>
        <v/>
      </c>
      <c r="U382">
        <f>"Delete from UFMT_BUILD_RULE Where FORMAT_ID = '"&amp;A382&amp;"' AND FIELD_NO = '"&amp;B382&amp;"' AND PRIORITY = '"&amp;C382&amp;"';"</f>
        <v/>
      </c>
    </row>
    <row r="383" spans="1:21">
      <c r="A383" t="s">
        <v>379</v>
      </c>
      <c r="B383" t="s">
        <v>305</v>
      </c>
      <c r="C383" t="s">
        <v>13</v>
      </c>
      <c r="D383" t="s">
        <v>318</v>
      </c>
      <c r="F383" t="s">
        <v>398</v>
      </c>
      <c r="G383" t="s">
        <v>31</v>
      </c>
      <c r="H383" t="s">
        <v>255</v>
      </c>
      <c r="I383" t="s">
        <v>255</v>
      </c>
      <c r="L383" t="s">
        <v>7</v>
      </c>
      <c r="M383">
        <f>VLOOKUP(D383,UFMT_FIELD_FORMAT!A:H,8,FALSE)</f>
        <v/>
      </c>
      <c r="N383">
        <f>IF(ISBLANK(E383),"",VLOOKUP(E383,UFMT_CONDITION!A:J,10,FALSE))</f>
        <v/>
      </c>
      <c r="O383">
        <f>VLOOKUP(F383,UFMT_VALUE!A:E,5,FALSE)</f>
        <v/>
      </c>
      <c r="P383">
        <f>IF(ISBLANK(G383),"",VLOOKUP(G383,UFMT_CONVERSION!A:C,3,FALSE))</f>
        <v/>
      </c>
      <c r="Q383">
        <f>"Field '"&amp;M383&amp;IF(N383="","","',Cond '"&amp;N383)&amp;"', Value '"&amp;O383&amp;IF(P383="","","', Conv '"&amp;P383)&amp;"'"</f>
        <v/>
      </c>
      <c r="S383">
        <f>"Insert into UFMT_BUILD_RULE (FORMAT_ID, FIELD_NO, PRIORITY, FIELD_ID, COND_ID, VALUE_ID, CONV_KEY, F_CHECK, F_WRITE) Values ('"&amp;A383&amp;"', '"&amp;B383&amp;"', '"&amp;C383&amp;"', '"&amp;D383&amp;"', '"&amp;E383&amp;"', '"&amp;F383&amp;"', '"&amp;G383&amp;"', '"&amp;H383&amp;"', '"&amp;I383&amp;"');"</f>
        <v/>
      </c>
      <c r="T383">
        <f>"Update UFMT_BUILD_RULE SET FIELD_ID='"&amp;D383&amp;"',COND_ID='"&amp;E383&amp;"',VALUE_ID='"&amp;F383&amp;"',CONV_KEY='"&amp;G383&amp;"',F_CHECK='"&amp;H383&amp;"',F_WRITE='"&amp;I383&amp;"' Where FORMAT_ID = '"&amp;A383&amp;"' AND FIELD_NO = '"&amp;B383&amp;"' AND PRIORITY = '"&amp;C383&amp;"';"</f>
        <v/>
      </c>
      <c r="U383">
        <f>"Delete from UFMT_BUILD_RULE Where FORMAT_ID = '"&amp;A383&amp;"' AND FIELD_NO = '"&amp;B383&amp;"' AND PRIORITY = '"&amp;C383&amp;"';"</f>
        <v/>
      </c>
    </row>
    <row r="384" spans="1:21">
      <c r="A384" t="s">
        <v>379</v>
      </c>
      <c r="B384" t="s">
        <v>473</v>
      </c>
      <c r="C384" t="s">
        <v>13</v>
      </c>
      <c r="D384" t="s">
        <v>333</v>
      </c>
      <c r="F384" t="s">
        <v>449</v>
      </c>
      <c r="H384" t="s">
        <v>255</v>
      </c>
      <c r="I384" t="s">
        <v>255</v>
      </c>
      <c r="L384" t="s">
        <v>7</v>
      </c>
      <c r="M384">
        <f>VLOOKUP(D384,UFMT_FIELD_FORMAT!A:H,8,FALSE)</f>
        <v/>
      </c>
      <c r="N384">
        <f>IF(ISBLANK(E384),"",VLOOKUP(E384,UFMT_CONDITION!A:J,10,FALSE))</f>
        <v/>
      </c>
      <c r="O384">
        <f>VLOOKUP(F384,UFMT_VALUE!A:E,5,FALSE)</f>
        <v/>
      </c>
      <c r="P384">
        <f>IF(ISBLANK(G384),"",VLOOKUP(G384,UFMT_CONVERSION!A:C,3,FALSE))</f>
        <v/>
      </c>
      <c r="Q384">
        <f>"Field '"&amp;M384&amp;IF(N384="","","',Cond '"&amp;N384)&amp;"', Value '"&amp;O384&amp;IF(P384="","","', Conv '"&amp;P384)&amp;"'"</f>
        <v/>
      </c>
      <c r="S384">
        <f>"Insert into UFMT_BUILD_RULE (FORMAT_ID, FIELD_NO, PRIORITY, FIELD_ID, COND_ID, VALUE_ID, CONV_KEY, F_CHECK, F_WRITE) Values ('"&amp;A384&amp;"', '"&amp;B384&amp;"', '"&amp;C384&amp;"', '"&amp;D384&amp;"', '"&amp;E384&amp;"', '"&amp;F384&amp;"', '"&amp;G384&amp;"', '"&amp;H384&amp;"', '"&amp;I384&amp;"');"</f>
        <v/>
      </c>
      <c r="T384">
        <f>"Update UFMT_BUILD_RULE SET FIELD_ID='"&amp;D384&amp;"',COND_ID='"&amp;E384&amp;"',VALUE_ID='"&amp;F384&amp;"',CONV_KEY='"&amp;G384&amp;"',F_CHECK='"&amp;H384&amp;"',F_WRITE='"&amp;I384&amp;"' Where FORMAT_ID = '"&amp;A384&amp;"' AND FIELD_NO = '"&amp;B384&amp;"' AND PRIORITY = '"&amp;C384&amp;"';"</f>
        <v/>
      </c>
      <c r="U384">
        <f>"Delete from UFMT_BUILD_RULE Where FORMAT_ID = '"&amp;A384&amp;"' AND FIELD_NO = '"&amp;B384&amp;"' AND PRIORITY = '"&amp;C384&amp;"';"</f>
        <v/>
      </c>
    </row>
    <row r="385" spans="1:21">
      <c r="A385" t="s">
        <v>379</v>
      </c>
      <c r="B385" t="s">
        <v>524</v>
      </c>
      <c r="C385" t="s">
        <v>13</v>
      </c>
      <c r="D385" t="s">
        <v>66</v>
      </c>
      <c r="F385" t="s">
        <v>1228</v>
      </c>
      <c r="H385" t="s">
        <v>255</v>
      </c>
      <c r="I385" t="s">
        <v>255</v>
      </c>
      <c r="L385" t="s">
        <v>7</v>
      </c>
      <c r="M385">
        <f>VLOOKUP(D385,UFMT_FIELD_FORMAT!A:H,8,FALSE)</f>
        <v/>
      </c>
      <c r="N385">
        <f>IF(ISBLANK(E385),"",VLOOKUP(E385,UFMT_CONDITION!A:J,10,FALSE))</f>
        <v/>
      </c>
      <c r="O385">
        <f>VLOOKUP(F385,UFMT_VALUE!A:E,5,FALSE)</f>
        <v/>
      </c>
      <c r="P385">
        <f>IF(ISBLANK(G385),"",VLOOKUP(G385,UFMT_CONVERSION!A:C,3,FALSE))</f>
        <v/>
      </c>
      <c r="Q385">
        <f>"Field '"&amp;M385&amp;IF(N385="","","',Cond '"&amp;N385)&amp;"', Value '"&amp;O385&amp;IF(P385="","","', Conv '"&amp;P385)&amp;"'"</f>
        <v/>
      </c>
      <c r="S385">
        <f>"Insert into UFMT_BUILD_RULE (FORMAT_ID, FIELD_NO, PRIORITY, FIELD_ID, COND_ID, VALUE_ID, CONV_KEY, F_CHECK, F_WRITE) Values ('"&amp;A385&amp;"', '"&amp;B385&amp;"', '"&amp;C385&amp;"', '"&amp;D385&amp;"', '"&amp;E385&amp;"', '"&amp;F385&amp;"', '"&amp;G385&amp;"', '"&amp;H385&amp;"', '"&amp;I385&amp;"');"</f>
        <v/>
      </c>
      <c r="T385">
        <f>"Update UFMT_BUILD_RULE SET FIELD_ID='"&amp;D385&amp;"',COND_ID='"&amp;E385&amp;"',VALUE_ID='"&amp;F385&amp;"',CONV_KEY='"&amp;G385&amp;"',F_CHECK='"&amp;H385&amp;"',F_WRITE='"&amp;I385&amp;"' Where FORMAT_ID = '"&amp;A385&amp;"' AND FIELD_NO = '"&amp;B385&amp;"' AND PRIORITY = '"&amp;C385&amp;"';"</f>
        <v/>
      </c>
      <c r="U385">
        <f>"Delete from UFMT_BUILD_RULE Where FORMAT_ID = '"&amp;A385&amp;"' AND FIELD_NO = '"&amp;B385&amp;"' AND PRIORITY = '"&amp;C385&amp;"';"</f>
        <v/>
      </c>
    </row>
    <row r="386" spans="1:21">
      <c r="A386" t="s">
        <v>379</v>
      </c>
      <c r="B386" t="s">
        <v>526</v>
      </c>
      <c r="C386" t="s">
        <v>13</v>
      </c>
      <c r="D386" t="s">
        <v>66</v>
      </c>
      <c r="F386" t="s">
        <v>1546</v>
      </c>
      <c r="H386" t="s">
        <v>255</v>
      </c>
      <c r="I386" t="s">
        <v>255</v>
      </c>
      <c r="L386" t="s">
        <v>7</v>
      </c>
      <c r="M386">
        <f>VLOOKUP(D386,UFMT_FIELD_FORMAT!A:H,8,FALSE)</f>
        <v/>
      </c>
      <c r="N386">
        <f>IF(ISBLANK(E386),"",VLOOKUP(E386,UFMT_CONDITION!A:J,10,FALSE))</f>
        <v/>
      </c>
      <c r="O386">
        <f>VLOOKUP(F386,UFMT_VALUE!A:E,5,FALSE)</f>
        <v/>
      </c>
      <c r="P386">
        <f>IF(ISBLANK(G386),"",VLOOKUP(G386,UFMT_CONVERSION!A:C,3,FALSE))</f>
        <v/>
      </c>
      <c r="Q386">
        <f>"Field '"&amp;M386&amp;IF(N386="","","',Cond '"&amp;N386)&amp;"', Value '"&amp;O386&amp;IF(P386="","","', Conv '"&amp;P386)&amp;"'"</f>
        <v/>
      </c>
      <c r="S386">
        <f>"Insert into UFMT_BUILD_RULE (FORMAT_ID, FIELD_NO, PRIORITY, FIELD_ID, COND_ID, VALUE_ID, CONV_KEY, F_CHECK, F_WRITE) Values ('"&amp;A386&amp;"', '"&amp;B386&amp;"', '"&amp;C386&amp;"', '"&amp;D386&amp;"', '"&amp;E386&amp;"', '"&amp;F386&amp;"', '"&amp;G386&amp;"', '"&amp;H386&amp;"', '"&amp;I386&amp;"');"</f>
        <v/>
      </c>
      <c r="T386">
        <f>"Update UFMT_BUILD_RULE SET FIELD_ID='"&amp;D386&amp;"',COND_ID='"&amp;E386&amp;"',VALUE_ID='"&amp;F386&amp;"',CONV_KEY='"&amp;G386&amp;"',F_CHECK='"&amp;H386&amp;"',F_WRITE='"&amp;I386&amp;"' Where FORMAT_ID = '"&amp;A386&amp;"' AND FIELD_NO = '"&amp;B386&amp;"' AND PRIORITY = '"&amp;C386&amp;"';"</f>
        <v/>
      </c>
      <c r="U386">
        <f>"Delete from UFMT_BUILD_RULE Where FORMAT_ID = '"&amp;A386&amp;"' AND FIELD_NO = '"&amp;B386&amp;"' AND PRIORITY = '"&amp;C386&amp;"';"</f>
        <v/>
      </c>
    </row>
    <row r="387" spans="1:21">
      <c r="A387" t="s">
        <v>379</v>
      </c>
      <c r="B387" t="s">
        <v>528</v>
      </c>
      <c r="C387" t="s">
        <v>13</v>
      </c>
      <c r="D387" t="s">
        <v>66</v>
      </c>
      <c r="F387" t="s">
        <v>1228</v>
      </c>
      <c r="H387" t="s">
        <v>255</v>
      </c>
      <c r="I387" t="s">
        <v>255</v>
      </c>
      <c r="L387" t="s">
        <v>7</v>
      </c>
      <c r="M387">
        <f>VLOOKUP(D387,UFMT_FIELD_FORMAT!A:H,8,FALSE)</f>
        <v/>
      </c>
      <c r="N387">
        <f>IF(ISBLANK(E387),"",VLOOKUP(E387,UFMT_CONDITION!A:J,10,FALSE))</f>
        <v/>
      </c>
      <c r="O387">
        <f>VLOOKUP(F387,UFMT_VALUE!A:E,5,FALSE)</f>
        <v/>
      </c>
      <c r="P387">
        <f>IF(ISBLANK(G387),"",VLOOKUP(G387,UFMT_CONVERSION!A:C,3,FALSE))</f>
        <v/>
      </c>
      <c r="Q387">
        <f>"Field '"&amp;M387&amp;IF(N387="","","',Cond '"&amp;N387)&amp;"', Value '"&amp;O387&amp;IF(P387="","","', Conv '"&amp;P387)&amp;"'"</f>
        <v/>
      </c>
      <c r="S387">
        <f>"Insert into UFMT_BUILD_RULE (FORMAT_ID, FIELD_NO, PRIORITY, FIELD_ID, COND_ID, VALUE_ID, CONV_KEY, F_CHECK, F_WRITE) Values ('"&amp;A387&amp;"', '"&amp;B387&amp;"', '"&amp;C387&amp;"', '"&amp;D387&amp;"', '"&amp;E387&amp;"', '"&amp;F387&amp;"', '"&amp;G387&amp;"', '"&amp;H387&amp;"', '"&amp;I387&amp;"');"</f>
        <v/>
      </c>
      <c r="T387">
        <f>"Update UFMT_BUILD_RULE SET FIELD_ID='"&amp;D387&amp;"',COND_ID='"&amp;E387&amp;"',VALUE_ID='"&amp;F387&amp;"',CONV_KEY='"&amp;G387&amp;"',F_CHECK='"&amp;H387&amp;"',F_WRITE='"&amp;I387&amp;"' Where FORMAT_ID = '"&amp;A387&amp;"' AND FIELD_NO = '"&amp;B387&amp;"' AND PRIORITY = '"&amp;C387&amp;"';"</f>
        <v/>
      </c>
      <c r="U387">
        <f>"Delete from UFMT_BUILD_RULE Where FORMAT_ID = '"&amp;A387&amp;"' AND FIELD_NO = '"&amp;B387&amp;"' AND PRIORITY = '"&amp;C387&amp;"';"</f>
        <v/>
      </c>
    </row>
    <row r="388" spans="1:21">
      <c r="A388" t="s">
        <v>379</v>
      </c>
      <c r="B388" t="s">
        <v>532</v>
      </c>
      <c r="C388" t="s">
        <v>13</v>
      </c>
      <c r="D388" t="s">
        <v>337</v>
      </c>
      <c r="F388" t="s">
        <v>456</v>
      </c>
      <c r="H388" t="s">
        <v>255</v>
      </c>
      <c r="I388" t="s">
        <v>255</v>
      </c>
      <c r="L388" t="s">
        <v>7</v>
      </c>
      <c r="M388">
        <f>VLOOKUP(D388,UFMT_FIELD_FORMAT!A:H,8,FALSE)</f>
        <v/>
      </c>
      <c r="N388">
        <f>IF(ISBLANK(E388),"",VLOOKUP(E388,UFMT_CONDITION!A:J,10,FALSE))</f>
        <v/>
      </c>
      <c r="O388">
        <f>VLOOKUP(F388,UFMT_VALUE!A:E,5,FALSE)</f>
        <v/>
      </c>
      <c r="P388">
        <f>IF(ISBLANK(G388),"",VLOOKUP(G388,UFMT_CONVERSION!A:C,3,FALSE))</f>
        <v/>
      </c>
      <c r="Q388">
        <f>"Field '"&amp;M388&amp;IF(N388="","","',Cond '"&amp;N388)&amp;"', Value '"&amp;O388&amp;IF(P388="","","', Conv '"&amp;P388)&amp;"'"</f>
        <v/>
      </c>
      <c r="S388">
        <f>"Insert into UFMT_BUILD_RULE (FORMAT_ID, FIELD_NO, PRIORITY, FIELD_ID, COND_ID, VALUE_ID, CONV_KEY, F_CHECK, F_WRITE) Values ('"&amp;A388&amp;"', '"&amp;B388&amp;"', '"&amp;C388&amp;"', '"&amp;D388&amp;"', '"&amp;E388&amp;"', '"&amp;F388&amp;"', '"&amp;G388&amp;"', '"&amp;H388&amp;"', '"&amp;I388&amp;"');"</f>
        <v/>
      </c>
      <c r="T388">
        <f>"Update UFMT_BUILD_RULE SET FIELD_ID='"&amp;D388&amp;"',COND_ID='"&amp;E388&amp;"',VALUE_ID='"&amp;F388&amp;"',CONV_KEY='"&amp;G388&amp;"',F_CHECK='"&amp;H388&amp;"',F_WRITE='"&amp;I388&amp;"' Where FORMAT_ID = '"&amp;A388&amp;"' AND FIELD_NO = '"&amp;B388&amp;"' AND PRIORITY = '"&amp;C388&amp;"';"</f>
        <v/>
      </c>
      <c r="U388">
        <f>"Delete from UFMT_BUILD_RULE Where FORMAT_ID = '"&amp;A388&amp;"' AND FIELD_NO = '"&amp;B388&amp;"' AND PRIORITY = '"&amp;C388&amp;"';"</f>
        <v/>
      </c>
    </row>
    <row r="389" spans="1:21">
      <c r="A389" t="s">
        <v>379</v>
      </c>
      <c r="B389" t="s">
        <v>534</v>
      </c>
      <c r="C389" t="s">
        <v>13</v>
      </c>
      <c r="D389" t="s">
        <v>337</v>
      </c>
      <c r="E389" t="s">
        <v>318</v>
      </c>
      <c r="F389" t="s">
        <v>468</v>
      </c>
      <c r="H389" t="s">
        <v>255</v>
      </c>
      <c r="I389" t="s">
        <v>255</v>
      </c>
      <c r="L389" t="s">
        <v>7</v>
      </c>
      <c r="M389">
        <f>VLOOKUP(D389,UFMT_FIELD_FORMAT!A:H,8,FALSE)</f>
        <v/>
      </c>
      <c r="N389">
        <f>IF(ISBLANK(E389),"",VLOOKUP(E389,UFMT_CONDITION!A:J,10,FALSE))</f>
        <v/>
      </c>
      <c r="O389">
        <f>VLOOKUP(F389,UFMT_VALUE!A:E,5,FALSE)</f>
        <v/>
      </c>
      <c r="P389">
        <f>IF(ISBLANK(G389),"",VLOOKUP(G389,UFMT_CONVERSION!A:C,3,FALSE))</f>
        <v/>
      </c>
      <c r="Q389">
        <f>"Field '"&amp;M389&amp;IF(N389="","","',Cond '"&amp;N389)&amp;"', Value '"&amp;O389&amp;IF(P389="","","', Conv '"&amp;P389)&amp;"'"</f>
        <v/>
      </c>
      <c r="S389">
        <f>"Insert into UFMT_BUILD_RULE (FORMAT_ID, FIELD_NO, PRIORITY, FIELD_ID, COND_ID, VALUE_ID, CONV_KEY, F_CHECK, F_WRITE) Values ('"&amp;A389&amp;"', '"&amp;B389&amp;"', '"&amp;C389&amp;"', '"&amp;D389&amp;"', '"&amp;E389&amp;"', '"&amp;F389&amp;"', '"&amp;G389&amp;"', '"&amp;H389&amp;"', '"&amp;I389&amp;"');"</f>
        <v/>
      </c>
      <c r="T389">
        <f>"Update UFMT_BUILD_RULE SET FIELD_ID='"&amp;D389&amp;"',COND_ID='"&amp;E389&amp;"',VALUE_ID='"&amp;F389&amp;"',CONV_KEY='"&amp;G389&amp;"',F_CHECK='"&amp;H389&amp;"',F_WRITE='"&amp;I389&amp;"' Where FORMAT_ID = '"&amp;A389&amp;"' AND FIELD_NO = '"&amp;B389&amp;"' AND PRIORITY = '"&amp;C389&amp;"';"</f>
        <v/>
      </c>
      <c r="U389">
        <f>"Delete from UFMT_BUILD_RULE Where FORMAT_ID = '"&amp;A389&amp;"' AND FIELD_NO = '"&amp;B389&amp;"' AND PRIORITY = '"&amp;C389&amp;"';"</f>
        <v/>
      </c>
    </row>
    <row r="390" spans="1:21">
      <c r="A390" t="s">
        <v>379</v>
      </c>
      <c r="B390" t="s">
        <v>70</v>
      </c>
      <c r="C390" t="s">
        <v>13</v>
      </c>
      <c r="D390" t="s">
        <v>379</v>
      </c>
      <c r="F390" t="s">
        <v>471</v>
      </c>
      <c r="H390" t="s">
        <v>255</v>
      </c>
      <c r="I390" t="s">
        <v>255</v>
      </c>
      <c r="L390" t="s">
        <v>7</v>
      </c>
      <c r="M390">
        <f>VLOOKUP(D390,UFMT_FIELD_FORMAT!A:H,8,FALSE)</f>
        <v/>
      </c>
      <c r="N390">
        <f>IF(ISBLANK(E390),"",VLOOKUP(E390,UFMT_CONDITION!A:J,10,FALSE))</f>
        <v/>
      </c>
      <c r="O390">
        <f>VLOOKUP(F390,UFMT_VALUE!A:E,5,FALSE)</f>
        <v/>
      </c>
      <c r="P390">
        <f>IF(ISBLANK(G390),"",VLOOKUP(G390,UFMT_CONVERSION!A:C,3,FALSE))</f>
        <v/>
      </c>
      <c r="Q390">
        <f>"Field '"&amp;M390&amp;IF(N390="","","',Cond '"&amp;N390)&amp;"', Value '"&amp;O390&amp;IF(P390="","","', Conv '"&amp;P390)&amp;"'"</f>
        <v/>
      </c>
      <c r="S390">
        <f>"Insert into UFMT_BUILD_RULE (FORMAT_ID, FIELD_NO, PRIORITY, FIELD_ID, COND_ID, VALUE_ID, CONV_KEY, F_CHECK, F_WRITE) Values ('"&amp;A390&amp;"', '"&amp;B390&amp;"', '"&amp;C390&amp;"', '"&amp;D390&amp;"', '"&amp;E390&amp;"', '"&amp;F390&amp;"', '"&amp;G390&amp;"', '"&amp;H390&amp;"', '"&amp;I390&amp;"');"</f>
        <v/>
      </c>
      <c r="T390">
        <f>"Update UFMT_BUILD_RULE SET FIELD_ID='"&amp;D390&amp;"',COND_ID='"&amp;E390&amp;"',VALUE_ID='"&amp;F390&amp;"',CONV_KEY='"&amp;G390&amp;"',F_CHECK='"&amp;H390&amp;"',F_WRITE='"&amp;I390&amp;"' Where FORMAT_ID = '"&amp;A390&amp;"' AND FIELD_NO = '"&amp;B390&amp;"' AND PRIORITY = '"&amp;C390&amp;"';"</f>
        <v/>
      </c>
      <c r="U390">
        <f>"Delete from UFMT_BUILD_RULE Where FORMAT_ID = '"&amp;A390&amp;"' AND FIELD_NO = '"&amp;B390&amp;"' AND PRIORITY = '"&amp;C390&amp;"';"</f>
        <v/>
      </c>
    </row>
    <row r="391" spans="1:21">
      <c r="A391" t="s">
        <v>379</v>
      </c>
      <c r="B391" t="s">
        <v>545</v>
      </c>
      <c r="C391" t="s">
        <v>13</v>
      </c>
      <c r="D391" t="s">
        <v>393</v>
      </c>
      <c r="F391" t="s">
        <v>51</v>
      </c>
      <c r="H391" t="s">
        <v>255</v>
      </c>
      <c r="I391" t="s">
        <v>255</v>
      </c>
      <c r="L391" t="s">
        <v>7</v>
      </c>
      <c r="M391">
        <f>VLOOKUP(D391,UFMT_FIELD_FORMAT!A:H,8,FALSE)</f>
        <v/>
      </c>
      <c r="N391">
        <f>IF(ISBLANK(E391),"",VLOOKUP(E391,UFMT_CONDITION!A:J,10,FALSE))</f>
        <v/>
      </c>
      <c r="O391">
        <f>VLOOKUP(F391,UFMT_VALUE!A:E,5,FALSE)</f>
        <v/>
      </c>
      <c r="P391">
        <f>IF(ISBLANK(G391),"",VLOOKUP(G391,UFMT_CONVERSION!A:C,3,FALSE))</f>
        <v/>
      </c>
      <c r="Q391">
        <f>"Field '"&amp;M391&amp;IF(N391="","","',Cond '"&amp;N391)&amp;"', Value '"&amp;O391&amp;IF(P391="","","', Conv '"&amp;P391)&amp;"'"</f>
        <v/>
      </c>
      <c r="S391">
        <f>"Insert into UFMT_BUILD_RULE (FORMAT_ID, FIELD_NO, PRIORITY, FIELD_ID, COND_ID, VALUE_ID, CONV_KEY, F_CHECK, F_WRITE) Values ('"&amp;A391&amp;"', '"&amp;B391&amp;"', '"&amp;C391&amp;"', '"&amp;D391&amp;"', '"&amp;E391&amp;"', '"&amp;F391&amp;"', '"&amp;G391&amp;"', '"&amp;H391&amp;"', '"&amp;I391&amp;"');"</f>
        <v/>
      </c>
      <c r="T391">
        <f>"Update UFMT_BUILD_RULE SET FIELD_ID='"&amp;D391&amp;"',COND_ID='"&amp;E391&amp;"',VALUE_ID='"&amp;F391&amp;"',CONV_KEY='"&amp;G391&amp;"',F_CHECK='"&amp;H391&amp;"',F_WRITE='"&amp;I391&amp;"' Where FORMAT_ID = '"&amp;A391&amp;"' AND FIELD_NO = '"&amp;B391&amp;"' AND PRIORITY = '"&amp;C391&amp;"';"</f>
        <v/>
      </c>
      <c r="U391">
        <f>"Delete from UFMT_BUILD_RULE Where FORMAT_ID = '"&amp;A391&amp;"' AND FIELD_NO = '"&amp;B391&amp;"' AND PRIORITY = '"&amp;C391&amp;"';"</f>
        <v/>
      </c>
    </row>
    <row r="392" spans="1:21">
      <c r="A392" t="s">
        <v>379</v>
      </c>
      <c r="B392" t="s">
        <v>239</v>
      </c>
      <c r="C392" t="s">
        <v>13</v>
      </c>
      <c r="D392" t="s">
        <v>395</v>
      </c>
      <c r="F392" t="s">
        <v>478</v>
      </c>
      <c r="H392" t="s">
        <v>255</v>
      </c>
      <c r="I392" t="s">
        <v>255</v>
      </c>
      <c r="L392" t="s">
        <v>7</v>
      </c>
      <c r="M392">
        <f>VLOOKUP(D392,UFMT_FIELD_FORMAT!A:H,8,FALSE)</f>
        <v/>
      </c>
      <c r="N392">
        <f>IF(ISBLANK(E392),"",VLOOKUP(E392,UFMT_CONDITION!A:J,10,FALSE))</f>
        <v/>
      </c>
      <c r="O392">
        <f>VLOOKUP(F392,UFMT_VALUE!A:E,5,FALSE)</f>
        <v/>
      </c>
      <c r="P392">
        <f>IF(ISBLANK(G392),"",VLOOKUP(G392,UFMT_CONVERSION!A:C,3,FALSE))</f>
        <v/>
      </c>
      <c r="Q392">
        <f>"Field '"&amp;M392&amp;IF(N392="","","',Cond '"&amp;N392)&amp;"', Value '"&amp;O392&amp;IF(P392="","","', Conv '"&amp;P392)&amp;"'"</f>
        <v/>
      </c>
      <c r="S392">
        <f>"Insert into UFMT_BUILD_RULE (FORMAT_ID, FIELD_NO, PRIORITY, FIELD_ID, COND_ID, VALUE_ID, CONV_KEY, F_CHECK, F_WRITE) Values ('"&amp;A392&amp;"', '"&amp;B392&amp;"', '"&amp;C392&amp;"', '"&amp;D392&amp;"', '"&amp;E392&amp;"', '"&amp;F392&amp;"', '"&amp;G392&amp;"', '"&amp;H392&amp;"', '"&amp;I392&amp;"');"</f>
        <v/>
      </c>
      <c r="T392">
        <f>"Update UFMT_BUILD_RULE SET FIELD_ID='"&amp;D392&amp;"',COND_ID='"&amp;E392&amp;"',VALUE_ID='"&amp;F392&amp;"',CONV_KEY='"&amp;G392&amp;"',F_CHECK='"&amp;H392&amp;"',F_WRITE='"&amp;I392&amp;"' Where FORMAT_ID = '"&amp;A392&amp;"' AND FIELD_NO = '"&amp;B392&amp;"' AND PRIORITY = '"&amp;C392&amp;"';"</f>
        <v/>
      </c>
      <c r="U392">
        <f>"Delete from UFMT_BUILD_RULE Where FORMAT_ID = '"&amp;A392&amp;"' AND FIELD_NO = '"&amp;B392&amp;"' AND PRIORITY = '"&amp;C392&amp;"';"</f>
        <v/>
      </c>
    </row>
    <row r="393" spans="1:21">
      <c r="A393" t="s">
        <v>379</v>
      </c>
      <c r="B393" t="s">
        <v>488</v>
      </c>
      <c r="C393" t="s">
        <v>13</v>
      </c>
      <c r="D393" t="s">
        <v>305</v>
      </c>
      <c r="F393" t="s">
        <v>528</v>
      </c>
      <c r="H393" t="s">
        <v>255</v>
      </c>
      <c r="I393" t="s">
        <v>255</v>
      </c>
      <c r="L393" t="s">
        <v>7</v>
      </c>
      <c r="M393">
        <f>VLOOKUP(D393,UFMT_FIELD_FORMAT!A:H,8,FALSE)</f>
        <v/>
      </c>
      <c r="N393">
        <f>IF(ISBLANK(E393),"",VLOOKUP(E393,UFMT_CONDITION!A:J,10,FALSE))</f>
        <v/>
      </c>
      <c r="O393">
        <f>VLOOKUP(F393,UFMT_VALUE!A:E,5,FALSE)</f>
        <v/>
      </c>
      <c r="P393">
        <f>IF(ISBLANK(G393),"",VLOOKUP(G393,UFMT_CONVERSION!A:C,3,FALSE))</f>
        <v/>
      </c>
      <c r="Q393">
        <f>"Field '"&amp;M393&amp;IF(N393="","","',Cond '"&amp;N393)&amp;"', Value '"&amp;O393&amp;IF(P393="","","', Conv '"&amp;P393)&amp;"'"</f>
        <v/>
      </c>
      <c r="S393">
        <f>"Insert into UFMT_BUILD_RULE (FORMAT_ID, FIELD_NO, PRIORITY, FIELD_ID, COND_ID, VALUE_ID, CONV_KEY, F_CHECK, F_WRITE) Values ('"&amp;A393&amp;"', '"&amp;B393&amp;"', '"&amp;C393&amp;"', '"&amp;D393&amp;"', '"&amp;E393&amp;"', '"&amp;F393&amp;"', '"&amp;G393&amp;"', '"&amp;H393&amp;"', '"&amp;I393&amp;"');"</f>
        <v/>
      </c>
      <c r="T393">
        <f>"Update UFMT_BUILD_RULE SET FIELD_ID='"&amp;D393&amp;"',COND_ID='"&amp;E393&amp;"',VALUE_ID='"&amp;F393&amp;"',CONV_KEY='"&amp;G393&amp;"',F_CHECK='"&amp;H393&amp;"',F_WRITE='"&amp;I393&amp;"' Where FORMAT_ID = '"&amp;A393&amp;"' AND FIELD_NO = '"&amp;B393&amp;"' AND PRIORITY = '"&amp;C393&amp;"';"</f>
        <v/>
      </c>
      <c r="U393">
        <f>"Delete from UFMT_BUILD_RULE Where FORMAT_ID = '"&amp;A393&amp;"' AND FIELD_NO = '"&amp;B393&amp;"' AND PRIORITY = '"&amp;C393&amp;"';"</f>
        <v/>
      </c>
    </row>
    <row r="394" spans="1:21">
      <c r="A394" t="s">
        <v>379</v>
      </c>
      <c r="B394" t="s">
        <v>33</v>
      </c>
      <c r="C394" t="s">
        <v>13</v>
      </c>
      <c r="D394" t="s">
        <v>398</v>
      </c>
      <c r="F394" t="s">
        <v>132</v>
      </c>
      <c r="G394" t="s">
        <v>398</v>
      </c>
      <c r="H394" t="s">
        <v>255</v>
      </c>
      <c r="I394" t="s">
        <v>255</v>
      </c>
      <c r="L394" t="s">
        <v>7</v>
      </c>
      <c r="M394">
        <f>VLOOKUP(D394,UFMT_FIELD_FORMAT!A:H,8,FALSE)</f>
        <v/>
      </c>
      <c r="N394">
        <f>IF(ISBLANK(E394),"",VLOOKUP(E394,UFMT_CONDITION!A:J,10,FALSE))</f>
        <v/>
      </c>
      <c r="O394">
        <f>VLOOKUP(F394,UFMT_VALUE!A:E,5,FALSE)</f>
        <v/>
      </c>
      <c r="P394">
        <f>IF(ISBLANK(G394),"",VLOOKUP(G394,UFMT_CONVERSION!A:C,3,FALSE))</f>
        <v/>
      </c>
      <c r="Q394">
        <f>"Field '"&amp;M394&amp;IF(N394="","","',Cond '"&amp;N394)&amp;"', Value '"&amp;O394&amp;IF(P394="","","', Conv '"&amp;P394)&amp;"'"</f>
        <v/>
      </c>
      <c r="S394">
        <f>"Insert into UFMT_BUILD_RULE (FORMAT_ID, FIELD_NO, PRIORITY, FIELD_ID, COND_ID, VALUE_ID, CONV_KEY, F_CHECK, F_WRITE) Values ('"&amp;A394&amp;"', '"&amp;B394&amp;"', '"&amp;C394&amp;"', '"&amp;D394&amp;"', '"&amp;E394&amp;"', '"&amp;F394&amp;"', '"&amp;G394&amp;"', '"&amp;H394&amp;"', '"&amp;I394&amp;"');"</f>
        <v/>
      </c>
      <c r="T394">
        <f>"Update UFMT_BUILD_RULE SET FIELD_ID='"&amp;D394&amp;"',COND_ID='"&amp;E394&amp;"',VALUE_ID='"&amp;F394&amp;"',CONV_KEY='"&amp;G394&amp;"',F_CHECK='"&amp;H394&amp;"',F_WRITE='"&amp;I394&amp;"' Where FORMAT_ID = '"&amp;A394&amp;"' AND FIELD_NO = '"&amp;B394&amp;"' AND PRIORITY = '"&amp;C394&amp;"';"</f>
        <v/>
      </c>
      <c r="U394">
        <f>"Delete from UFMT_BUILD_RULE Where FORMAT_ID = '"&amp;A394&amp;"' AND FIELD_NO = '"&amp;B394&amp;"' AND PRIORITY = '"&amp;C394&amp;"';"</f>
        <v/>
      </c>
    </row>
    <row r="395" spans="1:21">
      <c r="A395" t="s">
        <v>379</v>
      </c>
      <c r="B395" t="s">
        <v>555</v>
      </c>
      <c r="C395" t="s">
        <v>13</v>
      </c>
      <c r="D395" t="s">
        <v>385</v>
      </c>
      <c r="F395" t="s">
        <v>536</v>
      </c>
      <c r="H395" t="s">
        <v>255</v>
      </c>
      <c r="I395" t="s">
        <v>255</v>
      </c>
      <c r="L395" t="s">
        <v>7</v>
      </c>
      <c r="M395">
        <f>VLOOKUP(D395,UFMT_FIELD_FORMAT!A:H,8,FALSE)</f>
        <v/>
      </c>
      <c r="N395">
        <f>IF(ISBLANK(E395),"",VLOOKUP(E395,UFMT_CONDITION!A:J,10,FALSE))</f>
        <v/>
      </c>
      <c r="O395">
        <f>VLOOKUP(F395,UFMT_VALUE!A:E,5,FALSE)</f>
        <v/>
      </c>
      <c r="P395">
        <f>IF(ISBLANK(G395),"",VLOOKUP(G395,UFMT_CONVERSION!A:C,3,FALSE))</f>
        <v/>
      </c>
      <c r="Q395">
        <f>"Field '"&amp;M395&amp;IF(N395="","","',Cond '"&amp;N395)&amp;"', Value '"&amp;O395&amp;IF(P395="","","', Conv '"&amp;P395)&amp;"'"</f>
        <v/>
      </c>
      <c r="S395">
        <f>"Insert into UFMT_BUILD_RULE (FORMAT_ID, FIELD_NO, PRIORITY, FIELD_ID, COND_ID, VALUE_ID, CONV_KEY, F_CHECK, F_WRITE) Values ('"&amp;A395&amp;"', '"&amp;B395&amp;"', '"&amp;C395&amp;"', '"&amp;D395&amp;"', '"&amp;E395&amp;"', '"&amp;F395&amp;"', '"&amp;G395&amp;"', '"&amp;H395&amp;"', '"&amp;I395&amp;"');"</f>
        <v/>
      </c>
      <c r="T395">
        <f>"Update UFMT_BUILD_RULE SET FIELD_ID='"&amp;D395&amp;"',COND_ID='"&amp;E395&amp;"',VALUE_ID='"&amp;F395&amp;"',CONV_KEY='"&amp;G395&amp;"',F_CHECK='"&amp;H395&amp;"',F_WRITE='"&amp;I395&amp;"' Where FORMAT_ID = '"&amp;A395&amp;"' AND FIELD_NO = '"&amp;B395&amp;"' AND PRIORITY = '"&amp;C395&amp;"';"</f>
        <v/>
      </c>
      <c r="U395">
        <f>"Delete from UFMT_BUILD_RULE Where FORMAT_ID = '"&amp;A395&amp;"' AND FIELD_NO = '"&amp;B395&amp;"' AND PRIORITY = '"&amp;C395&amp;"';"</f>
        <v/>
      </c>
    </row>
    <row r="396" spans="1:21">
      <c r="A396" t="s">
        <v>379</v>
      </c>
      <c r="B396" t="s">
        <v>244</v>
      </c>
      <c r="C396" t="s">
        <v>13</v>
      </c>
      <c r="D396" t="s">
        <v>385</v>
      </c>
      <c r="F396" t="s">
        <v>577</v>
      </c>
      <c r="H396" t="s">
        <v>255</v>
      </c>
      <c r="I396" t="s">
        <v>255</v>
      </c>
      <c r="L396" t="s">
        <v>7</v>
      </c>
      <c r="M396">
        <f>VLOOKUP(D396,UFMT_FIELD_FORMAT!A:H,8,FALSE)</f>
        <v/>
      </c>
      <c r="N396">
        <f>IF(ISBLANK(E396),"",VLOOKUP(E396,UFMT_CONDITION!A:J,10,FALSE))</f>
        <v/>
      </c>
      <c r="O396">
        <f>VLOOKUP(F396,UFMT_VALUE!A:E,5,FALSE)</f>
        <v/>
      </c>
      <c r="P396">
        <f>IF(ISBLANK(G396),"",VLOOKUP(G396,UFMT_CONVERSION!A:C,3,FALSE))</f>
        <v/>
      </c>
      <c r="Q396">
        <f>"Field '"&amp;M396&amp;IF(N396="","","',Cond '"&amp;N396)&amp;"', Value '"&amp;O396&amp;IF(P396="","","', Conv '"&amp;P396)&amp;"'"</f>
        <v/>
      </c>
      <c r="S396">
        <f>"Insert into UFMT_BUILD_RULE (FORMAT_ID, FIELD_NO, PRIORITY, FIELD_ID, COND_ID, VALUE_ID, CONV_KEY, F_CHECK, F_WRITE) Values ('"&amp;A396&amp;"', '"&amp;B396&amp;"', '"&amp;C396&amp;"', '"&amp;D396&amp;"', '"&amp;E396&amp;"', '"&amp;F396&amp;"', '"&amp;G396&amp;"', '"&amp;H396&amp;"', '"&amp;I396&amp;"');"</f>
        <v/>
      </c>
      <c r="T396">
        <f>"Update UFMT_BUILD_RULE SET FIELD_ID='"&amp;D396&amp;"',COND_ID='"&amp;E396&amp;"',VALUE_ID='"&amp;F396&amp;"',CONV_KEY='"&amp;G396&amp;"',F_CHECK='"&amp;H396&amp;"',F_WRITE='"&amp;I396&amp;"' Where FORMAT_ID = '"&amp;A396&amp;"' AND FIELD_NO = '"&amp;B396&amp;"' AND PRIORITY = '"&amp;C396&amp;"';"</f>
        <v/>
      </c>
      <c r="U396">
        <f>"Delete from UFMT_BUILD_RULE Where FORMAT_ID = '"&amp;A396&amp;"' AND FIELD_NO = '"&amp;B396&amp;"' AND PRIORITY = '"&amp;C396&amp;"';"</f>
        <v/>
      </c>
    </row>
    <row r="397" spans="1:21">
      <c r="A397" t="s">
        <v>379</v>
      </c>
      <c r="B397" t="s">
        <v>110</v>
      </c>
      <c r="C397" t="s">
        <v>13</v>
      </c>
      <c r="D397" t="s">
        <v>449</v>
      </c>
      <c r="F397" t="s">
        <v>1551</v>
      </c>
      <c r="H397" t="s">
        <v>255</v>
      </c>
      <c r="I397" t="s">
        <v>255</v>
      </c>
      <c r="L397" t="s">
        <v>7</v>
      </c>
      <c r="M397">
        <f>VLOOKUP(D397,UFMT_FIELD_FORMAT!A:H,8,FALSE)</f>
        <v/>
      </c>
      <c r="N397">
        <f>IF(ISBLANK(E397),"",VLOOKUP(E397,UFMT_CONDITION!A:J,10,FALSE))</f>
        <v/>
      </c>
      <c r="O397">
        <f>VLOOKUP(F397,UFMT_VALUE!A:E,5,FALSE)</f>
        <v/>
      </c>
      <c r="P397">
        <f>IF(ISBLANK(G397),"",VLOOKUP(G397,UFMT_CONVERSION!A:C,3,FALSE))</f>
        <v/>
      </c>
      <c r="Q397">
        <f>"Field '"&amp;M397&amp;IF(N397="","","',Cond '"&amp;N397)&amp;"', Value '"&amp;O397&amp;IF(P397="","","', Conv '"&amp;P397)&amp;"'"</f>
        <v/>
      </c>
      <c r="S397">
        <f>"Insert into UFMT_BUILD_RULE (FORMAT_ID, FIELD_NO, PRIORITY, FIELD_ID, COND_ID, VALUE_ID, CONV_KEY, F_CHECK, F_WRITE) Values ('"&amp;A397&amp;"', '"&amp;B397&amp;"', '"&amp;C397&amp;"', '"&amp;D397&amp;"', '"&amp;E397&amp;"', '"&amp;F397&amp;"', '"&amp;G397&amp;"', '"&amp;H397&amp;"', '"&amp;I397&amp;"');"</f>
        <v/>
      </c>
      <c r="T397">
        <f>"Update UFMT_BUILD_RULE SET FIELD_ID='"&amp;D397&amp;"',COND_ID='"&amp;E397&amp;"',VALUE_ID='"&amp;F397&amp;"',CONV_KEY='"&amp;G397&amp;"',F_CHECK='"&amp;H397&amp;"',F_WRITE='"&amp;I397&amp;"' Where FORMAT_ID = '"&amp;A397&amp;"' AND FIELD_NO = '"&amp;B397&amp;"' AND PRIORITY = '"&amp;C397&amp;"';"</f>
        <v/>
      </c>
      <c r="U397">
        <f>"Delete from UFMT_BUILD_RULE Where FORMAT_ID = '"&amp;A397&amp;"' AND FIELD_NO = '"&amp;B397&amp;"' AND PRIORITY = '"&amp;C397&amp;"';"</f>
        <v/>
      </c>
    </row>
    <row r="398" spans="1:21">
      <c r="A398" t="s">
        <v>379</v>
      </c>
      <c r="B398" t="s">
        <v>196</v>
      </c>
      <c r="C398" t="s">
        <v>13</v>
      </c>
      <c r="D398" t="s">
        <v>233</v>
      </c>
      <c r="F398" t="s">
        <v>64</v>
      </c>
      <c r="G398" t="s">
        <v>72</v>
      </c>
      <c r="H398" t="s">
        <v>255</v>
      </c>
      <c r="I398" t="s">
        <v>255</v>
      </c>
      <c r="L398" t="s">
        <v>7</v>
      </c>
      <c r="M398">
        <f>VLOOKUP(D398,UFMT_FIELD_FORMAT!A:H,8,FALSE)</f>
        <v/>
      </c>
      <c r="N398">
        <f>IF(ISBLANK(E398),"",VLOOKUP(E398,UFMT_CONDITION!A:J,10,FALSE))</f>
        <v/>
      </c>
      <c r="O398">
        <f>VLOOKUP(F398,UFMT_VALUE!A:E,5,FALSE)</f>
        <v/>
      </c>
      <c r="P398">
        <f>IF(ISBLANK(G398),"",VLOOKUP(G398,UFMT_CONVERSION!A:C,3,FALSE))</f>
        <v/>
      </c>
      <c r="Q398">
        <f>"Field '"&amp;M398&amp;IF(N398="","","',Cond '"&amp;N398)&amp;"', Value '"&amp;O398&amp;IF(P398="","","', Conv '"&amp;P398)&amp;"'"</f>
        <v/>
      </c>
      <c r="S398">
        <f>"Insert into UFMT_BUILD_RULE (FORMAT_ID, FIELD_NO, PRIORITY, FIELD_ID, COND_ID, VALUE_ID, CONV_KEY, F_CHECK, F_WRITE) Values ('"&amp;A398&amp;"', '"&amp;B398&amp;"', '"&amp;C398&amp;"', '"&amp;D398&amp;"', '"&amp;E398&amp;"', '"&amp;F398&amp;"', '"&amp;G398&amp;"', '"&amp;H398&amp;"', '"&amp;I398&amp;"');"</f>
        <v/>
      </c>
      <c r="T398">
        <f>"Update UFMT_BUILD_RULE SET FIELD_ID='"&amp;D398&amp;"',COND_ID='"&amp;E398&amp;"',VALUE_ID='"&amp;F398&amp;"',CONV_KEY='"&amp;G398&amp;"',F_CHECK='"&amp;H398&amp;"',F_WRITE='"&amp;I398&amp;"' Where FORMAT_ID = '"&amp;A398&amp;"' AND FIELD_NO = '"&amp;B398&amp;"' AND PRIORITY = '"&amp;C398&amp;"';"</f>
        <v/>
      </c>
      <c r="U398">
        <f>"Delete from UFMT_BUILD_RULE Where FORMAT_ID = '"&amp;A398&amp;"' AND FIELD_NO = '"&amp;B398&amp;"' AND PRIORITY = '"&amp;C398&amp;"';"</f>
        <v/>
      </c>
    </row>
    <row r="399" spans="1:21">
      <c r="A399" t="s">
        <v>379</v>
      </c>
      <c r="B399" t="s">
        <v>103</v>
      </c>
      <c r="C399" t="s">
        <v>13</v>
      </c>
      <c r="D399" t="s">
        <v>456</v>
      </c>
      <c r="F399" t="s">
        <v>310</v>
      </c>
      <c r="H399" t="s">
        <v>255</v>
      </c>
      <c r="I399" t="s">
        <v>255</v>
      </c>
      <c r="L399" t="s">
        <v>7</v>
      </c>
      <c r="M399">
        <f>VLOOKUP(D399,UFMT_FIELD_FORMAT!A:H,8,FALSE)</f>
        <v/>
      </c>
      <c r="N399">
        <f>IF(ISBLANK(E399),"",VLOOKUP(E399,UFMT_CONDITION!A:J,10,FALSE))</f>
        <v/>
      </c>
      <c r="O399">
        <f>VLOOKUP(F399,UFMT_VALUE!A:E,5,FALSE)</f>
        <v/>
      </c>
      <c r="P399">
        <f>IF(ISBLANK(G399),"",VLOOKUP(G399,UFMT_CONVERSION!A:C,3,FALSE))</f>
        <v/>
      </c>
      <c r="Q399">
        <f>"Field '"&amp;M399&amp;IF(N399="","","',Cond '"&amp;N399)&amp;"', Value '"&amp;O399&amp;IF(P399="","","', Conv '"&amp;P399)&amp;"'"</f>
        <v/>
      </c>
      <c r="S399">
        <f>"Insert into UFMT_BUILD_RULE (FORMAT_ID, FIELD_NO, PRIORITY, FIELD_ID, COND_ID, VALUE_ID, CONV_KEY, F_CHECK, F_WRITE) Values ('"&amp;A399&amp;"', '"&amp;B399&amp;"', '"&amp;C399&amp;"', '"&amp;D399&amp;"', '"&amp;E399&amp;"', '"&amp;F399&amp;"', '"&amp;G399&amp;"', '"&amp;H399&amp;"', '"&amp;I399&amp;"');"</f>
        <v/>
      </c>
      <c r="T399">
        <f>"Update UFMT_BUILD_RULE SET FIELD_ID='"&amp;D399&amp;"',COND_ID='"&amp;E399&amp;"',VALUE_ID='"&amp;F399&amp;"',CONV_KEY='"&amp;G399&amp;"',F_CHECK='"&amp;H399&amp;"',F_WRITE='"&amp;I399&amp;"' Where FORMAT_ID = '"&amp;A399&amp;"' AND FIELD_NO = '"&amp;B399&amp;"' AND PRIORITY = '"&amp;C399&amp;"';"</f>
        <v/>
      </c>
      <c r="U399">
        <f>"Delete from UFMT_BUILD_RULE Where FORMAT_ID = '"&amp;A399&amp;"' AND FIELD_NO = '"&amp;B399&amp;"' AND PRIORITY = '"&amp;C399&amp;"';"</f>
        <v/>
      </c>
    </row>
    <row r="400" spans="1:21">
      <c r="A400" t="s">
        <v>379</v>
      </c>
      <c r="B400" t="s">
        <v>669</v>
      </c>
      <c r="C400" t="s">
        <v>13</v>
      </c>
      <c r="D400" t="s">
        <v>456</v>
      </c>
      <c r="F400" t="s">
        <v>379</v>
      </c>
      <c r="G400" t="s">
        <v>500</v>
      </c>
      <c r="H400" t="s">
        <v>255</v>
      </c>
      <c r="I400" t="s">
        <v>255</v>
      </c>
      <c r="L400" t="s">
        <v>7</v>
      </c>
      <c r="M400">
        <f>VLOOKUP(D400,UFMT_FIELD_FORMAT!A:H,8,FALSE)</f>
        <v/>
      </c>
      <c r="N400">
        <f>IF(ISBLANK(E400),"",VLOOKUP(E400,UFMT_CONDITION!A:J,10,FALSE))</f>
        <v/>
      </c>
      <c r="O400">
        <f>VLOOKUP(F400,UFMT_VALUE!A:E,5,FALSE)</f>
        <v/>
      </c>
      <c r="P400">
        <f>IF(ISBLANK(G400),"",VLOOKUP(G400,UFMT_CONVERSION!A:C,3,FALSE))</f>
        <v/>
      </c>
      <c r="Q400">
        <f>"Field '"&amp;M400&amp;IF(N400="","","',Cond '"&amp;N400)&amp;"', Value '"&amp;O400&amp;IF(P400="","","', Conv '"&amp;P400)&amp;"'"</f>
        <v/>
      </c>
      <c r="S400">
        <f>"Insert into UFMT_BUILD_RULE (FORMAT_ID, FIELD_NO, PRIORITY, FIELD_ID, COND_ID, VALUE_ID, CONV_KEY, F_CHECK, F_WRITE) Values ('"&amp;A400&amp;"', '"&amp;B400&amp;"', '"&amp;C400&amp;"', '"&amp;D400&amp;"', '"&amp;E400&amp;"', '"&amp;F400&amp;"', '"&amp;G400&amp;"', '"&amp;H400&amp;"', '"&amp;I400&amp;"');"</f>
        <v/>
      </c>
      <c r="T400">
        <f>"Update UFMT_BUILD_RULE SET FIELD_ID='"&amp;D400&amp;"',COND_ID='"&amp;E400&amp;"',VALUE_ID='"&amp;F400&amp;"',CONV_KEY='"&amp;G400&amp;"',F_CHECK='"&amp;H400&amp;"',F_WRITE='"&amp;I400&amp;"' Where FORMAT_ID = '"&amp;A400&amp;"' AND FIELD_NO = '"&amp;B400&amp;"' AND PRIORITY = '"&amp;C400&amp;"';"</f>
        <v/>
      </c>
      <c r="U400">
        <f>"Delete from UFMT_BUILD_RULE Where FORMAT_ID = '"&amp;A400&amp;"' AND FIELD_NO = '"&amp;B400&amp;"' AND PRIORITY = '"&amp;C400&amp;"';"</f>
        <v/>
      </c>
    </row>
    <row r="401" spans="1:21">
      <c r="A401" t="s">
        <v>385</v>
      </c>
      <c r="B401" t="s">
        <v>64</v>
      </c>
      <c r="C401" t="s">
        <v>13</v>
      </c>
      <c r="D401" t="s">
        <v>13</v>
      </c>
      <c r="F401" t="s">
        <v>64</v>
      </c>
      <c r="H401" t="s">
        <v>255</v>
      </c>
      <c r="I401" t="s">
        <v>255</v>
      </c>
      <c r="L401" t="s">
        <v>7</v>
      </c>
      <c r="M401">
        <f>VLOOKUP(D401,UFMT_FIELD_FORMAT!A:H,8,FALSE)</f>
        <v/>
      </c>
      <c r="N401">
        <f>IF(ISBLANK(E401),"",VLOOKUP(E401,UFMT_CONDITION!A:J,10,FALSE))</f>
        <v/>
      </c>
      <c r="O401">
        <f>VLOOKUP(F401,UFMT_VALUE!A:E,5,FALSE)</f>
        <v/>
      </c>
      <c r="P401">
        <f>IF(ISBLANK(G401),"",VLOOKUP(G401,UFMT_CONVERSION!A:C,3,FALSE))</f>
        <v/>
      </c>
      <c r="Q401">
        <f>"Field '"&amp;M401&amp;IF(N401="","","',Cond '"&amp;N401)&amp;"', Value '"&amp;O401&amp;IF(P401="","","', Conv '"&amp;P401)&amp;"'"</f>
        <v/>
      </c>
      <c r="S401">
        <f>"Insert into UFMT_BUILD_RULE (FORMAT_ID, FIELD_NO, PRIORITY, FIELD_ID, COND_ID, VALUE_ID, CONV_KEY, F_CHECK, F_WRITE) Values ('"&amp;A401&amp;"', '"&amp;B401&amp;"', '"&amp;C401&amp;"', '"&amp;D401&amp;"', '"&amp;E401&amp;"', '"&amp;F401&amp;"', '"&amp;G401&amp;"', '"&amp;H401&amp;"', '"&amp;I401&amp;"');"</f>
        <v/>
      </c>
      <c r="T401">
        <f>"Update UFMT_BUILD_RULE SET FIELD_ID='"&amp;D401&amp;"',COND_ID='"&amp;E401&amp;"',VALUE_ID='"&amp;F401&amp;"',CONV_KEY='"&amp;G401&amp;"',F_CHECK='"&amp;H401&amp;"',F_WRITE='"&amp;I401&amp;"' Where FORMAT_ID = '"&amp;A401&amp;"' AND FIELD_NO = '"&amp;B401&amp;"' AND PRIORITY = '"&amp;C401&amp;"';"</f>
        <v/>
      </c>
      <c r="U401">
        <f>"Delete from UFMT_BUILD_RULE Where FORMAT_ID = '"&amp;A401&amp;"' AND FIELD_NO = '"&amp;B401&amp;"' AND PRIORITY = '"&amp;C401&amp;"';"</f>
        <v/>
      </c>
    </row>
    <row r="402" spans="1:21">
      <c r="A402" t="s">
        <v>385</v>
      </c>
      <c r="B402" t="s">
        <v>107</v>
      </c>
      <c r="C402" t="s">
        <v>13</v>
      </c>
      <c r="D402" t="s">
        <v>64</v>
      </c>
      <c r="F402" t="s">
        <v>328</v>
      </c>
      <c r="H402" t="s">
        <v>255</v>
      </c>
      <c r="I402" t="s">
        <v>255</v>
      </c>
      <c r="L402" t="s">
        <v>7</v>
      </c>
      <c r="M402">
        <f>VLOOKUP(D402,UFMT_FIELD_FORMAT!A:H,8,FALSE)</f>
        <v/>
      </c>
      <c r="N402">
        <f>IF(ISBLANK(E402),"",VLOOKUP(E402,UFMT_CONDITION!A:J,10,FALSE))</f>
        <v/>
      </c>
      <c r="O402">
        <f>VLOOKUP(F402,UFMT_VALUE!A:E,5,FALSE)</f>
        <v/>
      </c>
      <c r="P402">
        <f>IF(ISBLANK(G402),"",VLOOKUP(G402,UFMT_CONVERSION!A:C,3,FALSE))</f>
        <v/>
      </c>
      <c r="Q402">
        <f>"Field '"&amp;M402&amp;IF(N402="","","',Cond '"&amp;N402)&amp;"', Value '"&amp;O402&amp;IF(P402="","","', Conv '"&amp;P402)&amp;"'"</f>
        <v/>
      </c>
      <c r="S402">
        <f>"Insert into UFMT_BUILD_RULE (FORMAT_ID, FIELD_NO, PRIORITY, FIELD_ID, COND_ID, VALUE_ID, CONV_KEY, F_CHECK, F_WRITE) Values ('"&amp;A402&amp;"', '"&amp;B402&amp;"', '"&amp;C402&amp;"', '"&amp;D402&amp;"', '"&amp;E402&amp;"', '"&amp;F402&amp;"', '"&amp;G402&amp;"', '"&amp;H402&amp;"', '"&amp;I402&amp;"');"</f>
        <v/>
      </c>
      <c r="T402">
        <f>"Update UFMT_BUILD_RULE SET FIELD_ID='"&amp;D402&amp;"',COND_ID='"&amp;E402&amp;"',VALUE_ID='"&amp;F402&amp;"',CONV_KEY='"&amp;G402&amp;"',F_CHECK='"&amp;H402&amp;"',F_WRITE='"&amp;I402&amp;"' Where FORMAT_ID = '"&amp;A402&amp;"' AND FIELD_NO = '"&amp;B402&amp;"' AND PRIORITY = '"&amp;C402&amp;"';"</f>
        <v/>
      </c>
      <c r="U402">
        <f>"Delete from UFMT_BUILD_RULE Where FORMAT_ID = '"&amp;A402&amp;"' AND FIELD_NO = '"&amp;B402&amp;"' AND PRIORITY = '"&amp;C402&amp;"';"</f>
        <v/>
      </c>
    </row>
    <row r="403" spans="1:21">
      <c r="A403" t="s">
        <v>385</v>
      </c>
      <c r="B403" t="s">
        <v>107</v>
      </c>
      <c r="C403" t="s">
        <v>64</v>
      </c>
      <c r="D403" t="s">
        <v>64</v>
      </c>
      <c r="F403" t="s">
        <v>575</v>
      </c>
      <c r="G403" t="s">
        <v>395</v>
      </c>
      <c r="H403" t="s">
        <v>255</v>
      </c>
      <c r="I403" t="s">
        <v>13</v>
      </c>
      <c r="L403" t="s">
        <v>7</v>
      </c>
      <c r="M403">
        <f>VLOOKUP(D403,UFMT_FIELD_FORMAT!A:H,8,FALSE)</f>
        <v/>
      </c>
      <c r="N403">
        <f>IF(ISBLANK(E403),"",VLOOKUP(E403,UFMT_CONDITION!A:J,10,FALSE))</f>
        <v/>
      </c>
      <c r="O403">
        <f>VLOOKUP(F403,UFMT_VALUE!A:E,5,FALSE)</f>
        <v/>
      </c>
      <c r="P403">
        <f>IF(ISBLANK(G403),"",VLOOKUP(G403,UFMT_CONVERSION!A:C,3,FALSE))</f>
        <v/>
      </c>
      <c r="Q403">
        <f>"Field '"&amp;M403&amp;IF(N403="","","',Cond '"&amp;N403)&amp;"', Value '"&amp;O403&amp;IF(P403="","","', Conv '"&amp;P403)&amp;"'"</f>
        <v/>
      </c>
      <c r="S403">
        <f>"Insert into UFMT_BUILD_RULE (FORMAT_ID, FIELD_NO, PRIORITY, FIELD_ID, COND_ID, VALUE_ID, CONV_KEY, F_CHECK, F_WRITE) Values ('"&amp;A403&amp;"', '"&amp;B403&amp;"', '"&amp;C403&amp;"', '"&amp;D403&amp;"', '"&amp;E403&amp;"', '"&amp;F403&amp;"', '"&amp;G403&amp;"', '"&amp;H403&amp;"', '"&amp;I403&amp;"');"</f>
        <v/>
      </c>
      <c r="T403">
        <f>"Update UFMT_BUILD_RULE SET FIELD_ID='"&amp;D403&amp;"',COND_ID='"&amp;E403&amp;"',VALUE_ID='"&amp;F403&amp;"',CONV_KEY='"&amp;G403&amp;"',F_CHECK='"&amp;H403&amp;"',F_WRITE='"&amp;I403&amp;"' Where FORMAT_ID = '"&amp;A403&amp;"' AND FIELD_NO = '"&amp;B403&amp;"' AND PRIORITY = '"&amp;C403&amp;"';"</f>
        <v/>
      </c>
      <c r="U403">
        <f>"Delete from UFMT_BUILD_RULE Where FORMAT_ID = '"&amp;A403&amp;"' AND FIELD_NO = '"&amp;B403&amp;"' AND PRIORITY = '"&amp;C403&amp;"';"</f>
        <v/>
      </c>
    </row>
    <row r="404" spans="1:21">
      <c r="A404" t="s">
        <v>385</v>
      </c>
      <c r="B404" t="s">
        <v>31</v>
      </c>
      <c r="C404" t="s">
        <v>13</v>
      </c>
      <c r="D404" t="s">
        <v>107</v>
      </c>
      <c r="F404" t="s">
        <v>330</v>
      </c>
      <c r="H404" t="s">
        <v>255</v>
      </c>
      <c r="I404" t="s">
        <v>255</v>
      </c>
      <c r="L404" t="s">
        <v>7</v>
      </c>
      <c r="M404">
        <f>VLOOKUP(D404,UFMT_FIELD_FORMAT!A:H,8,FALSE)</f>
        <v/>
      </c>
      <c r="N404">
        <f>IF(ISBLANK(E404),"",VLOOKUP(E404,UFMT_CONDITION!A:J,10,FALSE))</f>
        <v/>
      </c>
      <c r="O404">
        <f>VLOOKUP(F404,UFMT_VALUE!A:E,5,FALSE)</f>
        <v/>
      </c>
      <c r="P404">
        <f>IF(ISBLANK(G404),"",VLOOKUP(G404,UFMT_CONVERSION!A:C,3,FALSE))</f>
        <v/>
      </c>
      <c r="Q404">
        <f>"Field '"&amp;M404&amp;IF(N404="","","',Cond '"&amp;N404)&amp;"', Value '"&amp;O404&amp;IF(P404="","","', Conv '"&amp;P404)&amp;"'"</f>
        <v/>
      </c>
      <c r="S404">
        <f>"Insert into UFMT_BUILD_RULE (FORMAT_ID, FIELD_NO, PRIORITY, FIELD_ID, COND_ID, VALUE_ID, CONV_KEY, F_CHECK, F_WRITE) Values ('"&amp;A404&amp;"', '"&amp;B404&amp;"', '"&amp;C404&amp;"', '"&amp;D404&amp;"', '"&amp;E404&amp;"', '"&amp;F404&amp;"', '"&amp;G404&amp;"', '"&amp;H404&amp;"', '"&amp;I404&amp;"');"</f>
        <v/>
      </c>
      <c r="T404">
        <f>"Update UFMT_BUILD_RULE SET FIELD_ID='"&amp;D404&amp;"',COND_ID='"&amp;E404&amp;"',VALUE_ID='"&amp;F404&amp;"',CONV_KEY='"&amp;G404&amp;"',F_CHECK='"&amp;H404&amp;"',F_WRITE='"&amp;I404&amp;"' Where FORMAT_ID = '"&amp;A404&amp;"' AND FIELD_NO = '"&amp;B404&amp;"' AND PRIORITY = '"&amp;C404&amp;"';"</f>
        <v/>
      </c>
      <c r="U404">
        <f>"Delete from UFMT_BUILD_RULE Where FORMAT_ID = '"&amp;A404&amp;"' AND FIELD_NO = '"&amp;B404&amp;"' AND PRIORITY = '"&amp;C404&amp;"';"</f>
        <v/>
      </c>
    </row>
    <row r="405" spans="1:21">
      <c r="A405" t="s">
        <v>385</v>
      </c>
      <c r="B405" t="s">
        <v>500</v>
      </c>
      <c r="C405" t="s">
        <v>13</v>
      </c>
      <c r="D405" t="s">
        <v>107</v>
      </c>
      <c r="F405" t="s">
        <v>333</v>
      </c>
      <c r="H405" t="s">
        <v>255</v>
      </c>
      <c r="I405" t="s">
        <v>255</v>
      </c>
      <c r="L405" t="s">
        <v>7</v>
      </c>
      <c r="M405">
        <f>VLOOKUP(D405,UFMT_FIELD_FORMAT!A:H,8,FALSE)</f>
        <v/>
      </c>
      <c r="N405">
        <f>IF(ISBLANK(E405),"",VLOOKUP(E405,UFMT_CONDITION!A:J,10,FALSE))</f>
        <v/>
      </c>
      <c r="O405">
        <f>VLOOKUP(F405,UFMT_VALUE!A:E,5,FALSE)</f>
        <v/>
      </c>
      <c r="P405">
        <f>IF(ISBLANK(G405),"",VLOOKUP(G405,UFMT_CONVERSION!A:C,3,FALSE))</f>
        <v/>
      </c>
      <c r="Q405">
        <f>"Field '"&amp;M405&amp;IF(N405="","","',Cond '"&amp;N405)&amp;"', Value '"&amp;O405&amp;IF(P405="","","', Conv '"&amp;P405)&amp;"'"</f>
        <v/>
      </c>
      <c r="S405">
        <f>"Insert into UFMT_BUILD_RULE (FORMAT_ID, FIELD_NO, PRIORITY, FIELD_ID, COND_ID, VALUE_ID, CONV_KEY, F_CHECK, F_WRITE) Values ('"&amp;A405&amp;"', '"&amp;B405&amp;"', '"&amp;C405&amp;"', '"&amp;D405&amp;"', '"&amp;E405&amp;"', '"&amp;F405&amp;"', '"&amp;G405&amp;"', '"&amp;H405&amp;"', '"&amp;I405&amp;"');"</f>
        <v/>
      </c>
      <c r="T405">
        <f>"Update UFMT_BUILD_RULE SET FIELD_ID='"&amp;D405&amp;"',COND_ID='"&amp;E405&amp;"',VALUE_ID='"&amp;F405&amp;"',CONV_KEY='"&amp;G405&amp;"',F_CHECK='"&amp;H405&amp;"',F_WRITE='"&amp;I405&amp;"' Where FORMAT_ID = '"&amp;A405&amp;"' AND FIELD_NO = '"&amp;B405&amp;"' AND PRIORITY = '"&amp;C405&amp;"';"</f>
        <v/>
      </c>
      <c r="U405">
        <f>"Delete from UFMT_BUILD_RULE Where FORMAT_ID = '"&amp;A405&amp;"' AND FIELD_NO = '"&amp;B405&amp;"' AND PRIORITY = '"&amp;C405&amp;"';"</f>
        <v/>
      </c>
    </row>
    <row r="406" spans="1:21">
      <c r="A406" t="s">
        <v>385</v>
      </c>
      <c r="B406" t="s">
        <v>328</v>
      </c>
      <c r="C406" t="s">
        <v>13</v>
      </c>
      <c r="D406" t="s">
        <v>107</v>
      </c>
      <c r="F406" t="s">
        <v>114</v>
      </c>
      <c r="H406" t="s">
        <v>255</v>
      </c>
      <c r="I406" t="s">
        <v>255</v>
      </c>
      <c r="L406" t="s">
        <v>7</v>
      </c>
      <c r="M406">
        <f>VLOOKUP(D406,UFMT_FIELD_FORMAT!A:H,8,FALSE)</f>
        <v/>
      </c>
      <c r="N406">
        <f>IF(ISBLANK(E406),"",VLOOKUP(E406,UFMT_CONDITION!A:J,10,FALSE))</f>
        <v/>
      </c>
      <c r="O406">
        <f>VLOOKUP(F406,UFMT_VALUE!A:E,5,FALSE)</f>
        <v/>
      </c>
      <c r="P406">
        <f>IF(ISBLANK(G406),"",VLOOKUP(G406,UFMT_CONVERSION!A:C,3,FALSE))</f>
        <v/>
      </c>
      <c r="Q406">
        <f>"Field '"&amp;M406&amp;IF(N406="","","',Cond '"&amp;N406)&amp;"', Value '"&amp;O406&amp;IF(P406="","","', Conv '"&amp;P406)&amp;"'"</f>
        <v/>
      </c>
      <c r="S406">
        <f>"Insert into UFMT_BUILD_RULE (FORMAT_ID, FIELD_NO, PRIORITY, FIELD_ID, COND_ID, VALUE_ID, CONV_KEY, F_CHECK, F_WRITE) Values ('"&amp;A406&amp;"', '"&amp;B406&amp;"', '"&amp;C406&amp;"', '"&amp;D406&amp;"', '"&amp;E406&amp;"', '"&amp;F406&amp;"', '"&amp;G406&amp;"', '"&amp;H406&amp;"', '"&amp;I406&amp;"');"</f>
        <v/>
      </c>
      <c r="T406">
        <f>"Update UFMT_BUILD_RULE SET FIELD_ID='"&amp;D406&amp;"',COND_ID='"&amp;E406&amp;"',VALUE_ID='"&amp;F406&amp;"',CONV_KEY='"&amp;G406&amp;"',F_CHECK='"&amp;H406&amp;"',F_WRITE='"&amp;I406&amp;"' Where FORMAT_ID = '"&amp;A406&amp;"' AND FIELD_NO = '"&amp;B406&amp;"' AND PRIORITY = '"&amp;C406&amp;"';"</f>
        <v/>
      </c>
      <c r="U406">
        <f>"Delete from UFMT_BUILD_RULE Where FORMAT_ID = '"&amp;A406&amp;"' AND FIELD_NO = '"&amp;B406&amp;"' AND PRIORITY = '"&amp;C406&amp;"';"</f>
        <v/>
      </c>
    </row>
    <row r="407" spans="1:21">
      <c r="A407" t="s">
        <v>385</v>
      </c>
      <c r="B407" t="s">
        <v>333</v>
      </c>
      <c r="C407" t="s">
        <v>13</v>
      </c>
      <c r="D407" t="s">
        <v>31</v>
      </c>
      <c r="F407" t="s">
        <v>337</v>
      </c>
      <c r="H407" t="s">
        <v>255</v>
      </c>
      <c r="I407" t="s">
        <v>255</v>
      </c>
      <c r="L407" t="s">
        <v>7</v>
      </c>
      <c r="M407">
        <f>VLOOKUP(D407,UFMT_FIELD_FORMAT!A:H,8,FALSE)</f>
        <v/>
      </c>
      <c r="N407">
        <f>IF(ISBLANK(E407),"",VLOOKUP(E407,UFMT_CONDITION!A:J,10,FALSE))</f>
        <v/>
      </c>
      <c r="O407">
        <f>VLOOKUP(F407,UFMT_VALUE!A:E,5,FALSE)</f>
        <v/>
      </c>
      <c r="P407">
        <f>IF(ISBLANK(G407),"",VLOOKUP(G407,UFMT_CONVERSION!A:C,3,FALSE))</f>
        <v/>
      </c>
      <c r="Q407">
        <f>"Field '"&amp;M407&amp;IF(N407="","","',Cond '"&amp;N407)&amp;"', Value '"&amp;O407&amp;IF(P407="","","', Conv '"&amp;P407)&amp;"'"</f>
        <v/>
      </c>
      <c r="S407">
        <f>"Insert into UFMT_BUILD_RULE (FORMAT_ID, FIELD_NO, PRIORITY, FIELD_ID, COND_ID, VALUE_ID, CONV_KEY, F_CHECK, F_WRITE) Values ('"&amp;A407&amp;"', '"&amp;B407&amp;"', '"&amp;C407&amp;"', '"&amp;D407&amp;"', '"&amp;E407&amp;"', '"&amp;F407&amp;"', '"&amp;G407&amp;"', '"&amp;H407&amp;"', '"&amp;I407&amp;"');"</f>
        <v/>
      </c>
      <c r="T407">
        <f>"Update UFMT_BUILD_RULE SET FIELD_ID='"&amp;D407&amp;"',COND_ID='"&amp;E407&amp;"',VALUE_ID='"&amp;F407&amp;"',CONV_KEY='"&amp;G407&amp;"',F_CHECK='"&amp;H407&amp;"',F_WRITE='"&amp;I407&amp;"' Where FORMAT_ID = '"&amp;A407&amp;"' AND FIELD_NO = '"&amp;B407&amp;"' AND PRIORITY = '"&amp;C407&amp;"';"</f>
        <v/>
      </c>
      <c r="U407">
        <f>"Delete from UFMT_BUILD_RULE Where FORMAT_ID = '"&amp;A407&amp;"' AND FIELD_NO = '"&amp;B407&amp;"' AND PRIORITY = '"&amp;C407&amp;"';"</f>
        <v/>
      </c>
    </row>
    <row r="408" spans="1:21">
      <c r="A408" t="s">
        <v>385</v>
      </c>
      <c r="B408" t="s">
        <v>335</v>
      </c>
      <c r="C408" t="s">
        <v>13</v>
      </c>
      <c r="D408" t="s">
        <v>31</v>
      </c>
      <c r="F408" t="s">
        <v>337</v>
      </c>
      <c r="H408" t="s">
        <v>255</v>
      </c>
      <c r="I408" t="s">
        <v>13</v>
      </c>
      <c r="L408" t="s">
        <v>7</v>
      </c>
      <c r="M408">
        <f>VLOOKUP(D408,UFMT_FIELD_FORMAT!A:H,8,FALSE)</f>
        <v/>
      </c>
      <c r="N408">
        <f>IF(ISBLANK(E408),"",VLOOKUP(E408,UFMT_CONDITION!A:J,10,FALSE))</f>
        <v/>
      </c>
      <c r="O408">
        <f>VLOOKUP(F408,UFMT_VALUE!A:E,5,FALSE)</f>
        <v/>
      </c>
      <c r="P408">
        <f>IF(ISBLANK(G408),"",VLOOKUP(G408,UFMT_CONVERSION!A:C,3,FALSE))</f>
        <v/>
      </c>
      <c r="Q408">
        <f>"Field '"&amp;M408&amp;IF(N408="","","',Cond '"&amp;N408)&amp;"', Value '"&amp;O408&amp;IF(P408="","","', Conv '"&amp;P408)&amp;"'"</f>
        <v/>
      </c>
      <c r="S408">
        <f>"Insert into UFMT_BUILD_RULE (FORMAT_ID, FIELD_NO, PRIORITY, FIELD_ID, COND_ID, VALUE_ID, CONV_KEY, F_CHECK, F_WRITE) Values ('"&amp;A408&amp;"', '"&amp;B408&amp;"', '"&amp;C408&amp;"', '"&amp;D408&amp;"', '"&amp;E408&amp;"', '"&amp;F408&amp;"', '"&amp;G408&amp;"', '"&amp;H408&amp;"', '"&amp;I408&amp;"');"</f>
        <v/>
      </c>
      <c r="T408">
        <f>"Update UFMT_BUILD_RULE SET FIELD_ID='"&amp;D408&amp;"',COND_ID='"&amp;E408&amp;"',VALUE_ID='"&amp;F408&amp;"',CONV_KEY='"&amp;G408&amp;"',F_CHECK='"&amp;H408&amp;"',F_WRITE='"&amp;I408&amp;"' Where FORMAT_ID = '"&amp;A408&amp;"' AND FIELD_NO = '"&amp;B408&amp;"' AND PRIORITY = '"&amp;C408&amp;"';"</f>
        <v/>
      </c>
      <c r="U408">
        <f>"Delete from UFMT_BUILD_RULE Where FORMAT_ID = '"&amp;A408&amp;"' AND FIELD_NO = '"&amp;B408&amp;"' AND PRIORITY = '"&amp;C408&amp;"';"</f>
        <v/>
      </c>
    </row>
    <row r="409" spans="1:21">
      <c r="A409" t="s">
        <v>385</v>
      </c>
      <c r="B409" t="s">
        <v>337</v>
      </c>
      <c r="C409" t="s">
        <v>13</v>
      </c>
      <c r="D409" t="s">
        <v>500</v>
      </c>
      <c r="F409" t="s">
        <v>35</v>
      </c>
      <c r="H409" t="s">
        <v>255</v>
      </c>
      <c r="I409" t="s">
        <v>255</v>
      </c>
      <c r="L409" t="s">
        <v>7</v>
      </c>
      <c r="M409">
        <f>VLOOKUP(D409,UFMT_FIELD_FORMAT!A:H,8,FALSE)</f>
        <v/>
      </c>
      <c r="N409">
        <f>IF(ISBLANK(E409),"",VLOOKUP(E409,UFMT_CONDITION!A:J,10,FALSE))</f>
        <v/>
      </c>
      <c r="O409">
        <f>VLOOKUP(F409,UFMT_VALUE!A:E,5,FALSE)</f>
        <v/>
      </c>
      <c r="P409">
        <f>IF(ISBLANK(G409),"",VLOOKUP(G409,UFMT_CONVERSION!A:C,3,FALSE))</f>
        <v/>
      </c>
      <c r="Q409">
        <f>"Field '"&amp;M409&amp;IF(N409="","","',Cond '"&amp;N409)&amp;"', Value '"&amp;O409&amp;IF(P409="","","', Conv '"&amp;P409)&amp;"'"</f>
        <v/>
      </c>
      <c r="S409">
        <f>"Insert into UFMT_BUILD_RULE (FORMAT_ID, FIELD_NO, PRIORITY, FIELD_ID, COND_ID, VALUE_ID, CONV_KEY, F_CHECK, F_WRITE) Values ('"&amp;A409&amp;"', '"&amp;B409&amp;"', '"&amp;C409&amp;"', '"&amp;D409&amp;"', '"&amp;E409&amp;"', '"&amp;F409&amp;"', '"&amp;G409&amp;"', '"&amp;H409&amp;"', '"&amp;I409&amp;"');"</f>
        <v/>
      </c>
      <c r="T409">
        <f>"Update UFMT_BUILD_RULE SET FIELD_ID='"&amp;D409&amp;"',COND_ID='"&amp;E409&amp;"',VALUE_ID='"&amp;F409&amp;"',CONV_KEY='"&amp;G409&amp;"',F_CHECK='"&amp;H409&amp;"',F_WRITE='"&amp;I409&amp;"' Where FORMAT_ID = '"&amp;A409&amp;"' AND FIELD_NO = '"&amp;B409&amp;"' AND PRIORITY = '"&amp;C409&amp;"';"</f>
        <v/>
      </c>
      <c r="U409">
        <f>"Delete from UFMT_BUILD_RULE Where FORMAT_ID = '"&amp;A409&amp;"' AND FIELD_NO = '"&amp;B409&amp;"' AND PRIORITY = '"&amp;C409&amp;"';"</f>
        <v/>
      </c>
    </row>
    <row r="410" spans="1:21">
      <c r="A410" t="s">
        <v>385</v>
      </c>
      <c r="B410" t="s">
        <v>351</v>
      </c>
      <c r="C410" t="s">
        <v>13</v>
      </c>
      <c r="D410" t="s">
        <v>328</v>
      </c>
      <c r="F410" t="s">
        <v>393</v>
      </c>
      <c r="H410" t="s">
        <v>255</v>
      </c>
      <c r="I410" t="s">
        <v>255</v>
      </c>
      <c r="L410" t="s">
        <v>7</v>
      </c>
      <c r="M410">
        <f>VLOOKUP(D410,UFMT_FIELD_FORMAT!A:H,8,FALSE)</f>
        <v/>
      </c>
      <c r="N410">
        <f>IF(ISBLANK(E410),"",VLOOKUP(E410,UFMT_CONDITION!A:J,10,FALSE))</f>
        <v/>
      </c>
      <c r="O410">
        <f>VLOOKUP(F410,UFMT_VALUE!A:E,5,FALSE)</f>
        <v/>
      </c>
      <c r="P410">
        <f>IF(ISBLANK(G410),"",VLOOKUP(G410,UFMT_CONVERSION!A:C,3,FALSE))</f>
        <v/>
      </c>
      <c r="Q410">
        <f>"Field '"&amp;M410&amp;IF(N410="","","',Cond '"&amp;N410)&amp;"', Value '"&amp;O410&amp;IF(P410="","","', Conv '"&amp;P410)&amp;"'"</f>
        <v/>
      </c>
      <c r="S410">
        <f>"Insert into UFMT_BUILD_RULE (FORMAT_ID, FIELD_NO, PRIORITY, FIELD_ID, COND_ID, VALUE_ID, CONV_KEY, F_CHECK, F_WRITE) Values ('"&amp;A410&amp;"', '"&amp;B410&amp;"', '"&amp;C410&amp;"', '"&amp;D410&amp;"', '"&amp;E410&amp;"', '"&amp;F410&amp;"', '"&amp;G410&amp;"', '"&amp;H410&amp;"', '"&amp;I410&amp;"');"</f>
        <v/>
      </c>
      <c r="T410">
        <f>"Update UFMT_BUILD_RULE SET FIELD_ID='"&amp;D410&amp;"',COND_ID='"&amp;E410&amp;"',VALUE_ID='"&amp;F410&amp;"',CONV_KEY='"&amp;G410&amp;"',F_CHECK='"&amp;H410&amp;"',F_WRITE='"&amp;I410&amp;"' Where FORMAT_ID = '"&amp;A410&amp;"' AND FIELD_NO = '"&amp;B410&amp;"' AND PRIORITY = '"&amp;C410&amp;"';"</f>
        <v/>
      </c>
      <c r="U410">
        <f>"Delete from UFMT_BUILD_RULE Where FORMAT_ID = '"&amp;A410&amp;"' AND FIELD_NO = '"&amp;B410&amp;"' AND PRIORITY = '"&amp;C410&amp;"';"</f>
        <v/>
      </c>
    </row>
    <row r="411" spans="1:21">
      <c r="A411" t="s">
        <v>385</v>
      </c>
      <c r="B411" t="s">
        <v>305</v>
      </c>
      <c r="C411" t="s">
        <v>13</v>
      </c>
      <c r="D411" t="s">
        <v>318</v>
      </c>
      <c r="F411" t="s">
        <v>398</v>
      </c>
      <c r="H411" t="s">
        <v>255</v>
      </c>
      <c r="I411" t="s">
        <v>255</v>
      </c>
      <c r="L411" t="s">
        <v>7</v>
      </c>
      <c r="M411">
        <f>VLOOKUP(D411,UFMT_FIELD_FORMAT!A:H,8,FALSE)</f>
        <v/>
      </c>
      <c r="N411">
        <f>IF(ISBLANK(E411),"",VLOOKUP(E411,UFMT_CONDITION!A:J,10,FALSE))</f>
        <v/>
      </c>
      <c r="O411">
        <f>VLOOKUP(F411,UFMT_VALUE!A:E,5,FALSE)</f>
        <v/>
      </c>
      <c r="P411">
        <f>IF(ISBLANK(G411),"",VLOOKUP(G411,UFMT_CONVERSION!A:C,3,FALSE))</f>
        <v/>
      </c>
      <c r="Q411">
        <f>"Field '"&amp;M411&amp;IF(N411="","","',Cond '"&amp;N411)&amp;"', Value '"&amp;O411&amp;IF(P411="","","', Conv '"&amp;P411)&amp;"'"</f>
        <v/>
      </c>
      <c r="S411">
        <f>"Insert into UFMT_BUILD_RULE (FORMAT_ID, FIELD_NO, PRIORITY, FIELD_ID, COND_ID, VALUE_ID, CONV_KEY, F_CHECK, F_WRITE) Values ('"&amp;A411&amp;"', '"&amp;B411&amp;"', '"&amp;C411&amp;"', '"&amp;D411&amp;"', '"&amp;E411&amp;"', '"&amp;F411&amp;"', '"&amp;G411&amp;"', '"&amp;H411&amp;"', '"&amp;I411&amp;"');"</f>
        <v/>
      </c>
      <c r="T411">
        <f>"Update UFMT_BUILD_RULE SET FIELD_ID='"&amp;D411&amp;"',COND_ID='"&amp;E411&amp;"',VALUE_ID='"&amp;F411&amp;"',CONV_KEY='"&amp;G411&amp;"',F_CHECK='"&amp;H411&amp;"',F_WRITE='"&amp;I411&amp;"' Where FORMAT_ID = '"&amp;A411&amp;"' AND FIELD_NO = '"&amp;B411&amp;"' AND PRIORITY = '"&amp;C411&amp;"';"</f>
        <v/>
      </c>
      <c r="U411">
        <f>"Delete from UFMT_BUILD_RULE Where FORMAT_ID = '"&amp;A411&amp;"' AND FIELD_NO = '"&amp;B411&amp;"' AND PRIORITY = '"&amp;C411&amp;"';"</f>
        <v/>
      </c>
    </row>
    <row r="412" spans="1:21">
      <c r="A412" t="s">
        <v>385</v>
      </c>
      <c r="B412" t="s">
        <v>473</v>
      </c>
      <c r="C412" t="s">
        <v>13</v>
      </c>
      <c r="D412" t="s">
        <v>333</v>
      </c>
      <c r="F412" t="s">
        <v>449</v>
      </c>
      <c r="H412" t="s">
        <v>255</v>
      </c>
      <c r="I412" t="s">
        <v>255</v>
      </c>
      <c r="L412" t="s">
        <v>7</v>
      </c>
      <c r="M412">
        <f>VLOOKUP(D412,UFMT_FIELD_FORMAT!A:H,8,FALSE)</f>
        <v/>
      </c>
      <c r="N412">
        <f>IF(ISBLANK(E412),"",VLOOKUP(E412,UFMT_CONDITION!A:J,10,FALSE))</f>
        <v/>
      </c>
      <c r="O412">
        <f>VLOOKUP(F412,UFMT_VALUE!A:E,5,FALSE)</f>
        <v/>
      </c>
      <c r="P412">
        <f>IF(ISBLANK(G412),"",VLOOKUP(G412,UFMT_CONVERSION!A:C,3,FALSE))</f>
        <v/>
      </c>
      <c r="Q412">
        <f>"Field '"&amp;M412&amp;IF(N412="","","',Cond '"&amp;N412)&amp;"', Value '"&amp;O412&amp;IF(P412="","","', Conv '"&amp;P412)&amp;"'"</f>
        <v/>
      </c>
      <c r="S412">
        <f>"Insert into UFMT_BUILD_RULE (FORMAT_ID, FIELD_NO, PRIORITY, FIELD_ID, COND_ID, VALUE_ID, CONV_KEY, F_CHECK, F_WRITE) Values ('"&amp;A412&amp;"', '"&amp;B412&amp;"', '"&amp;C412&amp;"', '"&amp;D412&amp;"', '"&amp;E412&amp;"', '"&amp;F412&amp;"', '"&amp;G412&amp;"', '"&amp;H412&amp;"', '"&amp;I412&amp;"');"</f>
        <v/>
      </c>
      <c r="T412">
        <f>"Update UFMT_BUILD_RULE SET FIELD_ID='"&amp;D412&amp;"',COND_ID='"&amp;E412&amp;"',VALUE_ID='"&amp;F412&amp;"',CONV_KEY='"&amp;G412&amp;"',F_CHECK='"&amp;H412&amp;"',F_WRITE='"&amp;I412&amp;"' Where FORMAT_ID = '"&amp;A412&amp;"' AND FIELD_NO = '"&amp;B412&amp;"' AND PRIORITY = '"&amp;C412&amp;"';"</f>
        <v/>
      </c>
      <c r="U412">
        <f>"Delete from UFMT_BUILD_RULE Where FORMAT_ID = '"&amp;A412&amp;"' AND FIELD_NO = '"&amp;B412&amp;"' AND PRIORITY = '"&amp;C412&amp;"';"</f>
        <v/>
      </c>
    </row>
    <row r="413" spans="1:21">
      <c r="A413" t="s">
        <v>385</v>
      </c>
      <c r="B413" t="s">
        <v>524</v>
      </c>
      <c r="C413" t="s">
        <v>13</v>
      </c>
      <c r="D413" t="s">
        <v>66</v>
      </c>
      <c r="F413" t="s">
        <v>1228</v>
      </c>
      <c r="H413" t="s">
        <v>255</v>
      </c>
      <c r="I413" t="s">
        <v>255</v>
      </c>
      <c r="L413" t="s">
        <v>7</v>
      </c>
      <c r="M413">
        <f>VLOOKUP(D413,UFMT_FIELD_FORMAT!A:H,8,FALSE)</f>
        <v/>
      </c>
      <c r="N413">
        <f>IF(ISBLANK(E413),"",VLOOKUP(E413,UFMT_CONDITION!A:J,10,FALSE))</f>
        <v/>
      </c>
      <c r="O413">
        <f>VLOOKUP(F413,UFMT_VALUE!A:E,5,FALSE)</f>
        <v/>
      </c>
      <c r="P413">
        <f>IF(ISBLANK(G413),"",VLOOKUP(G413,UFMT_CONVERSION!A:C,3,FALSE))</f>
        <v/>
      </c>
      <c r="Q413">
        <f>"Field '"&amp;M413&amp;IF(N413="","","',Cond '"&amp;N413)&amp;"', Value '"&amp;O413&amp;IF(P413="","","', Conv '"&amp;P413)&amp;"'"</f>
        <v/>
      </c>
      <c r="S413">
        <f>"Insert into UFMT_BUILD_RULE (FORMAT_ID, FIELD_NO, PRIORITY, FIELD_ID, COND_ID, VALUE_ID, CONV_KEY, F_CHECK, F_WRITE) Values ('"&amp;A413&amp;"', '"&amp;B413&amp;"', '"&amp;C413&amp;"', '"&amp;D413&amp;"', '"&amp;E413&amp;"', '"&amp;F413&amp;"', '"&amp;G413&amp;"', '"&amp;H413&amp;"', '"&amp;I413&amp;"');"</f>
        <v/>
      </c>
      <c r="T413">
        <f>"Update UFMT_BUILD_RULE SET FIELD_ID='"&amp;D413&amp;"',COND_ID='"&amp;E413&amp;"',VALUE_ID='"&amp;F413&amp;"',CONV_KEY='"&amp;G413&amp;"',F_CHECK='"&amp;H413&amp;"',F_WRITE='"&amp;I413&amp;"' Where FORMAT_ID = '"&amp;A413&amp;"' AND FIELD_NO = '"&amp;B413&amp;"' AND PRIORITY = '"&amp;C413&amp;"';"</f>
        <v/>
      </c>
      <c r="U413">
        <f>"Delete from UFMT_BUILD_RULE Where FORMAT_ID = '"&amp;A413&amp;"' AND FIELD_NO = '"&amp;B413&amp;"' AND PRIORITY = '"&amp;C413&amp;"';"</f>
        <v/>
      </c>
    </row>
    <row r="414" spans="1:21">
      <c r="A414" t="s">
        <v>385</v>
      </c>
      <c r="B414" t="s">
        <v>526</v>
      </c>
      <c r="C414" t="s">
        <v>13</v>
      </c>
      <c r="D414" t="s">
        <v>66</v>
      </c>
      <c r="F414" t="s">
        <v>1546</v>
      </c>
      <c r="H414" t="s">
        <v>255</v>
      </c>
      <c r="I414" t="s">
        <v>255</v>
      </c>
      <c r="L414" t="s">
        <v>7</v>
      </c>
      <c r="M414">
        <f>VLOOKUP(D414,UFMT_FIELD_FORMAT!A:H,8,FALSE)</f>
        <v/>
      </c>
      <c r="N414">
        <f>IF(ISBLANK(E414),"",VLOOKUP(E414,UFMT_CONDITION!A:J,10,FALSE))</f>
        <v/>
      </c>
      <c r="O414">
        <f>VLOOKUP(F414,UFMT_VALUE!A:E,5,FALSE)</f>
        <v/>
      </c>
      <c r="P414">
        <f>IF(ISBLANK(G414),"",VLOOKUP(G414,UFMT_CONVERSION!A:C,3,FALSE))</f>
        <v/>
      </c>
      <c r="Q414">
        <f>"Field '"&amp;M414&amp;IF(N414="","","',Cond '"&amp;N414)&amp;"', Value '"&amp;O414&amp;IF(P414="","","', Conv '"&amp;P414)&amp;"'"</f>
        <v/>
      </c>
      <c r="S414">
        <f>"Insert into UFMT_BUILD_RULE (FORMAT_ID, FIELD_NO, PRIORITY, FIELD_ID, COND_ID, VALUE_ID, CONV_KEY, F_CHECK, F_WRITE) Values ('"&amp;A414&amp;"', '"&amp;B414&amp;"', '"&amp;C414&amp;"', '"&amp;D414&amp;"', '"&amp;E414&amp;"', '"&amp;F414&amp;"', '"&amp;G414&amp;"', '"&amp;H414&amp;"', '"&amp;I414&amp;"');"</f>
        <v/>
      </c>
      <c r="T414">
        <f>"Update UFMT_BUILD_RULE SET FIELD_ID='"&amp;D414&amp;"',COND_ID='"&amp;E414&amp;"',VALUE_ID='"&amp;F414&amp;"',CONV_KEY='"&amp;G414&amp;"',F_CHECK='"&amp;H414&amp;"',F_WRITE='"&amp;I414&amp;"' Where FORMAT_ID = '"&amp;A414&amp;"' AND FIELD_NO = '"&amp;B414&amp;"' AND PRIORITY = '"&amp;C414&amp;"';"</f>
        <v/>
      </c>
      <c r="U414">
        <f>"Delete from UFMT_BUILD_RULE Where FORMAT_ID = '"&amp;A414&amp;"' AND FIELD_NO = '"&amp;B414&amp;"' AND PRIORITY = '"&amp;C414&amp;"';"</f>
        <v/>
      </c>
    </row>
    <row r="415" spans="1:21">
      <c r="A415" t="s">
        <v>385</v>
      </c>
      <c r="B415" t="s">
        <v>528</v>
      </c>
      <c r="C415" t="s">
        <v>13</v>
      </c>
      <c r="D415" t="s">
        <v>66</v>
      </c>
      <c r="F415" t="s">
        <v>1228</v>
      </c>
      <c r="H415" t="s">
        <v>255</v>
      </c>
      <c r="I415" t="s">
        <v>255</v>
      </c>
      <c r="L415" t="s">
        <v>7</v>
      </c>
      <c r="M415">
        <f>VLOOKUP(D415,UFMT_FIELD_FORMAT!A:H,8,FALSE)</f>
        <v/>
      </c>
      <c r="N415">
        <f>IF(ISBLANK(E415),"",VLOOKUP(E415,UFMT_CONDITION!A:J,10,FALSE))</f>
        <v/>
      </c>
      <c r="O415">
        <f>VLOOKUP(F415,UFMT_VALUE!A:E,5,FALSE)</f>
        <v/>
      </c>
      <c r="P415">
        <f>IF(ISBLANK(G415),"",VLOOKUP(G415,UFMT_CONVERSION!A:C,3,FALSE))</f>
        <v/>
      </c>
      <c r="Q415">
        <f>"Field '"&amp;M415&amp;IF(N415="","","',Cond '"&amp;N415)&amp;"', Value '"&amp;O415&amp;IF(P415="","","', Conv '"&amp;P415)&amp;"'"</f>
        <v/>
      </c>
      <c r="S415">
        <f>"Insert into UFMT_BUILD_RULE (FORMAT_ID, FIELD_NO, PRIORITY, FIELD_ID, COND_ID, VALUE_ID, CONV_KEY, F_CHECK, F_WRITE) Values ('"&amp;A415&amp;"', '"&amp;B415&amp;"', '"&amp;C415&amp;"', '"&amp;D415&amp;"', '"&amp;E415&amp;"', '"&amp;F415&amp;"', '"&amp;G415&amp;"', '"&amp;H415&amp;"', '"&amp;I415&amp;"');"</f>
        <v/>
      </c>
      <c r="T415">
        <f>"Update UFMT_BUILD_RULE SET FIELD_ID='"&amp;D415&amp;"',COND_ID='"&amp;E415&amp;"',VALUE_ID='"&amp;F415&amp;"',CONV_KEY='"&amp;G415&amp;"',F_CHECK='"&amp;H415&amp;"',F_WRITE='"&amp;I415&amp;"' Where FORMAT_ID = '"&amp;A415&amp;"' AND FIELD_NO = '"&amp;B415&amp;"' AND PRIORITY = '"&amp;C415&amp;"';"</f>
        <v/>
      </c>
      <c r="U415">
        <f>"Delete from UFMT_BUILD_RULE Where FORMAT_ID = '"&amp;A415&amp;"' AND FIELD_NO = '"&amp;B415&amp;"' AND PRIORITY = '"&amp;C415&amp;"';"</f>
        <v/>
      </c>
    </row>
    <row r="416" spans="1:21">
      <c r="A416" t="s">
        <v>385</v>
      </c>
      <c r="B416" t="s">
        <v>532</v>
      </c>
      <c r="C416" t="s">
        <v>13</v>
      </c>
      <c r="D416" t="s">
        <v>337</v>
      </c>
      <c r="F416" t="s">
        <v>456</v>
      </c>
      <c r="H416" t="s">
        <v>255</v>
      </c>
      <c r="I416" t="s">
        <v>255</v>
      </c>
      <c r="L416" t="s">
        <v>7</v>
      </c>
      <c r="M416">
        <f>VLOOKUP(D416,UFMT_FIELD_FORMAT!A:H,8,FALSE)</f>
        <v/>
      </c>
      <c r="N416">
        <f>IF(ISBLANK(E416),"",VLOOKUP(E416,UFMT_CONDITION!A:J,10,FALSE))</f>
        <v/>
      </c>
      <c r="O416">
        <f>VLOOKUP(F416,UFMT_VALUE!A:E,5,FALSE)</f>
        <v/>
      </c>
      <c r="P416">
        <f>IF(ISBLANK(G416),"",VLOOKUP(G416,UFMT_CONVERSION!A:C,3,FALSE))</f>
        <v/>
      </c>
      <c r="Q416">
        <f>"Field '"&amp;M416&amp;IF(N416="","","',Cond '"&amp;N416)&amp;"', Value '"&amp;O416&amp;IF(P416="","","', Conv '"&amp;P416)&amp;"'"</f>
        <v/>
      </c>
      <c r="S416">
        <f>"Insert into UFMT_BUILD_RULE (FORMAT_ID, FIELD_NO, PRIORITY, FIELD_ID, COND_ID, VALUE_ID, CONV_KEY, F_CHECK, F_WRITE) Values ('"&amp;A416&amp;"', '"&amp;B416&amp;"', '"&amp;C416&amp;"', '"&amp;D416&amp;"', '"&amp;E416&amp;"', '"&amp;F416&amp;"', '"&amp;G416&amp;"', '"&amp;H416&amp;"', '"&amp;I416&amp;"');"</f>
        <v/>
      </c>
      <c r="T416">
        <f>"Update UFMT_BUILD_RULE SET FIELD_ID='"&amp;D416&amp;"',COND_ID='"&amp;E416&amp;"',VALUE_ID='"&amp;F416&amp;"',CONV_KEY='"&amp;G416&amp;"',F_CHECK='"&amp;H416&amp;"',F_WRITE='"&amp;I416&amp;"' Where FORMAT_ID = '"&amp;A416&amp;"' AND FIELD_NO = '"&amp;B416&amp;"' AND PRIORITY = '"&amp;C416&amp;"';"</f>
        <v/>
      </c>
      <c r="U416">
        <f>"Delete from UFMT_BUILD_RULE Where FORMAT_ID = '"&amp;A416&amp;"' AND FIELD_NO = '"&amp;B416&amp;"' AND PRIORITY = '"&amp;C416&amp;"';"</f>
        <v/>
      </c>
    </row>
    <row r="417" spans="1:21">
      <c r="A417" t="s">
        <v>385</v>
      </c>
      <c r="B417" t="s">
        <v>534</v>
      </c>
      <c r="C417" t="s">
        <v>13</v>
      </c>
      <c r="D417" t="s">
        <v>337</v>
      </c>
      <c r="F417" t="s">
        <v>468</v>
      </c>
      <c r="H417" t="s">
        <v>255</v>
      </c>
      <c r="I417" t="s">
        <v>255</v>
      </c>
      <c r="L417" t="s">
        <v>7</v>
      </c>
      <c r="M417">
        <f>VLOOKUP(D417,UFMT_FIELD_FORMAT!A:H,8,FALSE)</f>
        <v/>
      </c>
      <c r="N417">
        <f>IF(ISBLANK(E417),"",VLOOKUP(E417,UFMT_CONDITION!A:J,10,FALSE))</f>
        <v/>
      </c>
      <c r="O417">
        <f>VLOOKUP(F417,UFMT_VALUE!A:E,5,FALSE)</f>
        <v/>
      </c>
      <c r="P417">
        <f>IF(ISBLANK(G417),"",VLOOKUP(G417,UFMT_CONVERSION!A:C,3,FALSE))</f>
        <v/>
      </c>
      <c r="Q417">
        <f>"Field '"&amp;M417&amp;IF(N417="","","',Cond '"&amp;N417)&amp;"', Value '"&amp;O417&amp;IF(P417="","","', Conv '"&amp;P417)&amp;"'"</f>
        <v/>
      </c>
      <c r="S417">
        <f>"Insert into UFMT_BUILD_RULE (FORMAT_ID, FIELD_NO, PRIORITY, FIELD_ID, COND_ID, VALUE_ID, CONV_KEY, F_CHECK, F_WRITE) Values ('"&amp;A417&amp;"', '"&amp;B417&amp;"', '"&amp;C417&amp;"', '"&amp;D417&amp;"', '"&amp;E417&amp;"', '"&amp;F417&amp;"', '"&amp;G417&amp;"', '"&amp;H417&amp;"', '"&amp;I417&amp;"');"</f>
        <v/>
      </c>
      <c r="T417">
        <f>"Update UFMT_BUILD_RULE SET FIELD_ID='"&amp;D417&amp;"',COND_ID='"&amp;E417&amp;"',VALUE_ID='"&amp;F417&amp;"',CONV_KEY='"&amp;G417&amp;"',F_CHECK='"&amp;H417&amp;"',F_WRITE='"&amp;I417&amp;"' Where FORMAT_ID = '"&amp;A417&amp;"' AND FIELD_NO = '"&amp;B417&amp;"' AND PRIORITY = '"&amp;C417&amp;"';"</f>
        <v/>
      </c>
      <c r="U417">
        <f>"Delete from UFMT_BUILD_RULE Where FORMAT_ID = '"&amp;A417&amp;"' AND FIELD_NO = '"&amp;B417&amp;"' AND PRIORITY = '"&amp;C417&amp;"';"</f>
        <v/>
      </c>
    </row>
    <row r="418" spans="1:21">
      <c r="A418" t="s">
        <v>385</v>
      </c>
      <c r="B418" t="s">
        <v>66</v>
      </c>
      <c r="C418" t="s">
        <v>13</v>
      </c>
      <c r="D418" t="s">
        <v>351</v>
      </c>
      <c r="F418" t="s">
        <v>233</v>
      </c>
      <c r="H418" t="s">
        <v>255</v>
      </c>
      <c r="I418" t="s">
        <v>255</v>
      </c>
      <c r="L418" t="s">
        <v>7</v>
      </c>
      <c r="M418">
        <f>VLOOKUP(D418,UFMT_FIELD_FORMAT!A:H,8,FALSE)</f>
        <v/>
      </c>
      <c r="N418">
        <f>IF(ISBLANK(E418),"",VLOOKUP(E418,UFMT_CONDITION!A:J,10,FALSE))</f>
        <v/>
      </c>
      <c r="O418">
        <f>VLOOKUP(F418,UFMT_VALUE!A:E,5,FALSE)</f>
        <v/>
      </c>
      <c r="P418">
        <f>IF(ISBLANK(G418),"",VLOOKUP(G418,UFMT_CONVERSION!A:C,3,FALSE))</f>
        <v/>
      </c>
      <c r="Q418">
        <f>"Field '"&amp;M418&amp;IF(N418="","","',Cond '"&amp;N418)&amp;"', Value '"&amp;O418&amp;IF(P418="","","', Conv '"&amp;P418)&amp;"'"</f>
        <v/>
      </c>
      <c r="S418">
        <f>"Insert into UFMT_BUILD_RULE (FORMAT_ID, FIELD_NO, PRIORITY, FIELD_ID, COND_ID, VALUE_ID, CONV_KEY, F_CHECK, F_WRITE) Values ('"&amp;A418&amp;"', '"&amp;B418&amp;"', '"&amp;C418&amp;"', '"&amp;D418&amp;"', '"&amp;E418&amp;"', '"&amp;F418&amp;"', '"&amp;G418&amp;"', '"&amp;H418&amp;"', '"&amp;I418&amp;"');"</f>
        <v/>
      </c>
      <c r="T418">
        <f>"Update UFMT_BUILD_RULE SET FIELD_ID='"&amp;D418&amp;"',COND_ID='"&amp;E418&amp;"',VALUE_ID='"&amp;F418&amp;"',CONV_KEY='"&amp;G418&amp;"',F_CHECK='"&amp;H418&amp;"',F_WRITE='"&amp;I418&amp;"' Where FORMAT_ID = '"&amp;A418&amp;"' AND FIELD_NO = '"&amp;B418&amp;"' AND PRIORITY = '"&amp;C418&amp;"';"</f>
        <v/>
      </c>
      <c r="U418">
        <f>"Delete from UFMT_BUILD_RULE Where FORMAT_ID = '"&amp;A418&amp;"' AND FIELD_NO = '"&amp;B418&amp;"' AND PRIORITY = '"&amp;C418&amp;"';"</f>
        <v/>
      </c>
    </row>
    <row r="419" spans="1:21">
      <c r="A419" t="s">
        <v>385</v>
      </c>
      <c r="B419" t="s">
        <v>70</v>
      </c>
      <c r="C419" t="s">
        <v>13</v>
      </c>
      <c r="D419" t="s">
        <v>379</v>
      </c>
      <c r="F419" t="s">
        <v>471</v>
      </c>
      <c r="H419" t="s">
        <v>255</v>
      </c>
      <c r="I419" t="s">
        <v>255</v>
      </c>
      <c r="L419" t="s">
        <v>7</v>
      </c>
      <c r="M419">
        <f>VLOOKUP(D419,UFMT_FIELD_FORMAT!A:H,8,FALSE)</f>
        <v/>
      </c>
      <c r="N419">
        <f>IF(ISBLANK(E419),"",VLOOKUP(E419,UFMT_CONDITION!A:J,10,FALSE))</f>
        <v/>
      </c>
      <c r="O419">
        <f>VLOOKUP(F419,UFMT_VALUE!A:E,5,FALSE)</f>
        <v/>
      </c>
      <c r="P419">
        <f>IF(ISBLANK(G419),"",VLOOKUP(G419,UFMT_CONVERSION!A:C,3,FALSE))</f>
        <v/>
      </c>
      <c r="Q419">
        <f>"Field '"&amp;M419&amp;IF(N419="","","',Cond '"&amp;N419)&amp;"', Value '"&amp;O419&amp;IF(P419="","","', Conv '"&amp;P419)&amp;"'"</f>
        <v/>
      </c>
      <c r="S419">
        <f>"Insert into UFMT_BUILD_RULE (FORMAT_ID, FIELD_NO, PRIORITY, FIELD_ID, COND_ID, VALUE_ID, CONV_KEY, F_CHECK, F_WRITE) Values ('"&amp;A419&amp;"', '"&amp;B419&amp;"', '"&amp;C419&amp;"', '"&amp;D419&amp;"', '"&amp;E419&amp;"', '"&amp;F419&amp;"', '"&amp;G419&amp;"', '"&amp;H419&amp;"', '"&amp;I419&amp;"');"</f>
        <v/>
      </c>
      <c r="T419">
        <f>"Update UFMT_BUILD_RULE SET FIELD_ID='"&amp;D419&amp;"',COND_ID='"&amp;E419&amp;"',VALUE_ID='"&amp;F419&amp;"',CONV_KEY='"&amp;G419&amp;"',F_CHECK='"&amp;H419&amp;"',F_WRITE='"&amp;I419&amp;"' Where FORMAT_ID = '"&amp;A419&amp;"' AND FIELD_NO = '"&amp;B419&amp;"' AND PRIORITY = '"&amp;C419&amp;"';"</f>
        <v/>
      </c>
      <c r="U419">
        <f>"Delete from UFMT_BUILD_RULE Where FORMAT_ID = '"&amp;A419&amp;"' AND FIELD_NO = '"&amp;B419&amp;"' AND PRIORITY = '"&amp;C419&amp;"';"</f>
        <v/>
      </c>
    </row>
    <row r="420" spans="1:21">
      <c r="A420" t="s">
        <v>385</v>
      </c>
      <c r="B420" t="s">
        <v>310</v>
      </c>
      <c r="C420" t="s">
        <v>13</v>
      </c>
      <c r="D420" t="s">
        <v>330</v>
      </c>
      <c r="F420" t="s">
        <v>555</v>
      </c>
      <c r="H420" t="s">
        <v>255</v>
      </c>
      <c r="I420" t="s">
        <v>13</v>
      </c>
      <c r="L420" t="s">
        <v>7</v>
      </c>
      <c r="M420">
        <f>VLOOKUP(D420,UFMT_FIELD_FORMAT!A:H,8,FALSE)</f>
        <v/>
      </c>
      <c r="N420">
        <f>IF(ISBLANK(E420),"",VLOOKUP(E420,UFMT_CONDITION!A:J,10,FALSE))</f>
        <v/>
      </c>
      <c r="O420">
        <f>VLOOKUP(F420,UFMT_VALUE!A:E,5,FALSE)</f>
        <v/>
      </c>
      <c r="P420">
        <f>IF(ISBLANK(G420),"",VLOOKUP(G420,UFMT_CONVERSION!A:C,3,FALSE))</f>
        <v/>
      </c>
      <c r="Q420">
        <f>"Field '"&amp;M420&amp;IF(N420="","","',Cond '"&amp;N420)&amp;"', Value '"&amp;O420&amp;IF(P420="","","', Conv '"&amp;P420)&amp;"'"</f>
        <v/>
      </c>
      <c r="S420">
        <f>"Insert into UFMT_BUILD_RULE (FORMAT_ID, FIELD_NO, PRIORITY, FIELD_ID, COND_ID, VALUE_ID, CONV_KEY, F_CHECK, F_WRITE) Values ('"&amp;A420&amp;"', '"&amp;B420&amp;"', '"&amp;C420&amp;"', '"&amp;D420&amp;"', '"&amp;E420&amp;"', '"&amp;F420&amp;"', '"&amp;G420&amp;"', '"&amp;H420&amp;"', '"&amp;I420&amp;"');"</f>
        <v/>
      </c>
      <c r="T420">
        <f>"Update UFMT_BUILD_RULE SET FIELD_ID='"&amp;D420&amp;"',COND_ID='"&amp;E420&amp;"',VALUE_ID='"&amp;F420&amp;"',CONV_KEY='"&amp;G420&amp;"',F_CHECK='"&amp;H420&amp;"',F_WRITE='"&amp;I420&amp;"' Where FORMAT_ID = '"&amp;A420&amp;"' AND FIELD_NO = '"&amp;B420&amp;"' AND PRIORITY = '"&amp;C420&amp;"';"</f>
        <v/>
      </c>
      <c r="U420">
        <f>"Delete from UFMT_BUILD_RULE Where FORMAT_ID = '"&amp;A420&amp;"' AND FIELD_NO = '"&amp;B420&amp;"' AND PRIORITY = '"&amp;C420&amp;"';"</f>
        <v/>
      </c>
    </row>
    <row r="421" spans="1:21">
      <c r="A421" t="s">
        <v>385</v>
      </c>
      <c r="B421" t="s">
        <v>72</v>
      </c>
      <c r="C421" t="s">
        <v>13</v>
      </c>
      <c r="D421" t="s">
        <v>333</v>
      </c>
      <c r="F421" t="s">
        <v>473</v>
      </c>
      <c r="H421" t="s">
        <v>255</v>
      </c>
      <c r="I421" t="s">
        <v>13</v>
      </c>
      <c r="L421" t="s">
        <v>7</v>
      </c>
      <c r="M421">
        <f>VLOOKUP(D421,UFMT_FIELD_FORMAT!A:H,8,FALSE)</f>
        <v/>
      </c>
      <c r="N421">
        <f>IF(ISBLANK(E421),"",VLOOKUP(E421,UFMT_CONDITION!A:J,10,FALSE))</f>
        <v/>
      </c>
      <c r="O421">
        <f>VLOOKUP(F421,UFMT_VALUE!A:E,5,FALSE)</f>
        <v/>
      </c>
      <c r="P421">
        <f>IF(ISBLANK(G421),"",VLOOKUP(G421,UFMT_CONVERSION!A:C,3,FALSE))</f>
        <v/>
      </c>
      <c r="Q421">
        <f>"Field '"&amp;M421&amp;IF(N421="","","',Cond '"&amp;N421)&amp;"', Value '"&amp;O421&amp;IF(P421="","","', Conv '"&amp;P421)&amp;"'"</f>
        <v/>
      </c>
      <c r="S421">
        <f>"Insert into UFMT_BUILD_RULE (FORMAT_ID, FIELD_NO, PRIORITY, FIELD_ID, COND_ID, VALUE_ID, CONV_KEY, F_CHECK, F_WRITE) Values ('"&amp;A421&amp;"', '"&amp;B421&amp;"', '"&amp;C421&amp;"', '"&amp;D421&amp;"', '"&amp;E421&amp;"', '"&amp;F421&amp;"', '"&amp;G421&amp;"', '"&amp;H421&amp;"', '"&amp;I421&amp;"');"</f>
        <v/>
      </c>
      <c r="T421">
        <f>"Update UFMT_BUILD_RULE SET FIELD_ID='"&amp;D421&amp;"',COND_ID='"&amp;E421&amp;"',VALUE_ID='"&amp;F421&amp;"',CONV_KEY='"&amp;G421&amp;"',F_CHECK='"&amp;H421&amp;"',F_WRITE='"&amp;I421&amp;"' Where FORMAT_ID = '"&amp;A421&amp;"' AND FIELD_NO = '"&amp;B421&amp;"' AND PRIORITY = '"&amp;C421&amp;"';"</f>
        <v/>
      </c>
      <c r="U421">
        <f>"Delete from UFMT_BUILD_RULE Where FORMAT_ID = '"&amp;A421&amp;"' AND FIELD_NO = '"&amp;B421&amp;"' AND PRIORITY = '"&amp;C421&amp;"';"</f>
        <v/>
      </c>
    </row>
    <row r="422" spans="1:21">
      <c r="A422" t="s">
        <v>385</v>
      </c>
      <c r="B422" t="s">
        <v>72</v>
      </c>
      <c r="C422" t="s">
        <v>64</v>
      </c>
      <c r="D422" t="s">
        <v>333</v>
      </c>
      <c r="F422" t="s">
        <v>43</v>
      </c>
      <c r="G422" t="s">
        <v>328</v>
      </c>
      <c r="H422" t="s">
        <v>255</v>
      </c>
      <c r="I422" t="s">
        <v>13</v>
      </c>
      <c r="L422" t="s">
        <v>7</v>
      </c>
      <c r="M422">
        <f>VLOOKUP(D422,UFMT_FIELD_FORMAT!A:H,8,FALSE)</f>
        <v/>
      </c>
      <c r="N422">
        <f>IF(ISBLANK(E422),"",VLOOKUP(E422,UFMT_CONDITION!A:J,10,FALSE))</f>
        <v/>
      </c>
      <c r="O422">
        <f>VLOOKUP(F422,UFMT_VALUE!A:E,5,FALSE)</f>
        <v/>
      </c>
      <c r="P422">
        <f>IF(ISBLANK(G422),"",VLOOKUP(G422,UFMT_CONVERSION!A:C,3,FALSE))</f>
        <v/>
      </c>
      <c r="Q422">
        <f>"Field '"&amp;M422&amp;IF(N422="","","',Cond '"&amp;N422)&amp;"', Value '"&amp;O422&amp;IF(P422="","","', Conv '"&amp;P422)&amp;"'"</f>
        <v/>
      </c>
      <c r="S422">
        <f>"Insert into UFMT_BUILD_RULE (FORMAT_ID, FIELD_NO, PRIORITY, FIELD_ID, COND_ID, VALUE_ID, CONV_KEY, F_CHECK, F_WRITE) Values ('"&amp;A422&amp;"', '"&amp;B422&amp;"', '"&amp;C422&amp;"', '"&amp;D422&amp;"', '"&amp;E422&amp;"', '"&amp;F422&amp;"', '"&amp;G422&amp;"', '"&amp;H422&amp;"', '"&amp;I422&amp;"');"</f>
        <v/>
      </c>
      <c r="T422">
        <f>"Update UFMT_BUILD_RULE SET FIELD_ID='"&amp;D422&amp;"',COND_ID='"&amp;E422&amp;"',VALUE_ID='"&amp;F422&amp;"',CONV_KEY='"&amp;G422&amp;"',F_CHECK='"&amp;H422&amp;"',F_WRITE='"&amp;I422&amp;"' Where FORMAT_ID = '"&amp;A422&amp;"' AND FIELD_NO = '"&amp;B422&amp;"' AND PRIORITY = '"&amp;C422&amp;"';"</f>
        <v/>
      </c>
      <c r="U422">
        <f>"Delete from UFMT_BUILD_RULE Where FORMAT_ID = '"&amp;A422&amp;"' AND FIELD_NO = '"&amp;B422&amp;"' AND PRIORITY = '"&amp;C422&amp;"';"</f>
        <v/>
      </c>
    </row>
    <row r="423" spans="1:21">
      <c r="A423" t="s">
        <v>385</v>
      </c>
      <c r="B423" t="s">
        <v>545</v>
      </c>
      <c r="C423" t="s">
        <v>13</v>
      </c>
      <c r="D423" t="s">
        <v>393</v>
      </c>
      <c r="F423" t="s">
        <v>51</v>
      </c>
      <c r="H423" t="s">
        <v>255</v>
      </c>
      <c r="I423" t="s">
        <v>255</v>
      </c>
      <c r="L423" t="s">
        <v>7</v>
      </c>
      <c r="M423">
        <f>VLOOKUP(D423,UFMT_FIELD_FORMAT!A:H,8,FALSE)</f>
        <v/>
      </c>
      <c r="N423">
        <f>IF(ISBLANK(E423),"",VLOOKUP(E423,UFMT_CONDITION!A:J,10,FALSE))</f>
        <v/>
      </c>
      <c r="O423">
        <f>VLOOKUP(F423,UFMT_VALUE!A:E,5,FALSE)</f>
        <v/>
      </c>
      <c r="P423">
        <f>IF(ISBLANK(G423),"",VLOOKUP(G423,UFMT_CONVERSION!A:C,3,FALSE))</f>
        <v/>
      </c>
      <c r="Q423">
        <f>"Field '"&amp;M423&amp;IF(N423="","","',Cond '"&amp;N423)&amp;"', Value '"&amp;O423&amp;IF(P423="","","', Conv '"&amp;P423)&amp;"'"</f>
        <v/>
      </c>
      <c r="S423">
        <f>"Insert into UFMT_BUILD_RULE (FORMAT_ID, FIELD_NO, PRIORITY, FIELD_ID, COND_ID, VALUE_ID, CONV_KEY, F_CHECK, F_WRITE) Values ('"&amp;A423&amp;"', '"&amp;B423&amp;"', '"&amp;C423&amp;"', '"&amp;D423&amp;"', '"&amp;E423&amp;"', '"&amp;F423&amp;"', '"&amp;G423&amp;"', '"&amp;H423&amp;"', '"&amp;I423&amp;"');"</f>
        <v/>
      </c>
      <c r="T423">
        <f>"Update UFMT_BUILD_RULE SET FIELD_ID='"&amp;D423&amp;"',COND_ID='"&amp;E423&amp;"',VALUE_ID='"&amp;F423&amp;"',CONV_KEY='"&amp;G423&amp;"',F_CHECK='"&amp;H423&amp;"',F_WRITE='"&amp;I423&amp;"' Where FORMAT_ID = '"&amp;A423&amp;"' AND FIELD_NO = '"&amp;B423&amp;"' AND PRIORITY = '"&amp;C423&amp;"';"</f>
        <v/>
      </c>
      <c r="U423">
        <f>"Delete from UFMT_BUILD_RULE Where FORMAT_ID = '"&amp;A423&amp;"' AND FIELD_NO = '"&amp;B423&amp;"' AND PRIORITY = '"&amp;C423&amp;"';"</f>
        <v/>
      </c>
    </row>
    <row r="424" spans="1:21">
      <c r="A424" t="s">
        <v>385</v>
      </c>
      <c r="B424" t="s">
        <v>239</v>
      </c>
      <c r="C424" t="s">
        <v>13</v>
      </c>
      <c r="D424" t="s">
        <v>395</v>
      </c>
      <c r="F424" t="s">
        <v>478</v>
      </c>
      <c r="H424" t="s">
        <v>255</v>
      </c>
      <c r="I424" t="s">
        <v>255</v>
      </c>
      <c r="L424" t="s">
        <v>7</v>
      </c>
      <c r="M424">
        <f>VLOOKUP(D424,UFMT_FIELD_FORMAT!A:H,8,FALSE)</f>
        <v/>
      </c>
      <c r="N424">
        <f>IF(ISBLANK(E424),"",VLOOKUP(E424,UFMT_CONDITION!A:J,10,FALSE))</f>
        <v/>
      </c>
      <c r="O424">
        <f>VLOOKUP(F424,UFMT_VALUE!A:E,5,FALSE)</f>
        <v/>
      </c>
      <c r="P424">
        <f>IF(ISBLANK(G424),"",VLOOKUP(G424,UFMT_CONVERSION!A:C,3,FALSE))</f>
        <v/>
      </c>
      <c r="Q424">
        <f>"Field '"&amp;M424&amp;IF(N424="","","',Cond '"&amp;N424)&amp;"', Value '"&amp;O424&amp;IF(P424="","","', Conv '"&amp;P424)&amp;"'"</f>
        <v/>
      </c>
      <c r="S424">
        <f>"Insert into UFMT_BUILD_RULE (FORMAT_ID, FIELD_NO, PRIORITY, FIELD_ID, COND_ID, VALUE_ID, CONV_KEY, F_CHECK, F_WRITE) Values ('"&amp;A424&amp;"', '"&amp;B424&amp;"', '"&amp;C424&amp;"', '"&amp;D424&amp;"', '"&amp;E424&amp;"', '"&amp;F424&amp;"', '"&amp;G424&amp;"', '"&amp;H424&amp;"', '"&amp;I424&amp;"');"</f>
        <v/>
      </c>
      <c r="T424">
        <f>"Update UFMT_BUILD_RULE SET FIELD_ID='"&amp;D424&amp;"',COND_ID='"&amp;E424&amp;"',VALUE_ID='"&amp;F424&amp;"',CONV_KEY='"&amp;G424&amp;"',F_CHECK='"&amp;H424&amp;"',F_WRITE='"&amp;I424&amp;"' Where FORMAT_ID = '"&amp;A424&amp;"' AND FIELD_NO = '"&amp;B424&amp;"' AND PRIORITY = '"&amp;C424&amp;"';"</f>
        <v/>
      </c>
      <c r="U424">
        <f>"Delete from UFMT_BUILD_RULE Where FORMAT_ID = '"&amp;A424&amp;"' AND FIELD_NO = '"&amp;B424&amp;"' AND PRIORITY = '"&amp;C424&amp;"';"</f>
        <v/>
      </c>
    </row>
    <row r="425" spans="1:21">
      <c r="A425" t="s">
        <v>385</v>
      </c>
      <c r="B425" t="s">
        <v>33</v>
      </c>
      <c r="C425" t="s">
        <v>13</v>
      </c>
      <c r="D425" t="s">
        <v>398</v>
      </c>
      <c r="F425" t="s">
        <v>132</v>
      </c>
      <c r="H425" t="s">
        <v>255</v>
      </c>
      <c r="I425" t="s">
        <v>255</v>
      </c>
      <c r="L425" t="s">
        <v>7</v>
      </c>
      <c r="M425">
        <f>VLOOKUP(D425,UFMT_FIELD_FORMAT!A:H,8,FALSE)</f>
        <v/>
      </c>
      <c r="N425">
        <f>IF(ISBLANK(E425),"",VLOOKUP(E425,UFMT_CONDITION!A:J,10,FALSE))</f>
        <v/>
      </c>
      <c r="O425">
        <f>VLOOKUP(F425,UFMT_VALUE!A:E,5,FALSE)</f>
        <v/>
      </c>
      <c r="P425">
        <f>IF(ISBLANK(G425),"",VLOOKUP(G425,UFMT_CONVERSION!A:C,3,FALSE))</f>
        <v/>
      </c>
      <c r="Q425">
        <f>"Field '"&amp;M425&amp;IF(N425="","","',Cond '"&amp;N425)&amp;"', Value '"&amp;O425&amp;IF(P425="","","', Conv '"&amp;P425)&amp;"'"</f>
        <v/>
      </c>
      <c r="S425">
        <f>"Insert into UFMT_BUILD_RULE (FORMAT_ID, FIELD_NO, PRIORITY, FIELD_ID, COND_ID, VALUE_ID, CONV_KEY, F_CHECK, F_WRITE) Values ('"&amp;A425&amp;"', '"&amp;B425&amp;"', '"&amp;C425&amp;"', '"&amp;D425&amp;"', '"&amp;E425&amp;"', '"&amp;F425&amp;"', '"&amp;G425&amp;"', '"&amp;H425&amp;"', '"&amp;I425&amp;"');"</f>
        <v/>
      </c>
      <c r="T425">
        <f>"Update UFMT_BUILD_RULE SET FIELD_ID='"&amp;D425&amp;"',COND_ID='"&amp;E425&amp;"',VALUE_ID='"&amp;F425&amp;"',CONV_KEY='"&amp;G425&amp;"',F_CHECK='"&amp;H425&amp;"',F_WRITE='"&amp;I425&amp;"' Where FORMAT_ID = '"&amp;A425&amp;"' AND FIELD_NO = '"&amp;B425&amp;"' AND PRIORITY = '"&amp;C425&amp;"';"</f>
        <v/>
      </c>
      <c r="U425">
        <f>"Delete from UFMT_BUILD_RULE Where FORMAT_ID = '"&amp;A425&amp;"' AND FIELD_NO = '"&amp;B425&amp;"' AND PRIORITY = '"&amp;C425&amp;"';"</f>
        <v/>
      </c>
    </row>
    <row r="426" spans="1:21">
      <c r="A426" t="s">
        <v>385</v>
      </c>
      <c r="B426" t="s">
        <v>554</v>
      </c>
      <c r="C426" t="s">
        <v>13</v>
      </c>
      <c r="D426" t="s">
        <v>456</v>
      </c>
      <c r="F426" t="s">
        <v>91</v>
      </c>
      <c r="G426" t="s">
        <v>318</v>
      </c>
      <c r="H426" t="s">
        <v>255</v>
      </c>
      <c r="I426" t="s">
        <v>13</v>
      </c>
      <c r="L426" t="s">
        <v>7</v>
      </c>
      <c r="M426">
        <f>VLOOKUP(D426,UFMT_FIELD_FORMAT!A:H,8,FALSE)</f>
        <v/>
      </c>
      <c r="N426">
        <f>IF(ISBLANK(E426),"",VLOOKUP(E426,UFMT_CONDITION!A:J,10,FALSE))</f>
        <v/>
      </c>
      <c r="O426">
        <f>VLOOKUP(F426,UFMT_VALUE!A:E,5,FALSE)</f>
        <v/>
      </c>
      <c r="P426">
        <f>IF(ISBLANK(G426),"",VLOOKUP(G426,UFMT_CONVERSION!A:C,3,FALSE))</f>
        <v/>
      </c>
      <c r="Q426">
        <f>"Field '"&amp;M426&amp;IF(N426="","","',Cond '"&amp;N426)&amp;"', Value '"&amp;O426&amp;IF(P426="","","', Conv '"&amp;P426)&amp;"'"</f>
        <v/>
      </c>
      <c r="S426">
        <f>"Insert into UFMT_BUILD_RULE (FORMAT_ID, FIELD_NO, PRIORITY, FIELD_ID, COND_ID, VALUE_ID, CONV_KEY, F_CHECK, F_WRITE) Values ('"&amp;A426&amp;"', '"&amp;B426&amp;"', '"&amp;C426&amp;"', '"&amp;D426&amp;"', '"&amp;E426&amp;"', '"&amp;F426&amp;"', '"&amp;G426&amp;"', '"&amp;H426&amp;"', '"&amp;I426&amp;"');"</f>
        <v/>
      </c>
      <c r="T426">
        <f>"Update UFMT_BUILD_RULE SET FIELD_ID='"&amp;D426&amp;"',COND_ID='"&amp;E426&amp;"',VALUE_ID='"&amp;F426&amp;"',CONV_KEY='"&amp;G426&amp;"',F_CHECK='"&amp;H426&amp;"',F_WRITE='"&amp;I426&amp;"' Where FORMAT_ID = '"&amp;A426&amp;"' AND FIELD_NO = '"&amp;B426&amp;"' AND PRIORITY = '"&amp;C426&amp;"';"</f>
        <v/>
      </c>
      <c r="U426">
        <f>"Delete from UFMT_BUILD_RULE Where FORMAT_ID = '"&amp;A426&amp;"' AND FIELD_NO = '"&amp;B426&amp;"' AND PRIORITY = '"&amp;C426&amp;"';"</f>
        <v/>
      </c>
    </row>
    <row r="427" spans="1:21">
      <c r="A427" t="s">
        <v>385</v>
      </c>
      <c r="B427" t="s">
        <v>554</v>
      </c>
      <c r="C427" t="s">
        <v>64</v>
      </c>
      <c r="D427" t="s">
        <v>456</v>
      </c>
      <c r="F427" t="s">
        <v>565</v>
      </c>
      <c r="G427" t="s">
        <v>333</v>
      </c>
      <c r="H427" t="s">
        <v>255</v>
      </c>
      <c r="I427" t="s">
        <v>13</v>
      </c>
      <c r="L427" t="s">
        <v>7</v>
      </c>
      <c r="M427">
        <f>VLOOKUP(D427,UFMT_FIELD_FORMAT!A:H,8,FALSE)</f>
        <v/>
      </c>
      <c r="N427">
        <f>IF(ISBLANK(E427),"",VLOOKUP(E427,UFMT_CONDITION!A:J,10,FALSE))</f>
        <v/>
      </c>
      <c r="O427">
        <f>VLOOKUP(F427,UFMT_VALUE!A:E,5,FALSE)</f>
        <v/>
      </c>
      <c r="P427">
        <f>IF(ISBLANK(G427),"",VLOOKUP(G427,UFMT_CONVERSION!A:C,3,FALSE))</f>
        <v/>
      </c>
      <c r="Q427">
        <f>"Field '"&amp;M427&amp;IF(N427="","","',Cond '"&amp;N427)&amp;"', Value '"&amp;O427&amp;IF(P427="","","', Conv '"&amp;P427)&amp;"'"</f>
        <v/>
      </c>
      <c r="S427">
        <f>"Insert into UFMT_BUILD_RULE (FORMAT_ID, FIELD_NO, PRIORITY, FIELD_ID, COND_ID, VALUE_ID, CONV_KEY, F_CHECK, F_WRITE) Values ('"&amp;A427&amp;"', '"&amp;B427&amp;"', '"&amp;C427&amp;"', '"&amp;D427&amp;"', '"&amp;E427&amp;"', '"&amp;F427&amp;"', '"&amp;G427&amp;"', '"&amp;H427&amp;"', '"&amp;I427&amp;"');"</f>
        <v/>
      </c>
      <c r="T427">
        <f>"Update UFMT_BUILD_RULE SET FIELD_ID='"&amp;D427&amp;"',COND_ID='"&amp;E427&amp;"',VALUE_ID='"&amp;F427&amp;"',CONV_KEY='"&amp;G427&amp;"',F_CHECK='"&amp;H427&amp;"',F_WRITE='"&amp;I427&amp;"' Where FORMAT_ID = '"&amp;A427&amp;"' AND FIELD_NO = '"&amp;B427&amp;"' AND PRIORITY = '"&amp;C427&amp;"';"</f>
        <v/>
      </c>
      <c r="U427">
        <f>"Delete from UFMT_BUILD_RULE Where FORMAT_ID = '"&amp;A427&amp;"' AND FIELD_NO = '"&amp;B427&amp;"' AND PRIORITY = '"&amp;C427&amp;"';"</f>
        <v/>
      </c>
    </row>
    <row r="428" spans="1:21">
      <c r="A428" t="s">
        <v>385</v>
      </c>
      <c r="B428" t="s">
        <v>554</v>
      </c>
      <c r="C428" t="s">
        <v>107</v>
      </c>
      <c r="D428" t="s">
        <v>456</v>
      </c>
      <c r="F428" t="s">
        <v>589</v>
      </c>
      <c r="G428" t="s">
        <v>473</v>
      </c>
      <c r="H428" t="s">
        <v>255</v>
      </c>
      <c r="I428" t="s">
        <v>13</v>
      </c>
      <c r="L428" t="s">
        <v>7</v>
      </c>
      <c r="M428">
        <f>VLOOKUP(D428,UFMT_FIELD_FORMAT!A:H,8,FALSE)</f>
        <v/>
      </c>
      <c r="N428">
        <f>IF(ISBLANK(E428),"",VLOOKUP(E428,UFMT_CONDITION!A:J,10,FALSE))</f>
        <v/>
      </c>
      <c r="O428">
        <f>VLOOKUP(F428,UFMT_VALUE!A:E,5,FALSE)</f>
        <v/>
      </c>
      <c r="P428">
        <f>IF(ISBLANK(G428),"",VLOOKUP(G428,UFMT_CONVERSION!A:C,3,FALSE))</f>
        <v/>
      </c>
      <c r="Q428">
        <f>"Field '"&amp;M428&amp;IF(N428="","","',Cond '"&amp;N428)&amp;"', Value '"&amp;O428&amp;IF(P428="","","', Conv '"&amp;P428)&amp;"'"</f>
        <v/>
      </c>
      <c r="S428">
        <f>"Insert into UFMT_BUILD_RULE (FORMAT_ID, FIELD_NO, PRIORITY, FIELD_ID, COND_ID, VALUE_ID, CONV_KEY, F_CHECK, F_WRITE) Values ('"&amp;A428&amp;"', '"&amp;B428&amp;"', '"&amp;C428&amp;"', '"&amp;D428&amp;"', '"&amp;E428&amp;"', '"&amp;F428&amp;"', '"&amp;G428&amp;"', '"&amp;H428&amp;"', '"&amp;I428&amp;"');"</f>
        <v/>
      </c>
      <c r="T428">
        <f>"Update UFMT_BUILD_RULE SET FIELD_ID='"&amp;D428&amp;"',COND_ID='"&amp;E428&amp;"',VALUE_ID='"&amp;F428&amp;"',CONV_KEY='"&amp;G428&amp;"',F_CHECK='"&amp;H428&amp;"',F_WRITE='"&amp;I428&amp;"' Where FORMAT_ID = '"&amp;A428&amp;"' AND FIELD_NO = '"&amp;B428&amp;"' AND PRIORITY = '"&amp;C428&amp;"';"</f>
        <v/>
      </c>
      <c r="U428">
        <f>"Delete from UFMT_BUILD_RULE Where FORMAT_ID = '"&amp;A428&amp;"' AND FIELD_NO = '"&amp;B428&amp;"' AND PRIORITY = '"&amp;C428&amp;"';"</f>
        <v/>
      </c>
    </row>
    <row r="429" spans="1:21">
      <c r="A429" t="s">
        <v>385</v>
      </c>
      <c r="B429" t="s">
        <v>555</v>
      </c>
      <c r="C429" t="s">
        <v>13</v>
      </c>
      <c r="D429" t="s">
        <v>385</v>
      </c>
      <c r="F429" t="s">
        <v>536</v>
      </c>
      <c r="H429" t="s">
        <v>255</v>
      </c>
      <c r="I429" t="s">
        <v>255</v>
      </c>
      <c r="L429" t="s">
        <v>7</v>
      </c>
      <c r="M429">
        <f>VLOOKUP(D429,UFMT_FIELD_FORMAT!A:H,8,FALSE)</f>
        <v/>
      </c>
      <c r="N429">
        <f>IF(ISBLANK(E429),"",VLOOKUP(E429,UFMT_CONDITION!A:J,10,FALSE))</f>
        <v/>
      </c>
      <c r="O429">
        <f>VLOOKUP(F429,UFMT_VALUE!A:E,5,FALSE)</f>
        <v/>
      </c>
      <c r="P429">
        <f>IF(ISBLANK(G429),"",VLOOKUP(G429,UFMT_CONVERSION!A:C,3,FALSE))</f>
        <v/>
      </c>
      <c r="Q429">
        <f>"Field '"&amp;M429&amp;IF(N429="","","',Cond '"&amp;N429)&amp;"', Value '"&amp;O429&amp;IF(P429="","","', Conv '"&amp;P429)&amp;"'"</f>
        <v/>
      </c>
      <c r="S429">
        <f>"Insert into UFMT_BUILD_RULE (FORMAT_ID, FIELD_NO, PRIORITY, FIELD_ID, COND_ID, VALUE_ID, CONV_KEY, F_CHECK, F_WRITE) Values ('"&amp;A429&amp;"', '"&amp;B429&amp;"', '"&amp;C429&amp;"', '"&amp;D429&amp;"', '"&amp;E429&amp;"', '"&amp;F429&amp;"', '"&amp;G429&amp;"', '"&amp;H429&amp;"', '"&amp;I429&amp;"');"</f>
        <v/>
      </c>
      <c r="T429">
        <f>"Update UFMT_BUILD_RULE SET FIELD_ID='"&amp;D429&amp;"',COND_ID='"&amp;E429&amp;"',VALUE_ID='"&amp;F429&amp;"',CONV_KEY='"&amp;G429&amp;"',F_CHECK='"&amp;H429&amp;"',F_WRITE='"&amp;I429&amp;"' Where FORMAT_ID = '"&amp;A429&amp;"' AND FIELD_NO = '"&amp;B429&amp;"' AND PRIORITY = '"&amp;C429&amp;"';"</f>
        <v/>
      </c>
      <c r="U429">
        <f>"Delete from UFMT_BUILD_RULE Where FORMAT_ID = '"&amp;A429&amp;"' AND FIELD_NO = '"&amp;B429&amp;"' AND PRIORITY = '"&amp;C429&amp;"';"</f>
        <v/>
      </c>
    </row>
    <row r="430" spans="1:21">
      <c r="A430" t="s">
        <v>385</v>
      </c>
      <c r="B430" t="s">
        <v>244</v>
      </c>
      <c r="C430" t="s">
        <v>13</v>
      </c>
      <c r="D430" t="s">
        <v>385</v>
      </c>
      <c r="F430" t="s">
        <v>577</v>
      </c>
      <c r="H430" t="s">
        <v>255</v>
      </c>
      <c r="I430" t="s">
        <v>255</v>
      </c>
      <c r="L430" t="s">
        <v>7</v>
      </c>
      <c r="M430">
        <f>VLOOKUP(D430,UFMT_FIELD_FORMAT!A:H,8,FALSE)</f>
        <v/>
      </c>
      <c r="N430">
        <f>IF(ISBLANK(E430),"",VLOOKUP(E430,UFMT_CONDITION!A:J,10,FALSE))</f>
        <v/>
      </c>
      <c r="O430">
        <f>VLOOKUP(F430,UFMT_VALUE!A:E,5,FALSE)</f>
        <v/>
      </c>
      <c r="P430">
        <f>IF(ISBLANK(G430),"",VLOOKUP(G430,UFMT_CONVERSION!A:C,3,FALSE))</f>
        <v/>
      </c>
      <c r="Q430">
        <f>"Field '"&amp;M430&amp;IF(N430="","","',Cond '"&amp;N430)&amp;"', Value '"&amp;O430&amp;IF(P430="","","', Conv '"&amp;P430)&amp;"'"</f>
        <v/>
      </c>
      <c r="S430">
        <f>"Insert into UFMT_BUILD_RULE (FORMAT_ID, FIELD_NO, PRIORITY, FIELD_ID, COND_ID, VALUE_ID, CONV_KEY, F_CHECK, F_WRITE) Values ('"&amp;A430&amp;"', '"&amp;B430&amp;"', '"&amp;C430&amp;"', '"&amp;D430&amp;"', '"&amp;E430&amp;"', '"&amp;F430&amp;"', '"&amp;G430&amp;"', '"&amp;H430&amp;"', '"&amp;I430&amp;"');"</f>
        <v/>
      </c>
      <c r="T430">
        <f>"Update UFMT_BUILD_RULE SET FIELD_ID='"&amp;D430&amp;"',COND_ID='"&amp;E430&amp;"',VALUE_ID='"&amp;F430&amp;"',CONV_KEY='"&amp;G430&amp;"',F_CHECK='"&amp;H430&amp;"',F_WRITE='"&amp;I430&amp;"' Where FORMAT_ID = '"&amp;A430&amp;"' AND FIELD_NO = '"&amp;B430&amp;"' AND PRIORITY = '"&amp;C430&amp;"';"</f>
        <v/>
      </c>
      <c r="U430">
        <f>"Delete from UFMT_BUILD_RULE Where FORMAT_ID = '"&amp;A430&amp;"' AND FIELD_NO = '"&amp;B430&amp;"' AND PRIORITY = '"&amp;C430&amp;"';"</f>
        <v/>
      </c>
    </row>
    <row r="431" spans="1:21">
      <c r="A431" t="s">
        <v>385</v>
      </c>
      <c r="B431" t="s">
        <v>196</v>
      </c>
      <c r="C431" t="s">
        <v>13</v>
      </c>
      <c r="D431" t="s">
        <v>233</v>
      </c>
      <c r="F431" t="s">
        <v>68</v>
      </c>
      <c r="H431" t="s">
        <v>255</v>
      </c>
      <c r="I431" t="s">
        <v>255</v>
      </c>
      <c r="L431" t="s">
        <v>7</v>
      </c>
      <c r="M431">
        <f>VLOOKUP(D431,UFMT_FIELD_FORMAT!A:H,8,FALSE)</f>
        <v/>
      </c>
      <c r="N431">
        <f>IF(ISBLANK(E431),"",VLOOKUP(E431,UFMT_CONDITION!A:J,10,FALSE))</f>
        <v/>
      </c>
      <c r="O431">
        <f>VLOOKUP(F431,UFMT_VALUE!A:E,5,FALSE)</f>
        <v/>
      </c>
      <c r="P431">
        <f>IF(ISBLANK(G431),"",VLOOKUP(G431,UFMT_CONVERSION!A:C,3,FALSE))</f>
        <v/>
      </c>
      <c r="Q431">
        <f>"Field '"&amp;M431&amp;IF(N431="","","',Cond '"&amp;N431)&amp;"', Value '"&amp;O431&amp;IF(P431="","","', Conv '"&amp;P431)&amp;"'"</f>
        <v/>
      </c>
      <c r="S431">
        <f>"Insert into UFMT_BUILD_RULE (FORMAT_ID, FIELD_NO, PRIORITY, FIELD_ID, COND_ID, VALUE_ID, CONV_KEY, F_CHECK, F_WRITE) Values ('"&amp;A431&amp;"', '"&amp;B431&amp;"', '"&amp;C431&amp;"', '"&amp;D431&amp;"', '"&amp;E431&amp;"', '"&amp;F431&amp;"', '"&amp;G431&amp;"', '"&amp;H431&amp;"', '"&amp;I431&amp;"');"</f>
        <v/>
      </c>
      <c r="T431">
        <f>"Update UFMT_BUILD_RULE SET FIELD_ID='"&amp;D431&amp;"',COND_ID='"&amp;E431&amp;"',VALUE_ID='"&amp;F431&amp;"',CONV_KEY='"&amp;G431&amp;"',F_CHECK='"&amp;H431&amp;"',F_WRITE='"&amp;I431&amp;"' Where FORMAT_ID = '"&amp;A431&amp;"' AND FIELD_NO = '"&amp;B431&amp;"' AND PRIORITY = '"&amp;C431&amp;"';"</f>
        <v/>
      </c>
      <c r="U431">
        <f>"Delete from UFMT_BUILD_RULE Where FORMAT_ID = '"&amp;A431&amp;"' AND FIELD_NO = '"&amp;B431&amp;"' AND PRIORITY = '"&amp;C431&amp;"';"</f>
        <v/>
      </c>
    </row>
    <row r="432" spans="1:21">
      <c r="A432" t="s">
        <v>385</v>
      </c>
      <c r="B432" t="s">
        <v>103</v>
      </c>
      <c r="C432" t="s">
        <v>13</v>
      </c>
      <c r="D432" t="s">
        <v>456</v>
      </c>
      <c r="F432" t="s">
        <v>310</v>
      </c>
      <c r="H432" t="s">
        <v>255</v>
      </c>
      <c r="I432" t="s">
        <v>255</v>
      </c>
      <c r="L432" t="s">
        <v>7</v>
      </c>
      <c r="M432">
        <f>VLOOKUP(D432,UFMT_FIELD_FORMAT!A:H,8,FALSE)</f>
        <v/>
      </c>
      <c r="N432">
        <f>IF(ISBLANK(E432),"",VLOOKUP(E432,UFMT_CONDITION!A:J,10,FALSE))</f>
        <v/>
      </c>
      <c r="O432">
        <f>VLOOKUP(F432,UFMT_VALUE!A:E,5,FALSE)</f>
        <v/>
      </c>
      <c r="P432">
        <f>IF(ISBLANK(G432),"",VLOOKUP(G432,UFMT_CONVERSION!A:C,3,FALSE))</f>
        <v/>
      </c>
      <c r="Q432">
        <f>"Field '"&amp;M432&amp;IF(N432="","","',Cond '"&amp;N432)&amp;"', Value '"&amp;O432&amp;IF(P432="","","', Conv '"&amp;P432)&amp;"'"</f>
        <v/>
      </c>
      <c r="S432">
        <f>"Insert into UFMT_BUILD_RULE (FORMAT_ID, FIELD_NO, PRIORITY, FIELD_ID, COND_ID, VALUE_ID, CONV_KEY, F_CHECK, F_WRITE) Values ('"&amp;A432&amp;"', '"&amp;B432&amp;"', '"&amp;C432&amp;"', '"&amp;D432&amp;"', '"&amp;E432&amp;"', '"&amp;F432&amp;"', '"&amp;G432&amp;"', '"&amp;H432&amp;"', '"&amp;I432&amp;"');"</f>
        <v/>
      </c>
      <c r="T432">
        <f>"Update UFMT_BUILD_RULE SET FIELD_ID='"&amp;D432&amp;"',COND_ID='"&amp;E432&amp;"',VALUE_ID='"&amp;F432&amp;"',CONV_KEY='"&amp;G432&amp;"',F_CHECK='"&amp;H432&amp;"',F_WRITE='"&amp;I432&amp;"' Where FORMAT_ID = '"&amp;A432&amp;"' AND FIELD_NO = '"&amp;B432&amp;"' AND PRIORITY = '"&amp;C432&amp;"';"</f>
        <v/>
      </c>
      <c r="U432">
        <f>"Delete from UFMT_BUILD_RULE Where FORMAT_ID = '"&amp;A432&amp;"' AND FIELD_NO = '"&amp;B432&amp;"' AND PRIORITY = '"&amp;C432&amp;"';"</f>
        <v/>
      </c>
    </row>
    <row r="433" spans="1:21">
      <c r="A433" t="s">
        <v>385</v>
      </c>
      <c r="B433" t="s">
        <v>669</v>
      </c>
      <c r="C433" t="s">
        <v>13</v>
      </c>
      <c r="D433" t="s">
        <v>456</v>
      </c>
      <c r="F433" t="s">
        <v>379</v>
      </c>
      <c r="H433" t="s">
        <v>255</v>
      </c>
      <c r="I433" t="s">
        <v>255</v>
      </c>
      <c r="L433" t="s">
        <v>7</v>
      </c>
      <c r="M433">
        <f>VLOOKUP(D433,UFMT_FIELD_FORMAT!A:H,8,FALSE)</f>
        <v/>
      </c>
      <c r="N433">
        <f>IF(ISBLANK(E433),"",VLOOKUP(E433,UFMT_CONDITION!A:J,10,FALSE))</f>
        <v/>
      </c>
      <c r="O433">
        <f>VLOOKUP(F433,UFMT_VALUE!A:E,5,FALSE)</f>
        <v/>
      </c>
      <c r="P433">
        <f>IF(ISBLANK(G433),"",VLOOKUP(G433,UFMT_CONVERSION!A:C,3,FALSE))</f>
        <v/>
      </c>
      <c r="Q433">
        <f>"Field '"&amp;M433&amp;IF(N433="","","',Cond '"&amp;N433)&amp;"', Value '"&amp;O433&amp;IF(P433="","","', Conv '"&amp;P433)&amp;"'"</f>
        <v/>
      </c>
      <c r="S433">
        <f>"Insert into UFMT_BUILD_RULE (FORMAT_ID, FIELD_NO, PRIORITY, FIELD_ID, COND_ID, VALUE_ID, CONV_KEY, F_CHECK, F_WRITE) Values ('"&amp;A433&amp;"', '"&amp;B433&amp;"', '"&amp;C433&amp;"', '"&amp;D433&amp;"', '"&amp;E433&amp;"', '"&amp;F433&amp;"', '"&amp;G433&amp;"', '"&amp;H433&amp;"', '"&amp;I433&amp;"');"</f>
        <v/>
      </c>
      <c r="T433">
        <f>"Update UFMT_BUILD_RULE SET FIELD_ID='"&amp;D433&amp;"',COND_ID='"&amp;E433&amp;"',VALUE_ID='"&amp;F433&amp;"',CONV_KEY='"&amp;G433&amp;"',F_CHECK='"&amp;H433&amp;"',F_WRITE='"&amp;I433&amp;"' Where FORMAT_ID = '"&amp;A433&amp;"' AND FIELD_NO = '"&amp;B433&amp;"' AND PRIORITY = '"&amp;C433&amp;"';"</f>
        <v/>
      </c>
      <c r="U433">
        <f>"Delete from UFMT_BUILD_RULE Where FORMAT_ID = '"&amp;A433&amp;"' AND FIELD_NO = '"&amp;B433&amp;"' AND PRIORITY = '"&amp;C433&amp;"';"</f>
        <v/>
      </c>
    </row>
    <row r="434" spans="1:21">
      <c r="A434" t="s">
        <v>393</v>
      </c>
      <c r="B434" t="s">
        <v>13</v>
      </c>
      <c r="C434" t="s">
        <v>13</v>
      </c>
      <c r="D434" t="s">
        <v>471</v>
      </c>
      <c r="F434" t="s">
        <v>1555</v>
      </c>
      <c r="G434" t="s">
        <v>171</v>
      </c>
      <c r="H434" t="s">
        <v>255</v>
      </c>
      <c r="I434" t="s">
        <v>13</v>
      </c>
      <c r="L434" t="s">
        <v>7</v>
      </c>
      <c r="M434">
        <f>VLOOKUP(D434,UFMT_FIELD_FORMAT!A:H,8,FALSE)</f>
        <v/>
      </c>
      <c r="N434">
        <f>IF(ISBLANK(E434),"",VLOOKUP(E434,UFMT_CONDITION!A:J,10,FALSE))</f>
        <v/>
      </c>
      <c r="O434">
        <f>VLOOKUP(F434,UFMT_VALUE!A:E,5,FALSE)</f>
        <v/>
      </c>
      <c r="P434">
        <f>IF(ISBLANK(G434),"",VLOOKUP(G434,UFMT_CONVERSION!A:C,3,FALSE))</f>
        <v/>
      </c>
      <c r="Q434">
        <f>"Field '"&amp;M434&amp;IF(N434="","","',Cond '"&amp;N434)&amp;"', Value '"&amp;O434&amp;IF(P434="","","', Conv '"&amp;P434)&amp;"'"</f>
        <v/>
      </c>
      <c r="S434">
        <f>"Insert into UFMT_BUILD_RULE (FORMAT_ID, FIELD_NO, PRIORITY, FIELD_ID, COND_ID, VALUE_ID, CONV_KEY, F_CHECK, F_WRITE) Values ('"&amp;A434&amp;"', '"&amp;B434&amp;"', '"&amp;C434&amp;"', '"&amp;D434&amp;"', '"&amp;E434&amp;"', '"&amp;F434&amp;"', '"&amp;G434&amp;"', '"&amp;H434&amp;"', '"&amp;I434&amp;"');"</f>
        <v/>
      </c>
      <c r="T434">
        <f>"Update UFMT_BUILD_RULE SET FIELD_ID='"&amp;D434&amp;"',COND_ID='"&amp;E434&amp;"',VALUE_ID='"&amp;F434&amp;"',CONV_KEY='"&amp;G434&amp;"',F_CHECK='"&amp;H434&amp;"',F_WRITE='"&amp;I434&amp;"' Where FORMAT_ID = '"&amp;A434&amp;"' AND FIELD_NO = '"&amp;B434&amp;"' AND PRIORITY = '"&amp;C434&amp;"';"</f>
        <v/>
      </c>
      <c r="U434">
        <f>"Delete from UFMT_BUILD_RULE Where FORMAT_ID = '"&amp;A434&amp;"' AND FIELD_NO = '"&amp;B434&amp;"' AND PRIORITY = '"&amp;C434&amp;"';"</f>
        <v/>
      </c>
    </row>
    <row r="435" spans="1:21">
      <c r="A435" t="s">
        <v>393</v>
      </c>
      <c r="B435" t="s">
        <v>64</v>
      </c>
      <c r="C435" t="s">
        <v>13</v>
      </c>
      <c r="D435" t="s">
        <v>532</v>
      </c>
      <c r="F435" t="s">
        <v>91</v>
      </c>
      <c r="G435" t="s">
        <v>307</v>
      </c>
      <c r="H435" t="s">
        <v>255</v>
      </c>
      <c r="I435" t="s">
        <v>13</v>
      </c>
      <c r="L435" t="s">
        <v>7</v>
      </c>
      <c r="M435">
        <f>VLOOKUP(D435,UFMT_FIELD_FORMAT!A:H,8,FALSE)</f>
        <v/>
      </c>
      <c r="N435">
        <f>IF(ISBLANK(E435),"",VLOOKUP(E435,UFMT_CONDITION!A:J,10,FALSE))</f>
        <v/>
      </c>
      <c r="O435">
        <f>VLOOKUP(F435,UFMT_VALUE!A:E,5,FALSE)</f>
        <v/>
      </c>
      <c r="P435">
        <f>IF(ISBLANK(G435),"",VLOOKUP(G435,UFMT_CONVERSION!A:C,3,FALSE))</f>
        <v/>
      </c>
      <c r="Q435">
        <f>"Field '"&amp;M435&amp;IF(N435="","","',Cond '"&amp;N435)&amp;"', Value '"&amp;O435&amp;IF(P435="","","', Conv '"&amp;P435)&amp;"'"</f>
        <v/>
      </c>
      <c r="S435">
        <f>"Insert into UFMT_BUILD_RULE (FORMAT_ID, FIELD_NO, PRIORITY, FIELD_ID, COND_ID, VALUE_ID, CONV_KEY, F_CHECK, F_WRITE) Values ('"&amp;A435&amp;"', '"&amp;B435&amp;"', '"&amp;C435&amp;"', '"&amp;D435&amp;"', '"&amp;E435&amp;"', '"&amp;F435&amp;"', '"&amp;G435&amp;"', '"&amp;H435&amp;"', '"&amp;I435&amp;"');"</f>
        <v/>
      </c>
      <c r="T435">
        <f>"Update UFMT_BUILD_RULE SET FIELD_ID='"&amp;D435&amp;"',COND_ID='"&amp;E435&amp;"',VALUE_ID='"&amp;F435&amp;"',CONV_KEY='"&amp;G435&amp;"',F_CHECK='"&amp;H435&amp;"',F_WRITE='"&amp;I435&amp;"' Where FORMAT_ID = '"&amp;A435&amp;"' AND FIELD_NO = '"&amp;B435&amp;"' AND PRIORITY = '"&amp;C435&amp;"';"</f>
        <v/>
      </c>
      <c r="U435">
        <f>"Delete from UFMT_BUILD_RULE Where FORMAT_ID = '"&amp;A435&amp;"' AND FIELD_NO = '"&amp;B435&amp;"' AND PRIORITY = '"&amp;C435&amp;"';"</f>
        <v/>
      </c>
    </row>
    <row r="436" spans="1:21">
      <c r="A436" t="s">
        <v>393</v>
      </c>
      <c r="B436" t="s">
        <v>107</v>
      </c>
      <c r="C436" t="s">
        <v>13</v>
      </c>
      <c r="D436" t="s">
        <v>471</v>
      </c>
      <c r="F436" t="s">
        <v>1555</v>
      </c>
      <c r="G436" t="s">
        <v>171</v>
      </c>
      <c r="H436" t="s">
        <v>255</v>
      </c>
      <c r="I436" t="s">
        <v>13</v>
      </c>
      <c r="L436" t="s">
        <v>7</v>
      </c>
      <c r="M436">
        <f>VLOOKUP(D436,UFMT_FIELD_FORMAT!A:H,8,FALSE)</f>
        <v/>
      </c>
      <c r="N436">
        <f>IF(ISBLANK(E436),"",VLOOKUP(E436,UFMT_CONDITION!A:J,10,FALSE))</f>
        <v/>
      </c>
      <c r="O436">
        <f>VLOOKUP(F436,UFMT_VALUE!A:E,5,FALSE)</f>
        <v/>
      </c>
      <c r="P436">
        <f>IF(ISBLANK(G436),"",VLOOKUP(G436,UFMT_CONVERSION!A:C,3,FALSE))</f>
        <v/>
      </c>
      <c r="Q436">
        <f>"Field '"&amp;M436&amp;IF(N436="","","',Cond '"&amp;N436)&amp;"', Value '"&amp;O436&amp;IF(P436="","","', Conv '"&amp;P436)&amp;"'"</f>
        <v/>
      </c>
      <c r="S436">
        <f>"Insert into UFMT_BUILD_RULE (FORMAT_ID, FIELD_NO, PRIORITY, FIELD_ID, COND_ID, VALUE_ID, CONV_KEY, F_CHECK, F_WRITE) Values ('"&amp;A436&amp;"', '"&amp;B436&amp;"', '"&amp;C436&amp;"', '"&amp;D436&amp;"', '"&amp;E436&amp;"', '"&amp;F436&amp;"', '"&amp;G436&amp;"', '"&amp;H436&amp;"', '"&amp;I436&amp;"');"</f>
        <v/>
      </c>
      <c r="T436">
        <f>"Update UFMT_BUILD_RULE SET FIELD_ID='"&amp;D436&amp;"',COND_ID='"&amp;E436&amp;"',VALUE_ID='"&amp;F436&amp;"',CONV_KEY='"&amp;G436&amp;"',F_CHECK='"&amp;H436&amp;"',F_WRITE='"&amp;I436&amp;"' Where FORMAT_ID = '"&amp;A436&amp;"' AND FIELD_NO = '"&amp;B436&amp;"' AND PRIORITY = '"&amp;C436&amp;"';"</f>
        <v/>
      </c>
      <c r="U436">
        <f>"Delete from UFMT_BUILD_RULE Where FORMAT_ID = '"&amp;A436&amp;"' AND FIELD_NO = '"&amp;B436&amp;"' AND PRIORITY = '"&amp;C436&amp;"';"</f>
        <v/>
      </c>
    </row>
    <row r="437" spans="1:21">
      <c r="A437" t="s">
        <v>393</v>
      </c>
      <c r="B437" t="s">
        <v>31</v>
      </c>
      <c r="C437" t="s">
        <v>13</v>
      </c>
      <c r="D437" t="s">
        <v>532</v>
      </c>
      <c r="F437" t="s">
        <v>565</v>
      </c>
      <c r="G437" t="s">
        <v>307</v>
      </c>
      <c r="H437" t="s">
        <v>255</v>
      </c>
      <c r="I437" t="s">
        <v>13</v>
      </c>
      <c r="L437" t="s">
        <v>7</v>
      </c>
      <c r="M437">
        <f>VLOOKUP(D437,UFMT_FIELD_FORMAT!A:H,8,FALSE)</f>
        <v/>
      </c>
      <c r="N437">
        <f>IF(ISBLANK(E437),"",VLOOKUP(E437,UFMT_CONDITION!A:J,10,FALSE))</f>
        <v/>
      </c>
      <c r="O437">
        <f>VLOOKUP(F437,UFMT_VALUE!A:E,5,FALSE)</f>
        <v/>
      </c>
      <c r="P437">
        <f>IF(ISBLANK(G437),"",VLOOKUP(G437,UFMT_CONVERSION!A:C,3,FALSE))</f>
        <v/>
      </c>
      <c r="Q437">
        <f>"Field '"&amp;M437&amp;IF(N437="","","',Cond '"&amp;N437)&amp;"', Value '"&amp;O437&amp;IF(P437="","","', Conv '"&amp;P437)&amp;"'"</f>
        <v/>
      </c>
      <c r="S437">
        <f>"Insert into UFMT_BUILD_RULE (FORMAT_ID, FIELD_NO, PRIORITY, FIELD_ID, COND_ID, VALUE_ID, CONV_KEY, F_CHECK, F_WRITE) Values ('"&amp;A437&amp;"', '"&amp;B437&amp;"', '"&amp;C437&amp;"', '"&amp;D437&amp;"', '"&amp;E437&amp;"', '"&amp;F437&amp;"', '"&amp;G437&amp;"', '"&amp;H437&amp;"', '"&amp;I437&amp;"');"</f>
        <v/>
      </c>
      <c r="T437">
        <f>"Update UFMT_BUILD_RULE SET FIELD_ID='"&amp;D437&amp;"',COND_ID='"&amp;E437&amp;"',VALUE_ID='"&amp;F437&amp;"',CONV_KEY='"&amp;G437&amp;"',F_CHECK='"&amp;H437&amp;"',F_WRITE='"&amp;I437&amp;"' Where FORMAT_ID = '"&amp;A437&amp;"' AND FIELD_NO = '"&amp;B437&amp;"' AND PRIORITY = '"&amp;C437&amp;"';"</f>
        <v/>
      </c>
      <c r="U437">
        <f>"Delete from UFMT_BUILD_RULE Where FORMAT_ID = '"&amp;A437&amp;"' AND FIELD_NO = '"&amp;B437&amp;"' AND PRIORITY = '"&amp;C437&amp;"';"</f>
        <v/>
      </c>
    </row>
    <row r="438" spans="1:21">
      <c r="A438" t="s">
        <v>393</v>
      </c>
      <c r="B438" t="s">
        <v>500</v>
      </c>
      <c r="C438" t="s">
        <v>13</v>
      </c>
      <c r="D438" t="s">
        <v>68</v>
      </c>
      <c r="F438" t="s">
        <v>1555</v>
      </c>
      <c r="H438" t="s">
        <v>255</v>
      </c>
      <c r="I438" t="s">
        <v>255</v>
      </c>
      <c r="L438" t="s">
        <v>7</v>
      </c>
      <c r="M438">
        <f>VLOOKUP(D438,UFMT_FIELD_FORMAT!A:H,8,FALSE)</f>
        <v/>
      </c>
      <c r="N438">
        <f>IF(ISBLANK(E438),"",VLOOKUP(E438,UFMT_CONDITION!A:J,10,FALSE))</f>
        <v/>
      </c>
      <c r="O438">
        <f>VLOOKUP(F438,UFMT_VALUE!A:E,5,FALSE)</f>
        <v/>
      </c>
      <c r="P438">
        <f>IF(ISBLANK(G438),"",VLOOKUP(G438,UFMT_CONVERSION!A:C,3,FALSE))</f>
        <v/>
      </c>
      <c r="Q438">
        <f>"Field '"&amp;M438&amp;IF(N438="","","',Cond '"&amp;N438)&amp;"', Value '"&amp;O438&amp;IF(P438="","","', Conv '"&amp;P438)&amp;"'"</f>
        <v/>
      </c>
      <c r="S438">
        <f>"Insert into UFMT_BUILD_RULE (FORMAT_ID, FIELD_NO, PRIORITY, FIELD_ID, COND_ID, VALUE_ID, CONV_KEY, F_CHECK, F_WRITE) Values ('"&amp;A438&amp;"', '"&amp;B438&amp;"', '"&amp;C438&amp;"', '"&amp;D438&amp;"', '"&amp;E438&amp;"', '"&amp;F438&amp;"', '"&amp;G438&amp;"', '"&amp;H438&amp;"', '"&amp;I438&amp;"');"</f>
        <v/>
      </c>
      <c r="T438">
        <f>"Update UFMT_BUILD_RULE SET FIELD_ID='"&amp;D438&amp;"',COND_ID='"&amp;E438&amp;"',VALUE_ID='"&amp;F438&amp;"',CONV_KEY='"&amp;G438&amp;"',F_CHECK='"&amp;H438&amp;"',F_WRITE='"&amp;I438&amp;"' Where FORMAT_ID = '"&amp;A438&amp;"' AND FIELD_NO = '"&amp;B438&amp;"' AND PRIORITY = '"&amp;C438&amp;"';"</f>
        <v/>
      </c>
      <c r="U438">
        <f>"Delete from UFMT_BUILD_RULE Where FORMAT_ID = '"&amp;A438&amp;"' AND FIELD_NO = '"&amp;B438&amp;"' AND PRIORITY = '"&amp;C438&amp;"';"</f>
        <v/>
      </c>
    </row>
    <row r="439" spans="1:21">
      <c r="A439" t="s">
        <v>393</v>
      </c>
      <c r="B439" t="s">
        <v>328</v>
      </c>
      <c r="C439" t="s">
        <v>13</v>
      </c>
      <c r="D439" t="s">
        <v>333</v>
      </c>
      <c r="F439" t="s">
        <v>589</v>
      </c>
      <c r="H439" t="s">
        <v>255</v>
      </c>
      <c r="I439" t="s">
        <v>13</v>
      </c>
      <c r="L439" t="s">
        <v>7</v>
      </c>
      <c r="M439">
        <f>VLOOKUP(D439,UFMT_FIELD_FORMAT!A:H,8,FALSE)</f>
        <v/>
      </c>
      <c r="N439">
        <f>IF(ISBLANK(E439),"",VLOOKUP(E439,UFMT_CONDITION!A:J,10,FALSE))</f>
        <v/>
      </c>
      <c r="O439">
        <f>VLOOKUP(F439,UFMT_VALUE!A:E,5,FALSE)</f>
        <v/>
      </c>
      <c r="P439">
        <f>IF(ISBLANK(G439),"",VLOOKUP(G439,UFMT_CONVERSION!A:C,3,FALSE))</f>
        <v/>
      </c>
      <c r="Q439">
        <f>"Field '"&amp;M439&amp;IF(N439="","","',Cond '"&amp;N439)&amp;"', Value '"&amp;O439&amp;IF(P439="","","', Conv '"&amp;P439)&amp;"'"</f>
        <v/>
      </c>
      <c r="S439">
        <f>"Insert into UFMT_BUILD_RULE (FORMAT_ID, FIELD_NO, PRIORITY, FIELD_ID, COND_ID, VALUE_ID, CONV_KEY, F_CHECK, F_WRITE) Values ('"&amp;A439&amp;"', '"&amp;B439&amp;"', '"&amp;C439&amp;"', '"&amp;D439&amp;"', '"&amp;E439&amp;"', '"&amp;F439&amp;"', '"&amp;G439&amp;"', '"&amp;H439&amp;"', '"&amp;I439&amp;"');"</f>
        <v/>
      </c>
      <c r="T439">
        <f>"Update UFMT_BUILD_RULE SET FIELD_ID='"&amp;D439&amp;"',COND_ID='"&amp;E439&amp;"',VALUE_ID='"&amp;F439&amp;"',CONV_KEY='"&amp;G439&amp;"',F_CHECK='"&amp;H439&amp;"',F_WRITE='"&amp;I439&amp;"' Where FORMAT_ID = '"&amp;A439&amp;"' AND FIELD_NO = '"&amp;B439&amp;"' AND PRIORITY = '"&amp;C439&amp;"';"</f>
        <v/>
      </c>
      <c r="U439">
        <f>"Delete from UFMT_BUILD_RULE Where FORMAT_ID = '"&amp;A439&amp;"' AND FIELD_NO = '"&amp;B439&amp;"' AND PRIORITY = '"&amp;C439&amp;"';"</f>
        <v/>
      </c>
    </row>
    <row r="440" spans="1:21">
      <c r="A440" t="s">
        <v>395</v>
      </c>
      <c r="B440" t="s">
        <v>13</v>
      </c>
      <c r="C440" t="s">
        <v>13</v>
      </c>
      <c r="D440" t="s">
        <v>310</v>
      </c>
      <c r="F440" t="s">
        <v>1556</v>
      </c>
      <c r="H440" t="s">
        <v>255</v>
      </c>
      <c r="I440" t="s">
        <v>13</v>
      </c>
      <c r="L440" t="s">
        <v>7</v>
      </c>
      <c r="M440">
        <f>VLOOKUP(D440,UFMT_FIELD_FORMAT!A:H,8,FALSE)</f>
        <v/>
      </c>
      <c r="N440">
        <f>IF(ISBLANK(E440),"",VLOOKUP(E440,UFMT_CONDITION!A:J,10,FALSE))</f>
        <v/>
      </c>
      <c r="O440">
        <f>VLOOKUP(F440,UFMT_VALUE!A:E,5,FALSE)</f>
        <v/>
      </c>
      <c r="P440">
        <f>IF(ISBLANK(G440),"",VLOOKUP(G440,UFMT_CONVERSION!A:C,3,FALSE))</f>
        <v/>
      </c>
      <c r="Q440">
        <f>"Field '"&amp;M440&amp;IF(N440="","","',Cond '"&amp;N440)&amp;"', Value '"&amp;O440&amp;IF(P440="","","', Conv '"&amp;P440)&amp;"'"</f>
        <v/>
      </c>
      <c r="S440">
        <f>"Insert into UFMT_BUILD_RULE (FORMAT_ID, FIELD_NO, PRIORITY, FIELD_ID, COND_ID, VALUE_ID, CONV_KEY, F_CHECK, F_WRITE) Values ('"&amp;A440&amp;"', '"&amp;B440&amp;"', '"&amp;C440&amp;"', '"&amp;D440&amp;"', '"&amp;E440&amp;"', '"&amp;F440&amp;"', '"&amp;G440&amp;"', '"&amp;H440&amp;"', '"&amp;I440&amp;"');"</f>
        <v/>
      </c>
      <c r="T440">
        <f>"Update UFMT_BUILD_RULE SET FIELD_ID='"&amp;D440&amp;"',COND_ID='"&amp;E440&amp;"',VALUE_ID='"&amp;F440&amp;"',CONV_KEY='"&amp;G440&amp;"',F_CHECK='"&amp;H440&amp;"',F_WRITE='"&amp;I440&amp;"' Where FORMAT_ID = '"&amp;A440&amp;"' AND FIELD_NO = '"&amp;B440&amp;"' AND PRIORITY = '"&amp;C440&amp;"';"</f>
        <v/>
      </c>
      <c r="U440">
        <f>"Delete from UFMT_BUILD_RULE Where FORMAT_ID = '"&amp;A440&amp;"' AND FIELD_NO = '"&amp;B440&amp;"' AND PRIORITY = '"&amp;C440&amp;"';"</f>
        <v/>
      </c>
    </row>
    <row r="441" spans="1:21">
      <c r="A441" t="s">
        <v>395</v>
      </c>
      <c r="B441" t="s">
        <v>64</v>
      </c>
      <c r="C441" t="s">
        <v>13</v>
      </c>
      <c r="D441" t="s">
        <v>330</v>
      </c>
      <c r="F441" t="s">
        <v>1557</v>
      </c>
      <c r="H441" t="s">
        <v>255</v>
      </c>
      <c r="I441" t="s">
        <v>13</v>
      </c>
      <c r="L441" t="s">
        <v>7</v>
      </c>
      <c r="M441">
        <f>VLOOKUP(D441,UFMT_FIELD_FORMAT!A:H,8,FALSE)</f>
        <v/>
      </c>
      <c r="N441">
        <f>IF(ISBLANK(E441),"",VLOOKUP(E441,UFMT_CONDITION!A:J,10,FALSE))</f>
        <v/>
      </c>
      <c r="O441">
        <f>VLOOKUP(F441,UFMT_VALUE!A:E,5,FALSE)</f>
        <v/>
      </c>
      <c r="P441">
        <f>IF(ISBLANK(G441),"",VLOOKUP(G441,UFMT_CONVERSION!A:C,3,FALSE))</f>
        <v/>
      </c>
      <c r="Q441">
        <f>"Field '"&amp;M441&amp;IF(N441="","","',Cond '"&amp;N441)&amp;"', Value '"&amp;O441&amp;IF(P441="","","', Conv '"&amp;P441)&amp;"'"</f>
        <v/>
      </c>
      <c r="S441">
        <f>"Insert into UFMT_BUILD_RULE (FORMAT_ID, FIELD_NO, PRIORITY, FIELD_ID, COND_ID, VALUE_ID, CONV_KEY, F_CHECK, F_WRITE) Values ('"&amp;A441&amp;"', '"&amp;B441&amp;"', '"&amp;C441&amp;"', '"&amp;D441&amp;"', '"&amp;E441&amp;"', '"&amp;F441&amp;"', '"&amp;G441&amp;"', '"&amp;H441&amp;"', '"&amp;I441&amp;"');"</f>
        <v/>
      </c>
      <c r="T441">
        <f>"Update UFMT_BUILD_RULE SET FIELD_ID='"&amp;D441&amp;"',COND_ID='"&amp;E441&amp;"',VALUE_ID='"&amp;F441&amp;"',CONV_KEY='"&amp;G441&amp;"',F_CHECK='"&amp;H441&amp;"',F_WRITE='"&amp;I441&amp;"' Where FORMAT_ID = '"&amp;A441&amp;"' AND FIELD_NO = '"&amp;B441&amp;"' AND PRIORITY = '"&amp;C441&amp;"';"</f>
        <v/>
      </c>
      <c r="U441">
        <f>"Delete from UFMT_BUILD_RULE Where FORMAT_ID = '"&amp;A441&amp;"' AND FIELD_NO = '"&amp;B441&amp;"' AND PRIORITY = '"&amp;C441&amp;"';"</f>
        <v/>
      </c>
    </row>
    <row r="442" spans="1:21">
      <c r="A442" t="s">
        <v>395</v>
      </c>
      <c r="B442" t="s">
        <v>107</v>
      </c>
      <c r="C442" t="s">
        <v>13</v>
      </c>
      <c r="D442" t="s">
        <v>534</v>
      </c>
      <c r="F442" t="s">
        <v>1558</v>
      </c>
      <c r="H442" t="s">
        <v>255</v>
      </c>
      <c r="I442" t="s">
        <v>13</v>
      </c>
      <c r="L442" t="s">
        <v>7</v>
      </c>
      <c r="M442">
        <f>VLOOKUP(D442,UFMT_FIELD_FORMAT!A:H,8,FALSE)</f>
        <v/>
      </c>
      <c r="N442">
        <f>IF(ISBLANK(E442),"",VLOOKUP(E442,UFMT_CONDITION!A:J,10,FALSE))</f>
        <v/>
      </c>
      <c r="O442">
        <f>VLOOKUP(F442,UFMT_VALUE!A:E,5,FALSE)</f>
        <v/>
      </c>
      <c r="P442">
        <f>IF(ISBLANK(G442),"",VLOOKUP(G442,UFMT_CONVERSION!A:C,3,FALSE))</f>
        <v/>
      </c>
      <c r="Q442">
        <f>"Field '"&amp;M442&amp;IF(N442="","","',Cond '"&amp;N442)&amp;"', Value '"&amp;O442&amp;IF(P442="","","', Conv '"&amp;P442)&amp;"'"</f>
        <v/>
      </c>
      <c r="S442">
        <f>"Insert into UFMT_BUILD_RULE (FORMAT_ID, FIELD_NO, PRIORITY, FIELD_ID, COND_ID, VALUE_ID, CONV_KEY, F_CHECK, F_WRITE) Values ('"&amp;A442&amp;"', '"&amp;B442&amp;"', '"&amp;C442&amp;"', '"&amp;D442&amp;"', '"&amp;E442&amp;"', '"&amp;F442&amp;"', '"&amp;G442&amp;"', '"&amp;H442&amp;"', '"&amp;I442&amp;"');"</f>
        <v/>
      </c>
      <c r="T442">
        <f>"Update UFMT_BUILD_RULE SET FIELD_ID='"&amp;D442&amp;"',COND_ID='"&amp;E442&amp;"',VALUE_ID='"&amp;F442&amp;"',CONV_KEY='"&amp;G442&amp;"',F_CHECK='"&amp;H442&amp;"',F_WRITE='"&amp;I442&amp;"' Where FORMAT_ID = '"&amp;A442&amp;"' AND FIELD_NO = '"&amp;B442&amp;"' AND PRIORITY = '"&amp;C442&amp;"';"</f>
        <v/>
      </c>
      <c r="U442">
        <f>"Delete from UFMT_BUILD_RULE Where FORMAT_ID = '"&amp;A442&amp;"' AND FIELD_NO = '"&amp;B442&amp;"' AND PRIORITY = '"&amp;C442&amp;"';"</f>
        <v/>
      </c>
    </row>
    <row r="443" spans="1:21">
      <c r="A443" t="s">
        <v>395</v>
      </c>
      <c r="B443" t="s">
        <v>31</v>
      </c>
      <c r="C443" t="s">
        <v>13</v>
      </c>
      <c r="D443" t="s">
        <v>72</v>
      </c>
      <c r="F443" t="s">
        <v>164</v>
      </c>
      <c r="H443" t="s">
        <v>255</v>
      </c>
      <c r="I443" t="s">
        <v>13</v>
      </c>
      <c r="L443" t="s">
        <v>7</v>
      </c>
      <c r="M443">
        <f>VLOOKUP(D443,UFMT_FIELD_FORMAT!A:H,8,FALSE)</f>
        <v/>
      </c>
      <c r="N443">
        <f>IF(ISBLANK(E443),"",VLOOKUP(E443,UFMT_CONDITION!A:J,10,FALSE))</f>
        <v/>
      </c>
      <c r="O443">
        <f>VLOOKUP(F443,UFMT_VALUE!A:E,5,FALSE)</f>
        <v/>
      </c>
      <c r="P443">
        <f>IF(ISBLANK(G443),"",VLOOKUP(G443,UFMT_CONVERSION!A:C,3,FALSE))</f>
        <v/>
      </c>
      <c r="Q443">
        <f>"Field '"&amp;M443&amp;IF(N443="","","',Cond '"&amp;N443)&amp;"', Value '"&amp;O443&amp;IF(P443="","","', Conv '"&amp;P443)&amp;"'"</f>
        <v/>
      </c>
      <c r="S443">
        <f>"Insert into UFMT_BUILD_RULE (FORMAT_ID, FIELD_NO, PRIORITY, FIELD_ID, COND_ID, VALUE_ID, CONV_KEY, F_CHECK, F_WRITE) Values ('"&amp;A443&amp;"', '"&amp;B443&amp;"', '"&amp;C443&amp;"', '"&amp;D443&amp;"', '"&amp;E443&amp;"', '"&amp;F443&amp;"', '"&amp;G443&amp;"', '"&amp;H443&amp;"', '"&amp;I443&amp;"');"</f>
        <v/>
      </c>
      <c r="T443">
        <f>"Update UFMT_BUILD_RULE SET FIELD_ID='"&amp;D443&amp;"',COND_ID='"&amp;E443&amp;"',VALUE_ID='"&amp;F443&amp;"',CONV_KEY='"&amp;G443&amp;"',F_CHECK='"&amp;H443&amp;"',F_WRITE='"&amp;I443&amp;"' Where FORMAT_ID = '"&amp;A443&amp;"' AND FIELD_NO = '"&amp;B443&amp;"' AND PRIORITY = '"&amp;C443&amp;"';"</f>
        <v/>
      </c>
      <c r="U443">
        <f>"Delete from UFMT_BUILD_RULE Where FORMAT_ID = '"&amp;A443&amp;"' AND FIELD_NO = '"&amp;B443&amp;"' AND PRIORITY = '"&amp;C443&amp;"';"</f>
        <v/>
      </c>
    </row>
    <row r="444" spans="1:21">
      <c r="A444" t="s">
        <v>395</v>
      </c>
      <c r="B444" t="s">
        <v>500</v>
      </c>
      <c r="C444" t="s">
        <v>13</v>
      </c>
      <c r="D444" t="s">
        <v>72</v>
      </c>
      <c r="F444" t="s">
        <v>719</v>
      </c>
      <c r="H444" t="s">
        <v>255</v>
      </c>
      <c r="I444" t="s">
        <v>13</v>
      </c>
      <c r="L444" t="s">
        <v>7</v>
      </c>
      <c r="M444">
        <f>VLOOKUP(D444,UFMT_FIELD_FORMAT!A:H,8,FALSE)</f>
        <v/>
      </c>
      <c r="N444">
        <f>IF(ISBLANK(E444),"",VLOOKUP(E444,UFMT_CONDITION!A:J,10,FALSE))</f>
        <v/>
      </c>
      <c r="O444">
        <f>VLOOKUP(F444,UFMT_VALUE!A:E,5,FALSE)</f>
        <v/>
      </c>
      <c r="P444">
        <f>IF(ISBLANK(G444),"",VLOOKUP(G444,UFMT_CONVERSION!A:C,3,FALSE))</f>
        <v/>
      </c>
      <c r="Q444">
        <f>"Field '"&amp;M444&amp;IF(N444="","","',Cond '"&amp;N444)&amp;"', Value '"&amp;O444&amp;IF(P444="","","', Conv '"&amp;P444)&amp;"'"</f>
        <v/>
      </c>
      <c r="S444">
        <f>"Insert into UFMT_BUILD_RULE (FORMAT_ID, FIELD_NO, PRIORITY, FIELD_ID, COND_ID, VALUE_ID, CONV_KEY, F_CHECK, F_WRITE) Values ('"&amp;A444&amp;"', '"&amp;B444&amp;"', '"&amp;C444&amp;"', '"&amp;D444&amp;"', '"&amp;E444&amp;"', '"&amp;F444&amp;"', '"&amp;G444&amp;"', '"&amp;H444&amp;"', '"&amp;I444&amp;"');"</f>
        <v/>
      </c>
      <c r="T444">
        <f>"Update UFMT_BUILD_RULE SET FIELD_ID='"&amp;D444&amp;"',COND_ID='"&amp;E444&amp;"',VALUE_ID='"&amp;F444&amp;"',CONV_KEY='"&amp;G444&amp;"',F_CHECK='"&amp;H444&amp;"',F_WRITE='"&amp;I444&amp;"' Where FORMAT_ID = '"&amp;A444&amp;"' AND FIELD_NO = '"&amp;B444&amp;"' AND PRIORITY = '"&amp;C444&amp;"';"</f>
        <v/>
      </c>
      <c r="U444">
        <f>"Delete from UFMT_BUILD_RULE Where FORMAT_ID = '"&amp;A444&amp;"' AND FIELD_NO = '"&amp;B444&amp;"' AND PRIORITY = '"&amp;C444&amp;"';"</f>
        <v/>
      </c>
    </row>
    <row r="445" spans="1:21">
      <c r="A445" t="s">
        <v>305</v>
      </c>
      <c r="B445" t="s">
        <v>13</v>
      </c>
      <c r="C445" t="s">
        <v>13</v>
      </c>
      <c r="D445" t="s">
        <v>51</v>
      </c>
      <c r="F445" t="s">
        <v>1558</v>
      </c>
      <c r="H445" t="s">
        <v>255</v>
      </c>
      <c r="I445" t="s">
        <v>13</v>
      </c>
      <c r="L445" t="s">
        <v>7</v>
      </c>
      <c r="M445">
        <f>VLOOKUP(D445,UFMT_FIELD_FORMAT!A:H,8,FALSE)</f>
        <v/>
      </c>
      <c r="N445">
        <f>IF(ISBLANK(E445),"",VLOOKUP(E445,UFMT_CONDITION!A:J,10,FALSE))</f>
        <v/>
      </c>
      <c r="O445">
        <f>VLOOKUP(F445,UFMT_VALUE!A:E,5,FALSE)</f>
        <v/>
      </c>
      <c r="P445">
        <f>IF(ISBLANK(G445),"",VLOOKUP(G445,UFMT_CONVERSION!A:C,3,FALSE))</f>
        <v/>
      </c>
      <c r="Q445">
        <f>"Field '"&amp;M445&amp;IF(N445="","","',Cond '"&amp;N445)&amp;"', Value '"&amp;O445&amp;IF(P445="","","', Conv '"&amp;P445)&amp;"'"</f>
        <v/>
      </c>
      <c r="S445">
        <f>"Insert into UFMT_BUILD_RULE (FORMAT_ID, FIELD_NO, PRIORITY, FIELD_ID, COND_ID, VALUE_ID, CONV_KEY, F_CHECK, F_WRITE) Values ('"&amp;A445&amp;"', '"&amp;B445&amp;"', '"&amp;C445&amp;"', '"&amp;D445&amp;"', '"&amp;E445&amp;"', '"&amp;F445&amp;"', '"&amp;G445&amp;"', '"&amp;H445&amp;"', '"&amp;I445&amp;"');"</f>
        <v/>
      </c>
      <c r="T445">
        <f>"Update UFMT_BUILD_RULE SET FIELD_ID='"&amp;D445&amp;"',COND_ID='"&amp;E445&amp;"',VALUE_ID='"&amp;F445&amp;"',CONV_KEY='"&amp;G445&amp;"',F_CHECK='"&amp;H445&amp;"',F_WRITE='"&amp;I445&amp;"' Where FORMAT_ID = '"&amp;A445&amp;"' AND FIELD_NO = '"&amp;B445&amp;"' AND PRIORITY = '"&amp;C445&amp;"';"</f>
        <v/>
      </c>
      <c r="U445">
        <f>"Delete from UFMT_BUILD_RULE Where FORMAT_ID = '"&amp;A445&amp;"' AND FIELD_NO = '"&amp;B445&amp;"' AND PRIORITY = '"&amp;C445&amp;"';"</f>
        <v/>
      </c>
    </row>
    <row r="446" spans="1:21">
      <c r="A446" t="s">
        <v>305</v>
      </c>
      <c r="B446" t="s">
        <v>64</v>
      </c>
      <c r="C446" t="s">
        <v>13</v>
      </c>
      <c r="D446" t="s">
        <v>500</v>
      </c>
      <c r="F446" t="s">
        <v>1557</v>
      </c>
      <c r="H446" t="s">
        <v>255</v>
      </c>
      <c r="I446" t="s">
        <v>13</v>
      </c>
      <c r="L446" t="s">
        <v>7</v>
      </c>
      <c r="M446">
        <f>VLOOKUP(D446,UFMT_FIELD_FORMAT!A:H,8,FALSE)</f>
        <v/>
      </c>
      <c r="N446">
        <f>IF(ISBLANK(E446),"",VLOOKUP(E446,UFMT_CONDITION!A:J,10,FALSE))</f>
        <v/>
      </c>
      <c r="O446">
        <f>VLOOKUP(F446,UFMT_VALUE!A:E,5,FALSE)</f>
        <v/>
      </c>
      <c r="P446">
        <f>IF(ISBLANK(G446),"",VLOOKUP(G446,UFMT_CONVERSION!A:C,3,FALSE))</f>
        <v/>
      </c>
      <c r="Q446">
        <f>"Field '"&amp;M446&amp;IF(N446="","","',Cond '"&amp;N446)&amp;"', Value '"&amp;O446&amp;IF(P446="","","', Conv '"&amp;P446)&amp;"'"</f>
        <v/>
      </c>
      <c r="S446">
        <f>"Insert into UFMT_BUILD_RULE (FORMAT_ID, FIELD_NO, PRIORITY, FIELD_ID, COND_ID, VALUE_ID, CONV_KEY, F_CHECK, F_WRITE) Values ('"&amp;A446&amp;"', '"&amp;B446&amp;"', '"&amp;C446&amp;"', '"&amp;D446&amp;"', '"&amp;E446&amp;"', '"&amp;F446&amp;"', '"&amp;G446&amp;"', '"&amp;H446&amp;"', '"&amp;I446&amp;"');"</f>
        <v/>
      </c>
      <c r="T446">
        <f>"Update UFMT_BUILD_RULE SET FIELD_ID='"&amp;D446&amp;"',COND_ID='"&amp;E446&amp;"',VALUE_ID='"&amp;F446&amp;"',CONV_KEY='"&amp;G446&amp;"',F_CHECK='"&amp;H446&amp;"',F_WRITE='"&amp;I446&amp;"' Where FORMAT_ID = '"&amp;A446&amp;"' AND FIELD_NO = '"&amp;B446&amp;"' AND PRIORITY = '"&amp;C446&amp;"';"</f>
        <v/>
      </c>
      <c r="U446">
        <f>"Delete from UFMT_BUILD_RULE Where FORMAT_ID = '"&amp;A446&amp;"' AND FIELD_NO = '"&amp;B446&amp;"' AND PRIORITY = '"&amp;C446&amp;"';"</f>
        <v/>
      </c>
    </row>
    <row r="447" spans="1:21">
      <c r="A447" t="s">
        <v>305</v>
      </c>
      <c r="B447" t="s">
        <v>107</v>
      </c>
      <c r="C447" t="s">
        <v>13</v>
      </c>
      <c r="D447" t="s">
        <v>337</v>
      </c>
      <c r="F447" t="s">
        <v>164</v>
      </c>
      <c r="H447" t="s">
        <v>255</v>
      </c>
      <c r="I447" t="s">
        <v>13</v>
      </c>
      <c r="L447" t="s">
        <v>7</v>
      </c>
      <c r="M447">
        <f>VLOOKUP(D447,UFMT_FIELD_FORMAT!A:H,8,FALSE)</f>
        <v/>
      </c>
      <c r="N447">
        <f>IF(ISBLANK(E447),"",VLOOKUP(E447,UFMT_CONDITION!A:J,10,FALSE))</f>
        <v/>
      </c>
      <c r="O447">
        <f>VLOOKUP(F447,UFMT_VALUE!A:E,5,FALSE)</f>
        <v/>
      </c>
      <c r="P447">
        <f>IF(ISBLANK(G447),"",VLOOKUP(G447,UFMT_CONVERSION!A:C,3,FALSE))</f>
        <v/>
      </c>
      <c r="Q447">
        <f>"Field '"&amp;M447&amp;IF(N447="","","',Cond '"&amp;N447)&amp;"', Value '"&amp;O447&amp;IF(P447="","","', Conv '"&amp;P447)&amp;"'"</f>
        <v/>
      </c>
      <c r="S447">
        <f>"Insert into UFMT_BUILD_RULE (FORMAT_ID, FIELD_NO, PRIORITY, FIELD_ID, COND_ID, VALUE_ID, CONV_KEY, F_CHECK, F_WRITE) Values ('"&amp;A447&amp;"', '"&amp;B447&amp;"', '"&amp;C447&amp;"', '"&amp;D447&amp;"', '"&amp;E447&amp;"', '"&amp;F447&amp;"', '"&amp;G447&amp;"', '"&amp;H447&amp;"', '"&amp;I447&amp;"');"</f>
        <v/>
      </c>
      <c r="T447">
        <f>"Update UFMT_BUILD_RULE SET FIELD_ID='"&amp;D447&amp;"',COND_ID='"&amp;E447&amp;"',VALUE_ID='"&amp;F447&amp;"',CONV_KEY='"&amp;G447&amp;"',F_CHECK='"&amp;H447&amp;"',F_WRITE='"&amp;I447&amp;"' Where FORMAT_ID = '"&amp;A447&amp;"' AND FIELD_NO = '"&amp;B447&amp;"' AND PRIORITY = '"&amp;C447&amp;"';"</f>
        <v/>
      </c>
      <c r="U447">
        <f>"Delete from UFMT_BUILD_RULE Where FORMAT_ID = '"&amp;A447&amp;"' AND FIELD_NO = '"&amp;B447&amp;"' AND PRIORITY = '"&amp;C447&amp;"';"</f>
        <v/>
      </c>
    </row>
    <row r="448" spans="1:21">
      <c r="A448" t="s">
        <v>583</v>
      </c>
      <c r="B448" t="s">
        <v>64</v>
      </c>
      <c r="C448" t="s">
        <v>13</v>
      </c>
      <c r="D448" t="s">
        <v>13</v>
      </c>
      <c r="F448" t="s">
        <v>64</v>
      </c>
      <c r="H448" t="s">
        <v>255</v>
      </c>
      <c r="I448" t="s">
        <v>255</v>
      </c>
      <c r="L448" t="s">
        <v>7</v>
      </c>
      <c r="M448">
        <f>VLOOKUP(D448,UFMT_FIELD_FORMAT!A:H,8,FALSE)</f>
        <v/>
      </c>
      <c r="N448">
        <f>IF(ISBLANK(E448),"",VLOOKUP(E448,UFMT_CONDITION!A:J,10,FALSE))</f>
        <v/>
      </c>
      <c r="O448">
        <f>VLOOKUP(F448,UFMT_VALUE!A:E,5,FALSE)</f>
        <v/>
      </c>
      <c r="P448">
        <f>IF(ISBLANK(G448),"",VLOOKUP(G448,UFMT_CONVERSION!A:C,3,FALSE))</f>
        <v/>
      </c>
      <c r="Q448">
        <f>"Field '"&amp;M448&amp;IF(N448="","","',Cond '"&amp;N448)&amp;"', Value '"&amp;O448&amp;IF(P448="","","', Conv '"&amp;P448)&amp;"'"</f>
        <v/>
      </c>
      <c r="S448">
        <f>"Insert into UFMT_BUILD_RULE (FORMAT_ID, FIELD_NO, PRIORITY, FIELD_ID, COND_ID, VALUE_ID, CONV_KEY, F_CHECK, F_WRITE) Values ('"&amp;A448&amp;"', '"&amp;B448&amp;"', '"&amp;C448&amp;"', '"&amp;D448&amp;"', '"&amp;E448&amp;"', '"&amp;F448&amp;"', '"&amp;G448&amp;"', '"&amp;H448&amp;"', '"&amp;I448&amp;"');"</f>
        <v/>
      </c>
      <c r="T448">
        <f>"Update UFMT_BUILD_RULE SET FIELD_ID='"&amp;D448&amp;"',COND_ID='"&amp;E448&amp;"',VALUE_ID='"&amp;F448&amp;"',CONV_KEY='"&amp;G448&amp;"',F_CHECK='"&amp;H448&amp;"',F_WRITE='"&amp;I448&amp;"' Where FORMAT_ID = '"&amp;A448&amp;"' AND FIELD_NO = '"&amp;B448&amp;"' AND PRIORITY = '"&amp;C448&amp;"';"</f>
        <v/>
      </c>
      <c r="U448">
        <f>"Delete from UFMT_BUILD_RULE Where FORMAT_ID = '"&amp;A448&amp;"' AND FIELD_NO = '"&amp;B448&amp;"' AND PRIORITY = '"&amp;C448&amp;"';"</f>
        <v/>
      </c>
    </row>
    <row r="449" spans="1:21">
      <c r="A449" t="s">
        <v>583</v>
      </c>
      <c r="B449" t="s">
        <v>107</v>
      </c>
      <c r="C449" t="s">
        <v>13</v>
      </c>
      <c r="D449" t="s">
        <v>64</v>
      </c>
      <c r="F449" t="s">
        <v>328</v>
      </c>
      <c r="H449" t="s">
        <v>255</v>
      </c>
      <c r="I449" t="s">
        <v>255</v>
      </c>
      <c r="L449" t="s">
        <v>7</v>
      </c>
      <c r="M449">
        <f>VLOOKUP(D449,UFMT_FIELD_FORMAT!A:H,8,FALSE)</f>
        <v/>
      </c>
      <c r="N449">
        <f>IF(ISBLANK(E449),"",VLOOKUP(E449,UFMT_CONDITION!A:J,10,FALSE))</f>
        <v/>
      </c>
      <c r="O449">
        <f>VLOOKUP(F449,UFMT_VALUE!A:E,5,FALSE)</f>
        <v/>
      </c>
      <c r="P449">
        <f>IF(ISBLANK(G449),"",VLOOKUP(G449,UFMT_CONVERSION!A:C,3,FALSE))</f>
        <v/>
      </c>
      <c r="Q449">
        <f>"Field '"&amp;M449&amp;IF(N449="","","',Cond '"&amp;N449)&amp;"', Value '"&amp;O449&amp;IF(P449="","","', Conv '"&amp;P449)&amp;"'"</f>
        <v/>
      </c>
      <c r="S449">
        <f>"Insert into UFMT_BUILD_RULE (FORMAT_ID, FIELD_NO, PRIORITY, FIELD_ID, COND_ID, VALUE_ID, CONV_KEY, F_CHECK, F_WRITE) Values ('"&amp;A449&amp;"', '"&amp;B449&amp;"', '"&amp;C449&amp;"', '"&amp;D449&amp;"', '"&amp;E449&amp;"', '"&amp;F449&amp;"', '"&amp;G449&amp;"', '"&amp;H449&amp;"', '"&amp;I449&amp;"');"</f>
        <v/>
      </c>
      <c r="T449">
        <f>"Update UFMT_BUILD_RULE SET FIELD_ID='"&amp;D449&amp;"',COND_ID='"&amp;E449&amp;"',VALUE_ID='"&amp;F449&amp;"',CONV_KEY='"&amp;G449&amp;"',F_CHECK='"&amp;H449&amp;"',F_WRITE='"&amp;I449&amp;"' Where FORMAT_ID = '"&amp;A449&amp;"' AND FIELD_NO = '"&amp;B449&amp;"' AND PRIORITY = '"&amp;C449&amp;"';"</f>
        <v/>
      </c>
      <c r="U449">
        <f>"Delete from UFMT_BUILD_RULE Where FORMAT_ID = '"&amp;A449&amp;"' AND FIELD_NO = '"&amp;B449&amp;"' AND PRIORITY = '"&amp;C449&amp;"';"</f>
        <v/>
      </c>
    </row>
    <row r="450" spans="1:21">
      <c r="A450" t="s">
        <v>583</v>
      </c>
      <c r="B450" t="s">
        <v>31</v>
      </c>
      <c r="C450" t="s">
        <v>13</v>
      </c>
      <c r="D450" t="s">
        <v>107</v>
      </c>
      <c r="F450" t="s">
        <v>330</v>
      </c>
      <c r="H450" t="s">
        <v>255</v>
      </c>
      <c r="I450" t="s">
        <v>255</v>
      </c>
      <c r="L450" t="s">
        <v>7</v>
      </c>
      <c r="M450">
        <f>VLOOKUP(D450,UFMT_FIELD_FORMAT!A:H,8,FALSE)</f>
        <v/>
      </c>
      <c r="N450">
        <f>IF(ISBLANK(E450),"",VLOOKUP(E450,UFMT_CONDITION!A:J,10,FALSE))</f>
        <v/>
      </c>
      <c r="O450">
        <f>VLOOKUP(F450,UFMT_VALUE!A:E,5,FALSE)</f>
        <v/>
      </c>
      <c r="P450">
        <f>IF(ISBLANK(G450),"",VLOOKUP(G450,UFMT_CONVERSION!A:C,3,FALSE))</f>
        <v/>
      </c>
      <c r="Q450">
        <f>"Field '"&amp;M450&amp;IF(N450="","","',Cond '"&amp;N450)&amp;"', Value '"&amp;O450&amp;IF(P450="","","', Conv '"&amp;P450)&amp;"'"</f>
        <v/>
      </c>
      <c r="S450">
        <f>"Insert into UFMT_BUILD_RULE (FORMAT_ID, FIELD_NO, PRIORITY, FIELD_ID, COND_ID, VALUE_ID, CONV_KEY, F_CHECK, F_WRITE) Values ('"&amp;A450&amp;"', '"&amp;B450&amp;"', '"&amp;C450&amp;"', '"&amp;D450&amp;"', '"&amp;E450&amp;"', '"&amp;F450&amp;"', '"&amp;G450&amp;"', '"&amp;H450&amp;"', '"&amp;I450&amp;"');"</f>
        <v/>
      </c>
      <c r="T450">
        <f>"Update UFMT_BUILD_RULE SET FIELD_ID='"&amp;D450&amp;"',COND_ID='"&amp;E450&amp;"',VALUE_ID='"&amp;F450&amp;"',CONV_KEY='"&amp;G450&amp;"',F_CHECK='"&amp;H450&amp;"',F_WRITE='"&amp;I450&amp;"' Where FORMAT_ID = '"&amp;A450&amp;"' AND FIELD_NO = '"&amp;B450&amp;"' AND PRIORITY = '"&amp;C450&amp;"';"</f>
        <v/>
      </c>
      <c r="U450">
        <f>"Delete from UFMT_BUILD_RULE Where FORMAT_ID = '"&amp;A450&amp;"' AND FIELD_NO = '"&amp;B450&amp;"' AND PRIORITY = '"&amp;C450&amp;"';"</f>
        <v/>
      </c>
    </row>
    <row r="451" spans="1:21">
      <c r="A451" t="s">
        <v>583</v>
      </c>
      <c r="B451" t="s">
        <v>500</v>
      </c>
      <c r="C451" t="s">
        <v>13</v>
      </c>
      <c r="D451" t="s">
        <v>107</v>
      </c>
      <c r="F451" t="s">
        <v>333</v>
      </c>
      <c r="H451" t="s">
        <v>255</v>
      </c>
      <c r="I451" t="s">
        <v>255</v>
      </c>
      <c r="L451" t="s">
        <v>7</v>
      </c>
      <c r="M451">
        <f>VLOOKUP(D451,UFMT_FIELD_FORMAT!A:H,8,FALSE)</f>
        <v/>
      </c>
      <c r="N451">
        <f>IF(ISBLANK(E451),"",VLOOKUP(E451,UFMT_CONDITION!A:J,10,FALSE))</f>
        <v/>
      </c>
      <c r="O451">
        <f>VLOOKUP(F451,UFMT_VALUE!A:E,5,FALSE)</f>
        <v/>
      </c>
      <c r="P451">
        <f>IF(ISBLANK(G451),"",VLOOKUP(G451,UFMT_CONVERSION!A:C,3,FALSE))</f>
        <v/>
      </c>
      <c r="Q451">
        <f>"Field '"&amp;M451&amp;IF(N451="","","',Cond '"&amp;N451)&amp;"', Value '"&amp;O451&amp;IF(P451="","","', Conv '"&amp;P451)&amp;"'"</f>
        <v/>
      </c>
      <c r="S451">
        <f>"Insert into UFMT_BUILD_RULE (FORMAT_ID, FIELD_NO, PRIORITY, FIELD_ID, COND_ID, VALUE_ID, CONV_KEY, F_CHECK, F_WRITE) Values ('"&amp;A451&amp;"', '"&amp;B451&amp;"', '"&amp;C451&amp;"', '"&amp;D451&amp;"', '"&amp;E451&amp;"', '"&amp;F451&amp;"', '"&amp;G451&amp;"', '"&amp;H451&amp;"', '"&amp;I451&amp;"');"</f>
        <v/>
      </c>
      <c r="T451">
        <f>"Update UFMT_BUILD_RULE SET FIELD_ID='"&amp;D451&amp;"',COND_ID='"&amp;E451&amp;"',VALUE_ID='"&amp;F451&amp;"',CONV_KEY='"&amp;G451&amp;"',F_CHECK='"&amp;H451&amp;"',F_WRITE='"&amp;I451&amp;"' Where FORMAT_ID = '"&amp;A451&amp;"' AND FIELD_NO = '"&amp;B451&amp;"' AND PRIORITY = '"&amp;C451&amp;"';"</f>
        <v/>
      </c>
      <c r="U451">
        <f>"Delete from UFMT_BUILD_RULE Where FORMAT_ID = '"&amp;A451&amp;"' AND FIELD_NO = '"&amp;B451&amp;"' AND PRIORITY = '"&amp;C451&amp;"';"</f>
        <v/>
      </c>
    </row>
    <row r="452" spans="1:21">
      <c r="A452" t="s">
        <v>583</v>
      </c>
      <c r="B452" t="s">
        <v>328</v>
      </c>
      <c r="C452" t="s">
        <v>13</v>
      </c>
      <c r="D452" t="s">
        <v>107</v>
      </c>
      <c r="F452" t="s">
        <v>114</v>
      </c>
      <c r="H452" t="s">
        <v>255</v>
      </c>
      <c r="I452" t="s">
        <v>255</v>
      </c>
      <c r="L452" t="s">
        <v>7</v>
      </c>
      <c r="M452">
        <f>VLOOKUP(D452,UFMT_FIELD_FORMAT!A:H,8,FALSE)</f>
        <v/>
      </c>
      <c r="N452">
        <f>IF(ISBLANK(E452),"",VLOOKUP(E452,UFMT_CONDITION!A:J,10,FALSE))</f>
        <v/>
      </c>
      <c r="O452">
        <f>VLOOKUP(F452,UFMT_VALUE!A:E,5,FALSE)</f>
        <v/>
      </c>
      <c r="P452">
        <f>IF(ISBLANK(G452),"",VLOOKUP(G452,UFMT_CONVERSION!A:C,3,FALSE))</f>
        <v/>
      </c>
      <c r="Q452">
        <f>"Field '"&amp;M452&amp;IF(N452="","","',Cond '"&amp;N452)&amp;"', Value '"&amp;O452&amp;IF(P452="","","', Conv '"&amp;P452)&amp;"'"</f>
        <v/>
      </c>
      <c r="S452">
        <f>"Insert into UFMT_BUILD_RULE (FORMAT_ID, FIELD_NO, PRIORITY, FIELD_ID, COND_ID, VALUE_ID, CONV_KEY, F_CHECK, F_WRITE) Values ('"&amp;A452&amp;"', '"&amp;B452&amp;"', '"&amp;C452&amp;"', '"&amp;D452&amp;"', '"&amp;E452&amp;"', '"&amp;F452&amp;"', '"&amp;G452&amp;"', '"&amp;H452&amp;"', '"&amp;I452&amp;"');"</f>
        <v/>
      </c>
      <c r="T452">
        <f>"Update UFMT_BUILD_RULE SET FIELD_ID='"&amp;D452&amp;"',COND_ID='"&amp;E452&amp;"',VALUE_ID='"&amp;F452&amp;"',CONV_KEY='"&amp;G452&amp;"',F_CHECK='"&amp;H452&amp;"',F_WRITE='"&amp;I452&amp;"' Where FORMAT_ID = '"&amp;A452&amp;"' AND FIELD_NO = '"&amp;B452&amp;"' AND PRIORITY = '"&amp;C452&amp;"';"</f>
        <v/>
      </c>
      <c r="U452">
        <f>"Delete from UFMT_BUILD_RULE Where FORMAT_ID = '"&amp;A452&amp;"' AND FIELD_NO = '"&amp;B452&amp;"' AND PRIORITY = '"&amp;C452&amp;"';"</f>
        <v/>
      </c>
    </row>
    <row r="453" spans="1:21">
      <c r="A453" t="s">
        <v>583</v>
      </c>
      <c r="B453" t="s">
        <v>333</v>
      </c>
      <c r="C453" t="s">
        <v>13</v>
      </c>
      <c r="D453" t="s">
        <v>31</v>
      </c>
      <c r="F453" t="s">
        <v>337</v>
      </c>
      <c r="H453" t="s">
        <v>255</v>
      </c>
      <c r="I453" t="s">
        <v>255</v>
      </c>
      <c r="L453" t="s">
        <v>7</v>
      </c>
      <c r="M453">
        <f>VLOOKUP(D453,UFMT_FIELD_FORMAT!A:H,8,FALSE)</f>
        <v/>
      </c>
      <c r="N453">
        <f>IF(ISBLANK(E453),"",VLOOKUP(E453,UFMT_CONDITION!A:J,10,FALSE))</f>
        <v/>
      </c>
      <c r="O453">
        <f>VLOOKUP(F453,UFMT_VALUE!A:E,5,FALSE)</f>
        <v/>
      </c>
      <c r="P453">
        <f>IF(ISBLANK(G453),"",VLOOKUP(G453,UFMT_CONVERSION!A:C,3,FALSE))</f>
        <v/>
      </c>
      <c r="Q453">
        <f>"Field '"&amp;M453&amp;IF(N453="","","',Cond '"&amp;N453)&amp;"', Value '"&amp;O453&amp;IF(P453="","","', Conv '"&amp;P453)&amp;"'"</f>
        <v/>
      </c>
      <c r="S453">
        <f>"Insert into UFMT_BUILD_RULE (FORMAT_ID, FIELD_NO, PRIORITY, FIELD_ID, COND_ID, VALUE_ID, CONV_KEY, F_CHECK, F_WRITE) Values ('"&amp;A453&amp;"', '"&amp;B453&amp;"', '"&amp;C453&amp;"', '"&amp;D453&amp;"', '"&amp;E453&amp;"', '"&amp;F453&amp;"', '"&amp;G453&amp;"', '"&amp;H453&amp;"', '"&amp;I453&amp;"');"</f>
        <v/>
      </c>
      <c r="T453">
        <f>"Update UFMT_BUILD_RULE SET FIELD_ID='"&amp;D453&amp;"',COND_ID='"&amp;E453&amp;"',VALUE_ID='"&amp;F453&amp;"',CONV_KEY='"&amp;G453&amp;"',F_CHECK='"&amp;H453&amp;"',F_WRITE='"&amp;I453&amp;"' Where FORMAT_ID = '"&amp;A453&amp;"' AND FIELD_NO = '"&amp;B453&amp;"' AND PRIORITY = '"&amp;C453&amp;"';"</f>
        <v/>
      </c>
      <c r="U453">
        <f>"Delete from UFMT_BUILD_RULE Where FORMAT_ID = '"&amp;A453&amp;"' AND FIELD_NO = '"&amp;B453&amp;"' AND PRIORITY = '"&amp;C453&amp;"';"</f>
        <v/>
      </c>
    </row>
    <row r="454" spans="1:21">
      <c r="A454" t="s">
        <v>583</v>
      </c>
      <c r="B454" t="s">
        <v>335</v>
      </c>
      <c r="C454" t="s">
        <v>13</v>
      </c>
      <c r="D454" t="s">
        <v>31</v>
      </c>
      <c r="F454" t="s">
        <v>337</v>
      </c>
      <c r="H454" t="s">
        <v>255</v>
      </c>
      <c r="I454" t="s">
        <v>255</v>
      </c>
      <c r="L454" t="s">
        <v>7</v>
      </c>
      <c r="M454">
        <f>VLOOKUP(D454,UFMT_FIELD_FORMAT!A:H,8,FALSE)</f>
        <v/>
      </c>
      <c r="N454">
        <f>IF(ISBLANK(E454),"",VLOOKUP(E454,UFMT_CONDITION!A:J,10,FALSE))</f>
        <v/>
      </c>
      <c r="O454">
        <f>VLOOKUP(F454,UFMT_VALUE!A:E,5,FALSE)</f>
        <v/>
      </c>
      <c r="P454">
        <f>IF(ISBLANK(G454),"",VLOOKUP(G454,UFMT_CONVERSION!A:C,3,FALSE))</f>
        <v/>
      </c>
      <c r="Q454">
        <f>"Field '"&amp;M454&amp;IF(N454="","","',Cond '"&amp;N454)&amp;"', Value '"&amp;O454&amp;IF(P454="","","', Conv '"&amp;P454)&amp;"'"</f>
        <v/>
      </c>
      <c r="S454">
        <f>"Insert into UFMT_BUILD_RULE (FORMAT_ID, FIELD_NO, PRIORITY, FIELD_ID, COND_ID, VALUE_ID, CONV_KEY, F_CHECK, F_WRITE) Values ('"&amp;A454&amp;"', '"&amp;B454&amp;"', '"&amp;C454&amp;"', '"&amp;D454&amp;"', '"&amp;E454&amp;"', '"&amp;F454&amp;"', '"&amp;G454&amp;"', '"&amp;H454&amp;"', '"&amp;I454&amp;"');"</f>
        <v/>
      </c>
      <c r="T454">
        <f>"Update UFMT_BUILD_RULE SET FIELD_ID='"&amp;D454&amp;"',COND_ID='"&amp;E454&amp;"',VALUE_ID='"&amp;F454&amp;"',CONV_KEY='"&amp;G454&amp;"',F_CHECK='"&amp;H454&amp;"',F_WRITE='"&amp;I454&amp;"' Where FORMAT_ID = '"&amp;A454&amp;"' AND FIELD_NO = '"&amp;B454&amp;"' AND PRIORITY = '"&amp;C454&amp;"';"</f>
        <v/>
      </c>
      <c r="U454">
        <f>"Delete from UFMT_BUILD_RULE Where FORMAT_ID = '"&amp;A454&amp;"' AND FIELD_NO = '"&amp;B454&amp;"' AND PRIORITY = '"&amp;C454&amp;"';"</f>
        <v/>
      </c>
    </row>
    <row r="455" spans="1:21">
      <c r="A455" t="s">
        <v>583</v>
      </c>
      <c r="B455" t="s">
        <v>337</v>
      </c>
      <c r="C455" t="s">
        <v>13</v>
      </c>
      <c r="D455" t="s">
        <v>500</v>
      </c>
      <c r="F455" t="s">
        <v>35</v>
      </c>
      <c r="H455" t="s">
        <v>255</v>
      </c>
      <c r="I455" t="s">
        <v>255</v>
      </c>
      <c r="L455" t="s">
        <v>7</v>
      </c>
      <c r="M455">
        <f>VLOOKUP(D455,UFMT_FIELD_FORMAT!A:H,8,FALSE)</f>
        <v/>
      </c>
      <c r="N455">
        <f>IF(ISBLANK(E455),"",VLOOKUP(E455,UFMT_CONDITION!A:J,10,FALSE))</f>
        <v/>
      </c>
      <c r="O455">
        <f>VLOOKUP(F455,UFMT_VALUE!A:E,5,FALSE)</f>
        <v/>
      </c>
      <c r="P455">
        <f>IF(ISBLANK(G455),"",VLOOKUP(G455,UFMT_CONVERSION!A:C,3,FALSE))</f>
        <v/>
      </c>
      <c r="Q455">
        <f>"Field '"&amp;M455&amp;IF(N455="","","',Cond '"&amp;N455)&amp;"', Value '"&amp;O455&amp;IF(P455="","","', Conv '"&amp;P455)&amp;"'"</f>
        <v/>
      </c>
      <c r="S455">
        <f>"Insert into UFMT_BUILD_RULE (FORMAT_ID, FIELD_NO, PRIORITY, FIELD_ID, COND_ID, VALUE_ID, CONV_KEY, F_CHECK, F_WRITE) Values ('"&amp;A455&amp;"', '"&amp;B455&amp;"', '"&amp;C455&amp;"', '"&amp;D455&amp;"', '"&amp;E455&amp;"', '"&amp;F455&amp;"', '"&amp;G455&amp;"', '"&amp;H455&amp;"', '"&amp;I455&amp;"');"</f>
        <v/>
      </c>
      <c r="T455">
        <f>"Update UFMT_BUILD_RULE SET FIELD_ID='"&amp;D455&amp;"',COND_ID='"&amp;E455&amp;"',VALUE_ID='"&amp;F455&amp;"',CONV_KEY='"&amp;G455&amp;"',F_CHECK='"&amp;H455&amp;"',F_WRITE='"&amp;I455&amp;"' Where FORMAT_ID = '"&amp;A455&amp;"' AND FIELD_NO = '"&amp;B455&amp;"' AND PRIORITY = '"&amp;C455&amp;"';"</f>
        <v/>
      </c>
      <c r="U455">
        <f>"Delete from UFMT_BUILD_RULE Where FORMAT_ID = '"&amp;A455&amp;"' AND FIELD_NO = '"&amp;B455&amp;"' AND PRIORITY = '"&amp;C455&amp;"';"</f>
        <v/>
      </c>
    </row>
    <row r="456" spans="1:21">
      <c r="A456" t="s">
        <v>583</v>
      </c>
      <c r="B456" t="s">
        <v>351</v>
      </c>
      <c r="C456" t="s">
        <v>13</v>
      </c>
      <c r="D456" t="s">
        <v>328</v>
      </c>
      <c r="F456" t="s">
        <v>393</v>
      </c>
      <c r="H456" t="s">
        <v>255</v>
      </c>
      <c r="I456" t="s">
        <v>255</v>
      </c>
      <c r="L456" t="s">
        <v>7</v>
      </c>
      <c r="M456">
        <f>VLOOKUP(D456,UFMT_FIELD_FORMAT!A:H,8,FALSE)</f>
        <v/>
      </c>
      <c r="N456">
        <f>IF(ISBLANK(E456),"",VLOOKUP(E456,UFMT_CONDITION!A:J,10,FALSE))</f>
        <v/>
      </c>
      <c r="O456">
        <f>VLOOKUP(F456,UFMT_VALUE!A:E,5,FALSE)</f>
        <v/>
      </c>
      <c r="P456">
        <f>IF(ISBLANK(G456),"",VLOOKUP(G456,UFMT_CONVERSION!A:C,3,FALSE))</f>
        <v/>
      </c>
      <c r="Q456">
        <f>"Field '"&amp;M456&amp;IF(N456="","","',Cond '"&amp;N456)&amp;"', Value '"&amp;O456&amp;IF(P456="","","', Conv '"&amp;P456)&amp;"'"</f>
        <v/>
      </c>
      <c r="S456">
        <f>"Insert into UFMT_BUILD_RULE (FORMAT_ID, FIELD_NO, PRIORITY, FIELD_ID, COND_ID, VALUE_ID, CONV_KEY, F_CHECK, F_WRITE) Values ('"&amp;A456&amp;"', '"&amp;B456&amp;"', '"&amp;C456&amp;"', '"&amp;D456&amp;"', '"&amp;E456&amp;"', '"&amp;F456&amp;"', '"&amp;G456&amp;"', '"&amp;H456&amp;"', '"&amp;I456&amp;"');"</f>
        <v/>
      </c>
      <c r="T456">
        <f>"Update UFMT_BUILD_RULE SET FIELD_ID='"&amp;D456&amp;"',COND_ID='"&amp;E456&amp;"',VALUE_ID='"&amp;F456&amp;"',CONV_KEY='"&amp;G456&amp;"',F_CHECK='"&amp;H456&amp;"',F_WRITE='"&amp;I456&amp;"' Where FORMAT_ID = '"&amp;A456&amp;"' AND FIELD_NO = '"&amp;B456&amp;"' AND PRIORITY = '"&amp;C456&amp;"';"</f>
        <v/>
      </c>
      <c r="U456">
        <f>"Delete from UFMT_BUILD_RULE Where FORMAT_ID = '"&amp;A456&amp;"' AND FIELD_NO = '"&amp;B456&amp;"' AND PRIORITY = '"&amp;C456&amp;"';"</f>
        <v/>
      </c>
    </row>
    <row r="457" spans="1:21">
      <c r="A457" t="s">
        <v>583</v>
      </c>
      <c r="B457" t="s">
        <v>305</v>
      </c>
      <c r="C457" t="s">
        <v>13</v>
      </c>
      <c r="D457" t="s">
        <v>318</v>
      </c>
      <c r="F457" t="s">
        <v>398</v>
      </c>
      <c r="H457" t="s">
        <v>255</v>
      </c>
      <c r="I457" t="s">
        <v>255</v>
      </c>
      <c r="L457" t="s">
        <v>7</v>
      </c>
      <c r="M457">
        <f>VLOOKUP(D457,UFMT_FIELD_FORMAT!A:H,8,FALSE)</f>
        <v/>
      </c>
      <c r="N457">
        <f>IF(ISBLANK(E457),"",VLOOKUP(E457,UFMT_CONDITION!A:J,10,FALSE))</f>
        <v/>
      </c>
      <c r="O457">
        <f>VLOOKUP(F457,UFMT_VALUE!A:E,5,FALSE)</f>
        <v/>
      </c>
      <c r="P457">
        <f>IF(ISBLANK(G457),"",VLOOKUP(G457,UFMT_CONVERSION!A:C,3,FALSE))</f>
        <v/>
      </c>
      <c r="Q457">
        <f>"Field '"&amp;M457&amp;IF(N457="","","',Cond '"&amp;N457)&amp;"', Value '"&amp;O457&amp;IF(P457="","","', Conv '"&amp;P457)&amp;"'"</f>
        <v/>
      </c>
      <c r="S457">
        <f>"Insert into UFMT_BUILD_RULE (FORMAT_ID, FIELD_NO, PRIORITY, FIELD_ID, COND_ID, VALUE_ID, CONV_KEY, F_CHECK, F_WRITE) Values ('"&amp;A457&amp;"', '"&amp;B457&amp;"', '"&amp;C457&amp;"', '"&amp;D457&amp;"', '"&amp;E457&amp;"', '"&amp;F457&amp;"', '"&amp;G457&amp;"', '"&amp;H457&amp;"', '"&amp;I457&amp;"');"</f>
        <v/>
      </c>
      <c r="T457">
        <f>"Update UFMT_BUILD_RULE SET FIELD_ID='"&amp;D457&amp;"',COND_ID='"&amp;E457&amp;"',VALUE_ID='"&amp;F457&amp;"',CONV_KEY='"&amp;G457&amp;"',F_CHECK='"&amp;H457&amp;"',F_WRITE='"&amp;I457&amp;"' Where FORMAT_ID = '"&amp;A457&amp;"' AND FIELD_NO = '"&amp;B457&amp;"' AND PRIORITY = '"&amp;C457&amp;"';"</f>
        <v/>
      </c>
      <c r="U457">
        <f>"Delete from UFMT_BUILD_RULE Where FORMAT_ID = '"&amp;A457&amp;"' AND FIELD_NO = '"&amp;B457&amp;"' AND PRIORITY = '"&amp;C457&amp;"';"</f>
        <v/>
      </c>
    </row>
    <row r="458" spans="1:21">
      <c r="A458" t="s">
        <v>583</v>
      </c>
      <c r="B458" t="s">
        <v>473</v>
      </c>
      <c r="C458" t="s">
        <v>13</v>
      </c>
      <c r="D458" t="s">
        <v>333</v>
      </c>
      <c r="F458" t="s">
        <v>449</v>
      </c>
      <c r="H458" t="s">
        <v>255</v>
      </c>
      <c r="I458" t="s">
        <v>255</v>
      </c>
      <c r="L458" t="s">
        <v>7</v>
      </c>
      <c r="M458">
        <f>VLOOKUP(D458,UFMT_FIELD_FORMAT!A:H,8,FALSE)</f>
        <v/>
      </c>
      <c r="N458">
        <f>IF(ISBLANK(E458),"",VLOOKUP(E458,UFMT_CONDITION!A:J,10,FALSE))</f>
        <v/>
      </c>
      <c r="O458">
        <f>VLOOKUP(F458,UFMT_VALUE!A:E,5,FALSE)</f>
        <v/>
      </c>
      <c r="P458">
        <f>IF(ISBLANK(G458),"",VLOOKUP(G458,UFMT_CONVERSION!A:C,3,FALSE))</f>
        <v/>
      </c>
      <c r="Q458">
        <f>"Field '"&amp;M458&amp;IF(N458="","","',Cond '"&amp;N458)&amp;"', Value '"&amp;O458&amp;IF(P458="","","', Conv '"&amp;P458)&amp;"'"</f>
        <v/>
      </c>
      <c r="S458">
        <f>"Insert into UFMT_BUILD_RULE (FORMAT_ID, FIELD_NO, PRIORITY, FIELD_ID, COND_ID, VALUE_ID, CONV_KEY, F_CHECK, F_WRITE) Values ('"&amp;A458&amp;"', '"&amp;B458&amp;"', '"&amp;C458&amp;"', '"&amp;D458&amp;"', '"&amp;E458&amp;"', '"&amp;F458&amp;"', '"&amp;G458&amp;"', '"&amp;H458&amp;"', '"&amp;I458&amp;"');"</f>
        <v/>
      </c>
      <c r="T458">
        <f>"Update UFMT_BUILD_RULE SET FIELD_ID='"&amp;D458&amp;"',COND_ID='"&amp;E458&amp;"',VALUE_ID='"&amp;F458&amp;"',CONV_KEY='"&amp;G458&amp;"',F_CHECK='"&amp;H458&amp;"',F_WRITE='"&amp;I458&amp;"' Where FORMAT_ID = '"&amp;A458&amp;"' AND FIELD_NO = '"&amp;B458&amp;"' AND PRIORITY = '"&amp;C458&amp;"';"</f>
        <v/>
      </c>
      <c r="U458">
        <f>"Delete from UFMT_BUILD_RULE Where FORMAT_ID = '"&amp;A458&amp;"' AND FIELD_NO = '"&amp;B458&amp;"' AND PRIORITY = '"&amp;C458&amp;"';"</f>
        <v/>
      </c>
    </row>
    <row r="459" spans="1:21">
      <c r="A459" t="s">
        <v>583</v>
      </c>
      <c r="B459" t="s">
        <v>524</v>
      </c>
      <c r="C459" t="s">
        <v>13</v>
      </c>
      <c r="D459" t="s">
        <v>66</v>
      </c>
      <c r="F459" t="s">
        <v>1228</v>
      </c>
      <c r="H459" t="s">
        <v>255</v>
      </c>
      <c r="I459" t="s">
        <v>255</v>
      </c>
      <c r="L459" t="s">
        <v>7</v>
      </c>
      <c r="M459">
        <f>VLOOKUP(D459,UFMT_FIELD_FORMAT!A:H,8,FALSE)</f>
        <v/>
      </c>
      <c r="N459">
        <f>IF(ISBLANK(E459),"",VLOOKUP(E459,UFMT_CONDITION!A:J,10,FALSE))</f>
        <v/>
      </c>
      <c r="O459">
        <f>VLOOKUP(F459,UFMT_VALUE!A:E,5,FALSE)</f>
        <v/>
      </c>
      <c r="P459">
        <f>IF(ISBLANK(G459),"",VLOOKUP(G459,UFMT_CONVERSION!A:C,3,FALSE))</f>
        <v/>
      </c>
      <c r="Q459">
        <f>"Field '"&amp;M459&amp;IF(N459="","","',Cond '"&amp;N459)&amp;"', Value '"&amp;O459&amp;IF(P459="","","', Conv '"&amp;P459)&amp;"'"</f>
        <v/>
      </c>
      <c r="S459">
        <f>"Insert into UFMT_BUILD_RULE (FORMAT_ID, FIELD_NO, PRIORITY, FIELD_ID, COND_ID, VALUE_ID, CONV_KEY, F_CHECK, F_WRITE) Values ('"&amp;A459&amp;"', '"&amp;B459&amp;"', '"&amp;C459&amp;"', '"&amp;D459&amp;"', '"&amp;E459&amp;"', '"&amp;F459&amp;"', '"&amp;G459&amp;"', '"&amp;H459&amp;"', '"&amp;I459&amp;"');"</f>
        <v/>
      </c>
      <c r="T459">
        <f>"Update UFMT_BUILD_RULE SET FIELD_ID='"&amp;D459&amp;"',COND_ID='"&amp;E459&amp;"',VALUE_ID='"&amp;F459&amp;"',CONV_KEY='"&amp;G459&amp;"',F_CHECK='"&amp;H459&amp;"',F_WRITE='"&amp;I459&amp;"' Where FORMAT_ID = '"&amp;A459&amp;"' AND FIELD_NO = '"&amp;B459&amp;"' AND PRIORITY = '"&amp;C459&amp;"';"</f>
        <v/>
      </c>
      <c r="U459">
        <f>"Delete from UFMT_BUILD_RULE Where FORMAT_ID = '"&amp;A459&amp;"' AND FIELD_NO = '"&amp;B459&amp;"' AND PRIORITY = '"&amp;C459&amp;"';"</f>
        <v/>
      </c>
    </row>
    <row r="460" spans="1:21">
      <c r="A460" t="s">
        <v>583</v>
      </c>
      <c r="B460" t="s">
        <v>526</v>
      </c>
      <c r="C460" t="s">
        <v>13</v>
      </c>
      <c r="D460" t="s">
        <v>66</v>
      </c>
      <c r="F460" t="s">
        <v>1546</v>
      </c>
      <c r="H460" t="s">
        <v>255</v>
      </c>
      <c r="I460" t="s">
        <v>255</v>
      </c>
      <c r="L460" t="s">
        <v>7</v>
      </c>
      <c r="M460">
        <f>VLOOKUP(D460,UFMT_FIELD_FORMAT!A:H,8,FALSE)</f>
        <v/>
      </c>
      <c r="N460">
        <f>IF(ISBLANK(E460),"",VLOOKUP(E460,UFMT_CONDITION!A:J,10,FALSE))</f>
        <v/>
      </c>
      <c r="O460">
        <f>VLOOKUP(F460,UFMT_VALUE!A:E,5,FALSE)</f>
        <v/>
      </c>
      <c r="P460">
        <f>IF(ISBLANK(G460),"",VLOOKUP(G460,UFMT_CONVERSION!A:C,3,FALSE))</f>
        <v/>
      </c>
      <c r="Q460">
        <f>"Field '"&amp;M460&amp;IF(N460="","","',Cond '"&amp;N460)&amp;"', Value '"&amp;O460&amp;IF(P460="","","', Conv '"&amp;P460)&amp;"'"</f>
        <v/>
      </c>
      <c r="S460">
        <f>"Insert into UFMT_BUILD_RULE (FORMAT_ID, FIELD_NO, PRIORITY, FIELD_ID, COND_ID, VALUE_ID, CONV_KEY, F_CHECK, F_WRITE) Values ('"&amp;A460&amp;"', '"&amp;B460&amp;"', '"&amp;C460&amp;"', '"&amp;D460&amp;"', '"&amp;E460&amp;"', '"&amp;F460&amp;"', '"&amp;G460&amp;"', '"&amp;H460&amp;"', '"&amp;I460&amp;"');"</f>
        <v/>
      </c>
      <c r="T460">
        <f>"Update UFMT_BUILD_RULE SET FIELD_ID='"&amp;D460&amp;"',COND_ID='"&amp;E460&amp;"',VALUE_ID='"&amp;F460&amp;"',CONV_KEY='"&amp;G460&amp;"',F_CHECK='"&amp;H460&amp;"',F_WRITE='"&amp;I460&amp;"' Where FORMAT_ID = '"&amp;A460&amp;"' AND FIELD_NO = '"&amp;B460&amp;"' AND PRIORITY = '"&amp;C460&amp;"';"</f>
        <v/>
      </c>
      <c r="U460">
        <f>"Delete from UFMT_BUILD_RULE Where FORMAT_ID = '"&amp;A460&amp;"' AND FIELD_NO = '"&amp;B460&amp;"' AND PRIORITY = '"&amp;C460&amp;"';"</f>
        <v/>
      </c>
    </row>
    <row r="461" spans="1:21">
      <c r="A461" t="s">
        <v>583</v>
      </c>
      <c r="B461" t="s">
        <v>528</v>
      </c>
      <c r="C461" t="s">
        <v>13</v>
      </c>
      <c r="D461" t="s">
        <v>66</v>
      </c>
      <c r="F461" t="s">
        <v>1228</v>
      </c>
      <c r="H461" t="s">
        <v>255</v>
      </c>
      <c r="I461" t="s">
        <v>255</v>
      </c>
      <c r="L461" t="s">
        <v>7</v>
      </c>
      <c r="M461">
        <f>VLOOKUP(D461,UFMT_FIELD_FORMAT!A:H,8,FALSE)</f>
        <v/>
      </c>
      <c r="N461">
        <f>IF(ISBLANK(E461),"",VLOOKUP(E461,UFMT_CONDITION!A:J,10,FALSE))</f>
        <v/>
      </c>
      <c r="O461">
        <f>VLOOKUP(F461,UFMT_VALUE!A:E,5,FALSE)</f>
        <v/>
      </c>
      <c r="P461">
        <f>IF(ISBLANK(G461),"",VLOOKUP(G461,UFMT_CONVERSION!A:C,3,FALSE))</f>
        <v/>
      </c>
      <c r="Q461">
        <f>"Field '"&amp;M461&amp;IF(N461="","","',Cond '"&amp;N461)&amp;"', Value '"&amp;O461&amp;IF(P461="","","', Conv '"&amp;P461)&amp;"'"</f>
        <v/>
      </c>
      <c r="S461">
        <f>"Insert into UFMT_BUILD_RULE (FORMAT_ID, FIELD_NO, PRIORITY, FIELD_ID, COND_ID, VALUE_ID, CONV_KEY, F_CHECK, F_WRITE) Values ('"&amp;A461&amp;"', '"&amp;B461&amp;"', '"&amp;C461&amp;"', '"&amp;D461&amp;"', '"&amp;E461&amp;"', '"&amp;F461&amp;"', '"&amp;G461&amp;"', '"&amp;H461&amp;"', '"&amp;I461&amp;"');"</f>
        <v/>
      </c>
      <c r="T461">
        <f>"Update UFMT_BUILD_RULE SET FIELD_ID='"&amp;D461&amp;"',COND_ID='"&amp;E461&amp;"',VALUE_ID='"&amp;F461&amp;"',CONV_KEY='"&amp;G461&amp;"',F_CHECK='"&amp;H461&amp;"',F_WRITE='"&amp;I461&amp;"' Where FORMAT_ID = '"&amp;A461&amp;"' AND FIELD_NO = '"&amp;B461&amp;"' AND PRIORITY = '"&amp;C461&amp;"';"</f>
        <v/>
      </c>
      <c r="U461">
        <f>"Delete from UFMT_BUILD_RULE Where FORMAT_ID = '"&amp;A461&amp;"' AND FIELD_NO = '"&amp;B461&amp;"' AND PRIORITY = '"&amp;C461&amp;"';"</f>
        <v/>
      </c>
    </row>
    <row r="462" spans="1:21">
      <c r="A462" t="s">
        <v>583</v>
      </c>
      <c r="B462" t="s">
        <v>530</v>
      </c>
      <c r="C462" t="s">
        <v>13</v>
      </c>
      <c r="D462" t="s">
        <v>66</v>
      </c>
      <c r="F462" t="s">
        <v>1547</v>
      </c>
      <c r="H462" t="s">
        <v>255</v>
      </c>
      <c r="I462" t="s">
        <v>255</v>
      </c>
      <c r="L462" t="s">
        <v>7</v>
      </c>
      <c r="M462">
        <f>VLOOKUP(D462,UFMT_FIELD_FORMAT!A:H,8,FALSE)</f>
        <v/>
      </c>
      <c r="N462">
        <f>IF(ISBLANK(E462),"",VLOOKUP(E462,UFMT_CONDITION!A:J,10,FALSE))</f>
        <v/>
      </c>
      <c r="O462">
        <f>VLOOKUP(F462,UFMT_VALUE!A:E,5,FALSE)</f>
        <v/>
      </c>
      <c r="P462">
        <f>IF(ISBLANK(G462),"",VLOOKUP(G462,UFMT_CONVERSION!A:C,3,FALSE))</f>
        <v/>
      </c>
      <c r="Q462">
        <f>"Field '"&amp;M462&amp;IF(N462="","","',Cond '"&amp;N462)&amp;"', Value '"&amp;O462&amp;IF(P462="","","', Conv '"&amp;P462)&amp;"'"</f>
        <v/>
      </c>
      <c r="S462">
        <f>"Insert into UFMT_BUILD_RULE (FORMAT_ID, FIELD_NO, PRIORITY, FIELD_ID, COND_ID, VALUE_ID, CONV_KEY, F_CHECK, F_WRITE) Values ('"&amp;A462&amp;"', '"&amp;B462&amp;"', '"&amp;C462&amp;"', '"&amp;D462&amp;"', '"&amp;E462&amp;"', '"&amp;F462&amp;"', '"&amp;G462&amp;"', '"&amp;H462&amp;"', '"&amp;I462&amp;"');"</f>
        <v/>
      </c>
      <c r="T462">
        <f>"Update UFMT_BUILD_RULE SET FIELD_ID='"&amp;D462&amp;"',COND_ID='"&amp;E462&amp;"',VALUE_ID='"&amp;F462&amp;"',CONV_KEY='"&amp;G462&amp;"',F_CHECK='"&amp;H462&amp;"',F_WRITE='"&amp;I462&amp;"' Where FORMAT_ID = '"&amp;A462&amp;"' AND FIELD_NO = '"&amp;B462&amp;"' AND PRIORITY = '"&amp;C462&amp;"';"</f>
        <v/>
      </c>
      <c r="U462">
        <f>"Delete from UFMT_BUILD_RULE Where FORMAT_ID = '"&amp;A462&amp;"' AND FIELD_NO = '"&amp;B462&amp;"' AND PRIORITY = '"&amp;C462&amp;"';"</f>
        <v/>
      </c>
    </row>
    <row r="463" spans="1:21">
      <c r="A463" t="s">
        <v>583</v>
      </c>
      <c r="B463" t="s">
        <v>532</v>
      </c>
      <c r="C463" t="s">
        <v>13</v>
      </c>
      <c r="D463" t="s">
        <v>337</v>
      </c>
      <c r="F463" t="s">
        <v>456</v>
      </c>
      <c r="H463" t="s">
        <v>255</v>
      </c>
      <c r="I463" t="s">
        <v>255</v>
      </c>
      <c r="L463" t="s">
        <v>7</v>
      </c>
      <c r="M463">
        <f>VLOOKUP(D463,UFMT_FIELD_FORMAT!A:H,8,FALSE)</f>
        <v/>
      </c>
      <c r="N463">
        <f>IF(ISBLANK(E463),"",VLOOKUP(E463,UFMT_CONDITION!A:J,10,FALSE))</f>
        <v/>
      </c>
      <c r="O463">
        <f>VLOOKUP(F463,UFMT_VALUE!A:E,5,FALSE)</f>
        <v/>
      </c>
      <c r="P463">
        <f>IF(ISBLANK(G463),"",VLOOKUP(G463,UFMT_CONVERSION!A:C,3,FALSE))</f>
        <v/>
      </c>
      <c r="Q463">
        <f>"Field '"&amp;M463&amp;IF(N463="","","',Cond '"&amp;N463)&amp;"', Value '"&amp;O463&amp;IF(P463="","","', Conv '"&amp;P463)&amp;"'"</f>
        <v/>
      </c>
      <c r="S463">
        <f>"Insert into UFMT_BUILD_RULE (FORMAT_ID, FIELD_NO, PRIORITY, FIELD_ID, COND_ID, VALUE_ID, CONV_KEY, F_CHECK, F_WRITE) Values ('"&amp;A463&amp;"', '"&amp;B463&amp;"', '"&amp;C463&amp;"', '"&amp;D463&amp;"', '"&amp;E463&amp;"', '"&amp;F463&amp;"', '"&amp;G463&amp;"', '"&amp;H463&amp;"', '"&amp;I463&amp;"');"</f>
        <v/>
      </c>
      <c r="T463">
        <f>"Update UFMT_BUILD_RULE SET FIELD_ID='"&amp;D463&amp;"',COND_ID='"&amp;E463&amp;"',VALUE_ID='"&amp;F463&amp;"',CONV_KEY='"&amp;G463&amp;"',F_CHECK='"&amp;H463&amp;"',F_WRITE='"&amp;I463&amp;"' Where FORMAT_ID = '"&amp;A463&amp;"' AND FIELD_NO = '"&amp;B463&amp;"' AND PRIORITY = '"&amp;C463&amp;"';"</f>
        <v/>
      </c>
      <c r="U463">
        <f>"Delete from UFMT_BUILD_RULE Where FORMAT_ID = '"&amp;A463&amp;"' AND FIELD_NO = '"&amp;B463&amp;"' AND PRIORITY = '"&amp;C463&amp;"';"</f>
        <v/>
      </c>
    </row>
    <row r="464" spans="1:21">
      <c r="A464" t="s">
        <v>583</v>
      </c>
      <c r="B464" t="s">
        <v>534</v>
      </c>
      <c r="C464" t="s">
        <v>13</v>
      </c>
      <c r="D464" t="s">
        <v>337</v>
      </c>
      <c r="F464" t="s">
        <v>468</v>
      </c>
      <c r="H464" t="s">
        <v>255</v>
      </c>
      <c r="I464" t="s">
        <v>255</v>
      </c>
      <c r="L464" t="s">
        <v>7</v>
      </c>
      <c r="M464">
        <f>VLOOKUP(D464,UFMT_FIELD_FORMAT!A:H,8,FALSE)</f>
        <v/>
      </c>
      <c r="N464">
        <f>IF(ISBLANK(E464),"",VLOOKUP(E464,UFMT_CONDITION!A:J,10,FALSE))</f>
        <v/>
      </c>
      <c r="O464">
        <f>VLOOKUP(F464,UFMT_VALUE!A:E,5,FALSE)</f>
        <v/>
      </c>
      <c r="P464">
        <f>IF(ISBLANK(G464),"",VLOOKUP(G464,UFMT_CONVERSION!A:C,3,FALSE))</f>
        <v/>
      </c>
      <c r="Q464">
        <f>"Field '"&amp;M464&amp;IF(N464="","","',Cond '"&amp;N464)&amp;"', Value '"&amp;O464&amp;IF(P464="","","', Conv '"&amp;P464)&amp;"'"</f>
        <v/>
      </c>
      <c r="S464">
        <f>"Insert into UFMT_BUILD_RULE (FORMAT_ID, FIELD_NO, PRIORITY, FIELD_ID, COND_ID, VALUE_ID, CONV_KEY, F_CHECK, F_WRITE) Values ('"&amp;A464&amp;"', '"&amp;B464&amp;"', '"&amp;C464&amp;"', '"&amp;D464&amp;"', '"&amp;E464&amp;"', '"&amp;F464&amp;"', '"&amp;G464&amp;"', '"&amp;H464&amp;"', '"&amp;I464&amp;"');"</f>
        <v/>
      </c>
      <c r="T464">
        <f>"Update UFMT_BUILD_RULE SET FIELD_ID='"&amp;D464&amp;"',COND_ID='"&amp;E464&amp;"',VALUE_ID='"&amp;F464&amp;"',CONV_KEY='"&amp;G464&amp;"',F_CHECK='"&amp;H464&amp;"',F_WRITE='"&amp;I464&amp;"' Where FORMAT_ID = '"&amp;A464&amp;"' AND FIELD_NO = '"&amp;B464&amp;"' AND PRIORITY = '"&amp;C464&amp;"';"</f>
        <v/>
      </c>
      <c r="U464">
        <f>"Delete from UFMT_BUILD_RULE Where FORMAT_ID = '"&amp;A464&amp;"' AND FIELD_NO = '"&amp;B464&amp;"' AND PRIORITY = '"&amp;C464&amp;"';"</f>
        <v/>
      </c>
    </row>
    <row r="465" spans="1:21">
      <c r="A465" t="s">
        <v>583</v>
      </c>
      <c r="B465" t="s">
        <v>66</v>
      </c>
      <c r="C465" t="s">
        <v>13</v>
      </c>
      <c r="D465" t="s">
        <v>351</v>
      </c>
      <c r="F465" t="s">
        <v>233</v>
      </c>
      <c r="H465" t="s">
        <v>255</v>
      </c>
      <c r="I465" t="s">
        <v>255</v>
      </c>
      <c r="L465" t="s">
        <v>7</v>
      </c>
      <c r="M465">
        <f>VLOOKUP(D465,UFMT_FIELD_FORMAT!A:H,8,FALSE)</f>
        <v/>
      </c>
      <c r="N465">
        <f>IF(ISBLANK(E465),"",VLOOKUP(E465,UFMT_CONDITION!A:J,10,FALSE))</f>
        <v/>
      </c>
      <c r="O465">
        <f>VLOOKUP(F465,UFMT_VALUE!A:E,5,FALSE)</f>
        <v/>
      </c>
      <c r="P465">
        <f>IF(ISBLANK(G465),"",VLOOKUP(G465,UFMT_CONVERSION!A:C,3,FALSE))</f>
        <v/>
      </c>
      <c r="Q465">
        <f>"Field '"&amp;M465&amp;IF(N465="","","',Cond '"&amp;N465)&amp;"', Value '"&amp;O465&amp;IF(P465="","","', Conv '"&amp;P465)&amp;"'"</f>
        <v/>
      </c>
      <c r="S465">
        <f>"Insert into UFMT_BUILD_RULE (FORMAT_ID, FIELD_NO, PRIORITY, FIELD_ID, COND_ID, VALUE_ID, CONV_KEY, F_CHECK, F_WRITE) Values ('"&amp;A465&amp;"', '"&amp;B465&amp;"', '"&amp;C465&amp;"', '"&amp;D465&amp;"', '"&amp;E465&amp;"', '"&amp;F465&amp;"', '"&amp;G465&amp;"', '"&amp;H465&amp;"', '"&amp;I465&amp;"');"</f>
        <v/>
      </c>
      <c r="T465">
        <f>"Update UFMT_BUILD_RULE SET FIELD_ID='"&amp;D465&amp;"',COND_ID='"&amp;E465&amp;"',VALUE_ID='"&amp;F465&amp;"',CONV_KEY='"&amp;G465&amp;"',F_CHECK='"&amp;H465&amp;"',F_WRITE='"&amp;I465&amp;"' Where FORMAT_ID = '"&amp;A465&amp;"' AND FIELD_NO = '"&amp;B465&amp;"' AND PRIORITY = '"&amp;C465&amp;"';"</f>
        <v/>
      </c>
      <c r="U465">
        <f>"Delete from UFMT_BUILD_RULE Where FORMAT_ID = '"&amp;A465&amp;"' AND FIELD_NO = '"&amp;B465&amp;"' AND PRIORITY = '"&amp;C465&amp;"';"</f>
        <v/>
      </c>
    </row>
    <row r="466" spans="1:21">
      <c r="A466" t="s">
        <v>583</v>
      </c>
      <c r="B466" t="s">
        <v>70</v>
      </c>
      <c r="C466" t="s">
        <v>13</v>
      </c>
      <c r="D466" t="s">
        <v>379</v>
      </c>
      <c r="F466" t="s">
        <v>471</v>
      </c>
      <c r="H466" t="s">
        <v>255</v>
      </c>
      <c r="I466" t="s">
        <v>255</v>
      </c>
      <c r="L466" t="s">
        <v>7</v>
      </c>
      <c r="M466">
        <f>VLOOKUP(D466,UFMT_FIELD_FORMAT!A:H,8,FALSE)</f>
        <v/>
      </c>
      <c r="N466">
        <f>IF(ISBLANK(E466),"",VLOOKUP(E466,UFMT_CONDITION!A:J,10,FALSE))</f>
        <v/>
      </c>
      <c r="O466">
        <f>VLOOKUP(F466,UFMT_VALUE!A:E,5,FALSE)</f>
        <v/>
      </c>
      <c r="P466">
        <f>IF(ISBLANK(G466),"",VLOOKUP(G466,UFMT_CONVERSION!A:C,3,FALSE))</f>
        <v/>
      </c>
      <c r="Q466">
        <f>"Field '"&amp;M466&amp;IF(N466="","","',Cond '"&amp;N466)&amp;"', Value '"&amp;O466&amp;IF(P466="","","', Conv '"&amp;P466)&amp;"'"</f>
        <v/>
      </c>
      <c r="S466">
        <f>"Insert into UFMT_BUILD_RULE (FORMAT_ID, FIELD_NO, PRIORITY, FIELD_ID, COND_ID, VALUE_ID, CONV_KEY, F_CHECK, F_WRITE) Values ('"&amp;A466&amp;"', '"&amp;B466&amp;"', '"&amp;C466&amp;"', '"&amp;D466&amp;"', '"&amp;E466&amp;"', '"&amp;F466&amp;"', '"&amp;G466&amp;"', '"&amp;H466&amp;"', '"&amp;I466&amp;"');"</f>
        <v/>
      </c>
      <c r="T466">
        <f>"Update UFMT_BUILD_RULE SET FIELD_ID='"&amp;D466&amp;"',COND_ID='"&amp;E466&amp;"',VALUE_ID='"&amp;F466&amp;"',CONV_KEY='"&amp;G466&amp;"',F_CHECK='"&amp;H466&amp;"',F_WRITE='"&amp;I466&amp;"' Where FORMAT_ID = '"&amp;A466&amp;"' AND FIELD_NO = '"&amp;B466&amp;"' AND PRIORITY = '"&amp;C466&amp;"';"</f>
        <v/>
      </c>
      <c r="U466">
        <f>"Delete from UFMT_BUILD_RULE Where FORMAT_ID = '"&amp;A466&amp;"' AND FIELD_NO = '"&amp;B466&amp;"' AND PRIORITY = '"&amp;C466&amp;"';"</f>
        <v/>
      </c>
    </row>
    <row r="467" spans="1:21">
      <c r="A467" t="s">
        <v>583</v>
      </c>
      <c r="B467" t="s">
        <v>310</v>
      </c>
      <c r="C467" t="s">
        <v>13</v>
      </c>
      <c r="D467" t="s">
        <v>330</v>
      </c>
      <c r="F467" t="s">
        <v>555</v>
      </c>
      <c r="H467" t="s">
        <v>255</v>
      </c>
      <c r="I467" t="s">
        <v>13</v>
      </c>
      <c r="L467" t="s">
        <v>7</v>
      </c>
      <c r="M467">
        <f>VLOOKUP(D467,UFMT_FIELD_FORMAT!A:H,8,FALSE)</f>
        <v/>
      </c>
      <c r="N467">
        <f>IF(ISBLANK(E467),"",VLOOKUP(E467,UFMT_CONDITION!A:J,10,FALSE))</f>
        <v/>
      </c>
      <c r="O467">
        <f>VLOOKUP(F467,UFMT_VALUE!A:E,5,FALSE)</f>
        <v/>
      </c>
      <c r="P467">
        <f>IF(ISBLANK(G467),"",VLOOKUP(G467,UFMT_CONVERSION!A:C,3,FALSE))</f>
        <v/>
      </c>
      <c r="Q467">
        <f>"Field '"&amp;M467&amp;IF(N467="","","',Cond '"&amp;N467)&amp;"', Value '"&amp;O467&amp;IF(P467="","","', Conv '"&amp;P467)&amp;"'"</f>
        <v/>
      </c>
      <c r="S467">
        <f>"Insert into UFMT_BUILD_RULE (FORMAT_ID, FIELD_NO, PRIORITY, FIELD_ID, COND_ID, VALUE_ID, CONV_KEY, F_CHECK, F_WRITE) Values ('"&amp;A467&amp;"', '"&amp;B467&amp;"', '"&amp;C467&amp;"', '"&amp;D467&amp;"', '"&amp;E467&amp;"', '"&amp;F467&amp;"', '"&amp;G467&amp;"', '"&amp;H467&amp;"', '"&amp;I467&amp;"');"</f>
        <v/>
      </c>
      <c r="T467">
        <f>"Update UFMT_BUILD_RULE SET FIELD_ID='"&amp;D467&amp;"',COND_ID='"&amp;E467&amp;"',VALUE_ID='"&amp;F467&amp;"',CONV_KEY='"&amp;G467&amp;"',F_CHECK='"&amp;H467&amp;"',F_WRITE='"&amp;I467&amp;"' Where FORMAT_ID = '"&amp;A467&amp;"' AND FIELD_NO = '"&amp;B467&amp;"' AND PRIORITY = '"&amp;C467&amp;"';"</f>
        <v/>
      </c>
      <c r="U467">
        <f>"Delete from UFMT_BUILD_RULE Where FORMAT_ID = '"&amp;A467&amp;"' AND FIELD_NO = '"&amp;B467&amp;"' AND PRIORITY = '"&amp;C467&amp;"';"</f>
        <v/>
      </c>
    </row>
    <row r="468" spans="1:21">
      <c r="A468" t="s">
        <v>583</v>
      </c>
      <c r="B468" t="s">
        <v>72</v>
      </c>
      <c r="C468" t="s">
        <v>13</v>
      </c>
      <c r="D468" t="s">
        <v>333</v>
      </c>
      <c r="F468" t="s">
        <v>473</v>
      </c>
      <c r="H468" t="s">
        <v>255</v>
      </c>
      <c r="I468" t="s">
        <v>13</v>
      </c>
      <c r="L468" t="s">
        <v>7</v>
      </c>
      <c r="M468">
        <f>VLOOKUP(D468,UFMT_FIELD_FORMAT!A:H,8,FALSE)</f>
        <v/>
      </c>
      <c r="N468">
        <f>IF(ISBLANK(E468),"",VLOOKUP(E468,UFMT_CONDITION!A:J,10,FALSE))</f>
        <v/>
      </c>
      <c r="O468">
        <f>VLOOKUP(F468,UFMT_VALUE!A:E,5,FALSE)</f>
        <v/>
      </c>
      <c r="P468">
        <f>IF(ISBLANK(G468),"",VLOOKUP(G468,UFMT_CONVERSION!A:C,3,FALSE))</f>
        <v/>
      </c>
      <c r="Q468">
        <f>"Field '"&amp;M468&amp;IF(N468="","","',Cond '"&amp;N468)&amp;"', Value '"&amp;O468&amp;IF(P468="","","', Conv '"&amp;P468)&amp;"'"</f>
        <v/>
      </c>
      <c r="S468">
        <f>"Insert into UFMT_BUILD_RULE (FORMAT_ID, FIELD_NO, PRIORITY, FIELD_ID, COND_ID, VALUE_ID, CONV_KEY, F_CHECK, F_WRITE) Values ('"&amp;A468&amp;"', '"&amp;B468&amp;"', '"&amp;C468&amp;"', '"&amp;D468&amp;"', '"&amp;E468&amp;"', '"&amp;F468&amp;"', '"&amp;G468&amp;"', '"&amp;H468&amp;"', '"&amp;I468&amp;"');"</f>
        <v/>
      </c>
      <c r="T468">
        <f>"Update UFMT_BUILD_RULE SET FIELD_ID='"&amp;D468&amp;"',COND_ID='"&amp;E468&amp;"',VALUE_ID='"&amp;F468&amp;"',CONV_KEY='"&amp;G468&amp;"',F_CHECK='"&amp;H468&amp;"',F_WRITE='"&amp;I468&amp;"' Where FORMAT_ID = '"&amp;A468&amp;"' AND FIELD_NO = '"&amp;B468&amp;"' AND PRIORITY = '"&amp;C468&amp;"';"</f>
        <v/>
      </c>
      <c r="U468">
        <f>"Delete from UFMT_BUILD_RULE Where FORMAT_ID = '"&amp;A468&amp;"' AND FIELD_NO = '"&amp;B468&amp;"' AND PRIORITY = '"&amp;C468&amp;"';"</f>
        <v/>
      </c>
    </row>
    <row r="469" spans="1:21">
      <c r="A469" t="s">
        <v>583</v>
      </c>
      <c r="B469" t="s">
        <v>72</v>
      </c>
      <c r="C469" t="s">
        <v>64</v>
      </c>
      <c r="D469" t="s">
        <v>333</v>
      </c>
      <c r="F469" t="s">
        <v>43</v>
      </c>
      <c r="G469" t="s">
        <v>328</v>
      </c>
      <c r="H469" t="s">
        <v>255</v>
      </c>
      <c r="I469" t="s">
        <v>13</v>
      </c>
      <c r="L469" t="s">
        <v>7</v>
      </c>
      <c r="M469">
        <f>VLOOKUP(D469,UFMT_FIELD_FORMAT!A:H,8,FALSE)</f>
        <v/>
      </c>
      <c r="N469">
        <f>IF(ISBLANK(E469),"",VLOOKUP(E469,UFMT_CONDITION!A:J,10,FALSE))</f>
        <v/>
      </c>
      <c r="O469">
        <f>VLOOKUP(F469,UFMT_VALUE!A:E,5,FALSE)</f>
        <v/>
      </c>
      <c r="P469">
        <f>IF(ISBLANK(G469),"",VLOOKUP(G469,UFMT_CONVERSION!A:C,3,FALSE))</f>
        <v/>
      </c>
      <c r="Q469">
        <f>"Field '"&amp;M469&amp;IF(N469="","","',Cond '"&amp;N469)&amp;"', Value '"&amp;O469&amp;IF(P469="","","', Conv '"&amp;P469)&amp;"'"</f>
        <v/>
      </c>
      <c r="S469">
        <f>"Insert into UFMT_BUILD_RULE (FORMAT_ID, FIELD_NO, PRIORITY, FIELD_ID, COND_ID, VALUE_ID, CONV_KEY, F_CHECK, F_WRITE) Values ('"&amp;A469&amp;"', '"&amp;B469&amp;"', '"&amp;C469&amp;"', '"&amp;D469&amp;"', '"&amp;E469&amp;"', '"&amp;F469&amp;"', '"&amp;G469&amp;"', '"&amp;H469&amp;"', '"&amp;I469&amp;"');"</f>
        <v/>
      </c>
      <c r="T469">
        <f>"Update UFMT_BUILD_RULE SET FIELD_ID='"&amp;D469&amp;"',COND_ID='"&amp;E469&amp;"',VALUE_ID='"&amp;F469&amp;"',CONV_KEY='"&amp;G469&amp;"',F_CHECK='"&amp;H469&amp;"',F_WRITE='"&amp;I469&amp;"' Where FORMAT_ID = '"&amp;A469&amp;"' AND FIELD_NO = '"&amp;B469&amp;"' AND PRIORITY = '"&amp;C469&amp;"';"</f>
        <v/>
      </c>
      <c r="U469">
        <f>"Delete from UFMT_BUILD_RULE Where FORMAT_ID = '"&amp;A469&amp;"' AND FIELD_NO = '"&amp;B469&amp;"' AND PRIORITY = '"&amp;C469&amp;"';"</f>
        <v/>
      </c>
    </row>
    <row r="470" spans="1:21">
      <c r="A470" t="s">
        <v>583</v>
      </c>
      <c r="B470" t="s">
        <v>545</v>
      </c>
      <c r="C470" t="s">
        <v>13</v>
      </c>
      <c r="D470" t="s">
        <v>393</v>
      </c>
      <c r="F470" t="s">
        <v>51</v>
      </c>
      <c r="H470" t="s">
        <v>255</v>
      </c>
      <c r="I470" t="s">
        <v>255</v>
      </c>
      <c r="L470" t="s">
        <v>7</v>
      </c>
      <c r="M470">
        <f>VLOOKUP(D470,UFMT_FIELD_FORMAT!A:H,8,FALSE)</f>
        <v/>
      </c>
      <c r="N470">
        <f>IF(ISBLANK(E470),"",VLOOKUP(E470,UFMT_CONDITION!A:J,10,FALSE))</f>
        <v/>
      </c>
      <c r="O470">
        <f>VLOOKUP(F470,UFMT_VALUE!A:E,5,FALSE)</f>
        <v/>
      </c>
      <c r="P470">
        <f>IF(ISBLANK(G470),"",VLOOKUP(G470,UFMT_CONVERSION!A:C,3,FALSE))</f>
        <v/>
      </c>
      <c r="Q470">
        <f>"Field '"&amp;M470&amp;IF(N470="","","',Cond '"&amp;N470)&amp;"', Value '"&amp;O470&amp;IF(P470="","","', Conv '"&amp;P470)&amp;"'"</f>
        <v/>
      </c>
      <c r="S470">
        <f>"Insert into UFMT_BUILD_RULE (FORMAT_ID, FIELD_NO, PRIORITY, FIELD_ID, COND_ID, VALUE_ID, CONV_KEY, F_CHECK, F_WRITE) Values ('"&amp;A470&amp;"', '"&amp;B470&amp;"', '"&amp;C470&amp;"', '"&amp;D470&amp;"', '"&amp;E470&amp;"', '"&amp;F470&amp;"', '"&amp;G470&amp;"', '"&amp;H470&amp;"', '"&amp;I470&amp;"');"</f>
        <v/>
      </c>
      <c r="T470">
        <f>"Update UFMT_BUILD_RULE SET FIELD_ID='"&amp;D470&amp;"',COND_ID='"&amp;E470&amp;"',VALUE_ID='"&amp;F470&amp;"',CONV_KEY='"&amp;G470&amp;"',F_CHECK='"&amp;H470&amp;"',F_WRITE='"&amp;I470&amp;"' Where FORMAT_ID = '"&amp;A470&amp;"' AND FIELD_NO = '"&amp;B470&amp;"' AND PRIORITY = '"&amp;C470&amp;"';"</f>
        <v/>
      </c>
      <c r="U470">
        <f>"Delete from UFMT_BUILD_RULE Where FORMAT_ID = '"&amp;A470&amp;"' AND FIELD_NO = '"&amp;B470&amp;"' AND PRIORITY = '"&amp;C470&amp;"';"</f>
        <v/>
      </c>
    </row>
    <row r="471" spans="1:21">
      <c r="A471" t="s">
        <v>583</v>
      </c>
      <c r="B471" t="s">
        <v>239</v>
      </c>
      <c r="C471" t="s">
        <v>13</v>
      </c>
      <c r="D471" t="s">
        <v>395</v>
      </c>
      <c r="F471" t="s">
        <v>478</v>
      </c>
      <c r="H471" t="s">
        <v>255</v>
      </c>
      <c r="I471" t="s">
        <v>255</v>
      </c>
      <c r="L471" t="s">
        <v>7</v>
      </c>
      <c r="M471">
        <f>VLOOKUP(D471,UFMT_FIELD_FORMAT!A:H,8,FALSE)</f>
        <v/>
      </c>
      <c r="N471">
        <f>IF(ISBLANK(E471),"",VLOOKUP(E471,UFMT_CONDITION!A:J,10,FALSE))</f>
        <v/>
      </c>
      <c r="O471">
        <f>VLOOKUP(F471,UFMT_VALUE!A:E,5,FALSE)</f>
        <v/>
      </c>
      <c r="P471">
        <f>IF(ISBLANK(G471),"",VLOOKUP(G471,UFMT_CONVERSION!A:C,3,FALSE))</f>
        <v/>
      </c>
      <c r="Q471">
        <f>"Field '"&amp;M471&amp;IF(N471="","","',Cond '"&amp;N471)&amp;"', Value '"&amp;O471&amp;IF(P471="","","', Conv '"&amp;P471)&amp;"'"</f>
        <v/>
      </c>
      <c r="S471">
        <f>"Insert into UFMT_BUILD_RULE (FORMAT_ID, FIELD_NO, PRIORITY, FIELD_ID, COND_ID, VALUE_ID, CONV_KEY, F_CHECK, F_WRITE) Values ('"&amp;A471&amp;"', '"&amp;B471&amp;"', '"&amp;C471&amp;"', '"&amp;D471&amp;"', '"&amp;E471&amp;"', '"&amp;F471&amp;"', '"&amp;G471&amp;"', '"&amp;H471&amp;"', '"&amp;I471&amp;"');"</f>
        <v/>
      </c>
      <c r="T471">
        <f>"Update UFMT_BUILD_RULE SET FIELD_ID='"&amp;D471&amp;"',COND_ID='"&amp;E471&amp;"',VALUE_ID='"&amp;F471&amp;"',CONV_KEY='"&amp;G471&amp;"',F_CHECK='"&amp;H471&amp;"',F_WRITE='"&amp;I471&amp;"' Where FORMAT_ID = '"&amp;A471&amp;"' AND FIELD_NO = '"&amp;B471&amp;"' AND PRIORITY = '"&amp;C471&amp;"';"</f>
        <v/>
      </c>
      <c r="U471">
        <f>"Delete from UFMT_BUILD_RULE Where FORMAT_ID = '"&amp;A471&amp;"' AND FIELD_NO = '"&amp;B471&amp;"' AND PRIORITY = '"&amp;C471&amp;"';"</f>
        <v/>
      </c>
    </row>
    <row r="472" spans="1:21">
      <c r="A472" t="s">
        <v>583</v>
      </c>
      <c r="B472" t="s">
        <v>488</v>
      </c>
      <c r="C472" t="s">
        <v>13</v>
      </c>
      <c r="D472" t="s">
        <v>305</v>
      </c>
      <c r="F472" t="s">
        <v>528</v>
      </c>
      <c r="H472" t="s">
        <v>255</v>
      </c>
      <c r="I472" t="s">
        <v>255</v>
      </c>
      <c r="L472" t="s">
        <v>7</v>
      </c>
      <c r="M472">
        <f>VLOOKUP(D472,UFMT_FIELD_FORMAT!A:H,8,FALSE)</f>
        <v/>
      </c>
      <c r="N472">
        <f>IF(ISBLANK(E472),"",VLOOKUP(E472,UFMT_CONDITION!A:J,10,FALSE))</f>
        <v/>
      </c>
      <c r="O472">
        <f>VLOOKUP(F472,UFMT_VALUE!A:E,5,FALSE)</f>
        <v/>
      </c>
      <c r="P472">
        <f>IF(ISBLANK(G472),"",VLOOKUP(G472,UFMT_CONVERSION!A:C,3,FALSE))</f>
        <v/>
      </c>
      <c r="Q472">
        <f>"Field '"&amp;M472&amp;IF(N472="","","',Cond '"&amp;N472)&amp;"', Value '"&amp;O472&amp;IF(P472="","","', Conv '"&amp;P472)&amp;"'"</f>
        <v/>
      </c>
      <c r="S472">
        <f>"Insert into UFMT_BUILD_RULE (FORMAT_ID, FIELD_NO, PRIORITY, FIELD_ID, COND_ID, VALUE_ID, CONV_KEY, F_CHECK, F_WRITE) Values ('"&amp;A472&amp;"', '"&amp;B472&amp;"', '"&amp;C472&amp;"', '"&amp;D472&amp;"', '"&amp;E472&amp;"', '"&amp;F472&amp;"', '"&amp;G472&amp;"', '"&amp;H472&amp;"', '"&amp;I472&amp;"');"</f>
        <v/>
      </c>
      <c r="T472">
        <f>"Update UFMT_BUILD_RULE SET FIELD_ID='"&amp;D472&amp;"',COND_ID='"&amp;E472&amp;"',VALUE_ID='"&amp;F472&amp;"',CONV_KEY='"&amp;G472&amp;"',F_CHECK='"&amp;H472&amp;"',F_WRITE='"&amp;I472&amp;"' Where FORMAT_ID = '"&amp;A472&amp;"' AND FIELD_NO = '"&amp;B472&amp;"' AND PRIORITY = '"&amp;C472&amp;"';"</f>
        <v/>
      </c>
      <c r="U472">
        <f>"Delete from UFMT_BUILD_RULE Where FORMAT_ID = '"&amp;A472&amp;"' AND FIELD_NO = '"&amp;B472&amp;"' AND PRIORITY = '"&amp;C472&amp;"';"</f>
        <v/>
      </c>
    </row>
    <row r="473" spans="1:21">
      <c r="A473" t="s">
        <v>583</v>
      </c>
      <c r="B473" t="s">
        <v>33</v>
      </c>
      <c r="C473" t="s">
        <v>13</v>
      </c>
      <c r="D473" t="s">
        <v>398</v>
      </c>
      <c r="F473" t="s">
        <v>132</v>
      </c>
      <c r="H473" t="s">
        <v>255</v>
      </c>
      <c r="I473" t="s">
        <v>255</v>
      </c>
      <c r="L473" t="s">
        <v>7</v>
      </c>
      <c r="M473">
        <f>VLOOKUP(D473,UFMT_FIELD_FORMAT!A:H,8,FALSE)</f>
        <v/>
      </c>
      <c r="N473">
        <f>IF(ISBLANK(E473),"",VLOOKUP(E473,UFMT_CONDITION!A:J,10,FALSE))</f>
        <v/>
      </c>
      <c r="O473">
        <f>VLOOKUP(F473,UFMT_VALUE!A:E,5,FALSE)</f>
        <v/>
      </c>
      <c r="P473">
        <f>IF(ISBLANK(G473),"",VLOOKUP(G473,UFMT_CONVERSION!A:C,3,FALSE))</f>
        <v/>
      </c>
      <c r="Q473">
        <f>"Field '"&amp;M473&amp;IF(N473="","","',Cond '"&amp;N473)&amp;"', Value '"&amp;O473&amp;IF(P473="","","', Conv '"&amp;P473)&amp;"'"</f>
        <v/>
      </c>
      <c r="S473">
        <f>"Insert into UFMT_BUILD_RULE (FORMAT_ID, FIELD_NO, PRIORITY, FIELD_ID, COND_ID, VALUE_ID, CONV_KEY, F_CHECK, F_WRITE) Values ('"&amp;A473&amp;"', '"&amp;B473&amp;"', '"&amp;C473&amp;"', '"&amp;D473&amp;"', '"&amp;E473&amp;"', '"&amp;F473&amp;"', '"&amp;G473&amp;"', '"&amp;H473&amp;"', '"&amp;I473&amp;"');"</f>
        <v/>
      </c>
      <c r="T473">
        <f>"Update UFMT_BUILD_RULE SET FIELD_ID='"&amp;D473&amp;"',COND_ID='"&amp;E473&amp;"',VALUE_ID='"&amp;F473&amp;"',CONV_KEY='"&amp;G473&amp;"',F_CHECK='"&amp;H473&amp;"',F_WRITE='"&amp;I473&amp;"' Where FORMAT_ID = '"&amp;A473&amp;"' AND FIELD_NO = '"&amp;B473&amp;"' AND PRIORITY = '"&amp;C473&amp;"';"</f>
        <v/>
      </c>
      <c r="U473">
        <f>"Delete from UFMT_BUILD_RULE Where FORMAT_ID = '"&amp;A473&amp;"' AND FIELD_NO = '"&amp;B473&amp;"' AND PRIORITY = '"&amp;C473&amp;"';"</f>
        <v/>
      </c>
    </row>
    <row r="474" spans="1:21">
      <c r="A474" t="s">
        <v>583</v>
      </c>
      <c r="B474" t="s">
        <v>554</v>
      </c>
      <c r="C474" t="s">
        <v>13</v>
      </c>
      <c r="D474" t="s">
        <v>456</v>
      </c>
      <c r="F474" t="s">
        <v>57</v>
      </c>
      <c r="H474" t="s">
        <v>255</v>
      </c>
      <c r="I474" t="s">
        <v>255</v>
      </c>
      <c r="L474" t="s">
        <v>7</v>
      </c>
      <c r="M474">
        <f>VLOOKUP(D474,UFMT_FIELD_FORMAT!A:H,8,FALSE)</f>
        <v/>
      </c>
      <c r="N474">
        <f>IF(ISBLANK(E474),"",VLOOKUP(E474,UFMT_CONDITION!A:J,10,FALSE))</f>
        <v/>
      </c>
      <c r="O474">
        <f>VLOOKUP(F474,UFMT_VALUE!A:E,5,FALSE)</f>
        <v/>
      </c>
      <c r="P474">
        <f>IF(ISBLANK(G474),"",VLOOKUP(G474,UFMT_CONVERSION!A:C,3,FALSE))</f>
        <v/>
      </c>
      <c r="Q474">
        <f>"Field '"&amp;M474&amp;IF(N474="","","',Cond '"&amp;N474)&amp;"', Value '"&amp;O474&amp;IF(P474="","","', Conv '"&amp;P474)&amp;"'"</f>
        <v/>
      </c>
      <c r="S474">
        <f>"Insert into UFMT_BUILD_RULE (FORMAT_ID, FIELD_NO, PRIORITY, FIELD_ID, COND_ID, VALUE_ID, CONV_KEY, F_CHECK, F_WRITE) Values ('"&amp;A474&amp;"', '"&amp;B474&amp;"', '"&amp;C474&amp;"', '"&amp;D474&amp;"', '"&amp;E474&amp;"', '"&amp;F474&amp;"', '"&amp;G474&amp;"', '"&amp;H474&amp;"', '"&amp;I474&amp;"');"</f>
        <v/>
      </c>
      <c r="T474">
        <f>"Update UFMT_BUILD_RULE SET FIELD_ID='"&amp;D474&amp;"',COND_ID='"&amp;E474&amp;"',VALUE_ID='"&amp;F474&amp;"',CONV_KEY='"&amp;G474&amp;"',F_CHECK='"&amp;H474&amp;"',F_WRITE='"&amp;I474&amp;"' Where FORMAT_ID = '"&amp;A474&amp;"' AND FIELD_NO = '"&amp;B474&amp;"' AND PRIORITY = '"&amp;C474&amp;"';"</f>
        <v/>
      </c>
      <c r="U474">
        <f>"Delete from UFMT_BUILD_RULE Where FORMAT_ID = '"&amp;A474&amp;"' AND FIELD_NO = '"&amp;B474&amp;"' AND PRIORITY = '"&amp;C474&amp;"';"</f>
        <v/>
      </c>
    </row>
    <row r="475" spans="1:21">
      <c r="A475" t="s">
        <v>583</v>
      </c>
      <c r="B475" t="s">
        <v>555</v>
      </c>
      <c r="C475" t="s">
        <v>13</v>
      </c>
      <c r="D475" t="s">
        <v>385</v>
      </c>
      <c r="F475" t="s">
        <v>536</v>
      </c>
      <c r="H475" t="s">
        <v>255</v>
      </c>
      <c r="I475" t="s">
        <v>255</v>
      </c>
      <c r="L475" t="s">
        <v>7</v>
      </c>
      <c r="M475">
        <f>VLOOKUP(D475,UFMT_FIELD_FORMAT!A:H,8,FALSE)</f>
        <v/>
      </c>
      <c r="N475">
        <f>IF(ISBLANK(E475),"",VLOOKUP(E475,UFMT_CONDITION!A:J,10,FALSE))</f>
        <v/>
      </c>
      <c r="O475">
        <f>VLOOKUP(F475,UFMT_VALUE!A:E,5,FALSE)</f>
        <v/>
      </c>
      <c r="P475">
        <f>IF(ISBLANK(G475),"",VLOOKUP(G475,UFMT_CONVERSION!A:C,3,FALSE))</f>
        <v/>
      </c>
      <c r="Q475">
        <f>"Field '"&amp;M475&amp;IF(N475="","","',Cond '"&amp;N475)&amp;"', Value '"&amp;O475&amp;IF(P475="","","', Conv '"&amp;P475)&amp;"'"</f>
        <v/>
      </c>
      <c r="S475">
        <f>"Insert into UFMT_BUILD_RULE (FORMAT_ID, FIELD_NO, PRIORITY, FIELD_ID, COND_ID, VALUE_ID, CONV_KEY, F_CHECK, F_WRITE) Values ('"&amp;A475&amp;"', '"&amp;B475&amp;"', '"&amp;C475&amp;"', '"&amp;D475&amp;"', '"&amp;E475&amp;"', '"&amp;F475&amp;"', '"&amp;G475&amp;"', '"&amp;H475&amp;"', '"&amp;I475&amp;"');"</f>
        <v/>
      </c>
      <c r="T475">
        <f>"Update UFMT_BUILD_RULE SET FIELD_ID='"&amp;D475&amp;"',COND_ID='"&amp;E475&amp;"',VALUE_ID='"&amp;F475&amp;"',CONV_KEY='"&amp;G475&amp;"',F_CHECK='"&amp;H475&amp;"',F_WRITE='"&amp;I475&amp;"' Where FORMAT_ID = '"&amp;A475&amp;"' AND FIELD_NO = '"&amp;B475&amp;"' AND PRIORITY = '"&amp;C475&amp;"';"</f>
        <v/>
      </c>
      <c r="U475">
        <f>"Delete from UFMT_BUILD_RULE Where FORMAT_ID = '"&amp;A475&amp;"' AND FIELD_NO = '"&amp;B475&amp;"' AND PRIORITY = '"&amp;C475&amp;"';"</f>
        <v/>
      </c>
    </row>
    <row r="476" spans="1:21">
      <c r="A476" t="s">
        <v>583</v>
      </c>
      <c r="B476" t="s">
        <v>57</v>
      </c>
      <c r="C476" t="s">
        <v>13</v>
      </c>
      <c r="D476" t="s">
        <v>385</v>
      </c>
      <c r="F476" t="s">
        <v>66</v>
      </c>
      <c r="H476" t="s">
        <v>255</v>
      </c>
      <c r="I476" t="s">
        <v>255</v>
      </c>
      <c r="L476" t="s">
        <v>7</v>
      </c>
      <c r="M476">
        <f>VLOOKUP(D476,UFMT_FIELD_FORMAT!A:H,8,FALSE)</f>
        <v/>
      </c>
      <c r="N476">
        <f>IF(ISBLANK(E476),"",VLOOKUP(E476,UFMT_CONDITION!A:J,10,FALSE))</f>
        <v/>
      </c>
      <c r="O476">
        <f>VLOOKUP(F476,UFMT_VALUE!A:E,5,FALSE)</f>
        <v/>
      </c>
      <c r="P476">
        <f>IF(ISBLANK(G476),"",VLOOKUP(G476,UFMT_CONVERSION!A:C,3,FALSE))</f>
        <v/>
      </c>
      <c r="Q476">
        <f>"Field '"&amp;M476&amp;IF(N476="","","',Cond '"&amp;N476)&amp;"', Value '"&amp;O476&amp;IF(P476="","","', Conv '"&amp;P476)&amp;"'"</f>
        <v/>
      </c>
      <c r="S476">
        <f>"Insert into UFMT_BUILD_RULE (FORMAT_ID, FIELD_NO, PRIORITY, FIELD_ID, COND_ID, VALUE_ID, CONV_KEY, F_CHECK, F_WRITE) Values ('"&amp;A476&amp;"', '"&amp;B476&amp;"', '"&amp;C476&amp;"', '"&amp;D476&amp;"', '"&amp;E476&amp;"', '"&amp;F476&amp;"', '"&amp;G476&amp;"', '"&amp;H476&amp;"', '"&amp;I476&amp;"');"</f>
        <v/>
      </c>
      <c r="T476">
        <f>"Update UFMT_BUILD_RULE SET FIELD_ID='"&amp;D476&amp;"',COND_ID='"&amp;E476&amp;"',VALUE_ID='"&amp;F476&amp;"',CONV_KEY='"&amp;G476&amp;"',F_CHECK='"&amp;H476&amp;"',F_WRITE='"&amp;I476&amp;"' Where FORMAT_ID = '"&amp;A476&amp;"' AND FIELD_NO = '"&amp;B476&amp;"' AND PRIORITY = '"&amp;C476&amp;"';"</f>
        <v/>
      </c>
      <c r="U476">
        <f>"Delete from UFMT_BUILD_RULE Where FORMAT_ID = '"&amp;A476&amp;"' AND FIELD_NO = '"&amp;B476&amp;"' AND PRIORITY = '"&amp;C476&amp;"';"</f>
        <v/>
      </c>
    </row>
    <row r="477" spans="1:21">
      <c r="A477" t="s">
        <v>583</v>
      </c>
      <c r="B477" t="s">
        <v>244</v>
      </c>
      <c r="C477" t="s">
        <v>13</v>
      </c>
      <c r="D477" t="s">
        <v>385</v>
      </c>
      <c r="F477" t="s">
        <v>577</v>
      </c>
      <c r="H477" t="s">
        <v>255</v>
      </c>
      <c r="I477" t="s">
        <v>255</v>
      </c>
      <c r="L477" t="s">
        <v>7</v>
      </c>
      <c r="M477">
        <f>VLOOKUP(D477,UFMT_FIELD_FORMAT!A:H,8,FALSE)</f>
        <v/>
      </c>
      <c r="N477">
        <f>IF(ISBLANK(E477),"",VLOOKUP(E477,UFMT_CONDITION!A:J,10,FALSE))</f>
        <v/>
      </c>
      <c r="O477">
        <f>VLOOKUP(F477,UFMT_VALUE!A:E,5,FALSE)</f>
        <v/>
      </c>
      <c r="P477">
        <f>IF(ISBLANK(G477),"",VLOOKUP(G477,UFMT_CONVERSION!A:C,3,FALSE))</f>
        <v/>
      </c>
      <c r="Q477">
        <f>"Field '"&amp;M477&amp;IF(N477="","","',Cond '"&amp;N477)&amp;"', Value '"&amp;O477&amp;IF(P477="","","', Conv '"&amp;P477)&amp;"'"</f>
        <v/>
      </c>
      <c r="S477">
        <f>"Insert into UFMT_BUILD_RULE (FORMAT_ID, FIELD_NO, PRIORITY, FIELD_ID, COND_ID, VALUE_ID, CONV_KEY, F_CHECK, F_WRITE) Values ('"&amp;A477&amp;"', '"&amp;B477&amp;"', '"&amp;C477&amp;"', '"&amp;D477&amp;"', '"&amp;E477&amp;"', '"&amp;F477&amp;"', '"&amp;G477&amp;"', '"&amp;H477&amp;"', '"&amp;I477&amp;"');"</f>
        <v/>
      </c>
      <c r="T477">
        <f>"Update UFMT_BUILD_RULE SET FIELD_ID='"&amp;D477&amp;"',COND_ID='"&amp;E477&amp;"',VALUE_ID='"&amp;F477&amp;"',CONV_KEY='"&amp;G477&amp;"',F_CHECK='"&amp;H477&amp;"',F_WRITE='"&amp;I477&amp;"' Where FORMAT_ID = '"&amp;A477&amp;"' AND FIELD_NO = '"&amp;B477&amp;"' AND PRIORITY = '"&amp;C477&amp;"';"</f>
        <v/>
      </c>
      <c r="U477">
        <f>"Delete from UFMT_BUILD_RULE Where FORMAT_ID = '"&amp;A477&amp;"' AND FIELD_NO = '"&amp;B477&amp;"' AND PRIORITY = '"&amp;C477&amp;"';"</f>
        <v/>
      </c>
    </row>
    <row r="478" spans="1:21">
      <c r="A478" t="s">
        <v>583</v>
      </c>
      <c r="B478" t="s">
        <v>196</v>
      </c>
      <c r="C478" t="s">
        <v>13</v>
      </c>
      <c r="D478" t="s">
        <v>233</v>
      </c>
      <c r="F478" t="s">
        <v>68</v>
      </c>
      <c r="H478" t="s">
        <v>255</v>
      </c>
      <c r="I478" t="s">
        <v>255</v>
      </c>
      <c r="L478" t="s">
        <v>7</v>
      </c>
      <c r="M478">
        <f>VLOOKUP(D478,UFMT_FIELD_FORMAT!A:H,8,FALSE)</f>
        <v/>
      </c>
      <c r="N478">
        <f>IF(ISBLANK(E478),"",VLOOKUP(E478,UFMT_CONDITION!A:J,10,FALSE))</f>
        <v/>
      </c>
      <c r="O478">
        <f>VLOOKUP(F478,UFMT_VALUE!A:E,5,FALSE)</f>
        <v/>
      </c>
      <c r="P478">
        <f>IF(ISBLANK(G478),"",VLOOKUP(G478,UFMT_CONVERSION!A:C,3,FALSE))</f>
        <v/>
      </c>
      <c r="Q478">
        <f>"Field '"&amp;M478&amp;IF(N478="","","',Cond '"&amp;N478)&amp;"', Value '"&amp;O478&amp;IF(P478="","","', Conv '"&amp;P478)&amp;"'"</f>
        <v/>
      </c>
      <c r="S478">
        <f>"Insert into UFMT_BUILD_RULE (FORMAT_ID, FIELD_NO, PRIORITY, FIELD_ID, COND_ID, VALUE_ID, CONV_KEY, F_CHECK, F_WRITE) Values ('"&amp;A478&amp;"', '"&amp;B478&amp;"', '"&amp;C478&amp;"', '"&amp;D478&amp;"', '"&amp;E478&amp;"', '"&amp;F478&amp;"', '"&amp;G478&amp;"', '"&amp;H478&amp;"', '"&amp;I478&amp;"');"</f>
        <v/>
      </c>
      <c r="T478">
        <f>"Update UFMT_BUILD_RULE SET FIELD_ID='"&amp;D478&amp;"',COND_ID='"&amp;E478&amp;"',VALUE_ID='"&amp;F478&amp;"',CONV_KEY='"&amp;G478&amp;"',F_CHECK='"&amp;H478&amp;"',F_WRITE='"&amp;I478&amp;"' Where FORMAT_ID = '"&amp;A478&amp;"' AND FIELD_NO = '"&amp;B478&amp;"' AND PRIORITY = '"&amp;C478&amp;"';"</f>
        <v/>
      </c>
      <c r="U478">
        <f>"Delete from UFMT_BUILD_RULE Where FORMAT_ID = '"&amp;A478&amp;"' AND FIELD_NO = '"&amp;B478&amp;"' AND PRIORITY = '"&amp;C478&amp;"';"</f>
        <v/>
      </c>
    </row>
    <row r="479" spans="1:21">
      <c r="A479" t="s">
        <v>583</v>
      </c>
      <c r="B479" t="s">
        <v>634</v>
      </c>
      <c r="C479" t="s">
        <v>13</v>
      </c>
      <c r="D479" t="s">
        <v>233</v>
      </c>
      <c r="F479" t="s">
        <v>70</v>
      </c>
      <c r="H479" t="s">
        <v>255</v>
      </c>
      <c r="I479" t="s">
        <v>255</v>
      </c>
      <c r="L479" t="s">
        <v>7</v>
      </c>
      <c r="M479">
        <f>VLOOKUP(D479,UFMT_FIELD_FORMAT!A:H,8,FALSE)</f>
        <v/>
      </c>
      <c r="N479">
        <f>IF(ISBLANK(E479),"",VLOOKUP(E479,UFMT_CONDITION!A:J,10,FALSE))</f>
        <v/>
      </c>
      <c r="O479">
        <f>VLOOKUP(F479,UFMT_VALUE!A:E,5,FALSE)</f>
        <v/>
      </c>
      <c r="P479">
        <f>IF(ISBLANK(G479),"",VLOOKUP(G479,UFMT_CONVERSION!A:C,3,FALSE))</f>
        <v/>
      </c>
      <c r="Q479">
        <f>"Field '"&amp;M479&amp;IF(N479="","","',Cond '"&amp;N479)&amp;"', Value '"&amp;O479&amp;IF(P479="","","', Conv '"&amp;P479)&amp;"'"</f>
        <v/>
      </c>
      <c r="S479">
        <f>"Insert into UFMT_BUILD_RULE (FORMAT_ID, FIELD_NO, PRIORITY, FIELD_ID, COND_ID, VALUE_ID, CONV_KEY, F_CHECK, F_WRITE) Values ('"&amp;A479&amp;"', '"&amp;B479&amp;"', '"&amp;C479&amp;"', '"&amp;D479&amp;"', '"&amp;E479&amp;"', '"&amp;F479&amp;"', '"&amp;G479&amp;"', '"&amp;H479&amp;"', '"&amp;I479&amp;"');"</f>
        <v/>
      </c>
      <c r="T479">
        <f>"Update UFMT_BUILD_RULE SET FIELD_ID='"&amp;D479&amp;"',COND_ID='"&amp;E479&amp;"',VALUE_ID='"&amp;F479&amp;"',CONV_KEY='"&amp;G479&amp;"',F_CHECK='"&amp;H479&amp;"',F_WRITE='"&amp;I479&amp;"' Where FORMAT_ID = '"&amp;A479&amp;"' AND FIELD_NO = '"&amp;B479&amp;"' AND PRIORITY = '"&amp;C479&amp;"';"</f>
        <v/>
      </c>
      <c r="U479">
        <f>"Delete from UFMT_BUILD_RULE Where FORMAT_ID = '"&amp;A479&amp;"' AND FIELD_NO = '"&amp;B479&amp;"' AND PRIORITY = '"&amp;C479&amp;"';"</f>
        <v/>
      </c>
    </row>
    <row r="480" spans="1:21">
      <c r="A480" t="s">
        <v>583</v>
      </c>
      <c r="B480" t="s">
        <v>103</v>
      </c>
      <c r="C480" t="s">
        <v>13</v>
      </c>
      <c r="D480" t="s">
        <v>456</v>
      </c>
      <c r="F480" t="s">
        <v>310</v>
      </c>
      <c r="H480" t="s">
        <v>255</v>
      </c>
      <c r="I480" t="s">
        <v>255</v>
      </c>
      <c r="L480" t="s">
        <v>7</v>
      </c>
      <c r="M480">
        <f>VLOOKUP(D480,UFMT_FIELD_FORMAT!A:H,8,FALSE)</f>
        <v/>
      </c>
      <c r="N480">
        <f>IF(ISBLANK(E480),"",VLOOKUP(E480,UFMT_CONDITION!A:J,10,FALSE))</f>
        <v/>
      </c>
      <c r="O480">
        <f>VLOOKUP(F480,UFMT_VALUE!A:E,5,FALSE)</f>
        <v/>
      </c>
      <c r="P480">
        <f>IF(ISBLANK(G480),"",VLOOKUP(G480,UFMT_CONVERSION!A:C,3,FALSE))</f>
        <v/>
      </c>
      <c r="Q480">
        <f>"Field '"&amp;M480&amp;IF(N480="","","',Cond '"&amp;N480)&amp;"', Value '"&amp;O480&amp;IF(P480="","","', Conv '"&amp;P480)&amp;"'"</f>
        <v/>
      </c>
      <c r="S480">
        <f>"Insert into UFMT_BUILD_RULE (FORMAT_ID, FIELD_NO, PRIORITY, FIELD_ID, COND_ID, VALUE_ID, CONV_KEY, F_CHECK, F_WRITE) Values ('"&amp;A480&amp;"', '"&amp;B480&amp;"', '"&amp;C480&amp;"', '"&amp;D480&amp;"', '"&amp;E480&amp;"', '"&amp;F480&amp;"', '"&amp;G480&amp;"', '"&amp;H480&amp;"', '"&amp;I480&amp;"');"</f>
        <v/>
      </c>
      <c r="T480">
        <f>"Update UFMT_BUILD_RULE SET FIELD_ID='"&amp;D480&amp;"',COND_ID='"&amp;E480&amp;"',VALUE_ID='"&amp;F480&amp;"',CONV_KEY='"&amp;G480&amp;"',F_CHECK='"&amp;H480&amp;"',F_WRITE='"&amp;I480&amp;"' Where FORMAT_ID = '"&amp;A480&amp;"' AND FIELD_NO = '"&amp;B480&amp;"' AND PRIORITY = '"&amp;C480&amp;"';"</f>
        <v/>
      </c>
      <c r="U480">
        <f>"Delete from UFMT_BUILD_RULE Where FORMAT_ID = '"&amp;A480&amp;"' AND FIELD_NO = '"&amp;B480&amp;"' AND PRIORITY = '"&amp;C480&amp;"';"</f>
        <v/>
      </c>
    </row>
    <row r="481" spans="1:21">
      <c r="A481" t="s">
        <v>583</v>
      </c>
      <c r="B481" t="s">
        <v>666</v>
      </c>
      <c r="C481" t="s">
        <v>13</v>
      </c>
      <c r="D481" t="s">
        <v>456</v>
      </c>
      <c r="F481" t="s">
        <v>57</v>
      </c>
      <c r="H481" t="s">
        <v>255</v>
      </c>
      <c r="I481" t="s">
        <v>255</v>
      </c>
      <c r="L481" t="s">
        <v>7</v>
      </c>
      <c r="M481">
        <f>VLOOKUP(D481,UFMT_FIELD_FORMAT!A:H,8,FALSE)</f>
        <v/>
      </c>
      <c r="N481">
        <f>IF(ISBLANK(E481),"",VLOOKUP(E481,UFMT_CONDITION!A:J,10,FALSE))</f>
        <v/>
      </c>
      <c r="O481">
        <f>VLOOKUP(F481,UFMT_VALUE!A:E,5,FALSE)</f>
        <v/>
      </c>
      <c r="P481">
        <f>IF(ISBLANK(G481),"",VLOOKUP(G481,UFMT_CONVERSION!A:C,3,FALSE))</f>
        <v/>
      </c>
      <c r="Q481">
        <f>"Field '"&amp;M481&amp;IF(N481="","","',Cond '"&amp;N481)&amp;"', Value '"&amp;O481&amp;IF(P481="","","', Conv '"&amp;P481)&amp;"'"</f>
        <v/>
      </c>
      <c r="S481">
        <f>"Insert into UFMT_BUILD_RULE (FORMAT_ID, FIELD_NO, PRIORITY, FIELD_ID, COND_ID, VALUE_ID, CONV_KEY, F_CHECK, F_WRITE) Values ('"&amp;A481&amp;"', '"&amp;B481&amp;"', '"&amp;C481&amp;"', '"&amp;D481&amp;"', '"&amp;E481&amp;"', '"&amp;F481&amp;"', '"&amp;G481&amp;"', '"&amp;H481&amp;"', '"&amp;I481&amp;"');"</f>
        <v/>
      </c>
      <c r="T481">
        <f>"Update UFMT_BUILD_RULE SET FIELD_ID='"&amp;D481&amp;"',COND_ID='"&amp;E481&amp;"',VALUE_ID='"&amp;F481&amp;"',CONV_KEY='"&amp;G481&amp;"',F_CHECK='"&amp;H481&amp;"',F_WRITE='"&amp;I481&amp;"' Where FORMAT_ID = '"&amp;A481&amp;"' AND FIELD_NO = '"&amp;B481&amp;"' AND PRIORITY = '"&amp;C481&amp;"';"</f>
        <v/>
      </c>
      <c r="U481">
        <f>"Delete from UFMT_BUILD_RULE Where FORMAT_ID = '"&amp;A481&amp;"' AND FIELD_NO = '"&amp;B481&amp;"' AND PRIORITY = '"&amp;C481&amp;"';"</f>
        <v/>
      </c>
    </row>
    <row r="482" spans="1:21">
      <c r="A482" t="s">
        <v>583</v>
      </c>
      <c r="B482" t="s">
        <v>312</v>
      </c>
      <c r="C482" t="s">
        <v>13</v>
      </c>
      <c r="D482" t="s">
        <v>456</v>
      </c>
      <c r="F482" t="s">
        <v>287</v>
      </c>
      <c r="H482" t="s">
        <v>255</v>
      </c>
      <c r="I482" t="s">
        <v>13</v>
      </c>
      <c r="L482" t="s">
        <v>7</v>
      </c>
      <c r="M482">
        <f>VLOOKUP(D482,UFMT_FIELD_FORMAT!A:H,8,FALSE)</f>
        <v/>
      </c>
      <c r="N482">
        <f>IF(ISBLANK(E482),"",VLOOKUP(E482,UFMT_CONDITION!A:J,10,FALSE))</f>
        <v/>
      </c>
      <c r="O482">
        <f>VLOOKUP(F482,UFMT_VALUE!A:E,5,FALSE)</f>
        <v/>
      </c>
      <c r="P482">
        <f>IF(ISBLANK(G482),"",VLOOKUP(G482,UFMT_CONVERSION!A:C,3,FALSE))</f>
        <v/>
      </c>
      <c r="Q482">
        <f>"Field '"&amp;M482&amp;IF(N482="","","',Cond '"&amp;N482)&amp;"', Value '"&amp;O482&amp;IF(P482="","","', Conv '"&amp;P482)&amp;"'"</f>
        <v/>
      </c>
      <c r="S482">
        <f>"Insert into UFMT_BUILD_RULE (FORMAT_ID, FIELD_NO, PRIORITY, FIELD_ID, COND_ID, VALUE_ID, CONV_KEY, F_CHECK, F_WRITE) Values ('"&amp;A482&amp;"', '"&amp;B482&amp;"', '"&amp;C482&amp;"', '"&amp;D482&amp;"', '"&amp;E482&amp;"', '"&amp;F482&amp;"', '"&amp;G482&amp;"', '"&amp;H482&amp;"', '"&amp;I482&amp;"');"</f>
        <v/>
      </c>
      <c r="T482">
        <f>"Update UFMT_BUILD_RULE SET FIELD_ID='"&amp;D482&amp;"',COND_ID='"&amp;E482&amp;"',VALUE_ID='"&amp;F482&amp;"',CONV_KEY='"&amp;G482&amp;"',F_CHECK='"&amp;H482&amp;"',F_WRITE='"&amp;I482&amp;"' Where FORMAT_ID = '"&amp;A482&amp;"' AND FIELD_NO = '"&amp;B482&amp;"' AND PRIORITY = '"&amp;C482&amp;"';"</f>
        <v/>
      </c>
      <c r="U482">
        <f>"Delete from UFMT_BUILD_RULE Where FORMAT_ID = '"&amp;A482&amp;"' AND FIELD_NO = '"&amp;B482&amp;"' AND PRIORITY = '"&amp;C482&amp;"';"</f>
        <v/>
      </c>
    </row>
    <row r="483" spans="1:21">
      <c r="A483" t="s">
        <v>583</v>
      </c>
      <c r="B483" t="s">
        <v>669</v>
      </c>
      <c r="C483" t="s">
        <v>13</v>
      </c>
      <c r="D483" t="s">
        <v>456</v>
      </c>
      <c r="F483" t="s">
        <v>379</v>
      </c>
      <c r="H483" t="s">
        <v>255</v>
      </c>
      <c r="I483" t="s">
        <v>255</v>
      </c>
      <c r="L483" t="s">
        <v>7</v>
      </c>
      <c r="M483">
        <f>VLOOKUP(D483,UFMT_FIELD_FORMAT!A:H,8,FALSE)</f>
        <v/>
      </c>
      <c r="N483">
        <f>IF(ISBLANK(E483),"",VLOOKUP(E483,UFMT_CONDITION!A:J,10,FALSE))</f>
        <v/>
      </c>
      <c r="O483">
        <f>VLOOKUP(F483,UFMT_VALUE!A:E,5,FALSE)</f>
        <v/>
      </c>
      <c r="P483">
        <f>IF(ISBLANK(G483),"",VLOOKUP(G483,UFMT_CONVERSION!A:C,3,FALSE))</f>
        <v/>
      </c>
      <c r="Q483">
        <f>"Field '"&amp;M483&amp;IF(N483="","","',Cond '"&amp;N483)&amp;"', Value '"&amp;O483&amp;IF(P483="","","', Conv '"&amp;P483)&amp;"'"</f>
        <v/>
      </c>
      <c r="S483">
        <f>"Insert into UFMT_BUILD_RULE (FORMAT_ID, FIELD_NO, PRIORITY, FIELD_ID, COND_ID, VALUE_ID, CONV_KEY, F_CHECK, F_WRITE) Values ('"&amp;A483&amp;"', '"&amp;B483&amp;"', '"&amp;C483&amp;"', '"&amp;D483&amp;"', '"&amp;E483&amp;"', '"&amp;F483&amp;"', '"&amp;G483&amp;"', '"&amp;H483&amp;"', '"&amp;I483&amp;"');"</f>
        <v/>
      </c>
      <c r="T483">
        <f>"Update UFMT_BUILD_RULE SET FIELD_ID='"&amp;D483&amp;"',COND_ID='"&amp;E483&amp;"',VALUE_ID='"&amp;F483&amp;"',CONV_KEY='"&amp;G483&amp;"',F_CHECK='"&amp;H483&amp;"',F_WRITE='"&amp;I483&amp;"' Where FORMAT_ID = '"&amp;A483&amp;"' AND FIELD_NO = '"&amp;B483&amp;"' AND PRIORITY = '"&amp;C483&amp;"';"</f>
        <v/>
      </c>
      <c r="U483">
        <f>"Delete from UFMT_BUILD_RULE Where FORMAT_ID = '"&amp;A483&amp;"' AND FIELD_NO = '"&amp;B483&amp;"' AND PRIORITY = '"&amp;C483&amp;"';"</f>
        <v/>
      </c>
    </row>
    <row r="484" spans="1:21">
      <c r="A484" t="s">
        <v>583</v>
      </c>
      <c r="B484" t="s">
        <v>671</v>
      </c>
      <c r="C484" t="s">
        <v>13</v>
      </c>
      <c r="D484" t="s">
        <v>456</v>
      </c>
      <c r="F484" t="s">
        <v>287</v>
      </c>
      <c r="G484" t="s">
        <v>530</v>
      </c>
      <c r="H484" t="s">
        <v>255</v>
      </c>
      <c r="I484" t="s">
        <v>13</v>
      </c>
      <c r="L484" t="s">
        <v>7</v>
      </c>
      <c r="M484">
        <f>VLOOKUP(D484,UFMT_FIELD_FORMAT!A:H,8,FALSE)</f>
        <v/>
      </c>
      <c r="N484">
        <f>IF(ISBLANK(E484),"",VLOOKUP(E484,UFMT_CONDITION!A:J,10,FALSE))</f>
        <v/>
      </c>
      <c r="O484">
        <f>VLOOKUP(F484,UFMT_VALUE!A:E,5,FALSE)</f>
        <v/>
      </c>
      <c r="P484">
        <f>IF(ISBLANK(G484),"",VLOOKUP(G484,UFMT_CONVERSION!A:C,3,FALSE))</f>
        <v/>
      </c>
      <c r="Q484">
        <f>"Field '"&amp;M484&amp;IF(N484="","","',Cond '"&amp;N484)&amp;"', Value '"&amp;O484&amp;IF(P484="","","', Conv '"&amp;P484)&amp;"'"</f>
        <v/>
      </c>
      <c r="S484">
        <f>"Insert into UFMT_BUILD_RULE (FORMAT_ID, FIELD_NO, PRIORITY, FIELD_ID, COND_ID, VALUE_ID, CONV_KEY, F_CHECK, F_WRITE) Values ('"&amp;A484&amp;"', '"&amp;B484&amp;"', '"&amp;C484&amp;"', '"&amp;D484&amp;"', '"&amp;E484&amp;"', '"&amp;F484&amp;"', '"&amp;G484&amp;"', '"&amp;H484&amp;"', '"&amp;I484&amp;"');"</f>
        <v/>
      </c>
      <c r="T484">
        <f>"Update UFMT_BUILD_RULE SET FIELD_ID='"&amp;D484&amp;"',COND_ID='"&amp;E484&amp;"',VALUE_ID='"&amp;F484&amp;"',CONV_KEY='"&amp;G484&amp;"',F_CHECK='"&amp;H484&amp;"',F_WRITE='"&amp;I484&amp;"' Where FORMAT_ID = '"&amp;A484&amp;"' AND FIELD_NO = '"&amp;B484&amp;"' AND PRIORITY = '"&amp;C484&amp;"';"</f>
        <v/>
      </c>
      <c r="U484">
        <f>"Delete from UFMT_BUILD_RULE Where FORMAT_ID = '"&amp;A484&amp;"' AND FIELD_NO = '"&amp;B484&amp;"' AND PRIORITY = '"&amp;C484&amp;"';"</f>
        <v/>
      </c>
    </row>
    <row r="485" spans="1:21">
      <c r="A485" t="s">
        <v>587</v>
      </c>
      <c r="B485" t="s">
        <v>64</v>
      </c>
      <c r="C485" t="s">
        <v>13</v>
      </c>
      <c r="D485" t="s">
        <v>13</v>
      </c>
      <c r="F485" t="s">
        <v>64</v>
      </c>
      <c r="H485" t="s">
        <v>255</v>
      </c>
      <c r="I485" t="s">
        <v>255</v>
      </c>
      <c r="L485" t="s">
        <v>7</v>
      </c>
      <c r="M485">
        <f>VLOOKUP(D485,UFMT_FIELD_FORMAT!A:H,8,FALSE)</f>
        <v/>
      </c>
      <c r="N485">
        <f>IF(ISBLANK(E485),"",VLOOKUP(E485,UFMT_CONDITION!A:J,10,FALSE))</f>
        <v/>
      </c>
      <c r="O485">
        <f>VLOOKUP(F485,UFMT_VALUE!A:E,5,FALSE)</f>
        <v/>
      </c>
      <c r="P485">
        <f>IF(ISBLANK(G485),"",VLOOKUP(G485,UFMT_CONVERSION!A:C,3,FALSE))</f>
        <v/>
      </c>
      <c r="Q485">
        <f>"Field '"&amp;M485&amp;IF(N485="","","',Cond '"&amp;N485)&amp;"', Value '"&amp;O485&amp;IF(P485="","","', Conv '"&amp;P485)&amp;"'"</f>
        <v/>
      </c>
      <c r="S485">
        <f>"Insert into UFMT_BUILD_RULE (FORMAT_ID, FIELD_NO, PRIORITY, FIELD_ID, COND_ID, VALUE_ID, CONV_KEY, F_CHECK, F_WRITE) Values ('"&amp;A485&amp;"', '"&amp;B485&amp;"', '"&amp;C485&amp;"', '"&amp;D485&amp;"', '"&amp;E485&amp;"', '"&amp;F485&amp;"', '"&amp;G485&amp;"', '"&amp;H485&amp;"', '"&amp;I485&amp;"');"</f>
        <v/>
      </c>
      <c r="T485">
        <f>"Update UFMT_BUILD_RULE SET FIELD_ID='"&amp;D485&amp;"',COND_ID='"&amp;E485&amp;"',VALUE_ID='"&amp;F485&amp;"',CONV_KEY='"&amp;G485&amp;"',F_CHECK='"&amp;H485&amp;"',F_WRITE='"&amp;I485&amp;"' Where FORMAT_ID = '"&amp;A485&amp;"' AND FIELD_NO = '"&amp;B485&amp;"' AND PRIORITY = '"&amp;C485&amp;"';"</f>
        <v/>
      </c>
      <c r="U485">
        <f>"Delete from UFMT_BUILD_RULE Where FORMAT_ID = '"&amp;A485&amp;"' AND FIELD_NO = '"&amp;B485&amp;"' AND PRIORITY = '"&amp;C485&amp;"';"</f>
        <v/>
      </c>
    </row>
    <row r="486" spans="1:21">
      <c r="A486" t="s">
        <v>587</v>
      </c>
      <c r="B486" t="s">
        <v>107</v>
      </c>
      <c r="C486" t="s">
        <v>13</v>
      </c>
      <c r="D486" t="s">
        <v>64</v>
      </c>
      <c r="E486" t="s">
        <v>379</v>
      </c>
      <c r="F486" t="s">
        <v>594</v>
      </c>
      <c r="H486" t="s">
        <v>255</v>
      </c>
      <c r="I486" t="s">
        <v>255</v>
      </c>
      <c r="L486" t="s">
        <v>7</v>
      </c>
      <c r="M486">
        <f>VLOOKUP(D486,UFMT_FIELD_FORMAT!A:H,8,FALSE)</f>
        <v/>
      </c>
      <c r="N486">
        <f>IF(ISBLANK(E486),"",VLOOKUP(E486,UFMT_CONDITION!A:J,10,FALSE))</f>
        <v/>
      </c>
      <c r="O486">
        <f>VLOOKUP(F486,UFMT_VALUE!A:E,5,FALSE)</f>
        <v/>
      </c>
      <c r="P486">
        <f>IF(ISBLANK(G486),"",VLOOKUP(G486,UFMT_CONVERSION!A:C,3,FALSE))</f>
        <v/>
      </c>
      <c r="Q486">
        <f>"Field '"&amp;M486&amp;IF(N486="","","',Cond '"&amp;N486)&amp;"', Value '"&amp;O486&amp;IF(P486="","","', Conv '"&amp;P486)&amp;"'"</f>
        <v/>
      </c>
      <c r="S486">
        <f>"Insert into UFMT_BUILD_RULE (FORMAT_ID, FIELD_NO, PRIORITY, FIELD_ID, COND_ID, VALUE_ID, CONV_KEY, F_CHECK, F_WRITE) Values ('"&amp;A486&amp;"', '"&amp;B486&amp;"', '"&amp;C486&amp;"', '"&amp;D486&amp;"', '"&amp;E486&amp;"', '"&amp;F486&amp;"', '"&amp;G486&amp;"', '"&amp;H486&amp;"', '"&amp;I486&amp;"');"</f>
        <v/>
      </c>
      <c r="T486">
        <f>"Update UFMT_BUILD_RULE SET FIELD_ID='"&amp;D486&amp;"',COND_ID='"&amp;E486&amp;"',VALUE_ID='"&amp;F486&amp;"',CONV_KEY='"&amp;G486&amp;"',F_CHECK='"&amp;H486&amp;"',F_WRITE='"&amp;I486&amp;"' Where FORMAT_ID = '"&amp;A486&amp;"' AND FIELD_NO = '"&amp;B486&amp;"' AND PRIORITY = '"&amp;C486&amp;"';"</f>
        <v/>
      </c>
      <c r="U486">
        <f>"Delete from UFMT_BUILD_RULE Where FORMAT_ID = '"&amp;A486&amp;"' AND FIELD_NO = '"&amp;B486&amp;"' AND PRIORITY = '"&amp;C486&amp;"';"</f>
        <v/>
      </c>
    </row>
    <row r="487" spans="1:21">
      <c r="A487" t="s">
        <v>587</v>
      </c>
      <c r="B487" t="s">
        <v>107</v>
      </c>
      <c r="C487" t="s">
        <v>64</v>
      </c>
      <c r="D487" t="s">
        <v>64</v>
      </c>
      <c r="E487" t="s">
        <v>449</v>
      </c>
      <c r="F487" t="s">
        <v>1539</v>
      </c>
      <c r="H487" t="s">
        <v>255</v>
      </c>
      <c r="I487" t="s">
        <v>255</v>
      </c>
      <c r="L487" t="s">
        <v>7</v>
      </c>
      <c r="M487">
        <f>VLOOKUP(D487,UFMT_FIELD_FORMAT!A:H,8,FALSE)</f>
        <v/>
      </c>
      <c r="N487">
        <f>IF(ISBLANK(E487),"",VLOOKUP(E487,UFMT_CONDITION!A:J,10,FALSE))</f>
        <v/>
      </c>
      <c r="O487">
        <f>VLOOKUP(F487,UFMT_VALUE!A:E,5,FALSE)</f>
        <v/>
      </c>
      <c r="P487">
        <f>IF(ISBLANK(G487),"",VLOOKUP(G487,UFMT_CONVERSION!A:C,3,FALSE))</f>
        <v/>
      </c>
      <c r="Q487">
        <f>"Field '"&amp;M487&amp;IF(N487="","","',Cond '"&amp;N487)&amp;"', Value '"&amp;O487&amp;IF(P487="","","', Conv '"&amp;P487)&amp;"'"</f>
        <v/>
      </c>
      <c r="S487">
        <f>"Insert into UFMT_BUILD_RULE (FORMAT_ID, FIELD_NO, PRIORITY, FIELD_ID, COND_ID, VALUE_ID, CONV_KEY, F_CHECK, F_WRITE) Values ('"&amp;A487&amp;"', '"&amp;B487&amp;"', '"&amp;C487&amp;"', '"&amp;D487&amp;"', '"&amp;E487&amp;"', '"&amp;F487&amp;"', '"&amp;G487&amp;"', '"&amp;H487&amp;"', '"&amp;I487&amp;"');"</f>
        <v/>
      </c>
      <c r="T487">
        <f>"Update UFMT_BUILD_RULE SET FIELD_ID='"&amp;D487&amp;"',COND_ID='"&amp;E487&amp;"',VALUE_ID='"&amp;F487&amp;"',CONV_KEY='"&amp;G487&amp;"',F_CHECK='"&amp;H487&amp;"',F_WRITE='"&amp;I487&amp;"' Where FORMAT_ID = '"&amp;A487&amp;"' AND FIELD_NO = '"&amp;B487&amp;"' AND PRIORITY = '"&amp;C487&amp;"';"</f>
        <v/>
      </c>
      <c r="U487">
        <f>"Delete from UFMT_BUILD_RULE Where FORMAT_ID = '"&amp;A487&amp;"' AND FIELD_NO = '"&amp;B487&amp;"' AND PRIORITY = '"&amp;C487&amp;"';"</f>
        <v/>
      </c>
    </row>
    <row r="488" spans="1:21">
      <c r="A488" t="s">
        <v>587</v>
      </c>
      <c r="B488" t="s">
        <v>107</v>
      </c>
      <c r="C488" t="s">
        <v>107</v>
      </c>
      <c r="D488" t="s">
        <v>64</v>
      </c>
      <c r="E488" t="s">
        <v>233</v>
      </c>
      <c r="F488" t="s">
        <v>594</v>
      </c>
      <c r="H488" t="s">
        <v>255</v>
      </c>
      <c r="I488" t="s">
        <v>255</v>
      </c>
      <c r="L488" t="s">
        <v>7</v>
      </c>
      <c r="M488">
        <f>VLOOKUP(D488,UFMT_FIELD_FORMAT!A:H,8,FALSE)</f>
        <v/>
      </c>
      <c r="N488">
        <f>IF(ISBLANK(E488),"",VLOOKUP(E488,UFMT_CONDITION!A:J,10,FALSE))</f>
        <v/>
      </c>
      <c r="O488">
        <f>VLOOKUP(F488,UFMT_VALUE!A:E,5,FALSE)</f>
        <v/>
      </c>
      <c r="P488">
        <f>IF(ISBLANK(G488),"",VLOOKUP(G488,UFMT_CONVERSION!A:C,3,FALSE))</f>
        <v/>
      </c>
      <c r="Q488">
        <f>"Field '"&amp;M488&amp;IF(N488="","","',Cond '"&amp;N488)&amp;"', Value '"&amp;O488&amp;IF(P488="","","', Conv '"&amp;P488)&amp;"'"</f>
        <v/>
      </c>
      <c r="S488">
        <f>"Insert into UFMT_BUILD_RULE (FORMAT_ID, FIELD_NO, PRIORITY, FIELD_ID, COND_ID, VALUE_ID, CONV_KEY, F_CHECK, F_WRITE) Values ('"&amp;A488&amp;"', '"&amp;B488&amp;"', '"&amp;C488&amp;"', '"&amp;D488&amp;"', '"&amp;E488&amp;"', '"&amp;F488&amp;"', '"&amp;G488&amp;"', '"&amp;H488&amp;"', '"&amp;I488&amp;"');"</f>
        <v/>
      </c>
      <c r="T488">
        <f>"Update UFMT_BUILD_RULE SET FIELD_ID='"&amp;D488&amp;"',COND_ID='"&amp;E488&amp;"',VALUE_ID='"&amp;F488&amp;"',CONV_KEY='"&amp;G488&amp;"',F_CHECK='"&amp;H488&amp;"',F_WRITE='"&amp;I488&amp;"' Where FORMAT_ID = '"&amp;A488&amp;"' AND FIELD_NO = '"&amp;B488&amp;"' AND PRIORITY = '"&amp;C488&amp;"';"</f>
        <v/>
      </c>
      <c r="U488">
        <f>"Delete from UFMT_BUILD_RULE Where FORMAT_ID = '"&amp;A488&amp;"' AND FIELD_NO = '"&amp;B488&amp;"' AND PRIORITY = '"&amp;C488&amp;"';"</f>
        <v/>
      </c>
    </row>
    <row r="489" spans="1:21">
      <c r="A489" t="s">
        <v>587</v>
      </c>
      <c r="B489" t="s">
        <v>107</v>
      </c>
      <c r="C489" t="s">
        <v>31</v>
      </c>
      <c r="D489" t="s">
        <v>64</v>
      </c>
      <c r="F489" t="s">
        <v>328</v>
      </c>
      <c r="H489" t="s">
        <v>255</v>
      </c>
      <c r="I489" t="s">
        <v>255</v>
      </c>
      <c r="L489" t="s">
        <v>7</v>
      </c>
      <c r="M489">
        <f>VLOOKUP(D489,UFMT_FIELD_FORMAT!A:H,8,FALSE)</f>
        <v/>
      </c>
      <c r="N489">
        <f>IF(ISBLANK(E489),"",VLOOKUP(E489,UFMT_CONDITION!A:J,10,FALSE))</f>
        <v/>
      </c>
      <c r="O489">
        <f>VLOOKUP(F489,UFMT_VALUE!A:E,5,FALSE)</f>
        <v/>
      </c>
      <c r="P489">
        <f>IF(ISBLANK(G489),"",VLOOKUP(G489,UFMT_CONVERSION!A:C,3,FALSE))</f>
        <v/>
      </c>
      <c r="Q489">
        <f>"Field '"&amp;M489&amp;IF(N489="","","',Cond '"&amp;N489)&amp;"', Value '"&amp;O489&amp;IF(P489="","","', Conv '"&amp;P489)&amp;"'"</f>
        <v/>
      </c>
      <c r="S489">
        <f>"Insert into UFMT_BUILD_RULE (FORMAT_ID, FIELD_NO, PRIORITY, FIELD_ID, COND_ID, VALUE_ID, CONV_KEY, F_CHECK, F_WRITE) Values ('"&amp;A489&amp;"', '"&amp;B489&amp;"', '"&amp;C489&amp;"', '"&amp;D489&amp;"', '"&amp;E489&amp;"', '"&amp;F489&amp;"', '"&amp;G489&amp;"', '"&amp;H489&amp;"', '"&amp;I489&amp;"');"</f>
        <v/>
      </c>
      <c r="T489">
        <f>"Update UFMT_BUILD_RULE SET FIELD_ID='"&amp;D489&amp;"',COND_ID='"&amp;E489&amp;"',VALUE_ID='"&amp;F489&amp;"',CONV_KEY='"&amp;G489&amp;"',F_CHECK='"&amp;H489&amp;"',F_WRITE='"&amp;I489&amp;"' Where FORMAT_ID = '"&amp;A489&amp;"' AND FIELD_NO = '"&amp;B489&amp;"' AND PRIORITY = '"&amp;C489&amp;"';"</f>
        <v/>
      </c>
      <c r="U489">
        <f>"Delete from UFMT_BUILD_RULE Where FORMAT_ID = '"&amp;A489&amp;"' AND FIELD_NO = '"&amp;B489&amp;"' AND PRIORITY = '"&amp;C489&amp;"';"</f>
        <v/>
      </c>
    </row>
    <row r="490" spans="1:21">
      <c r="A490" t="s">
        <v>587</v>
      </c>
      <c r="B490" t="s">
        <v>31</v>
      </c>
      <c r="C490" t="s">
        <v>13</v>
      </c>
      <c r="D490" t="s">
        <v>107</v>
      </c>
      <c r="F490" t="s">
        <v>330</v>
      </c>
      <c r="H490" t="s">
        <v>255</v>
      </c>
      <c r="I490" t="s">
        <v>255</v>
      </c>
      <c r="L490" t="s">
        <v>7</v>
      </c>
      <c r="M490">
        <f>VLOOKUP(D490,UFMT_FIELD_FORMAT!A:H,8,FALSE)</f>
        <v/>
      </c>
      <c r="N490">
        <f>IF(ISBLANK(E490),"",VLOOKUP(E490,UFMT_CONDITION!A:J,10,FALSE))</f>
        <v/>
      </c>
      <c r="O490">
        <f>VLOOKUP(F490,UFMT_VALUE!A:E,5,FALSE)</f>
        <v/>
      </c>
      <c r="P490">
        <f>IF(ISBLANK(G490),"",VLOOKUP(G490,UFMT_CONVERSION!A:C,3,FALSE))</f>
        <v/>
      </c>
      <c r="Q490">
        <f>"Field '"&amp;M490&amp;IF(N490="","","',Cond '"&amp;N490)&amp;"', Value '"&amp;O490&amp;IF(P490="","","', Conv '"&amp;P490)&amp;"'"</f>
        <v/>
      </c>
      <c r="S490">
        <f>"Insert into UFMT_BUILD_RULE (FORMAT_ID, FIELD_NO, PRIORITY, FIELD_ID, COND_ID, VALUE_ID, CONV_KEY, F_CHECK, F_WRITE) Values ('"&amp;A490&amp;"', '"&amp;B490&amp;"', '"&amp;C490&amp;"', '"&amp;D490&amp;"', '"&amp;E490&amp;"', '"&amp;F490&amp;"', '"&amp;G490&amp;"', '"&amp;H490&amp;"', '"&amp;I490&amp;"');"</f>
        <v/>
      </c>
      <c r="T490">
        <f>"Update UFMT_BUILD_RULE SET FIELD_ID='"&amp;D490&amp;"',COND_ID='"&amp;E490&amp;"',VALUE_ID='"&amp;F490&amp;"',CONV_KEY='"&amp;G490&amp;"',F_CHECK='"&amp;H490&amp;"',F_WRITE='"&amp;I490&amp;"' Where FORMAT_ID = '"&amp;A490&amp;"' AND FIELD_NO = '"&amp;B490&amp;"' AND PRIORITY = '"&amp;C490&amp;"';"</f>
        <v/>
      </c>
      <c r="U490">
        <f>"Delete from UFMT_BUILD_RULE Where FORMAT_ID = '"&amp;A490&amp;"' AND FIELD_NO = '"&amp;B490&amp;"' AND PRIORITY = '"&amp;C490&amp;"';"</f>
        <v/>
      </c>
    </row>
    <row r="491" spans="1:21">
      <c r="A491" t="s">
        <v>587</v>
      </c>
      <c r="B491" t="s">
        <v>328</v>
      </c>
      <c r="C491" t="s">
        <v>13</v>
      </c>
      <c r="D491" t="s">
        <v>107</v>
      </c>
      <c r="E491" t="s">
        <v>385</v>
      </c>
      <c r="F491" t="s">
        <v>1559</v>
      </c>
      <c r="H491" t="s">
        <v>255</v>
      </c>
      <c r="I491" t="s">
        <v>255</v>
      </c>
      <c r="L491" t="s">
        <v>7</v>
      </c>
      <c r="M491">
        <f>VLOOKUP(D491,UFMT_FIELD_FORMAT!A:H,8,FALSE)</f>
        <v/>
      </c>
      <c r="N491">
        <f>IF(ISBLANK(E491),"",VLOOKUP(E491,UFMT_CONDITION!A:J,10,FALSE))</f>
        <v/>
      </c>
      <c r="O491">
        <f>VLOOKUP(F491,UFMT_VALUE!A:E,5,FALSE)</f>
        <v/>
      </c>
      <c r="P491">
        <f>IF(ISBLANK(G491),"",VLOOKUP(G491,UFMT_CONVERSION!A:C,3,FALSE))</f>
        <v/>
      </c>
      <c r="Q491">
        <f>"Field '"&amp;M491&amp;IF(N491="","","',Cond '"&amp;N491)&amp;"', Value '"&amp;O491&amp;IF(P491="","","', Conv '"&amp;P491)&amp;"'"</f>
        <v/>
      </c>
      <c r="S491">
        <f>"Insert into UFMT_BUILD_RULE (FORMAT_ID, FIELD_NO, PRIORITY, FIELD_ID, COND_ID, VALUE_ID, CONV_KEY, F_CHECK, F_WRITE) Values ('"&amp;A491&amp;"', '"&amp;B491&amp;"', '"&amp;C491&amp;"', '"&amp;D491&amp;"', '"&amp;E491&amp;"', '"&amp;F491&amp;"', '"&amp;G491&amp;"', '"&amp;H491&amp;"', '"&amp;I491&amp;"');"</f>
        <v/>
      </c>
      <c r="T491">
        <f>"Update UFMT_BUILD_RULE SET FIELD_ID='"&amp;D491&amp;"',COND_ID='"&amp;E491&amp;"',VALUE_ID='"&amp;F491&amp;"',CONV_KEY='"&amp;G491&amp;"',F_CHECK='"&amp;H491&amp;"',F_WRITE='"&amp;I491&amp;"' Where FORMAT_ID = '"&amp;A491&amp;"' AND FIELD_NO = '"&amp;B491&amp;"' AND PRIORITY = '"&amp;C491&amp;"';"</f>
        <v/>
      </c>
      <c r="U491">
        <f>"Delete from UFMT_BUILD_RULE Where FORMAT_ID = '"&amp;A491&amp;"' AND FIELD_NO = '"&amp;B491&amp;"' AND PRIORITY = '"&amp;C491&amp;"';"</f>
        <v/>
      </c>
    </row>
    <row r="492" spans="1:21">
      <c r="A492" t="s">
        <v>587</v>
      </c>
      <c r="B492" t="s">
        <v>328</v>
      </c>
      <c r="C492" t="s">
        <v>64</v>
      </c>
      <c r="D492" t="s">
        <v>107</v>
      </c>
      <c r="E492" t="s">
        <v>398</v>
      </c>
      <c r="F492" t="s">
        <v>1559</v>
      </c>
      <c r="H492" t="s">
        <v>255</v>
      </c>
      <c r="I492" t="s">
        <v>255</v>
      </c>
      <c r="L492" t="s">
        <v>7</v>
      </c>
      <c r="M492">
        <f>VLOOKUP(D492,UFMT_FIELD_FORMAT!A:H,8,FALSE)</f>
        <v/>
      </c>
      <c r="N492">
        <f>IF(ISBLANK(E492),"",VLOOKUP(E492,UFMT_CONDITION!A:J,10,FALSE))</f>
        <v/>
      </c>
      <c r="O492">
        <f>VLOOKUP(F492,UFMT_VALUE!A:E,5,FALSE)</f>
        <v/>
      </c>
      <c r="P492">
        <f>IF(ISBLANK(G492),"",VLOOKUP(G492,UFMT_CONVERSION!A:C,3,FALSE))</f>
        <v/>
      </c>
      <c r="Q492">
        <f>"Field '"&amp;M492&amp;IF(N492="","","',Cond '"&amp;N492)&amp;"', Value '"&amp;O492&amp;IF(P492="","","', Conv '"&amp;P492)&amp;"'"</f>
        <v/>
      </c>
      <c r="S492">
        <f>"Insert into UFMT_BUILD_RULE (FORMAT_ID, FIELD_NO, PRIORITY, FIELD_ID, COND_ID, VALUE_ID, CONV_KEY, F_CHECK, F_WRITE) Values ('"&amp;A492&amp;"', '"&amp;B492&amp;"', '"&amp;C492&amp;"', '"&amp;D492&amp;"', '"&amp;E492&amp;"', '"&amp;F492&amp;"', '"&amp;G492&amp;"', '"&amp;H492&amp;"', '"&amp;I492&amp;"');"</f>
        <v/>
      </c>
      <c r="T492">
        <f>"Update UFMT_BUILD_RULE SET FIELD_ID='"&amp;D492&amp;"',COND_ID='"&amp;E492&amp;"',VALUE_ID='"&amp;F492&amp;"',CONV_KEY='"&amp;G492&amp;"',F_CHECK='"&amp;H492&amp;"',F_WRITE='"&amp;I492&amp;"' Where FORMAT_ID = '"&amp;A492&amp;"' AND FIELD_NO = '"&amp;B492&amp;"' AND PRIORITY = '"&amp;C492&amp;"';"</f>
        <v/>
      </c>
      <c r="U492">
        <f>"Delete from UFMT_BUILD_RULE Where FORMAT_ID = '"&amp;A492&amp;"' AND FIELD_NO = '"&amp;B492&amp;"' AND PRIORITY = '"&amp;C492&amp;"';"</f>
        <v/>
      </c>
    </row>
    <row r="493" spans="1:21">
      <c r="A493" t="s">
        <v>587</v>
      </c>
      <c r="B493" t="s">
        <v>328</v>
      </c>
      <c r="C493" t="s">
        <v>107</v>
      </c>
      <c r="D493" t="s">
        <v>107</v>
      </c>
      <c r="F493" t="s">
        <v>1540</v>
      </c>
      <c r="H493" t="s">
        <v>255</v>
      </c>
      <c r="I493" t="s">
        <v>255</v>
      </c>
      <c r="L493" t="s">
        <v>7</v>
      </c>
      <c r="M493">
        <f>VLOOKUP(D493,UFMT_FIELD_FORMAT!A:H,8,FALSE)</f>
        <v/>
      </c>
      <c r="N493">
        <f>IF(ISBLANK(E493),"",VLOOKUP(E493,UFMT_CONDITION!A:J,10,FALSE))</f>
        <v/>
      </c>
      <c r="O493">
        <f>VLOOKUP(F493,UFMT_VALUE!A:E,5,FALSE)</f>
        <v/>
      </c>
      <c r="P493">
        <f>IF(ISBLANK(G493),"",VLOOKUP(G493,UFMT_CONVERSION!A:C,3,FALSE))</f>
        <v/>
      </c>
      <c r="Q493">
        <f>"Field '"&amp;M493&amp;IF(N493="","","',Cond '"&amp;N493)&amp;"', Value '"&amp;O493&amp;IF(P493="","","', Conv '"&amp;P493)&amp;"'"</f>
        <v/>
      </c>
      <c r="S493">
        <f>"Insert into UFMT_BUILD_RULE (FORMAT_ID, FIELD_NO, PRIORITY, FIELD_ID, COND_ID, VALUE_ID, CONV_KEY, F_CHECK, F_WRITE) Values ('"&amp;A493&amp;"', '"&amp;B493&amp;"', '"&amp;C493&amp;"', '"&amp;D493&amp;"', '"&amp;E493&amp;"', '"&amp;F493&amp;"', '"&amp;G493&amp;"', '"&amp;H493&amp;"', '"&amp;I493&amp;"');"</f>
        <v/>
      </c>
      <c r="T493">
        <f>"Update UFMT_BUILD_RULE SET FIELD_ID='"&amp;D493&amp;"',COND_ID='"&amp;E493&amp;"',VALUE_ID='"&amp;F493&amp;"',CONV_KEY='"&amp;G493&amp;"',F_CHECK='"&amp;H493&amp;"',F_WRITE='"&amp;I493&amp;"' Where FORMAT_ID = '"&amp;A493&amp;"' AND FIELD_NO = '"&amp;B493&amp;"' AND PRIORITY = '"&amp;C493&amp;"';"</f>
        <v/>
      </c>
      <c r="U493">
        <f>"Delete from UFMT_BUILD_RULE Where FORMAT_ID = '"&amp;A493&amp;"' AND FIELD_NO = '"&amp;B493&amp;"' AND PRIORITY = '"&amp;C493&amp;"';"</f>
        <v/>
      </c>
    </row>
    <row r="494" spans="1:21">
      <c r="A494" t="s">
        <v>587</v>
      </c>
      <c r="B494" t="s">
        <v>328</v>
      </c>
      <c r="C494" t="s">
        <v>31</v>
      </c>
      <c r="D494" t="s">
        <v>107</v>
      </c>
      <c r="F494" t="s">
        <v>114</v>
      </c>
      <c r="G494" t="s">
        <v>449</v>
      </c>
      <c r="H494" t="s">
        <v>255</v>
      </c>
      <c r="I494" t="s">
        <v>255</v>
      </c>
      <c r="L494" t="s">
        <v>7</v>
      </c>
      <c r="M494">
        <f>VLOOKUP(D494,UFMT_FIELD_FORMAT!A:H,8,FALSE)</f>
        <v/>
      </c>
      <c r="N494">
        <f>IF(ISBLANK(E494),"",VLOOKUP(E494,UFMT_CONDITION!A:J,10,FALSE))</f>
        <v/>
      </c>
      <c r="O494">
        <f>VLOOKUP(F494,UFMT_VALUE!A:E,5,FALSE)</f>
        <v/>
      </c>
      <c r="P494">
        <f>IF(ISBLANK(G494),"",VLOOKUP(G494,UFMT_CONVERSION!A:C,3,FALSE))</f>
        <v/>
      </c>
      <c r="Q494">
        <f>"Field '"&amp;M494&amp;IF(N494="","","',Cond '"&amp;N494)&amp;"', Value '"&amp;O494&amp;IF(P494="","","', Conv '"&amp;P494)&amp;"'"</f>
        <v/>
      </c>
      <c r="S494">
        <f>"Insert into UFMT_BUILD_RULE (FORMAT_ID, FIELD_NO, PRIORITY, FIELD_ID, COND_ID, VALUE_ID, CONV_KEY, F_CHECK, F_WRITE) Values ('"&amp;A494&amp;"', '"&amp;B494&amp;"', '"&amp;C494&amp;"', '"&amp;D494&amp;"', '"&amp;E494&amp;"', '"&amp;F494&amp;"', '"&amp;G494&amp;"', '"&amp;H494&amp;"', '"&amp;I494&amp;"');"</f>
        <v/>
      </c>
      <c r="T494">
        <f>"Update UFMT_BUILD_RULE SET FIELD_ID='"&amp;D494&amp;"',COND_ID='"&amp;E494&amp;"',VALUE_ID='"&amp;F494&amp;"',CONV_KEY='"&amp;G494&amp;"',F_CHECK='"&amp;H494&amp;"',F_WRITE='"&amp;I494&amp;"' Where FORMAT_ID = '"&amp;A494&amp;"' AND FIELD_NO = '"&amp;B494&amp;"' AND PRIORITY = '"&amp;C494&amp;"';"</f>
        <v/>
      </c>
      <c r="U494">
        <f>"Delete from UFMT_BUILD_RULE Where FORMAT_ID = '"&amp;A494&amp;"' AND FIELD_NO = '"&amp;B494&amp;"' AND PRIORITY = '"&amp;C494&amp;"';"</f>
        <v/>
      </c>
    </row>
    <row r="495" spans="1:21">
      <c r="A495" t="s">
        <v>587</v>
      </c>
      <c r="B495" t="s">
        <v>333</v>
      </c>
      <c r="C495" t="s">
        <v>13</v>
      </c>
      <c r="D495" t="s">
        <v>31</v>
      </c>
      <c r="E495" t="s">
        <v>330</v>
      </c>
      <c r="F495" t="s">
        <v>337</v>
      </c>
      <c r="H495" t="s">
        <v>255</v>
      </c>
      <c r="I495" t="s">
        <v>255</v>
      </c>
      <c r="L495" t="s">
        <v>7</v>
      </c>
      <c r="M495">
        <f>VLOOKUP(D495,UFMT_FIELD_FORMAT!A:H,8,FALSE)</f>
        <v/>
      </c>
      <c r="N495">
        <f>IF(ISBLANK(E495),"",VLOOKUP(E495,UFMT_CONDITION!A:J,10,FALSE))</f>
        <v/>
      </c>
      <c r="O495">
        <f>VLOOKUP(F495,UFMT_VALUE!A:E,5,FALSE)</f>
        <v/>
      </c>
      <c r="P495">
        <f>IF(ISBLANK(G495),"",VLOOKUP(G495,UFMT_CONVERSION!A:C,3,FALSE))</f>
        <v/>
      </c>
      <c r="Q495">
        <f>"Field '"&amp;M495&amp;IF(N495="","","',Cond '"&amp;N495)&amp;"', Value '"&amp;O495&amp;IF(P495="","","', Conv '"&amp;P495)&amp;"'"</f>
        <v/>
      </c>
      <c r="S495">
        <f>"Insert into UFMT_BUILD_RULE (FORMAT_ID, FIELD_NO, PRIORITY, FIELD_ID, COND_ID, VALUE_ID, CONV_KEY, F_CHECK, F_WRITE) Values ('"&amp;A495&amp;"', '"&amp;B495&amp;"', '"&amp;C495&amp;"', '"&amp;D495&amp;"', '"&amp;E495&amp;"', '"&amp;F495&amp;"', '"&amp;G495&amp;"', '"&amp;H495&amp;"', '"&amp;I495&amp;"');"</f>
        <v/>
      </c>
      <c r="T495">
        <f>"Update UFMT_BUILD_RULE SET FIELD_ID='"&amp;D495&amp;"',COND_ID='"&amp;E495&amp;"',VALUE_ID='"&amp;F495&amp;"',CONV_KEY='"&amp;G495&amp;"',F_CHECK='"&amp;H495&amp;"',F_WRITE='"&amp;I495&amp;"' Where FORMAT_ID = '"&amp;A495&amp;"' AND FIELD_NO = '"&amp;B495&amp;"' AND PRIORITY = '"&amp;C495&amp;"';"</f>
        <v/>
      </c>
      <c r="U495">
        <f>"Delete from UFMT_BUILD_RULE Where FORMAT_ID = '"&amp;A495&amp;"' AND FIELD_NO = '"&amp;B495&amp;"' AND PRIORITY = '"&amp;C495&amp;"';"</f>
        <v/>
      </c>
    </row>
    <row r="496" spans="1:21">
      <c r="A496" t="s">
        <v>587</v>
      </c>
      <c r="B496" t="s">
        <v>337</v>
      </c>
      <c r="C496" t="s">
        <v>13</v>
      </c>
      <c r="D496" t="s">
        <v>500</v>
      </c>
      <c r="E496" t="s">
        <v>550</v>
      </c>
      <c r="F496" t="s">
        <v>351</v>
      </c>
      <c r="G496" t="s">
        <v>17</v>
      </c>
      <c r="H496" t="s">
        <v>255</v>
      </c>
      <c r="I496" t="s">
        <v>255</v>
      </c>
      <c r="L496" t="s">
        <v>7</v>
      </c>
      <c r="M496">
        <f>VLOOKUP(D496,UFMT_FIELD_FORMAT!A:H,8,FALSE)</f>
        <v/>
      </c>
      <c r="N496">
        <f>IF(ISBLANK(E496),"",VLOOKUP(E496,UFMT_CONDITION!A:J,10,FALSE))</f>
        <v/>
      </c>
      <c r="O496">
        <f>VLOOKUP(F496,UFMT_VALUE!A:E,5,FALSE)</f>
        <v/>
      </c>
      <c r="P496">
        <f>IF(ISBLANK(G496),"",VLOOKUP(G496,UFMT_CONVERSION!A:C,3,FALSE))</f>
        <v/>
      </c>
      <c r="Q496">
        <f>"Field '"&amp;M496&amp;IF(N496="","","',Cond '"&amp;N496)&amp;"', Value '"&amp;O496&amp;IF(P496="","","', Conv '"&amp;P496)&amp;"'"</f>
        <v/>
      </c>
      <c r="S496">
        <f>"Insert into UFMT_BUILD_RULE (FORMAT_ID, FIELD_NO, PRIORITY, FIELD_ID, COND_ID, VALUE_ID, CONV_KEY, F_CHECK, F_WRITE) Values ('"&amp;A496&amp;"', '"&amp;B496&amp;"', '"&amp;C496&amp;"', '"&amp;D496&amp;"', '"&amp;E496&amp;"', '"&amp;F496&amp;"', '"&amp;G496&amp;"', '"&amp;H496&amp;"', '"&amp;I496&amp;"');"</f>
        <v/>
      </c>
      <c r="T496">
        <f>"Update UFMT_BUILD_RULE SET FIELD_ID='"&amp;D496&amp;"',COND_ID='"&amp;E496&amp;"',VALUE_ID='"&amp;F496&amp;"',CONV_KEY='"&amp;G496&amp;"',F_CHECK='"&amp;H496&amp;"',F_WRITE='"&amp;I496&amp;"' Where FORMAT_ID = '"&amp;A496&amp;"' AND FIELD_NO = '"&amp;B496&amp;"' AND PRIORITY = '"&amp;C496&amp;"';"</f>
        <v/>
      </c>
      <c r="U496">
        <f>"Delete from UFMT_BUILD_RULE Where FORMAT_ID = '"&amp;A496&amp;"' AND FIELD_NO = '"&amp;B496&amp;"' AND PRIORITY = '"&amp;C496&amp;"';"</f>
        <v/>
      </c>
    </row>
    <row r="497" spans="1:21">
      <c r="A497" t="s">
        <v>587</v>
      </c>
      <c r="B497" t="s">
        <v>337</v>
      </c>
      <c r="C497" t="s">
        <v>64</v>
      </c>
      <c r="D497" t="s">
        <v>500</v>
      </c>
      <c r="F497" t="s">
        <v>543</v>
      </c>
      <c r="G497" t="s">
        <v>17</v>
      </c>
      <c r="H497" t="s">
        <v>255</v>
      </c>
      <c r="I497" t="s">
        <v>255</v>
      </c>
      <c r="L497" t="s">
        <v>7</v>
      </c>
      <c r="M497">
        <f>VLOOKUP(D497,UFMT_FIELD_FORMAT!A:H,8,FALSE)</f>
        <v/>
      </c>
      <c r="N497">
        <f>IF(ISBLANK(E497),"",VLOOKUP(E497,UFMT_CONDITION!A:J,10,FALSE))</f>
        <v/>
      </c>
      <c r="O497">
        <f>VLOOKUP(F497,UFMT_VALUE!A:E,5,FALSE)</f>
        <v/>
      </c>
      <c r="P497">
        <f>IF(ISBLANK(G497),"",VLOOKUP(G497,UFMT_CONVERSION!A:C,3,FALSE))</f>
        <v/>
      </c>
      <c r="Q497">
        <f>"Field '"&amp;M497&amp;IF(N497="","","',Cond '"&amp;N497)&amp;"', Value '"&amp;O497&amp;IF(P497="","","', Conv '"&amp;P497)&amp;"'"</f>
        <v/>
      </c>
      <c r="S497">
        <f>"Insert into UFMT_BUILD_RULE (FORMAT_ID, FIELD_NO, PRIORITY, FIELD_ID, COND_ID, VALUE_ID, CONV_KEY, F_CHECK, F_WRITE) Values ('"&amp;A497&amp;"', '"&amp;B497&amp;"', '"&amp;C497&amp;"', '"&amp;D497&amp;"', '"&amp;E497&amp;"', '"&amp;F497&amp;"', '"&amp;G497&amp;"', '"&amp;H497&amp;"', '"&amp;I497&amp;"');"</f>
        <v/>
      </c>
      <c r="T497">
        <f>"Update UFMT_BUILD_RULE SET FIELD_ID='"&amp;D497&amp;"',COND_ID='"&amp;E497&amp;"',VALUE_ID='"&amp;F497&amp;"',CONV_KEY='"&amp;G497&amp;"',F_CHECK='"&amp;H497&amp;"',F_WRITE='"&amp;I497&amp;"' Where FORMAT_ID = '"&amp;A497&amp;"' AND FIELD_NO = '"&amp;B497&amp;"' AND PRIORITY = '"&amp;C497&amp;"';"</f>
        <v/>
      </c>
      <c r="U497">
        <f>"Delete from UFMT_BUILD_RULE Where FORMAT_ID = '"&amp;A497&amp;"' AND FIELD_NO = '"&amp;B497&amp;"' AND PRIORITY = '"&amp;C497&amp;"';"</f>
        <v/>
      </c>
    </row>
    <row r="498" spans="1:21">
      <c r="A498" t="s">
        <v>587</v>
      </c>
      <c r="B498" t="s">
        <v>351</v>
      </c>
      <c r="C498" t="s">
        <v>13</v>
      </c>
      <c r="D498" t="s">
        <v>328</v>
      </c>
      <c r="F498" t="s">
        <v>393</v>
      </c>
      <c r="H498" t="s">
        <v>255</v>
      </c>
      <c r="I498" t="s">
        <v>13</v>
      </c>
      <c r="L498" t="s">
        <v>7</v>
      </c>
      <c r="M498">
        <f>VLOOKUP(D498,UFMT_FIELD_FORMAT!A:H,8,FALSE)</f>
        <v/>
      </c>
      <c r="N498">
        <f>IF(ISBLANK(E498),"",VLOOKUP(E498,UFMT_CONDITION!A:J,10,FALSE))</f>
        <v/>
      </c>
      <c r="O498">
        <f>VLOOKUP(F498,UFMT_VALUE!A:E,5,FALSE)</f>
        <v/>
      </c>
      <c r="P498">
        <f>IF(ISBLANK(G498),"",VLOOKUP(G498,UFMT_CONVERSION!A:C,3,FALSE))</f>
        <v/>
      </c>
      <c r="Q498">
        <f>"Field '"&amp;M498&amp;IF(N498="","","',Cond '"&amp;N498)&amp;"', Value '"&amp;O498&amp;IF(P498="","","', Conv '"&amp;P498)&amp;"'"</f>
        <v/>
      </c>
      <c r="S498">
        <f>"Insert into UFMT_BUILD_RULE (FORMAT_ID, FIELD_NO, PRIORITY, FIELD_ID, COND_ID, VALUE_ID, CONV_KEY, F_CHECK, F_WRITE) Values ('"&amp;A498&amp;"', '"&amp;B498&amp;"', '"&amp;C498&amp;"', '"&amp;D498&amp;"', '"&amp;E498&amp;"', '"&amp;F498&amp;"', '"&amp;G498&amp;"', '"&amp;H498&amp;"', '"&amp;I498&amp;"');"</f>
        <v/>
      </c>
      <c r="T498">
        <f>"Update UFMT_BUILD_RULE SET FIELD_ID='"&amp;D498&amp;"',COND_ID='"&amp;E498&amp;"',VALUE_ID='"&amp;F498&amp;"',CONV_KEY='"&amp;G498&amp;"',F_CHECK='"&amp;H498&amp;"',F_WRITE='"&amp;I498&amp;"' Where FORMAT_ID = '"&amp;A498&amp;"' AND FIELD_NO = '"&amp;B498&amp;"' AND PRIORITY = '"&amp;C498&amp;"';"</f>
        <v/>
      </c>
      <c r="U498">
        <f>"Delete from UFMT_BUILD_RULE Where FORMAT_ID = '"&amp;A498&amp;"' AND FIELD_NO = '"&amp;B498&amp;"' AND PRIORITY = '"&amp;C498&amp;"';"</f>
        <v/>
      </c>
    </row>
    <row r="499" spans="1:21">
      <c r="A499" t="s">
        <v>587</v>
      </c>
      <c r="B499" t="s">
        <v>351</v>
      </c>
      <c r="C499" t="s">
        <v>64</v>
      </c>
      <c r="D499" t="s">
        <v>449</v>
      </c>
      <c r="F499" t="s">
        <v>143</v>
      </c>
      <c r="H499" t="s">
        <v>255</v>
      </c>
      <c r="I499" t="s">
        <v>13</v>
      </c>
      <c r="L499" t="s">
        <v>7</v>
      </c>
      <c r="M499">
        <f>VLOOKUP(D499,UFMT_FIELD_FORMAT!A:H,8,FALSE)</f>
        <v/>
      </c>
      <c r="N499">
        <f>IF(ISBLANK(E499),"",VLOOKUP(E499,UFMT_CONDITION!A:J,10,FALSE))</f>
        <v/>
      </c>
      <c r="O499">
        <f>VLOOKUP(F499,UFMT_VALUE!A:E,5,FALSE)</f>
        <v/>
      </c>
      <c r="P499">
        <f>IF(ISBLANK(G499),"",VLOOKUP(G499,UFMT_CONVERSION!A:C,3,FALSE))</f>
        <v/>
      </c>
      <c r="Q499">
        <f>"Field '"&amp;M499&amp;IF(N499="","","',Cond '"&amp;N499)&amp;"', Value '"&amp;O499&amp;IF(P499="","","', Conv '"&amp;P499)&amp;"'"</f>
        <v/>
      </c>
      <c r="S499">
        <f>"Insert into UFMT_BUILD_RULE (FORMAT_ID, FIELD_NO, PRIORITY, FIELD_ID, COND_ID, VALUE_ID, CONV_KEY, F_CHECK, F_WRITE) Values ('"&amp;A499&amp;"', '"&amp;B499&amp;"', '"&amp;C499&amp;"', '"&amp;D499&amp;"', '"&amp;E499&amp;"', '"&amp;F499&amp;"', '"&amp;G499&amp;"', '"&amp;H499&amp;"', '"&amp;I499&amp;"');"</f>
        <v/>
      </c>
      <c r="T499">
        <f>"Update UFMT_BUILD_RULE SET FIELD_ID='"&amp;D499&amp;"',COND_ID='"&amp;E499&amp;"',VALUE_ID='"&amp;F499&amp;"',CONV_KEY='"&amp;G499&amp;"',F_CHECK='"&amp;H499&amp;"',F_WRITE='"&amp;I499&amp;"' Where FORMAT_ID = '"&amp;A499&amp;"' AND FIELD_NO = '"&amp;B499&amp;"' AND PRIORITY = '"&amp;C499&amp;"';"</f>
        <v/>
      </c>
      <c r="U499">
        <f>"Delete from UFMT_BUILD_RULE Where FORMAT_ID = '"&amp;A499&amp;"' AND FIELD_NO = '"&amp;B499&amp;"' AND PRIORITY = '"&amp;C499&amp;"';"</f>
        <v/>
      </c>
    </row>
    <row r="500" spans="1:21">
      <c r="A500" t="s">
        <v>587</v>
      </c>
      <c r="B500" t="s">
        <v>305</v>
      </c>
      <c r="C500" t="s">
        <v>13</v>
      </c>
      <c r="D500" t="s">
        <v>318</v>
      </c>
      <c r="F500" t="s">
        <v>398</v>
      </c>
      <c r="G500" t="s">
        <v>31</v>
      </c>
      <c r="H500" t="s">
        <v>255</v>
      </c>
      <c r="I500" t="s">
        <v>255</v>
      </c>
      <c r="L500" t="s">
        <v>7</v>
      </c>
      <c r="M500">
        <f>VLOOKUP(D500,UFMT_FIELD_FORMAT!A:H,8,FALSE)</f>
        <v/>
      </c>
      <c r="N500">
        <f>IF(ISBLANK(E500),"",VLOOKUP(E500,UFMT_CONDITION!A:J,10,FALSE))</f>
        <v/>
      </c>
      <c r="O500">
        <f>VLOOKUP(F500,UFMT_VALUE!A:E,5,FALSE)</f>
        <v/>
      </c>
      <c r="P500">
        <f>IF(ISBLANK(G500),"",VLOOKUP(G500,UFMT_CONVERSION!A:C,3,FALSE))</f>
        <v/>
      </c>
      <c r="Q500">
        <f>"Field '"&amp;M500&amp;IF(N500="","","',Cond '"&amp;N500)&amp;"', Value '"&amp;O500&amp;IF(P500="","","', Conv '"&amp;P500)&amp;"'"</f>
        <v/>
      </c>
      <c r="S500">
        <f>"Insert into UFMT_BUILD_RULE (FORMAT_ID, FIELD_NO, PRIORITY, FIELD_ID, COND_ID, VALUE_ID, CONV_KEY, F_CHECK, F_WRITE) Values ('"&amp;A500&amp;"', '"&amp;B500&amp;"', '"&amp;C500&amp;"', '"&amp;D500&amp;"', '"&amp;E500&amp;"', '"&amp;F500&amp;"', '"&amp;G500&amp;"', '"&amp;H500&amp;"', '"&amp;I500&amp;"');"</f>
        <v/>
      </c>
      <c r="T500">
        <f>"Update UFMT_BUILD_RULE SET FIELD_ID='"&amp;D500&amp;"',COND_ID='"&amp;E500&amp;"',VALUE_ID='"&amp;F500&amp;"',CONV_KEY='"&amp;G500&amp;"',F_CHECK='"&amp;H500&amp;"',F_WRITE='"&amp;I500&amp;"' Where FORMAT_ID = '"&amp;A500&amp;"' AND FIELD_NO = '"&amp;B500&amp;"' AND PRIORITY = '"&amp;C500&amp;"';"</f>
        <v/>
      </c>
      <c r="U500">
        <f>"Delete from UFMT_BUILD_RULE Where FORMAT_ID = '"&amp;A500&amp;"' AND FIELD_NO = '"&amp;B500&amp;"' AND PRIORITY = '"&amp;C500&amp;"';"</f>
        <v/>
      </c>
    </row>
    <row r="501" spans="1:21">
      <c r="A501" t="s">
        <v>587</v>
      </c>
      <c r="B501" t="s">
        <v>473</v>
      </c>
      <c r="C501" t="s">
        <v>13</v>
      </c>
      <c r="D501" t="s">
        <v>333</v>
      </c>
      <c r="F501" t="s">
        <v>449</v>
      </c>
      <c r="H501" t="s">
        <v>255</v>
      </c>
      <c r="I501" t="s">
        <v>255</v>
      </c>
      <c r="L501" t="s">
        <v>7</v>
      </c>
      <c r="M501">
        <f>VLOOKUP(D501,UFMT_FIELD_FORMAT!A:H,8,FALSE)</f>
        <v/>
      </c>
      <c r="N501">
        <f>IF(ISBLANK(E501),"",VLOOKUP(E501,UFMT_CONDITION!A:J,10,FALSE))</f>
        <v/>
      </c>
      <c r="O501">
        <f>VLOOKUP(F501,UFMT_VALUE!A:E,5,FALSE)</f>
        <v/>
      </c>
      <c r="P501">
        <f>IF(ISBLANK(G501),"",VLOOKUP(G501,UFMT_CONVERSION!A:C,3,FALSE))</f>
        <v/>
      </c>
      <c r="Q501">
        <f>"Field '"&amp;M501&amp;IF(N501="","","',Cond '"&amp;N501)&amp;"', Value '"&amp;O501&amp;IF(P501="","","', Conv '"&amp;P501)&amp;"'"</f>
        <v/>
      </c>
      <c r="S501">
        <f>"Insert into UFMT_BUILD_RULE (FORMAT_ID, FIELD_NO, PRIORITY, FIELD_ID, COND_ID, VALUE_ID, CONV_KEY, F_CHECK, F_WRITE) Values ('"&amp;A501&amp;"', '"&amp;B501&amp;"', '"&amp;C501&amp;"', '"&amp;D501&amp;"', '"&amp;E501&amp;"', '"&amp;F501&amp;"', '"&amp;G501&amp;"', '"&amp;H501&amp;"', '"&amp;I501&amp;"');"</f>
        <v/>
      </c>
      <c r="T501">
        <f>"Update UFMT_BUILD_RULE SET FIELD_ID='"&amp;D501&amp;"',COND_ID='"&amp;E501&amp;"',VALUE_ID='"&amp;F501&amp;"',CONV_KEY='"&amp;G501&amp;"',F_CHECK='"&amp;H501&amp;"',F_WRITE='"&amp;I501&amp;"' Where FORMAT_ID = '"&amp;A501&amp;"' AND FIELD_NO = '"&amp;B501&amp;"' AND PRIORITY = '"&amp;C501&amp;"';"</f>
        <v/>
      </c>
      <c r="U501">
        <f>"Delete from UFMT_BUILD_RULE Where FORMAT_ID = '"&amp;A501&amp;"' AND FIELD_NO = '"&amp;B501&amp;"' AND PRIORITY = '"&amp;C501&amp;"';"</f>
        <v/>
      </c>
    </row>
    <row r="502" spans="1:21">
      <c r="A502" t="s">
        <v>587</v>
      </c>
      <c r="B502" t="s">
        <v>532</v>
      </c>
      <c r="C502" t="s">
        <v>13</v>
      </c>
      <c r="D502" t="s">
        <v>337</v>
      </c>
      <c r="F502" t="s">
        <v>456</v>
      </c>
      <c r="H502" t="s">
        <v>255</v>
      </c>
      <c r="I502" t="s">
        <v>255</v>
      </c>
      <c r="L502" t="s">
        <v>7</v>
      </c>
      <c r="M502">
        <f>VLOOKUP(D502,UFMT_FIELD_FORMAT!A:H,8,FALSE)</f>
        <v/>
      </c>
      <c r="N502">
        <f>IF(ISBLANK(E502),"",VLOOKUP(E502,UFMT_CONDITION!A:J,10,FALSE))</f>
        <v/>
      </c>
      <c r="O502">
        <f>VLOOKUP(F502,UFMT_VALUE!A:E,5,FALSE)</f>
        <v/>
      </c>
      <c r="P502">
        <f>IF(ISBLANK(G502),"",VLOOKUP(G502,UFMT_CONVERSION!A:C,3,FALSE))</f>
        <v/>
      </c>
      <c r="Q502">
        <f>"Field '"&amp;M502&amp;IF(N502="","","',Cond '"&amp;N502)&amp;"', Value '"&amp;O502&amp;IF(P502="","","', Conv '"&amp;P502)&amp;"'"</f>
        <v/>
      </c>
      <c r="S502">
        <f>"Insert into UFMT_BUILD_RULE (FORMAT_ID, FIELD_NO, PRIORITY, FIELD_ID, COND_ID, VALUE_ID, CONV_KEY, F_CHECK, F_WRITE) Values ('"&amp;A502&amp;"', '"&amp;B502&amp;"', '"&amp;C502&amp;"', '"&amp;D502&amp;"', '"&amp;E502&amp;"', '"&amp;F502&amp;"', '"&amp;G502&amp;"', '"&amp;H502&amp;"', '"&amp;I502&amp;"');"</f>
        <v/>
      </c>
      <c r="T502">
        <f>"Update UFMT_BUILD_RULE SET FIELD_ID='"&amp;D502&amp;"',COND_ID='"&amp;E502&amp;"',VALUE_ID='"&amp;F502&amp;"',CONV_KEY='"&amp;G502&amp;"',F_CHECK='"&amp;H502&amp;"',F_WRITE='"&amp;I502&amp;"' Where FORMAT_ID = '"&amp;A502&amp;"' AND FIELD_NO = '"&amp;B502&amp;"' AND PRIORITY = '"&amp;C502&amp;"';"</f>
        <v/>
      </c>
      <c r="U502">
        <f>"Delete from UFMT_BUILD_RULE Where FORMAT_ID = '"&amp;A502&amp;"' AND FIELD_NO = '"&amp;B502&amp;"' AND PRIORITY = '"&amp;C502&amp;"';"</f>
        <v/>
      </c>
    </row>
    <row r="503" spans="1:21">
      <c r="A503" t="s">
        <v>587</v>
      </c>
      <c r="B503" t="s">
        <v>534</v>
      </c>
      <c r="C503" t="s">
        <v>13</v>
      </c>
      <c r="D503" t="s">
        <v>337</v>
      </c>
      <c r="E503" t="s">
        <v>318</v>
      </c>
      <c r="F503" t="s">
        <v>468</v>
      </c>
      <c r="H503" t="s">
        <v>255</v>
      </c>
      <c r="I503" t="s">
        <v>255</v>
      </c>
      <c r="L503" t="s">
        <v>7</v>
      </c>
      <c r="M503">
        <f>VLOOKUP(D503,UFMT_FIELD_FORMAT!A:H,8,FALSE)</f>
        <v/>
      </c>
      <c r="N503">
        <f>IF(ISBLANK(E503),"",VLOOKUP(E503,UFMT_CONDITION!A:J,10,FALSE))</f>
        <v/>
      </c>
      <c r="O503">
        <f>VLOOKUP(F503,UFMT_VALUE!A:E,5,FALSE)</f>
        <v/>
      </c>
      <c r="P503">
        <f>IF(ISBLANK(G503),"",VLOOKUP(G503,UFMT_CONVERSION!A:C,3,FALSE))</f>
        <v/>
      </c>
      <c r="Q503">
        <f>"Field '"&amp;M503&amp;IF(N503="","","',Cond '"&amp;N503)&amp;"', Value '"&amp;O503&amp;IF(P503="","","', Conv '"&amp;P503)&amp;"'"</f>
        <v/>
      </c>
      <c r="S503">
        <f>"Insert into UFMT_BUILD_RULE (FORMAT_ID, FIELD_NO, PRIORITY, FIELD_ID, COND_ID, VALUE_ID, CONV_KEY, F_CHECK, F_WRITE) Values ('"&amp;A503&amp;"', '"&amp;B503&amp;"', '"&amp;C503&amp;"', '"&amp;D503&amp;"', '"&amp;E503&amp;"', '"&amp;F503&amp;"', '"&amp;G503&amp;"', '"&amp;H503&amp;"', '"&amp;I503&amp;"');"</f>
        <v/>
      </c>
      <c r="T503">
        <f>"Update UFMT_BUILD_RULE SET FIELD_ID='"&amp;D503&amp;"',COND_ID='"&amp;E503&amp;"',VALUE_ID='"&amp;F503&amp;"',CONV_KEY='"&amp;G503&amp;"',F_CHECK='"&amp;H503&amp;"',F_WRITE='"&amp;I503&amp;"' Where FORMAT_ID = '"&amp;A503&amp;"' AND FIELD_NO = '"&amp;B503&amp;"' AND PRIORITY = '"&amp;C503&amp;"';"</f>
        <v/>
      </c>
      <c r="U503">
        <f>"Delete from UFMT_BUILD_RULE Where FORMAT_ID = '"&amp;A503&amp;"' AND FIELD_NO = '"&amp;B503&amp;"' AND PRIORITY = '"&amp;C503&amp;"';"</f>
        <v/>
      </c>
    </row>
    <row r="504" spans="1:21">
      <c r="A504" t="s">
        <v>587</v>
      </c>
      <c r="B504" t="s">
        <v>70</v>
      </c>
      <c r="C504" t="s">
        <v>13</v>
      </c>
      <c r="D504" t="s">
        <v>379</v>
      </c>
      <c r="F504" t="s">
        <v>471</v>
      </c>
      <c r="H504" t="s">
        <v>255</v>
      </c>
      <c r="I504" t="s">
        <v>255</v>
      </c>
      <c r="L504" t="s">
        <v>7</v>
      </c>
      <c r="M504">
        <f>VLOOKUP(D504,UFMT_FIELD_FORMAT!A:H,8,FALSE)</f>
        <v/>
      </c>
      <c r="N504">
        <f>IF(ISBLANK(E504),"",VLOOKUP(E504,UFMT_CONDITION!A:J,10,FALSE))</f>
        <v/>
      </c>
      <c r="O504">
        <f>VLOOKUP(F504,UFMT_VALUE!A:E,5,FALSE)</f>
        <v/>
      </c>
      <c r="P504">
        <f>IF(ISBLANK(G504),"",VLOOKUP(G504,UFMT_CONVERSION!A:C,3,FALSE))</f>
        <v/>
      </c>
      <c r="Q504">
        <f>"Field '"&amp;M504&amp;IF(N504="","","',Cond '"&amp;N504)&amp;"', Value '"&amp;O504&amp;IF(P504="","","', Conv '"&amp;P504)&amp;"'"</f>
        <v/>
      </c>
      <c r="S504">
        <f>"Insert into UFMT_BUILD_RULE (FORMAT_ID, FIELD_NO, PRIORITY, FIELD_ID, COND_ID, VALUE_ID, CONV_KEY, F_CHECK, F_WRITE) Values ('"&amp;A504&amp;"', '"&amp;B504&amp;"', '"&amp;C504&amp;"', '"&amp;D504&amp;"', '"&amp;E504&amp;"', '"&amp;F504&amp;"', '"&amp;G504&amp;"', '"&amp;H504&amp;"', '"&amp;I504&amp;"');"</f>
        <v/>
      </c>
      <c r="T504">
        <f>"Update UFMT_BUILD_RULE SET FIELD_ID='"&amp;D504&amp;"',COND_ID='"&amp;E504&amp;"',VALUE_ID='"&amp;F504&amp;"',CONV_KEY='"&amp;G504&amp;"',F_CHECK='"&amp;H504&amp;"',F_WRITE='"&amp;I504&amp;"' Where FORMAT_ID = '"&amp;A504&amp;"' AND FIELD_NO = '"&amp;B504&amp;"' AND PRIORITY = '"&amp;C504&amp;"';"</f>
        <v/>
      </c>
      <c r="U504">
        <f>"Delete from UFMT_BUILD_RULE Where FORMAT_ID = '"&amp;A504&amp;"' AND FIELD_NO = '"&amp;B504&amp;"' AND PRIORITY = '"&amp;C504&amp;"';"</f>
        <v/>
      </c>
    </row>
    <row r="505" spans="1:21">
      <c r="A505" t="s">
        <v>587</v>
      </c>
      <c r="B505" t="s">
        <v>545</v>
      </c>
      <c r="C505" t="s">
        <v>13</v>
      </c>
      <c r="D505" t="s">
        <v>31</v>
      </c>
      <c r="F505" t="s">
        <v>51</v>
      </c>
      <c r="H505" t="s">
        <v>255</v>
      </c>
      <c r="I505" t="s">
        <v>255</v>
      </c>
      <c r="L505" t="s">
        <v>7</v>
      </c>
      <c r="M505">
        <f>VLOOKUP(D505,UFMT_FIELD_FORMAT!A:H,8,FALSE)</f>
        <v/>
      </c>
      <c r="N505">
        <f>IF(ISBLANK(E505),"",VLOOKUP(E505,UFMT_CONDITION!A:J,10,FALSE))</f>
        <v/>
      </c>
      <c r="O505">
        <f>VLOOKUP(F505,UFMT_VALUE!A:E,5,FALSE)</f>
        <v/>
      </c>
      <c r="P505">
        <f>IF(ISBLANK(G505),"",VLOOKUP(G505,UFMT_CONVERSION!A:C,3,FALSE))</f>
        <v/>
      </c>
      <c r="Q505">
        <f>"Field '"&amp;M505&amp;IF(N505="","","',Cond '"&amp;N505)&amp;"', Value '"&amp;O505&amp;IF(P505="","","', Conv '"&amp;P505)&amp;"'"</f>
        <v/>
      </c>
      <c r="S505">
        <f>"Insert into UFMT_BUILD_RULE (FORMAT_ID, FIELD_NO, PRIORITY, FIELD_ID, COND_ID, VALUE_ID, CONV_KEY, F_CHECK, F_WRITE) Values ('"&amp;A505&amp;"', '"&amp;B505&amp;"', '"&amp;C505&amp;"', '"&amp;D505&amp;"', '"&amp;E505&amp;"', '"&amp;F505&amp;"', '"&amp;G505&amp;"', '"&amp;H505&amp;"', '"&amp;I505&amp;"');"</f>
        <v/>
      </c>
      <c r="T505">
        <f>"Update UFMT_BUILD_RULE SET FIELD_ID='"&amp;D505&amp;"',COND_ID='"&amp;E505&amp;"',VALUE_ID='"&amp;F505&amp;"',CONV_KEY='"&amp;G505&amp;"',F_CHECK='"&amp;H505&amp;"',F_WRITE='"&amp;I505&amp;"' Where FORMAT_ID = '"&amp;A505&amp;"' AND FIELD_NO = '"&amp;B505&amp;"' AND PRIORITY = '"&amp;C505&amp;"';"</f>
        <v/>
      </c>
      <c r="U505">
        <f>"Delete from UFMT_BUILD_RULE Where FORMAT_ID = '"&amp;A505&amp;"' AND FIELD_NO = '"&amp;B505&amp;"' AND PRIORITY = '"&amp;C505&amp;"';"</f>
        <v/>
      </c>
    </row>
    <row r="506" spans="1:21">
      <c r="A506" t="s">
        <v>587</v>
      </c>
      <c r="B506" t="s">
        <v>239</v>
      </c>
      <c r="C506" t="s">
        <v>13</v>
      </c>
      <c r="D506" t="s">
        <v>395</v>
      </c>
      <c r="E506" t="s">
        <v>351</v>
      </c>
      <c r="F506" t="s">
        <v>478</v>
      </c>
      <c r="H506" t="s">
        <v>255</v>
      </c>
      <c r="I506" t="s">
        <v>255</v>
      </c>
      <c r="L506" t="s">
        <v>7</v>
      </c>
      <c r="M506">
        <f>VLOOKUP(D506,UFMT_FIELD_FORMAT!A:H,8,FALSE)</f>
        <v/>
      </c>
      <c r="N506">
        <f>IF(ISBLANK(E506),"",VLOOKUP(E506,UFMT_CONDITION!A:J,10,FALSE))</f>
        <v/>
      </c>
      <c r="O506">
        <f>VLOOKUP(F506,UFMT_VALUE!A:E,5,FALSE)</f>
        <v/>
      </c>
      <c r="P506">
        <f>IF(ISBLANK(G506),"",VLOOKUP(G506,UFMT_CONVERSION!A:C,3,FALSE))</f>
        <v/>
      </c>
      <c r="Q506">
        <f>"Field '"&amp;M506&amp;IF(N506="","","',Cond '"&amp;N506)&amp;"', Value '"&amp;O506&amp;IF(P506="","","', Conv '"&amp;P506)&amp;"'"</f>
        <v/>
      </c>
      <c r="S506">
        <f>"Insert into UFMT_BUILD_RULE (FORMAT_ID, FIELD_NO, PRIORITY, FIELD_ID, COND_ID, VALUE_ID, CONV_KEY, F_CHECK, F_WRITE) Values ('"&amp;A506&amp;"', '"&amp;B506&amp;"', '"&amp;C506&amp;"', '"&amp;D506&amp;"', '"&amp;E506&amp;"', '"&amp;F506&amp;"', '"&amp;G506&amp;"', '"&amp;H506&amp;"', '"&amp;I506&amp;"');"</f>
        <v/>
      </c>
      <c r="T506">
        <f>"Update UFMT_BUILD_RULE SET FIELD_ID='"&amp;D506&amp;"',COND_ID='"&amp;E506&amp;"',VALUE_ID='"&amp;F506&amp;"',CONV_KEY='"&amp;G506&amp;"',F_CHECK='"&amp;H506&amp;"',F_WRITE='"&amp;I506&amp;"' Where FORMAT_ID = '"&amp;A506&amp;"' AND FIELD_NO = '"&amp;B506&amp;"' AND PRIORITY = '"&amp;C506&amp;"';"</f>
        <v/>
      </c>
      <c r="U506">
        <f>"Delete from UFMT_BUILD_RULE Where FORMAT_ID = '"&amp;A506&amp;"' AND FIELD_NO = '"&amp;B506&amp;"' AND PRIORITY = '"&amp;C506&amp;"';"</f>
        <v/>
      </c>
    </row>
    <row r="507" spans="1:21">
      <c r="A507" t="s">
        <v>587</v>
      </c>
      <c r="B507" t="s">
        <v>488</v>
      </c>
      <c r="C507" t="s">
        <v>13</v>
      </c>
      <c r="D507" t="s">
        <v>526</v>
      </c>
      <c r="F507" t="s">
        <v>528</v>
      </c>
      <c r="G507" t="s">
        <v>488</v>
      </c>
      <c r="H507" t="s">
        <v>255</v>
      </c>
      <c r="I507" t="s">
        <v>255</v>
      </c>
      <c r="L507" t="s">
        <v>7</v>
      </c>
      <c r="M507">
        <f>VLOOKUP(D507,UFMT_FIELD_FORMAT!A:H,8,FALSE)</f>
        <v/>
      </c>
      <c r="N507">
        <f>IF(ISBLANK(E507),"",VLOOKUP(E507,UFMT_CONDITION!A:J,10,FALSE))</f>
        <v/>
      </c>
      <c r="O507">
        <f>VLOOKUP(F507,UFMT_VALUE!A:E,5,FALSE)</f>
        <v/>
      </c>
      <c r="P507">
        <f>IF(ISBLANK(G507),"",VLOOKUP(G507,UFMT_CONVERSION!A:C,3,FALSE))</f>
        <v/>
      </c>
      <c r="Q507">
        <f>"Field '"&amp;M507&amp;IF(N507="","","',Cond '"&amp;N507)&amp;"', Value '"&amp;O507&amp;IF(P507="","","', Conv '"&amp;P507)&amp;"'"</f>
        <v/>
      </c>
      <c r="S507">
        <f>"Insert into UFMT_BUILD_RULE (FORMAT_ID, FIELD_NO, PRIORITY, FIELD_ID, COND_ID, VALUE_ID, CONV_KEY, F_CHECK, F_WRITE) Values ('"&amp;A507&amp;"', '"&amp;B507&amp;"', '"&amp;C507&amp;"', '"&amp;D507&amp;"', '"&amp;E507&amp;"', '"&amp;F507&amp;"', '"&amp;G507&amp;"', '"&amp;H507&amp;"', '"&amp;I507&amp;"');"</f>
        <v/>
      </c>
      <c r="T507">
        <f>"Update UFMT_BUILD_RULE SET FIELD_ID='"&amp;D507&amp;"',COND_ID='"&amp;E507&amp;"',VALUE_ID='"&amp;F507&amp;"',CONV_KEY='"&amp;G507&amp;"',F_CHECK='"&amp;H507&amp;"',F_WRITE='"&amp;I507&amp;"' Where FORMAT_ID = '"&amp;A507&amp;"' AND FIELD_NO = '"&amp;B507&amp;"' AND PRIORITY = '"&amp;C507&amp;"';"</f>
        <v/>
      </c>
      <c r="U507">
        <f>"Delete from UFMT_BUILD_RULE Where FORMAT_ID = '"&amp;A507&amp;"' AND FIELD_NO = '"&amp;B507&amp;"' AND PRIORITY = '"&amp;C507&amp;"';"</f>
        <v/>
      </c>
    </row>
    <row r="508" spans="1:21">
      <c r="A508" t="s">
        <v>587</v>
      </c>
      <c r="B508" t="s">
        <v>33</v>
      </c>
      <c r="C508" t="s">
        <v>13</v>
      </c>
      <c r="D508" t="s">
        <v>398</v>
      </c>
      <c r="E508" t="s">
        <v>70</v>
      </c>
      <c r="F508" t="s">
        <v>581</v>
      </c>
      <c r="G508" t="s">
        <v>80</v>
      </c>
      <c r="H508" t="s">
        <v>255</v>
      </c>
      <c r="I508" t="s">
        <v>255</v>
      </c>
      <c r="L508" t="s">
        <v>7</v>
      </c>
      <c r="M508">
        <f>VLOOKUP(D508,UFMT_FIELD_FORMAT!A:H,8,FALSE)</f>
        <v/>
      </c>
      <c r="N508">
        <f>IF(ISBLANK(E508),"",VLOOKUP(E508,UFMT_CONDITION!A:J,10,FALSE))</f>
        <v/>
      </c>
      <c r="O508">
        <f>VLOOKUP(F508,UFMT_VALUE!A:E,5,FALSE)</f>
        <v/>
      </c>
      <c r="P508">
        <f>IF(ISBLANK(G508),"",VLOOKUP(G508,UFMT_CONVERSION!A:C,3,FALSE))</f>
        <v/>
      </c>
      <c r="Q508">
        <f>"Field '"&amp;M508&amp;IF(N508="","","',Cond '"&amp;N508)&amp;"', Value '"&amp;O508&amp;IF(P508="","","', Conv '"&amp;P508)&amp;"'"</f>
        <v/>
      </c>
      <c r="S508">
        <f>"Insert into UFMT_BUILD_RULE (FORMAT_ID, FIELD_NO, PRIORITY, FIELD_ID, COND_ID, VALUE_ID, CONV_KEY, F_CHECK, F_WRITE) Values ('"&amp;A508&amp;"', '"&amp;B508&amp;"', '"&amp;C508&amp;"', '"&amp;D508&amp;"', '"&amp;E508&amp;"', '"&amp;F508&amp;"', '"&amp;G508&amp;"', '"&amp;H508&amp;"', '"&amp;I508&amp;"');"</f>
        <v/>
      </c>
      <c r="T508">
        <f>"Update UFMT_BUILD_RULE SET FIELD_ID='"&amp;D508&amp;"',COND_ID='"&amp;E508&amp;"',VALUE_ID='"&amp;F508&amp;"',CONV_KEY='"&amp;G508&amp;"',F_CHECK='"&amp;H508&amp;"',F_WRITE='"&amp;I508&amp;"' Where FORMAT_ID = '"&amp;A508&amp;"' AND FIELD_NO = '"&amp;B508&amp;"' AND PRIORITY = '"&amp;C508&amp;"';"</f>
        <v/>
      </c>
      <c r="U508">
        <f>"Delete from UFMT_BUILD_RULE Where FORMAT_ID = '"&amp;A508&amp;"' AND FIELD_NO = '"&amp;B508&amp;"' AND PRIORITY = '"&amp;C508&amp;"';"</f>
        <v/>
      </c>
    </row>
    <row r="509" spans="1:21">
      <c r="A509" t="s">
        <v>587</v>
      </c>
      <c r="B509" t="s">
        <v>33</v>
      </c>
      <c r="C509" t="s">
        <v>64</v>
      </c>
      <c r="D509" t="s">
        <v>398</v>
      </c>
      <c r="E509" t="s">
        <v>68</v>
      </c>
      <c r="F509" t="s">
        <v>281</v>
      </c>
      <c r="H509" t="s">
        <v>255</v>
      </c>
      <c r="I509" t="s">
        <v>255</v>
      </c>
      <c r="L509" t="s">
        <v>7</v>
      </c>
      <c r="M509">
        <f>VLOOKUP(D509,UFMT_FIELD_FORMAT!A:H,8,FALSE)</f>
        <v/>
      </c>
      <c r="N509">
        <f>IF(ISBLANK(E509),"",VLOOKUP(E509,UFMT_CONDITION!A:J,10,FALSE))</f>
        <v/>
      </c>
      <c r="O509">
        <f>VLOOKUP(F509,UFMT_VALUE!A:E,5,FALSE)</f>
        <v/>
      </c>
      <c r="P509">
        <f>IF(ISBLANK(G509),"",VLOOKUP(G509,UFMT_CONVERSION!A:C,3,FALSE))</f>
        <v/>
      </c>
      <c r="Q509">
        <f>"Field '"&amp;M509&amp;IF(N509="","","',Cond '"&amp;N509)&amp;"', Value '"&amp;O509&amp;IF(P509="","","', Conv '"&amp;P509)&amp;"'"</f>
        <v/>
      </c>
      <c r="S509">
        <f>"Insert into UFMT_BUILD_RULE (FORMAT_ID, FIELD_NO, PRIORITY, FIELD_ID, COND_ID, VALUE_ID, CONV_KEY, F_CHECK, F_WRITE) Values ('"&amp;A509&amp;"', '"&amp;B509&amp;"', '"&amp;C509&amp;"', '"&amp;D509&amp;"', '"&amp;E509&amp;"', '"&amp;F509&amp;"', '"&amp;G509&amp;"', '"&amp;H509&amp;"', '"&amp;I509&amp;"');"</f>
        <v/>
      </c>
      <c r="T509">
        <f>"Update UFMT_BUILD_RULE SET FIELD_ID='"&amp;D509&amp;"',COND_ID='"&amp;E509&amp;"',VALUE_ID='"&amp;F509&amp;"',CONV_KEY='"&amp;G509&amp;"',F_CHECK='"&amp;H509&amp;"',F_WRITE='"&amp;I509&amp;"' Where FORMAT_ID = '"&amp;A509&amp;"' AND FIELD_NO = '"&amp;B509&amp;"' AND PRIORITY = '"&amp;C509&amp;"';"</f>
        <v/>
      </c>
      <c r="U509">
        <f>"Delete from UFMT_BUILD_RULE Where FORMAT_ID = '"&amp;A509&amp;"' AND FIELD_NO = '"&amp;B509&amp;"' AND PRIORITY = '"&amp;C509&amp;"';"</f>
        <v/>
      </c>
    </row>
    <row r="510" spans="1:21">
      <c r="A510" t="s">
        <v>587</v>
      </c>
      <c r="B510" t="s">
        <v>555</v>
      </c>
      <c r="C510" t="s">
        <v>13</v>
      </c>
      <c r="D510" t="s">
        <v>385</v>
      </c>
      <c r="F510" t="s">
        <v>536</v>
      </c>
      <c r="H510" t="s">
        <v>255</v>
      </c>
      <c r="I510" t="s">
        <v>255</v>
      </c>
      <c r="L510" t="s">
        <v>7</v>
      </c>
      <c r="M510">
        <f>VLOOKUP(D510,UFMT_FIELD_FORMAT!A:H,8,FALSE)</f>
        <v/>
      </c>
      <c r="N510">
        <f>IF(ISBLANK(E510),"",VLOOKUP(E510,UFMT_CONDITION!A:J,10,FALSE))</f>
        <v/>
      </c>
      <c r="O510">
        <f>VLOOKUP(F510,UFMT_VALUE!A:E,5,FALSE)</f>
        <v/>
      </c>
      <c r="P510">
        <f>IF(ISBLANK(G510),"",VLOOKUP(G510,UFMT_CONVERSION!A:C,3,FALSE))</f>
        <v/>
      </c>
      <c r="Q510">
        <f>"Field '"&amp;M510&amp;IF(N510="","","',Cond '"&amp;N510)&amp;"', Value '"&amp;O510&amp;IF(P510="","","', Conv '"&amp;P510)&amp;"'"</f>
        <v/>
      </c>
      <c r="S510">
        <f>"Insert into UFMT_BUILD_RULE (FORMAT_ID, FIELD_NO, PRIORITY, FIELD_ID, COND_ID, VALUE_ID, CONV_KEY, F_CHECK, F_WRITE) Values ('"&amp;A510&amp;"', '"&amp;B510&amp;"', '"&amp;C510&amp;"', '"&amp;D510&amp;"', '"&amp;E510&amp;"', '"&amp;F510&amp;"', '"&amp;G510&amp;"', '"&amp;H510&amp;"', '"&amp;I510&amp;"');"</f>
        <v/>
      </c>
      <c r="T510">
        <f>"Update UFMT_BUILD_RULE SET FIELD_ID='"&amp;D510&amp;"',COND_ID='"&amp;E510&amp;"',VALUE_ID='"&amp;F510&amp;"',CONV_KEY='"&amp;G510&amp;"',F_CHECK='"&amp;H510&amp;"',F_WRITE='"&amp;I510&amp;"' Where FORMAT_ID = '"&amp;A510&amp;"' AND FIELD_NO = '"&amp;B510&amp;"' AND PRIORITY = '"&amp;C510&amp;"';"</f>
        <v/>
      </c>
      <c r="U510">
        <f>"Delete from UFMT_BUILD_RULE Where FORMAT_ID = '"&amp;A510&amp;"' AND FIELD_NO = '"&amp;B510&amp;"' AND PRIORITY = '"&amp;C510&amp;"';"</f>
        <v/>
      </c>
    </row>
    <row r="511" spans="1:21">
      <c r="A511" t="s">
        <v>587</v>
      </c>
      <c r="B511" t="s">
        <v>244</v>
      </c>
      <c r="C511" t="s">
        <v>13</v>
      </c>
      <c r="D511" t="s">
        <v>385</v>
      </c>
      <c r="E511" t="s">
        <v>385</v>
      </c>
      <c r="F511" t="s">
        <v>1541</v>
      </c>
      <c r="H511" t="s">
        <v>255</v>
      </c>
      <c r="I511" t="s">
        <v>255</v>
      </c>
      <c r="L511" t="s">
        <v>7</v>
      </c>
      <c r="M511">
        <f>VLOOKUP(D511,UFMT_FIELD_FORMAT!A:H,8,FALSE)</f>
        <v/>
      </c>
      <c r="N511">
        <f>IF(ISBLANK(E511),"",VLOOKUP(E511,UFMT_CONDITION!A:J,10,FALSE))</f>
        <v/>
      </c>
      <c r="O511">
        <f>VLOOKUP(F511,UFMT_VALUE!A:E,5,FALSE)</f>
        <v/>
      </c>
      <c r="P511">
        <f>IF(ISBLANK(G511),"",VLOOKUP(G511,UFMT_CONVERSION!A:C,3,FALSE))</f>
        <v/>
      </c>
      <c r="Q511">
        <f>"Field '"&amp;M511&amp;IF(N511="","","',Cond '"&amp;N511)&amp;"', Value '"&amp;O511&amp;IF(P511="","","', Conv '"&amp;P511)&amp;"'"</f>
        <v/>
      </c>
      <c r="S511">
        <f>"Insert into UFMT_BUILD_RULE (FORMAT_ID, FIELD_NO, PRIORITY, FIELD_ID, COND_ID, VALUE_ID, CONV_KEY, F_CHECK, F_WRITE) Values ('"&amp;A511&amp;"', '"&amp;B511&amp;"', '"&amp;C511&amp;"', '"&amp;D511&amp;"', '"&amp;E511&amp;"', '"&amp;F511&amp;"', '"&amp;G511&amp;"', '"&amp;H511&amp;"', '"&amp;I511&amp;"');"</f>
        <v/>
      </c>
      <c r="T511">
        <f>"Update UFMT_BUILD_RULE SET FIELD_ID='"&amp;D511&amp;"',COND_ID='"&amp;E511&amp;"',VALUE_ID='"&amp;F511&amp;"',CONV_KEY='"&amp;G511&amp;"',F_CHECK='"&amp;H511&amp;"',F_WRITE='"&amp;I511&amp;"' Where FORMAT_ID = '"&amp;A511&amp;"' AND FIELD_NO = '"&amp;B511&amp;"' AND PRIORITY = '"&amp;C511&amp;"';"</f>
        <v/>
      </c>
      <c r="U511">
        <f>"Delete from UFMT_BUILD_RULE Where FORMAT_ID = '"&amp;A511&amp;"' AND FIELD_NO = '"&amp;B511&amp;"' AND PRIORITY = '"&amp;C511&amp;"';"</f>
        <v/>
      </c>
    </row>
    <row r="512" spans="1:21">
      <c r="A512" t="s">
        <v>587</v>
      </c>
      <c r="B512" t="s">
        <v>244</v>
      </c>
      <c r="C512" t="s">
        <v>64</v>
      </c>
      <c r="D512" t="s">
        <v>385</v>
      </c>
      <c r="E512" t="s">
        <v>398</v>
      </c>
      <c r="F512" t="s">
        <v>1541</v>
      </c>
      <c r="H512" t="s">
        <v>255</v>
      </c>
      <c r="I512" t="s">
        <v>255</v>
      </c>
      <c r="L512" t="s">
        <v>7</v>
      </c>
      <c r="M512">
        <f>VLOOKUP(D512,UFMT_FIELD_FORMAT!A:H,8,FALSE)</f>
        <v/>
      </c>
      <c r="N512">
        <f>IF(ISBLANK(E512),"",VLOOKUP(E512,UFMT_CONDITION!A:J,10,FALSE))</f>
        <v/>
      </c>
      <c r="O512">
        <f>VLOOKUP(F512,UFMT_VALUE!A:E,5,FALSE)</f>
        <v/>
      </c>
      <c r="P512">
        <f>IF(ISBLANK(G512),"",VLOOKUP(G512,UFMT_CONVERSION!A:C,3,FALSE))</f>
        <v/>
      </c>
      <c r="Q512">
        <f>"Field '"&amp;M512&amp;IF(N512="","","',Cond '"&amp;N512)&amp;"', Value '"&amp;O512&amp;IF(P512="","","', Conv '"&amp;P512)&amp;"'"</f>
        <v/>
      </c>
      <c r="S512">
        <f>"Insert into UFMT_BUILD_RULE (FORMAT_ID, FIELD_NO, PRIORITY, FIELD_ID, COND_ID, VALUE_ID, CONV_KEY, F_CHECK, F_WRITE) Values ('"&amp;A512&amp;"', '"&amp;B512&amp;"', '"&amp;C512&amp;"', '"&amp;D512&amp;"', '"&amp;E512&amp;"', '"&amp;F512&amp;"', '"&amp;G512&amp;"', '"&amp;H512&amp;"', '"&amp;I512&amp;"');"</f>
        <v/>
      </c>
      <c r="T512">
        <f>"Update UFMT_BUILD_RULE SET FIELD_ID='"&amp;D512&amp;"',COND_ID='"&amp;E512&amp;"',VALUE_ID='"&amp;F512&amp;"',CONV_KEY='"&amp;G512&amp;"',F_CHECK='"&amp;H512&amp;"',F_WRITE='"&amp;I512&amp;"' Where FORMAT_ID = '"&amp;A512&amp;"' AND FIELD_NO = '"&amp;B512&amp;"' AND PRIORITY = '"&amp;C512&amp;"';"</f>
        <v/>
      </c>
      <c r="U512">
        <f>"Delete from UFMT_BUILD_RULE Where FORMAT_ID = '"&amp;A512&amp;"' AND FIELD_NO = '"&amp;B512&amp;"' AND PRIORITY = '"&amp;C512&amp;"';"</f>
        <v/>
      </c>
    </row>
    <row r="513" spans="1:21">
      <c r="A513" t="s">
        <v>587</v>
      </c>
      <c r="B513" t="s">
        <v>244</v>
      </c>
      <c r="C513" t="s">
        <v>107</v>
      </c>
      <c r="D513" t="s">
        <v>385</v>
      </c>
      <c r="F513" t="s">
        <v>66</v>
      </c>
      <c r="H513" t="s">
        <v>255</v>
      </c>
      <c r="I513" t="s">
        <v>255</v>
      </c>
      <c r="L513" t="s">
        <v>7</v>
      </c>
      <c r="M513">
        <f>VLOOKUP(D513,UFMT_FIELD_FORMAT!A:H,8,FALSE)</f>
        <v/>
      </c>
      <c r="N513">
        <f>IF(ISBLANK(E513),"",VLOOKUP(E513,UFMT_CONDITION!A:J,10,FALSE))</f>
        <v/>
      </c>
      <c r="O513">
        <f>VLOOKUP(F513,UFMT_VALUE!A:E,5,FALSE)</f>
        <v/>
      </c>
      <c r="P513">
        <f>IF(ISBLANK(G513),"",VLOOKUP(G513,UFMT_CONVERSION!A:C,3,FALSE))</f>
        <v/>
      </c>
      <c r="Q513">
        <f>"Field '"&amp;M513&amp;IF(N513="","","',Cond '"&amp;N513)&amp;"', Value '"&amp;O513&amp;IF(P513="","","', Conv '"&amp;P513)&amp;"'"</f>
        <v/>
      </c>
      <c r="S513">
        <f>"Insert into UFMT_BUILD_RULE (FORMAT_ID, FIELD_NO, PRIORITY, FIELD_ID, COND_ID, VALUE_ID, CONV_KEY, F_CHECK, F_WRITE) Values ('"&amp;A513&amp;"', '"&amp;B513&amp;"', '"&amp;C513&amp;"', '"&amp;D513&amp;"', '"&amp;E513&amp;"', '"&amp;F513&amp;"', '"&amp;G513&amp;"', '"&amp;H513&amp;"', '"&amp;I513&amp;"');"</f>
        <v/>
      </c>
      <c r="T513">
        <f>"Update UFMT_BUILD_RULE SET FIELD_ID='"&amp;D513&amp;"',COND_ID='"&amp;E513&amp;"',VALUE_ID='"&amp;F513&amp;"',CONV_KEY='"&amp;G513&amp;"',F_CHECK='"&amp;H513&amp;"',F_WRITE='"&amp;I513&amp;"' Where FORMAT_ID = '"&amp;A513&amp;"' AND FIELD_NO = '"&amp;B513&amp;"' AND PRIORITY = '"&amp;C513&amp;"';"</f>
        <v/>
      </c>
      <c r="U513">
        <f>"Delete from UFMT_BUILD_RULE Where FORMAT_ID = '"&amp;A513&amp;"' AND FIELD_NO = '"&amp;B513&amp;"' AND PRIORITY = '"&amp;C513&amp;"';"</f>
        <v/>
      </c>
    </row>
    <row r="514" spans="1:21">
      <c r="A514" t="s">
        <v>587</v>
      </c>
      <c r="B514" t="s">
        <v>244</v>
      </c>
      <c r="C514" t="s">
        <v>31</v>
      </c>
      <c r="D514" t="s">
        <v>385</v>
      </c>
      <c r="F514" t="s">
        <v>577</v>
      </c>
      <c r="H514" t="s">
        <v>255</v>
      </c>
      <c r="I514" t="s">
        <v>255</v>
      </c>
      <c r="L514" t="s">
        <v>7</v>
      </c>
      <c r="M514">
        <f>VLOOKUP(D514,UFMT_FIELD_FORMAT!A:H,8,FALSE)</f>
        <v/>
      </c>
      <c r="N514">
        <f>IF(ISBLANK(E514),"",VLOOKUP(E514,UFMT_CONDITION!A:J,10,FALSE))</f>
        <v/>
      </c>
      <c r="O514">
        <f>VLOOKUP(F514,UFMT_VALUE!A:E,5,FALSE)</f>
        <v/>
      </c>
      <c r="P514">
        <f>IF(ISBLANK(G514),"",VLOOKUP(G514,UFMT_CONVERSION!A:C,3,FALSE))</f>
        <v/>
      </c>
      <c r="Q514">
        <f>"Field '"&amp;M514&amp;IF(N514="","","',Cond '"&amp;N514)&amp;"', Value '"&amp;O514&amp;IF(P514="","","', Conv '"&amp;P514)&amp;"'"</f>
        <v/>
      </c>
      <c r="S514">
        <f>"Insert into UFMT_BUILD_RULE (FORMAT_ID, FIELD_NO, PRIORITY, FIELD_ID, COND_ID, VALUE_ID, CONV_KEY, F_CHECK, F_WRITE) Values ('"&amp;A514&amp;"', '"&amp;B514&amp;"', '"&amp;C514&amp;"', '"&amp;D514&amp;"', '"&amp;E514&amp;"', '"&amp;F514&amp;"', '"&amp;G514&amp;"', '"&amp;H514&amp;"', '"&amp;I514&amp;"');"</f>
        <v/>
      </c>
      <c r="T514">
        <f>"Update UFMT_BUILD_RULE SET FIELD_ID='"&amp;D514&amp;"',COND_ID='"&amp;E514&amp;"',VALUE_ID='"&amp;F514&amp;"',CONV_KEY='"&amp;G514&amp;"',F_CHECK='"&amp;H514&amp;"',F_WRITE='"&amp;I514&amp;"' Where FORMAT_ID = '"&amp;A514&amp;"' AND FIELD_NO = '"&amp;B514&amp;"' AND PRIORITY = '"&amp;C514&amp;"';"</f>
        <v/>
      </c>
      <c r="U514">
        <f>"Delete from UFMT_BUILD_RULE Where FORMAT_ID = '"&amp;A514&amp;"' AND FIELD_NO = '"&amp;B514&amp;"' AND PRIORITY = '"&amp;C514&amp;"';"</f>
        <v/>
      </c>
    </row>
    <row r="515" spans="1:21">
      <c r="A515" t="s">
        <v>587</v>
      </c>
      <c r="B515" t="s">
        <v>116</v>
      </c>
      <c r="C515" t="s">
        <v>13</v>
      </c>
      <c r="D515" t="s">
        <v>473</v>
      </c>
      <c r="E515" t="s">
        <v>351</v>
      </c>
      <c r="F515" t="s">
        <v>198</v>
      </c>
      <c r="H515" t="s">
        <v>255</v>
      </c>
      <c r="I515" t="s">
        <v>255</v>
      </c>
      <c r="L515" t="s">
        <v>7</v>
      </c>
      <c r="M515">
        <f>VLOOKUP(D515,UFMT_FIELD_FORMAT!A:H,8,FALSE)</f>
        <v/>
      </c>
      <c r="N515">
        <f>IF(ISBLANK(E515),"",VLOOKUP(E515,UFMT_CONDITION!A:J,10,FALSE))</f>
        <v/>
      </c>
      <c r="O515">
        <f>VLOOKUP(F515,UFMT_VALUE!A:E,5,FALSE)</f>
        <v/>
      </c>
      <c r="P515">
        <f>IF(ISBLANK(G515),"",VLOOKUP(G515,UFMT_CONVERSION!A:C,3,FALSE))</f>
        <v/>
      </c>
      <c r="Q515">
        <f>"Field '"&amp;M515&amp;IF(N515="","","',Cond '"&amp;N515)&amp;"', Value '"&amp;O515&amp;IF(P515="","","', Conv '"&amp;P515)&amp;"'"</f>
        <v/>
      </c>
      <c r="S515">
        <f>"Insert into UFMT_BUILD_RULE (FORMAT_ID, FIELD_NO, PRIORITY, FIELD_ID, COND_ID, VALUE_ID, CONV_KEY, F_CHECK, F_WRITE) Values ('"&amp;A515&amp;"', '"&amp;B515&amp;"', '"&amp;C515&amp;"', '"&amp;D515&amp;"', '"&amp;E515&amp;"', '"&amp;F515&amp;"', '"&amp;G515&amp;"', '"&amp;H515&amp;"', '"&amp;I515&amp;"');"</f>
        <v/>
      </c>
      <c r="T515">
        <f>"Update UFMT_BUILD_RULE SET FIELD_ID='"&amp;D515&amp;"',COND_ID='"&amp;E515&amp;"',VALUE_ID='"&amp;F515&amp;"',CONV_KEY='"&amp;G515&amp;"',F_CHECK='"&amp;H515&amp;"',F_WRITE='"&amp;I515&amp;"' Where FORMAT_ID = '"&amp;A515&amp;"' AND FIELD_NO = '"&amp;B515&amp;"' AND PRIORITY = '"&amp;C515&amp;"';"</f>
        <v/>
      </c>
      <c r="U515">
        <f>"Delete from UFMT_BUILD_RULE Where FORMAT_ID = '"&amp;A515&amp;"' AND FIELD_NO = '"&amp;B515&amp;"' AND PRIORITY = '"&amp;C515&amp;"';"</f>
        <v/>
      </c>
    </row>
    <row r="516" spans="1:21">
      <c r="A516" t="s">
        <v>587</v>
      </c>
      <c r="B516" t="s">
        <v>196</v>
      </c>
      <c r="C516" t="s">
        <v>13</v>
      </c>
      <c r="D516" t="s">
        <v>233</v>
      </c>
      <c r="E516" t="s">
        <v>488</v>
      </c>
      <c r="F516" t="s">
        <v>536</v>
      </c>
      <c r="G516" t="s">
        <v>33</v>
      </c>
      <c r="H516" t="s">
        <v>255</v>
      </c>
      <c r="I516" t="s">
        <v>255</v>
      </c>
      <c r="L516" t="s">
        <v>7</v>
      </c>
      <c r="M516">
        <f>VLOOKUP(D516,UFMT_FIELD_FORMAT!A:H,8,FALSE)</f>
        <v/>
      </c>
      <c r="N516">
        <f>IF(ISBLANK(E516),"",VLOOKUP(E516,UFMT_CONDITION!A:J,10,FALSE))</f>
        <v/>
      </c>
      <c r="O516">
        <f>VLOOKUP(F516,UFMT_VALUE!A:E,5,FALSE)</f>
        <v/>
      </c>
      <c r="P516">
        <f>IF(ISBLANK(G516),"",VLOOKUP(G516,UFMT_CONVERSION!A:C,3,FALSE))</f>
        <v/>
      </c>
      <c r="Q516">
        <f>"Field '"&amp;M516&amp;IF(N516="","","',Cond '"&amp;N516)&amp;"', Value '"&amp;O516&amp;IF(P516="","","', Conv '"&amp;P516)&amp;"'"</f>
        <v/>
      </c>
      <c r="S516">
        <f>"Insert into UFMT_BUILD_RULE (FORMAT_ID, FIELD_NO, PRIORITY, FIELD_ID, COND_ID, VALUE_ID, CONV_KEY, F_CHECK, F_WRITE) Values ('"&amp;A516&amp;"', '"&amp;B516&amp;"', '"&amp;C516&amp;"', '"&amp;D516&amp;"', '"&amp;E516&amp;"', '"&amp;F516&amp;"', '"&amp;G516&amp;"', '"&amp;H516&amp;"', '"&amp;I516&amp;"');"</f>
        <v/>
      </c>
      <c r="T516">
        <f>"Update UFMT_BUILD_RULE SET FIELD_ID='"&amp;D516&amp;"',COND_ID='"&amp;E516&amp;"',VALUE_ID='"&amp;F516&amp;"',CONV_KEY='"&amp;G516&amp;"',F_CHECK='"&amp;H516&amp;"',F_WRITE='"&amp;I516&amp;"' Where FORMAT_ID = '"&amp;A516&amp;"' AND FIELD_NO = '"&amp;B516&amp;"' AND PRIORITY = '"&amp;C516&amp;"';"</f>
        <v/>
      </c>
      <c r="U516">
        <f>"Delete from UFMT_BUILD_RULE Where FORMAT_ID = '"&amp;A516&amp;"' AND FIELD_NO = '"&amp;B516&amp;"' AND PRIORITY = '"&amp;C516&amp;"';"</f>
        <v/>
      </c>
    </row>
    <row r="517" spans="1:21">
      <c r="A517" t="s">
        <v>587</v>
      </c>
      <c r="B517" t="s">
        <v>196</v>
      </c>
      <c r="C517" t="s">
        <v>64</v>
      </c>
      <c r="D517" t="s">
        <v>233</v>
      </c>
      <c r="E517" t="s">
        <v>478</v>
      </c>
      <c r="F517" t="s">
        <v>68</v>
      </c>
      <c r="H517" t="s">
        <v>255</v>
      </c>
      <c r="I517" t="s">
        <v>255</v>
      </c>
      <c r="L517" t="s">
        <v>7</v>
      </c>
      <c r="M517">
        <f>VLOOKUP(D517,UFMT_FIELD_FORMAT!A:H,8,FALSE)</f>
        <v/>
      </c>
      <c r="N517">
        <f>IF(ISBLANK(E517),"",VLOOKUP(E517,UFMT_CONDITION!A:J,10,FALSE))</f>
        <v/>
      </c>
      <c r="O517">
        <f>VLOOKUP(F517,UFMT_VALUE!A:E,5,FALSE)</f>
        <v/>
      </c>
      <c r="P517">
        <f>IF(ISBLANK(G517),"",VLOOKUP(G517,UFMT_CONVERSION!A:C,3,FALSE))</f>
        <v/>
      </c>
      <c r="Q517">
        <f>"Field '"&amp;M517&amp;IF(N517="","","',Cond '"&amp;N517)&amp;"', Value '"&amp;O517&amp;IF(P517="","","', Conv '"&amp;P517)&amp;"'"</f>
        <v/>
      </c>
      <c r="S517">
        <f>"Insert into UFMT_BUILD_RULE (FORMAT_ID, FIELD_NO, PRIORITY, FIELD_ID, COND_ID, VALUE_ID, CONV_KEY, F_CHECK, F_WRITE) Values ('"&amp;A517&amp;"', '"&amp;B517&amp;"', '"&amp;C517&amp;"', '"&amp;D517&amp;"', '"&amp;E517&amp;"', '"&amp;F517&amp;"', '"&amp;G517&amp;"', '"&amp;H517&amp;"', '"&amp;I517&amp;"');"</f>
        <v/>
      </c>
      <c r="T517">
        <f>"Update UFMT_BUILD_RULE SET FIELD_ID='"&amp;D517&amp;"',COND_ID='"&amp;E517&amp;"',VALUE_ID='"&amp;F517&amp;"',CONV_KEY='"&amp;G517&amp;"',F_CHECK='"&amp;H517&amp;"',F_WRITE='"&amp;I517&amp;"' Where FORMAT_ID = '"&amp;A517&amp;"' AND FIELD_NO = '"&amp;B517&amp;"' AND PRIORITY = '"&amp;C517&amp;"';"</f>
        <v/>
      </c>
      <c r="U517">
        <f>"Delete from UFMT_BUILD_RULE Where FORMAT_ID = '"&amp;A517&amp;"' AND FIELD_NO = '"&amp;B517&amp;"' AND PRIORITY = '"&amp;C517&amp;"';"</f>
        <v/>
      </c>
    </row>
    <row r="518" spans="1:21">
      <c r="A518" t="s">
        <v>587</v>
      </c>
      <c r="B518" t="s">
        <v>634</v>
      </c>
      <c r="C518" t="s">
        <v>13</v>
      </c>
      <c r="D518" t="s">
        <v>233</v>
      </c>
      <c r="E518" t="s">
        <v>239</v>
      </c>
      <c r="F518" t="s">
        <v>68</v>
      </c>
      <c r="H518" t="s">
        <v>255</v>
      </c>
      <c r="I518" t="s">
        <v>255</v>
      </c>
      <c r="L518" t="s">
        <v>7</v>
      </c>
      <c r="M518">
        <f>VLOOKUP(D518,UFMT_FIELD_FORMAT!A:H,8,FALSE)</f>
        <v/>
      </c>
      <c r="N518">
        <f>IF(ISBLANK(E518),"",VLOOKUP(E518,UFMT_CONDITION!A:J,10,FALSE))</f>
        <v/>
      </c>
      <c r="O518">
        <f>VLOOKUP(F518,UFMT_VALUE!A:E,5,FALSE)</f>
        <v/>
      </c>
      <c r="P518">
        <f>IF(ISBLANK(G518),"",VLOOKUP(G518,UFMT_CONVERSION!A:C,3,FALSE))</f>
        <v/>
      </c>
      <c r="Q518">
        <f>"Field '"&amp;M518&amp;IF(N518="","","',Cond '"&amp;N518)&amp;"', Value '"&amp;O518&amp;IF(P518="","","', Conv '"&amp;P518)&amp;"'"</f>
        <v/>
      </c>
      <c r="S518">
        <f>"Insert into UFMT_BUILD_RULE (FORMAT_ID, FIELD_NO, PRIORITY, FIELD_ID, COND_ID, VALUE_ID, CONV_KEY, F_CHECK, F_WRITE) Values ('"&amp;A518&amp;"', '"&amp;B518&amp;"', '"&amp;C518&amp;"', '"&amp;D518&amp;"', '"&amp;E518&amp;"', '"&amp;F518&amp;"', '"&amp;G518&amp;"', '"&amp;H518&amp;"', '"&amp;I518&amp;"');"</f>
        <v/>
      </c>
      <c r="T518">
        <f>"Update UFMT_BUILD_RULE SET FIELD_ID='"&amp;D518&amp;"',COND_ID='"&amp;E518&amp;"',VALUE_ID='"&amp;F518&amp;"',CONV_KEY='"&amp;G518&amp;"',F_CHECK='"&amp;H518&amp;"',F_WRITE='"&amp;I518&amp;"' Where FORMAT_ID = '"&amp;A518&amp;"' AND FIELD_NO = '"&amp;B518&amp;"' AND PRIORITY = '"&amp;C518&amp;"';"</f>
        <v/>
      </c>
      <c r="U518">
        <f>"Delete from UFMT_BUILD_RULE Where FORMAT_ID = '"&amp;A518&amp;"' AND FIELD_NO = '"&amp;B518&amp;"' AND PRIORITY = '"&amp;C518&amp;"';"</f>
        <v/>
      </c>
    </row>
    <row r="519" spans="1:21">
      <c r="A519" t="s">
        <v>587</v>
      </c>
      <c r="B519" t="s">
        <v>634</v>
      </c>
      <c r="C519" t="s">
        <v>64</v>
      </c>
      <c r="D519" t="s">
        <v>233</v>
      </c>
      <c r="E519" t="s">
        <v>522</v>
      </c>
      <c r="F519" t="s">
        <v>1538</v>
      </c>
      <c r="H519" t="s">
        <v>255</v>
      </c>
      <c r="I519" t="s">
        <v>255</v>
      </c>
      <c r="L519" t="s">
        <v>7</v>
      </c>
      <c r="M519">
        <f>VLOOKUP(D519,UFMT_FIELD_FORMAT!A:H,8,FALSE)</f>
        <v/>
      </c>
      <c r="N519">
        <f>IF(ISBLANK(E519),"",VLOOKUP(E519,UFMT_CONDITION!A:J,10,FALSE))</f>
        <v/>
      </c>
      <c r="O519">
        <f>VLOOKUP(F519,UFMT_VALUE!A:E,5,FALSE)</f>
        <v/>
      </c>
      <c r="P519">
        <f>IF(ISBLANK(G519),"",VLOOKUP(G519,UFMT_CONVERSION!A:C,3,FALSE))</f>
        <v/>
      </c>
      <c r="Q519">
        <f>"Field '"&amp;M519&amp;IF(N519="","","',Cond '"&amp;N519)&amp;"', Value '"&amp;O519&amp;IF(P519="","","', Conv '"&amp;P519)&amp;"'"</f>
        <v/>
      </c>
      <c r="S519">
        <f>"Insert into UFMT_BUILD_RULE (FORMAT_ID, FIELD_NO, PRIORITY, FIELD_ID, COND_ID, VALUE_ID, CONV_KEY, F_CHECK, F_WRITE) Values ('"&amp;A519&amp;"', '"&amp;B519&amp;"', '"&amp;C519&amp;"', '"&amp;D519&amp;"', '"&amp;E519&amp;"', '"&amp;F519&amp;"', '"&amp;G519&amp;"', '"&amp;H519&amp;"', '"&amp;I519&amp;"');"</f>
        <v/>
      </c>
      <c r="T519">
        <f>"Update UFMT_BUILD_RULE SET FIELD_ID='"&amp;D519&amp;"',COND_ID='"&amp;E519&amp;"',VALUE_ID='"&amp;F519&amp;"',CONV_KEY='"&amp;G519&amp;"',F_CHECK='"&amp;H519&amp;"',F_WRITE='"&amp;I519&amp;"' Where FORMAT_ID = '"&amp;A519&amp;"' AND FIELD_NO = '"&amp;B519&amp;"' AND PRIORITY = '"&amp;C519&amp;"';"</f>
        <v/>
      </c>
      <c r="U519">
        <f>"Delete from UFMT_BUILD_RULE Where FORMAT_ID = '"&amp;A519&amp;"' AND FIELD_NO = '"&amp;B519&amp;"' AND PRIORITY = '"&amp;C519&amp;"';"</f>
        <v/>
      </c>
    </row>
    <row r="520" spans="1:21">
      <c r="A520" t="s">
        <v>587</v>
      </c>
      <c r="B520" t="s">
        <v>634</v>
      </c>
      <c r="C520" t="s">
        <v>107</v>
      </c>
      <c r="D520" t="s">
        <v>233</v>
      </c>
      <c r="E520" t="s">
        <v>335</v>
      </c>
      <c r="F520" t="s">
        <v>70</v>
      </c>
      <c r="H520" t="s">
        <v>255</v>
      </c>
      <c r="I520" t="s">
        <v>255</v>
      </c>
      <c r="L520" t="s">
        <v>7</v>
      </c>
      <c r="M520">
        <f>VLOOKUP(D520,UFMT_FIELD_FORMAT!A:H,8,FALSE)</f>
        <v/>
      </c>
      <c r="N520">
        <f>IF(ISBLANK(E520),"",VLOOKUP(E520,UFMT_CONDITION!A:J,10,FALSE))</f>
        <v/>
      </c>
      <c r="O520">
        <f>VLOOKUP(F520,UFMT_VALUE!A:E,5,FALSE)</f>
        <v/>
      </c>
      <c r="P520">
        <f>IF(ISBLANK(G520),"",VLOOKUP(G520,UFMT_CONVERSION!A:C,3,FALSE))</f>
        <v/>
      </c>
      <c r="Q520">
        <f>"Field '"&amp;M520&amp;IF(N520="","","',Cond '"&amp;N520)&amp;"', Value '"&amp;O520&amp;IF(P520="","","', Conv '"&amp;P520)&amp;"'"</f>
        <v/>
      </c>
      <c r="S520">
        <f>"Insert into UFMT_BUILD_RULE (FORMAT_ID, FIELD_NO, PRIORITY, FIELD_ID, COND_ID, VALUE_ID, CONV_KEY, F_CHECK, F_WRITE) Values ('"&amp;A520&amp;"', '"&amp;B520&amp;"', '"&amp;C520&amp;"', '"&amp;D520&amp;"', '"&amp;E520&amp;"', '"&amp;F520&amp;"', '"&amp;G520&amp;"', '"&amp;H520&amp;"', '"&amp;I520&amp;"');"</f>
        <v/>
      </c>
      <c r="T520">
        <f>"Update UFMT_BUILD_RULE SET FIELD_ID='"&amp;D520&amp;"',COND_ID='"&amp;E520&amp;"',VALUE_ID='"&amp;F520&amp;"',CONV_KEY='"&amp;G520&amp;"',F_CHECK='"&amp;H520&amp;"',F_WRITE='"&amp;I520&amp;"' Where FORMAT_ID = '"&amp;A520&amp;"' AND FIELD_NO = '"&amp;B520&amp;"' AND PRIORITY = '"&amp;C520&amp;"';"</f>
        <v/>
      </c>
      <c r="U520">
        <f>"Delete from UFMT_BUILD_RULE Where FORMAT_ID = '"&amp;A520&amp;"' AND FIELD_NO = '"&amp;B520&amp;"' AND PRIORITY = '"&amp;C520&amp;"';"</f>
        <v/>
      </c>
    </row>
    <row r="521" spans="1:21">
      <c r="A521" t="s">
        <v>587</v>
      </c>
      <c r="B521" t="s">
        <v>634</v>
      </c>
      <c r="C521" t="s">
        <v>31</v>
      </c>
      <c r="D521" t="s">
        <v>233</v>
      </c>
      <c r="E521" t="s">
        <v>78</v>
      </c>
      <c r="F521" t="s">
        <v>471</v>
      </c>
      <c r="H521" t="s">
        <v>255</v>
      </c>
      <c r="I521" t="s">
        <v>255</v>
      </c>
      <c r="L521" t="s">
        <v>7</v>
      </c>
      <c r="M521">
        <f>VLOOKUP(D521,UFMT_FIELD_FORMAT!A:H,8,FALSE)</f>
        <v/>
      </c>
      <c r="N521">
        <f>IF(ISBLANK(E521),"",VLOOKUP(E521,UFMT_CONDITION!A:J,10,FALSE))</f>
        <v/>
      </c>
      <c r="O521">
        <f>VLOOKUP(F521,UFMT_VALUE!A:E,5,FALSE)</f>
        <v/>
      </c>
      <c r="P521">
        <f>IF(ISBLANK(G521),"",VLOOKUP(G521,UFMT_CONVERSION!A:C,3,FALSE))</f>
        <v/>
      </c>
      <c r="Q521">
        <f>"Field '"&amp;M521&amp;IF(N521="","","',Cond '"&amp;N521)&amp;"', Value '"&amp;O521&amp;IF(P521="","","', Conv '"&amp;P521)&amp;"'"</f>
        <v/>
      </c>
      <c r="S521">
        <f>"Insert into UFMT_BUILD_RULE (FORMAT_ID, FIELD_NO, PRIORITY, FIELD_ID, COND_ID, VALUE_ID, CONV_KEY, F_CHECK, F_WRITE) Values ('"&amp;A521&amp;"', '"&amp;B521&amp;"', '"&amp;C521&amp;"', '"&amp;D521&amp;"', '"&amp;E521&amp;"', '"&amp;F521&amp;"', '"&amp;G521&amp;"', '"&amp;H521&amp;"', '"&amp;I521&amp;"');"</f>
        <v/>
      </c>
      <c r="T521">
        <f>"Update UFMT_BUILD_RULE SET FIELD_ID='"&amp;D521&amp;"',COND_ID='"&amp;E521&amp;"',VALUE_ID='"&amp;F521&amp;"',CONV_KEY='"&amp;G521&amp;"',F_CHECK='"&amp;H521&amp;"',F_WRITE='"&amp;I521&amp;"' Where FORMAT_ID = '"&amp;A521&amp;"' AND FIELD_NO = '"&amp;B521&amp;"' AND PRIORITY = '"&amp;C521&amp;"';"</f>
        <v/>
      </c>
      <c r="U521">
        <f>"Delete from UFMT_BUILD_RULE Where FORMAT_ID = '"&amp;A521&amp;"' AND FIELD_NO = '"&amp;B521&amp;"' AND PRIORITY = '"&amp;C521&amp;"';"</f>
        <v/>
      </c>
    </row>
    <row r="522" spans="1:21">
      <c r="A522" t="s">
        <v>587</v>
      </c>
      <c r="B522" t="s">
        <v>634</v>
      </c>
      <c r="C522" t="s">
        <v>500</v>
      </c>
      <c r="D522" t="s">
        <v>233</v>
      </c>
      <c r="E522" t="s">
        <v>80</v>
      </c>
      <c r="F522" t="s">
        <v>471</v>
      </c>
      <c r="H522" t="s">
        <v>255</v>
      </c>
      <c r="I522" t="s">
        <v>255</v>
      </c>
      <c r="L522" t="s">
        <v>7</v>
      </c>
      <c r="M522">
        <f>VLOOKUP(D522,UFMT_FIELD_FORMAT!A:H,8,FALSE)</f>
        <v/>
      </c>
      <c r="N522">
        <f>IF(ISBLANK(E522),"",VLOOKUP(E522,UFMT_CONDITION!A:J,10,FALSE))</f>
        <v/>
      </c>
      <c r="O522">
        <f>VLOOKUP(F522,UFMT_VALUE!A:E,5,FALSE)</f>
        <v/>
      </c>
      <c r="P522">
        <f>IF(ISBLANK(G522),"",VLOOKUP(G522,UFMT_CONVERSION!A:C,3,FALSE))</f>
        <v/>
      </c>
      <c r="Q522">
        <f>"Field '"&amp;M522&amp;IF(N522="","","',Cond '"&amp;N522)&amp;"', Value '"&amp;O522&amp;IF(P522="","","', Conv '"&amp;P522)&amp;"'"</f>
        <v/>
      </c>
      <c r="S522">
        <f>"Insert into UFMT_BUILD_RULE (FORMAT_ID, FIELD_NO, PRIORITY, FIELD_ID, COND_ID, VALUE_ID, CONV_KEY, F_CHECK, F_WRITE) Values ('"&amp;A522&amp;"', '"&amp;B522&amp;"', '"&amp;C522&amp;"', '"&amp;D522&amp;"', '"&amp;E522&amp;"', '"&amp;F522&amp;"', '"&amp;G522&amp;"', '"&amp;H522&amp;"', '"&amp;I522&amp;"');"</f>
        <v/>
      </c>
      <c r="T522">
        <f>"Update UFMT_BUILD_RULE SET FIELD_ID='"&amp;D522&amp;"',COND_ID='"&amp;E522&amp;"',VALUE_ID='"&amp;F522&amp;"',CONV_KEY='"&amp;G522&amp;"',F_CHECK='"&amp;H522&amp;"',F_WRITE='"&amp;I522&amp;"' Where FORMAT_ID = '"&amp;A522&amp;"' AND FIELD_NO = '"&amp;B522&amp;"' AND PRIORITY = '"&amp;C522&amp;"';"</f>
        <v/>
      </c>
      <c r="U522">
        <f>"Delete from UFMT_BUILD_RULE Where FORMAT_ID = '"&amp;A522&amp;"' AND FIELD_NO = '"&amp;B522&amp;"' AND PRIORITY = '"&amp;C522&amp;"';"</f>
        <v/>
      </c>
    </row>
    <row r="523" spans="1:21">
      <c r="A523" t="s">
        <v>587</v>
      </c>
      <c r="B523" t="s">
        <v>103</v>
      </c>
      <c r="C523" t="s">
        <v>13</v>
      </c>
      <c r="D523" t="s">
        <v>456</v>
      </c>
      <c r="E523" t="s">
        <v>379</v>
      </c>
      <c r="F523" t="s">
        <v>1543</v>
      </c>
      <c r="H523" t="s">
        <v>255</v>
      </c>
      <c r="I523" t="s">
        <v>255</v>
      </c>
      <c r="L523" t="s">
        <v>7</v>
      </c>
      <c r="M523">
        <f>VLOOKUP(D523,UFMT_FIELD_FORMAT!A:H,8,FALSE)</f>
        <v/>
      </c>
      <c r="N523">
        <f>IF(ISBLANK(E523),"",VLOOKUP(E523,UFMT_CONDITION!A:J,10,FALSE))</f>
        <v/>
      </c>
      <c r="O523">
        <f>VLOOKUP(F523,UFMT_VALUE!A:E,5,FALSE)</f>
        <v/>
      </c>
      <c r="P523">
        <f>IF(ISBLANK(G523),"",VLOOKUP(G523,UFMT_CONVERSION!A:C,3,FALSE))</f>
        <v/>
      </c>
      <c r="Q523">
        <f>"Field '"&amp;M523&amp;IF(N523="","","',Cond '"&amp;N523)&amp;"', Value '"&amp;O523&amp;IF(P523="","","', Conv '"&amp;P523)&amp;"'"</f>
        <v/>
      </c>
      <c r="S523">
        <f>"Insert into UFMT_BUILD_RULE (FORMAT_ID, FIELD_NO, PRIORITY, FIELD_ID, COND_ID, VALUE_ID, CONV_KEY, F_CHECK, F_WRITE) Values ('"&amp;A523&amp;"', '"&amp;B523&amp;"', '"&amp;C523&amp;"', '"&amp;D523&amp;"', '"&amp;E523&amp;"', '"&amp;F523&amp;"', '"&amp;G523&amp;"', '"&amp;H523&amp;"', '"&amp;I523&amp;"');"</f>
        <v/>
      </c>
      <c r="T523">
        <f>"Update UFMT_BUILD_RULE SET FIELD_ID='"&amp;D523&amp;"',COND_ID='"&amp;E523&amp;"',VALUE_ID='"&amp;F523&amp;"',CONV_KEY='"&amp;G523&amp;"',F_CHECK='"&amp;H523&amp;"',F_WRITE='"&amp;I523&amp;"' Where FORMAT_ID = '"&amp;A523&amp;"' AND FIELD_NO = '"&amp;B523&amp;"' AND PRIORITY = '"&amp;C523&amp;"';"</f>
        <v/>
      </c>
      <c r="U523">
        <f>"Delete from UFMT_BUILD_RULE Where FORMAT_ID = '"&amp;A523&amp;"' AND FIELD_NO = '"&amp;B523&amp;"' AND PRIORITY = '"&amp;C523&amp;"';"</f>
        <v/>
      </c>
    </row>
    <row r="524" spans="1:21">
      <c r="A524" t="s">
        <v>587</v>
      </c>
      <c r="B524" t="s">
        <v>103</v>
      </c>
      <c r="C524" t="s">
        <v>64</v>
      </c>
      <c r="D524" t="s">
        <v>456</v>
      </c>
      <c r="F524" t="s">
        <v>310</v>
      </c>
      <c r="H524" t="s">
        <v>255</v>
      </c>
      <c r="I524" t="s">
        <v>255</v>
      </c>
      <c r="L524" t="s">
        <v>7</v>
      </c>
      <c r="M524">
        <f>VLOOKUP(D524,UFMT_FIELD_FORMAT!A:H,8,FALSE)</f>
        <v/>
      </c>
      <c r="N524">
        <f>IF(ISBLANK(E524),"",VLOOKUP(E524,UFMT_CONDITION!A:J,10,FALSE))</f>
        <v/>
      </c>
      <c r="O524">
        <f>VLOOKUP(F524,UFMT_VALUE!A:E,5,FALSE)</f>
        <v/>
      </c>
      <c r="P524">
        <f>IF(ISBLANK(G524),"",VLOOKUP(G524,UFMT_CONVERSION!A:C,3,FALSE))</f>
        <v/>
      </c>
      <c r="Q524">
        <f>"Field '"&amp;M524&amp;IF(N524="","","',Cond '"&amp;N524)&amp;"', Value '"&amp;O524&amp;IF(P524="","","', Conv '"&amp;P524)&amp;"'"</f>
        <v/>
      </c>
      <c r="S524">
        <f>"Insert into UFMT_BUILD_RULE (FORMAT_ID, FIELD_NO, PRIORITY, FIELD_ID, COND_ID, VALUE_ID, CONV_KEY, F_CHECK, F_WRITE) Values ('"&amp;A524&amp;"', '"&amp;B524&amp;"', '"&amp;C524&amp;"', '"&amp;D524&amp;"', '"&amp;E524&amp;"', '"&amp;F524&amp;"', '"&amp;G524&amp;"', '"&amp;H524&amp;"', '"&amp;I524&amp;"');"</f>
        <v/>
      </c>
      <c r="T524">
        <f>"Update UFMT_BUILD_RULE SET FIELD_ID='"&amp;D524&amp;"',COND_ID='"&amp;E524&amp;"',VALUE_ID='"&amp;F524&amp;"',CONV_KEY='"&amp;G524&amp;"',F_CHECK='"&amp;H524&amp;"',F_WRITE='"&amp;I524&amp;"' Where FORMAT_ID = '"&amp;A524&amp;"' AND FIELD_NO = '"&amp;B524&amp;"' AND PRIORITY = '"&amp;C524&amp;"';"</f>
        <v/>
      </c>
      <c r="U524">
        <f>"Delete from UFMT_BUILD_RULE Where FORMAT_ID = '"&amp;A524&amp;"' AND FIELD_NO = '"&amp;B524&amp;"' AND PRIORITY = '"&amp;C524&amp;"';"</f>
        <v/>
      </c>
    </row>
    <row r="525" spans="1:21">
      <c r="A525" t="s">
        <v>587</v>
      </c>
      <c r="B525" t="s">
        <v>666</v>
      </c>
      <c r="C525" t="s">
        <v>13</v>
      </c>
      <c r="D525" t="s">
        <v>456</v>
      </c>
      <c r="E525" t="s">
        <v>379</v>
      </c>
      <c r="F525" t="s">
        <v>1544</v>
      </c>
      <c r="H525" t="s">
        <v>255</v>
      </c>
      <c r="I525" t="s">
        <v>255</v>
      </c>
      <c r="L525" t="s">
        <v>7</v>
      </c>
      <c r="M525">
        <f>VLOOKUP(D525,UFMT_FIELD_FORMAT!A:H,8,FALSE)</f>
        <v/>
      </c>
      <c r="N525">
        <f>IF(ISBLANK(E525),"",VLOOKUP(E525,UFMT_CONDITION!A:J,10,FALSE))</f>
        <v/>
      </c>
      <c r="O525">
        <f>VLOOKUP(F525,UFMT_VALUE!A:E,5,FALSE)</f>
        <v/>
      </c>
      <c r="P525">
        <f>IF(ISBLANK(G525),"",VLOOKUP(G525,UFMT_CONVERSION!A:C,3,FALSE))</f>
        <v/>
      </c>
      <c r="Q525">
        <f>"Field '"&amp;M525&amp;IF(N525="","","',Cond '"&amp;N525)&amp;"', Value '"&amp;O525&amp;IF(P525="","","', Conv '"&amp;P525)&amp;"'"</f>
        <v/>
      </c>
      <c r="S525">
        <f>"Insert into UFMT_BUILD_RULE (FORMAT_ID, FIELD_NO, PRIORITY, FIELD_ID, COND_ID, VALUE_ID, CONV_KEY, F_CHECK, F_WRITE) Values ('"&amp;A525&amp;"', '"&amp;B525&amp;"', '"&amp;C525&amp;"', '"&amp;D525&amp;"', '"&amp;E525&amp;"', '"&amp;F525&amp;"', '"&amp;G525&amp;"', '"&amp;H525&amp;"', '"&amp;I525&amp;"');"</f>
        <v/>
      </c>
      <c r="T525">
        <f>"Update UFMT_BUILD_RULE SET FIELD_ID='"&amp;D525&amp;"',COND_ID='"&amp;E525&amp;"',VALUE_ID='"&amp;F525&amp;"',CONV_KEY='"&amp;G525&amp;"',F_CHECK='"&amp;H525&amp;"',F_WRITE='"&amp;I525&amp;"' Where FORMAT_ID = '"&amp;A525&amp;"' AND FIELD_NO = '"&amp;B525&amp;"' AND PRIORITY = '"&amp;C525&amp;"';"</f>
        <v/>
      </c>
      <c r="U525">
        <f>"Delete from UFMT_BUILD_RULE Where FORMAT_ID = '"&amp;A525&amp;"' AND FIELD_NO = '"&amp;B525&amp;"' AND PRIORITY = '"&amp;C525&amp;"';"</f>
        <v/>
      </c>
    </row>
    <row r="526" spans="1:21">
      <c r="A526" t="s">
        <v>587</v>
      </c>
      <c r="B526" t="s">
        <v>666</v>
      </c>
      <c r="C526" t="s">
        <v>64</v>
      </c>
      <c r="D526" t="s">
        <v>456</v>
      </c>
      <c r="F526" t="s">
        <v>1545</v>
      </c>
      <c r="H526" t="s">
        <v>255</v>
      </c>
      <c r="I526" t="s">
        <v>255</v>
      </c>
      <c r="L526" t="s">
        <v>7</v>
      </c>
      <c r="M526">
        <f>VLOOKUP(D526,UFMT_FIELD_FORMAT!A:H,8,FALSE)</f>
        <v/>
      </c>
      <c r="N526">
        <f>IF(ISBLANK(E526),"",VLOOKUP(E526,UFMT_CONDITION!A:J,10,FALSE))</f>
        <v/>
      </c>
      <c r="O526">
        <f>VLOOKUP(F526,UFMT_VALUE!A:E,5,FALSE)</f>
        <v/>
      </c>
      <c r="P526">
        <f>IF(ISBLANK(G526),"",VLOOKUP(G526,UFMT_CONVERSION!A:C,3,FALSE))</f>
        <v/>
      </c>
      <c r="Q526">
        <f>"Field '"&amp;M526&amp;IF(N526="","","',Cond '"&amp;N526)&amp;"', Value '"&amp;O526&amp;IF(P526="","","', Conv '"&amp;P526)&amp;"'"</f>
        <v/>
      </c>
      <c r="S526">
        <f>"Insert into UFMT_BUILD_RULE (FORMAT_ID, FIELD_NO, PRIORITY, FIELD_ID, COND_ID, VALUE_ID, CONV_KEY, F_CHECK, F_WRITE) Values ('"&amp;A526&amp;"', '"&amp;B526&amp;"', '"&amp;C526&amp;"', '"&amp;D526&amp;"', '"&amp;E526&amp;"', '"&amp;F526&amp;"', '"&amp;G526&amp;"', '"&amp;H526&amp;"', '"&amp;I526&amp;"');"</f>
        <v/>
      </c>
      <c r="T526">
        <f>"Update UFMT_BUILD_RULE SET FIELD_ID='"&amp;D526&amp;"',COND_ID='"&amp;E526&amp;"',VALUE_ID='"&amp;F526&amp;"',CONV_KEY='"&amp;G526&amp;"',F_CHECK='"&amp;H526&amp;"',F_WRITE='"&amp;I526&amp;"' Where FORMAT_ID = '"&amp;A526&amp;"' AND FIELD_NO = '"&amp;B526&amp;"' AND PRIORITY = '"&amp;C526&amp;"';"</f>
        <v/>
      </c>
      <c r="U526">
        <f>"Delete from UFMT_BUILD_RULE Where FORMAT_ID = '"&amp;A526&amp;"' AND FIELD_NO = '"&amp;B526&amp;"' AND PRIORITY = '"&amp;C526&amp;"';"</f>
        <v/>
      </c>
    </row>
    <row r="527" spans="1:21">
      <c r="A527" t="s">
        <v>587</v>
      </c>
      <c r="B527" t="s">
        <v>669</v>
      </c>
      <c r="C527" t="s">
        <v>13</v>
      </c>
      <c r="D527" t="s">
        <v>456</v>
      </c>
      <c r="F527" t="s">
        <v>379</v>
      </c>
      <c r="G527" t="s">
        <v>310</v>
      </c>
      <c r="H527" t="s">
        <v>255</v>
      </c>
      <c r="I527" t="s">
        <v>255</v>
      </c>
      <c r="L527" t="s">
        <v>7</v>
      </c>
      <c r="M527">
        <f>VLOOKUP(D527,UFMT_FIELD_FORMAT!A:H,8,FALSE)</f>
        <v/>
      </c>
      <c r="N527">
        <f>IF(ISBLANK(E527),"",VLOOKUP(E527,UFMT_CONDITION!A:J,10,FALSE))</f>
        <v/>
      </c>
      <c r="O527">
        <f>VLOOKUP(F527,UFMT_VALUE!A:E,5,FALSE)</f>
        <v/>
      </c>
      <c r="P527">
        <f>IF(ISBLANK(G527),"",VLOOKUP(G527,UFMT_CONVERSION!A:C,3,FALSE))</f>
        <v/>
      </c>
      <c r="Q527">
        <f>"Field '"&amp;M527&amp;IF(N527="","","',Cond '"&amp;N527)&amp;"', Value '"&amp;O527&amp;IF(P527="","","', Conv '"&amp;P527)&amp;"'"</f>
        <v/>
      </c>
      <c r="S527">
        <f>"Insert into UFMT_BUILD_RULE (FORMAT_ID, FIELD_NO, PRIORITY, FIELD_ID, COND_ID, VALUE_ID, CONV_KEY, F_CHECK, F_WRITE) Values ('"&amp;A527&amp;"', '"&amp;B527&amp;"', '"&amp;C527&amp;"', '"&amp;D527&amp;"', '"&amp;E527&amp;"', '"&amp;F527&amp;"', '"&amp;G527&amp;"', '"&amp;H527&amp;"', '"&amp;I527&amp;"');"</f>
        <v/>
      </c>
      <c r="T527">
        <f>"Update UFMT_BUILD_RULE SET FIELD_ID='"&amp;D527&amp;"',COND_ID='"&amp;E527&amp;"',VALUE_ID='"&amp;F527&amp;"',CONV_KEY='"&amp;G527&amp;"',F_CHECK='"&amp;H527&amp;"',F_WRITE='"&amp;I527&amp;"' Where FORMAT_ID = '"&amp;A527&amp;"' AND FIELD_NO = '"&amp;B527&amp;"' AND PRIORITY = '"&amp;C527&amp;"';"</f>
        <v/>
      </c>
      <c r="U527">
        <f>"Delete from UFMT_BUILD_RULE Where FORMAT_ID = '"&amp;A527&amp;"' AND FIELD_NO = '"&amp;B527&amp;"' AND PRIORITY = '"&amp;C527&amp;"';"</f>
        <v/>
      </c>
    </row>
    <row r="528" spans="1:21">
      <c r="A528" t="s">
        <v>589</v>
      </c>
      <c r="B528" t="s">
        <v>337</v>
      </c>
      <c r="C528" t="s">
        <v>13</v>
      </c>
      <c r="D528" t="s">
        <v>500</v>
      </c>
      <c r="F528" t="s">
        <v>543</v>
      </c>
      <c r="G528" t="s">
        <v>17</v>
      </c>
      <c r="H528" t="s">
        <v>255</v>
      </c>
      <c r="I528" t="s">
        <v>13</v>
      </c>
      <c r="L528" t="s">
        <v>7</v>
      </c>
      <c r="M528">
        <f>VLOOKUP(D528,UFMT_FIELD_FORMAT!A:H,8,FALSE)</f>
        <v/>
      </c>
      <c r="N528">
        <f>IF(ISBLANK(E528),"",VLOOKUP(E528,UFMT_CONDITION!A:J,10,FALSE))</f>
        <v/>
      </c>
      <c r="O528">
        <f>VLOOKUP(F528,UFMT_VALUE!A:E,5,FALSE)</f>
        <v/>
      </c>
      <c r="P528">
        <f>IF(ISBLANK(G528),"",VLOOKUP(G528,UFMT_CONVERSION!A:C,3,FALSE))</f>
        <v/>
      </c>
      <c r="Q528">
        <f>"Field '"&amp;M528&amp;IF(N528="","","',Cond '"&amp;N528)&amp;"', Value '"&amp;O528&amp;IF(P528="","","', Conv '"&amp;P528)&amp;"'"</f>
        <v/>
      </c>
      <c r="S528">
        <f>"Insert into UFMT_BUILD_RULE (FORMAT_ID, FIELD_NO, PRIORITY, FIELD_ID, COND_ID, VALUE_ID, CONV_KEY, F_CHECK, F_WRITE) Values ('"&amp;A528&amp;"', '"&amp;B528&amp;"', '"&amp;C528&amp;"', '"&amp;D528&amp;"', '"&amp;E528&amp;"', '"&amp;F528&amp;"', '"&amp;G528&amp;"', '"&amp;H528&amp;"', '"&amp;I528&amp;"');"</f>
        <v/>
      </c>
      <c r="T528">
        <f>"Update UFMT_BUILD_RULE SET FIELD_ID='"&amp;D528&amp;"',COND_ID='"&amp;E528&amp;"',VALUE_ID='"&amp;F528&amp;"',CONV_KEY='"&amp;G528&amp;"',F_CHECK='"&amp;H528&amp;"',F_WRITE='"&amp;I528&amp;"' Where FORMAT_ID = '"&amp;A528&amp;"' AND FIELD_NO = '"&amp;B528&amp;"' AND PRIORITY = '"&amp;C528&amp;"';"</f>
        <v/>
      </c>
      <c r="U528">
        <f>"Delete from UFMT_BUILD_RULE Where FORMAT_ID = '"&amp;A528&amp;"' AND FIELD_NO = '"&amp;B528&amp;"' AND PRIORITY = '"&amp;C528&amp;"';"</f>
        <v/>
      </c>
    </row>
    <row r="529" spans="1:21">
      <c r="A529" t="s">
        <v>589</v>
      </c>
      <c r="B529" t="s">
        <v>351</v>
      </c>
      <c r="C529" t="s">
        <v>13</v>
      </c>
      <c r="D529" t="s">
        <v>328</v>
      </c>
      <c r="F529" t="s">
        <v>393</v>
      </c>
      <c r="H529" t="s">
        <v>255</v>
      </c>
      <c r="I529" t="s">
        <v>255</v>
      </c>
      <c r="L529" t="s">
        <v>7</v>
      </c>
      <c r="M529">
        <f>VLOOKUP(D529,UFMT_FIELD_FORMAT!A:H,8,FALSE)</f>
        <v/>
      </c>
      <c r="N529">
        <f>IF(ISBLANK(E529),"",VLOOKUP(E529,UFMT_CONDITION!A:J,10,FALSE))</f>
        <v/>
      </c>
      <c r="O529">
        <f>VLOOKUP(F529,UFMT_VALUE!A:E,5,FALSE)</f>
        <v/>
      </c>
      <c r="P529">
        <f>IF(ISBLANK(G529),"",VLOOKUP(G529,UFMT_CONVERSION!A:C,3,FALSE))</f>
        <v/>
      </c>
      <c r="Q529">
        <f>"Field '"&amp;M529&amp;IF(N529="","","',Cond '"&amp;N529)&amp;"', Value '"&amp;O529&amp;IF(P529="","","', Conv '"&amp;P529)&amp;"'"</f>
        <v/>
      </c>
      <c r="S529">
        <f>"Insert into UFMT_BUILD_RULE (FORMAT_ID, FIELD_NO, PRIORITY, FIELD_ID, COND_ID, VALUE_ID, CONV_KEY, F_CHECK, F_WRITE) Values ('"&amp;A529&amp;"', '"&amp;B529&amp;"', '"&amp;C529&amp;"', '"&amp;D529&amp;"', '"&amp;E529&amp;"', '"&amp;F529&amp;"', '"&amp;G529&amp;"', '"&amp;H529&amp;"', '"&amp;I529&amp;"');"</f>
        <v/>
      </c>
      <c r="T529">
        <f>"Update UFMT_BUILD_RULE SET FIELD_ID='"&amp;D529&amp;"',COND_ID='"&amp;E529&amp;"',VALUE_ID='"&amp;F529&amp;"',CONV_KEY='"&amp;G529&amp;"',F_CHECK='"&amp;H529&amp;"',F_WRITE='"&amp;I529&amp;"' Where FORMAT_ID = '"&amp;A529&amp;"' AND FIELD_NO = '"&amp;B529&amp;"' AND PRIORITY = '"&amp;C529&amp;"';"</f>
        <v/>
      </c>
      <c r="U529">
        <f>"Delete from UFMT_BUILD_RULE Where FORMAT_ID = '"&amp;A529&amp;"' AND FIELD_NO = '"&amp;B529&amp;"' AND PRIORITY = '"&amp;C529&amp;"';"</f>
        <v/>
      </c>
    </row>
    <row r="530" spans="1:21">
      <c r="A530" t="s">
        <v>589</v>
      </c>
      <c r="B530" t="s">
        <v>473</v>
      </c>
      <c r="C530" t="s">
        <v>13</v>
      </c>
      <c r="D530" t="s">
        <v>333</v>
      </c>
      <c r="F530" t="s">
        <v>545</v>
      </c>
      <c r="H530" t="s">
        <v>255</v>
      </c>
      <c r="I530" t="s">
        <v>255</v>
      </c>
      <c r="L530" t="s">
        <v>7</v>
      </c>
      <c r="M530">
        <f>VLOOKUP(D530,UFMT_FIELD_FORMAT!A:H,8,FALSE)</f>
        <v/>
      </c>
      <c r="N530">
        <f>IF(ISBLANK(E530),"",VLOOKUP(E530,UFMT_CONDITION!A:J,10,FALSE))</f>
        <v/>
      </c>
      <c r="O530">
        <f>VLOOKUP(F530,UFMT_VALUE!A:E,5,FALSE)</f>
        <v/>
      </c>
      <c r="P530">
        <f>IF(ISBLANK(G530),"",VLOOKUP(G530,UFMT_CONVERSION!A:C,3,FALSE))</f>
        <v/>
      </c>
      <c r="Q530">
        <f>"Field '"&amp;M530&amp;IF(N530="","","',Cond '"&amp;N530)&amp;"', Value '"&amp;O530&amp;IF(P530="","","', Conv '"&amp;P530)&amp;"'"</f>
        <v/>
      </c>
      <c r="S530">
        <f>"Insert into UFMT_BUILD_RULE (FORMAT_ID, FIELD_NO, PRIORITY, FIELD_ID, COND_ID, VALUE_ID, CONV_KEY, F_CHECK, F_WRITE) Values ('"&amp;A530&amp;"', '"&amp;B530&amp;"', '"&amp;C530&amp;"', '"&amp;D530&amp;"', '"&amp;E530&amp;"', '"&amp;F530&amp;"', '"&amp;G530&amp;"', '"&amp;H530&amp;"', '"&amp;I530&amp;"');"</f>
        <v/>
      </c>
      <c r="T530">
        <f>"Update UFMT_BUILD_RULE SET FIELD_ID='"&amp;D530&amp;"',COND_ID='"&amp;E530&amp;"',VALUE_ID='"&amp;F530&amp;"',CONV_KEY='"&amp;G530&amp;"',F_CHECK='"&amp;H530&amp;"',F_WRITE='"&amp;I530&amp;"' Where FORMAT_ID = '"&amp;A530&amp;"' AND FIELD_NO = '"&amp;B530&amp;"' AND PRIORITY = '"&amp;C530&amp;"';"</f>
        <v/>
      </c>
      <c r="U530">
        <f>"Delete from UFMT_BUILD_RULE Where FORMAT_ID = '"&amp;A530&amp;"' AND FIELD_NO = '"&amp;B530&amp;"' AND PRIORITY = '"&amp;C530&amp;"';"</f>
        <v/>
      </c>
    </row>
    <row r="531" spans="1:21">
      <c r="A531" t="s">
        <v>589</v>
      </c>
      <c r="B531" t="s">
        <v>567</v>
      </c>
      <c r="C531" t="s">
        <v>13</v>
      </c>
      <c r="D531" t="s">
        <v>456</v>
      </c>
      <c r="F531" t="s">
        <v>244</v>
      </c>
      <c r="H531" t="s">
        <v>255</v>
      </c>
      <c r="I531" t="s">
        <v>255</v>
      </c>
      <c r="L531" t="s">
        <v>7</v>
      </c>
      <c r="M531">
        <f>VLOOKUP(D531,UFMT_FIELD_FORMAT!A:H,8,FALSE)</f>
        <v/>
      </c>
      <c r="N531">
        <f>IF(ISBLANK(E531),"",VLOOKUP(E531,UFMT_CONDITION!A:J,10,FALSE))</f>
        <v/>
      </c>
      <c r="O531">
        <f>VLOOKUP(F531,UFMT_VALUE!A:E,5,FALSE)</f>
        <v/>
      </c>
      <c r="P531">
        <f>IF(ISBLANK(G531),"",VLOOKUP(G531,UFMT_CONVERSION!A:C,3,FALSE))</f>
        <v/>
      </c>
      <c r="Q531">
        <f>"Field '"&amp;M531&amp;IF(N531="","","',Cond '"&amp;N531)&amp;"', Value '"&amp;O531&amp;IF(P531="","","', Conv '"&amp;P531)&amp;"'"</f>
        <v/>
      </c>
      <c r="S531">
        <f>"Insert into UFMT_BUILD_RULE (FORMAT_ID, FIELD_NO, PRIORITY, FIELD_ID, COND_ID, VALUE_ID, CONV_KEY, F_CHECK, F_WRITE) Values ('"&amp;A531&amp;"', '"&amp;B531&amp;"', '"&amp;C531&amp;"', '"&amp;D531&amp;"', '"&amp;E531&amp;"', '"&amp;F531&amp;"', '"&amp;G531&amp;"', '"&amp;H531&amp;"', '"&amp;I531&amp;"');"</f>
        <v/>
      </c>
      <c r="T531">
        <f>"Update UFMT_BUILD_RULE SET FIELD_ID='"&amp;D531&amp;"',COND_ID='"&amp;E531&amp;"',VALUE_ID='"&amp;F531&amp;"',CONV_KEY='"&amp;G531&amp;"',F_CHECK='"&amp;H531&amp;"',F_WRITE='"&amp;I531&amp;"' Where FORMAT_ID = '"&amp;A531&amp;"' AND FIELD_NO = '"&amp;B531&amp;"' AND PRIORITY = '"&amp;C531&amp;"';"</f>
        <v/>
      </c>
      <c r="U531">
        <f>"Delete from UFMT_BUILD_RULE Where FORMAT_ID = '"&amp;A531&amp;"' AND FIELD_NO = '"&amp;B531&amp;"' AND PRIORITY = '"&amp;C531&amp;"';"</f>
        <v/>
      </c>
    </row>
    <row r="532" spans="1:21">
      <c r="A532" t="s">
        <v>589</v>
      </c>
      <c r="B532" t="s">
        <v>355</v>
      </c>
      <c r="C532" t="s">
        <v>13</v>
      </c>
      <c r="D532" t="s">
        <v>468</v>
      </c>
      <c r="F532" t="s">
        <v>239</v>
      </c>
      <c r="H532" t="s">
        <v>255</v>
      </c>
      <c r="I532" t="s">
        <v>255</v>
      </c>
      <c r="L532" t="s">
        <v>7</v>
      </c>
      <c r="M532">
        <f>VLOOKUP(D532,UFMT_FIELD_FORMAT!A:H,8,FALSE)</f>
        <v/>
      </c>
      <c r="N532">
        <f>IF(ISBLANK(E532),"",VLOOKUP(E532,UFMT_CONDITION!A:J,10,FALSE))</f>
        <v/>
      </c>
      <c r="O532">
        <f>VLOOKUP(F532,UFMT_VALUE!A:E,5,FALSE)</f>
        <v/>
      </c>
      <c r="P532">
        <f>IF(ISBLANK(G532),"",VLOOKUP(G532,UFMT_CONVERSION!A:C,3,FALSE))</f>
        <v/>
      </c>
      <c r="Q532">
        <f>"Field '"&amp;M532&amp;IF(N532="","","',Cond '"&amp;N532)&amp;"', Value '"&amp;O532&amp;IF(P532="","","', Conv '"&amp;P532)&amp;"'"</f>
        <v/>
      </c>
      <c r="S532">
        <f>"Insert into UFMT_BUILD_RULE (FORMAT_ID, FIELD_NO, PRIORITY, FIELD_ID, COND_ID, VALUE_ID, CONV_KEY, F_CHECK, F_WRITE) Values ('"&amp;A532&amp;"', '"&amp;B532&amp;"', '"&amp;C532&amp;"', '"&amp;D532&amp;"', '"&amp;E532&amp;"', '"&amp;F532&amp;"', '"&amp;G532&amp;"', '"&amp;H532&amp;"', '"&amp;I532&amp;"');"</f>
        <v/>
      </c>
      <c r="T532">
        <f>"Update UFMT_BUILD_RULE SET FIELD_ID='"&amp;D532&amp;"',COND_ID='"&amp;E532&amp;"',VALUE_ID='"&amp;F532&amp;"',CONV_KEY='"&amp;G532&amp;"',F_CHECK='"&amp;H532&amp;"',F_WRITE='"&amp;I532&amp;"' Where FORMAT_ID = '"&amp;A532&amp;"' AND FIELD_NO = '"&amp;B532&amp;"' AND PRIORITY = '"&amp;C532&amp;"';"</f>
        <v/>
      </c>
      <c r="U532">
        <f>"Delete from UFMT_BUILD_RULE Where FORMAT_ID = '"&amp;A532&amp;"' AND FIELD_NO = '"&amp;B532&amp;"' AND PRIORITY = '"&amp;C532&amp;"';"</f>
        <v/>
      </c>
    </row>
    <row r="533" spans="1:21">
      <c r="A533" t="s">
        <v>589</v>
      </c>
      <c r="B533" t="s">
        <v>28</v>
      </c>
      <c r="C533" t="s">
        <v>13</v>
      </c>
      <c r="D533" t="s">
        <v>468</v>
      </c>
      <c r="F533" t="s">
        <v>488</v>
      </c>
      <c r="H533" t="s">
        <v>255</v>
      </c>
      <c r="I533" t="s">
        <v>255</v>
      </c>
      <c r="L533" t="s">
        <v>7</v>
      </c>
      <c r="M533">
        <f>VLOOKUP(D533,UFMT_FIELD_FORMAT!A:H,8,FALSE)</f>
        <v/>
      </c>
      <c r="N533">
        <f>IF(ISBLANK(E533),"",VLOOKUP(E533,UFMT_CONDITION!A:J,10,FALSE))</f>
        <v/>
      </c>
      <c r="O533">
        <f>VLOOKUP(F533,UFMT_VALUE!A:E,5,FALSE)</f>
        <v/>
      </c>
      <c r="P533">
        <f>IF(ISBLANK(G533),"",VLOOKUP(G533,UFMT_CONVERSION!A:C,3,FALSE))</f>
        <v/>
      </c>
      <c r="Q533">
        <f>"Field '"&amp;M533&amp;IF(N533="","","',Cond '"&amp;N533)&amp;"', Value '"&amp;O533&amp;IF(P533="","","', Conv '"&amp;P533)&amp;"'"</f>
        <v/>
      </c>
      <c r="S533">
        <f>"Insert into UFMT_BUILD_RULE (FORMAT_ID, FIELD_NO, PRIORITY, FIELD_ID, COND_ID, VALUE_ID, CONV_KEY, F_CHECK, F_WRITE) Values ('"&amp;A533&amp;"', '"&amp;B533&amp;"', '"&amp;C533&amp;"', '"&amp;D533&amp;"', '"&amp;E533&amp;"', '"&amp;F533&amp;"', '"&amp;G533&amp;"', '"&amp;H533&amp;"', '"&amp;I533&amp;"');"</f>
        <v/>
      </c>
      <c r="T533">
        <f>"Update UFMT_BUILD_RULE SET FIELD_ID='"&amp;D533&amp;"',COND_ID='"&amp;E533&amp;"',VALUE_ID='"&amp;F533&amp;"',CONV_KEY='"&amp;G533&amp;"',F_CHECK='"&amp;H533&amp;"',F_WRITE='"&amp;I533&amp;"' Where FORMAT_ID = '"&amp;A533&amp;"' AND FIELD_NO = '"&amp;B533&amp;"' AND PRIORITY = '"&amp;C533&amp;"';"</f>
        <v/>
      </c>
      <c r="U533">
        <f>"Delete from UFMT_BUILD_RULE Where FORMAT_ID = '"&amp;A533&amp;"' AND FIELD_NO = '"&amp;B533&amp;"' AND PRIORITY = '"&amp;C533&amp;"';"</f>
        <v/>
      </c>
    </row>
    <row r="534" spans="1:21">
      <c r="A534" t="s">
        <v>589</v>
      </c>
      <c r="B534" t="s">
        <v>103</v>
      </c>
      <c r="C534" t="s">
        <v>13</v>
      </c>
      <c r="D534" t="s">
        <v>456</v>
      </c>
      <c r="F534" t="s">
        <v>310</v>
      </c>
      <c r="H534" t="s">
        <v>255</v>
      </c>
      <c r="I534" t="s">
        <v>255</v>
      </c>
      <c r="L534" t="s">
        <v>7</v>
      </c>
      <c r="M534">
        <f>VLOOKUP(D534,UFMT_FIELD_FORMAT!A:H,8,FALSE)</f>
        <v/>
      </c>
      <c r="N534">
        <f>IF(ISBLANK(E534),"",VLOOKUP(E534,UFMT_CONDITION!A:J,10,FALSE))</f>
        <v/>
      </c>
      <c r="O534">
        <f>VLOOKUP(F534,UFMT_VALUE!A:E,5,FALSE)</f>
        <v/>
      </c>
      <c r="P534">
        <f>IF(ISBLANK(G534),"",VLOOKUP(G534,UFMT_CONVERSION!A:C,3,FALSE))</f>
        <v/>
      </c>
      <c r="Q534">
        <f>"Field '"&amp;M534&amp;IF(N534="","","',Cond '"&amp;N534)&amp;"', Value '"&amp;O534&amp;IF(P534="","","', Conv '"&amp;P534)&amp;"'"</f>
        <v/>
      </c>
      <c r="S534">
        <f>"Insert into UFMT_BUILD_RULE (FORMAT_ID, FIELD_NO, PRIORITY, FIELD_ID, COND_ID, VALUE_ID, CONV_KEY, F_CHECK, F_WRITE) Values ('"&amp;A534&amp;"', '"&amp;B534&amp;"', '"&amp;C534&amp;"', '"&amp;D534&amp;"', '"&amp;E534&amp;"', '"&amp;F534&amp;"', '"&amp;G534&amp;"', '"&amp;H534&amp;"', '"&amp;I534&amp;"');"</f>
        <v/>
      </c>
      <c r="T534">
        <f>"Update UFMT_BUILD_RULE SET FIELD_ID='"&amp;D534&amp;"',COND_ID='"&amp;E534&amp;"',VALUE_ID='"&amp;F534&amp;"',CONV_KEY='"&amp;G534&amp;"',F_CHECK='"&amp;H534&amp;"',F_WRITE='"&amp;I534&amp;"' Where FORMAT_ID = '"&amp;A534&amp;"' AND FIELD_NO = '"&amp;B534&amp;"' AND PRIORITY = '"&amp;C534&amp;"';"</f>
        <v/>
      </c>
      <c r="U534">
        <f>"Delete from UFMT_BUILD_RULE Where FORMAT_ID = '"&amp;A534&amp;"' AND FIELD_NO = '"&amp;B534&amp;"' AND PRIORITY = '"&amp;C534&amp;"';"</f>
        <v/>
      </c>
    </row>
    <row r="535" spans="1:21">
      <c r="A535" t="s">
        <v>589</v>
      </c>
      <c r="B535" t="s">
        <v>669</v>
      </c>
      <c r="C535" t="s">
        <v>13</v>
      </c>
      <c r="D535" t="s">
        <v>456</v>
      </c>
      <c r="F535" t="s">
        <v>379</v>
      </c>
      <c r="G535" t="s">
        <v>500</v>
      </c>
      <c r="H535" t="s">
        <v>255</v>
      </c>
      <c r="I535" t="s">
        <v>255</v>
      </c>
      <c r="L535" t="s">
        <v>7</v>
      </c>
      <c r="M535">
        <f>VLOOKUP(D535,UFMT_FIELD_FORMAT!A:H,8,FALSE)</f>
        <v/>
      </c>
      <c r="N535">
        <f>IF(ISBLANK(E535),"",VLOOKUP(E535,UFMT_CONDITION!A:J,10,FALSE))</f>
        <v/>
      </c>
      <c r="O535">
        <f>VLOOKUP(F535,UFMT_VALUE!A:E,5,FALSE)</f>
        <v/>
      </c>
      <c r="P535">
        <f>IF(ISBLANK(G535),"",VLOOKUP(G535,UFMT_CONVERSION!A:C,3,FALSE))</f>
        <v/>
      </c>
      <c r="Q535">
        <f>"Field '"&amp;M535&amp;IF(N535="","","',Cond '"&amp;N535)&amp;"', Value '"&amp;O535&amp;IF(P535="","","', Conv '"&amp;P535)&amp;"'"</f>
        <v/>
      </c>
      <c r="S535">
        <f>"Insert into UFMT_BUILD_RULE (FORMAT_ID, FIELD_NO, PRIORITY, FIELD_ID, COND_ID, VALUE_ID, CONV_KEY, F_CHECK, F_WRITE) Values ('"&amp;A535&amp;"', '"&amp;B535&amp;"', '"&amp;C535&amp;"', '"&amp;D535&amp;"', '"&amp;E535&amp;"', '"&amp;F535&amp;"', '"&amp;G535&amp;"', '"&amp;H535&amp;"', '"&amp;I535&amp;"');"</f>
        <v/>
      </c>
      <c r="T535">
        <f>"Update UFMT_BUILD_RULE SET FIELD_ID='"&amp;D535&amp;"',COND_ID='"&amp;E535&amp;"',VALUE_ID='"&amp;F535&amp;"',CONV_KEY='"&amp;G535&amp;"',F_CHECK='"&amp;H535&amp;"',F_WRITE='"&amp;I535&amp;"' Where FORMAT_ID = '"&amp;A535&amp;"' AND FIELD_NO = '"&amp;B535&amp;"' AND PRIORITY = '"&amp;C535&amp;"';"</f>
        <v/>
      </c>
      <c r="U535">
        <f>"Delete from UFMT_BUILD_RULE Where FORMAT_ID = '"&amp;A535&amp;"' AND FIELD_NO = '"&amp;B535&amp;"' AND PRIORITY = '"&amp;C535&amp;"';"</f>
        <v/>
      </c>
    </row>
    <row r="536" spans="1:21">
      <c r="A536" t="s">
        <v>591</v>
      </c>
      <c r="B536" t="s">
        <v>337</v>
      </c>
      <c r="C536" t="s">
        <v>13</v>
      </c>
      <c r="D536" t="s">
        <v>500</v>
      </c>
      <c r="F536" t="s">
        <v>35</v>
      </c>
      <c r="H536" t="s">
        <v>255</v>
      </c>
      <c r="I536" t="s">
        <v>13</v>
      </c>
      <c r="L536" t="s">
        <v>7</v>
      </c>
      <c r="M536">
        <f>VLOOKUP(D536,UFMT_FIELD_FORMAT!A:H,8,FALSE)</f>
        <v/>
      </c>
      <c r="N536">
        <f>IF(ISBLANK(E536),"",VLOOKUP(E536,UFMT_CONDITION!A:J,10,FALSE))</f>
        <v/>
      </c>
      <c r="O536">
        <f>VLOOKUP(F536,UFMT_VALUE!A:E,5,FALSE)</f>
        <v/>
      </c>
      <c r="P536">
        <f>IF(ISBLANK(G536),"",VLOOKUP(G536,UFMT_CONVERSION!A:C,3,FALSE))</f>
        <v/>
      </c>
      <c r="Q536">
        <f>"Field '"&amp;M536&amp;IF(N536="","","',Cond '"&amp;N536)&amp;"', Value '"&amp;O536&amp;IF(P536="","","', Conv '"&amp;P536)&amp;"'"</f>
        <v/>
      </c>
      <c r="S536">
        <f>"Insert into UFMT_BUILD_RULE (FORMAT_ID, FIELD_NO, PRIORITY, FIELD_ID, COND_ID, VALUE_ID, CONV_KEY, F_CHECK, F_WRITE) Values ('"&amp;A536&amp;"', '"&amp;B536&amp;"', '"&amp;C536&amp;"', '"&amp;D536&amp;"', '"&amp;E536&amp;"', '"&amp;F536&amp;"', '"&amp;G536&amp;"', '"&amp;H536&amp;"', '"&amp;I536&amp;"');"</f>
        <v/>
      </c>
      <c r="T536">
        <f>"Update UFMT_BUILD_RULE SET FIELD_ID='"&amp;D536&amp;"',COND_ID='"&amp;E536&amp;"',VALUE_ID='"&amp;F536&amp;"',CONV_KEY='"&amp;G536&amp;"',F_CHECK='"&amp;H536&amp;"',F_WRITE='"&amp;I536&amp;"' Where FORMAT_ID = '"&amp;A536&amp;"' AND FIELD_NO = '"&amp;B536&amp;"' AND PRIORITY = '"&amp;C536&amp;"';"</f>
        <v/>
      </c>
      <c r="U536">
        <f>"Delete from UFMT_BUILD_RULE Where FORMAT_ID = '"&amp;A536&amp;"' AND FIELD_NO = '"&amp;B536&amp;"' AND PRIORITY = '"&amp;C536&amp;"';"</f>
        <v/>
      </c>
    </row>
    <row r="537" spans="1:21">
      <c r="A537" t="s">
        <v>591</v>
      </c>
      <c r="B537" t="s">
        <v>351</v>
      </c>
      <c r="C537" t="s">
        <v>13</v>
      </c>
      <c r="D537" t="s">
        <v>328</v>
      </c>
      <c r="F537" t="s">
        <v>393</v>
      </c>
      <c r="H537" t="s">
        <v>255</v>
      </c>
      <c r="I537" t="s">
        <v>255</v>
      </c>
      <c r="L537" t="s">
        <v>7</v>
      </c>
      <c r="M537">
        <f>VLOOKUP(D537,UFMT_FIELD_FORMAT!A:H,8,FALSE)</f>
        <v/>
      </c>
      <c r="N537">
        <f>IF(ISBLANK(E537),"",VLOOKUP(E537,UFMT_CONDITION!A:J,10,FALSE))</f>
        <v/>
      </c>
      <c r="O537">
        <f>VLOOKUP(F537,UFMT_VALUE!A:E,5,FALSE)</f>
        <v/>
      </c>
      <c r="P537">
        <f>IF(ISBLANK(G537),"",VLOOKUP(G537,UFMT_CONVERSION!A:C,3,FALSE))</f>
        <v/>
      </c>
      <c r="Q537">
        <f>"Field '"&amp;M537&amp;IF(N537="","","',Cond '"&amp;N537)&amp;"', Value '"&amp;O537&amp;IF(P537="","","', Conv '"&amp;P537)&amp;"'"</f>
        <v/>
      </c>
      <c r="S537">
        <f>"Insert into UFMT_BUILD_RULE (FORMAT_ID, FIELD_NO, PRIORITY, FIELD_ID, COND_ID, VALUE_ID, CONV_KEY, F_CHECK, F_WRITE) Values ('"&amp;A537&amp;"', '"&amp;B537&amp;"', '"&amp;C537&amp;"', '"&amp;D537&amp;"', '"&amp;E537&amp;"', '"&amp;F537&amp;"', '"&amp;G537&amp;"', '"&amp;H537&amp;"', '"&amp;I537&amp;"');"</f>
        <v/>
      </c>
      <c r="T537">
        <f>"Update UFMT_BUILD_RULE SET FIELD_ID='"&amp;D537&amp;"',COND_ID='"&amp;E537&amp;"',VALUE_ID='"&amp;F537&amp;"',CONV_KEY='"&amp;G537&amp;"',F_CHECK='"&amp;H537&amp;"',F_WRITE='"&amp;I537&amp;"' Where FORMAT_ID = '"&amp;A537&amp;"' AND FIELD_NO = '"&amp;B537&amp;"' AND PRIORITY = '"&amp;C537&amp;"';"</f>
        <v/>
      </c>
      <c r="U537">
        <f>"Delete from UFMT_BUILD_RULE Where FORMAT_ID = '"&amp;A537&amp;"' AND FIELD_NO = '"&amp;B537&amp;"' AND PRIORITY = '"&amp;C537&amp;"';"</f>
        <v/>
      </c>
    </row>
    <row r="538" spans="1:21">
      <c r="A538" t="s">
        <v>591</v>
      </c>
      <c r="B538" t="s">
        <v>473</v>
      </c>
      <c r="C538" t="s">
        <v>13</v>
      </c>
      <c r="D538" t="s">
        <v>333</v>
      </c>
      <c r="F538" t="s">
        <v>33</v>
      </c>
      <c r="H538" t="s">
        <v>255</v>
      </c>
      <c r="I538" t="s">
        <v>13</v>
      </c>
      <c r="L538" t="s">
        <v>7</v>
      </c>
      <c r="M538">
        <f>VLOOKUP(D538,UFMT_FIELD_FORMAT!A:H,8,FALSE)</f>
        <v/>
      </c>
      <c r="N538">
        <f>IF(ISBLANK(E538),"",VLOOKUP(E538,UFMT_CONDITION!A:J,10,FALSE))</f>
        <v/>
      </c>
      <c r="O538">
        <f>VLOOKUP(F538,UFMT_VALUE!A:E,5,FALSE)</f>
        <v/>
      </c>
      <c r="P538">
        <f>IF(ISBLANK(G538),"",VLOOKUP(G538,UFMT_CONVERSION!A:C,3,FALSE))</f>
        <v/>
      </c>
      <c r="Q538">
        <f>"Field '"&amp;M538&amp;IF(N538="","","',Cond '"&amp;N538)&amp;"', Value '"&amp;O538&amp;IF(P538="","","', Conv '"&amp;P538)&amp;"'"</f>
        <v/>
      </c>
      <c r="S538">
        <f>"Insert into UFMT_BUILD_RULE (FORMAT_ID, FIELD_NO, PRIORITY, FIELD_ID, COND_ID, VALUE_ID, CONV_KEY, F_CHECK, F_WRITE) Values ('"&amp;A538&amp;"', '"&amp;B538&amp;"', '"&amp;C538&amp;"', '"&amp;D538&amp;"', '"&amp;E538&amp;"', '"&amp;F538&amp;"', '"&amp;G538&amp;"', '"&amp;H538&amp;"', '"&amp;I538&amp;"');"</f>
        <v/>
      </c>
      <c r="T538">
        <f>"Update UFMT_BUILD_RULE SET FIELD_ID='"&amp;D538&amp;"',COND_ID='"&amp;E538&amp;"',VALUE_ID='"&amp;F538&amp;"',CONV_KEY='"&amp;G538&amp;"',F_CHECK='"&amp;H538&amp;"',F_WRITE='"&amp;I538&amp;"' Where FORMAT_ID = '"&amp;A538&amp;"' AND FIELD_NO = '"&amp;B538&amp;"' AND PRIORITY = '"&amp;C538&amp;"';"</f>
        <v/>
      </c>
      <c r="U538">
        <f>"Delete from UFMT_BUILD_RULE Where FORMAT_ID = '"&amp;A538&amp;"' AND FIELD_NO = '"&amp;B538&amp;"' AND PRIORITY = '"&amp;C538&amp;"';"</f>
        <v/>
      </c>
    </row>
    <row r="539" spans="1:21">
      <c r="A539" t="s">
        <v>591</v>
      </c>
      <c r="B539" t="s">
        <v>72</v>
      </c>
      <c r="C539" t="s">
        <v>13</v>
      </c>
      <c r="D539" t="s">
        <v>333</v>
      </c>
      <c r="F539" t="s">
        <v>473</v>
      </c>
      <c r="H539" t="s">
        <v>255</v>
      </c>
      <c r="I539" t="s">
        <v>13</v>
      </c>
      <c r="L539" t="s">
        <v>7</v>
      </c>
      <c r="M539">
        <f>VLOOKUP(D539,UFMT_FIELD_FORMAT!A:H,8,FALSE)</f>
        <v/>
      </c>
      <c r="N539">
        <f>IF(ISBLANK(E539),"",VLOOKUP(E539,UFMT_CONDITION!A:J,10,FALSE))</f>
        <v/>
      </c>
      <c r="O539">
        <f>VLOOKUP(F539,UFMT_VALUE!A:E,5,FALSE)</f>
        <v/>
      </c>
      <c r="P539">
        <f>IF(ISBLANK(G539),"",VLOOKUP(G539,UFMT_CONVERSION!A:C,3,FALSE))</f>
        <v/>
      </c>
      <c r="Q539">
        <f>"Field '"&amp;M539&amp;IF(N539="","","',Cond '"&amp;N539)&amp;"', Value '"&amp;O539&amp;IF(P539="","","', Conv '"&amp;P539)&amp;"'"</f>
        <v/>
      </c>
      <c r="S539">
        <f>"Insert into UFMT_BUILD_RULE (FORMAT_ID, FIELD_NO, PRIORITY, FIELD_ID, COND_ID, VALUE_ID, CONV_KEY, F_CHECK, F_WRITE) Values ('"&amp;A539&amp;"', '"&amp;B539&amp;"', '"&amp;C539&amp;"', '"&amp;D539&amp;"', '"&amp;E539&amp;"', '"&amp;F539&amp;"', '"&amp;G539&amp;"', '"&amp;H539&amp;"', '"&amp;I539&amp;"');"</f>
        <v/>
      </c>
      <c r="T539">
        <f>"Update UFMT_BUILD_RULE SET FIELD_ID='"&amp;D539&amp;"',COND_ID='"&amp;E539&amp;"',VALUE_ID='"&amp;F539&amp;"',CONV_KEY='"&amp;G539&amp;"',F_CHECK='"&amp;H539&amp;"',F_WRITE='"&amp;I539&amp;"' Where FORMAT_ID = '"&amp;A539&amp;"' AND FIELD_NO = '"&amp;B539&amp;"' AND PRIORITY = '"&amp;C539&amp;"';"</f>
        <v/>
      </c>
      <c r="U539">
        <f>"Delete from UFMT_BUILD_RULE Where FORMAT_ID = '"&amp;A539&amp;"' AND FIELD_NO = '"&amp;B539&amp;"' AND PRIORITY = '"&amp;C539&amp;"';"</f>
        <v/>
      </c>
    </row>
    <row r="540" spans="1:21">
      <c r="A540" t="s">
        <v>591</v>
      </c>
      <c r="B540" t="s">
        <v>72</v>
      </c>
      <c r="C540" t="s">
        <v>64</v>
      </c>
      <c r="D540" t="s">
        <v>333</v>
      </c>
      <c r="F540" t="s">
        <v>43</v>
      </c>
      <c r="G540" t="s">
        <v>328</v>
      </c>
      <c r="H540" t="s">
        <v>255</v>
      </c>
      <c r="I540" t="s">
        <v>13</v>
      </c>
      <c r="L540" t="s">
        <v>7</v>
      </c>
      <c r="M540">
        <f>VLOOKUP(D540,UFMT_FIELD_FORMAT!A:H,8,FALSE)</f>
        <v/>
      </c>
      <c r="N540">
        <f>IF(ISBLANK(E540),"",VLOOKUP(E540,UFMT_CONDITION!A:J,10,FALSE))</f>
        <v/>
      </c>
      <c r="O540">
        <f>VLOOKUP(F540,UFMT_VALUE!A:E,5,FALSE)</f>
        <v/>
      </c>
      <c r="P540">
        <f>IF(ISBLANK(G540),"",VLOOKUP(G540,UFMT_CONVERSION!A:C,3,FALSE))</f>
        <v/>
      </c>
      <c r="Q540">
        <f>"Field '"&amp;M540&amp;IF(N540="","","',Cond '"&amp;N540)&amp;"', Value '"&amp;O540&amp;IF(P540="","","', Conv '"&amp;P540)&amp;"'"</f>
        <v/>
      </c>
      <c r="S540">
        <f>"Insert into UFMT_BUILD_RULE (FORMAT_ID, FIELD_NO, PRIORITY, FIELD_ID, COND_ID, VALUE_ID, CONV_KEY, F_CHECK, F_WRITE) Values ('"&amp;A540&amp;"', '"&amp;B540&amp;"', '"&amp;C540&amp;"', '"&amp;D540&amp;"', '"&amp;E540&amp;"', '"&amp;F540&amp;"', '"&amp;G540&amp;"', '"&amp;H540&amp;"', '"&amp;I540&amp;"');"</f>
        <v/>
      </c>
      <c r="T540">
        <f>"Update UFMT_BUILD_RULE SET FIELD_ID='"&amp;D540&amp;"',COND_ID='"&amp;E540&amp;"',VALUE_ID='"&amp;F540&amp;"',CONV_KEY='"&amp;G540&amp;"',F_CHECK='"&amp;H540&amp;"',F_WRITE='"&amp;I540&amp;"' Where FORMAT_ID = '"&amp;A540&amp;"' AND FIELD_NO = '"&amp;B540&amp;"' AND PRIORITY = '"&amp;C540&amp;"';"</f>
        <v/>
      </c>
      <c r="U540">
        <f>"Delete from UFMT_BUILD_RULE Where FORMAT_ID = '"&amp;A540&amp;"' AND FIELD_NO = '"&amp;B540&amp;"' AND PRIORITY = '"&amp;C540&amp;"';"</f>
        <v/>
      </c>
    </row>
    <row r="541" spans="1:21">
      <c r="A541" t="s">
        <v>591</v>
      </c>
      <c r="B541" t="s">
        <v>567</v>
      </c>
      <c r="C541" t="s">
        <v>13</v>
      </c>
      <c r="D541" t="s">
        <v>456</v>
      </c>
      <c r="F541" t="s">
        <v>351</v>
      </c>
      <c r="H541" t="s">
        <v>255</v>
      </c>
      <c r="I541" t="s">
        <v>255</v>
      </c>
      <c r="L541" t="s">
        <v>7</v>
      </c>
      <c r="M541">
        <f>VLOOKUP(D541,UFMT_FIELD_FORMAT!A:H,8,FALSE)</f>
        <v/>
      </c>
      <c r="N541">
        <f>IF(ISBLANK(E541),"",VLOOKUP(E541,UFMT_CONDITION!A:J,10,FALSE))</f>
        <v/>
      </c>
      <c r="O541">
        <f>VLOOKUP(F541,UFMT_VALUE!A:E,5,FALSE)</f>
        <v/>
      </c>
      <c r="P541">
        <f>IF(ISBLANK(G541),"",VLOOKUP(G541,UFMT_CONVERSION!A:C,3,FALSE))</f>
        <v/>
      </c>
      <c r="Q541">
        <f>"Field '"&amp;M541&amp;IF(N541="","","',Cond '"&amp;N541)&amp;"', Value '"&amp;O541&amp;IF(P541="","","', Conv '"&amp;P541)&amp;"'"</f>
        <v/>
      </c>
      <c r="S541">
        <f>"Insert into UFMT_BUILD_RULE (FORMAT_ID, FIELD_NO, PRIORITY, FIELD_ID, COND_ID, VALUE_ID, CONV_KEY, F_CHECK, F_WRITE) Values ('"&amp;A541&amp;"', '"&amp;B541&amp;"', '"&amp;C541&amp;"', '"&amp;D541&amp;"', '"&amp;E541&amp;"', '"&amp;F541&amp;"', '"&amp;G541&amp;"', '"&amp;H541&amp;"', '"&amp;I541&amp;"');"</f>
        <v/>
      </c>
      <c r="T541">
        <f>"Update UFMT_BUILD_RULE SET FIELD_ID='"&amp;D541&amp;"',COND_ID='"&amp;E541&amp;"',VALUE_ID='"&amp;F541&amp;"',CONV_KEY='"&amp;G541&amp;"',F_CHECK='"&amp;H541&amp;"',F_WRITE='"&amp;I541&amp;"' Where FORMAT_ID = '"&amp;A541&amp;"' AND FIELD_NO = '"&amp;B541&amp;"' AND PRIORITY = '"&amp;C541&amp;"';"</f>
        <v/>
      </c>
      <c r="U541">
        <f>"Delete from UFMT_BUILD_RULE Where FORMAT_ID = '"&amp;A541&amp;"' AND FIELD_NO = '"&amp;B541&amp;"' AND PRIORITY = '"&amp;C541&amp;"';"</f>
        <v/>
      </c>
    </row>
    <row r="542" spans="1:21">
      <c r="A542" t="s">
        <v>591</v>
      </c>
      <c r="B542" t="s">
        <v>355</v>
      </c>
      <c r="C542" t="s">
        <v>13</v>
      </c>
      <c r="D542" t="s">
        <v>468</v>
      </c>
      <c r="F542" t="s">
        <v>239</v>
      </c>
      <c r="H542" t="s">
        <v>255</v>
      </c>
      <c r="I542" t="s">
        <v>255</v>
      </c>
      <c r="L542" t="s">
        <v>7</v>
      </c>
      <c r="M542">
        <f>VLOOKUP(D542,UFMT_FIELD_FORMAT!A:H,8,FALSE)</f>
        <v/>
      </c>
      <c r="N542">
        <f>IF(ISBLANK(E542),"",VLOOKUP(E542,UFMT_CONDITION!A:J,10,FALSE))</f>
        <v/>
      </c>
      <c r="O542">
        <f>VLOOKUP(F542,UFMT_VALUE!A:E,5,FALSE)</f>
        <v/>
      </c>
      <c r="P542">
        <f>IF(ISBLANK(G542),"",VLOOKUP(G542,UFMT_CONVERSION!A:C,3,FALSE))</f>
        <v/>
      </c>
      <c r="Q542">
        <f>"Field '"&amp;M542&amp;IF(N542="","","',Cond '"&amp;N542)&amp;"', Value '"&amp;O542&amp;IF(P542="","","', Conv '"&amp;P542)&amp;"'"</f>
        <v/>
      </c>
      <c r="S542">
        <f>"Insert into UFMT_BUILD_RULE (FORMAT_ID, FIELD_NO, PRIORITY, FIELD_ID, COND_ID, VALUE_ID, CONV_KEY, F_CHECK, F_WRITE) Values ('"&amp;A542&amp;"', '"&amp;B542&amp;"', '"&amp;C542&amp;"', '"&amp;D542&amp;"', '"&amp;E542&amp;"', '"&amp;F542&amp;"', '"&amp;G542&amp;"', '"&amp;H542&amp;"', '"&amp;I542&amp;"');"</f>
        <v/>
      </c>
      <c r="T542">
        <f>"Update UFMT_BUILD_RULE SET FIELD_ID='"&amp;D542&amp;"',COND_ID='"&amp;E542&amp;"',VALUE_ID='"&amp;F542&amp;"',CONV_KEY='"&amp;G542&amp;"',F_CHECK='"&amp;H542&amp;"',F_WRITE='"&amp;I542&amp;"' Where FORMAT_ID = '"&amp;A542&amp;"' AND FIELD_NO = '"&amp;B542&amp;"' AND PRIORITY = '"&amp;C542&amp;"';"</f>
        <v/>
      </c>
      <c r="U542">
        <f>"Delete from UFMT_BUILD_RULE Where FORMAT_ID = '"&amp;A542&amp;"' AND FIELD_NO = '"&amp;B542&amp;"' AND PRIORITY = '"&amp;C542&amp;"';"</f>
        <v/>
      </c>
    </row>
    <row r="543" spans="1:21">
      <c r="A543" t="s">
        <v>591</v>
      </c>
      <c r="B543" t="s">
        <v>28</v>
      </c>
      <c r="C543" t="s">
        <v>13</v>
      </c>
      <c r="D543" t="s">
        <v>468</v>
      </c>
      <c r="F543" t="s">
        <v>488</v>
      </c>
      <c r="H543" t="s">
        <v>255</v>
      </c>
      <c r="I543" t="s">
        <v>255</v>
      </c>
      <c r="L543" t="s">
        <v>7</v>
      </c>
      <c r="M543">
        <f>VLOOKUP(D543,UFMT_FIELD_FORMAT!A:H,8,FALSE)</f>
        <v/>
      </c>
      <c r="N543">
        <f>IF(ISBLANK(E543),"",VLOOKUP(E543,UFMT_CONDITION!A:J,10,FALSE))</f>
        <v/>
      </c>
      <c r="O543">
        <f>VLOOKUP(F543,UFMT_VALUE!A:E,5,FALSE)</f>
        <v/>
      </c>
      <c r="P543">
        <f>IF(ISBLANK(G543),"",VLOOKUP(G543,UFMT_CONVERSION!A:C,3,FALSE))</f>
        <v/>
      </c>
      <c r="Q543">
        <f>"Field '"&amp;M543&amp;IF(N543="","","',Cond '"&amp;N543)&amp;"', Value '"&amp;O543&amp;IF(P543="","","', Conv '"&amp;P543)&amp;"'"</f>
        <v/>
      </c>
      <c r="S543">
        <f>"Insert into UFMT_BUILD_RULE (FORMAT_ID, FIELD_NO, PRIORITY, FIELD_ID, COND_ID, VALUE_ID, CONV_KEY, F_CHECK, F_WRITE) Values ('"&amp;A543&amp;"', '"&amp;B543&amp;"', '"&amp;C543&amp;"', '"&amp;D543&amp;"', '"&amp;E543&amp;"', '"&amp;F543&amp;"', '"&amp;G543&amp;"', '"&amp;H543&amp;"', '"&amp;I543&amp;"');"</f>
        <v/>
      </c>
      <c r="T543">
        <f>"Update UFMT_BUILD_RULE SET FIELD_ID='"&amp;D543&amp;"',COND_ID='"&amp;E543&amp;"',VALUE_ID='"&amp;F543&amp;"',CONV_KEY='"&amp;G543&amp;"',F_CHECK='"&amp;H543&amp;"',F_WRITE='"&amp;I543&amp;"' Where FORMAT_ID = '"&amp;A543&amp;"' AND FIELD_NO = '"&amp;B543&amp;"' AND PRIORITY = '"&amp;C543&amp;"';"</f>
        <v/>
      </c>
      <c r="U543">
        <f>"Delete from UFMT_BUILD_RULE Where FORMAT_ID = '"&amp;A543&amp;"' AND FIELD_NO = '"&amp;B543&amp;"' AND PRIORITY = '"&amp;C543&amp;"';"</f>
        <v/>
      </c>
    </row>
    <row r="544" spans="1:21">
      <c r="A544" t="s">
        <v>591</v>
      </c>
      <c r="B544" t="s">
        <v>103</v>
      </c>
      <c r="C544" t="s">
        <v>13</v>
      </c>
      <c r="D544" t="s">
        <v>456</v>
      </c>
      <c r="F544" t="s">
        <v>310</v>
      </c>
      <c r="H544" t="s">
        <v>255</v>
      </c>
      <c r="I544" t="s">
        <v>255</v>
      </c>
      <c r="L544" t="s">
        <v>7</v>
      </c>
      <c r="M544">
        <f>VLOOKUP(D544,UFMT_FIELD_FORMAT!A:H,8,FALSE)</f>
        <v/>
      </c>
      <c r="N544">
        <f>IF(ISBLANK(E544),"",VLOOKUP(E544,UFMT_CONDITION!A:J,10,FALSE))</f>
        <v/>
      </c>
      <c r="O544">
        <f>VLOOKUP(F544,UFMT_VALUE!A:E,5,FALSE)</f>
        <v/>
      </c>
      <c r="P544">
        <f>IF(ISBLANK(G544),"",VLOOKUP(G544,UFMT_CONVERSION!A:C,3,FALSE))</f>
        <v/>
      </c>
      <c r="Q544">
        <f>"Field '"&amp;M544&amp;IF(N544="","","',Cond '"&amp;N544)&amp;"', Value '"&amp;O544&amp;IF(P544="","","', Conv '"&amp;P544)&amp;"'"</f>
        <v/>
      </c>
      <c r="S544">
        <f>"Insert into UFMT_BUILD_RULE (FORMAT_ID, FIELD_NO, PRIORITY, FIELD_ID, COND_ID, VALUE_ID, CONV_KEY, F_CHECK, F_WRITE) Values ('"&amp;A544&amp;"', '"&amp;B544&amp;"', '"&amp;C544&amp;"', '"&amp;D544&amp;"', '"&amp;E544&amp;"', '"&amp;F544&amp;"', '"&amp;G544&amp;"', '"&amp;H544&amp;"', '"&amp;I544&amp;"');"</f>
        <v/>
      </c>
      <c r="T544">
        <f>"Update UFMT_BUILD_RULE SET FIELD_ID='"&amp;D544&amp;"',COND_ID='"&amp;E544&amp;"',VALUE_ID='"&amp;F544&amp;"',CONV_KEY='"&amp;G544&amp;"',F_CHECK='"&amp;H544&amp;"',F_WRITE='"&amp;I544&amp;"' Where FORMAT_ID = '"&amp;A544&amp;"' AND FIELD_NO = '"&amp;B544&amp;"' AND PRIORITY = '"&amp;C544&amp;"';"</f>
        <v/>
      </c>
      <c r="U544">
        <f>"Delete from UFMT_BUILD_RULE Where FORMAT_ID = '"&amp;A544&amp;"' AND FIELD_NO = '"&amp;B544&amp;"' AND PRIORITY = '"&amp;C544&amp;"';"</f>
        <v/>
      </c>
    </row>
    <row r="545" spans="1:21">
      <c r="A545" t="s">
        <v>591</v>
      </c>
      <c r="B545" t="s">
        <v>669</v>
      </c>
      <c r="C545" t="s">
        <v>13</v>
      </c>
      <c r="D545" t="s">
        <v>456</v>
      </c>
      <c r="F545" t="s">
        <v>379</v>
      </c>
      <c r="G545" t="s">
        <v>500</v>
      </c>
      <c r="H545" t="s">
        <v>255</v>
      </c>
      <c r="I545" t="s">
        <v>255</v>
      </c>
      <c r="L545" t="s">
        <v>7</v>
      </c>
      <c r="M545">
        <f>VLOOKUP(D545,UFMT_FIELD_FORMAT!A:H,8,FALSE)</f>
        <v/>
      </c>
      <c r="N545">
        <f>IF(ISBLANK(E545),"",VLOOKUP(E545,UFMT_CONDITION!A:J,10,FALSE))</f>
        <v/>
      </c>
      <c r="O545">
        <f>VLOOKUP(F545,UFMT_VALUE!A:E,5,FALSE)</f>
        <v/>
      </c>
      <c r="P545">
        <f>IF(ISBLANK(G545),"",VLOOKUP(G545,UFMT_CONVERSION!A:C,3,FALSE))</f>
        <v/>
      </c>
      <c r="Q545">
        <f>"Field '"&amp;M545&amp;IF(N545="","","',Cond '"&amp;N545)&amp;"', Value '"&amp;O545&amp;IF(P545="","","', Conv '"&amp;P545)&amp;"'"</f>
        <v/>
      </c>
      <c r="S545">
        <f>"Insert into UFMT_BUILD_RULE (FORMAT_ID, FIELD_NO, PRIORITY, FIELD_ID, COND_ID, VALUE_ID, CONV_KEY, F_CHECK, F_WRITE) Values ('"&amp;A545&amp;"', '"&amp;B545&amp;"', '"&amp;C545&amp;"', '"&amp;D545&amp;"', '"&amp;E545&amp;"', '"&amp;F545&amp;"', '"&amp;G545&amp;"', '"&amp;H545&amp;"', '"&amp;I545&amp;"');"</f>
        <v/>
      </c>
      <c r="T545">
        <f>"Update UFMT_BUILD_RULE SET FIELD_ID='"&amp;D545&amp;"',COND_ID='"&amp;E545&amp;"',VALUE_ID='"&amp;F545&amp;"',CONV_KEY='"&amp;G545&amp;"',F_CHECK='"&amp;H545&amp;"',F_WRITE='"&amp;I545&amp;"' Where FORMAT_ID = '"&amp;A545&amp;"' AND FIELD_NO = '"&amp;B545&amp;"' AND PRIORITY = '"&amp;C545&amp;"';"</f>
        <v/>
      </c>
      <c r="U545">
        <f>"Delete from UFMT_BUILD_RULE Where FORMAT_ID = '"&amp;A545&amp;"' AND FIELD_NO = '"&amp;B545&amp;"' AND PRIORITY = '"&amp;C545&amp;"';"</f>
        <v/>
      </c>
    </row>
    <row r="546" spans="1:21">
      <c r="A546" t="s">
        <v>41</v>
      </c>
      <c r="B546" t="s">
        <v>337</v>
      </c>
      <c r="C546" t="s">
        <v>13</v>
      </c>
      <c r="D546" t="s">
        <v>500</v>
      </c>
      <c r="F546" t="s">
        <v>35</v>
      </c>
      <c r="H546" t="s">
        <v>255</v>
      </c>
      <c r="I546" t="s">
        <v>13</v>
      </c>
      <c r="L546" t="s">
        <v>7</v>
      </c>
      <c r="M546">
        <f>VLOOKUP(D546,UFMT_FIELD_FORMAT!A:H,8,FALSE)</f>
        <v/>
      </c>
      <c r="N546">
        <f>IF(ISBLANK(E546),"",VLOOKUP(E546,UFMT_CONDITION!A:J,10,FALSE))</f>
        <v/>
      </c>
      <c r="O546">
        <f>VLOOKUP(F546,UFMT_VALUE!A:E,5,FALSE)</f>
        <v/>
      </c>
      <c r="P546">
        <f>IF(ISBLANK(G546),"",VLOOKUP(G546,UFMT_CONVERSION!A:C,3,FALSE))</f>
        <v/>
      </c>
      <c r="Q546">
        <f>"Field '"&amp;M546&amp;IF(N546="","","',Cond '"&amp;N546)&amp;"', Value '"&amp;O546&amp;IF(P546="","","', Conv '"&amp;P546)&amp;"'"</f>
        <v/>
      </c>
      <c r="S546">
        <f>"Insert into UFMT_BUILD_RULE (FORMAT_ID, FIELD_NO, PRIORITY, FIELD_ID, COND_ID, VALUE_ID, CONV_KEY, F_CHECK, F_WRITE) Values ('"&amp;A546&amp;"', '"&amp;B546&amp;"', '"&amp;C546&amp;"', '"&amp;D546&amp;"', '"&amp;E546&amp;"', '"&amp;F546&amp;"', '"&amp;G546&amp;"', '"&amp;H546&amp;"', '"&amp;I546&amp;"');"</f>
        <v/>
      </c>
      <c r="T546">
        <f>"Update UFMT_BUILD_RULE SET FIELD_ID='"&amp;D546&amp;"',COND_ID='"&amp;E546&amp;"',VALUE_ID='"&amp;F546&amp;"',CONV_KEY='"&amp;G546&amp;"',F_CHECK='"&amp;H546&amp;"',F_WRITE='"&amp;I546&amp;"' Where FORMAT_ID = '"&amp;A546&amp;"' AND FIELD_NO = '"&amp;B546&amp;"' AND PRIORITY = '"&amp;C546&amp;"';"</f>
        <v/>
      </c>
      <c r="U546">
        <f>"Delete from UFMT_BUILD_RULE Where FORMAT_ID = '"&amp;A546&amp;"' AND FIELD_NO = '"&amp;B546&amp;"' AND PRIORITY = '"&amp;C546&amp;"';"</f>
        <v/>
      </c>
    </row>
    <row r="547" spans="1:21">
      <c r="A547" t="s">
        <v>41</v>
      </c>
      <c r="B547" t="s">
        <v>351</v>
      </c>
      <c r="C547" t="s">
        <v>13</v>
      </c>
      <c r="D547" t="s">
        <v>328</v>
      </c>
      <c r="F547" t="s">
        <v>19</v>
      </c>
      <c r="H547" t="s">
        <v>255</v>
      </c>
      <c r="I547" t="s">
        <v>13</v>
      </c>
      <c r="L547" t="s">
        <v>7</v>
      </c>
      <c r="M547">
        <f>VLOOKUP(D547,UFMT_FIELD_FORMAT!A:H,8,FALSE)</f>
        <v/>
      </c>
      <c r="N547">
        <f>IF(ISBLANK(E547),"",VLOOKUP(E547,UFMT_CONDITION!A:J,10,FALSE))</f>
        <v/>
      </c>
      <c r="O547">
        <f>VLOOKUP(F547,UFMT_VALUE!A:E,5,FALSE)</f>
        <v/>
      </c>
      <c r="P547">
        <f>IF(ISBLANK(G547),"",VLOOKUP(G547,UFMT_CONVERSION!A:C,3,FALSE))</f>
        <v/>
      </c>
      <c r="Q547">
        <f>"Field '"&amp;M547&amp;IF(N547="","","',Cond '"&amp;N547)&amp;"', Value '"&amp;O547&amp;IF(P547="","","', Conv '"&amp;P547)&amp;"'"</f>
        <v/>
      </c>
      <c r="S547">
        <f>"Insert into UFMT_BUILD_RULE (FORMAT_ID, FIELD_NO, PRIORITY, FIELD_ID, COND_ID, VALUE_ID, CONV_KEY, F_CHECK, F_WRITE) Values ('"&amp;A547&amp;"', '"&amp;B547&amp;"', '"&amp;C547&amp;"', '"&amp;D547&amp;"', '"&amp;E547&amp;"', '"&amp;F547&amp;"', '"&amp;G547&amp;"', '"&amp;H547&amp;"', '"&amp;I547&amp;"');"</f>
        <v/>
      </c>
      <c r="T547">
        <f>"Update UFMT_BUILD_RULE SET FIELD_ID='"&amp;D547&amp;"',COND_ID='"&amp;E547&amp;"',VALUE_ID='"&amp;F547&amp;"',CONV_KEY='"&amp;G547&amp;"',F_CHECK='"&amp;H547&amp;"',F_WRITE='"&amp;I547&amp;"' Where FORMAT_ID = '"&amp;A547&amp;"' AND FIELD_NO = '"&amp;B547&amp;"' AND PRIORITY = '"&amp;C547&amp;"';"</f>
        <v/>
      </c>
      <c r="U547">
        <f>"Delete from UFMT_BUILD_RULE Where FORMAT_ID = '"&amp;A547&amp;"' AND FIELD_NO = '"&amp;B547&amp;"' AND PRIORITY = '"&amp;C547&amp;"';"</f>
        <v/>
      </c>
    </row>
    <row r="548" spans="1:21">
      <c r="A548" t="s">
        <v>41</v>
      </c>
      <c r="B548" t="s">
        <v>473</v>
      </c>
      <c r="C548" t="s">
        <v>13</v>
      </c>
      <c r="D548" t="s">
        <v>333</v>
      </c>
      <c r="F548" t="s">
        <v>33</v>
      </c>
      <c r="H548" t="s">
        <v>255</v>
      </c>
      <c r="I548" t="s">
        <v>13</v>
      </c>
      <c r="L548" t="s">
        <v>7</v>
      </c>
      <c r="M548">
        <f>VLOOKUP(D548,UFMT_FIELD_FORMAT!A:H,8,FALSE)</f>
        <v/>
      </c>
      <c r="N548">
        <f>IF(ISBLANK(E548),"",VLOOKUP(E548,UFMT_CONDITION!A:J,10,FALSE))</f>
        <v/>
      </c>
      <c r="O548">
        <f>VLOOKUP(F548,UFMT_VALUE!A:E,5,FALSE)</f>
        <v/>
      </c>
      <c r="P548">
        <f>IF(ISBLANK(G548),"",VLOOKUP(G548,UFMT_CONVERSION!A:C,3,FALSE))</f>
        <v/>
      </c>
      <c r="Q548">
        <f>"Field '"&amp;M548&amp;IF(N548="","","',Cond '"&amp;N548)&amp;"', Value '"&amp;O548&amp;IF(P548="","","', Conv '"&amp;P548)&amp;"'"</f>
        <v/>
      </c>
      <c r="S548">
        <f>"Insert into UFMT_BUILD_RULE (FORMAT_ID, FIELD_NO, PRIORITY, FIELD_ID, COND_ID, VALUE_ID, CONV_KEY, F_CHECK, F_WRITE) Values ('"&amp;A548&amp;"', '"&amp;B548&amp;"', '"&amp;C548&amp;"', '"&amp;D548&amp;"', '"&amp;E548&amp;"', '"&amp;F548&amp;"', '"&amp;G548&amp;"', '"&amp;H548&amp;"', '"&amp;I548&amp;"');"</f>
        <v/>
      </c>
      <c r="T548">
        <f>"Update UFMT_BUILD_RULE SET FIELD_ID='"&amp;D548&amp;"',COND_ID='"&amp;E548&amp;"',VALUE_ID='"&amp;F548&amp;"',CONV_KEY='"&amp;G548&amp;"',F_CHECK='"&amp;H548&amp;"',F_WRITE='"&amp;I548&amp;"' Where FORMAT_ID = '"&amp;A548&amp;"' AND FIELD_NO = '"&amp;B548&amp;"' AND PRIORITY = '"&amp;C548&amp;"';"</f>
        <v/>
      </c>
      <c r="U548">
        <f>"Delete from UFMT_BUILD_RULE Where FORMAT_ID = '"&amp;A548&amp;"' AND FIELD_NO = '"&amp;B548&amp;"' AND PRIORITY = '"&amp;C548&amp;"';"</f>
        <v/>
      </c>
    </row>
    <row r="549" spans="1:21">
      <c r="A549" t="s">
        <v>41</v>
      </c>
      <c r="B549" t="s">
        <v>72</v>
      </c>
      <c r="C549" t="s">
        <v>13</v>
      </c>
      <c r="D549" t="s">
        <v>333</v>
      </c>
      <c r="F549" t="s">
        <v>473</v>
      </c>
      <c r="H549" t="s">
        <v>255</v>
      </c>
      <c r="I549" t="s">
        <v>13</v>
      </c>
      <c r="L549" t="s">
        <v>7</v>
      </c>
      <c r="M549">
        <f>VLOOKUP(D549,UFMT_FIELD_FORMAT!A:H,8,FALSE)</f>
        <v/>
      </c>
      <c r="N549">
        <f>IF(ISBLANK(E549),"",VLOOKUP(E549,UFMT_CONDITION!A:J,10,FALSE))</f>
        <v/>
      </c>
      <c r="O549">
        <f>VLOOKUP(F549,UFMT_VALUE!A:E,5,FALSE)</f>
        <v/>
      </c>
      <c r="P549">
        <f>IF(ISBLANK(G549),"",VLOOKUP(G549,UFMT_CONVERSION!A:C,3,FALSE))</f>
        <v/>
      </c>
      <c r="Q549">
        <f>"Field '"&amp;M549&amp;IF(N549="","","',Cond '"&amp;N549)&amp;"', Value '"&amp;O549&amp;IF(P549="","","', Conv '"&amp;P549)&amp;"'"</f>
        <v/>
      </c>
      <c r="S549">
        <f>"Insert into UFMT_BUILD_RULE (FORMAT_ID, FIELD_NO, PRIORITY, FIELD_ID, COND_ID, VALUE_ID, CONV_KEY, F_CHECK, F_WRITE) Values ('"&amp;A549&amp;"', '"&amp;B549&amp;"', '"&amp;C549&amp;"', '"&amp;D549&amp;"', '"&amp;E549&amp;"', '"&amp;F549&amp;"', '"&amp;G549&amp;"', '"&amp;H549&amp;"', '"&amp;I549&amp;"');"</f>
        <v/>
      </c>
      <c r="T549">
        <f>"Update UFMT_BUILD_RULE SET FIELD_ID='"&amp;D549&amp;"',COND_ID='"&amp;E549&amp;"',VALUE_ID='"&amp;F549&amp;"',CONV_KEY='"&amp;G549&amp;"',F_CHECK='"&amp;H549&amp;"',F_WRITE='"&amp;I549&amp;"' Where FORMAT_ID = '"&amp;A549&amp;"' AND FIELD_NO = '"&amp;B549&amp;"' AND PRIORITY = '"&amp;C549&amp;"';"</f>
        <v/>
      </c>
      <c r="U549">
        <f>"Delete from UFMT_BUILD_RULE Where FORMAT_ID = '"&amp;A549&amp;"' AND FIELD_NO = '"&amp;B549&amp;"' AND PRIORITY = '"&amp;C549&amp;"';"</f>
        <v/>
      </c>
    </row>
    <row r="550" spans="1:21">
      <c r="A550" t="s">
        <v>41</v>
      </c>
      <c r="B550" t="s">
        <v>567</v>
      </c>
      <c r="C550" t="s">
        <v>13</v>
      </c>
      <c r="D550" t="s">
        <v>456</v>
      </c>
      <c r="F550" t="s">
        <v>554</v>
      </c>
      <c r="H550" t="s">
        <v>255</v>
      </c>
      <c r="I550" t="s">
        <v>13</v>
      </c>
      <c r="L550" t="s">
        <v>7</v>
      </c>
      <c r="M550">
        <f>VLOOKUP(D550,UFMT_FIELD_FORMAT!A:H,8,FALSE)</f>
        <v/>
      </c>
      <c r="N550">
        <f>IF(ISBLANK(E550),"",VLOOKUP(E550,UFMT_CONDITION!A:J,10,FALSE))</f>
        <v/>
      </c>
      <c r="O550">
        <f>VLOOKUP(F550,UFMT_VALUE!A:E,5,FALSE)</f>
        <v/>
      </c>
      <c r="P550">
        <f>IF(ISBLANK(G550),"",VLOOKUP(G550,UFMT_CONVERSION!A:C,3,FALSE))</f>
        <v/>
      </c>
      <c r="Q550">
        <f>"Field '"&amp;M550&amp;IF(N550="","","',Cond '"&amp;N550)&amp;"', Value '"&amp;O550&amp;IF(P550="","","', Conv '"&amp;P550)&amp;"'"</f>
        <v/>
      </c>
      <c r="S550">
        <f>"Insert into UFMT_BUILD_RULE (FORMAT_ID, FIELD_NO, PRIORITY, FIELD_ID, COND_ID, VALUE_ID, CONV_KEY, F_CHECK, F_WRITE) Values ('"&amp;A550&amp;"', '"&amp;B550&amp;"', '"&amp;C550&amp;"', '"&amp;D550&amp;"', '"&amp;E550&amp;"', '"&amp;F550&amp;"', '"&amp;G550&amp;"', '"&amp;H550&amp;"', '"&amp;I550&amp;"');"</f>
        <v/>
      </c>
      <c r="T550">
        <f>"Update UFMT_BUILD_RULE SET FIELD_ID='"&amp;D550&amp;"',COND_ID='"&amp;E550&amp;"',VALUE_ID='"&amp;F550&amp;"',CONV_KEY='"&amp;G550&amp;"',F_CHECK='"&amp;H550&amp;"',F_WRITE='"&amp;I550&amp;"' Where FORMAT_ID = '"&amp;A550&amp;"' AND FIELD_NO = '"&amp;B550&amp;"' AND PRIORITY = '"&amp;C550&amp;"';"</f>
        <v/>
      </c>
      <c r="U550">
        <f>"Delete from UFMT_BUILD_RULE Where FORMAT_ID = '"&amp;A550&amp;"' AND FIELD_NO = '"&amp;B550&amp;"' AND PRIORITY = '"&amp;C550&amp;"';"</f>
        <v/>
      </c>
    </row>
    <row r="551" spans="1:21">
      <c r="A551" t="s">
        <v>41</v>
      </c>
      <c r="B551" t="s">
        <v>355</v>
      </c>
      <c r="C551" t="s">
        <v>13</v>
      </c>
      <c r="D551" t="s">
        <v>468</v>
      </c>
      <c r="F551" t="s">
        <v>488</v>
      </c>
      <c r="H551" t="s">
        <v>255</v>
      </c>
      <c r="I551" t="s">
        <v>255</v>
      </c>
      <c r="L551" t="s">
        <v>7</v>
      </c>
      <c r="M551">
        <f>VLOOKUP(D551,UFMT_FIELD_FORMAT!A:H,8,FALSE)</f>
        <v/>
      </c>
      <c r="N551">
        <f>IF(ISBLANK(E551),"",VLOOKUP(E551,UFMT_CONDITION!A:J,10,FALSE))</f>
        <v/>
      </c>
      <c r="O551">
        <f>VLOOKUP(F551,UFMT_VALUE!A:E,5,FALSE)</f>
        <v/>
      </c>
      <c r="P551">
        <f>IF(ISBLANK(G551),"",VLOOKUP(G551,UFMT_CONVERSION!A:C,3,FALSE))</f>
        <v/>
      </c>
      <c r="Q551">
        <f>"Field '"&amp;M551&amp;IF(N551="","","',Cond '"&amp;N551)&amp;"', Value '"&amp;O551&amp;IF(P551="","","', Conv '"&amp;P551)&amp;"'"</f>
        <v/>
      </c>
      <c r="S551">
        <f>"Insert into UFMT_BUILD_RULE (FORMAT_ID, FIELD_NO, PRIORITY, FIELD_ID, COND_ID, VALUE_ID, CONV_KEY, F_CHECK, F_WRITE) Values ('"&amp;A551&amp;"', '"&amp;B551&amp;"', '"&amp;C551&amp;"', '"&amp;D551&amp;"', '"&amp;E551&amp;"', '"&amp;F551&amp;"', '"&amp;G551&amp;"', '"&amp;H551&amp;"', '"&amp;I551&amp;"');"</f>
        <v/>
      </c>
      <c r="T551">
        <f>"Update UFMT_BUILD_RULE SET FIELD_ID='"&amp;D551&amp;"',COND_ID='"&amp;E551&amp;"',VALUE_ID='"&amp;F551&amp;"',CONV_KEY='"&amp;G551&amp;"',F_CHECK='"&amp;H551&amp;"',F_WRITE='"&amp;I551&amp;"' Where FORMAT_ID = '"&amp;A551&amp;"' AND FIELD_NO = '"&amp;B551&amp;"' AND PRIORITY = '"&amp;C551&amp;"';"</f>
        <v/>
      </c>
      <c r="U551">
        <f>"Delete from UFMT_BUILD_RULE Where FORMAT_ID = '"&amp;A551&amp;"' AND FIELD_NO = '"&amp;B551&amp;"' AND PRIORITY = '"&amp;C551&amp;"';"</f>
        <v/>
      </c>
    </row>
    <row r="552" spans="1:21">
      <c r="A552" t="s">
        <v>41</v>
      </c>
      <c r="B552" t="s">
        <v>28</v>
      </c>
      <c r="C552" t="s">
        <v>13</v>
      </c>
      <c r="D552" t="s">
        <v>468</v>
      </c>
      <c r="F552" t="s">
        <v>488</v>
      </c>
      <c r="H552" t="s">
        <v>255</v>
      </c>
      <c r="I552" t="s">
        <v>255</v>
      </c>
      <c r="L552" t="s">
        <v>7</v>
      </c>
      <c r="M552">
        <f>VLOOKUP(D552,UFMT_FIELD_FORMAT!A:H,8,FALSE)</f>
        <v/>
      </c>
      <c r="N552">
        <f>IF(ISBLANK(E552),"",VLOOKUP(E552,UFMT_CONDITION!A:J,10,FALSE))</f>
        <v/>
      </c>
      <c r="O552">
        <f>VLOOKUP(F552,UFMT_VALUE!A:E,5,FALSE)</f>
        <v/>
      </c>
      <c r="P552">
        <f>IF(ISBLANK(G552),"",VLOOKUP(G552,UFMT_CONVERSION!A:C,3,FALSE))</f>
        <v/>
      </c>
      <c r="Q552">
        <f>"Field '"&amp;M552&amp;IF(N552="","","',Cond '"&amp;N552)&amp;"', Value '"&amp;O552&amp;IF(P552="","","', Conv '"&amp;P552)&amp;"'"</f>
        <v/>
      </c>
      <c r="S552">
        <f>"Insert into UFMT_BUILD_RULE (FORMAT_ID, FIELD_NO, PRIORITY, FIELD_ID, COND_ID, VALUE_ID, CONV_KEY, F_CHECK, F_WRITE) Values ('"&amp;A552&amp;"', '"&amp;B552&amp;"', '"&amp;C552&amp;"', '"&amp;D552&amp;"', '"&amp;E552&amp;"', '"&amp;F552&amp;"', '"&amp;G552&amp;"', '"&amp;H552&amp;"', '"&amp;I552&amp;"');"</f>
        <v/>
      </c>
      <c r="T552">
        <f>"Update UFMT_BUILD_RULE SET FIELD_ID='"&amp;D552&amp;"',COND_ID='"&amp;E552&amp;"',VALUE_ID='"&amp;F552&amp;"',CONV_KEY='"&amp;G552&amp;"',F_CHECK='"&amp;H552&amp;"',F_WRITE='"&amp;I552&amp;"' Where FORMAT_ID = '"&amp;A552&amp;"' AND FIELD_NO = '"&amp;B552&amp;"' AND PRIORITY = '"&amp;C552&amp;"';"</f>
        <v/>
      </c>
      <c r="U552">
        <f>"Delete from UFMT_BUILD_RULE Where FORMAT_ID = '"&amp;A552&amp;"' AND FIELD_NO = '"&amp;B552&amp;"' AND PRIORITY = '"&amp;C552&amp;"';"</f>
        <v/>
      </c>
    </row>
    <row r="553" spans="1:21">
      <c r="A553" t="s">
        <v>41</v>
      </c>
      <c r="B553" t="s">
        <v>103</v>
      </c>
      <c r="C553" t="s">
        <v>13</v>
      </c>
      <c r="D553" t="s">
        <v>456</v>
      </c>
      <c r="F553" t="s">
        <v>310</v>
      </c>
      <c r="H553" t="s">
        <v>255</v>
      </c>
      <c r="I553" t="s">
        <v>255</v>
      </c>
      <c r="L553" t="s">
        <v>7</v>
      </c>
      <c r="M553">
        <f>VLOOKUP(D553,UFMT_FIELD_FORMAT!A:H,8,FALSE)</f>
        <v/>
      </c>
      <c r="N553">
        <f>IF(ISBLANK(E553),"",VLOOKUP(E553,UFMT_CONDITION!A:J,10,FALSE))</f>
        <v/>
      </c>
      <c r="O553">
        <f>VLOOKUP(F553,UFMT_VALUE!A:E,5,FALSE)</f>
        <v/>
      </c>
      <c r="P553">
        <f>IF(ISBLANK(G553),"",VLOOKUP(G553,UFMT_CONVERSION!A:C,3,FALSE))</f>
        <v/>
      </c>
      <c r="Q553">
        <f>"Field '"&amp;M553&amp;IF(N553="","","',Cond '"&amp;N553)&amp;"', Value '"&amp;O553&amp;IF(P553="","","', Conv '"&amp;P553)&amp;"'"</f>
        <v/>
      </c>
      <c r="S553">
        <f>"Insert into UFMT_BUILD_RULE (FORMAT_ID, FIELD_NO, PRIORITY, FIELD_ID, COND_ID, VALUE_ID, CONV_KEY, F_CHECK, F_WRITE) Values ('"&amp;A553&amp;"', '"&amp;B553&amp;"', '"&amp;C553&amp;"', '"&amp;D553&amp;"', '"&amp;E553&amp;"', '"&amp;F553&amp;"', '"&amp;G553&amp;"', '"&amp;H553&amp;"', '"&amp;I553&amp;"');"</f>
        <v/>
      </c>
      <c r="T553">
        <f>"Update UFMT_BUILD_RULE SET FIELD_ID='"&amp;D553&amp;"',COND_ID='"&amp;E553&amp;"',VALUE_ID='"&amp;F553&amp;"',CONV_KEY='"&amp;G553&amp;"',F_CHECK='"&amp;H553&amp;"',F_WRITE='"&amp;I553&amp;"' Where FORMAT_ID = '"&amp;A553&amp;"' AND FIELD_NO = '"&amp;B553&amp;"' AND PRIORITY = '"&amp;C553&amp;"';"</f>
        <v/>
      </c>
      <c r="U553">
        <f>"Delete from UFMT_BUILD_RULE Where FORMAT_ID = '"&amp;A553&amp;"' AND FIELD_NO = '"&amp;B553&amp;"' AND PRIORITY = '"&amp;C553&amp;"';"</f>
        <v/>
      </c>
    </row>
    <row r="554" spans="1:21">
      <c r="A554" t="s">
        <v>41</v>
      </c>
      <c r="B554" t="s">
        <v>669</v>
      </c>
      <c r="C554" t="s">
        <v>13</v>
      </c>
      <c r="D554" t="s">
        <v>456</v>
      </c>
      <c r="F554" t="s">
        <v>78</v>
      </c>
      <c r="G554" t="s">
        <v>500</v>
      </c>
      <c r="H554" t="s">
        <v>255</v>
      </c>
      <c r="I554" t="s">
        <v>13</v>
      </c>
      <c r="L554" t="s">
        <v>7</v>
      </c>
      <c r="M554">
        <f>VLOOKUP(D554,UFMT_FIELD_FORMAT!A:H,8,FALSE)</f>
        <v/>
      </c>
      <c r="N554">
        <f>IF(ISBLANK(E554),"",VLOOKUP(E554,UFMT_CONDITION!A:J,10,FALSE))</f>
        <v/>
      </c>
      <c r="O554">
        <f>VLOOKUP(F554,UFMT_VALUE!A:E,5,FALSE)</f>
        <v/>
      </c>
      <c r="P554">
        <f>IF(ISBLANK(G554),"",VLOOKUP(G554,UFMT_CONVERSION!A:C,3,FALSE))</f>
        <v/>
      </c>
      <c r="Q554">
        <f>"Field '"&amp;M554&amp;IF(N554="","","',Cond '"&amp;N554)&amp;"', Value '"&amp;O554&amp;IF(P554="","","', Conv '"&amp;P554)&amp;"'"</f>
        <v/>
      </c>
      <c r="S554">
        <f>"Insert into UFMT_BUILD_RULE (FORMAT_ID, FIELD_NO, PRIORITY, FIELD_ID, COND_ID, VALUE_ID, CONV_KEY, F_CHECK, F_WRITE) Values ('"&amp;A554&amp;"', '"&amp;B554&amp;"', '"&amp;C554&amp;"', '"&amp;D554&amp;"', '"&amp;E554&amp;"', '"&amp;F554&amp;"', '"&amp;G554&amp;"', '"&amp;H554&amp;"', '"&amp;I554&amp;"');"</f>
        <v/>
      </c>
      <c r="T554">
        <f>"Update UFMT_BUILD_RULE SET FIELD_ID='"&amp;D554&amp;"',COND_ID='"&amp;E554&amp;"',VALUE_ID='"&amp;F554&amp;"',CONV_KEY='"&amp;G554&amp;"',F_CHECK='"&amp;H554&amp;"',F_WRITE='"&amp;I554&amp;"' Where FORMAT_ID = '"&amp;A554&amp;"' AND FIELD_NO = '"&amp;B554&amp;"' AND PRIORITY = '"&amp;C554&amp;"';"</f>
        <v/>
      </c>
      <c r="U554">
        <f>"Delete from UFMT_BUILD_RULE Where FORMAT_ID = '"&amp;A554&amp;"' AND FIELD_NO = '"&amp;B554&amp;"' AND PRIORITY = '"&amp;C554&amp;"';"</f>
        <v/>
      </c>
    </row>
    <row r="555" spans="1:21">
      <c r="A555" t="s">
        <v>594</v>
      </c>
      <c r="B555" t="s">
        <v>337</v>
      </c>
      <c r="C555" t="s">
        <v>13</v>
      </c>
      <c r="D555" t="s">
        <v>500</v>
      </c>
      <c r="F555" t="s">
        <v>543</v>
      </c>
      <c r="G555" t="s">
        <v>17</v>
      </c>
      <c r="H555" t="s">
        <v>255</v>
      </c>
      <c r="I555" t="s">
        <v>13</v>
      </c>
      <c r="L555" t="s">
        <v>7</v>
      </c>
      <c r="M555">
        <f>VLOOKUP(D555,UFMT_FIELD_FORMAT!A:H,8,FALSE)</f>
        <v/>
      </c>
      <c r="N555">
        <f>IF(ISBLANK(E555),"",VLOOKUP(E555,UFMT_CONDITION!A:J,10,FALSE))</f>
        <v/>
      </c>
      <c r="O555">
        <f>VLOOKUP(F555,UFMT_VALUE!A:E,5,FALSE)</f>
        <v/>
      </c>
      <c r="P555">
        <f>IF(ISBLANK(G555),"",VLOOKUP(G555,UFMT_CONVERSION!A:C,3,FALSE))</f>
        <v/>
      </c>
      <c r="Q555">
        <f>"Field '"&amp;M555&amp;IF(N555="","","',Cond '"&amp;N555)&amp;"', Value '"&amp;O555&amp;IF(P555="","","', Conv '"&amp;P555)&amp;"'"</f>
        <v/>
      </c>
      <c r="S555">
        <f>"Insert into UFMT_BUILD_RULE (FORMAT_ID, FIELD_NO, PRIORITY, FIELD_ID, COND_ID, VALUE_ID, CONV_KEY, F_CHECK, F_WRITE) Values ('"&amp;A555&amp;"', '"&amp;B555&amp;"', '"&amp;C555&amp;"', '"&amp;D555&amp;"', '"&amp;E555&amp;"', '"&amp;F555&amp;"', '"&amp;G555&amp;"', '"&amp;H555&amp;"', '"&amp;I555&amp;"');"</f>
        <v/>
      </c>
      <c r="T555">
        <f>"Update UFMT_BUILD_RULE SET FIELD_ID='"&amp;D555&amp;"',COND_ID='"&amp;E555&amp;"',VALUE_ID='"&amp;F555&amp;"',CONV_KEY='"&amp;G555&amp;"',F_CHECK='"&amp;H555&amp;"',F_WRITE='"&amp;I555&amp;"' Where FORMAT_ID = '"&amp;A555&amp;"' AND FIELD_NO = '"&amp;B555&amp;"' AND PRIORITY = '"&amp;C555&amp;"';"</f>
        <v/>
      </c>
      <c r="U555">
        <f>"Delete from UFMT_BUILD_RULE Where FORMAT_ID = '"&amp;A555&amp;"' AND FIELD_NO = '"&amp;B555&amp;"' AND PRIORITY = '"&amp;C555&amp;"';"</f>
        <v/>
      </c>
    </row>
    <row r="556" spans="1:21">
      <c r="A556" t="s">
        <v>594</v>
      </c>
      <c r="B556" t="s">
        <v>351</v>
      </c>
      <c r="C556" t="s">
        <v>13</v>
      </c>
      <c r="D556" t="s">
        <v>328</v>
      </c>
      <c r="F556" t="s">
        <v>19</v>
      </c>
      <c r="H556" t="s">
        <v>255</v>
      </c>
      <c r="I556" t="s">
        <v>13</v>
      </c>
      <c r="L556" t="s">
        <v>7</v>
      </c>
      <c r="M556">
        <f>VLOOKUP(D556,UFMT_FIELD_FORMAT!A:H,8,FALSE)</f>
        <v/>
      </c>
      <c r="N556">
        <f>IF(ISBLANK(E556),"",VLOOKUP(E556,UFMT_CONDITION!A:J,10,FALSE))</f>
        <v/>
      </c>
      <c r="O556">
        <f>VLOOKUP(F556,UFMT_VALUE!A:E,5,FALSE)</f>
        <v/>
      </c>
      <c r="P556">
        <f>IF(ISBLANK(G556),"",VLOOKUP(G556,UFMT_CONVERSION!A:C,3,FALSE))</f>
        <v/>
      </c>
      <c r="Q556">
        <f>"Field '"&amp;M556&amp;IF(N556="","","',Cond '"&amp;N556)&amp;"', Value '"&amp;O556&amp;IF(P556="","","', Conv '"&amp;P556)&amp;"'"</f>
        <v/>
      </c>
      <c r="S556">
        <f>"Insert into UFMT_BUILD_RULE (FORMAT_ID, FIELD_NO, PRIORITY, FIELD_ID, COND_ID, VALUE_ID, CONV_KEY, F_CHECK, F_WRITE) Values ('"&amp;A556&amp;"', '"&amp;B556&amp;"', '"&amp;C556&amp;"', '"&amp;D556&amp;"', '"&amp;E556&amp;"', '"&amp;F556&amp;"', '"&amp;G556&amp;"', '"&amp;H556&amp;"', '"&amp;I556&amp;"');"</f>
        <v/>
      </c>
      <c r="T556">
        <f>"Update UFMT_BUILD_RULE SET FIELD_ID='"&amp;D556&amp;"',COND_ID='"&amp;E556&amp;"',VALUE_ID='"&amp;F556&amp;"',CONV_KEY='"&amp;G556&amp;"',F_CHECK='"&amp;H556&amp;"',F_WRITE='"&amp;I556&amp;"' Where FORMAT_ID = '"&amp;A556&amp;"' AND FIELD_NO = '"&amp;B556&amp;"' AND PRIORITY = '"&amp;C556&amp;"';"</f>
        <v/>
      </c>
      <c r="U556">
        <f>"Delete from UFMT_BUILD_RULE Where FORMAT_ID = '"&amp;A556&amp;"' AND FIELD_NO = '"&amp;B556&amp;"' AND PRIORITY = '"&amp;C556&amp;"';"</f>
        <v/>
      </c>
    </row>
    <row r="557" spans="1:21">
      <c r="A557" t="s">
        <v>594</v>
      </c>
      <c r="B557" t="s">
        <v>473</v>
      </c>
      <c r="C557" t="s">
        <v>13</v>
      </c>
      <c r="D557" t="s">
        <v>333</v>
      </c>
      <c r="F557" t="s">
        <v>33</v>
      </c>
      <c r="H557" t="s">
        <v>255</v>
      </c>
      <c r="I557" t="s">
        <v>255</v>
      </c>
      <c r="L557" t="s">
        <v>7</v>
      </c>
      <c r="M557">
        <f>VLOOKUP(D557,UFMT_FIELD_FORMAT!A:H,8,FALSE)</f>
        <v/>
      </c>
      <c r="N557">
        <f>IF(ISBLANK(E557),"",VLOOKUP(E557,UFMT_CONDITION!A:J,10,FALSE))</f>
        <v/>
      </c>
      <c r="O557">
        <f>VLOOKUP(F557,UFMT_VALUE!A:E,5,FALSE)</f>
        <v/>
      </c>
      <c r="P557">
        <f>IF(ISBLANK(G557),"",VLOOKUP(G557,UFMT_CONVERSION!A:C,3,FALSE))</f>
        <v/>
      </c>
      <c r="Q557">
        <f>"Field '"&amp;M557&amp;IF(N557="","","',Cond '"&amp;N557)&amp;"', Value '"&amp;O557&amp;IF(P557="","","', Conv '"&amp;P557)&amp;"'"</f>
        <v/>
      </c>
      <c r="S557">
        <f>"Insert into UFMT_BUILD_RULE (FORMAT_ID, FIELD_NO, PRIORITY, FIELD_ID, COND_ID, VALUE_ID, CONV_KEY, F_CHECK, F_WRITE) Values ('"&amp;A557&amp;"', '"&amp;B557&amp;"', '"&amp;C557&amp;"', '"&amp;D557&amp;"', '"&amp;E557&amp;"', '"&amp;F557&amp;"', '"&amp;G557&amp;"', '"&amp;H557&amp;"', '"&amp;I557&amp;"');"</f>
        <v/>
      </c>
      <c r="T557">
        <f>"Update UFMT_BUILD_RULE SET FIELD_ID='"&amp;D557&amp;"',COND_ID='"&amp;E557&amp;"',VALUE_ID='"&amp;F557&amp;"',CONV_KEY='"&amp;G557&amp;"',F_CHECK='"&amp;H557&amp;"',F_WRITE='"&amp;I557&amp;"' Where FORMAT_ID = '"&amp;A557&amp;"' AND FIELD_NO = '"&amp;B557&amp;"' AND PRIORITY = '"&amp;C557&amp;"';"</f>
        <v/>
      </c>
      <c r="U557">
        <f>"Delete from UFMT_BUILD_RULE Where FORMAT_ID = '"&amp;A557&amp;"' AND FIELD_NO = '"&amp;B557&amp;"' AND PRIORITY = '"&amp;C557&amp;"';"</f>
        <v/>
      </c>
    </row>
    <row r="558" spans="1:21">
      <c r="A558" t="s">
        <v>594</v>
      </c>
      <c r="B558" t="s">
        <v>72</v>
      </c>
      <c r="C558" t="s">
        <v>13</v>
      </c>
      <c r="D558" t="s">
        <v>333</v>
      </c>
      <c r="F558" t="s">
        <v>17</v>
      </c>
      <c r="H558" t="s">
        <v>255</v>
      </c>
      <c r="I558" t="s">
        <v>13</v>
      </c>
      <c r="L558" t="s">
        <v>7</v>
      </c>
      <c r="M558">
        <f>VLOOKUP(D558,UFMT_FIELD_FORMAT!A:H,8,FALSE)</f>
        <v/>
      </c>
      <c r="N558">
        <f>IF(ISBLANK(E558),"",VLOOKUP(E558,UFMT_CONDITION!A:J,10,FALSE))</f>
        <v/>
      </c>
      <c r="O558">
        <f>VLOOKUP(F558,UFMT_VALUE!A:E,5,FALSE)</f>
        <v/>
      </c>
      <c r="P558">
        <f>IF(ISBLANK(G558),"",VLOOKUP(G558,UFMT_CONVERSION!A:C,3,FALSE))</f>
        <v/>
      </c>
      <c r="Q558">
        <f>"Field '"&amp;M558&amp;IF(N558="","","',Cond '"&amp;N558)&amp;"', Value '"&amp;O558&amp;IF(P558="","","', Conv '"&amp;P558)&amp;"'"</f>
        <v/>
      </c>
      <c r="S558">
        <f>"Insert into UFMT_BUILD_RULE (FORMAT_ID, FIELD_NO, PRIORITY, FIELD_ID, COND_ID, VALUE_ID, CONV_KEY, F_CHECK, F_WRITE) Values ('"&amp;A558&amp;"', '"&amp;B558&amp;"', '"&amp;C558&amp;"', '"&amp;D558&amp;"', '"&amp;E558&amp;"', '"&amp;F558&amp;"', '"&amp;G558&amp;"', '"&amp;H558&amp;"', '"&amp;I558&amp;"');"</f>
        <v/>
      </c>
      <c r="T558">
        <f>"Update UFMT_BUILD_RULE SET FIELD_ID='"&amp;D558&amp;"',COND_ID='"&amp;E558&amp;"',VALUE_ID='"&amp;F558&amp;"',CONV_KEY='"&amp;G558&amp;"',F_CHECK='"&amp;H558&amp;"',F_WRITE='"&amp;I558&amp;"' Where FORMAT_ID = '"&amp;A558&amp;"' AND FIELD_NO = '"&amp;B558&amp;"' AND PRIORITY = '"&amp;C558&amp;"';"</f>
        <v/>
      </c>
      <c r="U558">
        <f>"Delete from UFMT_BUILD_RULE Where FORMAT_ID = '"&amp;A558&amp;"' AND FIELD_NO = '"&amp;B558&amp;"' AND PRIORITY = '"&amp;C558&amp;"';"</f>
        <v/>
      </c>
    </row>
    <row r="559" spans="1:21">
      <c r="A559" t="s">
        <v>594</v>
      </c>
      <c r="B559" t="s">
        <v>567</v>
      </c>
      <c r="C559" t="s">
        <v>13</v>
      </c>
      <c r="D559" t="s">
        <v>456</v>
      </c>
      <c r="F559" t="s">
        <v>554</v>
      </c>
      <c r="H559" t="s">
        <v>255</v>
      </c>
      <c r="I559" t="s">
        <v>13</v>
      </c>
      <c r="L559" t="s">
        <v>7</v>
      </c>
      <c r="M559">
        <f>VLOOKUP(D559,UFMT_FIELD_FORMAT!A:H,8,FALSE)</f>
        <v/>
      </c>
      <c r="N559">
        <f>IF(ISBLANK(E559),"",VLOOKUP(E559,UFMT_CONDITION!A:J,10,FALSE))</f>
        <v/>
      </c>
      <c r="O559">
        <f>VLOOKUP(F559,UFMT_VALUE!A:E,5,FALSE)</f>
        <v/>
      </c>
      <c r="P559">
        <f>IF(ISBLANK(G559),"",VLOOKUP(G559,UFMT_CONVERSION!A:C,3,FALSE))</f>
        <v/>
      </c>
      <c r="Q559">
        <f>"Field '"&amp;M559&amp;IF(N559="","","',Cond '"&amp;N559)&amp;"', Value '"&amp;O559&amp;IF(P559="","","', Conv '"&amp;P559)&amp;"'"</f>
        <v/>
      </c>
      <c r="S559">
        <f>"Insert into UFMT_BUILD_RULE (FORMAT_ID, FIELD_NO, PRIORITY, FIELD_ID, COND_ID, VALUE_ID, CONV_KEY, F_CHECK, F_WRITE) Values ('"&amp;A559&amp;"', '"&amp;B559&amp;"', '"&amp;C559&amp;"', '"&amp;D559&amp;"', '"&amp;E559&amp;"', '"&amp;F559&amp;"', '"&amp;G559&amp;"', '"&amp;H559&amp;"', '"&amp;I559&amp;"');"</f>
        <v/>
      </c>
      <c r="T559">
        <f>"Update UFMT_BUILD_RULE SET FIELD_ID='"&amp;D559&amp;"',COND_ID='"&amp;E559&amp;"',VALUE_ID='"&amp;F559&amp;"',CONV_KEY='"&amp;G559&amp;"',F_CHECK='"&amp;H559&amp;"',F_WRITE='"&amp;I559&amp;"' Where FORMAT_ID = '"&amp;A559&amp;"' AND FIELD_NO = '"&amp;B559&amp;"' AND PRIORITY = '"&amp;C559&amp;"';"</f>
        <v/>
      </c>
      <c r="U559">
        <f>"Delete from UFMT_BUILD_RULE Where FORMAT_ID = '"&amp;A559&amp;"' AND FIELD_NO = '"&amp;B559&amp;"' AND PRIORITY = '"&amp;C559&amp;"';"</f>
        <v/>
      </c>
    </row>
    <row r="560" spans="1:21">
      <c r="A560" t="s">
        <v>594</v>
      </c>
      <c r="B560" t="s">
        <v>355</v>
      </c>
      <c r="C560" t="s">
        <v>13</v>
      </c>
      <c r="D560" t="s">
        <v>468</v>
      </c>
      <c r="F560" t="s">
        <v>239</v>
      </c>
      <c r="H560" t="s">
        <v>255</v>
      </c>
      <c r="I560" t="s">
        <v>255</v>
      </c>
      <c r="L560" t="s">
        <v>7</v>
      </c>
      <c r="M560">
        <f>VLOOKUP(D560,UFMT_FIELD_FORMAT!A:H,8,FALSE)</f>
        <v/>
      </c>
      <c r="N560">
        <f>IF(ISBLANK(E560),"",VLOOKUP(E560,UFMT_CONDITION!A:J,10,FALSE))</f>
        <v/>
      </c>
      <c r="O560">
        <f>VLOOKUP(F560,UFMT_VALUE!A:E,5,FALSE)</f>
        <v/>
      </c>
      <c r="P560">
        <f>IF(ISBLANK(G560),"",VLOOKUP(G560,UFMT_CONVERSION!A:C,3,FALSE))</f>
        <v/>
      </c>
      <c r="Q560">
        <f>"Field '"&amp;M560&amp;IF(N560="","","',Cond '"&amp;N560)&amp;"', Value '"&amp;O560&amp;IF(P560="","","', Conv '"&amp;P560)&amp;"'"</f>
        <v/>
      </c>
      <c r="S560">
        <f>"Insert into UFMT_BUILD_RULE (FORMAT_ID, FIELD_NO, PRIORITY, FIELD_ID, COND_ID, VALUE_ID, CONV_KEY, F_CHECK, F_WRITE) Values ('"&amp;A560&amp;"', '"&amp;B560&amp;"', '"&amp;C560&amp;"', '"&amp;D560&amp;"', '"&amp;E560&amp;"', '"&amp;F560&amp;"', '"&amp;G560&amp;"', '"&amp;H560&amp;"', '"&amp;I560&amp;"');"</f>
        <v/>
      </c>
      <c r="T560">
        <f>"Update UFMT_BUILD_RULE SET FIELD_ID='"&amp;D560&amp;"',COND_ID='"&amp;E560&amp;"',VALUE_ID='"&amp;F560&amp;"',CONV_KEY='"&amp;G560&amp;"',F_CHECK='"&amp;H560&amp;"',F_WRITE='"&amp;I560&amp;"' Where FORMAT_ID = '"&amp;A560&amp;"' AND FIELD_NO = '"&amp;B560&amp;"' AND PRIORITY = '"&amp;C560&amp;"';"</f>
        <v/>
      </c>
      <c r="U560">
        <f>"Delete from UFMT_BUILD_RULE Where FORMAT_ID = '"&amp;A560&amp;"' AND FIELD_NO = '"&amp;B560&amp;"' AND PRIORITY = '"&amp;C560&amp;"';"</f>
        <v/>
      </c>
    </row>
    <row r="561" spans="1:21">
      <c r="A561" t="s">
        <v>594</v>
      </c>
      <c r="B561" t="s">
        <v>28</v>
      </c>
      <c r="C561" t="s">
        <v>13</v>
      </c>
      <c r="D561" t="s">
        <v>468</v>
      </c>
      <c r="F561" t="s">
        <v>488</v>
      </c>
      <c r="H561" t="s">
        <v>255</v>
      </c>
      <c r="I561" t="s">
        <v>255</v>
      </c>
      <c r="L561" t="s">
        <v>7</v>
      </c>
      <c r="M561">
        <f>VLOOKUP(D561,UFMT_FIELD_FORMAT!A:H,8,FALSE)</f>
        <v/>
      </c>
      <c r="N561">
        <f>IF(ISBLANK(E561),"",VLOOKUP(E561,UFMT_CONDITION!A:J,10,FALSE))</f>
        <v/>
      </c>
      <c r="O561">
        <f>VLOOKUP(F561,UFMT_VALUE!A:E,5,FALSE)</f>
        <v/>
      </c>
      <c r="P561">
        <f>IF(ISBLANK(G561),"",VLOOKUP(G561,UFMT_CONVERSION!A:C,3,FALSE))</f>
        <v/>
      </c>
      <c r="Q561">
        <f>"Field '"&amp;M561&amp;IF(N561="","","',Cond '"&amp;N561)&amp;"', Value '"&amp;O561&amp;IF(P561="","","', Conv '"&amp;P561)&amp;"'"</f>
        <v/>
      </c>
      <c r="S561">
        <f>"Insert into UFMT_BUILD_RULE (FORMAT_ID, FIELD_NO, PRIORITY, FIELD_ID, COND_ID, VALUE_ID, CONV_KEY, F_CHECK, F_WRITE) Values ('"&amp;A561&amp;"', '"&amp;B561&amp;"', '"&amp;C561&amp;"', '"&amp;D561&amp;"', '"&amp;E561&amp;"', '"&amp;F561&amp;"', '"&amp;G561&amp;"', '"&amp;H561&amp;"', '"&amp;I561&amp;"');"</f>
        <v/>
      </c>
      <c r="T561">
        <f>"Update UFMT_BUILD_RULE SET FIELD_ID='"&amp;D561&amp;"',COND_ID='"&amp;E561&amp;"',VALUE_ID='"&amp;F561&amp;"',CONV_KEY='"&amp;G561&amp;"',F_CHECK='"&amp;H561&amp;"',F_WRITE='"&amp;I561&amp;"' Where FORMAT_ID = '"&amp;A561&amp;"' AND FIELD_NO = '"&amp;B561&amp;"' AND PRIORITY = '"&amp;C561&amp;"';"</f>
        <v/>
      </c>
      <c r="U561">
        <f>"Delete from UFMT_BUILD_RULE Where FORMAT_ID = '"&amp;A561&amp;"' AND FIELD_NO = '"&amp;B561&amp;"' AND PRIORITY = '"&amp;C561&amp;"';"</f>
        <v/>
      </c>
    </row>
    <row r="562" spans="1:21">
      <c r="A562" t="s">
        <v>594</v>
      </c>
      <c r="B562" t="s">
        <v>103</v>
      </c>
      <c r="C562" t="s">
        <v>13</v>
      </c>
      <c r="D562" t="s">
        <v>456</v>
      </c>
      <c r="F562" t="s">
        <v>310</v>
      </c>
      <c r="H562" t="s">
        <v>255</v>
      </c>
      <c r="I562" t="s">
        <v>255</v>
      </c>
      <c r="L562" t="s">
        <v>7</v>
      </c>
      <c r="M562">
        <f>VLOOKUP(D562,UFMT_FIELD_FORMAT!A:H,8,FALSE)</f>
        <v/>
      </c>
      <c r="N562">
        <f>IF(ISBLANK(E562),"",VLOOKUP(E562,UFMT_CONDITION!A:J,10,FALSE))</f>
        <v/>
      </c>
      <c r="O562">
        <f>VLOOKUP(F562,UFMT_VALUE!A:E,5,FALSE)</f>
        <v/>
      </c>
      <c r="P562">
        <f>IF(ISBLANK(G562),"",VLOOKUP(G562,UFMT_CONVERSION!A:C,3,FALSE))</f>
        <v/>
      </c>
      <c r="Q562">
        <f>"Field '"&amp;M562&amp;IF(N562="","","',Cond '"&amp;N562)&amp;"', Value '"&amp;O562&amp;IF(P562="","","', Conv '"&amp;P562)&amp;"'"</f>
        <v/>
      </c>
      <c r="S562">
        <f>"Insert into UFMT_BUILD_RULE (FORMAT_ID, FIELD_NO, PRIORITY, FIELD_ID, COND_ID, VALUE_ID, CONV_KEY, F_CHECK, F_WRITE) Values ('"&amp;A562&amp;"', '"&amp;B562&amp;"', '"&amp;C562&amp;"', '"&amp;D562&amp;"', '"&amp;E562&amp;"', '"&amp;F562&amp;"', '"&amp;G562&amp;"', '"&amp;H562&amp;"', '"&amp;I562&amp;"');"</f>
        <v/>
      </c>
      <c r="T562">
        <f>"Update UFMT_BUILD_RULE SET FIELD_ID='"&amp;D562&amp;"',COND_ID='"&amp;E562&amp;"',VALUE_ID='"&amp;F562&amp;"',CONV_KEY='"&amp;G562&amp;"',F_CHECK='"&amp;H562&amp;"',F_WRITE='"&amp;I562&amp;"' Where FORMAT_ID = '"&amp;A562&amp;"' AND FIELD_NO = '"&amp;B562&amp;"' AND PRIORITY = '"&amp;C562&amp;"';"</f>
        <v/>
      </c>
      <c r="U562">
        <f>"Delete from UFMT_BUILD_RULE Where FORMAT_ID = '"&amp;A562&amp;"' AND FIELD_NO = '"&amp;B562&amp;"' AND PRIORITY = '"&amp;C562&amp;"';"</f>
        <v/>
      </c>
    </row>
    <row r="563" spans="1:21">
      <c r="A563" t="s">
        <v>594</v>
      </c>
      <c r="B563" t="s">
        <v>669</v>
      </c>
      <c r="C563" t="s">
        <v>13</v>
      </c>
      <c r="D563" t="s">
        <v>456</v>
      </c>
      <c r="F563" t="s">
        <v>78</v>
      </c>
      <c r="G563" t="s">
        <v>500</v>
      </c>
      <c r="H563" t="s">
        <v>255</v>
      </c>
      <c r="I563" t="s">
        <v>13</v>
      </c>
      <c r="L563" t="s">
        <v>7</v>
      </c>
      <c r="M563">
        <f>VLOOKUP(D563,UFMT_FIELD_FORMAT!A:H,8,FALSE)</f>
        <v/>
      </c>
      <c r="N563">
        <f>IF(ISBLANK(E563),"",VLOOKUP(E563,UFMT_CONDITION!A:J,10,FALSE))</f>
        <v/>
      </c>
      <c r="O563">
        <f>VLOOKUP(F563,UFMT_VALUE!A:E,5,FALSE)</f>
        <v/>
      </c>
      <c r="P563">
        <f>IF(ISBLANK(G563),"",VLOOKUP(G563,UFMT_CONVERSION!A:C,3,FALSE))</f>
        <v/>
      </c>
      <c r="Q563">
        <f>"Field '"&amp;M563&amp;IF(N563="","","',Cond '"&amp;N563)&amp;"', Value '"&amp;O563&amp;IF(P563="","","', Conv '"&amp;P563)&amp;"'"</f>
        <v/>
      </c>
      <c r="S563">
        <f>"Insert into UFMT_BUILD_RULE (FORMAT_ID, FIELD_NO, PRIORITY, FIELD_ID, COND_ID, VALUE_ID, CONV_KEY, F_CHECK, F_WRITE) Values ('"&amp;A563&amp;"', '"&amp;B563&amp;"', '"&amp;C563&amp;"', '"&amp;D563&amp;"', '"&amp;E563&amp;"', '"&amp;F563&amp;"', '"&amp;G563&amp;"', '"&amp;H563&amp;"', '"&amp;I563&amp;"');"</f>
        <v/>
      </c>
      <c r="T563">
        <f>"Update UFMT_BUILD_RULE SET FIELD_ID='"&amp;D563&amp;"',COND_ID='"&amp;E563&amp;"',VALUE_ID='"&amp;F563&amp;"',CONV_KEY='"&amp;G563&amp;"',F_CHECK='"&amp;H563&amp;"',F_WRITE='"&amp;I563&amp;"' Where FORMAT_ID = '"&amp;A563&amp;"' AND FIELD_NO = '"&amp;B563&amp;"' AND PRIORITY = '"&amp;C563&amp;"';"</f>
        <v/>
      </c>
      <c r="U563">
        <f>"Delete from UFMT_BUILD_RULE Where FORMAT_ID = '"&amp;A563&amp;"' AND FIELD_NO = '"&amp;B563&amp;"' AND PRIORITY = '"&amp;C563&amp;"';"</f>
        <v/>
      </c>
    </row>
    <row r="564" spans="1:21">
      <c r="A564" t="s">
        <v>596</v>
      </c>
      <c r="B564" t="s">
        <v>64</v>
      </c>
      <c r="C564" t="s">
        <v>13</v>
      </c>
      <c r="D564" t="s">
        <v>13</v>
      </c>
      <c r="F564" t="s">
        <v>64</v>
      </c>
      <c r="H564" t="s">
        <v>255</v>
      </c>
      <c r="I564" t="s">
        <v>255</v>
      </c>
      <c r="L564" t="s">
        <v>7</v>
      </c>
      <c r="M564">
        <f>VLOOKUP(D564,UFMT_FIELD_FORMAT!A:H,8,FALSE)</f>
        <v/>
      </c>
      <c r="N564">
        <f>IF(ISBLANK(E564),"",VLOOKUP(E564,UFMT_CONDITION!A:J,10,FALSE))</f>
        <v/>
      </c>
      <c r="O564">
        <f>VLOOKUP(F564,UFMT_VALUE!A:E,5,FALSE)</f>
        <v/>
      </c>
      <c r="P564">
        <f>IF(ISBLANK(G564),"",VLOOKUP(G564,UFMT_CONVERSION!A:C,3,FALSE))</f>
        <v/>
      </c>
      <c r="Q564">
        <f>"Field '"&amp;M564&amp;IF(N564="","","',Cond '"&amp;N564)&amp;"', Value '"&amp;O564&amp;IF(P564="","","', Conv '"&amp;P564)&amp;"'"</f>
        <v/>
      </c>
      <c r="S564">
        <f>"Insert into UFMT_BUILD_RULE (FORMAT_ID, FIELD_NO, PRIORITY, FIELD_ID, COND_ID, VALUE_ID, CONV_KEY, F_CHECK, F_WRITE) Values ('"&amp;A564&amp;"', '"&amp;B564&amp;"', '"&amp;C564&amp;"', '"&amp;D564&amp;"', '"&amp;E564&amp;"', '"&amp;F564&amp;"', '"&amp;G564&amp;"', '"&amp;H564&amp;"', '"&amp;I564&amp;"');"</f>
        <v/>
      </c>
      <c r="T564">
        <f>"Update UFMT_BUILD_RULE SET FIELD_ID='"&amp;D564&amp;"',COND_ID='"&amp;E564&amp;"',VALUE_ID='"&amp;F564&amp;"',CONV_KEY='"&amp;G564&amp;"',F_CHECK='"&amp;H564&amp;"',F_WRITE='"&amp;I564&amp;"' Where FORMAT_ID = '"&amp;A564&amp;"' AND FIELD_NO = '"&amp;B564&amp;"' AND PRIORITY = '"&amp;C564&amp;"';"</f>
        <v/>
      </c>
      <c r="U564">
        <f>"Delete from UFMT_BUILD_RULE Where FORMAT_ID = '"&amp;A564&amp;"' AND FIELD_NO = '"&amp;B564&amp;"' AND PRIORITY = '"&amp;C564&amp;"';"</f>
        <v/>
      </c>
    </row>
    <row r="565" spans="1:21">
      <c r="A565" t="s">
        <v>596</v>
      </c>
      <c r="B565" t="s">
        <v>107</v>
      </c>
      <c r="C565" t="s">
        <v>13</v>
      </c>
      <c r="D565" t="s">
        <v>64</v>
      </c>
      <c r="F565" t="s">
        <v>328</v>
      </c>
      <c r="H565" t="s">
        <v>255</v>
      </c>
      <c r="I565" t="s">
        <v>255</v>
      </c>
      <c r="L565" t="s">
        <v>7</v>
      </c>
      <c r="M565">
        <f>VLOOKUP(D565,UFMT_FIELD_FORMAT!A:H,8,FALSE)</f>
        <v/>
      </c>
      <c r="N565">
        <f>IF(ISBLANK(E565),"",VLOOKUP(E565,UFMT_CONDITION!A:J,10,FALSE))</f>
        <v/>
      </c>
      <c r="O565">
        <f>VLOOKUP(F565,UFMT_VALUE!A:E,5,FALSE)</f>
        <v/>
      </c>
      <c r="P565">
        <f>IF(ISBLANK(G565),"",VLOOKUP(G565,UFMT_CONVERSION!A:C,3,FALSE))</f>
        <v/>
      </c>
      <c r="Q565">
        <f>"Field '"&amp;M565&amp;IF(N565="","","',Cond '"&amp;N565)&amp;"', Value '"&amp;O565&amp;IF(P565="","","', Conv '"&amp;P565)&amp;"'"</f>
        <v/>
      </c>
      <c r="S565">
        <f>"Insert into UFMT_BUILD_RULE (FORMAT_ID, FIELD_NO, PRIORITY, FIELD_ID, COND_ID, VALUE_ID, CONV_KEY, F_CHECK, F_WRITE) Values ('"&amp;A565&amp;"', '"&amp;B565&amp;"', '"&amp;C565&amp;"', '"&amp;D565&amp;"', '"&amp;E565&amp;"', '"&amp;F565&amp;"', '"&amp;G565&amp;"', '"&amp;H565&amp;"', '"&amp;I565&amp;"');"</f>
        <v/>
      </c>
      <c r="T565">
        <f>"Update UFMT_BUILD_RULE SET FIELD_ID='"&amp;D565&amp;"',COND_ID='"&amp;E565&amp;"',VALUE_ID='"&amp;F565&amp;"',CONV_KEY='"&amp;G565&amp;"',F_CHECK='"&amp;H565&amp;"',F_WRITE='"&amp;I565&amp;"' Where FORMAT_ID = '"&amp;A565&amp;"' AND FIELD_NO = '"&amp;B565&amp;"' AND PRIORITY = '"&amp;C565&amp;"';"</f>
        <v/>
      </c>
      <c r="U565">
        <f>"Delete from UFMT_BUILD_RULE Where FORMAT_ID = '"&amp;A565&amp;"' AND FIELD_NO = '"&amp;B565&amp;"' AND PRIORITY = '"&amp;C565&amp;"';"</f>
        <v/>
      </c>
    </row>
    <row r="566" spans="1:21">
      <c r="A566" t="s">
        <v>596</v>
      </c>
      <c r="B566" t="s">
        <v>31</v>
      </c>
      <c r="C566" t="s">
        <v>13</v>
      </c>
      <c r="D566" t="s">
        <v>107</v>
      </c>
      <c r="F566" t="s">
        <v>330</v>
      </c>
      <c r="H566" t="s">
        <v>255</v>
      </c>
      <c r="I566" t="s">
        <v>255</v>
      </c>
      <c r="L566" t="s">
        <v>7</v>
      </c>
      <c r="M566">
        <f>VLOOKUP(D566,UFMT_FIELD_FORMAT!A:H,8,FALSE)</f>
        <v/>
      </c>
      <c r="N566">
        <f>IF(ISBLANK(E566),"",VLOOKUP(E566,UFMT_CONDITION!A:J,10,FALSE))</f>
        <v/>
      </c>
      <c r="O566">
        <f>VLOOKUP(F566,UFMT_VALUE!A:E,5,FALSE)</f>
        <v/>
      </c>
      <c r="P566">
        <f>IF(ISBLANK(G566),"",VLOOKUP(G566,UFMT_CONVERSION!A:C,3,FALSE))</f>
        <v/>
      </c>
      <c r="Q566">
        <f>"Field '"&amp;M566&amp;IF(N566="","","',Cond '"&amp;N566)&amp;"', Value '"&amp;O566&amp;IF(P566="","","', Conv '"&amp;P566)&amp;"'"</f>
        <v/>
      </c>
      <c r="S566">
        <f>"Insert into UFMT_BUILD_RULE (FORMAT_ID, FIELD_NO, PRIORITY, FIELD_ID, COND_ID, VALUE_ID, CONV_KEY, F_CHECK, F_WRITE) Values ('"&amp;A566&amp;"', '"&amp;B566&amp;"', '"&amp;C566&amp;"', '"&amp;D566&amp;"', '"&amp;E566&amp;"', '"&amp;F566&amp;"', '"&amp;G566&amp;"', '"&amp;H566&amp;"', '"&amp;I566&amp;"');"</f>
        <v/>
      </c>
      <c r="T566">
        <f>"Update UFMT_BUILD_RULE SET FIELD_ID='"&amp;D566&amp;"',COND_ID='"&amp;E566&amp;"',VALUE_ID='"&amp;F566&amp;"',CONV_KEY='"&amp;G566&amp;"',F_CHECK='"&amp;H566&amp;"',F_WRITE='"&amp;I566&amp;"' Where FORMAT_ID = '"&amp;A566&amp;"' AND FIELD_NO = '"&amp;B566&amp;"' AND PRIORITY = '"&amp;C566&amp;"';"</f>
        <v/>
      </c>
      <c r="U566">
        <f>"Delete from UFMT_BUILD_RULE Where FORMAT_ID = '"&amp;A566&amp;"' AND FIELD_NO = '"&amp;B566&amp;"' AND PRIORITY = '"&amp;C566&amp;"';"</f>
        <v/>
      </c>
    </row>
    <row r="567" spans="1:21">
      <c r="A567" t="s">
        <v>596</v>
      </c>
      <c r="B567" t="s">
        <v>500</v>
      </c>
      <c r="C567" t="s">
        <v>13</v>
      </c>
      <c r="D567" t="s">
        <v>107</v>
      </c>
      <c r="F567" t="s">
        <v>333</v>
      </c>
      <c r="H567" t="s">
        <v>255</v>
      </c>
      <c r="I567" t="s">
        <v>255</v>
      </c>
      <c r="L567" t="s">
        <v>7</v>
      </c>
      <c r="M567">
        <f>VLOOKUP(D567,UFMT_FIELD_FORMAT!A:H,8,FALSE)</f>
        <v/>
      </c>
      <c r="N567">
        <f>IF(ISBLANK(E567),"",VLOOKUP(E567,UFMT_CONDITION!A:J,10,FALSE))</f>
        <v/>
      </c>
      <c r="O567">
        <f>VLOOKUP(F567,UFMT_VALUE!A:E,5,FALSE)</f>
        <v/>
      </c>
      <c r="P567">
        <f>IF(ISBLANK(G567),"",VLOOKUP(G567,UFMT_CONVERSION!A:C,3,FALSE))</f>
        <v/>
      </c>
      <c r="Q567">
        <f>"Field '"&amp;M567&amp;IF(N567="","","',Cond '"&amp;N567)&amp;"', Value '"&amp;O567&amp;IF(P567="","","', Conv '"&amp;P567)&amp;"'"</f>
        <v/>
      </c>
      <c r="S567">
        <f>"Insert into UFMT_BUILD_RULE (FORMAT_ID, FIELD_NO, PRIORITY, FIELD_ID, COND_ID, VALUE_ID, CONV_KEY, F_CHECK, F_WRITE) Values ('"&amp;A567&amp;"', '"&amp;B567&amp;"', '"&amp;C567&amp;"', '"&amp;D567&amp;"', '"&amp;E567&amp;"', '"&amp;F567&amp;"', '"&amp;G567&amp;"', '"&amp;H567&amp;"', '"&amp;I567&amp;"');"</f>
        <v/>
      </c>
      <c r="T567">
        <f>"Update UFMT_BUILD_RULE SET FIELD_ID='"&amp;D567&amp;"',COND_ID='"&amp;E567&amp;"',VALUE_ID='"&amp;F567&amp;"',CONV_KEY='"&amp;G567&amp;"',F_CHECK='"&amp;H567&amp;"',F_WRITE='"&amp;I567&amp;"' Where FORMAT_ID = '"&amp;A567&amp;"' AND FIELD_NO = '"&amp;B567&amp;"' AND PRIORITY = '"&amp;C567&amp;"';"</f>
        <v/>
      </c>
      <c r="U567">
        <f>"Delete from UFMT_BUILD_RULE Where FORMAT_ID = '"&amp;A567&amp;"' AND FIELD_NO = '"&amp;B567&amp;"' AND PRIORITY = '"&amp;C567&amp;"';"</f>
        <v/>
      </c>
    </row>
    <row r="568" spans="1:21">
      <c r="A568" t="s">
        <v>596</v>
      </c>
      <c r="B568" t="s">
        <v>328</v>
      </c>
      <c r="C568" t="s">
        <v>13</v>
      </c>
      <c r="D568" t="s">
        <v>107</v>
      </c>
      <c r="F568" t="s">
        <v>114</v>
      </c>
      <c r="H568" t="s">
        <v>255</v>
      </c>
      <c r="I568" t="s">
        <v>255</v>
      </c>
      <c r="L568" t="s">
        <v>7</v>
      </c>
      <c r="M568">
        <f>VLOOKUP(D568,UFMT_FIELD_FORMAT!A:H,8,FALSE)</f>
        <v/>
      </c>
      <c r="N568">
        <f>IF(ISBLANK(E568),"",VLOOKUP(E568,UFMT_CONDITION!A:J,10,FALSE))</f>
        <v/>
      </c>
      <c r="O568">
        <f>VLOOKUP(F568,UFMT_VALUE!A:E,5,FALSE)</f>
        <v/>
      </c>
      <c r="P568">
        <f>IF(ISBLANK(G568),"",VLOOKUP(G568,UFMT_CONVERSION!A:C,3,FALSE))</f>
        <v/>
      </c>
      <c r="Q568">
        <f>"Field '"&amp;M568&amp;IF(N568="","","',Cond '"&amp;N568)&amp;"', Value '"&amp;O568&amp;IF(P568="","","', Conv '"&amp;P568)&amp;"'"</f>
        <v/>
      </c>
      <c r="S568">
        <f>"Insert into UFMT_BUILD_RULE (FORMAT_ID, FIELD_NO, PRIORITY, FIELD_ID, COND_ID, VALUE_ID, CONV_KEY, F_CHECK, F_WRITE) Values ('"&amp;A568&amp;"', '"&amp;B568&amp;"', '"&amp;C568&amp;"', '"&amp;D568&amp;"', '"&amp;E568&amp;"', '"&amp;F568&amp;"', '"&amp;G568&amp;"', '"&amp;H568&amp;"', '"&amp;I568&amp;"');"</f>
        <v/>
      </c>
      <c r="T568">
        <f>"Update UFMT_BUILD_RULE SET FIELD_ID='"&amp;D568&amp;"',COND_ID='"&amp;E568&amp;"',VALUE_ID='"&amp;F568&amp;"',CONV_KEY='"&amp;G568&amp;"',F_CHECK='"&amp;H568&amp;"',F_WRITE='"&amp;I568&amp;"' Where FORMAT_ID = '"&amp;A568&amp;"' AND FIELD_NO = '"&amp;B568&amp;"' AND PRIORITY = '"&amp;C568&amp;"';"</f>
        <v/>
      </c>
      <c r="U568">
        <f>"Delete from UFMT_BUILD_RULE Where FORMAT_ID = '"&amp;A568&amp;"' AND FIELD_NO = '"&amp;B568&amp;"' AND PRIORITY = '"&amp;C568&amp;"';"</f>
        <v/>
      </c>
    </row>
    <row r="569" spans="1:21">
      <c r="A569" t="s">
        <v>596</v>
      </c>
      <c r="B569" t="s">
        <v>333</v>
      </c>
      <c r="C569" t="s">
        <v>13</v>
      </c>
      <c r="D569" t="s">
        <v>31</v>
      </c>
      <c r="F569" t="s">
        <v>337</v>
      </c>
      <c r="H569" t="s">
        <v>255</v>
      </c>
      <c r="I569" t="s">
        <v>255</v>
      </c>
      <c r="L569" t="s">
        <v>7</v>
      </c>
      <c r="M569">
        <f>VLOOKUP(D569,UFMT_FIELD_FORMAT!A:H,8,FALSE)</f>
        <v/>
      </c>
      <c r="N569">
        <f>IF(ISBLANK(E569),"",VLOOKUP(E569,UFMT_CONDITION!A:J,10,FALSE))</f>
        <v/>
      </c>
      <c r="O569">
        <f>VLOOKUP(F569,UFMT_VALUE!A:E,5,FALSE)</f>
        <v/>
      </c>
      <c r="P569">
        <f>IF(ISBLANK(G569),"",VLOOKUP(G569,UFMT_CONVERSION!A:C,3,FALSE))</f>
        <v/>
      </c>
      <c r="Q569">
        <f>"Field '"&amp;M569&amp;IF(N569="","","',Cond '"&amp;N569)&amp;"', Value '"&amp;O569&amp;IF(P569="","","', Conv '"&amp;P569)&amp;"'"</f>
        <v/>
      </c>
      <c r="S569">
        <f>"Insert into UFMT_BUILD_RULE (FORMAT_ID, FIELD_NO, PRIORITY, FIELD_ID, COND_ID, VALUE_ID, CONV_KEY, F_CHECK, F_WRITE) Values ('"&amp;A569&amp;"', '"&amp;B569&amp;"', '"&amp;C569&amp;"', '"&amp;D569&amp;"', '"&amp;E569&amp;"', '"&amp;F569&amp;"', '"&amp;G569&amp;"', '"&amp;H569&amp;"', '"&amp;I569&amp;"');"</f>
        <v/>
      </c>
      <c r="T569">
        <f>"Update UFMT_BUILD_RULE SET FIELD_ID='"&amp;D569&amp;"',COND_ID='"&amp;E569&amp;"',VALUE_ID='"&amp;F569&amp;"',CONV_KEY='"&amp;G569&amp;"',F_CHECK='"&amp;H569&amp;"',F_WRITE='"&amp;I569&amp;"' Where FORMAT_ID = '"&amp;A569&amp;"' AND FIELD_NO = '"&amp;B569&amp;"' AND PRIORITY = '"&amp;C569&amp;"';"</f>
        <v/>
      </c>
      <c r="U569">
        <f>"Delete from UFMT_BUILD_RULE Where FORMAT_ID = '"&amp;A569&amp;"' AND FIELD_NO = '"&amp;B569&amp;"' AND PRIORITY = '"&amp;C569&amp;"';"</f>
        <v/>
      </c>
    </row>
    <row r="570" spans="1:21">
      <c r="A570" t="s">
        <v>596</v>
      </c>
      <c r="B570" t="s">
        <v>337</v>
      </c>
      <c r="C570" t="s">
        <v>13</v>
      </c>
      <c r="D570" t="s">
        <v>500</v>
      </c>
      <c r="F570" t="s">
        <v>35</v>
      </c>
      <c r="H570" t="s">
        <v>255</v>
      </c>
      <c r="I570" t="s">
        <v>255</v>
      </c>
      <c r="L570" t="s">
        <v>7</v>
      </c>
      <c r="M570">
        <f>VLOOKUP(D570,UFMT_FIELD_FORMAT!A:H,8,FALSE)</f>
        <v/>
      </c>
      <c r="N570">
        <f>IF(ISBLANK(E570),"",VLOOKUP(E570,UFMT_CONDITION!A:J,10,FALSE))</f>
        <v/>
      </c>
      <c r="O570">
        <f>VLOOKUP(F570,UFMT_VALUE!A:E,5,FALSE)</f>
        <v/>
      </c>
      <c r="P570">
        <f>IF(ISBLANK(G570),"",VLOOKUP(G570,UFMT_CONVERSION!A:C,3,FALSE))</f>
        <v/>
      </c>
      <c r="Q570">
        <f>"Field '"&amp;M570&amp;IF(N570="","","',Cond '"&amp;N570)&amp;"', Value '"&amp;O570&amp;IF(P570="","","', Conv '"&amp;P570)&amp;"'"</f>
        <v/>
      </c>
      <c r="S570">
        <f>"Insert into UFMT_BUILD_RULE (FORMAT_ID, FIELD_NO, PRIORITY, FIELD_ID, COND_ID, VALUE_ID, CONV_KEY, F_CHECK, F_WRITE) Values ('"&amp;A570&amp;"', '"&amp;B570&amp;"', '"&amp;C570&amp;"', '"&amp;D570&amp;"', '"&amp;E570&amp;"', '"&amp;F570&amp;"', '"&amp;G570&amp;"', '"&amp;H570&amp;"', '"&amp;I570&amp;"');"</f>
        <v/>
      </c>
      <c r="T570">
        <f>"Update UFMT_BUILD_RULE SET FIELD_ID='"&amp;D570&amp;"',COND_ID='"&amp;E570&amp;"',VALUE_ID='"&amp;F570&amp;"',CONV_KEY='"&amp;G570&amp;"',F_CHECK='"&amp;H570&amp;"',F_WRITE='"&amp;I570&amp;"' Where FORMAT_ID = '"&amp;A570&amp;"' AND FIELD_NO = '"&amp;B570&amp;"' AND PRIORITY = '"&amp;C570&amp;"';"</f>
        <v/>
      </c>
      <c r="U570">
        <f>"Delete from UFMT_BUILD_RULE Where FORMAT_ID = '"&amp;A570&amp;"' AND FIELD_NO = '"&amp;B570&amp;"' AND PRIORITY = '"&amp;C570&amp;"';"</f>
        <v/>
      </c>
    </row>
    <row r="571" spans="1:21">
      <c r="A571" t="s">
        <v>596</v>
      </c>
      <c r="B571" t="s">
        <v>351</v>
      </c>
      <c r="C571" t="s">
        <v>13</v>
      </c>
      <c r="D571" t="s">
        <v>328</v>
      </c>
      <c r="F571" t="s">
        <v>393</v>
      </c>
      <c r="H571" t="s">
        <v>255</v>
      </c>
      <c r="I571" t="s">
        <v>255</v>
      </c>
      <c r="L571" t="s">
        <v>7</v>
      </c>
      <c r="M571">
        <f>VLOOKUP(D571,UFMT_FIELD_FORMAT!A:H,8,FALSE)</f>
        <v/>
      </c>
      <c r="N571">
        <f>IF(ISBLANK(E571),"",VLOOKUP(E571,UFMT_CONDITION!A:J,10,FALSE))</f>
        <v/>
      </c>
      <c r="O571">
        <f>VLOOKUP(F571,UFMT_VALUE!A:E,5,FALSE)</f>
        <v/>
      </c>
      <c r="P571">
        <f>IF(ISBLANK(G571),"",VLOOKUP(G571,UFMT_CONVERSION!A:C,3,FALSE))</f>
        <v/>
      </c>
      <c r="Q571">
        <f>"Field '"&amp;M571&amp;IF(N571="","","',Cond '"&amp;N571)&amp;"', Value '"&amp;O571&amp;IF(P571="","","', Conv '"&amp;P571)&amp;"'"</f>
        <v/>
      </c>
      <c r="S571">
        <f>"Insert into UFMT_BUILD_RULE (FORMAT_ID, FIELD_NO, PRIORITY, FIELD_ID, COND_ID, VALUE_ID, CONV_KEY, F_CHECK, F_WRITE) Values ('"&amp;A571&amp;"', '"&amp;B571&amp;"', '"&amp;C571&amp;"', '"&amp;D571&amp;"', '"&amp;E571&amp;"', '"&amp;F571&amp;"', '"&amp;G571&amp;"', '"&amp;H571&amp;"', '"&amp;I571&amp;"');"</f>
        <v/>
      </c>
      <c r="T571">
        <f>"Update UFMT_BUILD_RULE SET FIELD_ID='"&amp;D571&amp;"',COND_ID='"&amp;E571&amp;"',VALUE_ID='"&amp;F571&amp;"',CONV_KEY='"&amp;G571&amp;"',F_CHECK='"&amp;H571&amp;"',F_WRITE='"&amp;I571&amp;"' Where FORMAT_ID = '"&amp;A571&amp;"' AND FIELD_NO = '"&amp;B571&amp;"' AND PRIORITY = '"&amp;C571&amp;"';"</f>
        <v/>
      </c>
      <c r="U571">
        <f>"Delete from UFMT_BUILD_RULE Where FORMAT_ID = '"&amp;A571&amp;"' AND FIELD_NO = '"&amp;B571&amp;"' AND PRIORITY = '"&amp;C571&amp;"';"</f>
        <v/>
      </c>
    </row>
    <row r="572" spans="1:21">
      <c r="A572" t="s">
        <v>596</v>
      </c>
      <c r="B572" t="s">
        <v>305</v>
      </c>
      <c r="C572" t="s">
        <v>13</v>
      </c>
      <c r="D572" t="s">
        <v>318</v>
      </c>
      <c r="F572" t="s">
        <v>398</v>
      </c>
      <c r="H572" t="s">
        <v>255</v>
      </c>
      <c r="I572" t="s">
        <v>255</v>
      </c>
      <c r="L572" t="s">
        <v>7</v>
      </c>
      <c r="M572">
        <f>VLOOKUP(D572,UFMT_FIELD_FORMAT!A:H,8,FALSE)</f>
        <v/>
      </c>
      <c r="N572">
        <f>IF(ISBLANK(E572),"",VLOOKUP(E572,UFMT_CONDITION!A:J,10,FALSE))</f>
        <v/>
      </c>
      <c r="O572">
        <f>VLOOKUP(F572,UFMT_VALUE!A:E,5,FALSE)</f>
        <v/>
      </c>
      <c r="P572">
        <f>IF(ISBLANK(G572),"",VLOOKUP(G572,UFMT_CONVERSION!A:C,3,FALSE))</f>
        <v/>
      </c>
      <c r="Q572">
        <f>"Field '"&amp;M572&amp;IF(N572="","","',Cond '"&amp;N572)&amp;"', Value '"&amp;O572&amp;IF(P572="","","', Conv '"&amp;P572)&amp;"'"</f>
        <v/>
      </c>
      <c r="S572">
        <f>"Insert into UFMT_BUILD_RULE (FORMAT_ID, FIELD_NO, PRIORITY, FIELD_ID, COND_ID, VALUE_ID, CONV_KEY, F_CHECK, F_WRITE) Values ('"&amp;A572&amp;"', '"&amp;B572&amp;"', '"&amp;C572&amp;"', '"&amp;D572&amp;"', '"&amp;E572&amp;"', '"&amp;F572&amp;"', '"&amp;G572&amp;"', '"&amp;H572&amp;"', '"&amp;I572&amp;"');"</f>
        <v/>
      </c>
      <c r="T572">
        <f>"Update UFMT_BUILD_RULE SET FIELD_ID='"&amp;D572&amp;"',COND_ID='"&amp;E572&amp;"',VALUE_ID='"&amp;F572&amp;"',CONV_KEY='"&amp;G572&amp;"',F_CHECK='"&amp;H572&amp;"',F_WRITE='"&amp;I572&amp;"' Where FORMAT_ID = '"&amp;A572&amp;"' AND FIELD_NO = '"&amp;B572&amp;"' AND PRIORITY = '"&amp;C572&amp;"';"</f>
        <v/>
      </c>
      <c r="U572">
        <f>"Delete from UFMT_BUILD_RULE Where FORMAT_ID = '"&amp;A572&amp;"' AND FIELD_NO = '"&amp;B572&amp;"' AND PRIORITY = '"&amp;C572&amp;"';"</f>
        <v/>
      </c>
    </row>
    <row r="573" spans="1:21">
      <c r="A573" t="s">
        <v>596</v>
      </c>
      <c r="B573" t="s">
        <v>473</v>
      </c>
      <c r="C573" t="s">
        <v>13</v>
      </c>
      <c r="D573" t="s">
        <v>333</v>
      </c>
      <c r="F573" t="s">
        <v>449</v>
      </c>
      <c r="H573" t="s">
        <v>255</v>
      </c>
      <c r="I573" t="s">
        <v>255</v>
      </c>
      <c r="L573" t="s">
        <v>7</v>
      </c>
      <c r="M573">
        <f>VLOOKUP(D573,UFMT_FIELD_FORMAT!A:H,8,FALSE)</f>
        <v/>
      </c>
      <c r="N573">
        <f>IF(ISBLANK(E573),"",VLOOKUP(E573,UFMT_CONDITION!A:J,10,FALSE))</f>
        <v/>
      </c>
      <c r="O573">
        <f>VLOOKUP(F573,UFMT_VALUE!A:E,5,FALSE)</f>
        <v/>
      </c>
      <c r="P573">
        <f>IF(ISBLANK(G573),"",VLOOKUP(G573,UFMT_CONVERSION!A:C,3,FALSE))</f>
        <v/>
      </c>
      <c r="Q573">
        <f>"Field '"&amp;M573&amp;IF(N573="","","',Cond '"&amp;N573)&amp;"', Value '"&amp;O573&amp;IF(P573="","","', Conv '"&amp;P573)&amp;"'"</f>
        <v/>
      </c>
      <c r="S573">
        <f>"Insert into UFMT_BUILD_RULE (FORMAT_ID, FIELD_NO, PRIORITY, FIELD_ID, COND_ID, VALUE_ID, CONV_KEY, F_CHECK, F_WRITE) Values ('"&amp;A573&amp;"', '"&amp;B573&amp;"', '"&amp;C573&amp;"', '"&amp;D573&amp;"', '"&amp;E573&amp;"', '"&amp;F573&amp;"', '"&amp;G573&amp;"', '"&amp;H573&amp;"', '"&amp;I573&amp;"');"</f>
        <v/>
      </c>
      <c r="T573">
        <f>"Update UFMT_BUILD_RULE SET FIELD_ID='"&amp;D573&amp;"',COND_ID='"&amp;E573&amp;"',VALUE_ID='"&amp;F573&amp;"',CONV_KEY='"&amp;G573&amp;"',F_CHECK='"&amp;H573&amp;"',F_WRITE='"&amp;I573&amp;"' Where FORMAT_ID = '"&amp;A573&amp;"' AND FIELD_NO = '"&amp;B573&amp;"' AND PRIORITY = '"&amp;C573&amp;"';"</f>
        <v/>
      </c>
      <c r="U573">
        <f>"Delete from UFMT_BUILD_RULE Where FORMAT_ID = '"&amp;A573&amp;"' AND FIELD_NO = '"&amp;B573&amp;"' AND PRIORITY = '"&amp;C573&amp;"';"</f>
        <v/>
      </c>
    </row>
    <row r="574" spans="1:21">
      <c r="A574" t="s">
        <v>596</v>
      </c>
      <c r="B574" t="s">
        <v>532</v>
      </c>
      <c r="C574" t="s">
        <v>13</v>
      </c>
      <c r="D574" t="s">
        <v>337</v>
      </c>
      <c r="F574" t="s">
        <v>456</v>
      </c>
      <c r="H574" t="s">
        <v>255</v>
      </c>
      <c r="I574" t="s">
        <v>255</v>
      </c>
      <c r="L574" t="s">
        <v>7</v>
      </c>
      <c r="M574">
        <f>VLOOKUP(D574,UFMT_FIELD_FORMAT!A:H,8,FALSE)</f>
        <v/>
      </c>
      <c r="N574">
        <f>IF(ISBLANK(E574),"",VLOOKUP(E574,UFMT_CONDITION!A:J,10,FALSE))</f>
        <v/>
      </c>
      <c r="O574">
        <f>VLOOKUP(F574,UFMT_VALUE!A:E,5,FALSE)</f>
        <v/>
      </c>
      <c r="P574">
        <f>IF(ISBLANK(G574),"",VLOOKUP(G574,UFMT_CONVERSION!A:C,3,FALSE))</f>
        <v/>
      </c>
      <c r="Q574">
        <f>"Field '"&amp;M574&amp;IF(N574="","","',Cond '"&amp;N574)&amp;"', Value '"&amp;O574&amp;IF(P574="","","', Conv '"&amp;P574)&amp;"'"</f>
        <v/>
      </c>
      <c r="S574">
        <f>"Insert into UFMT_BUILD_RULE (FORMAT_ID, FIELD_NO, PRIORITY, FIELD_ID, COND_ID, VALUE_ID, CONV_KEY, F_CHECK, F_WRITE) Values ('"&amp;A574&amp;"', '"&amp;B574&amp;"', '"&amp;C574&amp;"', '"&amp;D574&amp;"', '"&amp;E574&amp;"', '"&amp;F574&amp;"', '"&amp;G574&amp;"', '"&amp;H574&amp;"', '"&amp;I574&amp;"');"</f>
        <v/>
      </c>
      <c r="T574">
        <f>"Update UFMT_BUILD_RULE SET FIELD_ID='"&amp;D574&amp;"',COND_ID='"&amp;E574&amp;"',VALUE_ID='"&amp;F574&amp;"',CONV_KEY='"&amp;G574&amp;"',F_CHECK='"&amp;H574&amp;"',F_WRITE='"&amp;I574&amp;"' Where FORMAT_ID = '"&amp;A574&amp;"' AND FIELD_NO = '"&amp;B574&amp;"' AND PRIORITY = '"&amp;C574&amp;"';"</f>
        <v/>
      </c>
      <c r="U574">
        <f>"Delete from UFMT_BUILD_RULE Where FORMAT_ID = '"&amp;A574&amp;"' AND FIELD_NO = '"&amp;B574&amp;"' AND PRIORITY = '"&amp;C574&amp;"';"</f>
        <v/>
      </c>
    </row>
    <row r="575" spans="1:21">
      <c r="A575" t="s">
        <v>596</v>
      </c>
      <c r="B575" t="s">
        <v>534</v>
      </c>
      <c r="C575" t="s">
        <v>13</v>
      </c>
      <c r="D575" t="s">
        <v>337</v>
      </c>
      <c r="F575" t="s">
        <v>468</v>
      </c>
      <c r="H575" t="s">
        <v>255</v>
      </c>
      <c r="I575" t="s">
        <v>255</v>
      </c>
      <c r="L575" t="s">
        <v>7</v>
      </c>
      <c r="M575">
        <f>VLOOKUP(D575,UFMT_FIELD_FORMAT!A:H,8,FALSE)</f>
        <v/>
      </c>
      <c r="N575">
        <f>IF(ISBLANK(E575),"",VLOOKUP(E575,UFMT_CONDITION!A:J,10,FALSE))</f>
        <v/>
      </c>
      <c r="O575">
        <f>VLOOKUP(F575,UFMT_VALUE!A:E,5,FALSE)</f>
        <v/>
      </c>
      <c r="P575">
        <f>IF(ISBLANK(G575),"",VLOOKUP(G575,UFMT_CONVERSION!A:C,3,FALSE))</f>
        <v/>
      </c>
      <c r="Q575">
        <f>"Field '"&amp;M575&amp;IF(N575="","","',Cond '"&amp;N575)&amp;"', Value '"&amp;O575&amp;IF(P575="","","', Conv '"&amp;P575)&amp;"'"</f>
        <v/>
      </c>
      <c r="S575">
        <f>"Insert into UFMT_BUILD_RULE (FORMAT_ID, FIELD_NO, PRIORITY, FIELD_ID, COND_ID, VALUE_ID, CONV_KEY, F_CHECK, F_WRITE) Values ('"&amp;A575&amp;"', '"&amp;B575&amp;"', '"&amp;C575&amp;"', '"&amp;D575&amp;"', '"&amp;E575&amp;"', '"&amp;F575&amp;"', '"&amp;G575&amp;"', '"&amp;H575&amp;"', '"&amp;I575&amp;"');"</f>
        <v/>
      </c>
      <c r="T575">
        <f>"Update UFMT_BUILD_RULE SET FIELD_ID='"&amp;D575&amp;"',COND_ID='"&amp;E575&amp;"',VALUE_ID='"&amp;F575&amp;"',CONV_KEY='"&amp;G575&amp;"',F_CHECK='"&amp;H575&amp;"',F_WRITE='"&amp;I575&amp;"' Where FORMAT_ID = '"&amp;A575&amp;"' AND FIELD_NO = '"&amp;B575&amp;"' AND PRIORITY = '"&amp;C575&amp;"';"</f>
        <v/>
      </c>
      <c r="U575">
        <f>"Delete from UFMT_BUILD_RULE Where FORMAT_ID = '"&amp;A575&amp;"' AND FIELD_NO = '"&amp;B575&amp;"' AND PRIORITY = '"&amp;C575&amp;"';"</f>
        <v/>
      </c>
    </row>
    <row r="576" spans="1:21">
      <c r="A576" t="s">
        <v>596</v>
      </c>
      <c r="B576" t="s">
        <v>66</v>
      </c>
      <c r="C576" t="s">
        <v>13</v>
      </c>
      <c r="D576" t="s">
        <v>351</v>
      </c>
      <c r="F576" t="s">
        <v>233</v>
      </c>
      <c r="H576" t="s">
        <v>255</v>
      </c>
      <c r="I576" t="s">
        <v>255</v>
      </c>
      <c r="L576" t="s">
        <v>7</v>
      </c>
      <c r="M576">
        <f>VLOOKUP(D576,UFMT_FIELD_FORMAT!A:H,8,FALSE)</f>
        <v/>
      </c>
      <c r="N576">
        <f>IF(ISBLANK(E576),"",VLOOKUP(E576,UFMT_CONDITION!A:J,10,FALSE))</f>
        <v/>
      </c>
      <c r="O576">
        <f>VLOOKUP(F576,UFMT_VALUE!A:E,5,FALSE)</f>
        <v/>
      </c>
      <c r="P576">
        <f>IF(ISBLANK(G576),"",VLOOKUP(G576,UFMT_CONVERSION!A:C,3,FALSE))</f>
        <v/>
      </c>
      <c r="Q576">
        <f>"Field '"&amp;M576&amp;IF(N576="","","',Cond '"&amp;N576)&amp;"', Value '"&amp;O576&amp;IF(P576="","","', Conv '"&amp;P576)&amp;"'"</f>
        <v/>
      </c>
      <c r="S576">
        <f>"Insert into UFMT_BUILD_RULE (FORMAT_ID, FIELD_NO, PRIORITY, FIELD_ID, COND_ID, VALUE_ID, CONV_KEY, F_CHECK, F_WRITE) Values ('"&amp;A576&amp;"', '"&amp;B576&amp;"', '"&amp;C576&amp;"', '"&amp;D576&amp;"', '"&amp;E576&amp;"', '"&amp;F576&amp;"', '"&amp;G576&amp;"', '"&amp;H576&amp;"', '"&amp;I576&amp;"');"</f>
        <v/>
      </c>
      <c r="T576">
        <f>"Update UFMT_BUILD_RULE SET FIELD_ID='"&amp;D576&amp;"',COND_ID='"&amp;E576&amp;"',VALUE_ID='"&amp;F576&amp;"',CONV_KEY='"&amp;G576&amp;"',F_CHECK='"&amp;H576&amp;"',F_WRITE='"&amp;I576&amp;"' Where FORMAT_ID = '"&amp;A576&amp;"' AND FIELD_NO = '"&amp;B576&amp;"' AND PRIORITY = '"&amp;C576&amp;"';"</f>
        <v/>
      </c>
      <c r="U576">
        <f>"Delete from UFMT_BUILD_RULE Where FORMAT_ID = '"&amp;A576&amp;"' AND FIELD_NO = '"&amp;B576&amp;"' AND PRIORITY = '"&amp;C576&amp;"';"</f>
        <v/>
      </c>
    </row>
    <row r="577" spans="1:21">
      <c r="A577" t="s">
        <v>596</v>
      </c>
      <c r="B577" t="s">
        <v>70</v>
      </c>
      <c r="C577" t="s">
        <v>13</v>
      </c>
      <c r="D577" t="s">
        <v>379</v>
      </c>
      <c r="F577" t="s">
        <v>471</v>
      </c>
      <c r="H577" t="s">
        <v>255</v>
      </c>
      <c r="I577" t="s">
        <v>13</v>
      </c>
      <c r="L577" t="s">
        <v>7</v>
      </c>
      <c r="M577">
        <f>VLOOKUP(D577,UFMT_FIELD_FORMAT!A:H,8,FALSE)</f>
        <v/>
      </c>
      <c r="N577">
        <f>IF(ISBLANK(E577),"",VLOOKUP(E577,UFMT_CONDITION!A:J,10,FALSE))</f>
        <v/>
      </c>
      <c r="O577">
        <f>VLOOKUP(F577,UFMT_VALUE!A:E,5,FALSE)</f>
        <v/>
      </c>
      <c r="P577">
        <f>IF(ISBLANK(G577),"",VLOOKUP(G577,UFMT_CONVERSION!A:C,3,FALSE))</f>
        <v/>
      </c>
      <c r="Q577">
        <f>"Field '"&amp;M577&amp;IF(N577="","","',Cond '"&amp;N577)&amp;"', Value '"&amp;O577&amp;IF(P577="","","', Conv '"&amp;P577)&amp;"'"</f>
        <v/>
      </c>
      <c r="S577">
        <f>"Insert into UFMT_BUILD_RULE (FORMAT_ID, FIELD_NO, PRIORITY, FIELD_ID, COND_ID, VALUE_ID, CONV_KEY, F_CHECK, F_WRITE) Values ('"&amp;A577&amp;"', '"&amp;B577&amp;"', '"&amp;C577&amp;"', '"&amp;D577&amp;"', '"&amp;E577&amp;"', '"&amp;F577&amp;"', '"&amp;G577&amp;"', '"&amp;H577&amp;"', '"&amp;I577&amp;"');"</f>
        <v/>
      </c>
      <c r="T577">
        <f>"Update UFMT_BUILD_RULE SET FIELD_ID='"&amp;D577&amp;"',COND_ID='"&amp;E577&amp;"',VALUE_ID='"&amp;F577&amp;"',CONV_KEY='"&amp;G577&amp;"',F_CHECK='"&amp;H577&amp;"',F_WRITE='"&amp;I577&amp;"' Where FORMAT_ID = '"&amp;A577&amp;"' AND FIELD_NO = '"&amp;B577&amp;"' AND PRIORITY = '"&amp;C577&amp;"';"</f>
        <v/>
      </c>
      <c r="U577">
        <f>"Delete from UFMT_BUILD_RULE Where FORMAT_ID = '"&amp;A577&amp;"' AND FIELD_NO = '"&amp;B577&amp;"' AND PRIORITY = '"&amp;C577&amp;"';"</f>
        <v/>
      </c>
    </row>
    <row r="578" spans="1:21">
      <c r="A578" t="s">
        <v>596</v>
      </c>
      <c r="B578" t="s">
        <v>310</v>
      </c>
      <c r="C578" t="s">
        <v>13</v>
      </c>
      <c r="D578" t="s">
        <v>330</v>
      </c>
      <c r="F578" t="s">
        <v>555</v>
      </c>
      <c r="H578" t="s">
        <v>255</v>
      </c>
      <c r="I578" t="s">
        <v>13</v>
      </c>
      <c r="L578" t="s">
        <v>7</v>
      </c>
      <c r="M578">
        <f>VLOOKUP(D578,UFMT_FIELD_FORMAT!A:H,8,FALSE)</f>
        <v/>
      </c>
      <c r="N578">
        <f>IF(ISBLANK(E578),"",VLOOKUP(E578,UFMT_CONDITION!A:J,10,FALSE))</f>
        <v/>
      </c>
      <c r="O578">
        <f>VLOOKUP(F578,UFMT_VALUE!A:E,5,FALSE)</f>
        <v/>
      </c>
      <c r="P578">
        <f>IF(ISBLANK(G578),"",VLOOKUP(G578,UFMT_CONVERSION!A:C,3,FALSE))</f>
        <v/>
      </c>
      <c r="Q578">
        <f>"Field '"&amp;M578&amp;IF(N578="","","',Cond '"&amp;N578)&amp;"', Value '"&amp;O578&amp;IF(P578="","","', Conv '"&amp;P578)&amp;"'"</f>
        <v/>
      </c>
      <c r="S578">
        <f>"Insert into UFMT_BUILD_RULE (FORMAT_ID, FIELD_NO, PRIORITY, FIELD_ID, COND_ID, VALUE_ID, CONV_KEY, F_CHECK, F_WRITE) Values ('"&amp;A578&amp;"', '"&amp;B578&amp;"', '"&amp;C578&amp;"', '"&amp;D578&amp;"', '"&amp;E578&amp;"', '"&amp;F578&amp;"', '"&amp;G578&amp;"', '"&amp;H578&amp;"', '"&amp;I578&amp;"');"</f>
        <v/>
      </c>
      <c r="T578">
        <f>"Update UFMT_BUILD_RULE SET FIELD_ID='"&amp;D578&amp;"',COND_ID='"&amp;E578&amp;"',VALUE_ID='"&amp;F578&amp;"',CONV_KEY='"&amp;G578&amp;"',F_CHECK='"&amp;H578&amp;"',F_WRITE='"&amp;I578&amp;"' Where FORMAT_ID = '"&amp;A578&amp;"' AND FIELD_NO = '"&amp;B578&amp;"' AND PRIORITY = '"&amp;C578&amp;"';"</f>
        <v/>
      </c>
      <c r="U578">
        <f>"Delete from UFMT_BUILD_RULE Where FORMAT_ID = '"&amp;A578&amp;"' AND FIELD_NO = '"&amp;B578&amp;"' AND PRIORITY = '"&amp;C578&amp;"';"</f>
        <v/>
      </c>
    </row>
    <row r="579" spans="1:21">
      <c r="A579" t="s">
        <v>596</v>
      </c>
      <c r="B579" t="s">
        <v>72</v>
      </c>
      <c r="C579" t="s">
        <v>13</v>
      </c>
      <c r="D579" t="s">
        <v>333</v>
      </c>
      <c r="F579" t="s">
        <v>473</v>
      </c>
      <c r="H579" t="s">
        <v>255</v>
      </c>
      <c r="I579" t="s">
        <v>13</v>
      </c>
      <c r="L579" t="s">
        <v>7</v>
      </c>
      <c r="M579">
        <f>VLOOKUP(D579,UFMT_FIELD_FORMAT!A:H,8,FALSE)</f>
        <v/>
      </c>
      <c r="N579">
        <f>IF(ISBLANK(E579),"",VLOOKUP(E579,UFMT_CONDITION!A:J,10,FALSE))</f>
        <v/>
      </c>
      <c r="O579">
        <f>VLOOKUP(F579,UFMT_VALUE!A:E,5,FALSE)</f>
        <v/>
      </c>
      <c r="P579">
        <f>IF(ISBLANK(G579),"",VLOOKUP(G579,UFMT_CONVERSION!A:C,3,FALSE))</f>
        <v/>
      </c>
      <c r="Q579">
        <f>"Field '"&amp;M579&amp;IF(N579="","","',Cond '"&amp;N579)&amp;"', Value '"&amp;O579&amp;IF(P579="","","', Conv '"&amp;P579)&amp;"'"</f>
        <v/>
      </c>
      <c r="S579">
        <f>"Insert into UFMT_BUILD_RULE (FORMAT_ID, FIELD_NO, PRIORITY, FIELD_ID, COND_ID, VALUE_ID, CONV_KEY, F_CHECK, F_WRITE) Values ('"&amp;A579&amp;"', '"&amp;B579&amp;"', '"&amp;C579&amp;"', '"&amp;D579&amp;"', '"&amp;E579&amp;"', '"&amp;F579&amp;"', '"&amp;G579&amp;"', '"&amp;H579&amp;"', '"&amp;I579&amp;"');"</f>
        <v/>
      </c>
      <c r="T579">
        <f>"Update UFMT_BUILD_RULE SET FIELD_ID='"&amp;D579&amp;"',COND_ID='"&amp;E579&amp;"',VALUE_ID='"&amp;F579&amp;"',CONV_KEY='"&amp;G579&amp;"',F_CHECK='"&amp;H579&amp;"',F_WRITE='"&amp;I579&amp;"' Where FORMAT_ID = '"&amp;A579&amp;"' AND FIELD_NO = '"&amp;B579&amp;"' AND PRIORITY = '"&amp;C579&amp;"';"</f>
        <v/>
      </c>
      <c r="U579">
        <f>"Delete from UFMT_BUILD_RULE Where FORMAT_ID = '"&amp;A579&amp;"' AND FIELD_NO = '"&amp;B579&amp;"' AND PRIORITY = '"&amp;C579&amp;"';"</f>
        <v/>
      </c>
    </row>
    <row r="580" spans="1:21">
      <c r="A580" t="s">
        <v>596</v>
      </c>
      <c r="B580" t="s">
        <v>72</v>
      </c>
      <c r="C580" t="s">
        <v>64</v>
      </c>
      <c r="D580" t="s">
        <v>333</v>
      </c>
      <c r="F580" t="s">
        <v>43</v>
      </c>
      <c r="G580" t="s">
        <v>328</v>
      </c>
      <c r="H580" t="s">
        <v>255</v>
      </c>
      <c r="I580" t="s">
        <v>13</v>
      </c>
      <c r="L580" t="s">
        <v>7</v>
      </c>
      <c r="M580">
        <f>VLOOKUP(D580,UFMT_FIELD_FORMAT!A:H,8,FALSE)</f>
        <v/>
      </c>
      <c r="N580">
        <f>IF(ISBLANK(E580),"",VLOOKUP(E580,UFMT_CONDITION!A:J,10,FALSE))</f>
        <v/>
      </c>
      <c r="O580">
        <f>VLOOKUP(F580,UFMT_VALUE!A:E,5,FALSE)</f>
        <v/>
      </c>
      <c r="P580">
        <f>IF(ISBLANK(G580),"",VLOOKUP(G580,UFMT_CONVERSION!A:C,3,FALSE))</f>
        <v/>
      </c>
      <c r="Q580">
        <f>"Field '"&amp;M580&amp;IF(N580="","","',Cond '"&amp;N580)&amp;"', Value '"&amp;O580&amp;IF(P580="","","', Conv '"&amp;P580)&amp;"'"</f>
        <v/>
      </c>
      <c r="S580">
        <f>"Insert into UFMT_BUILD_RULE (FORMAT_ID, FIELD_NO, PRIORITY, FIELD_ID, COND_ID, VALUE_ID, CONV_KEY, F_CHECK, F_WRITE) Values ('"&amp;A580&amp;"', '"&amp;B580&amp;"', '"&amp;C580&amp;"', '"&amp;D580&amp;"', '"&amp;E580&amp;"', '"&amp;F580&amp;"', '"&amp;G580&amp;"', '"&amp;H580&amp;"', '"&amp;I580&amp;"');"</f>
        <v/>
      </c>
      <c r="T580">
        <f>"Update UFMT_BUILD_RULE SET FIELD_ID='"&amp;D580&amp;"',COND_ID='"&amp;E580&amp;"',VALUE_ID='"&amp;F580&amp;"',CONV_KEY='"&amp;G580&amp;"',F_CHECK='"&amp;H580&amp;"',F_WRITE='"&amp;I580&amp;"' Where FORMAT_ID = '"&amp;A580&amp;"' AND FIELD_NO = '"&amp;B580&amp;"' AND PRIORITY = '"&amp;C580&amp;"';"</f>
        <v/>
      </c>
      <c r="U580">
        <f>"Delete from UFMT_BUILD_RULE Where FORMAT_ID = '"&amp;A580&amp;"' AND FIELD_NO = '"&amp;B580&amp;"' AND PRIORITY = '"&amp;C580&amp;"';"</f>
        <v/>
      </c>
    </row>
    <row r="581" spans="1:21">
      <c r="A581" t="s">
        <v>596</v>
      </c>
      <c r="B581" t="s">
        <v>545</v>
      </c>
      <c r="C581" t="s">
        <v>13</v>
      </c>
      <c r="D581" t="s">
        <v>393</v>
      </c>
      <c r="F581" t="s">
        <v>51</v>
      </c>
      <c r="H581" t="s">
        <v>255</v>
      </c>
      <c r="I581" t="s">
        <v>255</v>
      </c>
      <c r="L581" t="s">
        <v>7</v>
      </c>
      <c r="M581">
        <f>VLOOKUP(D581,UFMT_FIELD_FORMAT!A:H,8,FALSE)</f>
        <v/>
      </c>
      <c r="N581">
        <f>IF(ISBLANK(E581),"",VLOOKUP(E581,UFMT_CONDITION!A:J,10,FALSE))</f>
        <v/>
      </c>
      <c r="O581">
        <f>VLOOKUP(F581,UFMT_VALUE!A:E,5,FALSE)</f>
        <v/>
      </c>
      <c r="P581">
        <f>IF(ISBLANK(G581),"",VLOOKUP(G581,UFMT_CONVERSION!A:C,3,FALSE))</f>
        <v/>
      </c>
      <c r="Q581">
        <f>"Field '"&amp;M581&amp;IF(N581="","","',Cond '"&amp;N581)&amp;"', Value '"&amp;O581&amp;IF(P581="","","', Conv '"&amp;P581)&amp;"'"</f>
        <v/>
      </c>
      <c r="S581">
        <f>"Insert into UFMT_BUILD_RULE (FORMAT_ID, FIELD_NO, PRIORITY, FIELD_ID, COND_ID, VALUE_ID, CONV_KEY, F_CHECK, F_WRITE) Values ('"&amp;A581&amp;"', '"&amp;B581&amp;"', '"&amp;C581&amp;"', '"&amp;D581&amp;"', '"&amp;E581&amp;"', '"&amp;F581&amp;"', '"&amp;G581&amp;"', '"&amp;H581&amp;"', '"&amp;I581&amp;"');"</f>
        <v/>
      </c>
      <c r="T581">
        <f>"Update UFMT_BUILD_RULE SET FIELD_ID='"&amp;D581&amp;"',COND_ID='"&amp;E581&amp;"',VALUE_ID='"&amp;F581&amp;"',CONV_KEY='"&amp;G581&amp;"',F_CHECK='"&amp;H581&amp;"',F_WRITE='"&amp;I581&amp;"' Where FORMAT_ID = '"&amp;A581&amp;"' AND FIELD_NO = '"&amp;B581&amp;"' AND PRIORITY = '"&amp;C581&amp;"';"</f>
        <v/>
      </c>
      <c r="U581">
        <f>"Delete from UFMT_BUILD_RULE Where FORMAT_ID = '"&amp;A581&amp;"' AND FIELD_NO = '"&amp;B581&amp;"' AND PRIORITY = '"&amp;C581&amp;"';"</f>
        <v/>
      </c>
    </row>
    <row r="582" spans="1:21">
      <c r="A582" t="s">
        <v>596</v>
      </c>
      <c r="B582" t="s">
        <v>239</v>
      </c>
      <c r="C582" t="s">
        <v>13</v>
      </c>
      <c r="D582" t="s">
        <v>395</v>
      </c>
      <c r="F582" t="s">
        <v>478</v>
      </c>
      <c r="H582" t="s">
        <v>255</v>
      </c>
      <c r="I582" t="s">
        <v>255</v>
      </c>
      <c r="L582" t="s">
        <v>7</v>
      </c>
      <c r="M582">
        <f>VLOOKUP(D582,UFMT_FIELD_FORMAT!A:H,8,FALSE)</f>
        <v/>
      </c>
      <c r="N582">
        <f>IF(ISBLANK(E582),"",VLOOKUP(E582,UFMT_CONDITION!A:J,10,FALSE))</f>
        <v/>
      </c>
      <c r="O582">
        <f>VLOOKUP(F582,UFMT_VALUE!A:E,5,FALSE)</f>
        <v/>
      </c>
      <c r="P582">
        <f>IF(ISBLANK(G582),"",VLOOKUP(G582,UFMT_CONVERSION!A:C,3,FALSE))</f>
        <v/>
      </c>
      <c r="Q582">
        <f>"Field '"&amp;M582&amp;IF(N582="","","',Cond '"&amp;N582)&amp;"', Value '"&amp;O582&amp;IF(P582="","","', Conv '"&amp;P582)&amp;"'"</f>
        <v/>
      </c>
      <c r="S582">
        <f>"Insert into UFMT_BUILD_RULE (FORMAT_ID, FIELD_NO, PRIORITY, FIELD_ID, COND_ID, VALUE_ID, CONV_KEY, F_CHECK, F_WRITE) Values ('"&amp;A582&amp;"', '"&amp;B582&amp;"', '"&amp;C582&amp;"', '"&amp;D582&amp;"', '"&amp;E582&amp;"', '"&amp;F582&amp;"', '"&amp;G582&amp;"', '"&amp;H582&amp;"', '"&amp;I582&amp;"');"</f>
        <v/>
      </c>
      <c r="T582">
        <f>"Update UFMT_BUILD_RULE SET FIELD_ID='"&amp;D582&amp;"',COND_ID='"&amp;E582&amp;"',VALUE_ID='"&amp;F582&amp;"',CONV_KEY='"&amp;G582&amp;"',F_CHECK='"&amp;H582&amp;"',F_WRITE='"&amp;I582&amp;"' Where FORMAT_ID = '"&amp;A582&amp;"' AND FIELD_NO = '"&amp;B582&amp;"' AND PRIORITY = '"&amp;C582&amp;"';"</f>
        <v/>
      </c>
      <c r="U582">
        <f>"Delete from UFMT_BUILD_RULE Where FORMAT_ID = '"&amp;A582&amp;"' AND FIELD_NO = '"&amp;B582&amp;"' AND PRIORITY = '"&amp;C582&amp;"';"</f>
        <v/>
      </c>
    </row>
    <row r="583" spans="1:21">
      <c r="A583" t="s">
        <v>596</v>
      </c>
      <c r="B583" t="s">
        <v>488</v>
      </c>
      <c r="C583" t="s">
        <v>13</v>
      </c>
      <c r="D583" t="s">
        <v>305</v>
      </c>
      <c r="F583" t="s">
        <v>528</v>
      </c>
      <c r="H583" t="s">
        <v>255</v>
      </c>
      <c r="I583" t="s">
        <v>255</v>
      </c>
      <c r="L583" t="s">
        <v>7</v>
      </c>
      <c r="M583">
        <f>VLOOKUP(D583,UFMT_FIELD_FORMAT!A:H,8,FALSE)</f>
        <v/>
      </c>
      <c r="N583">
        <f>IF(ISBLANK(E583),"",VLOOKUP(E583,UFMT_CONDITION!A:J,10,FALSE))</f>
        <v/>
      </c>
      <c r="O583">
        <f>VLOOKUP(F583,UFMT_VALUE!A:E,5,FALSE)</f>
        <v/>
      </c>
      <c r="P583">
        <f>IF(ISBLANK(G583),"",VLOOKUP(G583,UFMT_CONVERSION!A:C,3,FALSE))</f>
        <v/>
      </c>
      <c r="Q583">
        <f>"Field '"&amp;M583&amp;IF(N583="","","',Cond '"&amp;N583)&amp;"', Value '"&amp;O583&amp;IF(P583="","","', Conv '"&amp;P583)&amp;"'"</f>
        <v/>
      </c>
      <c r="S583">
        <f>"Insert into UFMT_BUILD_RULE (FORMAT_ID, FIELD_NO, PRIORITY, FIELD_ID, COND_ID, VALUE_ID, CONV_KEY, F_CHECK, F_WRITE) Values ('"&amp;A583&amp;"', '"&amp;B583&amp;"', '"&amp;C583&amp;"', '"&amp;D583&amp;"', '"&amp;E583&amp;"', '"&amp;F583&amp;"', '"&amp;G583&amp;"', '"&amp;H583&amp;"', '"&amp;I583&amp;"');"</f>
        <v/>
      </c>
      <c r="T583">
        <f>"Update UFMT_BUILD_RULE SET FIELD_ID='"&amp;D583&amp;"',COND_ID='"&amp;E583&amp;"',VALUE_ID='"&amp;F583&amp;"',CONV_KEY='"&amp;G583&amp;"',F_CHECK='"&amp;H583&amp;"',F_WRITE='"&amp;I583&amp;"' Where FORMAT_ID = '"&amp;A583&amp;"' AND FIELD_NO = '"&amp;B583&amp;"' AND PRIORITY = '"&amp;C583&amp;"';"</f>
        <v/>
      </c>
      <c r="U583">
        <f>"Delete from UFMT_BUILD_RULE Where FORMAT_ID = '"&amp;A583&amp;"' AND FIELD_NO = '"&amp;B583&amp;"' AND PRIORITY = '"&amp;C583&amp;"';"</f>
        <v/>
      </c>
    </row>
    <row r="584" spans="1:21">
      <c r="A584" t="s">
        <v>596</v>
      </c>
      <c r="B584" t="s">
        <v>33</v>
      </c>
      <c r="C584" t="s">
        <v>13</v>
      </c>
      <c r="D584" t="s">
        <v>398</v>
      </c>
      <c r="F584" t="s">
        <v>132</v>
      </c>
      <c r="H584" t="s">
        <v>255</v>
      </c>
      <c r="I584" t="s">
        <v>255</v>
      </c>
      <c r="L584" t="s">
        <v>7</v>
      </c>
      <c r="M584">
        <f>VLOOKUP(D584,UFMT_FIELD_FORMAT!A:H,8,FALSE)</f>
        <v/>
      </c>
      <c r="N584">
        <f>IF(ISBLANK(E584),"",VLOOKUP(E584,UFMT_CONDITION!A:J,10,FALSE))</f>
        <v/>
      </c>
      <c r="O584">
        <f>VLOOKUP(F584,UFMT_VALUE!A:E,5,FALSE)</f>
        <v/>
      </c>
      <c r="P584">
        <f>IF(ISBLANK(G584),"",VLOOKUP(G584,UFMT_CONVERSION!A:C,3,FALSE))</f>
        <v/>
      </c>
      <c r="Q584">
        <f>"Field '"&amp;M584&amp;IF(N584="","","',Cond '"&amp;N584)&amp;"', Value '"&amp;O584&amp;IF(P584="","","', Conv '"&amp;P584)&amp;"'"</f>
        <v/>
      </c>
      <c r="S584">
        <f>"Insert into UFMT_BUILD_RULE (FORMAT_ID, FIELD_NO, PRIORITY, FIELD_ID, COND_ID, VALUE_ID, CONV_KEY, F_CHECK, F_WRITE) Values ('"&amp;A584&amp;"', '"&amp;B584&amp;"', '"&amp;C584&amp;"', '"&amp;D584&amp;"', '"&amp;E584&amp;"', '"&amp;F584&amp;"', '"&amp;G584&amp;"', '"&amp;H584&amp;"', '"&amp;I584&amp;"');"</f>
        <v/>
      </c>
      <c r="T584">
        <f>"Update UFMT_BUILD_RULE SET FIELD_ID='"&amp;D584&amp;"',COND_ID='"&amp;E584&amp;"',VALUE_ID='"&amp;F584&amp;"',CONV_KEY='"&amp;G584&amp;"',F_CHECK='"&amp;H584&amp;"',F_WRITE='"&amp;I584&amp;"' Where FORMAT_ID = '"&amp;A584&amp;"' AND FIELD_NO = '"&amp;B584&amp;"' AND PRIORITY = '"&amp;C584&amp;"';"</f>
        <v/>
      </c>
      <c r="U584">
        <f>"Delete from UFMT_BUILD_RULE Where FORMAT_ID = '"&amp;A584&amp;"' AND FIELD_NO = '"&amp;B584&amp;"' AND PRIORITY = '"&amp;C584&amp;"';"</f>
        <v/>
      </c>
    </row>
    <row r="585" spans="1:21">
      <c r="A585" t="s">
        <v>596</v>
      </c>
      <c r="B585" t="s">
        <v>554</v>
      </c>
      <c r="C585" t="s">
        <v>13</v>
      </c>
      <c r="D585" t="s">
        <v>456</v>
      </c>
      <c r="E585" t="s">
        <v>471</v>
      </c>
      <c r="F585" t="s">
        <v>1537</v>
      </c>
      <c r="H585" t="s">
        <v>255</v>
      </c>
      <c r="I585" t="s">
        <v>13</v>
      </c>
      <c r="L585" t="s">
        <v>7</v>
      </c>
      <c r="M585">
        <f>VLOOKUP(D585,UFMT_FIELD_FORMAT!A:H,8,FALSE)</f>
        <v/>
      </c>
      <c r="N585">
        <f>IF(ISBLANK(E585),"",VLOOKUP(E585,UFMT_CONDITION!A:J,10,FALSE))</f>
        <v/>
      </c>
      <c r="O585">
        <f>VLOOKUP(F585,UFMT_VALUE!A:E,5,FALSE)</f>
        <v/>
      </c>
      <c r="P585">
        <f>IF(ISBLANK(G585),"",VLOOKUP(G585,UFMT_CONVERSION!A:C,3,FALSE))</f>
        <v/>
      </c>
      <c r="Q585">
        <f>"Field '"&amp;M585&amp;IF(N585="","","',Cond '"&amp;N585)&amp;"', Value '"&amp;O585&amp;IF(P585="","","', Conv '"&amp;P585)&amp;"'"</f>
        <v/>
      </c>
      <c r="S585">
        <f>"Insert into UFMT_BUILD_RULE (FORMAT_ID, FIELD_NO, PRIORITY, FIELD_ID, COND_ID, VALUE_ID, CONV_KEY, F_CHECK, F_WRITE) Values ('"&amp;A585&amp;"', '"&amp;B585&amp;"', '"&amp;C585&amp;"', '"&amp;D585&amp;"', '"&amp;E585&amp;"', '"&amp;F585&amp;"', '"&amp;G585&amp;"', '"&amp;H585&amp;"', '"&amp;I585&amp;"');"</f>
        <v/>
      </c>
      <c r="T585">
        <f>"Update UFMT_BUILD_RULE SET FIELD_ID='"&amp;D585&amp;"',COND_ID='"&amp;E585&amp;"',VALUE_ID='"&amp;F585&amp;"',CONV_KEY='"&amp;G585&amp;"',F_CHECK='"&amp;H585&amp;"',F_WRITE='"&amp;I585&amp;"' Where FORMAT_ID = '"&amp;A585&amp;"' AND FIELD_NO = '"&amp;B585&amp;"' AND PRIORITY = '"&amp;C585&amp;"';"</f>
        <v/>
      </c>
      <c r="U585">
        <f>"Delete from UFMT_BUILD_RULE Where FORMAT_ID = '"&amp;A585&amp;"' AND FIELD_NO = '"&amp;B585&amp;"' AND PRIORITY = '"&amp;C585&amp;"';"</f>
        <v/>
      </c>
    </row>
    <row r="586" spans="1:21">
      <c r="A586" t="s">
        <v>596</v>
      </c>
      <c r="B586" t="s">
        <v>554</v>
      </c>
      <c r="C586" t="s">
        <v>64</v>
      </c>
      <c r="D586" t="s">
        <v>456</v>
      </c>
      <c r="E586" t="s">
        <v>233</v>
      </c>
      <c r="F586" t="s">
        <v>1552</v>
      </c>
      <c r="H586" t="s">
        <v>255</v>
      </c>
      <c r="I586" t="s">
        <v>13</v>
      </c>
      <c r="L586" t="s">
        <v>7</v>
      </c>
      <c r="M586">
        <f>VLOOKUP(D586,UFMT_FIELD_FORMAT!A:H,8,FALSE)</f>
        <v/>
      </c>
      <c r="N586">
        <f>IF(ISBLANK(E586),"",VLOOKUP(E586,UFMT_CONDITION!A:J,10,FALSE))</f>
        <v/>
      </c>
      <c r="O586">
        <f>VLOOKUP(F586,UFMT_VALUE!A:E,5,FALSE)</f>
        <v/>
      </c>
      <c r="P586">
        <f>IF(ISBLANK(G586),"",VLOOKUP(G586,UFMT_CONVERSION!A:C,3,FALSE))</f>
        <v/>
      </c>
      <c r="Q586">
        <f>"Field '"&amp;M586&amp;IF(N586="","","',Cond '"&amp;N586)&amp;"', Value '"&amp;O586&amp;IF(P586="","","', Conv '"&amp;P586)&amp;"'"</f>
        <v/>
      </c>
      <c r="S586">
        <f>"Insert into UFMT_BUILD_RULE (FORMAT_ID, FIELD_NO, PRIORITY, FIELD_ID, COND_ID, VALUE_ID, CONV_KEY, F_CHECK, F_WRITE) Values ('"&amp;A586&amp;"', '"&amp;B586&amp;"', '"&amp;C586&amp;"', '"&amp;D586&amp;"', '"&amp;E586&amp;"', '"&amp;F586&amp;"', '"&amp;G586&amp;"', '"&amp;H586&amp;"', '"&amp;I586&amp;"');"</f>
        <v/>
      </c>
      <c r="T586">
        <f>"Update UFMT_BUILD_RULE SET FIELD_ID='"&amp;D586&amp;"',COND_ID='"&amp;E586&amp;"',VALUE_ID='"&amp;F586&amp;"',CONV_KEY='"&amp;G586&amp;"',F_CHECK='"&amp;H586&amp;"',F_WRITE='"&amp;I586&amp;"' Where FORMAT_ID = '"&amp;A586&amp;"' AND FIELD_NO = '"&amp;B586&amp;"' AND PRIORITY = '"&amp;C586&amp;"';"</f>
        <v/>
      </c>
      <c r="U586">
        <f>"Delete from UFMT_BUILD_RULE Where FORMAT_ID = '"&amp;A586&amp;"' AND FIELD_NO = '"&amp;B586&amp;"' AND PRIORITY = '"&amp;C586&amp;"';"</f>
        <v/>
      </c>
    </row>
    <row r="587" spans="1:21">
      <c r="A587" t="s">
        <v>596</v>
      </c>
      <c r="B587" t="s">
        <v>555</v>
      </c>
      <c r="C587" t="s">
        <v>13</v>
      </c>
      <c r="D587" t="s">
        <v>385</v>
      </c>
      <c r="F587" t="s">
        <v>536</v>
      </c>
      <c r="H587" t="s">
        <v>255</v>
      </c>
      <c r="I587" t="s">
        <v>255</v>
      </c>
      <c r="L587" t="s">
        <v>7</v>
      </c>
      <c r="M587">
        <f>VLOOKUP(D587,UFMT_FIELD_FORMAT!A:H,8,FALSE)</f>
        <v/>
      </c>
      <c r="N587">
        <f>IF(ISBLANK(E587),"",VLOOKUP(E587,UFMT_CONDITION!A:J,10,FALSE))</f>
        <v/>
      </c>
      <c r="O587">
        <f>VLOOKUP(F587,UFMT_VALUE!A:E,5,FALSE)</f>
        <v/>
      </c>
      <c r="P587">
        <f>IF(ISBLANK(G587),"",VLOOKUP(G587,UFMT_CONVERSION!A:C,3,FALSE))</f>
        <v/>
      </c>
      <c r="Q587">
        <f>"Field '"&amp;M587&amp;IF(N587="","","',Cond '"&amp;N587)&amp;"', Value '"&amp;O587&amp;IF(P587="","","', Conv '"&amp;P587)&amp;"'"</f>
        <v/>
      </c>
      <c r="S587">
        <f>"Insert into UFMT_BUILD_RULE (FORMAT_ID, FIELD_NO, PRIORITY, FIELD_ID, COND_ID, VALUE_ID, CONV_KEY, F_CHECK, F_WRITE) Values ('"&amp;A587&amp;"', '"&amp;B587&amp;"', '"&amp;C587&amp;"', '"&amp;D587&amp;"', '"&amp;E587&amp;"', '"&amp;F587&amp;"', '"&amp;G587&amp;"', '"&amp;H587&amp;"', '"&amp;I587&amp;"');"</f>
        <v/>
      </c>
      <c r="T587">
        <f>"Update UFMT_BUILD_RULE SET FIELD_ID='"&amp;D587&amp;"',COND_ID='"&amp;E587&amp;"',VALUE_ID='"&amp;F587&amp;"',CONV_KEY='"&amp;G587&amp;"',F_CHECK='"&amp;H587&amp;"',F_WRITE='"&amp;I587&amp;"' Where FORMAT_ID = '"&amp;A587&amp;"' AND FIELD_NO = '"&amp;B587&amp;"' AND PRIORITY = '"&amp;C587&amp;"';"</f>
        <v/>
      </c>
      <c r="U587">
        <f>"Delete from UFMT_BUILD_RULE Where FORMAT_ID = '"&amp;A587&amp;"' AND FIELD_NO = '"&amp;B587&amp;"' AND PRIORITY = '"&amp;C587&amp;"';"</f>
        <v/>
      </c>
    </row>
    <row r="588" spans="1:21">
      <c r="A588" t="s">
        <v>596</v>
      </c>
      <c r="B588" t="s">
        <v>57</v>
      </c>
      <c r="C588" t="s">
        <v>13</v>
      </c>
      <c r="D588" t="s">
        <v>385</v>
      </c>
      <c r="F588" t="s">
        <v>66</v>
      </c>
      <c r="H588" t="s">
        <v>255</v>
      </c>
      <c r="I588" t="s">
        <v>255</v>
      </c>
      <c r="L588" t="s">
        <v>7</v>
      </c>
      <c r="M588">
        <f>VLOOKUP(D588,UFMT_FIELD_FORMAT!A:H,8,FALSE)</f>
        <v/>
      </c>
      <c r="N588">
        <f>IF(ISBLANK(E588),"",VLOOKUP(E588,UFMT_CONDITION!A:J,10,FALSE))</f>
        <v/>
      </c>
      <c r="O588">
        <f>VLOOKUP(F588,UFMT_VALUE!A:E,5,FALSE)</f>
        <v/>
      </c>
      <c r="P588">
        <f>IF(ISBLANK(G588),"",VLOOKUP(G588,UFMT_CONVERSION!A:C,3,FALSE))</f>
        <v/>
      </c>
      <c r="Q588">
        <f>"Field '"&amp;M588&amp;IF(N588="","","',Cond '"&amp;N588)&amp;"', Value '"&amp;O588&amp;IF(P588="","","', Conv '"&amp;P588)&amp;"'"</f>
        <v/>
      </c>
      <c r="S588">
        <f>"Insert into UFMT_BUILD_RULE (FORMAT_ID, FIELD_NO, PRIORITY, FIELD_ID, COND_ID, VALUE_ID, CONV_KEY, F_CHECK, F_WRITE) Values ('"&amp;A588&amp;"', '"&amp;B588&amp;"', '"&amp;C588&amp;"', '"&amp;D588&amp;"', '"&amp;E588&amp;"', '"&amp;F588&amp;"', '"&amp;G588&amp;"', '"&amp;H588&amp;"', '"&amp;I588&amp;"');"</f>
        <v/>
      </c>
      <c r="T588">
        <f>"Update UFMT_BUILD_RULE SET FIELD_ID='"&amp;D588&amp;"',COND_ID='"&amp;E588&amp;"',VALUE_ID='"&amp;F588&amp;"',CONV_KEY='"&amp;G588&amp;"',F_CHECK='"&amp;H588&amp;"',F_WRITE='"&amp;I588&amp;"' Where FORMAT_ID = '"&amp;A588&amp;"' AND FIELD_NO = '"&amp;B588&amp;"' AND PRIORITY = '"&amp;C588&amp;"';"</f>
        <v/>
      </c>
      <c r="U588">
        <f>"Delete from UFMT_BUILD_RULE Where FORMAT_ID = '"&amp;A588&amp;"' AND FIELD_NO = '"&amp;B588&amp;"' AND PRIORITY = '"&amp;C588&amp;"';"</f>
        <v/>
      </c>
    </row>
    <row r="589" spans="1:21">
      <c r="A589" t="s">
        <v>596</v>
      </c>
      <c r="B589" t="s">
        <v>244</v>
      </c>
      <c r="C589" t="s">
        <v>13</v>
      </c>
      <c r="D589" t="s">
        <v>385</v>
      </c>
      <c r="F589" t="s">
        <v>577</v>
      </c>
      <c r="H589" t="s">
        <v>255</v>
      </c>
      <c r="I589" t="s">
        <v>255</v>
      </c>
      <c r="L589" t="s">
        <v>7</v>
      </c>
      <c r="M589">
        <f>VLOOKUP(D589,UFMT_FIELD_FORMAT!A:H,8,FALSE)</f>
        <v/>
      </c>
      <c r="N589">
        <f>IF(ISBLANK(E589),"",VLOOKUP(E589,UFMT_CONDITION!A:J,10,FALSE))</f>
        <v/>
      </c>
      <c r="O589">
        <f>VLOOKUP(F589,UFMT_VALUE!A:E,5,FALSE)</f>
        <v/>
      </c>
      <c r="P589">
        <f>IF(ISBLANK(G589),"",VLOOKUP(G589,UFMT_CONVERSION!A:C,3,FALSE))</f>
        <v/>
      </c>
      <c r="Q589">
        <f>"Field '"&amp;M589&amp;IF(N589="","","',Cond '"&amp;N589)&amp;"', Value '"&amp;O589&amp;IF(P589="","","', Conv '"&amp;P589)&amp;"'"</f>
        <v/>
      </c>
      <c r="S589">
        <f>"Insert into UFMT_BUILD_RULE (FORMAT_ID, FIELD_NO, PRIORITY, FIELD_ID, COND_ID, VALUE_ID, CONV_KEY, F_CHECK, F_WRITE) Values ('"&amp;A589&amp;"', '"&amp;B589&amp;"', '"&amp;C589&amp;"', '"&amp;D589&amp;"', '"&amp;E589&amp;"', '"&amp;F589&amp;"', '"&amp;G589&amp;"', '"&amp;H589&amp;"', '"&amp;I589&amp;"');"</f>
        <v/>
      </c>
      <c r="T589">
        <f>"Update UFMT_BUILD_RULE SET FIELD_ID='"&amp;D589&amp;"',COND_ID='"&amp;E589&amp;"',VALUE_ID='"&amp;F589&amp;"',CONV_KEY='"&amp;G589&amp;"',F_CHECK='"&amp;H589&amp;"',F_WRITE='"&amp;I589&amp;"' Where FORMAT_ID = '"&amp;A589&amp;"' AND FIELD_NO = '"&amp;B589&amp;"' AND PRIORITY = '"&amp;C589&amp;"';"</f>
        <v/>
      </c>
      <c r="U589">
        <f>"Delete from UFMT_BUILD_RULE Where FORMAT_ID = '"&amp;A589&amp;"' AND FIELD_NO = '"&amp;B589&amp;"' AND PRIORITY = '"&amp;C589&amp;"';"</f>
        <v/>
      </c>
    </row>
    <row r="590" spans="1:21">
      <c r="A590" t="s">
        <v>596</v>
      </c>
      <c r="B590" t="s">
        <v>196</v>
      </c>
      <c r="C590" t="s">
        <v>13</v>
      </c>
      <c r="D590" t="s">
        <v>233</v>
      </c>
      <c r="F590" t="s">
        <v>68</v>
      </c>
      <c r="H590" t="s">
        <v>255</v>
      </c>
      <c r="I590" t="s">
        <v>255</v>
      </c>
      <c r="L590" t="s">
        <v>7</v>
      </c>
      <c r="M590">
        <f>VLOOKUP(D590,UFMT_FIELD_FORMAT!A:H,8,FALSE)</f>
        <v/>
      </c>
      <c r="N590">
        <f>IF(ISBLANK(E590),"",VLOOKUP(E590,UFMT_CONDITION!A:J,10,FALSE))</f>
        <v/>
      </c>
      <c r="O590">
        <f>VLOOKUP(F590,UFMT_VALUE!A:E,5,FALSE)</f>
        <v/>
      </c>
      <c r="P590">
        <f>IF(ISBLANK(G590),"",VLOOKUP(G590,UFMT_CONVERSION!A:C,3,FALSE))</f>
        <v/>
      </c>
      <c r="Q590">
        <f>"Field '"&amp;M590&amp;IF(N590="","","',Cond '"&amp;N590)&amp;"', Value '"&amp;O590&amp;IF(P590="","","', Conv '"&amp;P590)&amp;"'"</f>
        <v/>
      </c>
      <c r="S590">
        <f>"Insert into UFMT_BUILD_RULE (FORMAT_ID, FIELD_NO, PRIORITY, FIELD_ID, COND_ID, VALUE_ID, CONV_KEY, F_CHECK, F_WRITE) Values ('"&amp;A590&amp;"', '"&amp;B590&amp;"', '"&amp;C590&amp;"', '"&amp;D590&amp;"', '"&amp;E590&amp;"', '"&amp;F590&amp;"', '"&amp;G590&amp;"', '"&amp;H590&amp;"', '"&amp;I590&amp;"');"</f>
        <v/>
      </c>
      <c r="T590">
        <f>"Update UFMT_BUILD_RULE SET FIELD_ID='"&amp;D590&amp;"',COND_ID='"&amp;E590&amp;"',VALUE_ID='"&amp;F590&amp;"',CONV_KEY='"&amp;G590&amp;"',F_CHECK='"&amp;H590&amp;"',F_WRITE='"&amp;I590&amp;"' Where FORMAT_ID = '"&amp;A590&amp;"' AND FIELD_NO = '"&amp;B590&amp;"' AND PRIORITY = '"&amp;C590&amp;"';"</f>
        <v/>
      </c>
      <c r="U590">
        <f>"Delete from UFMT_BUILD_RULE Where FORMAT_ID = '"&amp;A590&amp;"' AND FIELD_NO = '"&amp;B590&amp;"' AND PRIORITY = '"&amp;C590&amp;"';"</f>
        <v/>
      </c>
    </row>
    <row r="591" spans="1:21">
      <c r="A591" t="s">
        <v>596</v>
      </c>
      <c r="B591" t="s">
        <v>634</v>
      </c>
      <c r="C591" t="s">
        <v>13</v>
      </c>
      <c r="D591" t="s">
        <v>233</v>
      </c>
      <c r="F591" t="s">
        <v>70</v>
      </c>
      <c r="H591" t="s">
        <v>255</v>
      </c>
      <c r="I591" t="s">
        <v>255</v>
      </c>
      <c r="L591" t="s">
        <v>7</v>
      </c>
      <c r="M591">
        <f>VLOOKUP(D591,UFMT_FIELD_FORMAT!A:H,8,FALSE)</f>
        <v/>
      </c>
      <c r="N591">
        <f>IF(ISBLANK(E591),"",VLOOKUP(E591,UFMT_CONDITION!A:J,10,FALSE))</f>
        <v/>
      </c>
      <c r="O591">
        <f>VLOOKUP(F591,UFMT_VALUE!A:E,5,FALSE)</f>
        <v/>
      </c>
      <c r="P591">
        <f>IF(ISBLANK(G591),"",VLOOKUP(G591,UFMT_CONVERSION!A:C,3,FALSE))</f>
        <v/>
      </c>
      <c r="Q591">
        <f>"Field '"&amp;M591&amp;IF(N591="","","',Cond '"&amp;N591)&amp;"', Value '"&amp;O591&amp;IF(P591="","","', Conv '"&amp;P591)&amp;"'"</f>
        <v/>
      </c>
      <c r="S591">
        <f>"Insert into UFMT_BUILD_RULE (FORMAT_ID, FIELD_NO, PRIORITY, FIELD_ID, COND_ID, VALUE_ID, CONV_KEY, F_CHECK, F_WRITE) Values ('"&amp;A591&amp;"', '"&amp;B591&amp;"', '"&amp;C591&amp;"', '"&amp;D591&amp;"', '"&amp;E591&amp;"', '"&amp;F591&amp;"', '"&amp;G591&amp;"', '"&amp;H591&amp;"', '"&amp;I591&amp;"');"</f>
        <v/>
      </c>
      <c r="T591">
        <f>"Update UFMT_BUILD_RULE SET FIELD_ID='"&amp;D591&amp;"',COND_ID='"&amp;E591&amp;"',VALUE_ID='"&amp;F591&amp;"',CONV_KEY='"&amp;G591&amp;"',F_CHECK='"&amp;H591&amp;"',F_WRITE='"&amp;I591&amp;"' Where FORMAT_ID = '"&amp;A591&amp;"' AND FIELD_NO = '"&amp;B591&amp;"' AND PRIORITY = '"&amp;C591&amp;"';"</f>
        <v/>
      </c>
      <c r="U591">
        <f>"Delete from UFMT_BUILD_RULE Where FORMAT_ID = '"&amp;A591&amp;"' AND FIELD_NO = '"&amp;B591&amp;"' AND PRIORITY = '"&amp;C591&amp;"';"</f>
        <v/>
      </c>
    </row>
    <row r="592" spans="1:21">
      <c r="A592" t="s">
        <v>596</v>
      </c>
      <c r="B592" t="s">
        <v>103</v>
      </c>
      <c r="C592" t="s">
        <v>13</v>
      </c>
      <c r="D592" t="s">
        <v>456</v>
      </c>
      <c r="F592" t="s">
        <v>310</v>
      </c>
      <c r="H592" t="s">
        <v>255</v>
      </c>
      <c r="I592" t="s">
        <v>255</v>
      </c>
      <c r="L592" t="s">
        <v>7</v>
      </c>
      <c r="M592">
        <f>VLOOKUP(D592,UFMT_FIELD_FORMAT!A:H,8,FALSE)</f>
        <v/>
      </c>
      <c r="N592">
        <f>IF(ISBLANK(E592),"",VLOOKUP(E592,UFMT_CONDITION!A:J,10,FALSE))</f>
        <v/>
      </c>
      <c r="O592">
        <f>VLOOKUP(F592,UFMT_VALUE!A:E,5,FALSE)</f>
        <v/>
      </c>
      <c r="P592">
        <f>IF(ISBLANK(G592),"",VLOOKUP(G592,UFMT_CONVERSION!A:C,3,FALSE))</f>
        <v/>
      </c>
      <c r="Q592">
        <f>"Field '"&amp;M592&amp;IF(N592="","","',Cond '"&amp;N592)&amp;"', Value '"&amp;O592&amp;IF(P592="","","', Conv '"&amp;P592)&amp;"'"</f>
        <v/>
      </c>
      <c r="S592">
        <f>"Insert into UFMT_BUILD_RULE (FORMAT_ID, FIELD_NO, PRIORITY, FIELD_ID, COND_ID, VALUE_ID, CONV_KEY, F_CHECK, F_WRITE) Values ('"&amp;A592&amp;"', '"&amp;B592&amp;"', '"&amp;C592&amp;"', '"&amp;D592&amp;"', '"&amp;E592&amp;"', '"&amp;F592&amp;"', '"&amp;G592&amp;"', '"&amp;H592&amp;"', '"&amp;I592&amp;"');"</f>
        <v/>
      </c>
      <c r="T592">
        <f>"Update UFMT_BUILD_RULE SET FIELD_ID='"&amp;D592&amp;"',COND_ID='"&amp;E592&amp;"',VALUE_ID='"&amp;F592&amp;"',CONV_KEY='"&amp;G592&amp;"',F_CHECK='"&amp;H592&amp;"',F_WRITE='"&amp;I592&amp;"' Where FORMAT_ID = '"&amp;A592&amp;"' AND FIELD_NO = '"&amp;B592&amp;"' AND PRIORITY = '"&amp;C592&amp;"';"</f>
        <v/>
      </c>
      <c r="U592">
        <f>"Delete from UFMT_BUILD_RULE Where FORMAT_ID = '"&amp;A592&amp;"' AND FIELD_NO = '"&amp;B592&amp;"' AND PRIORITY = '"&amp;C592&amp;"';"</f>
        <v/>
      </c>
    </row>
    <row r="593" spans="1:21">
      <c r="A593" t="s">
        <v>596</v>
      </c>
      <c r="B593" t="s">
        <v>666</v>
      </c>
      <c r="C593" t="s">
        <v>13</v>
      </c>
      <c r="D593" t="s">
        <v>456</v>
      </c>
      <c r="F593" t="s">
        <v>57</v>
      </c>
      <c r="H593" t="s">
        <v>255</v>
      </c>
      <c r="I593" t="s">
        <v>255</v>
      </c>
      <c r="L593" t="s">
        <v>7</v>
      </c>
      <c r="M593">
        <f>VLOOKUP(D593,UFMT_FIELD_FORMAT!A:H,8,FALSE)</f>
        <v/>
      </c>
      <c r="N593">
        <f>IF(ISBLANK(E593),"",VLOOKUP(E593,UFMT_CONDITION!A:J,10,FALSE))</f>
        <v/>
      </c>
      <c r="O593">
        <f>VLOOKUP(F593,UFMT_VALUE!A:E,5,FALSE)</f>
        <v/>
      </c>
      <c r="P593">
        <f>IF(ISBLANK(G593),"",VLOOKUP(G593,UFMT_CONVERSION!A:C,3,FALSE))</f>
        <v/>
      </c>
      <c r="Q593">
        <f>"Field '"&amp;M593&amp;IF(N593="","","',Cond '"&amp;N593)&amp;"', Value '"&amp;O593&amp;IF(P593="","","', Conv '"&amp;P593)&amp;"'"</f>
        <v/>
      </c>
      <c r="S593">
        <f>"Insert into UFMT_BUILD_RULE (FORMAT_ID, FIELD_NO, PRIORITY, FIELD_ID, COND_ID, VALUE_ID, CONV_KEY, F_CHECK, F_WRITE) Values ('"&amp;A593&amp;"', '"&amp;B593&amp;"', '"&amp;C593&amp;"', '"&amp;D593&amp;"', '"&amp;E593&amp;"', '"&amp;F593&amp;"', '"&amp;G593&amp;"', '"&amp;H593&amp;"', '"&amp;I593&amp;"');"</f>
        <v/>
      </c>
      <c r="T593">
        <f>"Update UFMT_BUILD_RULE SET FIELD_ID='"&amp;D593&amp;"',COND_ID='"&amp;E593&amp;"',VALUE_ID='"&amp;F593&amp;"',CONV_KEY='"&amp;G593&amp;"',F_CHECK='"&amp;H593&amp;"',F_WRITE='"&amp;I593&amp;"' Where FORMAT_ID = '"&amp;A593&amp;"' AND FIELD_NO = '"&amp;B593&amp;"' AND PRIORITY = '"&amp;C593&amp;"';"</f>
        <v/>
      </c>
      <c r="U593">
        <f>"Delete from UFMT_BUILD_RULE Where FORMAT_ID = '"&amp;A593&amp;"' AND FIELD_NO = '"&amp;B593&amp;"' AND PRIORITY = '"&amp;C593&amp;"';"</f>
        <v/>
      </c>
    </row>
    <row r="594" spans="1:21">
      <c r="A594" t="s">
        <v>596</v>
      </c>
      <c r="B594" t="s">
        <v>312</v>
      </c>
      <c r="C594" t="s">
        <v>13</v>
      </c>
      <c r="D594" t="s">
        <v>456</v>
      </c>
      <c r="F594" t="s">
        <v>287</v>
      </c>
      <c r="G594" t="s">
        <v>530</v>
      </c>
      <c r="H594" t="s">
        <v>255</v>
      </c>
      <c r="I594" t="s">
        <v>13</v>
      </c>
      <c r="L594" t="s">
        <v>7</v>
      </c>
      <c r="M594">
        <f>VLOOKUP(D594,UFMT_FIELD_FORMAT!A:H,8,FALSE)</f>
        <v/>
      </c>
      <c r="N594">
        <f>IF(ISBLANK(E594),"",VLOOKUP(E594,UFMT_CONDITION!A:J,10,FALSE))</f>
        <v/>
      </c>
      <c r="O594">
        <f>VLOOKUP(F594,UFMT_VALUE!A:E,5,FALSE)</f>
        <v/>
      </c>
      <c r="P594">
        <f>IF(ISBLANK(G594),"",VLOOKUP(G594,UFMT_CONVERSION!A:C,3,FALSE))</f>
        <v/>
      </c>
      <c r="Q594">
        <f>"Field '"&amp;M594&amp;IF(N594="","","',Cond '"&amp;N594)&amp;"', Value '"&amp;O594&amp;IF(P594="","","', Conv '"&amp;P594)&amp;"'"</f>
        <v/>
      </c>
      <c r="S594">
        <f>"Insert into UFMT_BUILD_RULE (FORMAT_ID, FIELD_NO, PRIORITY, FIELD_ID, COND_ID, VALUE_ID, CONV_KEY, F_CHECK, F_WRITE) Values ('"&amp;A594&amp;"', '"&amp;B594&amp;"', '"&amp;C594&amp;"', '"&amp;D594&amp;"', '"&amp;E594&amp;"', '"&amp;F594&amp;"', '"&amp;G594&amp;"', '"&amp;H594&amp;"', '"&amp;I594&amp;"');"</f>
        <v/>
      </c>
      <c r="T594">
        <f>"Update UFMT_BUILD_RULE SET FIELD_ID='"&amp;D594&amp;"',COND_ID='"&amp;E594&amp;"',VALUE_ID='"&amp;F594&amp;"',CONV_KEY='"&amp;G594&amp;"',F_CHECK='"&amp;H594&amp;"',F_WRITE='"&amp;I594&amp;"' Where FORMAT_ID = '"&amp;A594&amp;"' AND FIELD_NO = '"&amp;B594&amp;"' AND PRIORITY = '"&amp;C594&amp;"';"</f>
        <v/>
      </c>
      <c r="U594">
        <f>"Delete from UFMT_BUILD_RULE Where FORMAT_ID = '"&amp;A594&amp;"' AND FIELD_NO = '"&amp;B594&amp;"' AND PRIORITY = '"&amp;C594&amp;"';"</f>
        <v/>
      </c>
    </row>
    <row r="595" spans="1:21">
      <c r="A595" t="s">
        <v>596</v>
      </c>
      <c r="B595" t="s">
        <v>669</v>
      </c>
      <c r="C595" t="s">
        <v>13</v>
      </c>
      <c r="D595" t="s">
        <v>456</v>
      </c>
      <c r="F595" t="s">
        <v>379</v>
      </c>
      <c r="H595" t="s">
        <v>255</v>
      </c>
      <c r="I595" t="s">
        <v>255</v>
      </c>
      <c r="L595" t="s">
        <v>7</v>
      </c>
      <c r="M595">
        <f>VLOOKUP(D595,UFMT_FIELD_FORMAT!A:H,8,FALSE)</f>
        <v/>
      </c>
      <c r="N595">
        <f>IF(ISBLANK(E595),"",VLOOKUP(E595,UFMT_CONDITION!A:J,10,FALSE))</f>
        <v/>
      </c>
      <c r="O595">
        <f>VLOOKUP(F595,UFMT_VALUE!A:E,5,FALSE)</f>
        <v/>
      </c>
      <c r="P595">
        <f>IF(ISBLANK(G595),"",VLOOKUP(G595,UFMT_CONVERSION!A:C,3,FALSE))</f>
        <v/>
      </c>
      <c r="Q595">
        <f>"Field '"&amp;M595&amp;IF(N595="","","',Cond '"&amp;N595)&amp;"', Value '"&amp;O595&amp;IF(P595="","","', Conv '"&amp;P595)&amp;"'"</f>
        <v/>
      </c>
      <c r="S595">
        <f>"Insert into UFMT_BUILD_RULE (FORMAT_ID, FIELD_NO, PRIORITY, FIELD_ID, COND_ID, VALUE_ID, CONV_KEY, F_CHECK, F_WRITE) Values ('"&amp;A595&amp;"', '"&amp;B595&amp;"', '"&amp;C595&amp;"', '"&amp;D595&amp;"', '"&amp;E595&amp;"', '"&amp;F595&amp;"', '"&amp;G595&amp;"', '"&amp;H595&amp;"', '"&amp;I595&amp;"');"</f>
        <v/>
      </c>
      <c r="T595">
        <f>"Update UFMT_BUILD_RULE SET FIELD_ID='"&amp;D595&amp;"',COND_ID='"&amp;E595&amp;"',VALUE_ID='"&amp;F595&amp;"',CONV_KEY='"&amp;G595&amp;"',F_CHECK='"&amp;H595&amp;"',F_WRITE='"&amp;I595&amp;"' Where FORMAT_ID = '"&amp;A595&amp;"' AND FIELD_NO = '"&amp;B595&amp;"' AND PRIORITY = '"&amp;C595&amp;"';"</f>
        <v/>
      </c>
      <c r="U595">
        <f>"Delete from UFMT_BUILD_RULE Where FORMAT_ID = '"&amp;A595&amp;"' AND FIELD_NO = '"&amp;B595&amp;"' AND PRIORITY = '"&amp;C595&amp;"';"</f>
        <v/>
      </c>
    </row>
    <row r="596" spans="1:21">
      <c r="A596" t="s">
        <v>596</v>
      </c>
      <c r="B596" t="s">
        <v>671</v>
      </c>
      <c r="C596" t="s">
        <v>13</v>
      </c>
      <c r="D596" t="s">
        <v>456</v>
      </c>
      <c r="F596" t="s">
        <v>287</v>
      </c>
      <c r="G596" t="s">
        <v>530</v>
      </c>
      <c r="H596" t="s">
        <v>255</v>
      </c>
      <c r="I596" t="s">
        <v>13</v>
      </c>
      <c r="L596" t="s">
        <v>7</v>
      </c>
      <c r="M596">
        <f>VLOOKUP(D596,UFMT_FIELD_FORMAT!A:H,8,FALSE)</f>
        <v/>
      </c>
      <c r="N596">
        <f>IF(ISBLANK(E596),"",VLOOKUP(E596,UFMT_CONDITION!A:J,10,FALSE))</f>
        <v/>
      </c>
      <c r="O596">
        <f>VLOOKUP(F596,UFMT_VALUE!A:E,5,FALSE)</f>
        <v/>
      </c>
      <c r="P596">
        <f>IF(ISBLANK(G596),"",VLOOKUP(G596,UFMT_CONVERSION!A:C,3,FALSE))</f>
        <v/>
      </c>
      <c r="Q596">
        <f>"Field '"&amp;M596&amp;IF(N596="","","',Cond '"&amp;N596)&amp;"', Value '"&amp;O596&amp;IF(P596="","","', Conv '"&amp;P596)&amp;"'"</f>
        <v/>
      </c>
      <c r="S596">
        <f>"Insert into UFMT_BUILD_RULE (FORMAT_ID, FIELD_NO, PRIORITY, FIELD_ID, COND_ID, VALUE_ID, CONV_KEY, F_CHECK, F_WRITE) Values ('"&amp;A596&amp;"', '"&amp;B596&amp;"', '"&amp;C596&amp;"', '"&amp;D596&amp;"', '"&amp;E596&amp;"', '"&amp;F596&amp;"', '"&amp;G596&amp;"', '"&amp;H596&amp;"', '"&amp;I596&amp;"');"</f>
        <v/>
      </c>
      <c r="T596">
        <f>"Update UFMT_BUILD_RULE SET FIELD_ID='"&amp;D596&amp;"',COND_ID='"&amp;E596&amp;"',VALUE_ID='"&amp;F596&amp;"',CONV_KEY='"&amp;G596&amp;"',F_CHECK='"&amp;H596&amp;"',F_WRITE='"&amp;I596&amp;"' Where FORMAT_ID = '"&amp;A596&amp;"' AND FIELD_NO = '"&amp;B596&amp;"' AND PRIORITY = '"&amp;C596&amp;"';"</f>
        <v/>
      </c>
      <c r="U596">
        <f>"Delete from UFMT_BUILD_RULE Where FORMAT_ID = '"&amp;A596&amp;"' AND FIELD_NO = '"&amp;B596&amp;"' AND PRIORITY = '"&amp;C596&amp;"';"</f>
        <v/>
      </c>
    </row>
    <row r="597" spans="1:21">
      <c r="A597" t="s">
        <v>598</v>
      </c>
      <c r="B597" t="s">
        <v>64</v>
      </c>
      <c r="C597" t="s">
        <v>13</v>
      </c>
      <c r="D597" t="s">
        <v>13</v>
      </c>
      <c r="F597" t="s">
        <v>64</v>
      </c>
      <c r="H597" t="s">
        <v>255</v>
      </c>
      <c r="I597" t="s">
        <v>255</v>
      </c>
      <c r="L597" t="s">
        <v>7</v>
      </c>
      <c r="M597">
        <f>VLOOKUP(D597,UFMT_FIELD_FORMAT!A:H,8,FALSE)</f>
        <v/>
      </c>
      <c r="N597">
        <f>IF(ISBLANK(E597),"",VLOOKUP(E597,UFMT_CONDITION!A:J,10,FALSE))</f>
        <v/>
      </c>
      <c r="O597">
        <f>VLOOKUP(F597,UFMT_VALUE!A:E,5,FALSE)</f>
        <v/>
      </c>
      <c r="P597">
        <f>IF(ISBLANK(G597),"",VLOOKUP(G597,UFMT_CONVERSION!A:C,3,FALSE))</f>
        <v/>
      </c>
      <c r="Q597">
        <f>"Field '"&amp;M597&amp;IF(N597="","","',Cond '"&amp;N597)&amp;"', Value '"&amp;O597&amp;IF(P597="","","', Conv '"&amp;P597)&amp;"'"</f>
        <v/>
      </c>
      <c r="S597">
        <f>"Insert into UFMT_BUILD_RULE (FORMAT_ID, FIELD_NO, PRIORITY, FIELD_ID, COND_ID, VALUE_ID, CONV_KEY, F_CHECK, F_WRITE) Values ('"&amp;A597&amp;"', '"&amp;B597&amp;"', '"&amp;C597&amp;"', '"&amp;D597&amp;"', '"&amp;E597&amp;"', '"&amp;F597&amp;"', '"&amp;G597&amp;"', '"&amp;H597&amp;"', '"&amp;I597&amp;"');"</f>
        <v/>
      </c>
      <c r="T597">
        <f>"Update UFMT_BUILD_RULE SET FIELD_ID='"&amp;D597&amp;"',COND_ID='"&amp;E597&amp;"',VALUE_ID='"&amp;F597&amp;"',CONV_KEY='"&amp;G597&amp;"',F_CHECK='"&amp;H597&amp;"',F_WRITE='"&amp;I597&amp;"' Where FORMAT_ID = '"&amp;A597&amp;"' AND FIELD_NO = '"&amp;B597&amp;"' AND PRIORITY = '"&amp;C597&amp;"';"</f>
        <v/>
      </c>
      <c r="U597">
        <f>"Delete from UFMT_BUILD_RULE Where FORMAT_ID = '"&amp;A597&amp;"' AND FIELD_NO = '"&amp;B597&amp;"' AND PRIORITY = '"&amp;C597&amp;"';"</f>
        <v/>
      </c>
    </row>
    <row r="598" spans="1:21">
      <c r="A598" t="s">
        <v>598</v>
      </c>
      <c r="B598" t="s">
        <v>107</v>
      </c>
      <c r="C598" t="s">
        <v>13</v>
      </c>
      <c r="D598" t="s">
        <v>64</v>
      </c>
      <c r="E598" t="s">
        <v>379</v>
      </c>
      <c r="F598" t="s">
        <v>594</v>
      </c>
      <c r="H598" t="s">
        <v>255</v>
      </c>
      <c r="I598" t="s">
        <v>255</v>
      </c>
      <c r="L598" t="s">
        <v>7</v>
      </c>
      <c r="M598">
        <f>VLOOKUP(D598,UFMT_FIELD_FORMAT!A:H,8,FALSE)</f>
        <v/>
      </c>
      <c r="N598">
        <f>IF(ISBLANK(E598),"",VLOOKUP(E598,UFMT_CONDITION!A:J,10,FALSE))</f>
        <v/>
      </c>
      <c r="O598">
        <f>VLOOKUP(F598,UFMT_VALUE!A:E,5,FALSE)</f>
        <v/>
      </c>
      <c r="P598">
        <f>IF(ISBLANK(G598),"",VLOOKUP(G598,UFMT_CONVERSION!A:C,3,FALSE))</f>
        <v/>
      </c>
      <c r="Q598">
        <f>"Field '"&amp;M598&amp;IF(N598="","","',Cond '"&amp;N598)&amp;"', Value '"&amp;O598&amp;IF(P598="","","', Conv '"&amp;P598)&amp;"'"</f>
        <v/>
      </c>
      <c r="S598">
        <f>"Insert into UFMT_BUILD_RULE (FORMAT_ID, FIELD_NO, PRIORITY, FIELD_ID, COND_ID, VALUE_ID, CONV_KEY, F_CHECK, F_WRITE) Values ('"&amp;A598&amp;"', '"&amp;B598&amp;"', '"&amp;C598&amp;"', '"&amp;D598&amp;"', '"&amp;E598&amp;"', '"&amp;F598&amp;"', '"&amp;G598&amp;"', '"&amp;H598&amp;"', '"&amp;I598&amp;"');"</f>
        <v/>
      </c>
      <c r="T598">
        <f>"Update UFMT_BUILD_RULE SET FIELD_ID='"&amp;D598&amp;"',COND_ID='"&amp;E598&amp;"',VALUE_ID='"&amp;F598&amp;"',CONV_KEY='"&amp;G598&amp;"',F_CHECK='"&amp;H598&amp;"',F_WRITE='"&amp;I598&amp;"' Where FORMAT_ID = '"&amp;A598&amp;"' AND FIELD_NO = '"&amp;B598&amp;"' AND PRIORITY = '"&amp;C598&amp;"';"</f>
        <v/>
      </c>
      <c r="U598">
        <f>"Delete from UFMT_BUILD_RULE Where FORMAT_ID = '"&amp;A598&amp;"' AND FIELD_NO = '"&amp;B598&amp;"' AND PRIORITY = '"&amp;C598&amp;"';"</f>
        <v/>
      </c>
    </row>
    <row r="599" spans="1:21">
      <c r="A599" t="s">
        <v>598</v>
      </c>
      <c r="B599" t="s">
        <v>107</v>
      </c>
      <c r="C599" t="s">
        <v>64</v>
      </c>
      <c r="D599" t="s">
        <v>64</v>
      </c>
      <c r="F599" t="s">
        <v>328</v>
      </c>
      <c r="H599" t="s">
        <v>255</v>
      </c>
      <c r="I599" t="s">
        <v>255</v>
      </c>
      <c r="L599" t="s">
        <v>7</v>
      </c>
      <c r="M599">
        <f>VLOOKUP(D599,UFMT_FIELD_FORMAT!A:H,8,FALSE)</f>
        <v/>
      </c>
      <c r="N599">
        <f>IF(ISBLANK(E599),"",VLOOKUP(E599,UFMT_CONDITION!A:J,10,FALSE))</f>
        <v/>
      </c>
      <c r="O599">
        <f>VLOOKUP(F599,UFMT_VALUE!A:E,5,FALSE)</f>
        <v/>
      </c>
      <c r="P599">
        <f>IF(ISBLANK(G599),"",VLOOKUP(G599,UFMT_CONVERSION!A:C,3,FALSE))</f>
        <v/>
      </c>
      <c r="Q599">
        <f>"Field '"&amp;M599&amp;IF(N599="","","',Cond '"&amp;N599)&amp;"', Value '"&amp;O599&amp;IF(P599="","","', Conv '"&amp;P599)&amp;"'"</f>
        <v/>
      </c>
      <c r="S599">
        <f>"Insert into UFMT_BUILD_RULE (FORMAT_ID, FIELD_NO, PRIORITY, FIELD_ID, COND_ID, VALUE_ID, CONV_KEY, F_CHECK, F_WRITE) Values ('"&amp;A599&amp;"', '"&amp;B599&amp;"', '"&amp;C599&amp;"', '"&amp;D599&amp;"', '"&amp;E599&amp;"', '"&amp;F599&amp;"', '"&amp;G599&amp;"', '"&amp;H599&amp;"', '"&amp;I599&amp;"');"</f>
        <v/>
      </c>
      <c r="T599">
        <f>"Update UFMT_BUILD_RULE SET FIELD_ID='"&amp;D599&amp;"',COND_ID='"&amp;E599&amp;"',VALUE_ID='"&amp;F599&amp;"',CONV_KEY='"&amp;G599&amp;"',F_CHECK='"&amp;H599&amp;"',F_WRITE='"&amp;I599&amp;"' Where FORMAT_ID = '"&amp;A599&amp;"' AND FIELD_NO = '"&amp;B599&amp;"' AND PRIORITY = '"&amp;C599&amp;"';"</f>
        <v/>
      </c>
      <c r="U599">
        <f>"Delete from UFMT_BUILD_RULE Where FORMAT_ID = '"&amp;A599&amp;"' AND FIELD_NO = '"&amp;B599&amp;"' AND PRIORITY = '"&amp;C599&amp;"';"</f>
        <v/>
      </c>
    </row>
    <row r="600" spans="1:21">
      <c r="A600" t="s">
        <v>598</v>
      </c>
      <c r="B600" t="s">
        <v>31</v>
      </c>
      <c r="C600" t="s">
        <v>13</v>
      </c>
      <c r="D600" t="s">
        <v>107</v>
      </c>
      <c r="F600" t="s">
        <v>330</v>
      </c>
      <c r="H600" t="s">
        <v>255</v>
      </c>
      <c r="I600" t="s">
        <v>255</v>
      </c>
      <c r="L600" t="s">
        <v>7</v>
      </c>
      <c r="M600">
        <f>VLOOKUP(D600,UFMT_FIELD_FORMAT!A:H,8,FALSE)</f>
        <v/>
      </c>
      <c r="N600">
        <f>IF(ISBLANK(E600),"",VLOOKUP(E600,UFMT_CONDITION!A:J,10,FALSE))</f>
        <v/>
      </c>
      <c r="O600">
        <f>VLOOKUP(F600,UFMT_VALUE!A:E,5,FALSE)</f>
        <v/>
      </c>
      <c r="P600">
        <f>IF(ISBLANK(G600),"",VLOOKUP(G600,UFMT_CONVERSION!A:C,3,FALSE))</f>
        <v/>
      </c>
      <c r="Q600">
        <f>"Field '"&amp;M600&amp;IF(N600="","","',Cond '"&amp;N600)&amp;"', Value '"&amp;O600&amp;IF(P600="","","', Conv '"&amp;P600)&amp;"'"</f>
        <v/>
      </c>
      <c r="S600">
        <f>"Insert into UFMT_BUILD_RULE (FORMAT_ID, FIELD_NO, PRIORITY, FIELD_ID, COND_ID, VALUE_ID, CONV_KEY, F_CHECK, F_WRITE) Values ('"&amp;A600&amp;"', '"&amp;B600&amp;"', '"&amp;C600&amp;"', '"&amp;D600&amp;"', '"&amp;E600&amp;"', '"&amp;F600&amp;"', '"&amp;G600&amp;"', '"&amp;H600&amp;"', '"&amp;I600&amp;"');"</f>
        <v/>
      </c>
      <c r="T600">
        <f>"Update UFMT_BUILD_RULE SET FIELD_ID='"&amp;D600&amp;"',COND_ID='"&amp;E600&amp;"',VALUE_ID='"&amp;F600&amp;"',CONV_KEY='"&amp;G600&amp;"',F_CHECK='"&amp;H600&amp;"',F_WRITE='"&amp;I600&amp;"' Where FORMAT_ID = '"&amp;A600&amp;"' AND FIELD_NO = '"&amp;B600&amp;"' AND PRIORITY = '"&amp;C600&amp;"';"</f>
        <v/>
      </c>
      <c r="U600">
        <f>"Delete from UFMT_BUILD_RULE Where FORMAT_ID = '"&amp;A600&amp;"' AND FIELD_NO = '"&amp;B600&amp;"' AND PRIORITY = '"&amp;C600&amp;"';"</f>
        <v/>
      </c>
    </row>
    <row r="601" spans="1:21">
      <c r="A601" t="s">
        <v>598</v>
      </c>
      <c r="B601" t="s">
        <v>328</v>
      </c>
      <c r="C601" t="s">
        <v>13</v>
      </c>
      <c r="D601" t="s">
        <v>107</v>
      </c>
      <c r="F601" t="s">
        <v>114</v>
      </c>
      <c r="H601" t="s">
        <v>255</v>
      </c>
      <c r="I601" t="s">
        <v>255</v>
      </c>
      <c r="L601" t="s">
        <v>7</v>
      </c>
      <c r="M601">
        <f>VLOOKUP(D601,UFMT_FIELD_FORMAT!A:H,8,FALSE)</f>
        <v/>
      </c>
      <c r="N601">
        <f>IF(ISBLANK(E601),"",VLOOKUP(E601,UFMT_CONDITION!A:J,10,FALSE))</f>
        <v/>
      </c>
      <c r="O601">
        <f>VLOOKUP(F601,UFMT_VALUE!A:E,5,FALSE)</f>
        <v/>
      </c>
      <c r="P601">
        <f>IF(ISBLANK(G601),"",VLOOKUP(G601,UFMT_CONVERSION!A:C,3,FALSE))</f>
        <v/>
      </c>
      <c r="Q601">
        <f>"Field '"&amp;M601&amp;IF(N601="","","',Cond '"&amp;N601)&amp;"', Value '"&amp;O601&amp;IF(P601="","","', Conv '"&amp;P601)&amp;"'"</f>
        <v/>
      </c>
      <c r="S601">
        <f>"Insert into UFMT_BUILD_RULE (FORMAT_ID, FIELD_NO, PRIORITY, FIELD_ID, COND_ID, VALUE_ID, CONV_KEY, F_CHECK, F_WRITE) Values ('"&amp;A601&amp;"', '"&amp;B601&amp;"', '"&amp;C601&amp;"', '"&amp;D601&amp;"', '"&amp;E601&amp;"', '"&amp;F601&amp;"', '"&amp;G601&amp;"', '"&amp;H601&amp;"', '"&amp;I601&amp;"');"</f>
        <v/>
      </c>
      <c r="T601">
        <f>"Update UFMT_BUILD_RULE SET FIELD_ID='"&amp;D601&amp;"',COND_ID='"&amp;E601&amp;"',VALUE_ID='"&amp;F601&amp;"',CONV_KEY='"&amp;G601&amp;"',F_CHECK='"&amp;H601&amp;"',F_WRITE='"&amp;I601&amp;"' Where FORMAT_ID = '"&amp;A601&amp;"' AND FIELD_NO = '"&amp;B601&amp;"' AND PRIORITY = '"&amp;C601&amp;"';"</f>
        <v/>
      </c>
      <c r="U601">
        <f>"Delete from UFMT_BUILD_RULE Where FORMAT_ID = '"&amp;A601&amp;"' AND FIELD_NO = '"&amp;B601&amp;"' AND PRIORITY = '"&amp;C601&amp;"';"</f>
        <v/>
      </c>
    </row>
    <row r="602" spans="1:21">
      <c r="A602" t="s">
        <v>598</v>
      </c>
      <c r="B602" t="s">
        <v>333</v>
      </c>
      <c r="C602" t="s">
        <v>13</v>
      </c>
      <c r="D602" t="s">
        <v>31</v>
      </c>
      <c r="E602" t="s">
        <v>330</v>
      </c>
      <c r="F602" t="s">
        <v>337</v>
      </c>
      <c r="H602" t="s">
        <v>255</v>
      </c>
      <c r="I602" t="s">
        <v>255</v>
      </c>
      <c r="L602" t="s">
        <v>7</v>
      </c>
      <c r="M602">
        <f>VLOOKUP(D602,UFMT_FIELD_FORMAT!A:H,8,FALSE)</f>
        <v/>
      </c>
      <c r="N602">
        <f>IF(ISBLANK(E602),"",VLOOKUP(E602,UFMT_CONDITION!A:J,10,FALSE))</f>
        <v/>
      </c>
      <c r="O602">
        <f>VLOOKUP(F602,UFMT_VALUE!A:E,5,FALSE)</f>
        <v/>
      </c>
      <c r="P602">
        <f>IF(ISBLANK(G602),"",VLOOKUP(G602,UFMT_CONVERSION!A:C,3,FALSE))</f>
        <v/>
      </c>
      <c r="Q602">
        <f>"Field '"&amp;M602&amp;IF(N602="","","',Cond '"&amp;N602)&amp;"', Value '"&amp;O602&amp;IF(P602="","","', Conv '"&amp;P602)&amp;"'"</f>
        <v/>
      </c>
      <c r="S602">
        <f>"Insert into UFMT_BUILD_RULE (FORMAT_ID, FIELD_NO, PRIORITY, FIELD_ID, COND_ID, VALUE_ID, CONV_KEY, F_CHECK, F_WRITE) Values ('"&amp;A602&amp;"', '"&amp;B602&amp;"', '"&amp;C602&amp;"', '"&amp;D602&amp;"', '"&amp;E602&amp;"', '"&amp;F602&amp;"', '"&amp;G602&amp;"', '"&amp;H602&amp;"', '"&amp;I602&amp;"');"</f>
        <v/>
      </c>
      <c r="T602">
        <f>"Update UFMT_BUILD_RULE SET FIELD_ID='"&amp;D602&amp;"',COND_ID='"&amp;E602&amp;"',VALUE_ID='"&amp;F602&amp;"',CONV_KEY='"&amp;G602&amp;"',F_CHECK='"&amp;H602&amp;"',F_WRITE='"&amp;I602&amp;"' Where FORMAT_ID = '"&amp;A602&amp;"' AND FIELD_NO = '"&amp;B602&amp;"' AND PRIORITY = '"&amp;C602&amp;"';"</f>
        <v/>
      </c>
      <c r="U602">
        <f>"Delete from UFMT_BUILD_RULE Where FORMAT_ID = '"&amp;A602&amp;"' AND FIELD_NO = '"&amp;B602&amp;"' AND PRIORITY = '"&amp;C602&amp;"';"</f>
        <v/>
      </c>
    </row>
    <row r="603" spans="1:21">
      <c r="A603" t="s">
        <v>598</v>
      </c>
      <c r="B603" t="s">
        <v>337</v>
      </c>
      <c r="C603" t="s">
        <v>13</v>
      </c>
      <c r="D603" t="s">
        <v>500</v>
      </c>
      <c r="E603" t="s">
        <v>550</v>
      </c>
      <c r="F603" t="s">
        <v>351</v>
      </c>
      <c r="G603" t="s">
        <v>17</v>
      </c>
      <c r="H603" t="s">
        <v>255</v>
      </c>
      <c r="I603" t="s">
        <v>255</v>
      </c>
      <c r="L603" t="s">
        <v>7</v>
      </c>
      <c r="M603">
        <f>VLOOKUP(D603,UFMT_FIELD_FORMAT!A:H,8,FALSE)</f>
        <v/>
      </c>
      <c r="N603">
        <f>IF(ISBLANK(E603),"",VLOOKUP(E603,UFMT_CONDITION!A:J,10,FALSE))</f>
        <v/>
      </c>
      <c r="O603">
        <f>VLOOKUP(F603,UFMT_VALUE!A:E,5,FALSE)</f>
        <v/>
      </c>
      <c r="P603">
        <f>IF(ISBLANK(G603),"",VLOOKUP(G603,UFMT_CONVERSION!A:C,3,FALSE))</f>
        <v/>
      </c>
      <c r="Q603">
        <f>"Field '"&amp;M603&amp;IF(N603="","","',Cond '"&amp;N603)&amp;"', Value '"&amp;O603&amp;IF(P603="","","', Conv '"&amp;P603)&amp;"'"</f>
        <v/>
      </c>
      <c r="S603">
        <f>"Insert into UFMT_BUILD_RULE (FORMAT_ID, FIELD_NO, PRIORITY, FIELD_ID, COND_ID, VALUE_ID, CONV_KEY, F_CHECK, F_WRITE) Values ('"&amp;A603&amp;"', '"&amp;B603&amp;"', '"&amp;C603&amp;"', '"&amp;D603&amp;"', '"&amp;E603&amp;"', '"&amp;F603&amp;"', '"&amp;G603&amp;"', '"&amp;H603&amp;"', '"&amp;I603&amp;"');"</f>
        <v/>
      </c>
      <c r="T603">
        <f>"Update UFMT_BUILD_RULE SET FIELD_ID='"&amp;D603&amp;"',COND_ID='"&amp;E603&amp;"',VALUE_ID='"&amp;F603&amp;"',CONV_KEY='"&amp;G603&amp;"',F_CHECK='"&amp;H603&amp;"',F_WRITE='"&amp;I603&amp;"' Where FORMAT_ID = '"&amp;A603&amp;"' AND FIELD_NO = '"&amp;B603&amp;"' AND PRIORITY = '"&amp;C603&amp;"';"</f>
        <v/>
      </c>
      <c r="U603">
        <f>"Delete from UFMT_BUILD_RULE Where FORMAT_ID = '"&amp;A603&amp;"' AND FIELD_NO = '"&amp;B603&amp;"' AND PRIORITY = '"&amp;C603&amp;"';"</f>
        <v/>
      </c>
    </row>
    <row r="604" spans="1:21">
      <c r="A604" t="s">
        <v>598</v>
      </c>
      <c r="B604" t="s">
        <v>337</v>
      </c>
      <c r="C604" t="s">
        <v>64</v>
      </c>
      <c r="D604" t="s">
        <v>500</v>
      </c>
      <c r="F604" t="s">
        <v>543</v>
      </c>
      <c r="G604" t="s">
        <v>17</v>
      </c>
      <c r="H604" t="s">
        <v>255</v>
      </c>
      <c r="I604" t="s">
        <v>255</v>
      </c>
      <c r="L604" t="s">
        <v>7</v>
      </c>
      <c r="M604">
        <f>VLOOKUP(D604,UFMT_FIELD_FORMAT!A:H,8,FALSE)</f>
        <v/>
      </c>
      <c r="N604">
        <f>IF(ISBLANK(E604),"",VLOOKUP(E604,UFMT_CONDITION!A:J,10,FALSE))</f>
        <v/>
      </c>
      <c r="O604">
        <f>VLOOKUP(F604,UFMT_VALUE!A:E,5,FALSE)</f>
        <v/>
      </c>
      <c r="P604">
        <f>IF(ISBLANK(G604),"",VLOOKUP(G604,UFMT_CONVERSION!A:C,3,FALSE))</f>
        <v/>
      </c>
      <c r="Q604">
        <f>"Field '"&amp;M604&amp;IF(N604="","","',Cond '"&amp;N604)&amp;"', Value '"&amp;O604&amp;IF(P604="","","', Conv '"&amp;P604)&amp;"'"</f>
        <v/>
      </c>
      <c r="S604">
        <f>"Insert into UFMT_BUILD_RULE (FORMAT_ID, FIELD_NO, PRIORITY, FIELD_ID, COND_ID, VALUE_ID, CONV_KEY, F_CHECK, F_WRITE) Values ('"&amp;A604&amp;"', '"&amp;B604&amp;"', '"&amp;C604&amp;"', '"&amp;D604&amp;"', '"&amp;E604&amp;"', '"&amp;F604&amp;"', '"&amp;G604&amp;"', '"&amp;H604&amp;"', '"&amp;I604&amp;"');"</f>
        <v/>
      </c>
      <c r="T604">
        <f>"Update UFMT_BUILD_RULE SET FIELD_ID='"&amp;D604&amp;"',COND_ID='"&amp;E604&amp;"',VALUE_ID='"&amp;F604&amp;"',CONV_KEY='"&amp;G604&amp;"',F_CHECK='"&amp;H604&amp;"',F_WRITE='"&amp;I604&amp;"' Where FORMAT_ID = '"&amp;A604&amp;"' AND FIELD_NO = '"&amp;B604&amp;"' AND PRIORITY = '"&amp;C604&amp;"';"</f>
        <v/>
      </c>
      <c r="U604">
        <f>"Delete from UFMT_BUILD_RULE Where FORMAT_ID = '"&amp;A604&amp;"' AND FIELD_NO = '"&amp;B604&amp;"' AND PRIORITY = '"&amp;C604&amp;"';"</f>
        <v/>
      </c>
    </row>
    <row r="605" spans="1:21">
      <c r="A605" t="s">
        <v>598</v>
      </c>
      <c r="B605" t="s">
        <v>351</v>
      </c>
      <c r="C605" t="s">
        <v>13</v>
      </c>
      <c r="D605" t="s">
        <v>328</v>
      </c>
      <c r="F605" t="s">
        <v>393</v>
      </c>
      <c r="H605" t="s">
        <v>255</v>
      </c>
      <c r="I605" t="s">
        <v>255</v>
      </c>
      <c r="L605" t="s">
        <v>7</v>
      </c>
      <c r="M605">
        <f>VLOOKUP(D605,UFMT_FIELD_FORMAT!A:H,8,FALSE)</f>
        <v/>
      </c>
      <c r="N605">
        <f>IF(ISBLANK(E605),"",VLOOKUP(E605,UFMT_CONDITION!A:J,10,FALSE))</f>
        <v/>
      </c>
      <c r="O605">
        <f>VLOOKUP(F605,UFMT_VALUE!A:E,5,FALSE)</f>
        <v/>
      </c>
      <c r="P605">
        <f>IF(ISBLANK(G605),"",VLOOKUP(G605,UFMT_CONVERSION!A:C,3,FALSE))</f>
        <v/>
      </c>
      <c r="Q605">
        <f>"Field '"&amp;M605&amp;IF(N605="","","',Cond '"&amp;N605)&amp;"', Value '"&amp;O605&amp;IF(P605="","","', Conv '"&amp;P605)&amp;"'"</f>
        <v/>
      </c>
      <c r="S605">
        <f>"Insert into UFMT_BUILD_RULE (FORMAT_ID, FIELD_NO, PRIORITY, FIELD_ID, COND_ID, VALUE_ID, CONV_KEY, F_CHECK, F_WRITE) Values ('"&amp;A605&amp;"', '"&amp;B605&amp;"', '"&amp;C605&amp;"', '"&amp;D605&amp;"', '"&amp;E605&amp;"', '"&amp;F605&amp;"', '"&amp;G605&amp;"', '"&amp;H605&amp;"', '"&amp;I605&amp;"');"</f>
        <v/>
      </c>
      <c r="T605">
        <f>"Update UFMT_BUILD_RULE SET FIELD_ID='"&amp;D605&amp;"',COND_ID='"&amp;E605&amp;"',VALUE_ID='"&amp;F605&amp;"',CONV_KEY='"&amp;G605&amp;"',F_CHECK='"&amp;H605&amp;"',F_WRITE='"&amp;I605&amp;"' Where FORMAT_ID = '"&amp;A605&amp;"' AND FIELD_NO = '"&amp;B605&amp;"' AND PRIORITY = '"&amp;C605&amp;"';"</f>
        <v/>
      </c>
      <c r="U605">
        <f>"Delete from UFMT_BUILD_RULE Where FORMAT_ID = '"&amp;A605&amp;"' AND FIELD_NO = '"&amp;B605&amp;"' AND PRIORITY = '"&amp;C605&amp;"';"</f>
        <v/>
      </c>
    </row>
    <row r="606" spans="1:21">
      <c r="A606" t="s">
        <v>598</v>
      </c>
      <c r="B606" t="s">
        <v>305</v>
      </c>
      <c r="C606" t="s">
        <v>13</v>
      </c>
      <c r="D606" t="s">
        <v>318</v>
      </c>
      <c r="F606" t="s">
        <v>398</v>
      </c>
      <c r="G606" t="s">
        <v>31</v>
      </c>
      <c r="H606" t="s">
        <v>255</v>
      </c>
      <c r="I606" t="s">
        <v>255</v>
      </c>
      <c r="L606" t="s">
        <v>7</v>
      </c>
      <c r="M606">
        <f>VLOOKUP(D606,UFMT_FIELD_FORMAT!A:H,8,FALSE)</f>
        <v/>
      </c>
      <c r="N606">
        <f>IF(ISBLANK(E606),"",VLOOKUP(E606,UFMT_CONDITION!A:J,10,FALSE))</f>
        <v/>
      </c>
      <c r="O606">
        <f>VLOOKUP(F606,UFMT_VALUE!A:E,5,FALSE)</f>
        <v/>
      </c>
      <c r="P606">
        <f>IF(ISBLANK(G606),"",VLOOKUP(G606,UFMT_CONVERSION!A:C,3,FALSE))</f>
        <v/>
      </c>
      <c r="Q606">
        <f>"Field '"&amp;M606&amp;IF(N606="","","',Cond '"&amp;N606)&amp;"', Value '"&amp;O606&amp;IF(P606="","","', Conv '"&amp;P606)&amp;"'"</f>
        <v/>
      </c>
      <c r="S606">
        <f>"Insert into UFMT_BUILD_RULE (FORMAT_ID, FIELD_NO, PRIORITY, FIELD_ID, COND_ID, VALUE_ID, CONV_KEY, F_CHECK, F_WRITE) Values ('"&amp;A606&amp;"', '"&amp;B606&amp;"', '"&amp;C606&amp;"', '"&amp;D606&amp;"', '"&amp;E606&amp;"', '"&amp;F606&amp;"', '"&amp;G606&amp;"', '"&amp;H606&amp;"', '"&amp;I606&amp;"');"</f>
        <v/>
      </c>
      <c r="T606">
        <f>"Update UFMT_BUILD_RULE SET FIELD_ID='"&amp;D606&amp;"',COND_ID='"&amp;E606&amp;"',VALUE_ID='"&amp;F606&amp;"',CONV_KEY='"&amp;G606&amp;"',F_CHECK='"&amp;H606&amp;"',F_WRITE='"&amp;I606&amp;"' Where FORMAT_ID = '"&amp;A606&amp;"' AND FIELD_NO = '"&amp;B606&amp;"' AND PRIORITY = '"&amp;C606&amp;"';"</f>
        <v/>
      </c>
      <c r="U606">
        <f>"Delete from UFMT_BUILD_RULE Where FORMAT_ID = '"&amp;A606&amp;"' AND FIELD_NO = '"&amp;B606&amp;"' AND PRIORITY = '"&amp;C606&amp;"';"</f>
        <v/>
      </c>
    </row>
    <row r="607" spans="1:21">
      <c r="A607" t="s">
        <v>598</v>
      </c>
      <c r="B607" t="s">
        <v>473</v>
      </c>
      <c r="C607" t="s">
        <v>13</v>
      </c>
      <c r="D607" t="s">
        <v>333</v>
      </c>
      <c r="F607" t="s">
        <v>449</v>
      </c>
      <c r="H607" t="s">
        <v>255</v>
      </c>
      <c r="I607" t="s">
        <v>255</v>
      </c>
      <c r="L607" t="s">
        <v>7</v>
      </c>
      <c r="M607">
        <f>VLOOKUP(D607,UFMT_FIELD_FORMAT!A:H,8,FALSE)</f>
        <v/>
      </c>
      <c r="N607">
        <f>IF(ISBLANK(E607),"",VLOOKUP(E607,UFMT_CONDITION!A:J,10,FALSE))</f>
        <v/>
      </c>
      <c r="O607">
        <f>VLOOKUP(F607,UFMT_VALUE!A:E,5,FALSE)</f>
        <v/>
      </c>
      <c r="P607">
        <f>IF(ISBLANK(G607),"",VLOOKUP(G607,UFMT_CONVERSION!A:C,3,FALSE))</f>
        <v/>
      </c>
      <c r="Q607">
        <f>"Field '"&amp;M607&amp;IF(N607="","","',Cond '"&amp;N607)&amp;"', Value '"&amp;O607&amp;IF(P607="","","', Conv '"&amp;P607)&amp;"'"</f>
        <v/>
      </c>
      <c r="S607">
        <f>"Insert into UFMT_BUILD_RULE (FORMAT_ID, FIELD_NO, PRIORITY, FIELD_ID, COND_ID, VALUE_ID, CONV_KEY, F_CHECK, F_WRITE) Values ('"&amp;A607&amp;"', '"&amp;B607&amp;"', '"&amp;C607&amp;"', '"&amp;D607&amp;"', '"&amp;E607&amp;"', '"&amp;F607&amp;"', '"&amp;G607&amp;"', '"&amp;H607&amp;"', '"&amp;I607&amp;"');"</f>
        <v/>
      </c>
      <c r="T607">
        <f>"Update UFMT_BUILD_RULE SET FIELD_ID='"&amp;D607&amp;"',COND_ID='"&amp;E607&amp;"',VALUE_ID='"&amp;F607&amp;"',CONV_KEY='"&amp;G607&amp;"',F_CHECK='"&amp;H607&amp;"',F_WRITE='"&amp;I607&amp;"' Where FORMAT_ID = '"&amp;A607&amp;"' AND FIELD_NO = '"&amp;B607&amp;"' AND PRIORITY = '"&amp;C607&amp;"';"</f>
        <v/>
      </c>
      <c r="U607">
        <f>"Delete from UFMT_BUILD_RULE Where FORMAT_ID = '"&amp;A607&amp;"' AND FIELD_NO = '"&amp;B607&amp;"' AND PRIORITY = '"&amp;C607&amp;"';"</f>
        <v/>
      </c>
    </row>
    <row r="608" spans="1:21">
      <c r="A608" t="s">
        <v>598</v>
      </c>
      <c r="B608" t="s">
        <v>532</v>
      </c>
      <c r="C608" t="s">
        <v>13</v>
      </c>
      <c r="D608" t="s">
        <v>337</v>
      </c>
      <c r="F608" t="s">
        <v>456</v>
      </c>
      <c r="H608" t="s">
        <v>255</v>
      </c>
      <c r="I608" t="s">
        <v>255</v>
      </c>
      <c r="L608" t="s">
        <v>7</v>
      </c>
      <c r="M608">
        <f>VLOOKUP(D608,UFMT_FIELD_FORMAT!A:H,8,FALSE)</f>
        <v/>
      </c>
      <c r="N608">
        <f>IF(ISBLANK(E608),"",VLOOKUP(E608,UFMT_CONDITION!A:J,10,FALSE))</f>
        <v/>
      </c>
      <c r="O608">
        <f>VLOOKUP(F608,UFMT_VALUE!A:E,5,FALSE)</f>
        <v/>
      </c>
      <c r="P608">
        <f>IF(ISBLANK(G608),"",VLOOKUP(G608,UFMT_CONVERSION!A:C,3,FALSE))</f>
        <v/>
      </c>
      <c r="Q608">
        <f>"Field '"&amp;M608&amp;IF(N608="","","',Cond '"&amp;N608)&amp;"', Value '"&amp;O608&amp;IF(P608="","","', Conv '"&amp;P608)&amp;"'"</f>
        <v/>
      </c>
      <c r="S608">
        <f>"Insert into UFMT_BUILD_RULE (FORMAT_ID, FIELD_NO, PRIORITY, FIELD_ID, COND_ID, VALUE_ID, CONV_KEY, F_CHECK, F_WRITE) Values ('"&amp;A608&amp;"', '"&amp;B608&amp;"', '"&amp;C608&amp;"', '"&amp;D608&amp;"', '"&amp;E608&amp;"', '"&amp;F608&amp;"', '"&amp;G608&amp;"', '"&amp;H608&amp;"', '"&amp;I608&amp;"');"</f>
        <v/>
      </c>
      <c r="T608">
        <f>"Update UFMT_BUILD_RULE SET FIELD_ID='"&amp;D608&amp;"',COND_ID='"&amp;E608&amp;"',VALUE_ID='"&amp;F608&amp;"',CONV_KEY='"&amp;G608&amp;"',F_CHECK='"&amp;H608&amp;"',F_WRITE='"&amp;I608&amp;"' Where FORMAT_ID = '"&amp;A608&amp;"' AND FIELD_NO = '"&amp;B608&amp;"' AND PRIORITY = '"&amp;C608&amp;"';"</f>
        <v/>
      </c>
      <c r="U608">
        <f>"Delete from UFMT_BUILD_RULE Where FORMAT_ID = '"&amp;A608&amp;"' AND FIELD_NO = '"&amp;B608&amp;"' AND PRIORITY = '"&amp;C608&amp;"';"</f>
        <v/>
      </c>
    </row>
    <row r="609" spans="1:21">
      <c r="A609" t="s">
        <v>598</v>
      </c>
      <c r="B609" t="s">
        <v>534</v>
      </c>
      <c r="C609" t="s">
        <v>13</v>
      </c>
      <c r="D609" t="s">
        <v>337</v>
      </c>
      <c r="E609" t="s">
        <v>318</v>
      </c>
      <c r="F609" t="s">
        <v>468</v>
      </c>
      <c r="H609" t="s">
        <v>255</v>
      </c>
      <c r="I609" t="s">
        <v>255</v>
      </c>
      <c r="L609" t="s">
        <v>7</v>
      </c>
      <c r="M609">
        <f>VLOOKUP(D609,UFMT_FIELD_FORMAT!A:H,8,FALSE)</f>
        <v/>
      </c>
      <c r="N609">
        <f>IF(ISBLANK(E609),"",VLOOKUP(E609,UFMT_CONDITION!A:J,10,FALSE))</f>
        <v/>
      </c>
      <c r="O609">
        <f>VLOOKUP(F609,UFMT_VALUE!A:E,5,FALSE)</f>
        <v/>
      </c>
      <c r="P609">
        <f>IF(ISBLANK(G609),"",VLOOKUP(G609,UFMT_CONVERSION!A:C,3,FALSE))</f>
        <v/>
      </c>
      <c r="Q609">
        <f>"Field '"&amp;M609&amp;IF(N609="","","',Cond '"&amp;N609)&amp;"', Value '"&amp;O609&amp;IF(P609="","","', Conv '"&amp;P609)&amp;"'"</f>
        <v/>
      </c>
      <c r="S609">
        <f>"Insert into UFMT_BUILD_RULE (FORMAT_ID, FIELD_NO, PRIORITY, FIELD_ID, COND_ID, VALUE_ID, CONV_KEY, F_CHECK, F_WRITE) Values ('"&amp;A609&amp;"', '"&amp;B609&amp;"', '"&amp;C609&amp;"', '"&amp;D609&amp;"', '"&amp;E609&amp;"', '"&amp;F609&amp;"', '"&amp;G609&amp;"', '"&amp;H609&amp;"', '"&amp;I609&amp;"');"</f>
        <v/>
      </c>
      <c r="T609">
        <f>"Update UFMT_BUILD_RULE SET FIELD_ID='"&amp;D609&amp;"',COND_ID='"&amp;E609&amp;"',VALUE_ID='"&amp;F609&amp;"',CONV_KEY='"&amp;G609&amp;"',F_CHECK='"&amp;H609&amp;"',F_WRITE='"&amp;I609&amp;"' Where FORMAT_ID = '"&amp;A609&amp;"' AND FIELD_NO = '"&amp;B609&amp;"' AND PRIORITY = '"&amp;C609&amp;"';"</f>
        <v/>
      </c>
      <c r="U609">
        <f>"Delete from UFMT_BUILD_RULE Where FORMAT_ID = '"&amp;A609&amp;"' AND FIELD_NO = '"&amp;B609&amp;"' AND PRIORITY = '"&amp;C609&amp;"';"</f>
        <v/>
      </c>
    </row>
    <row r="610" spans="1:21">
      <c r="A610" t="s">
        <v>598</v>
      </c>
      <c r="B610" t="s">
        <v>70</v>
      </c>
      <c r="C610" t="s">
        <v>13</v>
      </c>
      <c r="D610" t="s">
        <v>379</v>
      </c>
      <c r="F610" t="s">
        <v>471</v>
      </c>
      <c r="H610" t="s">
        <v>255</v>
      </c>
      <c r="I610" t="s">
        <v>255</v>
      </c>
      <c r="L610" t="s">
        <v>7</v>
      </c>
      <c r="M610">
        <f>VLOOKUP(D610,UFMT_FIELD_FORMAT!A:H,8,FALSE)</f>
        <v/>
      </c>
      <c r="N610">
        <f>IF(ISBLANK(E610),"",VLOOKUP(E610,UFMT_CONDITION!A:J,10,FALSE))</f>
        <v/>
      </c>
      <c r="O610">
        <f>VLOOKUP(F610,UFMT_VALUE!A:E,5,FALSE)</f>
        <v/>
      </c>
      <c r="P610">
        <f>IF(ISBLANK(G610),"",VLOOKUP(G610,UFMT_CONVERSION!A:C,3,FALSE))</f>
        <v/>
      </c>
      <c r="Q610">
        <f>"Field '"&amp;M610&amp;IF(N610="","","',Cond '"&amp;N610)&amp;"', Value '"&amp;O610&amp;IF(P610="","","', Conv '"&amp;P610)&amp;"'"</f>
        <v/>
      </c>
      <c r="S610">
        <f>"Insert into UFMT_BUILD_RULE (FORMAT_ID, FIELD_NO, PRIORITY, FIELD_ID, COND_ID, VALUE_ID, CONV_KEY, F_CHECK, F_WRITE) Values ('"&amp;A610&amp;"', '"&amp;B610&amp;"', '"&amp;C610&amp;"', '"&amp;D610&amp;"', '"&amp;E610&amp;"', '"&amp;F610&amp;"', '"&amp;G610&amp;"', '"&amp;H610&amp;"', '"&amp;I610&amp;"');"</f>
        <v/>
      </c>
      <c r="T610">
        <f>"Update UFMT_BUILD_RULE SET FIELD_ID='"&amp;D610&amp;"',COND_ID='"&amp;E610&amp;"',VALUE_ID='"&amp;F610&amp;"',CONV_KEY='"&amp;G610&amp;"',F_CHECK='"&amp;H610&amp;"',F_WRITE='"&amp;I610&amp;"' Where FORMAT_ID = '"&amp;A610&amp;"' AND FIELD_NO = '"&amp;B610&amp;"' AND PRIORITY = '"&amp;C610&amp;"';"</f>
        <v/>
      </c>
      <c r="U610">
        <f>"Delete from UFMT_BUILD_RULE Where FORMAT_ID = '"&amp;A610&amp;"' AND FIELD_NO = '"&amp;B610&amp;"' AND PRIORITY = '"&amp;C610&amp;"';"</f>
        <v/>
      </c>
    </row>
    <row r="611" spans="1:21">
      <c r="A611" t="s">
        <v>598</v>
      </c>
      <c r="B611" t="s">
        <v>545</v>
      </c>
      <c r="C611" t="s">
        <v>13</v>
      </c>
      <c r="D611" t="s">
        <v>393</v>
      </c>
      <c r="F611" t="s">
        <v>51</v>
      </c>
      <c r="H611" t="s">
        <v>255</v>
      </c>
      <c r="I611" t="s">
        <v>255</v>
      </c>
      <c r="L611" t="s">
        <v>7</v>
      </c>
      <c r="M611">
        <f>VLOOKUP(D611,UFMT_FIELD_FORMAT!A:H,8,FALSE)</f>
        <v/>
      </c>
      <c r="N611">
        <f>IF(ISBLANK(E611),"",VLOOKUP(E611,UFMT_CONDITION!A:J,10,FALSE))</f>
        <v/>
      </c>
      <c r="O611">
        <f>VLOOKUP(F611,UFMT_VALUE!A:E,5,FALSE)</f>
        <v/>
      </c>
      <c r="P611">
        <f>IF(ISBLANK(G611),"",VLOOKUP(G611,UFMT_CONVERSION!A:C,3,FALSE))</f>
        <v/>
      </c>
      <c r="Q611">
        <f>"Field '"&amp;M611&amp;IF(N611="","","',Cond '"&amp;N611)&amp;"', Value '"&amp;O611&amp;IF(P611="","","', Conv '"&amp;P611)&amp;"'"</f>
        <v/>
      </c>
      <c r="S611">
        <f>"Insert into UFMT_BUILD_RULE (FORMAT_ID, FIELD_NO, PRIORITY, FIELD_ID, COND_ID, VALUE_ID, CONV_KEY, F_CHECK, F_WRITE) Values ('"&amp;A611&amp;"', '"&amp;B611&amp;"', '"&amp;C611&amp;"', '"&amp;D611&amp;"', '"&amp;E611&amp;"', '"&amp;F611&amp;"', '"&amp;G611&amp;"', '"&amp;H611&amp;"', '"&amp;I611&amp;"');"</f>
        <v/>
      </c>
      <c r="T611">
        <f>"Update UFMT_BUILD_RULE SET FIELD_ID='"&amp;D611&amp;"',COND_ID='"&amp;E611&amp;"',VALUE_ID='"&amp;F611&amp;"',CONV_KEY='"&amp;G611&amp;"',F_CHECK='"&amp;H611&amp;"',F_WRITE='"&amp;I611&amp;"' Where FORMAT_ID = '"&amp;A611&amp;"' AND FIELD_NO = '"&amp;B611&amp;"' AND PRIORITY = '"&amp;C611&amp;"';"</f>
        <v/>
      </c>
      <c r="U611">
        <f>"Delete from UFMT_BUILD_RULE Where FORMAT_ID = '"&amp;A611&amp;"' AND FIELD_NO = '"&amp;B611&amp;"' AND PRIORITY = '"&amp;C611&amp;"';"</f>
        <v/>
      </c>
    </row>
    <row r="612" spans="1:21">
      <c r="A612" t="s">
        <v>598</v>
      </c>
      <c r="B612" t="s">
        <v>239</v>
      </c>
      <c r="C612" t="s">
        <v>13</v>
      </c>
      <c r="D612" t="s">
        <v>395</v>
      </c>
      <c r="F612" t="s">
        <v>478</v>
      </c>
      <c r="H612" t="s">
        <v>255</v>
      </c>
      <c r="I612" t="s">
        <v>255</v>
      </c>
      <c r="L612" t="s">
        <v>7</v>
      </c>
      <c r="M612">
        <f>VLOOKUP(D612,UFMT_FIELD_FORMAT!A:H,8,FALSE)</f>
        <v/>
      </c>
      <c r="N612">
        <f>IF(ISBLANK(E612),"",VLOOKUP(E612,UFMT_CONDITION!A:J,10,FALSE))</f>
        <v/>
      </c>
      <c r="O612">
        <f>VLOOKUP(F612,UFMT_VALUE!A:E,5,FALSE)</f>
        <v/>
      </c>
      <c r="P612">
        <f>IF(ISBLANK(G612),"",VLOOKUP(G612,UFMT_CONVERSION!A:C,3,FALSE))</f>
        <v/>
      </c>
      <c r="Q612">
        <f>"Field '"&amp;M612&amp;IF(N612="","","',Cond '"&amp;N612)&amp;"', Value '"&amp;O612&amp;IF(P612="","","', Conv '"&amp;P612)&amp;"'"</f>
        <v/>
      </c>
      <c r="S612">
        <f>"Insert into UFMT_BUILD_RULE (FORMAT_ID, FIELD_NO, PRIORITY, FIELD_ID, COND_ID, VALUE_ID, CONV_KEY, F_CHECK, F_WRITE) Values ('"&amp;A612&amp;"', '"&amp;B612&amp;"', '"&amp;C612&amp;"', '"&amp;D612&amp;"', '"&amp;E612&amp;"', '"&amp;F612&amp;"', '"&amp;G612&amp;"', '"&amp;H612&amp;"', '"&amp;I612&amp;"');"</f>
        <v/>
      </c>
      <c r="T612">
        <f>"Update UFMT_BUILD_RULE SET FIELD_ID='"&amp;D612&amp;"',COND_ID='"&amp;E612&amp;"',VALUE_ID='"&amp;F612&amp;"',CONV_KEY='"&amp;G612&amp;"',F_CHECK='"&amp;H612&amp;"',F_WRITE='"&amp;I612&amp;"' Where FORMAT_ID = '"&amp;A612&amp;"' AND FIELD_NO = '"&amp;B612&amp;"' AND PRIORITY = '"&amp;C612&amp;"';"</f>
        <v/>
      </c>
      <c r="U612">
        <f>"Delete from UFMT_BUILD_RULE Where FORMAT_ID = '"&amp;A612&amp;"' AND FIELD_NO = '"&amp;B612&amp;"' AND PRIORITY = '"&amp;C612&amp;"';"</f>
        <v/>
      </c>
    </row>
    <row r="613" spans="1:21">
      <c r="A613" t="s">
        <v>598</v>
      </c>
      <c r="B613" t="s">
        <v>488</v>
      </c>
      <c r="C613" t="s">
        <v>13</v>
      </c>
      <c r="D613" t="s">
        <v>305</v>
      </c>
      <c r="F613" t="s">
        <v>528</v>
      </c>
      <c r="H613" t="s">
        <v>255</v>
      </c>
      <c r="I613" t="s">
        <v>255</v>
      </c>
      <c r="L613" t="s">
        <v>7</v>
      </c>
      <c r="M613">
        <f>VLOOKUP(D613,UFMT_FIELD_FORMAT!A:H,8,FALSE)</f>
        <v/>
      </c>
      <c r="N613">
        <f>IF(ISBLANK(E613),"",VLOOKUP(E613,UFMT_CONDITION!A:J,10,FALSE))</f>
        <v/>
      </c>
      <c r="O613">
        <f>VLOOKUP(F613,UFMT_VALUE!A:E,5,FALSE)</f>
        <v/>
      </c>
      <c r="P613">
        <f>IF(ISBLANK(G613),"",VLOOKUP(G613,UFMT_CONVERSION!A:C,3,FALSE))</f>
        <v/>
      </c>
      <c r="Q613">
        <f>"Field '"&amp;M613&amp;IF(N613="","","',Cond '"&amp;N613)&amp;"', Value '"&amp;O613&amp;IF(P613="","","', Conv '"&amp;P613)&amp;"'"</f>
        <v/>
      </c>
      <c r="S613">
        <f>"Insert into UFMT_BUILD_RULE (FORMAT_ID, FIELD_NO, PRIORITY, FIELD_ID, COND_ID, VALUE_ID, CONV_KEY, F_CHECK, F_WRITE) Values ('"&amp;A613&amp;"', '"&amp;B613&amp;"', '"&amp;C613&amp;"', '"&amp;D613&amp;"', '"&amp;E613&amp;"', '"&amp;F613&amp;"', '"&amp;G613&amp;"', '"&amp;H613&amp;"', '"&amp;I613&amp;"');"</f>
        <v/>
      </c>
      <c r="T613">
        <f>"Update UFMT_BUILD_RULE SET FIELD_ID='"&amp;D613&amp;"',COND_ID='"&amp;E613&amp;"',VALUE_ID='"&amp;F613&amp;"',CONV_KEY='"&amp;G613&amp;"',F_CHECK='"&amp;H613&amp;"',F_WRITE='"&amp;I613&amp;"' Where FORMAT_ID = '"&amp;A613&amp;"' AND FIELD_NO = '"&amp;B613&amp;"' AND PRIORITY = '"&amp;C613&amp;"';"</f>
        <v/>
      </c>
      <c r="U613">
        <f>"Delete from UFMT_BUILD_RULE Where FORMAT_ID = '"&amp;A613&amp;"' AND FIELD_NO = '"&amp;B613&amp;"' AND PRIORITY = '"&amp;C613&amp;"';"</f>
        <v/>
      </c>
    </row>
    <row r="614" spans="1:21">
      <c r="A614" t="s">
        <v>598</v>
      </c>
      <c r="B614" t="s">
        <v>33</v>
      </c>
      <c r="C614" t="s">
        <v>13</v>
      </c>
      <c r="D614" t="s">
        <v>398</v>
      </c>
      <c r="F614" t="s">
        <v>132</v>
      </c>
      <c r="G614" t="s">
        <v>398</v>
      </c>
      <c r="H614" t="s">
        <v>255</v>
      </c>
      <c r="I614" t="s">
        <v>255</v>
      </c>
      <c r="L614" t="s">
        <v>7</v>
      </c>
      <c r="M614">
        <f>VLOOKUP(D614,UFMT_FIELD_FORMAT!A:H,8,FALSE)</f>
        <v/>
      </c>
      <c r="N614">
        <f>IF(ISBLANK(E614),"",VLOOKUP(E614,UFMT_CONDITION!A:J,10,FALSE))</f>
        <v/>
      </c>
      <c r="O614">
        <f>VLOOKUP(F614,UFMT_VALUE!A:E,5,FALSE)</f>
        <v/>
      </c>
      <c r="P614">
        <f>IF(ISBLANK(G614),"",VLOOKUP(G614,UFMT_CONVERSION!A:C,3,FALSE))</f>
        <v/>
      </c>
      <c r="Q614">
        <f>"Field '"&amp;M614&amp;IF(N614="","","',Cond '"&amp;N614)&amp;"', Value '"&amp;O614&amp;IF(P614="","","', Conv '"&amp;P614)&amp;"'"</f>
        <v/>
      </c>
      <c r="S614">
        <f>"Insert into UFMT_BUILD_RULE (FORMAT_ID, FIELD_NO, PRIORITY, FIELD_ID, COND_ID, VALUE_ID, CONV_KEY, F_CHECK, F_WRITE) Values ('"&amp;A614&amp;"', '"&amp;B614&amp;"', '"&amp;C614&amp;"', '"&amp;D614&amp;"', '"&amp;E614&amp;"', '"&amp;F614&amp;"', '"&amp;G614&amp;"', '"&amp;H614&amp;"', '"&amp;I614&amp;"');"</f>
        <v/>
      </c>
      <c r="T614">
        <f>"Update UFMT_BUILD_RULE SET FIELD_ID='"&amp;D614&amp;"',COND_ID='"&amp;E614&amp;"',VALUE_ID='"&amp;F614&amp;"',CONV_KEY='"&amp;G614&amp;"',F_CHECK='"&amp;H614&amp;"',F_WRITE='"&amp;I614&amp;"' Where FORMAT_ID = '"&amp;A614&amp;"' AND FIELD_NO = '"&amp;B614&amp;"' AND PRIORITY = '"&amp;C614&amp;"';"</f>
        <v/>
      </c>
      <c r="U614">
        <f>"Delete from UFMT_BUILD_RULE Where FORMAT_ID = '"&amp;A614&amp;"' AND FIELD_NO = '"&amp;B614&amp;"' AND PRIORITY = '"&amp;C614&amp;"';"</f>
        <v/>
      </c>
    </row>
    <row r="615" spans="1:21">
      <c r="A615" t="s">
        <v>598</v>
      </c>
      <c r="B615" t="s">
        <v>555</v>
      </c>
      <c r="C615" t="s">
        <v>13</v>
      </c>
      <c r="D615" t="s">
        <v>385</v>
      </c>
      <c r="F615" t="s">
        <v>536</v>
      </c>
      <c r="H615" t="s">
        <v>255</v>
      </c>
      <c r="I615" t="s">
        <v>255</v>
      </c>
      <c r="L615" t="s">
        <v>7</v>
      </c>
      <c r="M615">
        <f>VLOOKUP(D615,UFMT_FIELD_FORMAT!A:H,8,FALSE)</f>
        <v/>
      </c>
      <c r="N615">
        <f>IF(ISBLANK(E615),"",VLOOKUP(E615,UFMT_CONDITION!A:J,10,FALSE))</f>
        <v/>
      </c>
      <c r="O615">
        <f>VLOOKUP(F615,UFMT_VALUE!A:E,5,FALSE)</f>
        <v/>
      </c>
      <c r="P615">
        <f>IF(ISBLANK(G615),"",VLOOKUP(G615,UFMT_CONVERSION!A:C,3,FALSE))</f>
        <v/>
      </c>
      <c r="Q615">
        <f>"Field '"&amp;M615&amp;IF(N615="","","',Cond '"&amp;N615)&amp;"', Value '"&amp;O615&amp;IF(P615="","","', Conv '"&amp;P615)&amp;"'"</f>
        <v/>
      </c>
      <c r="S615">
        <f>"Insert into UFMT_BUILD_RULE (FORMAT_ID, FIELD_NO, PRIORITY, FIELD_ID, COND_ID, VALUE_ID, CONV_KEY, F_CHECK, F_WRITE) Values ('"&amp;A615&amp;"', '"&amp;B615&amp;"', '"&amp;C615&amp;"', '"&amp;D615&amp;"', '"&amp;E615&amp;"', '"&amp;F615&amp;"', '"&amp;G615&amp;"', '"&amp;H615&amp;"', '"&amp;I615&amp;"');"</f>
        <v/>
      </c>
      <c r="T615">
        <f>"Update UFMT_BUILD_RULE SET FIELD_ID='"&amp;D615&amp;"',COND_ID='"&amp;E615&amp;"',VALUE_ID='"&amp;F615&amp;"',CONV_KEY='"&amp;G615&amp;"',F_CHECK='"&amp;H615&amp;"',F_WRITE='"&amp;I615&amp;"' Where FORMAT_ID = '"&amp;A615&amp;"' AND FIELD_NO = '"&amp;B615&amp;"' AND PRIORITY = '"&amp;C615&amp;"';"</f>
        <v/>
      </c>
      <c r="U615">
        <f>"Delete from UFMT_BUILD_RULE Where FORMAT_ID = '"&amp;A615&amp;"' AND FIELD_NO = '"&amp;B615&amp;"' AND PRIORITY = '"&amp;C615&amp;"';"</f>
        <v/>
      </c>
    </row>
    <row r="616" spans="1:21">
      <c r="A616" t="s">
        <v>598</v>
      </c>
      <c r="B616" t="s">
        <v>244</v>
      </c>
      <c r="C616" t="s">
        <v>13</v>
      </c>
      <c r="D616" t="s">
        <v>385</v>
      </c>
      <c r="F616" t="s">
        <v>577</v>
      </c>
      <c r="H616" t="s">
        <v>255</v>
      </c>
      <c r="I616" t="s">
        <v>255</v>
      </c>
      <c r="L616" t="s">
        <v>7</v>
      </c>
      <c r="M616">
        <f>VLOOKUP(D616,UFMT_FIELD_FORMAT!A:H,8,FALSE)</f>
        <v/>
      </c>
      <c r="N616">
        <f>IF(ISBLANK(E616),"",VLOOKUP(E616,UFMT_CONDITION!A:J,10,FALSE))</f>
        <v/>
      </c>
      <c r="O616">
        <f>VLOOKUP(F616,UFMT_VALUE!A:E,5,FALSE)</f>
        <v/>
      </c>
      <c r="P616">
        <f>IF(ISBLANK(G616),"",VLOOKUP(G616,UFMT_CONVERSION!A:C,3,FALSE))</f>
        <v/>
      </c>
      <c r="Q616">
        <f>"Field '"&amp;M616&amp;IF(N616="","","',Cond '"&amp;N616)&amp;"', Value '"&amp;O616&amp;IF(P616="","","', Conv '"&amp;P616)&amp;"'"</f>
        <v/>
      </c>
      <c r="S616">
        <f>"Insert into UFMT_BUILD_RULE (FORMAT_ID, FIELD_NO, PRIORITY, FIELD_ID, COND_ID, VALUE_ID, CONV_KEY, F_CHECK, F_WRITE) Values ('"&amp;A616&amp;"', '"&amp;B616&amp;"', '"&amp;C616&amp;"', '"&amp;D616&amp;"', '"&amp;E616&amp;"', '"&amp;F616&amp;"', '"&amp;G616&amp;"', '"&amp;H616&amp;"', '"&amp;I616&amp;"');"</f>
        <v/>
      </c>
      <c r="T616">
        <f>"Update UFMT_BUILD_RULE SET FIELD_ID='"&amp;D616&amp;"',COND_ID='"&amp;E616&amp;"',VALUE_ID='"&amp;F616&amp;"',CONV_KEY='"&amp;G616&amp;"',F_CHECK='"&amp;H616&amp;"',F_WRITE='"&amp;I616&amp;"' Where FORMAT_ID = '"&amp;A616&amp;"' AND FIELD_NO = '"&amp;B616&amp;"' AND PRIORITY = '"&amp;C616&amp;"';"</f>
        <v/>
      </c>
      <c r="U616">
        <f>"Delete from UFMT_BUILD_RULE Where FORMAT_ID = '"&amp;A616&amp;"' AND FIELD_NO = '"&amp;B616&amp;"' AND PRIORITY = '"&amp;C616&amp;"';"</f>
        <v/>
      </c>
    </row>
    <row r="617" spans="1:21">
      <c r="A617" t="s">
        <v>598</v>
      </c>
      <c r="B617" t="s">
        <v>110</v>
      </c>
      <c r="C617" t="s">
        <v>13</v>
      </c>
      <c r="D617" t="s">
        <v>449</v>
      </c>
      <c r="F617" t="s">
        <v>587</v>
      </c>
      <c r="H617" t="s">
        <v>255</v>
      </c>
      <c r="I617" t="s">
        <v>255</v>
      </c>
      <c r="L617" t="s">
        <v>7</v>
      </c>
      <c r="M617">
        <f>VLOOKUP(D617,UFMT_FIELD_FORMAT!A:H,8,FALSE)</f>
        <v/>
      </c>
      <c r="N617">
        <f>IF(ISBLANK(E617),"",VLOOKUP(E617,UFMT_CONDITION!A:J,10,FALSE))</f>
        <v/>
      </c>
      <c r="O617">
        <f>VLOOKUP(F617,UFMT_VALUE!A:E,5,FALSE)</f>
        <v/>
      </c>
      <c r="P617">
        <f>IF(ISBLANK(G617),"",VLOOKUP(G617,UFMT_CONVERSION!A:C,3,FALSE))</f>
        <v/>
      </c>
      <c r="Q617">
        <f>"Field '"&amp;M617&amp;IF(N617="","","',Cond '"&amp;N617)&amp;"', Value '"&amp;O617&amp;IF(P617="","","', Conv '"&amp;P617)&amp;"'"</f>
        <v/>
      </c>
      <c r="S617">
        <f>"Insert into UFMT_BUILD_RULE (FORMAT_ID, FIELD_NO, PRIORITY, FIELD_ID, COND_ID, VALUE_ID, CONV_KEY, F_CHECK, F_WRITE) Values ('"&amp;A617&amp;"', '"&amp;B617&amp;"', '"&amp;C617&amp;"', '"&amp;D617&amp;"', '"&amp;E617&amp;"', '"&amp;F617&amp;"', '"&amp;G617&amp;"', '"&amp;H617&amp;"', '"&amp;I617&amp;"');"</f>
        <v/>
      </c>
      <c r="T617">
        <f>"Update UFMT_BUILD_RULE SET FIELD_ID='"&amp;D617&amp;"',COND_ID='"&amp;E617&amp;"',VALUE_ID='"&amp;F617&amp;"',CONV_KEY='"&amp;G617&amp;"',F_CHECK='"&amp;H617&amp;"',F_WRITE='"&amp;I617&amp;"' Where FORMAT_ID = '"&amp;A617&amp;"' AND FIELD_NO = '"&amp;B617&amp;"' AND PRIORITY = '"&amp;C617&amp;"';"</f>
        <v/>
      </c>
      <c r="U617">
        <f>"Delete from UFMT_BUILD_RULE Where FORMAT_ID = '"&amp;A617&amp;"' AND FIELD_NO = '"&amp;B617&amp;"' AND PRIORITY = '"&amp;C617&amp;"';"</f>
        <v/>
      </c>
    </row>
    <row r="618" spans="1:21">
      <c r="A618" t="s">
        <v>598</v>
      </c>
      <c r="B618" t="s">
        <v>196</v>
      </c>
      <c r="C618" t="s">
        <v>13</v>
      </c>
      <c r="D618" t="s">
        <v>233</v>
      </c>
      <c r="F618" t="s">
        <v>68</v>
      </c>
      <c r="H618" t="s">
        <v>255</v>
      </c>
      <c r="I618" t="s">
        <v>255</v>
      </c>
      <c r="L618" t="s">
        <v>7</v>
      </c>
      <c r="M618">
        <f>VLOOKUP(D618,UFMT_FIELD_FORMAT!A:H,8,FALSE)</f>
        <v/>
      </c>
      <c r="N618">
        <f>IF(ISBLANK(E618),"",VLOOKUP(E618,UFMT_CONDITION!A:J,10,FALSE))</f>
        <v/>
      </c>
      <c r="O618">
        <f>VLOOKUP(F618,UFMT_VALUE!A:E,5,FALSE)</f>
        <v/>
      </c>
      <c r="P618">
        <f>IF(ISBLANK(G618),"",VLOOKUP(G618,UFMT_CONVERSION!A:C,3,FALSE))</f>
        <v/>
      </c>
      <c r="Q618">
        <f>"Field '"&amp;M618&amp;IF(N618="","","',Cond '"&amp;N618)&amp;"', Value '"&amp;O618&amp;IF(P618="","","', Conv '"&amp;P618)&amp;"'"</f>
        <v/>
      </c>
      <c r="S618">
        <f>"Insert into UFMT_BUILD_RULE (FORMAT_ID, FIELD_NO, PRIORITY, FIELD_ID, COND_ID, VALUE_ID, CONV_KEY, F_CHECK, F_WRITE) Values ('"&amp;A618&amp;"', '"&amp;B618&amp;"', '"&amp;C618&amp;"', '"&amp;D618&amp;"', '"&amp;E618&amp;"', '"&amp;F618&amp;"', '"&amp;G618&amp;"', '"&amp;H618&amp;"', '"&amp;I618&amp;"');"</f>
        <v/>
      </c>
      <c r="T618">
        <f>"Update UFMT_BUILD_RULE SET FIELD_ID='"&amp;D618&amp;"',COND_ID='"&amp;E618&amp;"',VALUE_ID='"&amp;F618&amp;"',CONV_KEY='"&amp;G618&amp;"',F_CHECK='"&amp;H618&amp;"',F_WRITE='"&amp;I618&amp;"' Where FORMAT_ID = '"&amp;A618&amp;"' AND FIELD_NO = '"&amp;B618&amp;"' AND PRIORITY = '"&amp;C618&amp;"';"</f>
        <v/>
      </c>
      <c r="U618">
        <f>"Delete from UFMT_BUILD_RULE Where FORMAT_ID = '"&amp;A618&amp;"' AND FIELD_NO = '"&amp;B618&amp;"' AND PRIORITY = '"&amp;C618&amp;"';"</f>
        <v/>
      </c>
    </row>
    <row r="619" spans="1:21">
      <c r="A619" t="s">
        <v>598</v>
      </c>
      <c r="B619" t="s">
        <v>634</v>
      </c>
      <c r="C619" t="s">
        <v>13</v>
      </c>
      <c r="D619" t="s">
        <v>233</v>
      </c>
      <c r="E619" t="s">
        <v>72</v>
      </c>
      <c r="F619" t="s">
        <v>1542</v>
      </c>
      <c r="G619" t="s">
        <v>19</v>
      </c>
      <c r="H619" t="s">
        <v>255</v>
      </c>
      <c r="I619" t="s">
        <v>255</v>
      </c>
      <c r="L619" t="s">
        <v>7</v>
      </c>
      <c r="M619">
        <f>VLOOKUP(D619,UFMT_FIELD_FORMAT!A:H,8,FALSE)</f>
        <v/>
      </c>
      <c r="N619">
        <f>IF(ISBLANK(E619),"",VLOOKUP(E619,UFMT_CONDITION!A:J,10,FALSE))</f>
        <v/>
      </c>
      <c r="O619">
        <f>VLOOKUP(F619,UFMT_VALUE!A:E,5,FALSE)</f>
        <v/>
      </c>
      <c r="P619">
        <f>IF(ISBLANK(G619),"",VLOOKUP(G619,UFMT_CONVERSION!A:C,3,FALSE))</f>
        <v/>
      </c>
      <c r="Q619">
        <f>"Field '"&amp;M619&amp;IF(N619="","","',Cond '"&amp;N619)&amp;"', Value '"&amp;O619&amp;IF(P619="","","', Conv '"&amp;P619)&amp;"'"</f>
        <v/>
      </c>
      <c r="S619">
        <f>"Insert into UFMT_BUILD_RULE (FORMAT_ID, FIELD_NO, PRIORITY, FIELD_ID, COND_ID, VALUE_ID, CONV_KEY, F_CHECK, F_WRITE) Values ('"&amp;A619&amp;"', '"&amp;B619&amp;"', '"&amp;C619&amp;"', '"&amp;D619&amp;"', '"&amp;E619&amp;"', '"&amp;F619&amp;"', '"&amp;G619&amp;"', '"&amp;H619&amp;"', '"&amp;I619&amp;"');"</f>
        <v/>
      </c>
      <c r="T619">
        <f>"Update UFMT_BUILD_RULE SET FIELD_ID='"&amp;D619&amp;"',COND_ID='"&amp;E619&amp;"',VALUE_ID='"&amp;F619&amp;"',CONV_KEY='"&amp;G619&amp;"',F_CHECK='"&amp;H619&amp;"',F_WRITE='"&amp;I619&amp;"' Where FORMAT_ID = '"&amp;A619&amp;"' AND FIELD_NO = '"&amp;B619&amp;"' AND PRIORITY = '"&amp;C619&amp;"';"</f>
        <v/>
      </c>
      <c r="U619">
        <f>"Delete from UFMT_BUILD_RULE Where FORMAT_ID = '"&amp;A619&amp;"' AND FIELD_NO = '"&amp;B619&amp;"' AND PRIORITY = '"&amp;C619&amp;"';"</f>
        <v/>
      </c>
    </row>
    <row r="620" spans="1:21">
      <c r="A620" t="s">
        <v>598</v>
      </c>
      <c r="B620" t="s">
        <v>634</v>
      </c>
      <c r="C620" t="s">
        <v>64</v>
      </c>
      <c r="D620" t="s">
        <v>233</v>
      </c>
      <c r="E620" t="s">
        <v>335</v>
      </c>
      <c r="F620" t="s">
        <v>70</v>
      </c>
      <c r="H620" t="s">
        <v>255</v>
      </c>
      <c r="I620" t="s">
        <v>255</v>
      </c>
      <c r="L620" t="s">
        <v>7</v>
      </c>
      <c r="M620">
        <f>VLOOKUP(D620,UFMT_FIELD_FORMAT!A:H,8,FALSE)</f>
        <v/>
      </c>
      <c r="N620">
        <f>IF(ISBLANK(E620),"",VLOOKUP(E620,UFMT_CONDITION!A:J,10,FALSE))</f>
        <v/>
      </c>
      <c r="O620">
        <f>VLOOKUP(F620,UFMT_VALUE!A:E,5,FALSE)</f>
        <v/>
      </c>
      <c r="P620">
        <f>IF(ISBLANK(G620),"",VLOOKUP(G620,UFMT_CONVERSION!A:C,3,FALSE))</f>
        <v/>
      </c>
      <c r="Q620">
        <f>"Field '"&amp;M620&amp;IF(N620="","","',Cond '"&amp;N620)&amp;"', Value '"&amp;O620&amp;IF(P620="","","', Conv '"&amp;P620)&amp;"'"</f>
        <v/>
      </c>
      <c r="S620">
        <f>"Insert into UFMT_BUILD_RULE (FORMAT_ID, FIELD_NO, PRIORITY, FIELD_ID, COND_ID, VALUE_ID, CONV_KEY, F_CHECK, F_WRITE) Values ('"&amp;A620&amp;"', '"&amp;B620&amp;"', '"&amp;C620&amp;"', '"&amp;D620&amp;"', '"&amp;E620&amp;"', '"&amp;F620&amp;"', '"&amp;G620&amp;"', '"&amp;H620&amp;"', '"&amp;I620&amp;"');"</f>
        <v/>
      </c>
      <c r="T620">
        <f>"Update UFMT_BUILD_RULE SET FIELD_ID='"&amp;D620&amp;"',COND_ID='"&amp;E620&amp;"',VALUE_ID='"&amp;F620&amp;"',CONV_KEY='"&amp;G620&amp;"',F_CHECK='"&amp;H620&amp;"',F_WRITE='"&amp;I620&amp;"' Where FORMAT_ID = '"&amp;A620&amp;"' AND FIELD_NO = '"&amp;B620&amp;"' AND PRIORITY = '"&amp;C620&amp;"';"</f>
        <v/>
      </c>
      <c r="U620">
        <f>"Delete from UFMT_BUILD_RULE Where FORMAT_ID = '"&amp;A620&amp;"' AND FIELD_NO = '"&amp;B620&amp;"' AND PRIORITY = '"&amp;C620&amp;"';"</f>
        <v/>
      </c>
    </row>
    <row r="621" spans="1:21">
      <c r="A621" t="s">
        <v>598</v>
      </c>
      <c r="B621" t="s">
        <v>103</v>
      </c>
      <c r="C621" t="s">
        <v>13</v>
      </c>
      <c r="D621" t="s">
        <v>456</v>
      </c>
      <c r="F621" t="s">
        <v>310</v>
      </c>
      <c r="H621" t="s">
        <v>255</v>
      </c>
      <c r="I621" t="s">
        <v>255</v>
      </c>
      <c r="L621" t="s">
        <v>7</v>
      </c>
      <c r="M621">
        <f>VLOOKUP(D621,UFMT_FIELD_FORMAT!A:H,8,FALSE)</f>
        <v/>
      </c>
      <c r="N621">
        <f>IF(ISBLANK(E621),"",VLOOKUP(E621,UFMT_CONDITION!A:J,10,FALSE))</f>
        <v/>
      </c>
      <c r="O621">
        <f>VLOOKUP(F621,UFMT_VALUE!A:E,5,FALSE)</f>
        <v/>
      </c>
      <c r="P621">
        <f>IF(ISBLANK(G621),"",VLOOKUP(G621,UFMT_CONVERSION!A:C,3,FALSE))</f>
        <v/>
      </c>
      <c r="Q621">
        <f>"Field '"&amp;M621&amp;IF(N621="","","',Cond '"&amp;N621)&amp;"', Value '"&amp;O621&amp;IF(P621="","","', Conv '"&amp;P621)&amp;"'"</f>
        <v/>
      </c>
      <c r="S621">
        <f>"Insert into UFMT_BUILD_RULE (FORMAT_ID, FIELD_NO, PRIORITY, FIELD_ID, COND_ID, VALUE_ID, CONV_KEY, F_CHECK, F_WRITE) Values ('"&amp;A621&amp;"', '"&amp;B621&amp;"', '"&amp;C621&amp;"', '"&amp;D621&amp;"', '"&amp;E621&amp;"', '"&amp;F621&amp;"', '"&amp;G621&amp;"', '"&amp;H621&amp;"', '"&amp;I621&amp;"');"</f>
        <v/>
      </c>
      <c r="T621">
        <f>"Update UFMT_BUILD_RULE SET FIELD_ID='"&amp;D621&amp;"',COND_ID='"&amp;E621&amp;"',VALUE_ID='"&amp;F621&amp;"',CONV_KEY='"&amp;G621&amp;"',F_CHECK='"&amp;H621&amp;"',F_WRITE='"&amp;I621&amp;"' Where FORMAT_ID = '"&amp;A621&amp;"' AND FIELD_NO = '"&amp;B621&amp;"' AND PRIORITY = '"&amp;C621&amp;"';"</f>
        <v/>
      </c>
      <c r="U621">
        <f>"Delete from UFMT_BUILD_RULE Where FORMAT_ID = '"&amp;A621&amp;"' AND FIELD_NO = '"&amp;B621&amp;"' AND PRIORITY = '"&amp;C621&amp;"';"</f>
        <v/>
      </c>
    </row>
    <row r="622" spans="1:21">
      <c r="A622" t="s">
        <v>598</v>
      </c>
      <c r="B622" t="s">
        <v>669</v>
      </c>
      <c r="C622" t="s">
        <v>13</v>
      </c>
      <c r="D622" t="s">
        <v>456</v>
      </c>
      <c r="F622" t="s">
        <v>379</v>
      </c>
      <c r="G622" t="s">
        <v>500</v>
      </c>
      <c r="H622" t="s">
        <v>255</v>
      </c>
      <c r="I622" t="s">
        <v>255</v>
      </c>
      <c r="L622" t="s">
        <v>7</v>
      </c>
      <c r="M622">
        <f>VLOOKUP(D622,UFMT_FIELD_FORMAT!A:H,8,FALSE)</f>
        <v/>
      </c>
      <c r="N622">
        <f>IF(ISBLANK(E622),"",VLOOKUP(E622,UFMT_CONDITION!A:J,10,FALSE))</f>
        <v/>
      </c>
      <c r="O622">
        <f>VLOOKUP(F622,UFMT_VALUE!A:E,5,FALSE)</f>
        <v/>
      </c>
      <c r="P622">
        <f>IF(ISBLANK(G622),"",VLOOKUP(G622,UFMT_CONVERSION!A:C,3,FALSE))</f>
        <v/>
      </c>
      <c r="Q622">
        <f>"Field '"&amp;M622&amp;IF(N622="","","',Cond '"&amp;N622)&amp;"', Value '"&amp;O622&amp;IF(P622="","","', Conv '"&amp;P622)&amp;"'"</f>
        <v/>
      </c>
      <c r="S622">
        <f>"Insert into UFMT_BUILD_RULE (FORMAT_ID, FIELD_NO, PRIORITY, FIELD_ID, COND_ID, VALUE_ID, CONV_KEY, F_CHECK, F_WRITE) Values ('"&amp;A622&amp;"', '"&amp;B622&amp;"', '"&amp;C622&amp;"', '"&amp;D622&amp;"', '"&amp;E622&amp;"', '"&amp;F622&amp;"', '"&amp;G622&amp;"', '"&amp;H622&amp;"', '"&amp;I622&amp;"');"</f>
        <v/>
      </c>
      <c r="T622">
        <f>"Update UFMT_BUILD_RULE SET FIELD_ID='"&amp;D622&amp;"',COND_ID='"&amp;E622&amp;"',VALUE_ID='"&amp;F622&amp;"',CONV_KEY='"&amp;G622&amp;"',F_CHECK='"&amp;H622&amp;"',F_WRITE='"&amp;I622&amp;"' Where FORMAT_ID = '"&amp;A622&amp;"' AND FIELD_NO = '"&amp;B622&amp;"' AND PRIORITY = '"&amp;C622&amp;"';"</f>
        <v/>
      </c>
      <c r="U622">
        <f>"Delete from UFMT_BUILD_RULE Where FORMAT_ID = '"&amp;A622&amp;"' AND FIELD_NO = '"&amp;B622&amp;"' AND PRIORITY = '"&amp;C622&amp;"';"</f>
        <v/>
      </c>
    </row>
    <row r="623" spans="1:21">
      <c r="A623" t="s">
        <v>600</v>
      </c>
      <c r="B623" t="s">
        <v>64</v>
      </c>
      <c r="C623" t="s">
        <v>13</v>
      </c>
      <c r="D623" t="s">
        <v>13</v>
      </c>
      <c r="F623" t="s">
        <v>64</v>
      </c>
      <c r="H623" t="s">
        <v>255</v>
      </c>
      <c r="I623" t="s">
        <v>255</v>
      </c>
      <c r="L623" t="s">
        <v>7</v>
      </c>
      <c r="M623">
        <f>VLOOKUP(D623,UFMT_FIELD_FORMAT!A:H,8,FALSE)</f>
        <v/>
      </c>
      <c r="N623">
        <f>IF(ISBLANK(E623),"",VLOOKUP(E623,UFMT_CONDITION!A:J,10,FALSE))</f>
        <v/>
      </c>
      <c r="O623">
        <f>VLOOKUP(F623,UFMT_VALUE!A:E,5,FALSE)</f>
        <v/>
      </c>
      <c r="P623">
        <f>IF(ISBLANK(G623),"",VLOOKUP(G623,UFMT_CONVERSION!A:C,3,FALSE))</f>
        <v/>
      </c>
      <c r="Q623">
        <f>"Field '"&amp;M623&amp;IF(N623="","","',Cond '"&amp;N623)&amp;"', Value '"&amp;O623&amp;IF(P623="","","', Conv '"&amp;P623)&amp;"'"</f>
        <v/>
      </c>
      <c r="S623">
        <f>"Insert into UFMT_BUILD_RULE (FORMAT_ID, FIELD_NO, PRIORITY, FIELD_ID, COND_ID, VALUE_ID, CONV_KEY, F_CHECK, F_WRITE) Values ('"&amp;A623&amp;"', '"&amp;B623&amp;"', '"&amp;C623&amp;"', '"&amp;D623&amp;"', '"&amp;E623&amp;"', '"&amp;F623&amp;"', '"&amp;G623&amp;"', '"&amp;H623&amp;"', '"&amp;I623&amp;"');"</f>
        <v/>
      </c>
      <c r="T623">
        <f>"Update UFMT_BUILD_RULE SET FIELD_ID='"&amp;D623&amp;"',COND_ID='"&amp;E623&amp;"',VALUE_ID='"&amp;F623&amp;"',CONV_KEY='"&amp;G623&amp;"',F_CHECK='"&amp;H623&amp;"',F_WRITE='"&amp;I623&amp;"' Where FORMAT_ID = '"&amp;A623&amp;"' AND FIELD_NO = '"&amp;B623&amp;"' AND PRIORITY = '"&amp;C623&amp;"';"</f>
        <v/>
      </c>
      <c r="U623">
        <f>"Delete from UFMT_BUILD_RULE Where FORMAT_ID = '"&amp;A623&amp;"' AND FIELD_NO = '"&amp;B623&amp;"' AND PRIORITY = '"&amp;C623&amp;"';"</f>
        <v/>
      </c>
    </row>
    <row r="624" spans="1:21">
      <c r="A624" t="s">
        <v>600</v>
      </c>
      <c r="B624" t="s">
        <v>107</v>
      </c>
      <c r="C624" t="s">
        <v>13</v>
      </c>
      <c r="D624" t="s">
        <v>64</v>
      </c>
      <c r="F624" t="s">
        <v>328</v>
      </c>
      <c r="H624" t="s">
        <v>255</v>
      </c>
      <c r="I624" t="s">
        <v>255</v>
      </c>
      <c r="L624" t="s">
        <v>7</v>
      </c>
      <c r="M624">
        <f>VLOOKUP(D624,UFMT_FIELD_FORMAT!A:H,8,FALSE)</f>
        <v/>
      </c>
      <c r="N624">
        <f>IF(ISBLANK(E624),"",VLOOKUP(E624,UFMT_CONDITION!A:J,10,FALSE))</f>
        <v/>
      </c>
      <c r="O624">
        <f>VLOOKUP(F624,UFMT_VALUE!A:E,5,FALSE)</f>
        <v/>
      </c>
      <c r="P624">
        <f>IF(ISBLANK(G624),"",VLOOKUP(G624,UFMT_CONVERSION!A:C,3,FALSE))</f>
        <v/>
      </c>
      <c r="Q624">
        <f>"Field '"&amp;M624&amp;IF(N624="","","',Cond '"&amp;N624)&amp;"', Value '"&amp;O624&amp;IF(P624="","","', Conv '"&amp;P624)&amp;"'"</f>
        <v/>
      </c>
      <c r="S624">
        <f>"Insert into UFMT_BUILD_RULE (FORMAT_ID, FIELD_NO, PRIORITY, FIELD_ID, COND_ID, VALUE_ID, CONV_KEY, F_CHECK, F_WRITE) Values ('"&amp;A624&amp;"', '"&amp;B624&amp;"', '"&amp;C624&amp;"', '"&amp;D624&amp;"', '"&amp;E624&amp;"', '"&amp;F624&amp;"', '"&amp;G624&amp;"', '"&amp;H624&amp;"', '"&amp;I624&amp;"');"</f>
        <v/>
      </c>
      <c r="T624">
        <f>"Update UFMT_BUILD_RULE SET FIELD_ID='"&amp;D624&amp;"',COND_ID='"&amp;E624&amp;"',VALUE_ID='"&amp;F624&amp;"',CONV_KEY='"&amp;G624&amp;"',F_CHECK='"&amp;H624&amp;"',F_WRITE='"&amp;I624&amp;"' Where FORMAT_ID = '"&amp;A624&amp;"' AND FIELD_NO = '"&amp;B624&amp;"' AND PRIORITY = '"&amp;C624&amp;"';"</f>
        <v/>
      </c>
      <c r="U624">
        <f>"Delete from UFMT_BUILD_RULE Where FORMAT_ID = '"&amp;A624&amp;"' AND FIELD_NO = '"&amp;B624&amp;"' AND PRIORITY = '"&amp;C624&amp;"';"</f>
        <v/>
      </c>
    </row>
    <row r="625" spans="1:21">
      <c r="A625" t="s">
        <v>600</v>
      </c>
      <c r="B625" t="s">
        <v>107</v>
      </c>
      <c r="C625" t="s">
        <v>64</v>
      </c>
      <c r="D625" t="s">
        <v>64</v>
      </c>
      <c r="F625" t="s">
        <v>575</v>
      </c>
      <c r="G625" t="s">
        <v>395</v>
      </c>
      <c r="H625" t="s">
        <v>255</v>
      </c>
      <c r="I625" t="s">
        <v>13</v>
      </c>
      <c r="L625" t="s">
        <v>7</v>
      </c>
      <c r="M625">
        <f>VLOOKUP(D625,UFMT_FIELD_FORMAT!A:H,8,FALSE)</f>
        <v/>
      </c>
      <c r="N625">
        <f>IF(ISBLANK(E625),"",VLOOKUP(E625,UFMT_CONDITION!A:J,10,FALSE))</f>
        <v/>
      </c>
      <c r="O625">
        <f>VLOOKUP(F625,UFMT_VALUE!A:E,5,FALSE)</f>
        <v/>
      </c>
      <c r="P625">
        <f>IF(ISBLANK(G625),"",VLOOKUP(G625,UFMT_CONVERSION!A:C,3,FALSE))</f>
        <v/>
      </c>
      <c r="Q625">
        <f>"Field '"&amp;M625&amp;IF(N625="","","',Cond '"&amp;N625)&amp;"', Value '"&amp;O625&amp;IF(P625="","","', Conv '"&amp;P625)&amp;"'"</f>
        <v/>
      </c>
      <c r="S625">
        <f>"Insert into UFMT_BUILD_RULE (FORMAT_ID, FIELD_NO, PRIORITY, FIELD_ID, COND_ID, VALUE_ID, CONV_KEY, F_CHECK, F_WRITE) Values ('"&amp;A625&amp;"', '"&amp;B625&amp;"', '"&amp;C625&amp;"', '"&amp;D625&amp;"', '"&amp;E625&amp;"', '"&amp;F625&amp;"', '"&amp;G625&amp;"', '"&amp;H625&amp;"', '"&amp;I625&amp;"');"</f>
        <v/>
      </c>
      <c r="T625">
        <f>"Update UFMT_BUILD_RULE SET FIELD_ID='"&amp;D625&amp;"',COND_ID='"&amp;E625&amp;"',VALUE_ID='"&amp;F625&amp;"',CONV_KEY='"&amp;G625&amp;"',F_CHECK='"&amp;H625&amp;"',F_WRITE='"&amp;I625&amp;"' Where FORMAT_ID = '"&amp;A625&amp;"' AND FIELD_NO = '"&amp;B625&amp;"' AND PRIORITY = '"&amp;C625&amp;"';"</f>
        <v/>
      </c>
      <c r="U625">
        <f>"Delete from UFMT_BUILD_RULE Where FORMAT_ID = '"&amp;A625&amp;"' AND FIELD_NO = '"&amp;B625&amp;"' AND PRIORITY = '"&amp;C625&amp;"';"</f>
        <v/>
      </c>
    </row>
    <row r="626" spans="1:21">
      <c r="A626" t="s">
        <v>600</v>
      </c>
      <c r="B626" t="s">
        <v>31</v>
      </c>
      <c r="C626" t="s">
        <v>13</v>
      </c>
      <c r="D626" t="s">
        <v>107</v>
      </c>
      <c r="F626" t="s">
        <v>330</v>
      </c>
      <c r="H626" t="s">
        <v>255</v>
      </c>
      <c r="I626" t="s">
        <v>255</v>
      </c>
      <c r="L626" t="s">
        <v>7</v>
      </c>
      <c r="M626">
        <f>VLOOKUP(D626,UFMT_FIELD_FORMAT!A:H,8,FALSE)</f>
        <v/>
      </c>
      <c r="N626">
        <f>IF(ISBLANK(E626),"",VLOOKUP(E626,UFMT_CONDITION!A:J,10,FALSE))</f>
        <v/>
      </c>
      <c r="O626">
        <f>VLOOKUP(F626,UFMT_VALUE!A:E,5,FALSE)</f>
        <v/>
      </c>
      <c r="P626">
        <f>IF(ISBLANK(G626),"",VLOOKUP(G626,UFMT_CONVERSION!A:C,3,FALSE))</f>
        <v/>
      </c>
      <c r="Q626">
        <f>"Field '"&amp;M626&amp;IF(N626="","","',Cond '"&amp;N626)&amp;"', Value '"&amp;O626&amp;IF(P626="","","', Conv '"&amp;P626)&amp;"'"</f>
        <v/>
      </c>
      <c r="S626">
        <f>"Insert into UFMT_BUILD_RULE (FORMAT_ID, FIELD_NO, PRIORITY, FIELD_ID, COND_ID, VALUE_ID, CONV_KEY, F_CHECK, F_WRITE) Values ('"&amp;A626&amp;"', '"&amp;B626&amp;"', '"&amp;C626&amp;"', '"&amp;D626&amp;"', '"&amp;E626&amp;"', '"&amp;F626&amp;"', '"&amp;G626&amp;"', '"&amp;H626&amp;"', '"&amp;I626&amp;"');"</f>
        <v/>
      </c>
      <c r="T626">
        <f>"Update UFMT_BUILD_RULE SET FIELD_ID='"&amp;D626&amp;"',COND_ID='"&amp;E626&amp;"',VALUE_ID='"&amp;F626&amp;"',CONV_KEY='"&amp;G626&amp;"',F_CHECK='"&amp;H626&amp;"',F_WRITE='"&amp;I626&amp;"' Where FORMAT_ID = '"&amp;A626&amp;"' AND FIELD_NO = '"&amp;B626&amp;"' AND PRIORITY = '"&amp;C626&amp;"';"</f>
        <v/>
      </c>
      <c r="U626">
        <f>"Delete from UFMT_BUILD_RULE Where FORMAT_ID = '"&amp;A626&amp;"' AND FIELD_NO = '"&amp;B626&amp;"' AND PRIORITY = '"&amp;C626&amp;"';"</f>
        <v/>
      </c>
    </row>
    <row r="627" spans="1:21">
      <c r="A627" t="s">
        <v>600</v>
      </c>
      <c r="B627" t="s">
        <v>500</v>
      </c>
      <c r="C627" t="s">
        <v>13</v>
      </c>
      <c r="D627" t="s">
        <v>107</v>
      </c>
      <c r="F627" t="s">
        <v>333</v>
      </c>
      <c r="H627" t="s">
        <v>255</v>
      </c>
      <c r="I627" t="s">
        <v>255</v>
      </c>
      <c r="L627" t="s">
        <v>7</v>
      </c>
      <c r="M627">
        <f>VLOOKUP(D627,UFMT_FIELD_FORMAT!A:H,8,FALSE)</f>
        <v/>
      </c>
      <c r="N627">
        <f>IF(ISBLANK(E627),"",VLOOKUP(E627,UFMT_CONDITION!A:J,10,FALSE))</f>
        <v/>
      </c>
      <c r="O627">
        <f>VLOOKUP(F627,UFMT_VALUE!A:E,5,FALSE)</f>
        <v/>
      </c>
      <c r="P627">
        <f>IF(ISBLANK(G627),"",VLOOKUP(G627,UFMT_CONVERSION!A:C,3,FALSE))</f>
        <v/>
      </c>
      <c r="Q627">
        <f>"Field '"&amp;M627&amp;IF(N627="","","',Cond '"&amp;N627)&amp;"', Value '"&amp;O627&amp;IF(P627="","","', Conv '"&amp;P627)&amp;"'"</f>
        <v/>
      </c>
      <c r="S627">
        <f>"Insert into UFMT_BUILD_RULE (FORMAT_ID, FIELD_NO, PRIORITY, FIELD_ID, COND_ID, VALUE_ID, CONV_KEY, F_CHECK, F_WRITE) Values ('"&amp;A627&amp;"', '"&amp;B627&amp;"', '"&amp;C627&amp;"', '"&amp;D627&amp;"', '"&amp;E627&amp;"', '"&amp;F627&amp;"', '"&amp;G627&amp;"', '"&amp;H627&amp;"', '"&amp;I627&amp;"');"</f>
        <v/>
      </c>
      <c r="T627">
        <f>"Update UFMT_BUILD_RULE SET FIELD_ID='"&amp;D627&amp;"',COND_ID='"&amp;E627&amp;"',VALUE_ID='"&amp;F627&amp;"',CONV_KEY='"&amp;G627&amp;"',F_CHECK='"&amp;H627&amp;"',F_WRITE='"&amp;I627&amp;"' Where FORMAT_ID = '"&amp;A627&amp;"' AND FIELD_NO = '"&amp;B627&amp;"' AND PRIORITY = '"&amp;C627&amp;"';"</f>
        <v/>
      </c>
      <c r="U627">
        <f>"Delete from UFMT_BUILD_RULE Where FORMAT_ID = '"&amp;A627&amp;"' AND FIELD_NO = '"&amp;B627&amp;"' AND PRIORITY = '"&amp;C627&amp;"';"</f>
        <v/>
      </c>
    </row>
    <row r="628" spans="1:21">
      <c r="A628" t="s">
        <v>600</v>
      </c>
      <c r="B628" t="s">
        <v>328</v>
      </c>
      <c r="C628" t="s">
        <v>13</v>
      </c>
      <c r="D628" t="s">
        <v>107</v>
      </c>
      <c r="F628" t="s">
        <v>114</v>
      </c>
      <c r="H628" t="s">
        <v>255</v>
      </c>
      <c r="I628" t="s">
        <v>255</v>
      </c>
      <c r="L628" t="s">
        <v>7</v>
      </c>
      <c r="M628">
        <f>VLOOKUP(D628,UFMT_FIELD_FORMAT!A:H,8,FALSE)</f>
        <v/>
      </c>
      <c r="N628">
        <f>IF(ISBLANK(E628),"",VLOOKUP(E628,UFMT_CONDITION!A:J,10,FALSE))</f>
        <v/>
      </c>
      <c r="O628">
        <f>VLOOKUP(F628,UFMT_VALUE!A:E,5,FALSE)</f>
        <v/>
      </c>
      <c r="P628">
        <f>IF(ISBLANK(G628),"",VLOOKUP(G628,UFMT_CONVERSION!A:C,3,FALSE))</f>
        <v/>
      </c>
      <c r="Q628">
        <f>"Field '"&amp;M628&amp;IF(N628="","","',Cond '"&amp;N628)&amp;"', Value '"&amp;O628&amp;IF(P628="","","', Conv '"&amp;P628)&amp;"'"</f>
        <v/>
      </c>
      <c r="S628">
        <f>"Insert into UFMT_BUILD_RULE (FORMAT_ID, FIELD_NO, PRIORITY, FIELD_ID, COND_ID, VALUE_ID, CONV_KEY, F_CHECK, F_WRITE) Values ('"&amp;A628&amp;"', '"&amp;B628&amp;"', '"&amp;C628&amp;"', '"&amp;D628&amp;"', '"&amp;E628&amp;"', '"&amp;F628&amp;"', '"&amp;G628&amp;"', '"&amp;H628&amp;"', '"&amp;I628&amp;"');"</f>
        <v/>
      </c>
      <c r="T628">
        <f>"Update UFMT_BUILD_RULE SET FIELD_ID='"&amp;D628&amp;"',COND_ID='"&amp;E628&amp;"',VALUE_ID='"&amp;F628&amp;"',CONV_KEY='"&amp;G628&amp;"',F_CHECK='"&amp;H628&amp;"',F_WRITE='"&amp;I628&amp;"' Where FORMAT_ID = '"&amp;A628&amp;"' AND FIELD_NO = '"&amp;B628&amp;"' AND PRIORITY = '"&amp;C628&amp;"';"</f>
        <v/>
      </c>
      <c r="U628">
        <f>"Delete from UFMT_BUILD_RULE Where FORMAT_ID = '"&amp;A628&amp;"' AND FIELD_NO = '"&amp;B628&amp;"' AND PRIORITY = '"&amp;C628&amp;"';"</f>
        <v/>
      </c>
    </row>
    <row r="629" spans="1:21">
      <c r="A629" t="s">
        <v>600</v>
      </c>
      <c r="B629" t="s">
        <v>333</v>
      </c>
      <c r="C629" t="s">
        <v>13</v>
      </c>
      <c r="D629" t="s">
        <v>31</v>
      </c>
      <c r="F629" t="s">
        <v>337</v>
      </c>
      <c r="H629" t="s">
        <v>255</v>
      </c>
      <c r="I629" t="s">
        <v>255</v>
      </c>
      <c r="L629" t="s">
        <v>7</v>
      </c>
      <c r="M629">
        <f>VLOOKUP(D629,UFMT_FIELD_FORMAT!A:H,8,FALSE)</f>
        <v/>
      </c>
      <c r="N629">
        <f>IF(ISBLANK(E629),"",VLOOKUP(E629,UFMT_CONDITION!A:J,10,FALSE))</f>
        <v/>
      </c>
      <c r="O629">
        <f>VLOOKUP(F629,UFMT_VALUE!A:E,5,FALSE)</f>
        <v/>
      </c>
      <c r="P629">
        <f>IF(ISBLANK(G629),"",VLOOKUP(G629,UFMT_CONVERSION!A:C,3,FALSE))</f>
        <v/>
      </c>
      <c r="Q629">
        <f>"Field '"&amp;M629&amp;IF(N629="","","',Cond '"&amp;N629)&amp;"', Value '"&amp;O629&amp;IF(P629="","","', Conv '"&amp;P629)&amp;"'"</f>
        <v/>
      </c>
      <c r="S629">
        <f>"Insert into UFMT_BUILD_RULE (FORMAT_ID, FIELD_NO, PRIORITY, FIELD_ID, COND_ID, VALUE_ID, CONV_KEY, F_CHECK, F_WRITE) Values ('"&amp;A629&amp;"', '"&amp;B629&amp;"', '"&amp;C629&amp;"', '"&amp;D629&amp;"', '"&amp;E629&amp;"', '"&amp;F629&amp;"', '"&amp;G629&amp;"', '"&amp;H629&amp;"', '"&amp;I629&amp;"');"</f>
        <v/>
      </c>
      <c r="T629">
        <f>"Update UFMT_BUILD_RULE SET FIELD_ID='"&amp;D629&amp;"',COND_ID='"&amp;E629&amp;"',VALUE_ID='"&amp;F629&amp;"',CONV_KEY='"&amp;G629&amp;"',F_CHECK='"&amp;H629&amp;"',F_WRITE='"&amp;I629&amp;"' Where FORMAT_ID = '"&amp;A629&amp;"' AND FIELD_NO = '"&amp;B629&amp;"' AND PRIORITY = '"&amp;C629&amp;"';"</f>
        <v/>
      </c>
      <c r="U629">
        <f>"Delete from UFMT_BUILD_RULE Where FORMAT_ID = '"&amp;A629&amp;"' AND FIELD_NO = '"&amp;B629&amp;"' AND PRIORITY = '"&amp;C629&amp;"';"</f>
        <v/>
      </c>
    </row>
    <row r="630" spans="1:21">
      <c r="A630" t="s">
        <v>600</v>
      </c>
      <c r="B630" t="s">
        <v>335</v>
      </c>
      <c r="C630" t="s">
        <v>13</v>
      </c>
      <c r="D630" t="s">
        <v>31</v>
      </c>
      <c r="F630" t="s">
        <v>337</v>
      </c>
      <c r="H630" t="s">
        <v>255</v>
      </c>
      <c r="I630" t="s">
        <v>255</v>
      </c>
      <c r="L630" t="s">
        <v>7</v>
      </c>
      <c r="M630">
        <f>VLOOKUP(D630,UFMT_FIELD_FORMAT!A:H,8,FALSE)</f>
        <v/>
      </c>
      <c r="N630">
        <f>IF(ISBLANK(E630),"",VLOOKUP(E630,UFMT_CONDITION!A:J,10,FALSE))</f>
        <v/>
      </c>
      <c r="O630">
        <f>VLOOKUP(F630,UFMT_VALUE!A:E,5,FALSE)</f>
        <v/>
      </c>
      <c r="P630">
        <f>IF(ISBLANK(G630),"",VLOOKUP(G630,UFMT_CONVERSION!A:C,3,FALSE))</f>
        <v/>
      </c>
      <c r="Q630">
        <f>"Field '"&amp;M630&amp;IF(N630="","","',Cond '"&amp;N630)&amp;"', Value '"&amp;O630&amp;IF(P630="","","', Conv '"&amp;P630)&amp;"'"</f>
        <v/>
      </c>
      <c r="S630">
        <f>"Insert into UFMT_BUILD_RULE (FORMAT_ID, FIELD_NO, PRIORITY, FIELD_ID, COND_ID, VALUE_ID, CONV_KEY, F_CHECK, F_WRITE) Values ('"&amp;A630&amp;"', '"&amp;B630&amp;"', '"&amp;C630&amp;"', '"&amp;D630&amp;"', '"&amp;E630&amp;"', '"&amp;F630&amp;"', '"&amp;G630&amp;"', '"&amp;H630&amp;"', '"&amp;I630&amp;"');"</f>
        <v/>
      </c>
      <c r="T630">
        <f>"Update UFMT_BUILD_RULE SET FIELD_ID='"&amp;D630&amp;"',COND_ID='"&amp;E630&amp;"',VALUE_ID='"&amp;F630&amp;"',CONV_KEY='"&amp;G630&amp;"',F_CHECK='"&amp;H630&amp;"',F_WRITE='"&amp;I630&amp;"' Where FORMAT_ID = '"&amp;A630&amp;"' AND FIELD_NO = '"&amp;B630&amp;"' AND PRIORITY = '"&amp;C630&amp;"';"</f>
        <v/>
      </c>
      <c r="U630">
        <f>"Delete from UFMT_BUILD_RULE Where FORMAT_ID = '"&amp;A630&amp;"' AND FIELD_NO = '"&amp;B630&amp;"' AND PRIORITY = '"&amp;C630&amp;"';"</f>
        <v/>
      </c>
    </row>
    <row r="631" spans="1:21">
      <c r="A631" t="s">
        <v>600</v>
      </c>
      <c r="B631" t="s">
        <v>337</v>
      </c>
      <c r="C631" t="s">
        <v>13</v>
      </c>
      <c r="D631" t="s">
        <v>500</v>
      </c>
      <c r="F631" t="s">
        <v>35</v>
      </c>
      <c r="H631" t="s">
        <v>255</v>
      </c>
      <c r="I631" t="s">
        <v>255</v>
      </c>
      <c r="L631" t="s">
        <v>7</v>
      </c>
      <c r="M631">
        <f>VLOOKUP(D631,UFMT_FIELD_FORMAT!A:H,8,FALSE)</f>
        <v/>
      </c>
      <c r="N631">
        <f>IF(ISBLANK(E631),"",VLOOKUP(E631,UFMT_CONDITION!A:J,10,FALSE))</f>
        <v/>
      </c>
      <c r="O631">
        <f>VLOOKUP(F631,UFMT_VALUE!A:E,5,FALSE)</f>
        <v/>
      </c>
      <c r="P631">
        <f>IF(ISBLANK(G631),"",VLOOKUP(G631,UFMT_CONVERSION!A:C,3,FALSE))</f>
        <v/>
      </c>
      <c r="Q631">
        <f>"Field '"&amp;M631&amp;IF(N631="","","',Cond '"&amp;N631)&amp;"', Value '"&amp;O631&amp;IF(P631="","","', Conv '"&amp;P631)&amp;"'"</f>
        <v/>
      </c>
      <c r="S631">
        <f>"Insert into UFMT_BUILD_RULE (FORMAT_ID, FIELD_NO, PRIORITY, FIELD_ID, COND_ID, VALUE_ID, CONV_KEY, F_CHECK, F_WRITE) Values ('"&amp;A631&amp;"', '"&amp;B631&amp;"', '"&amp;C631&amp;"', '"&amp;D631&amp;"', '"&amp;E631&amp;"', '"&amp;F631&amp;"', '"&amp;G631&amp;"', '"&amp;H631&amp;"', '"&amp;I631&amp;"');"</f>
        <v/>
      </c>
      <c r="T631">
        <f>"Update UFMT_BUILD_RULE SET FIELD_ID='"&amp;D631&amp;"',COND_ID='"&amp;E631&amp;"',VALUE_ID='"&amp;F631&amp;"',CONV_KEY='"&amp;G631&amp;"',F_CHECK='"&amp;H631&amp;"',F_WRITE='"&amp;I631&amp;"' Where FORMAT_ID = '"&amp;A631&amp;"' AND FIELD_NO = '"&amp;B631&amp;"' AND PRIORITY = '"&amp;C631&amp;"';"</f>
        <v/>
      </c>
      <c r="U631">
        <f>"Delete from UFMT_BUILD_RULE Where FORMAT_ID = '"&amp;A631&amp;"' AND FIELD_NO = '"&amp;B631&amp;"' AND PRIORITY = '"&amp;C631&amp;"';"</f>
        <v/>
      </c>
    </row>
    <row r="632" spans="1:21">
      <c r="A632" t="s">
        <v>600</v>
      </c>
      <c r="B632" t="s">
        <v>351</v>
      </c>
      <c r="C632" t="s">
        <v>13</v>
      </c>
      <c r="D632" t="s">
        <v>328</v>
      </c>
      <c r="F632" t="s">
        <v>393</v>
      </c>
      <c r="H632" t="s">
        <v>255</v>
      </c>
      <c r="I632" t="s">
        <v>255</v>
      </c>
      <c r="L632" t="s">
        <v>7</v>
      </c>
      <c r="M632">
        <f>VLOOKUP(D632,UFMT_FIELD_FORMAT!A:H,8,FALSE)</f>
        <v/>
      </c>
      <c r="N632">
        <f>IF(ISBLANK(E632),"",VLOOKUP(E632,UFMT_CONDITION!A:J,10,FALSE))</f>
        <v/>
      </c>
      <c r="O632">
        <f>VLOOKUP(F632,UFMT_VALUE!A:E,5,FALSE)</f>
        <v/>
      </c>
      <c r="P632">
        <f>IF(ISBLANK(G632),"",VLOOKUP(G632,UFMT_CONVERSION!A:C,3,FALSE))</f>
        <v/>
      </c>
      <c r="Q632">
        <f>"Field '"&amp;M632&amp;IF(N632="","","',Cond '"&amp;N632)&amp;"', Value '"&amp;O632&amp;IF(P632="","","', Conv '"&amp;P632)&amp;"'"</f>
        <v/>
      </c>
      <c r="S632">
        <f>"Insert into UFMT_BUILD_RULE (FORMAT_ID, FIELD_NO, PRIORITY, FIELD_ID, COND_ID, VALUE_ID, CONV_KEY, F_CHECK, F_WRITE) Values ('"&amp;A632&amp;"', '"&amp;B632&amp;"', '"&amp;C632&amp;"', '"&amp;D632&amp;"', '"&amp;E632&amp;"', '"&amp;F632&amp;"', '"&amp;G632&amp;"', '"&amp;H632&amp;"', '"&amp;I632&amp;"');"</f>
        <v/>
      </c>
      <c r="T632">
        <f>"Update UFMT_BUILD_RULE SET FIELD_ID='"&amp;D632&amp;"',COND_ID='"&amp;E632&amp;"',VALUE_ID='"&amp;F632&amp;"',CONV_KEY='"&amp;G632&amp;"',F_CHECK='"&amp;H632&amp;"',F_WRITE='"&amp;I632&amp;"' Where FORMAT_ID = '"&amp;A632&amp;"' AND FIELD_NO = '"&amp;B632&amp;"' AND PRIORITY = '"&amp;C632&amp;"';"</f>
        <v/>
      </c>
      <c r="U632">
        <f>"Delete from UFMT_BUILD_RULE Where FORMAT_ID = '"&amp;A632&amp;"' AND FIELD_NO = '"&amp;B632&amp;"' AND PRIORITY = '"&amp;C632&amp;"';"</f>
        <v/>
      </c>
    </row>
    <row r="633" spans="1:21">
      <c r="A633" t="s">
        <v>600</v>
      </c>
      <c r="B633" t="s">
        <v>305</v>
      </c>
      <c r="C633" t="s">
        <v>13</v>
      </c>
      <c r="D633" t="s">
        <v>318</v>
      </c>
      <c r="F633" t="s">
        <v>398</v>
      </c>
      <c r="H633" t="s">
        <v>255</v>
      </c>
      <c r="I633" t="s">
        <v>255</v>
      </c>
      <c r="L633" t="s">
        <v>7</v>
      </c>
      <c r="M633">
        <f>VLOOKUP(D633,UFMT_FIELD_FORMAT!A:H,8,FALSE)</f>
        <v/>
      </c>
      <c r="N633">
        <f>IF(ISBLANK(E633),"",VLOOKUP(E633,UFMT_CONDITION!A:J,10,FALSE))</f>
        <v/>
      </c>
      <c r="O633">
        <f>VLOOKUP(F633,UFMT_VALUE!A:E,5,FALSE)</f>
        <v/>
      </c>
      <c r="P633">
        <f>IF(ISBLANK(G633),"",VLOOKUP(G633,UFMT_CONVERSION!A:C,3,FALSE))</f>
        <v/>
      </c>
      <c r="Q633">
        <f>"Field '"&amp;M633&amp;IF(N633="","","',Cond '"&amp;N633)&amp;"', Value '"&amp;O633&amp;IF(P633="","","', Conv '"&amp;P633)&amp;"'"</f>
        <v/>
      </c>
      <c r="S633">
        <f>"Insert into UFMT_BUILD_RULE (FORMAT_ID, FIELD_NO, PRIORITY, FIELD_ID, COND_ID, VALUE_ID, CONV_KEY, F_CHECK, F_WRITE) Values ('"&amp;A633&amp;"', '"&amp;B633&amp;"', '"&amp;C633&amp;"', '"&amp;D633&amp;"', '"&amp;E633&amp;"', '"&amp;F633&amp;"', '"&amp;G633&amp;"', '"&amp;H633&amp;"', '"&amp;I633&amp;"');"</f>
        <v/>
      </c>
      <c r="T633">
        <f>"Update UFMT_BUILD_RULE SET FIELD_ID='"&amp;D633&amp;"',COND_ID='"&amp;E633&amp;"',VALUE_ID='"&amp;F633&amp;"',CONV_KEY='"&amp;G633&amp;"',F_CHECK='"&amp;H633&amp;"',F_WRITE='"&amp;I633&amp;"' Where FORMAT_ID = '"&amp;A633&amp;"' AND FIELD_NO = '"&amp;B633&amp;"' AND PRIORITY = '"&amp;C633&amp;"';"</f>
        <v/>
      </c>
      <c r="U633">
        <f>"Delete from UFMT_BUILD_RULE Where FORMAT_ID = '"&amp;A633&amp;"' AND FIELD_NO = '"&amp;B633&amp;"' AND PRIORITY = '"&amp;C633&amp;"';"</f>
        <v/>
      </c>
    </row>
    <row r="634" spans="1:21">
      <c r="A634" t="s">
        <v>600</v>
      </c>
      <c r="B634" t="s">
        <v>473</v>
      </c>
      <c r="C634" t="s">
        <v>13</v>
      </c>
      <c r="D634" t="s">
        <v>333</v>
      </c>
      <c r="F634" t="s">
        <v>449</v>
      </c>
      <c r="H634" t="s">
        <v>255</v>
      </c>
      <c r="I634" t="s">
        <v>255</v>
      </c>
      <c r="L634" t="s">
        <v>7</v>
      </c>
      <c r="M634">
        <f>VLOOKUP(D634,UFMT_FIELD_FORMAT!A:H,8,FALSE)</f>
        <v/>
      </c>
      <c r="N634">
        <f>IF(ISBLANK(E634),"",VLOOKUP(E634,UFMT_CONDITION!A:J,10,FALSE))</f>
        <v/>
      </c>
      <c r="O634">
        <f>VLOOKUP(F634,UFMT_VALUE!A:E,5,FALSE)</f>
        <v/>
      </c>
      <c r="P634">
        <f>IF(ISBLANK(G634),"",VLOOKUP(G634,UFMT_CONVERSION!A:C,3,FALSE))</f>
        <v/>
      </c>
      <c r="Q634">
        <f>"Field '"&amp;M634&amp;IF(N634="","","',Cond '"&amp;N634)&amp;"', Value '"&amp;O634&amp;IF(P634="","","', Conv '"&amp;P634)&amp;"'"</f>
        <v/>
      </c>
      <c r="S634">
        <f>"Insert into UFMT_BUILD_RULE (FORMAT_ID, FIELD_NO, PRIORITY, FIELD_ID, COND_ID, VALUE_ID, CONV_KEY, F_CHECK, F_WRITE) Values ('"&amp;A634&amp;"', '"&amp;B634&amp;"', '"&amp;C634&amp;"', '"&amp;D634&amp;"', '"&amp;E634&amp;"', '"&amp;F634&amp;"', '"&amp;G634&amp;"', '"&amp;H634&amp;"', '"&amp;I634&amp;"');"</f>
        <v/>
      </c>
      <c r="T634">
        <f>"Update UFMT_BUILD_RULE SET FIELD_ID='"&amp;D634&amp;"',COND_ID='"&amp;E634&amp;"',VALUE_ID='"&amp;F634&amp;"',CONV_KEY='"&amp;G634&amp;"',F_CHECK='"&amp;H634&amp;"',F_WRITE='"&amp;I634&amp;"' Where FORMAT_ID = '"&amp;A634&amp;"' AND FIELD_NO = '"&amp;B634&amp;"' AND PRIORITY = '"&amp;C634&amp;"';"</f>
        <v/>
      </c>
      <c r="U634">
        <f>"Delete from UFMT_BUILD_RULE Where FORMAT_ID = '"&amp;A634&amp;"' AND FIELD_NO = '"&amp;B634&amp;"' AND PRIORITY = '"&amp;C634&amp;"';"</f>
        <v/>
      </c>
    </row>
    <row r="635" spans="1:21">
      <c r="A635" t="s">
        <v>600</v>
      </c>
      <c r="B635" t="s">
        <v>524</v>
      </c>
      <c r="C635" t="s">
        <v>13</v>
      </c>
      <c r="D635" t="s">
        <v>66</v>
      </c>
      <c r="F635" t="s">
        <v>1228</v>
      </c>
      <c r="H635" t="s">
        <v>255</v>
      </c>
      <c r="I635" t="s">
        <v>255</v>
      </c>
      <c r="L635" t="s">
        <v>7</v>
      </c>
      <c r="M635">
        <f>VLOOKUP(D635,UFMT_FIELD_FORMAT!A:H,8,FALSE)</f>
        <v/>
      </c>
      <c r="N635">
        <f>IF(ISBLANK(E635),"",VLOOKUP(E635,UFMT_CONDITION!A:J,10,FALSE))</f>
        <v/>
      </c>
      <c r="O635">
        <f>VLOOKUP(F635,UFMT_VALUE!A:E,5,FALSE)</f>
        <v/>
      </c>
      <c r="P635">
        <f>IF(ISBLANK(G635),"",VLOOKUP(G635,UFMT_CONVERSION!A:C,3,FALSE))</f>
        <v/>
      </c>
      <c r="Q635">
        <f>"Field '"&amp;M635&amp;IF(N635="","","',Cond '"&amp;N635)&amp;"', Value '"&amp;O635&amp;IF(P635="","","', Conv '"&amp;P635)&amp;"'"</f>
        <v/>
      </c>
      <c r="S635">
        <f>"Insert into UFMT_BUILD_RULE (FORMAT_ID, FIELD_NO, PRIORITY, FIELD_ID, COND_ID, VALUE_ID, CONV_KEY, F_CHECK, F_WRITE) Values ('"&amp;A635&amp;"', '"&amp;B635&amp;"', '"&amp;C635&amp;"', '"&amp;D635&amp;"', '"&amp;E635&amp;"', '"&amp;F635&amp;"', '"&amp;G635&amp;"', '"&amp;H635&amp;"', '"&amp;I635&amp;"');"</f>
        <v/>
      </c>
      <c r="T635">
        <f>"Update UFMT_BUILD_RULE SET FIELD_ID='"&amp;D635&amp;"',COND_ID='"&amp;E635&amp;"',VALUE_ID='"&amp;F635&amp;"',CONV_KEY='"&amp;G635&amp;"',F_CHECK='"&amp;H635&amp;"',F_WRITE='"&amp;I635&amp;"' Where FORMAT_ID = '"&amp;A635&amp;"' AND FIELD_NO = '"&amp;B635&amp;"' AND PRIORITY = '"&amp;C635&amp;"';"</f>
        <v/>
      </c>
      <c r="U635">
        <f>"Delete from UFMT_BUILD_RULE Where FORMAT_ID = '"&amp;A635&amp;"' AND FIELD_NO = '"&amp;B635&amp;"' AND PRIORITY = '"&amp;C635&amp;"';"</f>
        <v/>
      </c>
    </row>
    <row r="636" spans="1:21">
      <c r="A636" t="s">
        <v>600</v>
      </c>
      <c r="B636" t="s">
        <v>526</v>
      </c>
      <c r="C636" t="s">
        <v>13</v>
      </c>
      <c r="D636" t="s">
        <v>66</v>
      </c>
      <c r="F636" t="s">
        <v>1546</v>
      </c>
      <c r="H636" t="s">
        <v>255</v>
      </c>
      <c r="I636" t="s">
        <v>255</v>
      </c>
      <c r="L636" t="s">
        <v>7</v>
      </c>
      <c r="M636">
        <f>VLOOKUP(D636,UFMT_FIELD_FORMAT!A:H,8,FALSE)</f>
        <v/>
      </c>
      <c r="N636">
        <f>IF(ISBLANK(E636),"",VLOOKUP(E636,UFMT_CONDITION!A:J,10,FALSE))</f>
        <v/>
      </c>
      <c r="O636">
        <f>VLOOKUP(F636,UFMT_VALUE!A:E,5,FALSE)</f>
        <v/>
      </c>
      <c r="P636">
        <f>IF(ISBLANK(G636),"",VLOOKUP(G636,UFMT_CONVERSION!A:C,3,FALSE))</f>
        <v/>
      </c>
      <c r="Q636">
        <f>"Field '"&amp;M636&amp;IF(N636="","","',Cond '"&amp;N636)&amp;"', Value '"&amp;O636&amp;IF(P636="","","', Conv '"&amp;P636)&amp;"'"</f>
        <v/>
      </c>
      <c r="S636">
        <f>"Insert into UFMT_BUILD_RULE (FORMAT_ID, FIELD_NO, PRIORITY, FIELD_ID, COND_ID, VALUE_ID, CONV_KEY, F_CHECK, F_WRITE) Values ('"&amp;A636&amp;"', '"&amp;B636&amp;"', '"&amp;C636&amp;"', '"&amp;D636&amp;"', '"&amp;E636&amp;"', '"&amp;F636&amp;"', '"&amp;G636&amp;"', '"&amp;H636&amp;"', '"&amp;I636&amp;"');"</f>
        <v/>
      </c>
      <c r="T636">
        <f>"Update UFMT_BUILD_RULE SET FIELD_ID='"&amp;D636&amp;"',COND_ID='"&amp;E636&amp;"',VALUE_ID='"&amp;F636&amp;"',CONV_KEY='"&amp;G636&amp;"',F_CHECK='"&amp;H636&amp;"',F_WRITE='"&amp;I636&amp;"' Where FORMAT_ID = '"&amp;A636&amp;"' AND FIELD_NO = '"&amp;B636&amp;"' AND PRIORITY = '"&amp;C636&amp;"';"</f>
        <v/>
      </c>
      <c r="U636">
        <f>"Delete from UFMT_BUILD_RULE Where FORMAT_ID = '"&amp;A636&amp;"' AND FIELD_NO = '"&amp;B636&amp;"' AND PRIORITY = '"&amp;C636&amp;"';"</f>
        <v/>
      </c>
    </row>
    <row r="637" spans="1:21">
      <c r="A637" t="s">
        <v>600</v>
      </c>
      <c r="B637" t="s">
        <v>528</v>
      </c>
      <c r="C637" t="s">
        <v>13</v>
      </c>
      <c r="D637" t="s">
        <v>66</v>
      </c>
      <c r="F637" t="s">
        <v>1228</v>
      </c>
      <c r="H637" t="s">
        <v>255</v>
      </c>
      <c r="I637" t="s">
        <v>255</v>
      </c>
      <c r="L637" t="s">
        <v>7</v>
      </c>
      <c r="M637">
        <f>VLOOKUP(D637,UFMT_FIELD_FORMAT!A:H,8,FALSE)</f>
        <v/>
      </c>
      <c r="N637">
        <f>IF(ISBLANK(E637),"",VLOOKUP(E637,UFMT_CONDITION!A:J,10,FALSE))</f>
        <v/>
      </c>
      <c r="O637">
        <f>VLOOKUP(F637,UFMT_VALUE!A:E,5,FALSE)</f>
        <v/>
      </c>
      <c r="P637">
        <f>IF(ISBLANK(G637),"",VLOOKUP(G637,UFMT_CONVERSION!A:C,3,FALSE))</f>
        <v/>
      </c>
      <c r="Q637">
        <f>"Field '"&amp;M637&amp;IF(N637="","","',Cond '"&amp;N637)&amp;"', Value '"&amp;O637&amp;IF(P637="","","', Conv '"&amp;P637)&amp;"'"</f>
        <v/>
      </c>
      <c r="S637">
        <f>"Insert into UFMT_BUILD_RULE (FORMAT_ID, FIELD_NO, PRIORITY, FIELD_ID, COND_ID, VALUE_ID, CONV_KEY, F_CHECK, F_WRITE) Values ('"&amp;A637&amp;"', '"&amp;B637&amp;"', '"&amp;C637&amp;"', '"&amp;D637&amp;"', '"&amp;E637&amp;"', '"&amp;F637&amp;"', '"&amp;G637&amp;"', '"&amp;H637&amp;"', '"&amp;I637&amp;"');"</f>
        <v/>
      </c>
      <c r="T637">
        <f>"Update UFMT_BUILD_RULE SET FIELD_ID='"&amp;D637&amp;"',COND_ID='"&amp;E637&amp;"',VALUE_ID='"&amp;F637&amp;"',CONV_KEY='"&amp;G637&amp;"',F_CHECK='"&amp;H637&amp;"',F_WRITE='"&amp;I637&amp;"' Where FORMAT_ID = '"&amp;A637&amp;"' AND FIELD_NO = '"&amp;B637&amp;"' AND PRIORITY = '"&amp;C637&amp;"';"</f>
        <v/>
      </c>
      <c r="U637">
        <f>"Delete from UFMT_BUILD_RULE Where FORMAT_ID = '"&amp;A637&amp;"' AND FIELD_NO = '"&amp;B637&amp;"' AND PRIORITY = '"&amp;C637&amp;"';"</f>
        <v/>
      </c>
    </row>
    <row r="638" spans="1:21">
      <c r="A638" t="s">
        <v>600</v>
      </c>
      <c r="B638" t="s">
        <v>532</v>
      </c>
      <c r="C638" t="s">
        <v>13</v>
      </c>
      <c r="D638" t="s">
        <v>337</v>
      </c>
      <c r="F638" t="s">
        <v>456</v>
      </c>
      <c r="H638" t="s">
        <v>255</v>
      </c>
      <c r="I638" t="s">
        <v>255</v>
      </c>
      <c r="L638" t="s">
        <v>7</v>
      </c>
      <c r="M638">
        <f>VLOOKUP(D638,UFMT_FIELD_FORMAT!A:H,8,FALSE)</f>
        <v/>
      </c>
      <c r="N638">
        <f>IF(ISBLANK(E638),"",VLOOKUP(E638,UFMT_CONDITION!A:J,10,FALSE))</f>
        <v/>
      </c>
      <c r="O638">
        <f>VLOOKUP(F638,UFMT_VALUE!A:E,5,FALSE)</f>
        <v/>
      </c>
      <c r="P638">
        <f>IF(ISBLANK(G638),"",VLOOKUP(G638,UFMT_CONVERSION!A:C,3,FALSE))</f>
        <v/>
      </c>
      <c r="Q638">
        <f>"Field '"&amp;M638&amp;IF(N638="","","',Cond '"&amp;N638)&amp;"', Value '"&amp;O638&amp;IF(P638="","","', Conv '"&amp;P638)&amp;"'"</f>
        <v/>
      </c>
      <c r="S638">
        <f>"Insert into UFMT_BUILD_RULE (FORMAT_ID, FIELD_NO, PRIORITY, FIELD_ID, COND_ID, VALUE_ID, CONV_KEY, F_CHECK, F_WRITE) Values ('"&amp;A638&amp;"', '"&amp;B638&amp;"', '"&amp;C638&amp;"', '"&amp;D638&amp;"', '"&amp;E638&amp;"', '"&amp;F638&amp;"', '"&amp;G638&amp;"', '"&amp;H638&amp;"', '"&amp;I638&amp;"');"</f>
        <v/>
      </c>
      <c r="T638">
        <f>"Update UFMT_BUILD_RULE SET FIELD_ID='"&amp;D638&amp;"',COND_ID='"&amp;E638&amp;"',VALUE_ID='"&amp;F638&amp;"',CONV_KEY='"&amp;G638&amp;"',F_CHECK='"&amp;H638&amp;"',F_WRITE='"&amp;I638&amp;"' Where FORMAT_ID = '"&amp;A638&amp;"' AND FIELD_NO = '"&amp;B638&amp;"' AND PRIORITY = '"&amp;C638&amp;"';"</f>
        <v/>
      </c>
      <c r="U638">
        <f>"Delete from UFMT_BUILD_RULE Where FORMAT_ID = '"&amp;A638&amp;"' AND FIELD_NO = '"&amp;B638&amp;"' AND PRIORITY = '"&amp;C638&amp;"';"</f>
        <v/>
      </c>
    </row>
    <row r="639" spans="1:21">
      <c r="A639" t="s">
        <v>600</v>
      </c>
      <c r="B639" t="s">
        <v>534</v>
      </c>
      <c r="C639" t="s">
        <v>13</v>
      </c>
      <c r="D639" t="s">
        <v>337</v>
      </c>
      <c r="F639" t="s">
        <v>468</v>
      </c>
      <c r="H639" t="s">
        <v>255</v>
      </c>
      <c r="I639" t="s">
        <v>255</v>
      </c>
      <c r="L639" t="s">
        <v>7</v>
      </c>
      <c r="M639">
        <f>VLOOKUP(D639,UFMT_FIELD_FORMAT!A:H,8,FALSE)</f>
        <v/>
      </c>
      <c r="N639">
        <f>IF(ISBLANK(E639),"",VLOOKUP(E639,UFMT_CONDITION!A:J,10,FALSE))</f>
        <v/>
      </c>
      <c r="O639">
        <f>VLOOKUP(F639,UFMT_VALUE!A:E,5,FALSE)</f>
        <v/>
      </c>
      <c r="P639">
        <f>IF(ISBLANK(G639),"",VLOOKUP(G639,UFMT_CONVERSION!A:C,3,FALSE))</f>
        <v/>
      </c>
      <c r="Q639">
        <f>"Field '"&amp;M639&amp;IF(N639="","","',Cond '"&amp;N639)&amp;"', Value '"&amp;O639&amp;IF(P639="","","', Conv '"&amp;P639)&amp;"'"</f>
        <v/>
      </c>
      <c r="S639">
        <f>"Insert into UFMT_BUILD_RULE (FORMAT_ID, FIELD_NO, PRIORITY, FIELD_ID, COND_ID, VALUE_ID, CONV_KEY, F_CHECK, F_WRITE) Values ('"&amp;A639&amp;"', '"&amp;B639&amp;"', '"&amp;C639&amp;"', '"&amp;D639&amp;"', '"&amp;E639&amp;"', '"&amp;F639&amp;"', '"&amp;G639&amp;"', '"&amp;H639&amp;"', '"&amp;I639&amp;"');"</f>
        <v/>
      </c>
      <c r="T639">
        <f>"Update UFMT_BUILD_RULE SET FIELD_ID='"&amp;D639&amp;"',COND_ID='"&amp;E639&amp;"',VALUE_ID='"&amp;F639&amp;"',CONV_KEY='"&amp;G639&amp;"',F_CHECK='"&amp;H639&amp;"',F_WRITE='"&amp;I639&amp;"' Where FORMAT_ID = '"&amp;A639&amp;"' AND FIELD_NO = '"&amp;B639&amp;"' AND PRIORITY = '"&amp;C639&amp;"';"</f>
        <v/>
      </c>
      <c r="U639">
        <f>"Delete from UFMT_BUILD_RULE Where FORMAT_ID = '"&amp;A639&amp;"' AND FIELD_NO = '"&amp;B639&amp;"' AND PRIORITY = '"&amp;C639&amp;"';"</f>
        <v/>
      </c>
    </row>
    <row r="640" spans="1:21">
      <c r="A640" t="s">
        <v>600</v>
      </c>
      <c r="B640" t="s">
        <v>66</v>
      </c>
      <c r="C640" t="s">
        <v>13</v>
      </c>
      <c r="D640" t="s">
        <v>351</v>
      </c>
      <c r="F640" t="s">
        <v>233</v>
      </c>
      <c r="H640" t="s">
        <v>255</v>
      </c>
      <c r="I640" t="s">
        <v>255</v>
      </c>
      <c r="L640" t="s">
        <v>7</v>
      </c>
      <c r="M640">
        <f>VLOOKUP(D640,UFMT_FIELD_FORMAT!A:H,8,FALSE)</f>
        <v/>
      </c>
      <c r="N640">
        <f>IF(ISBLANK(E640),"",VLOOKUP(E640,UFMT_CONDITION!A:J,10,FALSE))</f>
        <v/>
      </c>
      <c r="O640">
        <f>VLOOKUP(F640,UFMT_VALUE!A:E,5,FALSE)</f>
        <v/>
      </c>
      <c r="P640">
        <f>IF(ISBLANK(G640),"",VLOOKUP(G640,UFMT_CONVERSION!A:C,3,FALSE))</f>
        <v/>
      </c>
      <c r="Q640">
        <f>"Field '"&amp;M640&amp;IF(N640="","","',Cond '"&amp;N640)&amp;"', Value '"&amp;O640&amp;IF(P640="","","', Conv '"&amp;P640)&amp;"'"</f>
        <v/>
      </c>
      <c r="S640">
        <f>"Insert into UFMT_BUILD_RULE (FORMAT_ID, FIELD_NO, PRIORITY, FIELD_ID, COND_ID, VALUE_ID, CONV_KEY, F_CHECK, F_WRITE) Values ('"&amp;A640&amp;"', '"&amp;B640&amp;"', '"&amp;C640&amp;"', '"&amp;D640&amp;"', '"&amp;E640&amp;"', '"&amp;F640&amp;"', '"&amp;G640&amp;"', '"&amp;H640&amp;"', '"&amp;I640&amp;"');"</f>
        <v/>
      </c>
      <c r="T640">
        <f>"Update UFMT_BUILD_RULE SET FIELD_ID='"&amp;D640&amp;"',COND_ID='"&amp;E640&amp;"',VALUE_ID='"&amp;F640&amp;"',CONV_KEY='"&amp;G640&amp;"',F_CHECK='"&amp;H640&amp;"',F_WRITE='"&amp;I640&amp;"' Where FORMAT_ID = '"&amp;A640&amp;"' AND FIELD_NO = '"&amp;B640&amp;"' AND PRIORITY = '"&amp;C640&amp;"';"</f>
        <v/>
      </c>
      <c r="U640">
        <f>"Delete from UFMT_BUILD_RULE Where FORMAT_ID = '"&amp;A640&amp;"' AND FIELD_NO = '"&amp;B640&amp;"' AND PRIORITY = '"&amp;C640&amp;"';"</f>
        <v/>
      </c>
    </row>
    <row r="641" spans="1:21">
      <c r="A641" t="s">
        <v>600</v>
      </c>
      <c r="B641" t="s">
        <v>70</v>
      </c>
      <c r="C641" t="s">
        <v>13</v>
      </c>
      <c r="D641" t="s">
        <v>379</v>
      </c>
      <c r="F641" t="s">
        <v>471</v>
      </c>
      <c r="H641" t="s">
        <v>255</v>
      </c>
      <c r="I641" t="s">
        <v>255</v>
      </c>
      <c r="L641" t="s">
        <v>7</v>
      </c>
      <c r="M641">
        <f>VLOOKUP(D641,UFMT_FIELD_FORMAT!A:H,8,FALSE)</f>
        <v/>
      </c>
      <c r="N641">
        <f>IF(ISBLANK(E641),"",VLOOKUP(E641,UFMT_CONDITION!A:J,10,FALSE))</f>
        <v/>
      </c>
      <c r="O641">
        <f>VLOOKUP(F641,UFMT_VALUE!A:E,5,FALSE)</f>
        <v/>
      </c>
      <c r="P641">
        <f>IF(ISBLANK(G641),"",VLOOKUP(G641,UFMT_CONVERSION!A:C,3,FALSE))</f>
        <v/>
      </c>
      <c r="Q641">
        <f>"Field '"&amp;M641&amp;IF(N641="","","',Cond '"&amp;N641)&amp;"', Value '"&amp;O641&amp;IF(P641="","","', Conv '"&amp;P641)&amp;"'"</f>
        <v/>
      </c>
      <c r="S641">
        <f>"Insert into UFMT_BUILD_RULE (FORMAT_ID, FIELD_NO, PRIORITY, FIELD_ID, COND_ID, VALUE_ID, CONV_KEY, F_CHECK, F_WRITE) Values ('"&amp;A641&amp;"', '"&amp;B641&amp;"', '"&amp;C641&amp;"', '"&amp;D641&amp;"', '"&amp;E641&amp;"', '"&amp;F641&amp;"', '"&amp;G641&amp;"', '"&amp;H641&amp;"', '"&amp;I641&amp;"');"</f>
        <v/>
      </c>
      <c r="T641">
        <f>"Update UFMT_BUILD_RULE SET FIELD_ID='"&amp;D641&amp;"',COND_ID='"&amp;E641&amp;"',VALUE_ID='"&amp;F641&amp;"',CONV_KEY='"&amp;G641&amp;"',F_CHECK='"&amp;H641&amp;"',F_WRITE='"&amp;I641&amp;"' Where FORMAT_ID = '"&amp;A641&amp;"' AND FIELD_NO = '"&amp;B641&amp;"' AND PRIORITY = '"&amp;C641&amp;"';"</f>
        <v/>
      </c>
      <c r="U641">
        <f>"Delete from UFMT_BUILD_RULE Where FORMAT_ID = '"&amp;A641&amp;"' AND FIELD_NO = '"&amp;B641&amp;"' AND PRIORITY = '"&amp;C641&amp;"';"</f>
        <v/>
      </c>
    </row>
    <row r="642" spans="1:21">
      <c r="A642" t="s">
        <v>600</v>
      </c>
      <c r="B642" t="s">
        <v>310</v>
      </c>
      <c r="C642" t="s">
        <v>13</v>
      </c>
      <c r="D642" t="s">
        <v>330</v>
      </c>
      <c r="F642" t="s">
        <v>555</v>
      </c>
      <c r="H642" t="s">
        <v>255</v>
      </c>
      <c r="I642" t="s">
        <v>13</v>
      </c>
      <c r="L642" t="s">
        <v>7</v>
      </c>
      <c r="M642">
        <f>VLOOKUP(D642,UFMT_FIELD_FORMAT!A:H,8,FALSE)</f>
        <v/>
      </c>
      <c r="N642">
        <f>IF(ISBLANK(E642),"",VLOOKUP(E642,UFMT_CONDITION!A:J,10,FALSE))</f>
        <v/>
      </c>
      <c r="O642">
        <f>VLOOKUP(F642,UFMT_VALUE!A:E,5,FALSE)</f>
        <v/>
      </c>
      <c r="P642">
        <f>IF(ISBLANK(G642),"",VLOOKUP(G642,UFMT_CONVERSION!A:C,3,FALSE))</f>
        <v/>
      </c>
      <c r="Q642">
        <f>"Field '"&amp;M642&amp;IF(N642="","","',Cond '"&amp;N642)&amp;"', Value '"&amp;O642&amp;IF(P642="","","', Conv '"&amp;P642)&amp;"'"</f>
        <v/>
      </c>
      <c r="S642">
        <f>"Insert into UFMT_BUILD_RULE (FORMAT_ID, FIELD_NO, PRIORITY, FIELD_ID, COND_ID, VALUE_ID, CONV_KEY, F_CHECK, F_WRITE) Values ('"&amp;A642&amp;"', '"&amp;B642&amp;"', '"&amp;C642&amp;"', '"&amp;D642&amp;"', '"&amp;E642&amp;"', '"&amp;F642&amp;"', '"&amp;G642&amp;"', '"&amp;H642&amp;"', '"&amp;I642&amp;"');"</f>
        <v/>
      </c>
      <c r="T642">
        <f>"Update UFMT_BUILD_RULE SET FIELD_ID='"&amp;D642&amp;"',COND_ID='"&amp;E642&amp;"',VALUE_ID='"&amp;F642&amp;"',CONV_KEY='"&amp;G642&amp;"',F_CHECK='"&amp;H642&amp;"',F_WRITE='"&amp;I642&amp;"' Where FORMAT_ID = '"&amp;A642&amp;"' AND FIELD_NO = '"&amp;B642&amp;"' AND PRIORITY = '"&amp;C642&amp;"';"</f>
        <v/>
      </c>
      <c r="U642">
        <f>"Delete from UFMT_BUILD_RULE Where FORMAT_ID = '"&amp;A642&amp;"' AND FIELD_NO = '"&amp;B642&amp;"' AND PRIORITY = '"&amp;C642&amp;"';"</f>
        <v/>
      </c>
    </row>
    <row r="643" spans="1:21">
      <c r="A643" t="s">
        <v>600</v>
      </c>
      <c r="B643" t="s">
        <v>72</v>
      </c>
      <c r="C643" t="s">
        <v>13</v>
      </c>
      <c r="D643" t="s">
        <v>333</v>
      </c>
      <c r="F643" t="s">
        <v>473</v>
      </c>
      <c r="H643" t="s">
        <v>255</v>
      </c>
      <c r="I643" t="s">
        <v>13</v>
      </c>
      <c r="L643" t="s">
        <v>7</v>
      </c>
      <c r="M643">
        <f>VLOOKUP(D643,UFMT_FIELD_FORMAT!A:H,8,FALSE)</f>
        <v/>
      </c>
      <c r="N643">
        <f>IF(ISBLANK(E643),"",VLOOKUP(E643,UFMT_CONDITION!A:J,10,FALSE))</f>
        <v/>
      </c>
      <c r="O643">
        <f>VLOOKUP(F643,UFMT_VALUE!A:E,5,FALSE)</f>
        <v/>
      </c>
      <c r="P643">
        <f>IF(ISBLANK(G643),"",VLOOKUP(G643,UFMT_CONVERSION!A:C,3,FALSE))</f>
        <v/>
      </c>
      <c r="Q643">
        <f>"Field '"&amp;M643&amp;IF(N643="","","',Cond '"&amp;N643)&amp;"', Value '"&amp;O643&amp;IF(P643="","","', Conv '"&amp;P643)&amp;"'"</f>
        <v/>
      </c>
      <c r="S643">
        <f>"Insert into UFMT_BUILD_RULE (FORMAT_ID, FIELD_NO, PRIORITY, FIELD_ID, COND_ID, VALUE_ID, CONV_KEY, F_CHECK, F_WRITE) Values ('"&amp;A643&amp;"', '"&amp;B643&amp;"', '"&amp;C643&amp;"', '"&amp;D643&amp;"', '"&amp;E643&amp;"', '"&amp;F643&amp;"', '"&amp;G643&amp;"', '"&amp;H643&amp;"', '"&amp;I643&amp;"');"</f>
        <v/>
      </c>
      <c r="T643">
        <f>"Update UFMT_BUILD_RULE SET FIELD_ID='"&amp;D643&amp;"',COND_ID='"&amp;E643&amp;"',VALUE_ID='"&amp;F643&amp;"',CONV_KEY='"&amp;G643&amp;"',F_CHECK='"&amp;H643&amp;"',F_WRITE='"&amp;I643&amp;"' Where FORMAT_ID = '"&amp;A643&amp;"' AND FIELD_NO = '"&amp;B643&amp;"' AND PRIORITY = '"&amp;C643&amp;"';"</f>
        <v/>
      </c>
      <c r="U643">
        <f>"Delete from UFMT_BUILD_RULE Where FORMAT_ID = '"&amp;A643&amp;"' AND FIELD_NO = '"&amp;B643&amp;"' AND PRIORITY = '"&amp;C643&amp;"';"</f>
        <v/>
      </c>
    </row>
    <row r="644" spans="1:21">
      <c r="A644" t="s">
        <v>600</v>
      </c>
      <c r="B644" t="s">
        <v>72</v>
      </c>
      <c r="C644" t="s">
        <v>64</v>
      </c>
      <c r="D644" t="s">
        <v>333</v>
      </c>
      <c r="F644" t="s">
        <v>43</v>
      </c>
      <c r="G644" t="s">
        <v>328</v>
      </c>
      <c r="H644" t="s">
        <v>255</v>
      </c>
      <c r="I644" t="s">
        <v>13</v>
      </c>
      <c r="L644" t="s">
        <v>7</v>
      </c>
      <c r="M644">
        <f>VLOOKUP(D644,UFMT_FIELD_FORMAT!A:H,8,FALSE)</f>
        <v/>
      </c>
      <c r="N644">
        <f>IF(ISBLANK(E644),"",VLOOKUP(E644,UFMT_CONDITION!A:J,10,FALSE))</f>
        <v/>
      </c>
      <c r="O644">
        <f>VLOOKUP(F644,UFMT_VALUE!A:E,5,FALSE)</f>
        <v/>
      </c>
      <c r="P644">
        <f>IF(ISBLANK(G644),"",VLOOKUP(G644,UFMT_CONVERSION!A:C,3,FALSE))</f>
        <v/>
      </c>
      <c r="Q644">
        <f>"Field '"&amp;M644&amp;IF(N644="","","',Cond '"&amp;N644)&amp;"', Value '"&amp;O644&amp;IF(P644="","","', Conv '"&amp;P644)&amp;"'"</f>
        <v/>
      </c>
      <c r="S644">
        <f>"Insert into UFMT_BUILD_RULE (FORMAT_ID, FIELD_NO, PRIORITY, FIELD_ID, COND_ID, VALUE_ID, CONV_KEY, F_CHECK, F_WRITE) Values ('"&amp;A644&amp;"', '"&amp;B644&amp;"', '"&amp;C644&amp;"', '"&amp;D644&amp;"', '"&amp;E644&amp;"', '"&amp;F644&amp;"', '"&amp;G644&amp;"', '"&amp;H644&amp;"', '"&amp;I644&amp;"');"</f>
        <v/>
      </c>
      <c r="T644">
        <f>"Update UFMT_BUILD_RULE SET FIELD_ID='"&amp;D644&amp;"',COND_ID='"&amp;E644&amp;"',VALUE_ID='"&amp;F644&amp;"',CONV_KEY='"&amp;G644&amp;"',F_CHECK='"&amp;H644&amp;"',F_WRITE='"&amp;I644&amp;"' Where FORMAT_ID = '"&amp;A644&amp;"' AND FIELD_NO = '"&amp;B644&amp;"' AND PRIORITY = '"&amp;C644&amp;"';"</f>
        <v/>
      </c>
      <c r="U644">
        <f>"Delete from UFMT_BUILD_RULE Where FORMAT_ID = '"&amp;A644&amp;"' AND FIELD_NO = '"&amp;B644&amp;"' AND PRIORITY = '"&amp;C644&amp;"';"</f>
        <v/>
      </c>
    </row>
    <row r="645" spans="1:21">
      <c r="A645" t="s">
        <v>600</v>
      </c>
      <c r="B645" t="s">
        <v>545</v>
      </c>
      <c r="C645" t="s">
        <v>13</v>
      </c>
      <c r="D645" t="s">
        <v>393</v>
      </c>
      <c r="F645" t="s">
        <v>51</v>
      </c>
      <c r="H645" t="s">
        <v>255</v>
      </c>
      <c r="I645" t="s">
        <v>255</v>
      </c>
      <c r="L645" t="s">
        <v>7</v>
      </c>
      <c r="M645">
        <f>VLOOKUP(D645,UFMT_FIELD_FORMAT!A:H,8,FALSE)</f>
        <v/>
      </c>
      <c r="N645">
        <f>IF(ISBLANK(E645),"",VLOOKUP(E645,UFMT_CONDITION!A:J,10,FALSE))</f>
        <v/>
      </c>
      <c r="O645">
        <f>VLOOKUP(F645,UFMT_VALUE!A:E,5,FALSE)</f>
        <v/>
      </c>
      <c r="P645">
        <f>IF(ISBLANK(G645),"",VLOOKUP(G645,UFMT_CONVERSION!A:C,3,FALSE))</f>
        <v/>
      </c>
      <c r="Q645">
        <f>"Field '"&amp;M645&amp;IF(N645="","","',Cond '"&amp;N645)&amp;"', Value '"&amp;O645&amp;IF(P645="","","', Conv '"&amp;P645)&amp;"'"</f>
        <v/>
      </c>
      <c r="S645">
        <f>"Insert into UFMT_BUILD_RULE (FORMAT_ID, FIELD_NO, PRIORITY, FIELD_ID, COND_ID, VALUE_ID, CONV_KEY, F_CHECK, F_WRITE) Values ('"&amp;A645&amp;"', '"&amp;B645&amp;"', '"&amp;C645&amp;"', '"&amp;D645&amp;"', '"&amp;E645&amp;"', '"&amp;F645&amp;"', '"&amp;G645&amp;"', '"&amp;H645&amp;"', '"&amp;I645&amp;"');"</f>
        <v/>
      </c>
      <c r="T645">
        <f>"Update UFMT_BUILD_RULE SET FIELD_ID='"&amp;D645&amp;"',COND_ID='"&amp;E645&amp;"',VALUE_ID='"&amp;F645&amp;"',CONV_KEY='"&amp;G645&amp;"',F_CHECK='"&amp;H645&amp;"',F_WRITE='"&amp;I645&amp;"' Where FORMAT_ID = '"&amp;A645&amp;"' AND FIELD_NO = '"&amp;B645&amp;"' AND PRIORITY = '"&amp;C645&amp;"';"</f>
        <v/>
      </c>
      <c r="U645">
        <f>"Delete from UFMT_BUILD_RULE Where FORMAT_ID = '"&amp;A645&amp;"' AND FIELD_NO = '"&amp;B645&amp;"' AND PRIORITY = '"&amp;C645&amp;"';"</f>
        <v/>
      </c>
    </row>
    <row r="646" spans="1:21">
      <c r="A646" t="s">
        <v>600</v>
      </c>
      <c r="B646" t="s">
        <v>239</v>
      </c>
      <c r="C646" t="s">
        <v>13</v>
      </c>
      <c r="D646" t="s">
        <v>395</v>
      </c>
      <c r="F646" t="s">
        <v>478</v>
      </c>
      <c r="H646" t="s">
        <v>255</v>
      </c>
      <c r="I646" t="s">
        <v>255</v>
      </c>
      <c r="L646" t="s">
        <v>7</v>
      </c>
      <c r="M646">
        <f>VLOOKUP(D646,UFMT_FIELD_FORMAT!A:H,8,FALSE)</f>
        <v/>
      </c>
      <c r="N646">
        <f>IF(ISBLANK(E646),"",VLOOKUP(E646,UFMT_CONDITION!A:J,10,FALSE))</f>
        <v/>
      </c>
      <c r="O646">
        <f>VLOOKUP(F646,UFMT_VALUE!A:E,5,FALSE)</f>
        <v/>
      </c>
      <c r="P646">
        <f>IF(ISBLANK(G646),"",VLOOKUP(G646,UFMT_CONVERSION!A:C,3,FALSE))</f>
        <v/>
      </c>
      <c r="Q646">
        <f>"Field '"&amp;M646&amp;IF(N646="","","',Cond '"&amp;N646)&amp;"', Value '"&amp;O646&amp;IF(P646="","","', Conv '"&amp;P646)&amp;"'"</f>
        <v/>
      </c>
      <c r="S646">
        <f>"Insert into UFMT_BUILD_RULE (FORMAT_ID, FIELD_NO, PRIORITY, FIELD_ID, COND_ID, VALUE_ID, CONV_KEY, F_CHECK, F_WRITE) Values ('"&amp;A646&amp;"', '"&amp;B646&amp;"', '"&amp;C646&amp;"', '"&amp;D646&amp;"', '"&amp;E646&amp;"', '"&amp;F646&amp;"', '"&amp;G646&amp;"', '"&amp;H646&amp;"', '"&amp;I646&amp;"');"</f>
        <v/>
      </c>
      <c r="T646">
        <f>"Update UFMT_BUILD_RULE SET FIELD_ID='"&amp;D646&amp;"',COND_ID='"&amp;E646&amp;"',VALUE_ID='"&amp;F646&amp;"',CONV_KEY='"&amp;G646&amp;"',F_CHECK='"&amp;H646&amp;"',F_WRITE='"&amp;I646&amp;"' Where FORMAT_ID = '"&amp;A646&amp;"' AND FIELD_NO = '"&amp;B646&amp;"' AND PRIORITY = '"&amp;C646&amp;"';"</f>
        <v/>
      </c>
      <c r="U646">
        <f>"Delete from UFMT_BUILD_RULE Where FORMAT_ID = '"&amp;A646&amp;"' AND FIELD_NO = '"&amp;B646&amp;"' AND PRIORITY = '"&amp;C646&amp;"';"</f>
        <v/>
      </c>
    </row>
    <row r="647" spans="1:21">
      <c r="A647" t="s">
        <v>600</v>
      </c>
      <c r="B647" t="s">
        <v>488</v>
      </c>
      <c r="C647" t="s">
        <v>13</v>
      </c>
      <c r="D647" t="s">
        <v>305</v>
      </c>
      <c r="F647" t="s">
        <v>528</v>
      </c>
      <c r="H647" t="s">
        <v>255</v>
      </c>
      <c r="I647" t="s">
        <v>255</v>
      </c>
      <c r="L647" t="s">
        <v>7</v>
      </c>
      <c r="M647">
        <f>VLOOKUP(D647,UFMT_FIELD_FORMAT!A:H,8,FALSE)</f>
        <v/>
      </c>
      <c r="N647">
        <f>IF(ISBLANK(E647),"",VLOOKUP(E647,UFMT_CONDITION!A:J,10,FALSE))</f>
        <v/>
      </c>
      <c r="O647">
        <f>VLOOKUP(F647,UFMT_VALUE!A:E,5,FALSE)</f>
        <v/>
      </c>
      <c r="P647">
        <f>IF(ISBLANK(G647),"",VLOOKUP(G647,UFMT_CONVERSION!A:C,3,FALSE))</f>
        <v/>
      </c>
      <c r="Q647">
        <f>"Field '"&amp;M647&amp;IF(N647="","","',Cond '"&amp;N647)&amp;"', Value '"&amp;O647&amp;IF(P647="","","', Conv '"&amp;P647)&amp;"'"</f>
        <v/>
      </c>
      <c r="S647">
        <f>"Insert into UFMT_BUILD_RULE (FORMAT_ID, FIELD_NO, PRIORITY, FIELD_ID, COND_ID, VALUE_ID, CONV_KEY, F_CHECK, F_WRITE) Values ('"&amp;A647&amp;"', '"&amp;B647&amp;"', '"&amp;C647&amp;"', '"&amp;D647&amp;"', '"&amp;E647&amp;"', '"&amp;F647&amp;"', '"&amp;G647&amp;"', '"&amp;H647&amp;"', '"&amp;I647&amp;"');"</f>
        <v/>
      </c>
      <c r="T647">
        <f>"Update UFMT_BUILD_RULE SET FIELD_ID='"&amp;D647&amp;"',COND_ID='"&amp;E647&amp;"',VALUE_ID='"&amp;F647&amp;"',CONV_KEY='"&amp;G647&amp;"',F_CHECK='"&amp;H647&amp;"',F_WRITE='"&amp;I647&amp;"' Where FORMAT_ID = '"&amp;A647&amp;"' AND FIELD_NO = '"&amp;B647&amp;"' AND PRIORITY = '"&amp;C647&amp;"';"</f>
        <v/>
      </c>
      <c r="U647">
        <f>"Delete from UFMT_BUILD_RULE Where FORMAT_ID = '"&amp;A647&amp;"' AND FIELD_NO = '"&amp;B647&amp;"' AND PRIORITY = '"&amp;C647&amp;"';"</f>
        <v/>
      </c>
    </row>
    <row r="648" spans="1:21">
      <c r="A648" t="s">
        <v>600</v>
      </c>
      <c r="B648" t="s">
        <v>33</v>
      </c>
      <c r="C648" t="s">
        <v>13</v>
      </c>
      <c r="D648" t="s">
        <v>398</v>
      </c>
      <c r="F648" t="s">
        <v>132</v>
      </c>
      <c r="H648" t="s">
        <v>255</v>
      </c>
      <c r="I648" t="s">
        <v>255</v>
      </c>
      <c r="L648" t="s">
        <v>7</v>
      </c>
      <c r="M648">
        <f>VLOOKUP(D648,UFMT_FIELD_FORMAT!A:H,8,FALSE)</f>
        <v/>
      </c>
      <c r="N648">
        <f>IF(ISBLANK(E648),"",VLOOKUP(E648,UFMT_CONDITION!A:J,10,FALSE))</f>
        <v/>
      </c>
      <c r="O648">
        <f>VLOOKUP(F648,UFMT_VALUE!A:E,5,FALSE)</f>
        <v/>
      </c>
      <c r="P648">
        <f>IF(ISBLANK(G648),"",VLOOKUP(G648,UFMT_CONVERSION!A:C,3,FALSE))</f>
        <v/>
      </c>
      <c r="Q648">
        <f>"Field '"&amp;M648&amp;IF(N648="","","',Cond '"&amp;N648)&amp;"', Value '"&amp;O648&amp;IF(P648="","","', Conv '"&amp;P648)&amp;"'"</f>
        <v/>
      </c>
      <c r="S648">
        <f>"Insert into UFMT_BUILD_RULE (FORMAT_ID, FIELD_NO, PRIORITY, FIELD_ID, COND_ID, VALUE_ID, CONV_KEY, F_CHECK, F_WRITE) Values ('"&amp;A648&amp;"', '"&amp;B648&amp;"', '"&amp;C648&amp;"', '"&amp;D648&amp;"', '"&amp;E648&amp;"', '"&amp;F648&amp;"', '"&amp;G648&amp;"', '"&amp;H648&amp;"', '"&amp;I648&amp;"');"</f>
        <v/>
      </c>
      <c r="T648">
        <f>"Update UFMT_BUILD_RULE SET FIELD_ID='"&amp;D648&amp;"',COND_ID='"&amp;E648&amp;"',VALUE_ID='"&amp;F648&amp;"',CONV_KEY='"&amp;G648&amp;"',F_CHECK='"&amp;H648&amp;"',F_WRITE='"&amp;I648&amp;"' Where FORMAT_ID = '"&amp;A648&amp;"' AND FIELD_NO = '"&amp;B648&amp;"' AND PRIORITY = '"&amp;C648&amp;"';"</f>
        <v/>
      </c>
      <c r="U648">
        <f>"Delete from UFMT_BUILD_RULE Where FORMAT_ID = '"&amp;A648&amp;"' AND FIELD_NO = '"&amp;B648&amp;"' AND PRIORITY = '"&amp;C648&amp;"';"</f>
        <v/>
      </c>
    </row>
    <row r="649" spans="1:21">
      <c r="A649" t="s">
        <v>600</v>
      </c>
      <c r="B649" t="s">
        <v>554</v>
      </c>
      <c r="C649" t="s">
        <v>13</v>
      </c>
      <c r="D649" t="s">
        <v>456</v>
      </c>
      <c r="F649" t="s">
        <v>91</v>
      </c>
      <c r="G649" t="s">
        <v>318</v>
      </c>
      <c r="H649" t="s">
        <v>255</v>
      </c>
      <c r="I649" t="s">
        <v>13</v>
      </c>
      <c r="L649" t="s">
        <v>7</v>
      </c>
      <c r="M649">
        <f>VLOOKUP(D649,UFMT_FIELD_FORMAT!A:H,8,FALSE)</f>
        <v/>
      </c>
      <c r="N649">
        <f>IF(ISBLANK(E649),"",VLOOKUP(E649,UFMT_CONDITION!A:J,10,FALSE))</f>
        <v/>
      </c>
      <c r="O649">
        <f>VLOOKUP(F649,UFMT_VALUE!A:E,5,FALSE)</f>
        <v/>
      </c>
      <c r="P649">
        <f>IF(ISBLANK(G649),"",VLOOKUP(G649,UFMT_CONVERSION!A:C,3,FALSE))</f>
        <v/>
      </c>
      <c r="Q649">
        <f>"Field '"&amp;M649&amp;IF(N649="","","',Cond '"&amp;N649)&amp;"', Value '"&amp;O649&amp;IF(P649="","","', Conv '"&amp;P649)&amp;"'"</f>
        <v/>
      </c>
      <c r="S649">
        <f>"Insert into UFMT_BUILD_RULE (FORMAT_ID, FIELD_NO, PRIORITY, FIELD_ID, COND_ID, VALUE_ID, CONV_KEY, F_CHECK, F_WRITE) Values ('"&amp;A649&amp;"', '"&amp;B649&amp;"', '"&amp;C649&amp;"', '"&amp;D649&amp;"', '"&amp;E649&amp;"', '"&amp;F649&amp;"', '"&amp;G649&amp;"', '"&amp;H649&amp;"', '"&amp;I649&amp;"');"</f>
        <v/>
      </c>
      <c r="T649">
        <f>"Update UFMT_BUILD_RULE SET FIELD_ID='"&amp;D649&amp;"',COND_ID='"&amp;E649&amp;"',VALUE_ID='"&amp;F649&amp;"',CONV_KEY='"&amp;G649&amp;"',F_CHECK='"&amp;H649&amp;"',F_WRITE='"&amp;I649&amp;"' Where FORMAT_ID = '"&amp;A649&amp;"' AND FIELD_NO = '"&amp;B649&amp;"' AND PRIORITY = '"&amp;C649&amp;"';"</f>
        <v/>
      </c>
      <c r="U649">
        <f>"Delete from UFMT_BUILD_RULE Where FORMAT_ID = '"&amp;A649&amp;"' AND FIELD_NO = '"&amp;B649&amp;"' AND PRIORITY = '"&amp;C649&amp;"';"</f>
        <v/>
      </c>
    </row>
    <row r="650" spans="1:21">
      <c r="A650" t="s">
        <v>600</v>
      </c>
      <c r="B650" t="s">
        <v>554</v>
      </c>
      <c r="C650" t="s">
        <v>64</v>
      </c>
      <c r="D650" t="s">
        <v>456</v>
      </c>
      <c r="F650" t="s">
        <v>565</v>
      </c>
      <c r="G650" t="s">
        <v>333</v>
      </c>
      <c r="H650" t="s">
        <v>255</v>
      </c>
      <c r="I650" t="s">
        <v>13</v>
      </c>
      <c r="L650" t="s">
        <v>7</v>
      </c>
      <c r="M650">
        <f>VLOOKUP(D650,UFMT_FIELD_FORMAT!A:H,8,FALSE)</f>
        <v/>
      </c>
      <c r="N650">
        <f>IF(ISBLANK(E650),"",VLOOKUP(E650,UFMT_CONDITION!A:J,10,FALSE))</f>
        <v/>
      </c>
      <c r="O650">
        <f>VLOOKUP(F650,UFMT_VALUE!A:E,5,FALSE)</f>
        <v/>
      </c>
      <c r="P650">
        <f>IF(ISBLANK(G650),"",VLOOKUP(G650,UFMT_CONVERSION!A:C,3,FALSE))</f>
        <v/>
      </c>
      <c r="Q650">
        <f>"Field '"&amp;M650&amp;IF(N650="","","',Cond '"&amp;N650)&amp;"', Value '"&amp;O650&amp;IF(P650="","","', Conv '"&amp;P650)&amp;"'"</f>
        <v/>
      </c>
      <c r="S650">
        <f>"Insert into UFMT_BUILD_RULE (FORMAT_ID, FIELD_NO, PRIORITY, FIELD_ID, COND_ID, VALUE_ID, CONV_KEY, F_CHECK, F_WRITE) Values ('"&amp;A650&amp;"', '"&amp;B650&amp;"', '"&amp;C650&amp;"', '"&amp;D650&amp;"', '"&amp;E650&amp;"', '"&amp;F650&amp;"', '"&amp;G650&amp;"', '"&amp;H650&amp;"', '"&amp;I650&amp;"');"</f>
        <v/>
      </c>
      <c r="T650">
        <f>"Update UFMT_BUILD_RULE SET FIELD_ID='"&amp;D650&amp;"',COND_ID='"&amp;E650&amp;"',VALUE_ID='"&amp;F650&amp;"',CONV_KEY='"&amp;G650&amp;"',F_CHECK='"&amp;H650&amp;"',F_WRITE='"&amp;I650&amp;"' Where FORMAT_ID = '"&amp;A650&amp;"' AND FIELD_NO = '"&amp;B650&amp;"' AND PRIORITY = '"&amp;C650&amp;"';"</f>
        <v/>
      </c>
      <c r="U650">
        <f>"Delete from UFMT_BUILD_RULE Where FORMAT_ID = '"&amp;A650&amp;"' AND FIELD_NO = '"&amp;B650&amp;"' AND PRIORITY = '"&amp;C650&amp;"';"</f>
        <v/>
      </c>
    </row>
    <row r="651" spans="1:21">
      <c r="A651" t="s">
        <v>600</v>
      </c>
      <c r="B651" t="s">
        <v>554</v>
      </c>
      <c r="C651" t="s">
        <v>107</v>
      </c>
      <c r="D651" t="s">
        <v>456</v>
      </c>
      <c r="F651" t="s">
        <v>589</v>
      </c>
      <c r="G651" t="s">
        <v>473</v>
      </c>
      <c r="H651" t="s">
        <v>255</v>
      </c>
      <c r="I651" t="s">
        <v>13</v>
      </c>
      <c r="L651" t="s">
        <v>7</v>
      </c>
      <c r="M651">
        <f>VLOOKUP(D651,UFMT_FIELD_FORMAT!A:H,8,FALSE)</f>
        <v/>
      </c>
      <c r="N651">
        <f>IF(ISBLANK(E651),"",VLOOKUP(E651,UFMT_CONDITION!A:J,10,FALSE))</f>
        <v/>
      </c>
      <c r="O651">
        <f>VLOOKUP(F651,UFMT_VALUE!A:E,5,FALSE)</f>
        <v/>
      </c>
      <c r="P651">
        <f>IF(ISBLANK(G651),"",VLOOKUP(G651,UFMT_CONVERSION!A:C,3,FALSE))</f>
        <v/>
      </c>
      <c r="Q651">
        <f>"Field '"&amp;M651&amp;IF(N651="","","',Cond '"&amp;N651)&amp;"', Value '"&amp;O651&amp;IF(P651="","","', Conv '"&amp;P651)&amp;"'"</f>
        <v/>
      </c>
      <c r="S651">
        <f>"Insert into UFMT_BUILD_RULE (FORMAT_ID, FIELD_NO, PRIORITY, FIELD_ID, COND_ID, VALUE_ID, CONV_KEY, F_CHECK, F_WRITE) Values ('"&amp;A651&amp;"', '"&amp;B651&amp;"', '"&amp;C651&amp;"', '"&amp;D651&amp;"', '"&amp;E651&amp;"', '"&amp;F651&amp;"', '"&amp;G651&amp;"', '"&amp;H651&amp;"', '"&amp;I651&amp;"');"</f>
        <v/>
      </c>
      <c r="T651">
        <f>"Update UFMT_BUILD_RULE SET FIELD_ID='"&amp;D651&amp;"',COND_ID='"&amp;E651&amp;"',VALUE_ID='"&amp;F651&amp;"',CONV_KEY='"&amp;G651&amp;"',F_CHECK='"&amp;H651&amp;"',F_WRITE='"&amp;I651&amp;"' Where FORMAT_ID = '"&amp;A651&amp;"' AND FIELD_NO = '"&amp;B651&amp;"' AND PRIORITY = '"&amp;C651&amp;"';"</f>
        <v/>
      </c>
      <c r="U651">
        <f>"Delete from UFMT_BUILD_RULE Where FORMAT_ID = '"&amp;A651&amp;"' AND FIELD_NO = '"&amp;B651&amp;"' AND PRIORITY = '"&amp;C651&amp;"';"</f>
        <v/>
      </c>
    </row>
    <row r="652" spans="1:21">
      <c r="A652" t="s">
        <v>600</v>
      </c>
      <c r="B652" t="s">
        <v>555</v>
      </c>
      <c r="C652" t="s">
        <v>13</v>
      </c>
      <c r="D652" t="s">
        <v>385</v>
      </c>
      <c r="F652" t="s">
        <v>536</v>
      </c>
      <c r="H652" t="s">
        <v>255</v>
      </c>
      <c r="I652" t="s">
        <v>255</v>
      </c>
      <c r="L652" t="s">
        <v>7</v>
      </c>
      <c r="M652">
        <f>VLOOKUP(D652,UFMT_FIELD_FORMAT!A:H,8,FALSE)</f>
        <v/>
      </c>
      <c r="N652">
        <f>IF(ISBLANK(E652),"",VLOOKUP(E652,UFMT_CONDITION!A:J,10,FALSE))</f>
        <v/>
      </c>
      <c r="O652">
        <f>VLOOKUP(F652,UFMT_VALUE!A:E,5,FALSE)</f>
        <v/>
      </c>
      <c r="P652">
        <f>IF(ISBLANK(G652),"",VLOOKUP(G652,UFMT_CONVERSION!A:C,3,FALSE))</f>
        <v/>
      </c>
      <c r="Q652">
        <f>"Field '"&amp;M652&amp;IF(N652="","","',Cond '"&amp;N652)&amp;"', Value '"&amp;O652&amp;IF(P652="","","', Conv '"&amp;P652)&amp;"'"</f>
        <v/>
      </c>
      <c r="S652">
        <f>"Insert into UFMT_BUILD_RULE (FORMAT_ID, FIELD_NO, PRIORITY, FIELD_ID, COND_ID, VALUE_ID, CONV_KEY, F_CHECK, F_WRITE) Values ('"&amp;A652&amp;"', '"&amp;B652&amp;"', '"&amp;C652&amp;"', '"&amp;D652&amp;"', '"&amp;E652&amp;"', '"&amp;F652&amp;"', '"&amp;G652&amp;"', '"&amp;H652&amp;"', '"&amp;I652&amp;"');"</f>
        <v/>
      </c>
      <c r="T652">
        <f>"Update UFMT_BUILD_RULE SET FIELD_ID='"&amp;D652&amp;"',COND_ID='"&amp;E652&amp;"',VALUE_ID='"&amp;F652&amp;"',CONV_KEY='"&amp;G652&amp;"',F_CHECK='"&amp;H652&amp;"',F_WRITE='"&amp;I652&amp;"' Where FORMAT_ID = '"&amp;A652&amp;"' AND FIELD_NO = '"&amp;B652&amp;"' AND PRIORITY = '"&amp;C652&amp;"';"</f>
        <v/>
      </c>
      <c r="U652">
        <f>"Delete from UFMT_BUILD_RULE Where FORMAT_ID = '"&amp;A652&amp;"' AND FIELD_NO = '"&amp;B652&amp;"' AND PRIORITY = '"&amp;C652&amp;"';"</f>
        <v/>
      </c>
    </row>
    <row r="653" spans="1:21">
      <c r="A653" t="s">
        <v>600</v>
      </c>
      <c r="B653" t="s">
        <v>244</v>
      </c>
      <c r="C653" t="s">
        <v>13</v>
      </c>
      <c r="D653" t="s">
        <v>385</v>
      </c>
      <c r="F653" t="s">
        <v>577</v>
      </c>
      <c r="H653" t="s">
        <v>255</v>
      </c>
      <c r="I653" t="s">
        <v>255</v>
      </c>
      <c r="L653" t="s">
        <v>7</v>
      </c>
      <c r="M653">
        <f>VLOOKUP(D653,UFMT_FIELD_FORMAT!A:H,8,FALSE)</f>
        <v/>
      </c>
      <c r="N653">
        <f>IF(ISBLANK(E653),"",VLOOKUP(E653,UFMT_CONDITION!A:J,10,FALSE))</f>
        <v/>
      </c>
      <c r="O653">
        <f>VLOOKUP(F653,UFMT_VALUE!A:E,5,FALSE)</f>
        <v/>
      </c>
      <c r="P653">
        <f>IF(ISBLANK(G653),"",VLOOKUP(G653,UFMT_CONVERSION!A:C,3,FALSE))</f>
        <v/>
      </c>
      <c r="Q653">
        <f>"Field '"&amp;M653&amp;IF(N653="","","',Cond '"&amp;N653)&amp;"', Value '"&amp;O653&amp;IF(P653="","","', Conv '"&amp;P653)&amp;"'"</f>
        <v/>
      </c>
      <c r="S653">
        <f>"Insert into UFMT_BUILD_RULE (FORMAT_ID, FIELD_NO, PRIORITY, FIELD_ID, COND_ID, VALUE_ID, CONV_KEY, F_CHECK, F_WRITE) Values ('"&amp;A653&amp;"', '"&amp;B653&amp;"', '"&amp;C653&amp;"', '"&amp;D653&amp;"', '"&amp;E653&amp;"', '"&amp;F653&amp;"', '"&amp;G653&amp;"', '"&amp;H653&amp;"', '"&amp;I653&amp;"');"</f>
        <v/>
      </c>
      <c r="T653">
        <f>"Update UFMT_BUILD_RULE SET FIELD_ID='"&amp;D653&amp;"',COND_ID='"&amp;E653&amp;"',VALUE_ID='"&amp;F653&amp;"',CONV_KEY='"&amp;G653&amp;"',F_CHECK='"&amp;H653&amp;"',F_WRITE='"&amp;I653&amp;"' Where FORMAT_ID = '"&amp;A653&amp;"' AND FIELD_NO = '"&amp;B653&amp;"' AND PRIORITY = '"&amp;C653&amp;"';"</f>
        <v/>
      </c>
      <c r="U653">
        <f>"Delete from UFMT_BUILD_RULE Where FORMAT_ID = '"&amp;A653&amp;"' AND FIELD_NO = '"&amp;B653&amp;"' AND PRIORITY = '"&amp;C653&amp;"';"</f>
        <v/>
      </c>
    </row>
    <row r="654" spans="1:21">
      <c r="A654" t="s">
        <v>600</v>
      </c>
      <c r="B654" t="s">
        <v>110</v>
      </c>
      <c r="C654" t="s">
        <v>13</v>
      </c>
      <c r="D654" t="s">
        <v>449</v>
      </c>
      <c r="F654" t="s">
        <v>550</v>
      </c>
      <c r="H654" t="s">
        <v>255</v>
      </c>
      <c r="I654" t="s">
        <v>255</v>
      </c>
      <c r="L654" t="s">
        <v>7</v>
      </c>
      <c r="M654">
        <f>VLOOKUP(D654,UFMT_FIELD_FORMAT!A:H,8,FALSE)</f>
        <v/>
      </c>
      <c r="N654">
        <f>IF(ISBLANK(E654),"",VLOOKUP(E654,UFMT_CONDITION!A:J,10,FALSE))</f>
        <v/>
      </c>
      <c r="O654">
        <f>VLOOKUP(F654,UFMT_VALUE!A:E,5,FALSE)</f>
        <v/>
      </c>
      <c r="P654">
        <f>IF(ISBLANK(G654),"",VLOOKUP(G654,UFMT_CONVERSION!A:C,3,FALSE))</f>
        <v/>
      </c>
      <c r="Q654">
        <f>"Field '"&amp;M654&amp;IF(N654="","","',Cond '"&amp;N654)&amp;"', Value '"&amp;O654&amp;IF(P654="","","', Conv '"&amp;P654)&amp;"'"</f>
        <v/>
      </c>
      <c r="S654">
        <f>"Insert into UFMT_BUILD_RULE (FORMAT_ID, FIELD_NO, PRIORITY, FIELD_ID, COND_ID, VALUE_ID, CONV_KEY, F_CHECK, F_WRITE) Values ('"&amp;A654&amp;"', '"&amp;B654&amp;"', '"&amp;C654&amp;"', '"&amp;D654&amp;"', '"&amp;E654&amp;"', '"&amp;F654&amp;"', '"&amp;G654&amp;"', '"&amp;H654&amp;"', '"&amp;I654&amp;"');"</f>
        <v/>
      </c>
      <c r="T654">
        <f>"Update UFMT_BUILD_RULE SET FIELD_ID='"&amp;D654&amp;"',COND_ID='"&amp;E654&amp;"',VALUE_ID='"&amp;F654&amp;"',CONV_KEY='"&amp;G654&amp;"',F_CHECK='"&amp;H654&amp;"',F_WRITE='"&amp;I654&amp;"' Where FORMAT_ID = '"&amp;A654&amp;"' AND FIELD_NO = '"&amp;B654&amp;"' AND PRIORITY = '"&amp;C654&amp;"';"</f>
        <v/>
      </c>
      <c r="U654">
        <f>"Delete from UFMT_BUILD_RULE Where FORMAT_ID = '"&amp;A654&amp;"' AND FIELD_NO = '"&amp;B654&amp;"' AND PRIORITY = '"&amp;C654&amp;"';"</f>
        <v/>
      </c>
    </row>
    <row r="655" spans="1:21">
      <c r="A655" t="s">
        <v>600</v>
      </c>
      <c r="B655" t="s">
        <v>196</v>
      </c>
      <c r="C655" t="s">
        <v>13</v>
      </c>
      <c r="D655" t="s">
        <v>233</v>
      </c>
      <c r="F655" t="s">
        <v>68</v>
      </c>
      <c r="H655" t="s">
        <v>255</v>
      </c>
      <c r="I655" t="s">
        <v>255</v>
      </c>
      <c r="L655" t="s">
        <v>7</v>
      </c>
      <c r="M655">
        <f>VLOOKUP(D655,UFMT_FIELD_FORMAT!A:H,8,FALSE)</f>
        <v/>
      </c>
      <c r="N655">
        <f>IF(ISBLANK(E655),"",VLOOKUP(E655,UFMT_CONDITION!A:J,10,FALSE))</f>
        <v/>
      </c>
      <c r="O655">
        <f>VLOOKUP(F655,UFMT_VALUE!A:E,5,FALSE)</f>
        <v/>
      </c>
      <c r="P655">
        <f>IF(ISBLANK(G655),"",VLOOKUP(G655,UFMT_CONVERSION!A:C,3,FALSE))</f>
        <v/>
      </c>
      <c r="Q655">
        <f>"Field '"&amp;M655&amp;IF(N655="","","',Cond '"&amp;N655)&amp;"', Value '"&amp;O655&amp;IF(P655="","","', Conv '"&amp;P655)&amp;"'"</f>
        <v/>
      </c>
      <c r="S655">
        <f>"Insert into UFMT_BUILD_RULE (FORMAT_ID, FIELD_NO, PRIORITY, FIELD_ID, COND_ID, VALUE_ID, CONV_KEY, F_CHECK, F_WRITE) Values ('"&amp;A655&amp;"', '"&amp;B655&amp;"', '"&amp;C655&amp;"', '"&amp;D655&amp;"', '"&amp;E655&amp;"', '"&amp;F655&amp;"', '"&amp;G655&amp;"', '"&amp;H655&amp;"', '"&amp;I655&amp;"');"</f>
        <v/>
      </c>
      <c r="T655">
        <f>"Update UFMT_BUILD_RULE SET FIELD_ID='"&amp;D655&amp;"',COND_ID='"&amp;E655&amp;"',VALUE_ID='"&amp;F655&amp;"',CONV_KEY='"&amp;G655&amp;"',F_CHECK='"&amp;H655&amp;"',F_WRITE='"&amp;I655&amp;"' Where FORMAT_ID = '"&amp;A655&amp;"' AND FIELD_NO = '"&amp;B655&amp;"' AND PRIORITY = '"&amp;C655&amp;"';"</f>
        <v/>
      </c>
      <c r="U655">
        <f>"Delete from UFMT_BUILD_RULE Where FORMAT_ID = '"&amp;A655&amp;"' AND FIELD_NO = '"&amp;B655&amp;"' AND PRIORITY = '"&amp;C655&amp;"';"</f>
        <v/>
      </c>
    </row>
    <row r="656" spans="1:21">
      <c r="A656" t="s">
        <v>600</v>
      </c>
      <c r="B656" t="s">
        <v>103</v>
      </c>
      <c r="C656" t="s">
        <v>13</v>
      </c>
      <c r="D656" t="s">
        <v>456</v>
      </c>
      <c r="F656" t="s">
        <v>310</v>
      </c>
      <c r="H656" t="s">
        <v>255</v>
      </c>
      <c r="I656" t="s">
        <v>255</v>
      </c>
      <c r="L656" t="s">
        <v>7</v>
      </c>
      <c r="M656">
        <f>VLOOKUP(D656,UFMT_FIELD_FORMAT!A:H,8,FALSE)</f>
        <v/>
      </c>
      <c r="N656">
        <f>IF(ISBLANK(E656),"",VLOOKUP(E656,UFMT_CONDITION!A:J,10,FALSE))</f>
        <v/>
      </c>
      <c r="O656">
        <f>VLOOKUP(F656,UFMT_VALUE!A:E,5,FALSE)</f>
        <v/>
      </c>
      <c r="P656">
        <f>IF(ISBLANK(G656),"",VLOOKUP(G656,UFMT_CONVERSION!A:C,3,FALSE))</f>
        <v/>
      </c>
      <c r="Q656">
        <f>"Field '"&amp;M656&amp;IF(N656="","","',Cond '"&amp;N656)&amp;"', Value '"&amp;O656&amp;IF(P656="","","', Conv '"&amp;P656)&amp;"'"</f>
        <v/>
      </c>
      <c r="S656">
        <f>"Insert into UFMT_BUILD_RULE (FORMAT_ID, FIELD_NO, PRIORITY, FIELD_ID, COND_ID, VALUE_ID, CONV_KEY, F_CHECK, F_WRITE) Values ('"&amp;A656&amp;"', '"&amp;B656&amp;"', '"&amp;C656&amp;"', '"&amp;D656&amp;"', '"&amp;E656&amp;"', '"&amp;F656&amp;"', '"&amp;G656&amp;"', '"&amp;H656&amp;"', '"&amp;I656&amp;"');"</f>
        <v/>
      </c>
      <c r="T656">
        <f>"Update UFMT_BUILD_RULE SET FIELD_ID='"&amp;D656&amp;"',COND_ID='"&amp;E656&amp;"',VALUE_ID='"&amp;F656&amp;"',CONV_KEY='"&amp;G656&amp;"',F_CHECK='"&amp;H656&amp;"',F_WRITE='"&amp;I656&amp;"' Where FORMAT_ID = '"&amp;A656&amp;"' AND FIELD_NO = '"&amp;B656&amp;"' AND PRIORITY = '"&amp;C656&amp;"';"</f>
        <v/>
      </c>
      <c r="U656">
        <f>"Delete from UFMT_BUILD_RULE Where FORMAT_ID = '"&amp;A656&amp;"' AND FIELD_NO = '"&amp;B656&amp;"' AND PRIORITY = '"&amp;C656&amp;"';"</f>
        <v/>
      </c>
    </row>
    <row r="657" spans="1:21">
      <c r="A657" t="s">
        <v>600</v>
      </c>
      <c r="B657" t="s">
        <v>669</v>
      </c>
      <c r="C657" t="s">
        <v>13</v>
      </c>
      <c r="D657" t="s">
        <v>456</v>
      </c>
      <c r="F657" t="s">
        <v>379</v>
      </c>
      <c r="H657" t="s">
        <v>255</v>
      </c>
      <c r="I657" t="s">
        <v>255</v>
      </c>
      <c r="L657" t="s">
        <v>7</v>
      </c>
      <c r="M657">
        <f>VLOOKUP(D657,UFMT_FIELD_FORMAT!A:H,8,FALSE)</f>
        <v/>
      </c>
      <c r="N657">
        <f>IF(ISBLANK(E657),"",VLOOKUP(E657,UFMT_CONDITION!A:J,10,FALSE))</f>
        <v/>
      </c>
      <c r="O657">
        <f>VLOOKUP(F657,UFMT_VALUE!A:E,5,FALSE)</f>
        <v/>
      </c>
      <c r="P657">
        <f>IF(ISBLANK(G657),"",VLOOKUP(G657,UFMT_CONVERSION!A:C,3,FALSE))</f>
        <v/>
      </c>
      <c r="Q657">
        <f>"Field '"&amp;M657&amp;IF(N657="","","',Cond '"&amp;N657)&amp;"', Value '"&amp;O657&amp;IF(P657="","","', Conv '"&amp;P657)&amp;"'"</f>
        <v/>
      </c>
      <c r="S657">
        <f>"Insert into UFMT_BUILD_RULE (FORMAT_ID, FIELD_NO, PRIORITY, FIELD_ID, COND_ID, VALUE_ID, CONV_KEY, F_CHECK, F_WRITE) Values ('"&amp;A657&amp;"', '"&amp;B657&amp;"', '"&amp;C657&amp;"', '"&amp;D657&amp;"', '"&amp;E657&amp;"', '"&amp;F657&amp;"', '"&amp;G657&amp;"', '"&amp;H657&amp;"', '"&amp;I657&amp;"');"</f>
        <v/>
      </c>
      <c r="T657">
        <f>"Update UFMT_BUILD_RULE SET FIELD_ID='"&amp;D657&amp;"',COND_ID='"&amp;E657&amp;"',VALUE_ID='"&amp;F657&amp;"',CONV_KEY='"&amp;G657&amp;"',F_CHECK='"&amp;H657&amp;"',F_WRITE='"&amp;I657&amp;"' Where FORMAT_ID = '"&amp;A657&amp;"' AND FIELD_NO = '"&amp;B657&amp;"' AND PRIORITY = '"&amp;C657&amp;"';"</f>
        <v/>
      </c>
      <c r="U657">
        <f>"Delete from UFMT_BUILD_RULE Where FORMAT_ID = '"&amp;A657&amp;"' AND FIELD_NO = '"&amp;B657&amp;"' AND PRIORITY = '"&amp;C657&amp;"';"</f>
        <v/>
      </c>
    </row>
    <row r="658" spans="1:21">
      <c r="A658" t="s">
        <v>602</v>
      </c>
      <c r="B658" t="s">
        <v>64</v>
      </c>
      <c r="C658" t="s">
        <v>13</v>
      </c>
      <c r="D658" t="s">
        <v>13</v>
      </c>
      <c r="F658" t="s">
        <v>64</v>
      </c>
      <c r="H658" t="s">
        <v>255</v>
      </c>
      <c r="I658" t="s">
        <v>255</v>
      </c>
      <c r="L658" t="s">
        <v>7</v>
      </c>
      <c r="M658">
        <f>VLOOKUP(D658,UFMT_FIELD_FORMAT!A:H,8,FALSE)</f>
        <v/>
      </c>
      <c r="N658">
        <f>IF(ISBLANK(E658),"",VLOOKUP(E658,UFMT_CONDITION!A:J,10,FALSE))</f>
        <v/>
      </c>
      <c r="O658">
        <f>VLOOKUP(F658,UFMT_VALUE!A:E,5,FALSE)</f>
        <v/>
      </c>
      <c r="P658">
        <f>IF(ISBLANK(G658),"",VLOOKUP(G658,UFMT_CONVERSION!A:C,3,FALSE))</f>
        <v/>
      </c>
      <c r="Q658">
        <f>"Field '"&amp;M658&amp;IF(N658="","","',Cond '"&amp;N658)&amp;"', Value '"&amp;O658&amp;IF(P658="","","', Conv '"&amp;P658)&amp;"'"</f>
        <v/>
      </c>
      <c r="S658">
        <f>"Insert into UFMT_BUILD_RULE (FORMAT_ID, FIELD_NO, PRIORITY, FIELD_ID, COND_ID, VALUE_ID, CONV_KEY, F_CHECK, F_WRITE) Values ('"&amp;A658&amp;"', '"&amp;B658&amp;"', '"&amp;C658&amp;"', '"&amp;D658&amp;"', '"&amp;E658&amp;"', '"&amp;F658&amp;"', '"&amp;G658&amp;"', '"&amp;H658&amp;"', '"&amp;I658&amp;"');"</f>
        <v/>
      </c>
      <c r="T658">
        <f>"Update UFMT_BUILD_RULE SET FIELD_ID='"&amp;D658&amp;"',COND_ID='"&amp;E658&amp;"',VALUE_ID='"&amp;F658&amp;"',CONV_KEY='"&amp;G658&amp;"',F_CHECK='"&amp;H658&amp;"',F_WRITE='"&amp;I658&amp;"' Where FORMAT_ID = '"&amp;A658&amp;"' AND FIELD_NO = '"&amp;B658&amp;"' AND PRIORITY = '"&amp;C658&amp;"';"</f>
        <v/>
      </c>
      <c r="U658">
        <f>"Delete from UFMT_BUILD_RULE Where FORMAT_ID = '"&amp;A658&amp;"' AND FIELD_NO = '"&amp;B658&amp;"' AND PRIORITY = '"&amp;C658&amp;"';"</f>
        <v/>
      </c>
    </row>
    <row r="659" spans="1:21">
      <c r="A659" t="s">
        <v>602</v>
      </c>
      <c r="B659" t="s">
        <v>107</v>
      </c>
      <c r="C659" t="s">
        <v>13</v>
      </c>
      <c r="D659" t="s">
        <v>64</v>
      </c>
      <c r="F659" t="s">
        <v>328</v>
      </c>
      <c r="H659" t="s">
        <v>255</v>
      </c>
      <c r="I659" t="s">
        <v>255</v>
      </c>
      <c r="L659" t="s">
        <v>7</v>
      </c>
      <c r="M659">
        <f>VLOOKUP(D659,UFMT_FIELD_FORMAT!A:H,8,FALSE)</f>
        <v/>
      </c>
      <c r="N659">
        <f>IF(ISBLANK(E659),"",VLOOKUP(E659,UFMT_CONDITION!A:J,10,FALSE))</f>
        <v/>
      </c>
      <c r="O659">
        <f>VLOOKUP(F659,UFMT_VALUE!A:E,5,FALSE)</f>
        <v/>
      </c>
      <c r="P659">
        <f>IF(ISBLANK(G659),"",VLOOKUP(G659,UFMT_CONVERSION!A:C,3,FALSE))</f>
        <v/>
      </c>
      <c r="Q659">
        <f>"Field '"&amp;M659&amp;IF(N659="","","',Cond '"&amp;N659)&amp;"', Value '"&amp;O659&amp;IF(P659="","","', Conv '"&amp;P659)&amp;"'"</f>
        <v/>
      </c>
      <c r="S659">
        <f>"Insert into UFMT_BUILD_RULE (FORMAT_ID, FIELD_NO, PRIORITY, FIELD_ID, COND_ID, VALUE_ID, CONV_KEY, F_CHECK, F_WRITE) Values ('"&amp;A659&amp;"', '"&amp;B659&amp;"', '"&amp;C659&amp;"', '"&amp;D659&amp;"', '"&amp;E659&amp;"', '"&amp;F659&amp;"', '"&amp;G659&amp;"', '"&amp;H659&amp;"', '"&amp;I659&amp;"');"</f>
        <v/>
      </c>
      <c r="T659">
        <f>"Update UFMT_BUILD_RULE SET FIELD_ID='"&amp;D659&amp;"',COND_ID='"&amp;E659&amp;"',VALUE_ID='"&amp;F659&amp;"',CONV_KEY='"&amp;G659&amp;"',F_CHECK='"&amp;H659&amp;"',F_WRITE='"&amp;I659&amp;"' Where FORMAT_ID = '"&amp;A659&amp;"' AND FIELD_NO = '"&amp;B659&amp;"' AND PRIORITY = '"&amp;C659&amp;"';"</f>
        <v/>
      </c>
      <c r="U659">
        <f>"Delete from UFMT_BUILD_RULE Where FORMAT_ID = '"&amp;A659&amp;"' AND FIELD_NO = '"&amp;B659&amp;"' AND PRIORITY = '"&amp;C659&amp;"';"</f>
        <v/>
      </c>
    </row>
    <row r="660" spans="1:21">
      <c r="A660" t="s">
        <v>602</v>
      </c>
      <c r="B660" t="s">
        <v>107</v>
      </c>
      <c r="C660" t="s">
        <v>64</v>
      </c>
      <c r="D660" t="s">
        <v>64</v>
      </c>
      <c r="F660" t="s">
        <v>575</v>
      </c>
      <c r="G660" t="s">
        <v>395</v>
      </c>
      <c r="H660" t="s">
        <v>255</v>
      </c>
      <c r="I660" t="s">
        <v>13</v>
      </c>
      <c r="L660" t="s">
        <v>7</v>
      </c>
      <c r="M660">
        <f>VLOOKUP(D660,UFMT_FIELD_FORMAT!A:H,8,FALSE)</f>
        <v/>
      </c>
      <c r="N660">
        <f>IF(ISBLANK(E660),"",VLOOKUP(E660,UFMT_CONDITION!A:J,10,FALSE))</f>
        <v/>
      </c>
      <c r="O660">
        <f>VLOOKUP(F660,UFMT_VALUE!A:E,5,FALSE)</f>
        <v/>
      </c>
      <c r="P660">
        <f>IF(ISBLANK(G660),"",VLOOKUP(G660,UFMT_CONVERSION!A:C,3,FALSE))</f>
        <v/>
      </c>
      <c r="Q660">
        <f>"Field '"&amp;M660&amp;IF(N660="","","',Cond '"&amp;N660)&amp;"', Value '"&amp;O660&amp;IF(P660="","","', Conv '"&amp;P660)&amp;"'"</f>
        <v/>
      </c>
      <c r="S660">
        <f>"Insert into UFMT_BUILD_RULE (FORMAT_ID, FIELD_NO, PRIORITY, FIELD_ID, COND_ID, VALUE_ID, CONV_KEY, F_CHECK, F_WRITE) Values ('"&amp;A660&amp;"', '"&amp;B660&amp;"', '"&amp;C660&amp;"', '"&amp;D660&amp;"', '"&amp;E660&amp;"', '"&amp;F660&amp;"', '"&amp;G660&amp;"', '"&amp;H660&amp;"', '"&amp;I660&amp;"');"</f>
        <v/>
      </c>
      <c r="T660">
        <f>"Update UFMT_BUILD_RULE SET FIELD_ID='"&amp;D660&amp;"',COND_ID='"&amp;E660&amp;"',VALUE_ID='"&amp;F660&amp;"',CONV_KEY='"&amp;G660&amp;"',F_CHECK='"&amp;H660&amp;"',F_WRITE='"&amp;I660&amp;"' Where FORMAT_ID = '"&amp;A660&amp;"' AND FIELD_NO = '"&amp;B660&amp;"' AND PRIORITY = '"&amp;C660&amp;"';"</f>
        <v/>
      </c>
      <c r="U660">
        <f>"Delete from UFMT_BUILD_RULE Where FORMAT_ID = '"&amp;A660&amp;"' AND FIELD_NO = '"&amp;B660&amp;"' AND PRIORITY = '"&amp;C660&amp;"';"</f>
        <v/>
      </c>
    </row>
    <row r="661" spans="1:21">
      <c r="A661" t="s">
        <v>602</v>
      </c>
      <c r="B661" t="s">
        <v>31</v>
      </c>
      <c r="C661" t="s">
        <v>13</v>
      </c>
      <c r="D661" t="s">
        <v>107</v>
      </c>
      <c r="F661" t="s">
        <v>330</v>
      </c>
      <c r="H661" t="s">
        <v>255</v>
      </c>
      <c r="I661" t="s">
        <v>255</v>
      </c>
      <c r="L661" t="s">
        <v>7</v>
      </c>
      <c r="M661">
        <f>VLOOKUP(D661,UFMT_FIELD_FORMAT!A:H,8,FALSE)</f>
        <v/>
      </c>
      <c r="N661">
        <f>IF(ISBLANK(E661),"",VLOOKUP(E661,UFMT_CONDITION!A:J,10,FALSE))</f>
        <v/>
      </c>
      <c r="O661">
        <f>VLOOKUP(F661,UFMT_VALUE!A:E,5,FALSE)</f>
        <v/>
      </c>
      <c r="P661">
        <f>IF(ISBLANK(G661),"",VLOOKUP(G661,UFMT_CONVERSION!A:C,3,FALSE))</f>
        <v/>
      </c>
      <c r="Q661">
        <f>"Field '"&amp;M661&amp;IF(N661="","","',Cond '"&amp;N661)&amp;"', Value '"&amp;O661&amp;IF(P661="","","', Conv '"&amp;P661)&amp;"'"</f>
        <v/>
      </c>
      <c r="S661">
        <f>"Insert into UFMT_BUILD_RULE (FORMAT_ID, FIELD_NO, PRIORITY, FIELD_ID, COND_ID, VALUE_ID, CONV_KEY, F_CHECK, F_WRITE) Values ('"&amp;A661&amp;"', '"&amp;B661&amp;"', '"&amp;C661&amp;"', '"&amp;D661&amp;"', '"&amp;E661&amp;"', '"&amp;F661&amp;"', '"&amp;G661&amp;"', '"&amp;H661&amp;"', '"&amp;I661&amp;"');"</f>
        <v/>
      </c>
      <c r="T661">
        <f>"Update UFMT_BUILD_RULE SET FIELD_ID='"&amp;D661&amp;"',COND_ID='"&amp;E661&amp;"',VALUE_ID='"&amp;F661&amp;"',CONV_KEY='"&amp;G661&amp;"',F_CHECK='"&amp;H661&amp;"',F_WRITE='"&amp;I661&amp;"' Where FORMAT_ID = '"&amp;A661&amp;"' AND FIELD_NO = '"&amp;B661&amp;"' AND PRIORITY = '"&amp;C661&amp;"';"</f>
        <v/>
      </c>
      <c r="U661">
        <f>"Delete from UFMT_BUILD_RULE Where FORMAT_ID = '"&amp;A661&amp;"' AND FIELD_NO = '"&amp;B661&amp;"' AND PRIORITY = '"&amp;C661&amp;"';"</f>
        <v/>
      </c>
    </row>
    <row r="662" spans="1:21">
      <c r="A662" t="s">
        <v>602</v>
      </c>
      <c r="B662" t="s">
        <v>500</v>
      </c>
      <c r="C662" t="s">
        <v>13</v>
      </c>
      <c r="D662" t="s">
        <v>107</v>
      </c>
      <c r="F662" t="s">
        <v>333</v>
      </c>
      <c r="H662" t="s">
        <v>255</v>
      </c>
      <c r="I662" t="s">
        <v>255</v>
      </c>
      <c r="L662" t="s">
        <v>7</v>
      </c>
      <c r="M662">
        <f>VLOOKUP(D662,UFMT_FIELD_FORMAT!A:H,8,FALSE)</f>
        <v/>
      </c>
      <c r="N662">
        <f>IF(ISBLANK(E662),"",VLOOKUP(E662,UFMT_CONDITION!A:J,10,FALSE))</f>
        <v/>
      </c>
      <c r="O662">
        <f>VLOOKUP(F662,UFMT_VALUE!A:E,5,FALSE)</f>
        <v/>
      </c>
      <c r="P662">
        <f>IF(ISBLANK(G662),"",VLOOKUP(G662,UFMT_CONVERSION!A:C,3,FALSE))</f>
        <v/>
      </c>
      <c r="Q662">
        <f>"Field '"&amp;M662&amp;IF(N662="","","',Cond '"&amp;N662)&amp;"', Value '"&amp;O662&amp;IF(P662="","","', Conv '"&amp;P662)&amp;"'"</f>
        <v/>
      </c>
      <c r="S662">
        <f>"Insert into UFMT_BUILD_RULE (FORMAT_ID, FIELD_NO, PRIORITY, FIELD_ID, COND_ID, VALUE_ID, CONV_KEY, F_CHECK, F_WRITE) Values ('"&amp;A662&amp;"', '"&amp;B662&amp;"', '"&amp;C662&amp;"', '"&amp;D662&amp;"', '"&amp;E662&amp;"', '"&amp;F662&amp;"', '"&amp;G662&amp;"', '"&amp;H662&amp;"', '"&amp;I662&amp;"');"</f>
        <v/>
      </c>
      <c r="T662">
        <f>"Update UFMT_BUILD_RULE SET FIELD_ID='"&amp;D662&amp;"',COND_ID='"&amp;E662&amp;"',VALUE_ID='"&amp;F662&amp;"',CONV_KEY='"&amp;G662&amp;"',F_CHECK='"&amp;H662&amp;"',F_WRITE='"&amp;I662&amp;"' Where FORMAT_ID = '"&amp;A662&amp;"' AND FIELD_NO = '"&amp;B662&amp;"' AND PRIORITY = '"&amp;C662&amp;"';"</f>
        <v/>
      </c>
      <c r="U662">
        <f>"Delete from UFMT_BUILD_RULE Where FORMAT_ID = '"&amp;A662&amp;"' AND FIELD_NO = '"&amp;B662&amp;"' AND PRIORITY = '"&amp;C662&amp;"';"</f>
        <v/>
      </c>
    </row>
    <row r="663" spans="1:21">
      <c r="A663" t="s">
        <v>602</v>
      </c>
      <c r="B663" t="s">
        <v>328</v>
      </c>
      <c r="C663" t="s">
        <v>13</v>
      </c>
      <c r="D663" t="s">
        <v>107</v>
      </c>
      <c r="F663" t="s">
        <v>114</v>
      </c>
      <c r="H663" t="s">
        <v>255</v>
      </c>
      <c r="I663" t="s">
        <v>255</v>
      </c>
      <c r="L663" t="s">
        <v>7</v>
      </c>
      <c r="M663">
        <f>VLOOKUP(D663,UFMT_FIELD_FORMAT!A:H,8,FALSE)</f>
        <v/>
      </c>
      <c r="N663">
        <f>IF(ISBLANK(E663),"",VLOOKUP(E663,UFMT_CONDITION!A:J,10,FALSE))</f>
        <v/>
      </c>
      <c r="O663">
        <f>VLOOKUP(F663,UFMT_VALUE!A:E,5,FALSE)</f>
        <v/>
      </c>
      <c r="P663">
        <f>IF(ISBLANK(G663),"",VLOOKUP(G663,UFMT_CONVERSION!A:C,3,FALSE))</f>
        <v/>
      </c>
      <c r="Q663">
        <f>"Field '"&amp;M663&amp;IF(N663="","","',Cond '"&amp;N663)&amp;"', Value '"&amp;O663&amp;IF(P663="","","', Conv '"&amp;P663)&amp;"'"</f>
        <v/>
      </c>
      <c r="S663">
        <f>"Insert into UFMT_BUILD_RULE (FORMAT_ID, FIELD_NO, PRIORITY, FIELD_ID, COND_ID, VALUE_ID, CONV_KEY, F_CHECK, F_WRITE) Values ('"&amp;A663&amp;"', '"&amp;B663&amp;"', '"&amp;C663&amp;"', '"&amp;D663&amp;"', '"&amp;E663&amp;"', '"&amp;F663&amp;"', '"&amp;G663&amp;"', '"&amp;H663&amp;"', '"&amp;I663&amp;"');"</f>
        <v/>
      </c>
      <c r="T663">
        <f>"Update UFMT_BUILD_RULE SET FIELD_ID='"&amp;D663&amp;"',COND_ID='"&amp;E663&amp;"',VALUE_ID='"&amp;F663&amp;"',CONV_KEY='"&amp;G663&amp;"',F_CHECK='"&amp;H663&amp;"',F_WRITE='"&amp;I663&amp;"' Where FORMAT_ID = '"&amp;A663&amp;"' AND FIELD_NO = '"&amp;B663&amp;"' AND PRIORITY = '"&amp;C663&amp;"';"</f>
        <v/>
      </c>
      <c r="U663">
        <f>"Delete from UFMT_BUILD_RULE Where FORMAT_ID = '"&amp;A663&amp;"' AND FIELD_NO = '"&amp;B663&amp;"' AND PRIORITY = '"&amp;C663&amp;"';"</f>
        <v/>
      </c>
    </row>
    <row r="664" spans="1:21">
      <c r="A664" t="s">
        <v>602</v>
      </c>
      <c r="B664" t="s">
        <v>333</v>
      </c>
      <c r="C664" t="s">
        <v>13</v>
      </c>
      <c r="D664" t="s">
        <v>31</v>
      </c>
      <c r="F664" t="s">
        <v>337</v>
      </c>
      <c r="H664" t="s">
        <v>255</v>
      </c>
      <c r="I664" t="s">
        <v>255</v>
      </c>
      <c r="L664" t="s">
        <v>7</v>
      </c>
      <c r="M664">
        <f>VLOOKUP(D664,UFMT_FIELD_FORMAT!A:H,8,FALSE)</f>
        <v/>
      </c>
      <c r="N664">
        <f>IF(ISBLANK(E664),"",VLOOKUP(E664,UFMT_CONDITION!A:J,10,FALSE))</f>
        <v/>
      </c>
      <c r="O664">
        <f>VLOOKUP(F664,UFMT_VALUE!A:E,5,FALSE)</f>
        <v/>
      </c>
      <c r="P664">
        <f>IF(ISBLANK(G664),"",VLOOKUP(G664,UFMT_CONVERSION!A:C,3,FALSE))</f>
        <v/>
      </c>
      <c r="Q664">
        <f>"Field '"&amp;M664&amp;IF(N664="","","',Cond '"&amp;N664)&amp;"', Value '"&amp;O664&amp;IF(P664="","","', Conv '"&amp;P664)&amp;"'"</f>
        <v/>
      </c>
      <c r="S664">
        <f>"Insert into UFMT_BUILD_RULE (FORMAT_ID, FIELD_NO, PRIORITY, FIELD_ID, COND_ID, VALUE_ID, CONV_KEY, F_CHECK, F_WRITE) Values ('"&amp;A664&amp;"', '"&amp;B664&amp;"', '"&amp;C664&amp;"', '"&amp;D664&amp;"', '"&amp;E664&amp;"', '"&amp;F664&amp;"', '"&amp;G664&amp;"', '"&amp;H664&amp;"', '"&amp;I664&amp;"');"</f>
        <v/>
      </c>
      <c r="T664">
        <f>"Update UFMT_BUILD_RULE SET FIELD_ID='"&amp;D664&amp;"',COND_ID='"&amp;E664&amp;"',VALUE_ID='"&amp;F664&amp;"',CONV_KEY='"&amp;G664&amp;"',F_CHECK='"&amp;H664&amp;"',F_WRITE='"&amp;I664&amp;"' Where FORMAT_ID = '"&amp;A664&amp;"' AND FIELD_NO = '"&amp;B664&amp;"' AND PRIORITY = '"&amp;C664&amp;"';"</f>
        <v/>
      </c>
      <c r="U664">
        <f>"Delete from UFMT_BUILD_RULE Where FORMAT_ID = '"&amp;A664&amp;"' AND FIELD_NO = '"&amp;B664&amp;"' AND PRIORITY = '"&amp;C664&amp;"';"</f>
        <v/>
      </c>
    </row>
    <row r="665" spans="1:21">
      <c r="A665" t="s">
        <v>602</v>
      </c>
      <c r="B665" t="s">
        <v>337</v>
      </c>
      <c r="C665" t="s">
        <v>13</v>
      </c>
      <c r="D665" t="s">
        <v>500</v>
      </c>
      <c r="F665" t="s">
        <v>35</v>
      </c>
      <c r="H665" t="s">
        <v>255</v>
      </c>
      <c r="I665" t="s">
        <v>255</v>
      </c>
      <c r="L665" t="s">
        <v>7</v>
      </c>
      <c r="M665">
        <f>VLOOKUP(D665,UFMT_FIELD_FORMAT!A:H,8,FALSE)</f>
        <v/>
      </c>
      <c r="N665">
        <f>IF(ISBLANK(E665),"",VLOOKUP(E665,UFMT_CONDITION!A:J,10,FALSE))</f>
        <v/>
      </c>
      <c r="O665">
        <f>VLOOKUP(F665,UFMT_VALUE!A:E,5,FALSE)</f>
        <v/>
      </c>
      <c r="P665">
        <f>IF(ISBLANK(G665),"",VLOOKUP(G665,UFMT_CONVERSION!A:C,3,FALSE))</f>
        <v/>
      </c>
      <c r="Q665">
        <f>"Field '"&amp;M665&amp;IF(N665="","","',Cond '"&amp;N665)&amp;"', Value '"&amp;O665&amp;IF(P665="","","', Conv '"&amp;P665)&amp;"'"</f>
        <v/>
      </c>
      <c r="S665">
        <f>"Insert into UFMT_BUILD_RULE (FORMAT_ID, FIELD_NO, PRIORITY, FIELD_ID, COND_ID, VALUE_ID, CONV_KEY, F_CHECK, F_WRITE) Values ('"&amp;A665&amp;"', '"&amp;B665&amp;"', '"&amp;C665&amp;"', '"&amp;D665&amp;"', '"&amp;E665&amp;"', '"&amp;F665&amp;"', '"&amp;G665&amp;"', '"&amp;H665&amp;"', '"&amp;I665&amp;"');"</f>
        <v/>
      </c>
      <c r="T665">
        <f>"Update UFMT_BUILD_RULE SET FIELD_ID='"&amp;D665&amp;"',COND_ID='"&amp;E665&amp;"',VALUE_ID='"&amp;F665&amp;"',CONV_KEY='"&amp;G665&amp;"',F_CHECK='"&amp;H665&amp;"',F_WRITE='"&amp;I665&amp;"' Where FORMAT_ID = '"&amp;A665&amp;"' AND FIELD_NO = '"&amp;B665&amp;"' AND PRIORITY = '"&amp;C665&amp;"';"</f>
        <v/>
      </c>
      <c r="U665">
        <f>"Delete from UFMT_BUILD_RULE Where FORMAT_ID = '"&amp;A665&amp;"' AND FIELD_NO = '"&amp;B665&amp;"' AND PRIORITY = '"&amp;C665&amp;"';"</f>
        <v/>
      </c>
    </row>
    <row r="666" spans="1:21">
      <c r="A666" t="s">
        <v>602</v>
      </c>
      <c r="B666" t="s">
        <v>351</v>
      </c>
      <c r="C666" t="s">
        <v>13</v>
      </c>
      <c r="D666" t="s">
        <v>328</v>
      </c>
      <c r="F666" t="s">
        <v>393</v>
      </c>
      <c r="H666" t="s">
        <v>255</v>
      </c>
      <c r="I666" t="s">
        <v>255</v>
      </c>
      <c r="L666" t="s">
        <v>7</v>
      </c>
      <c r="M666">
        <f>VLOOKUP(D666,UFMT_FIELD_FORMAT!A:H,8,FALSE)</f>
        <v/>
      </c>
      <c r="N666">
        <f>IF(ISBLANK(E666),"",VLOOKUP(E666,UFMT_CONDITION!A:J,10,FALSE))</f>
        <v/>
      </c>
      <c r="O666">
        <f>VLOOKUP(F666,UFMT_VALUE!A:E,5,FALSE)</f>
        <v/>
      </c>
      <c r="P666">
        <f>IF(ISBLANK(G666),"",VLOOKUP(G666,UFMT_CONVERSION!A:C,3,FALSE))</f>
        <v/>
      </c>
      <c r="Q666">
        <f>"Field '"&amp;M666&amp;IF(N666="","","',Cond '"&amp;N666)&amp;"', Value '"&amp;O666&amp;IF(P666="","","', Conv '"&amp;P666)&amp;"'"</f>
        <v/>
      </c>
      <c r="S666">
        <f>"Insert into UFMT_BUILD_RULE (FORMAT_ID, FIELD_NO, PRIORITY, FIELD_ID, COND_ID, VALUE_ID, CONV_KEY, F_CHECK, F_WRITE) Values ('"&amp;A666&amp;"', '"&amp;B666&amp;"', '"&amp;C666&amp;"', '"&amp;D666&amp;"', '"&amp;E666&amp;"', '"&amp;F666&amp;"', '"&amp;G666&amp;"', '"&amp;H666&amp;"', '"&amp;I666&amp;"');"</f>
        <v/>
      </c>
      <c r="T666">
        <f>"Update UFMT_BUILD_RULE SET FIELD_ID='"&amp;D666&amp;"',COND_ID='"&amp;E666&amp;"',VALUE_ID='"&amp;F666&amp;"',CONV_KEY='"&amp;G666&amp;"',F_CHECK='"&amp;H666&amp;"',F_WRITE='"&amp;I666&amp;"' Where FORMAT_ID = '"&amp;A666&amp;"' AND FIELD_NO = '"&amp;B666&amp;"' AND PRIORITY = '"&amp;C666&amp;"';"</f>
        <v/>
      </c>
      <c r="U666">
        <f>"Delete from UFMT_BUILD_RULE Where FORMAT_ID = '"&amp;A666&amp;"' AND FIELD_NO = '"&amp;B666&amp;"' AND PRIORITY = '"&amp;C666&amp;"';"</f>
        <v/>
      </c>
    </row>
    <row r="667" spans="1:21">
      <c r="A667" t="s">
        <v>602</v>
      </c>
      <c r="B667" t="s">
        <v>305</v>
      </c>
      <c r="C667" t="s">
        <v>13</v>
      </c>
      <c r="D667" t="s">
        <v>318</v>
      </c>
      <c r="F667" t="s">
        <v>398</v>
      </c>
      <c r="H667" t="s">
        <v>255</v>
      </c>
      <c r="I667" t="s">
        <v>255</v>
      </c>
      <c r="L667" t="s">
        <v>7</v>
      </c>
      <c r="M667">
        <f>VLOOKUP(D667,UFMT_FIELD_FORMAT!A:H,8,FALSE)</f>
        <v/>
      </c>
      <c r="N667">
        <f>IF(ISBLANK(E667),"",VLOOKUP(E667,UFMT_CONDITION!A:J,10,FALSE))</f>
        <v/>
      </c>
      <c r="O667">
        <f>VLOOKUP(F667,UFMT_VALUE!A:E,5,FALSE)</f>
        <v/>
      </c>
      <c r="P667">
        <f>IF(ISBLANK(G667),"",VLOOKUP(G667,UFMT_CONVERSION!A:C,3,FALSE))</f>
        <v/>
      </c>
      <c r="Q667">
        <f>"Field '"&amp;M667&amp;IF(N667="","","',Cond '"&amp;N667)&amp;"', Value '"&amp;O667&amp;IF(P667="","","', Conv '"&amp;P667)&amp;"'"</f>
        <v/>
      </c>
      <c r="S667">
        <f>"Insert into UFMT_BUILD_RULE (FORMAT_ID, FIELD_NO, PRIORITY, FIELD_ID, COND_ID, VALUE_ID, CONV_KEY, F_CHECK, F_WRITE) Values ('"&amp;A667&amp;"', '"&amp;B667&amp;"', '"&amp;C667&amp;"', '"&amp;D667&amp;"', '"&amp;E667&amp;"', '"&amp;F667&amp;"', '"&amp;G667&amp;"', '"&amp;H667&amp;"', '"&amp;I667&amp;"');"</f>
        <v/>
      </c>
      <c r="T667">
        <f>"Update UFMT_BUILD_RULE SET FIELD_ID='"&amp;D667&amp;"',COND_ID='"&amp;E667&amp;"',VALUE_ID='"&amp;F667&amp;"',CONV_KEY='"&amp;G667&amp;"',F_CHECK='"&amp;H667&amp;"',F_WRITE='"&amp;I667&amp;"' Where FORMAT_ID = '"&amp;A667&amp;"' AND FIELD_NO = '"&amp;B667&amp;"' AND PRIORITY = '"&amp;C667&amp;"';"</f>
        <v/>
      </c>
      <c r="U667">
        <f>"Delete from UFMT_BUILD_RULE Where FORMAT_ID = '"&amp;A667&amp;"' AND FIELD_NO = '"&amp;B667&amp;"' AND PRIORITY = '"&amp;C667&amp;"';"</f>
        <v/>
      </c>
    </row>
    <row r="668" spans="1:21">
      <c r="A668" t="s">
        <v>602</v>
      </c>
      <c r="B668" t="s">
        <v>473</v>
      </c>
      <c r="C668" t="s">
        <v>13</v>
      </c>
      <c r="D668" t="s">
        <v>333</v>
      </c>
      <c r="F668" t="s">
        <v>449</v>
      </c>
      <c r="H668" t="s">
        <v>255</v>
      </c>
      <c r="I668" t="s">
        <v>255</v>
      </c>
      <c r="L668" t="s">
        <v>7</v>
      </c>
      <c r="M668">
        <f>VLOOKUP(D668,UFMT_FIELD_FORMAT!A:H,8,FALSE)</f>
        <v/>
      </c>
      <c r="N668">
        <f>IF(ISBLANK(E668),"",VLOOKUP(E668,UFMT_CONDITION!A:J,10,FALSE))</f>
        <v/>
      </c>
      <c r="O668">
        <f>VLOOKUP(F668,UFMT_VALUE!A:E,5,FALSE)</f>
        <v/>
      </c>
      <c r="P668">
        <f>IF(ISBLANK(G668),"",VLOOKUP(G668,UFMT_CONVERSION!A:C,3,FALSE))</f>
        <v/>
      </c>
      <c r="Q668">
        <f>"Field '"&amp;M668&amp;IF(N668="","","',Cond '"&amp;N668)&amp;"', Value '"&amp;O668&amp;IF(P668="","","', Conv '"&amp;P668)&amp;"'"</f>
        <v/>
      </c>
      <c r="S668">
        <f>"Insert into UFMT_BUILD_RULE (FORMAT_ID, FIELD_NO, PRIORITY, FIELD_ID, COND_ID, VALUE_ID, CONV_KEY, F_CHECK, F_WRITE) Values ('"&amp;A668&amp;"', '"&amp;B668&amp;"', '"&amp;C668&amp;"', '"&amp;D668&amp;"', '"&amp;E668&amp;"', '"&amp;F668&amp;"', '"&amp;G668&amp;"', '"&amp;H668&amp;"', '"&amp;I668&amp;"');"</f>
        <v/>
      </c>
      <c r="T668">
        <f>"Update UFMT_BUILD_RULE SET FIELD_ID='"&amp;D668&amp;"',COND_ID='"&amp;E668&amp;"',VALUE_ID='"&amp;F668&amp;"',CONV_KEY='"&amp;G668&amp;"',F_CHECK='"&amp;H668&amp;"',F_WRITE='"&amp;I668&amp;"' Where FORMAT_ID = '"&amp;A668&amp;"' AND FIELD_NO = '"&amp;B668&amp;"' AND PRIORITY = '"&amp;C668&amp;"';"</f>
        <v/>
      </c>
      <c r="U668">
        <f>"Delete from UFMT_BUILD_RULE Where FORMAT_ID = '"&amp;A668&amp;"' AND FIELD_NO = '"&amp;B668&amp;"' AND PRIORITY = '"&amp;C668&amp;"';"</f>
        <v/>
      </c>
    </row>
    <row r="669" spans="1:21">
      <c r="A669" t="s">
        <v>602</v>
      </c>
      <c r="B669" t="s">
        <v>532</v>
      </c>
      <c r="C669" t="s">
        <v>13</v>
      </c>
      <c r="D669" t="s">
        <v>337</v>
      </c>
      <c r="F669" t="s">
        <v>456</v>
      </c>
      <c r="H669" t="s">
        <v>255</v>
      </c>
      <c r="I669" t="s">
        <v>255</v>
      </c>
      <c r="L669" t="s">
        <v>7</v>
      </c>
      <c r="M669">
        <f>VLOOKUP(D669,UFMT_FIELD_FORMAT!A:H,8,FALSE)</f>
        <v/>
      </c>
      <c r="N669">
        <f>IF(ISBLANK(E669),"",VLOOKUP(E669,UFMT_CONDITION!A:J,10,FALSE))</f>
        <v/>
      </c>
      <c r="O669">
        <f>VLOOKUP(F669,UFMT_VALUE!A:E,5,FALSE)</f>
        <v/>
      </c>
      <c r="P669">
        <f>IF(ISBLANK(G669),"",VLOOKUP(G669,UFMT_CONVERSION!A:C,3,FALSE))</f>
        <v/>
      </c>
      <c r="Q669">
        <f>"Field '"&amp;M669&amp;IF(N669="","","',Cond '"&amp;N669)&amp;"', Value '"&amp;O669&amp;IF(P669="","","', Conv '"&amp;P669)&amp;"'"</f>
        <v/>
      </c>
      <c r="S669">
        <f>"Insert into UFMT_BUILD_RULE (FORMAT_ID, FIELD_NO, PRIORITY, FIELD_ID, COND_ID, VALUE_ID, CONV_KEY, F_CHECK, F_WRITE) Values ('"&amp;A669&amp;"', '"&amp;B669&amp;"', '"&amp;C669&amp;"', '"&amp;D669&amp;"', '"&amp;E669&amp;"', '"&amp;F669&amp;"', '"&amp;G669&amp;"', '"&amp;H669&amp;"', '"&amp;I669&amp;"');"</f>
        <v/>
      </c>
      <c r="T669">
        <f>"Update UFMT_BUILD_RULE SET FIELD_ID='"&amp;D669&amp;"',COND_ID='"&amp;E669&amp;"',VALUE_ID='"&amp;F669&amp;"',CONV_KEY='"&amp;G669&amp;"',F_CHECK='"&amp;H669&amp;"',F_WRITE='"&amp;I669&amp;"' Where FORMAT_ID = '"&amp;A669&amp;"' AND FIELD_NO = '"&amp;B669&amp;"' AND PRIORITY = '"&amp;C669&amp;"';"</f>
        <v/>
      </c>
      <c r="U669">
        <f>"Delete from UFMT_BUILD_RULE Where FORMAT_ID = '"&amp;A669&amp;"' AND FIELD_NO = '"&amp;B669&amp;"' AND PRIORITY = '"&amp;C669&amp;"';"</f>
        <v/>
      </c>
    </row>
    <row r="670" spans="1:21">
      <c r="A670" t="s">
        <v>602</v>
      </c>
      <c r="B670" t="s">
        <v>534</v>
      </c>
      <c r="C670" t="s">
        <v>13</v>
      </c>
      <c r="D670" t="s">
        <v>337</v>
      </c>
      <c r="F670" t="s">
        <v>468</v>
      </c>
      <c r="H670" t="s">
        <v>255</v>
      </c>
      <c r="I670" t="s">
        <v>255</v>
      </c>
      <c r="L670" t="s">
        <v>7</v>
      </c>
      <c r="M670">
        <f>VLOOKUP(D670,UFMT_FIELD_FORMAT!A:H,8,FALSE)</f>
        <v/>
      </c>
      <c r="N670">
        <f>IF(ISBLANK(E670),"",VLOOKUP(E670,UFMT_CONDITION!A:J,10,FALSE))</f>
        <v/>
      </c>
      <c r="O670">
        <f>VLOOKUP(F670,UFMT_VALUE!A:E,5,FALSE)</f>
        <v/>
      </c>
      <c r="P670">
        <f>IF(ISBLANK(G670),"",VLOOKUP(G670,UFMT_CONVERSION!A:C,3,FALSE))</f>
        <v/>
      </c>
      <c r="Q670">
        <f>"Field '"&amp;M670&amp;IF(N670="","","',Cond '"&amp;N670)&amp;"', Value '"&amp;O670&amp;IF(P670="","","', Conv '"&amp;P670)&amp;"'"</f>
        <v/>
      </c>
      <c r="S670">
        <f>"Insert into UFMT_BUILD_RULE (FORMAT_ID, FIELD_NO, PRIORITY, FIELD_ID, COND_ID, VALUE_ID, CONV_KEY, F_CHECK, F_WRITE) Values ('"&amp;A670&amp;"', '"&amp;B670&amp;"', '"&amp;C670&amp;"', '"&amp;D670&amp;"', '"&amp;E670&amp;"', '"&amp;F670&amp;"', '"&amp;G670&amp;"', '"&amp;H670&amp;"', '"&amp;I670&amp;"');"</f>
        <v/>
      </c>
      <c r="T670">
        <f>"Update UFMT_BUILD_RULE SET FIELD_ID='"&amp;D670&amp;"',COND_ID='"&amp;E670&amp;"',VALUE_ID='"&amp;F670&amp;"',CONV_KEY='"&amp;G670&amp;"',F_CHECK='"&amp;H670&amp;"',F_WRITE='"&amp;I670&amp;"' Where FORMAT_ID = '"&amp;A670&amp;"' AND FIELD_NO = '"&amp;B670&amp;"' AND PRIORITY = '"&amp;C670&amp;"';"</f>
        <v/>
      </c>
      <c r="U670">
        <f>"Delete from UFMT_BUILD_RULE Where FORMAT_ID = '"&amp;A670&amp;"' AND FIELD_NO = '"&amp;B670&amp;"' AND PRIORITY = '"&amp;C670&amp;"';"</f>
        <v/>
      </c>
    </row>
    <row r="671" spans="1:21">
      <c r="A671" t="s">
        <v>602</v>
      </c>
      <c r="B671" t="s">
        <v>66</v>
      </c>
      <c r="C671" t="s">
        <v>13</v>
      </c>
      <c r="D671" t="s">
        <v>351</v>
      </c>
      <c r="F671" t="s">
        <v>233</v>
      </c>
      <c r="H671" t="s">
        <v>255</v>
      </c>
      <c r="I671" t="s">
        <v>255</v>
      </c>
      <c r="L671" t="s">
        <v>7</v>
      </c>
      <c r="M671">
        <f>VLOOKUP(D671,UFMT_FIELD_FORMAT!A:H,8,FALSE)</f>
        <v/>
      </c>
      <c r="N671">
        <f>IF(ISBLANK(E671),"",VLOOKUP(E671,UFMT_CONDITION!A:J,10,FALSE))</f>
        <v/>
      </c>
      <c r="O671">
        <f>VLOOKUP(F671,UFMT_VALUE!A:E,5,FALSE)</f>
        <v/>
      </c>
      <c r="P671">
        <f>IF(ISBLANK(G671),"",VLOOKUP(G671,UFMT_CONVERSION!A:C,3,FALSE))</f>
        <v/>
      </c>
      <c r="Q671">
        <f>"Field '"&amp;M671&amp;IF(N671="","","',Cond '"&amp;N671)&amp;"', Value '"&amp;O671&amp;IF(P671="","","', Conv '"&amp;P671)&amp;"'"</f>
        <v/>
      </c>
      <c r="S671">
        <f>"Insert into UFMT_BUILD_RULE (FORMAT_ID, FIELD_NO, PRIORITY, FIELD_ID, COND_ID, VALUE_ID, CONV_KEY, F_CHECK, F_WRITE) Values ('"&amp;A671&amp;"', '"&amp;B671&amp;"', '"&amp;C671&amp;"', '"&amp;D671&amp;"', '"&amp;E671&amp;"', '"&amp;F671&amp;"', '"&amp;G671&amp;"', '"&amp;H671&amp;"', '"&amp;I671&amp;"');"</f>
        <v/>
      </c>
      <c r="T671">
        <f>"Update UFMT_BUILD_RULE SET FIELD_ID='"&amp;D671&amp;"',COND_ID='"&amp;E671&amp;"',VALUE_ID='"&amp;F671&amp;"',CONV_KEY='"&amp;G671&amp;"',F_CHECK='"&amp;H671&amp;"',F_WRITE='"&amp;I671&amp;"' Where FORMAT_ID = '"&amp;A671&amp;"' AND FIELD_NO = '"&amp;B671&amp;"' AND PRIORITY = '"&amp;C671&amp;"';"</f>
        <v/>
      </c>
      <c r="U671">
        <f>"Delete from UFMT_BUILD_RULE Where FORMAT_ID = '"&amp;A671&amp;"' AND FIELD_NO = '"&amp;B671&amp;"' AND PRIORITY = '"&amp;C671&amp;"';"</f>
        <v/>
      </c>
    </row>
    <row r="672" spans="1:21">
      <c r="A672" t="s">
        <v>602</v>
      </c>
      <c r="B672" t="s">
        <v>70</v>
      </c>
      <c r="C672" t="s">
        <v>13</v>
      </c>
      <c r="D672" t="s">
        <v>379</v>
      </c>
      <c r="F672" t="s">
        <v>471</v>
      </c>
      <c r="H672" t="s">
        <v>255</v>
      </c>
      <c r="I672" t="s">
        <v>255</v>
      </c>
      <c r="L672" t="s">
        <v>7</v>
      </c>
      <c r="M672">
        <f>VLOOKUP(D672,UFMT_FIELD_FORMAT!A:H,8,FALSE)</f>
        <v/>
      </c>
      <c r="N672">
        <f>IF(ISBLANK(E672),"",VLOOKUP(E672,UFMT_CONDITION!A:J,10,FALSE))</f>
        <v/>
      </c>
      <c r="O672">
        <f>VLOOKUP(F672,UFMT_VALUE!A:E,5,FALSE)</f>
        <v/>
      </c>
      <c r="P672">
        <f>IF(ISBLANK(G672),"",VLOOKUP(G672,UFMT_CONVERSION!A:C,3,FALSE))</f>
        <v/>
      </c>
      <c r="Q672">
        <f>"Field '"&amp;M672&amp;IF(N672="","","',Cond '"&amp;N672)&amp;"', Value '"&amp;O672&amp;IF(P672="","","', Conv '"&amp;P672)&amp;"'"</f>
        <v/>
      </c>
      <c r="S672">
        <f>"Insert into UFMT_BUILD_RULE (FORMAT_ID, FIELD_NO, PRIORITY, FIELD_ID, COND_ID, VALUE_ID, CONV_KEY, F_CHECK, F_WRITE) Values ('"&amp;A672&amp;"', '"&amp;B672&amp;"', '"&amp;C672&amp;"', '"&amp;D672&amp;"', '"&amp;E672&amp;"', '"&amp;F672&amp;"', '"&amp;G672&amp;"', '"&amp;H672&amp;"', '"&amp;I672&amp;"');"</f>
        <v/>
      </c>
      <c r="T672">
        <f>"Update UFMT_BUILD_RULE SET FIELD_ID='"&amp;D672&amp;"',COND_ID='"&amp;E672&amp;"',VALUE_ID='"&amp;F672&amp;"',CONV_KEY='"&amp;G672&amp;"',F_CHECK='"&amp;H672&amp;"',F_WRITE='"&amp;I672&amp;"' Where FORMAT_ID = '"&amp;A672&amp;"' AND FIELD_NO = '"&amp;B672&amp;"' AND PRIORITY = '"&amp;C672&amp;"';"</f>
        <v/>
      </c>
      <c r="U672">
        <f>"Delete from UFMT_BUILD_RULE Where FORMAT_ID = '"&amp;A672&amp;"' AND FIELD_NO = '"&amp;B672&amp;"' AND PRIORITY = '"&amp;C672&amp;"';"</f>
        <v/>
      </c>
    </row>
    <row r="673" spans="1:21">
      <c r="A673" t="s">
        <v>602</v>
      </c>
      <c r="B673" t="s">
        <v>310</v>
      </c>
      <c r="C673" t="s">
        <v>13</v>
      </c>
      <c r="D673" t="s">
        <v>330</v>
      </c>
      <c r="F673" t="s">
        <v>555</v>
      </c>
      <c r="H673" t="s">
        <v>255</v>
      </c>
      <c r="I673" t="s">
        <v>13</v>
      </c>
      <c r="L673" t="s">
        <v>7</v>
      </c>
      <c r="M673">
        <f>VLOOKUP(D673,UFMT_FIELD_FORMAT!A:H,8,FALSE)</f>
        <v/>
      </c>
      <c r="N673">
        <f>IF(ISBLANK(E673),"",VLOOKUP(E673,UFMT_CONDITION!A:J,10,FALSE))</f>
        <v/>
      </c>
      <c r="O673">
        <f>VLOOKUP(F673,UFMT_VALUE!A:E,5,FALSE)</f>
        <v/>
      </c>
      <c r="P673">
        <f>IF(ISBLANK(G673),"",VLOOKUP(G673,UFMT_CONVERSION!A:C,3,FALSE))</f>
        <v/>
      </c>
      <c r="Q673">
        <f>"Field '"&amp;M673&amp;IF(N673="","","',Cond '"&amp;N673)&amp;"', Value '"&amp;O673&amp;IF(P673="","","', Conv '"&amp;P673)&amp;"'"</f>
        <v/>
      </c>
      <c r="S673">
        <f>"Insert into UFMT_BUILD_RULE (FORMAT_ID, FIELD_NO, PRIORITY, FIELD_ID, COND_ID, VALUE_ID, CONV_KEY, F_CHECK, F_WRITE) Values ('"&amp;A673&amp;"', '"&amp;B673&amp;"', '"&amp;C673&amp;"', '"&amp;D673&amp;"', '"&amp;E673&amp;"', '"&amp;F673&amp;"', '"&amp;G673&amp;"', '"&amp;H673&amp;"', '"&amp;I673&amp;"');"</f>
        <v/>
      </c>
      <c r="T673">
        <f>"Update UFMT_BUILD_RULE SET FIELD_ID='"&amp;D673&amp;"',COND_ID='"&amp;E673&amp;"',VALUE_ID='"&amp;F673&amp;"',CONV_KEY='"&amp;G673&amp;"',F_CHECK='"&amp;H673&amp;"',F_WRITE='"&amp;I673&amp;"' Where FORMAT_ID = '"&amp;A673&amp;"' AND FIELD_NO = '"&amp;B673&amp;"' AND PRIORITY = '"&amp;C673&amp;"';"</f>
        <v/>
      </c>
      <c r="U673">
        <f>"Delete from UFMT_BUILD_RULE Where FORMAT_ID = '"&amp;A673&amp;"' AND FIELD_NO = '"&amp;B673&amp;"' AND PRIORITY = '"&amp;C673&amp;"';"</f>
        <v/>
      </c>
    </row>
    <row r="674" spans="1:21">
      <c r="A674" t="s">
        <v>602</v>
      </c>
      <c r="B674" t="s">
        <v>72</v>
      </c>
      <c r="C674" t="s">
        <v>13</v>
      </c>
      <c r="D674" t="s">
        <v>333</v>
      </c>
      <c r="F674" t="s">
        <v>473</v>
      </c>
      <c r="H674" t="s">
        <v>255</v>
      </c>
      <c r="I674" t="s">
        <v>13</v>
      </c>
      <c r="L674" t="s">
        <v>7</v>
      </c>
      <c r="M674">
        <f>VLOOKUP(D674,UFMT_FIELD_FORMAT!A:H,8,FALSE)</f>
        <v/>
      </c>
      <c r="N674">
        <f>IF(ISBLANK(E674),"",VLOOKUP(E674,UFMT_CONDITION!A:J,10,FALSE))</f>
        <v/>
      </c>
      <c r="O674">
        <f>VLOOKUP(F674,UFMT_VALUE!A:E,5,FALSE)</f>
        <v/>
      </c>
      <c r="P674">
        <f>IF(ISBLANK(G674),"",VLOOKUP(G674,UFMT_CONVERSION!A:C,3,FALSE))</f>
        <v/>
      </c>
      <c r="Q674">
        <f>"Field '"&amp;M674&amp;IF(N674="","","',Cond '"&amp;N674)&amp;"', Value '"&amp;O674&amp;IF(P674="","","', Conv '"&amp;P674)&amp;"'"</f>
        <v/>
      </c>
      <c r="S674">
        <f>"Insert into UFMT_BUILD_RULE (FORMAT_ID, FIELD_NO, PRIORITY, FIELD_ID, COND_ID, VALUE_ID, CONV_KEY, F_CHECK, F_WRITE) Values ('"&amp;A674&amp;"', '"&amp;B674&amp;"', '"&amp;C674&amp;"', '"&amp;D674&amp;"', '"&amp;E674&amp;"', '"&amp;F674&amp;"', '"&amp;G674&amp;"', '"&amp;H674&amp;"', '"&amp;I674&amp;"');"</f>
        <v/>
      </c>
      <c r="T674">
        <f>"Update UFMT_BUILD_RULE SET FIELD_ID='"&amp;D674&amp;"',COND_ID='"&amp;E674&amp;"',VALUE_ID='"&amp;F674&amp;"',CONV_KEY='"&amp;G674&amp;"',F_CHECK='"&amp;H674&amp;"',F_WRITE='"&amp;I674&amp;"' Where FORMAT_ID = '"&amp;A674&amp;"' AND FIELD_NO = '"&amp;B674&amp;"' AND PRIORITY = '"&amp;C674&amp;"';"</f>
        <v/>
      </c>
      <c r="U674">
        <f>"Delete from UFMT_BUILD_RULE Where FORMAT_ID = '"&amp;A674&amp;"' AND FIELD_NO = '"&amp;B674&amp;"' AND PRIORITY = '"&amp;C674&amp;"';"</f>
        <v/>
      </c>
    </row>
    <row r="675" spans="1:21">
      <c r="A675" t="s">
        <v>602</v>
      </c>
      <c r="B675" t="s">
        <v>72</v>
      </c>
      <c r="C675" t="s">
        <v>64</v>
      </c>
      <c r="D675" t="s">
        <v>333</v>
      </c>
      <c r="F675" t="s">
        <v>43</v>
      </c>
      <c r="G675" t="s">
        <v>328</v>
      </c>
      <c r="H675" t="s">
        <v>255</v>
      </c>
      <c r="I675" t="s">
        <v>13</v>
      </c>
      <c r="L675" t="s">
        <v>7</v>
      </c>
      <c r="M675">
        <f>VLOOKUP(D675,UFMT_FIELD_FORMAT!A:H,8,FALSE)</f>
        <v/>
      </c>
      <c r="N675">
        <f>IF(ISBLANK(E675),"",VLOOKUP(E675,UFMT_CONDITION!A:J,10,FALSE))</f>
        <v/>
      </c>
      <c r="O675">
        <f>VLOOKUP(F675,UFMT_VALUE!A:E,5,FALSE)</f>
        <v/>
      </c>
      <c r="P675">
        <f>IF(ISBLANK(G675),"",VLOOKUP(G675,UFMT_CONVERSION!A:C,3,FALSE))</f>
        <v/>
      </c>
      <c r="Q675">
        <f>"Field '"&amp;M675&amp;IF(N675="","","',Cond '"&amp;N675)&amp;"', Value '"&amp;O675&amp;IF(P675="","","', Conv '"&amp;P675)&amp;"'"</f>
        <v/>
      </c>
      <c r="S675">
        <f>"Insert into UFMT_BUILD_RULE (FORMAT_ID, FIELD_NO, PRIORITY, FIELD_ID, COND_ID, VALUE_ID, CONV_KEY, F_CHECK, F_WRITE) Values ('"&amp;A675&amp;"', '"&amp;B675&amp;"', '"&amp;C675&amp;"', '"&amp;D675&amp;"', '"&amp;E675&amp;"', '"&amp;F675&amp;"', '"&amp;G675&amp;"', '"&amp;H675&amp;"', '"&amp;I675&amp;"');"</f>
        <v/>
      </c>
      <c r="T675">
        <f>"Update UFMT_BUILD_RULE SET FIELD_ID='"&amp;D675&amp;"',COND_ID='"&amp;E675&amp;"',VALUE_ID='"&amp;F675&amp;"',CONV_KEY='"&amp;G675&amp;"',F_CHECK='"&amp;H675&amp;"',F_WRITE='"&amp;I675&amp;"' Where FORMAT_ID = '"&amp;A675&amp;"' AND FIELD_NO = '"&amp;B675&amp;"' AND PRIORITY = '"&amp;C675&amp;"';"</f>
        <v/>
      </c>
      <c r="U675">
        <f>"Delete from UFMT_BUILD_RULE Where FORMAT_ID = '"&amp;A675&amp;"' AND FIELD_NO = '"&amp;B675&amp;"' AND PRIORITY = '"&amp;C675&amp;"';"</f>
        <v/>
      </c>
    </row>
    <row r="676" spans="1:21">
      <c r="A676" t="s">
        <v>602</v>
      </c>
      <c r="B676" t="s">
        <v>545</v>
      </c>
      <c r="C676" t="s">
        <v>13</v>
      </c>
      <c r="D676" t="s">
        <v>393</v>
      </c>
      <c r="F676" t="s">
        <v>51</v>
      </c>
      <c r="H676" t="s">
        <v>255</v>
      </c>
      <c r="I676" t="s">
        <v>255</v>
      </c>
      <c r="L676" t="s">
        <v>7</v>
      </c>
      <c r="M676">
        <f>VLOOKUP(D676,UFMT_FIELD_FORMAT!A:H,8,FALSE)</f>
        <v/>
      </c>
      <c r="N676">
        <f>IF(ISBLANK(E676),"",VLOOKUP(E676,UFMT_CONDITION!A:J,10,FALSE))</f>
        <v/>
      </c>
      <c r="O676">
        <f>VLOOKUP(F676,UFMT_VALUE!A:E,5,FALSE)</f>
        <v/>
      </c>
      <c r="P676">
        <f>IF(ISBLANK(G676),"",VLOOKUP(G676,UFMT_CONVERSION!A:C,3,FALSE))</f>
        <v/>
      </c>
      <c r="Q676">
        <f>"Field '"&amp;M676&amp;IF(N676="","","',Cond '"&amp;N676)&amp;"', Value '"&amp;O676&amp;IF(P676="","","', Conv '"&amp;P676)&amp;"'"</f>
        <v/>
      </c>
      <c r="S676">
        <f>"Insert into UFMT_BUILD_RULE (FORMAT_ID, FIELD_NO, PRIORITY, FIELD_ID, COND_ID, VALUE_ID, CONV_KEY, F_CHECK, F_WRITE) Values ('"&amp;A676&amp;"', '"&amp;B676&amp;"', '"&amp;C676&amp;"', '"&amp;D676&amp;"', '"&amp;E676&amp;"', '"&amp;F676&amp;"', '"&amp;G676&amp;"', '"&amp;H676&amp;"', '"&amp;I676&amp;"');"</f>
        <v/>
      </c>
      <c r="T676">
        <f>"Update UFMT_BUILD_RULE SET FIELD_ID='"&amp;D676&amp;"',COND_ID='"&amp;E676&amp;"',VALUE_ID='"&amp;F676&amp;"',CONV_KEY='"&amp;G676&amp;"',F_CHECK='"&amp;H676&amp;"',F_WRITE='"&amp;I676&amp;"' Where FORMAT_ID = '"&amp;A676&amp;"' AND FIELD_NO = '"&amp;B676&amp;"' AND PRIORITY = '"&amp;C676&amp;"';"</f>
        <v/>
      </c>
      <c r="U676">
        <f>"Delete from UFMT_BUILD_RULE Where FORMAT_ID = '"&amp;A676&amp;"' AND FIELD_NO = '"&amp;B676&amp;"' AND PRIORITY = '"&amp;C676&amp;"';"</f>
        <v/>
      </c>
    </row>
    <row r="677" spans="1:21">
      <c r="A677" t="s">
        <v>602</v>
      </c>
      <c r="B677" t="s">
        <v>239</v>
      </c>
      <c r="C677" t="s">
        <v>13</v>
      </c>
      <c r="D677" t="s">
        <v>395</v>
      </c>
      <c r="F677" t="s">
        <v>478</v>
      </c>
      <c r="H677" t="s">
        <v>255</v>
      </c>
      <c r="I677" t="s">
        <v>255</v>
      </c>
      <c r="L677" t="s">
        <v>7</v>
      </c>
      <c r="M677">
        <f>VLOOKUP(D677,UFMT_FIELD_FORMAT!A:H,8,FALSE)</f>
        <v/>
      </c>
      <c r="N677">
        <f>IF(ISBLANK(E677),"",VLOOKUP(E677,UFMT_CONDITION!A:J,10,FALSE))</f>
        <v/>
      </c>
      <c r="O677">
        <f>VLOOKUP(F677,UFMT_VALUE!A:E,5,FALSE)</f>
        <v/>
      </c>
      <c r="P677">
        <f>IF(ISBLANK(G677),"",VLOOKUP(G677,UFMT_CONVERSION!A:C,3,FALSE))</f>
        <v/>
      </c>
      <c r="Q677">
        <f>"Field '"&amp;M677&amp;IF(N677="","","',Cond '"&amp;N677)&amp;"', Value '"&amp;O677&amp;IF(P677="","","', Conv '"&amp;P677)&amp;"'"</f>
        <v/>
      </c>
      <c r="S677">
        <f>"Insert into UFMT_BUILD_RULE (FORMAT_ID, FIELD_NO, PRIORITY, FIELD_ID, COND_ID, VALUE_ID, CONV_KEY, F_CHECK, F_WRITE) Values ('"&amp;A677&amp;"', '"&amp;B677&amp;"', '"&amp;C677&amp;"', '"&amp;D677&amp;"', '"&amp;E677&amp;"', '"&amp;F677&amp;"', '"&amp;G677&amp;"', '"&amp;H677&amp;"', '"&amp;I677&amp;"');"</f>
        <v/>
      </c>
      <c r="T677">
        <f>"Update UFMT_BUILD_RULE SET FIELD_ID='"&amp;D677&amp;"',COND_ID='"&amp;E677&amp;"',VALUE_ID='"&amp;F677&amp;"',CONV_KEY='"&amp;G677&amp;"',F_CHECK='"&amp;H677&amp;"',F_WRITE='"&amp;I677&amp;"' Where FORMAT_ID = '"&amp;A677&amp;"' AND FIELD_NO = '"&amp;B677&amp;"' AND PRIORITY = '"&amp;C677&amp;"';"</f>
        <v/>
      </c>
      <c r="U677">
        <f>"Delete from UFMT_BUILD_RULE Where FORMAT_ID = '"&amp;A677&amp;"' AND FIELD_NO = '"&amp;B677&amp;"' AND PRIORITY = '"&amp;C677&amp;"';"</f>
        <v/>
      </c>
    </row>
    <row r="678" spans="1:21">
      <c r="A678" t="s">
        <v>602</v>
      </c>
      <c r="B678" t="s">
        <v>33</v>
      </c>
      <c r="C678" t="s">
        <v>13</v>
      </c>
      <c r="D678" t="s">
        <v>398</v>
      </c>
      <c r="F678" t="s">
        <v>132</v>
      </c>
      <c r="H678" t="s">
        <v>255</v>
      </c>
      <c r="I678" t="s">
        <v>255</v>
      </c>
      <c r="L678" t="s">
        <v>7</v>
      </c>
      <c r="M678">
        <f>VLOOKUP(D678,UFMT_FIELD_FORMAT!A:H,8,FALSE)</f>
        <v/>
      </c>
      <c r="N678">
        <f>IF(ISBLANK(E678),"",VLOOKUP(E678,UFMT_CONDITION!A:J,10,FALSE))</f>
        <v/>
      </c>
      <c r="O678">
        <f>VLOOKUP(F678,UFMT_VALUE!A:E,5,FALSE)</f>
        <v/>
      </c>
      <c r="P678">
        <f>IF(ISBLANK(G678),"",VLOOKUP(G678,UFMT_CONVERSION!A:C,3,FALSE))</f>
        <v/>
      </c>
      <c r="Q678">
        <f>"Field '"&amp;M678&amp;IF(N678="","","',Cond '"&amp;N678)&amp;"', Value '"&amp;O678&amp;IF(P678="","","', Conv '"&amp;P678)&amp;"'"</f>
        <v/>
      </c>
      <c r="S678">
        <f>"Insert into UFMT_BUILD_RULE (FORMAT_ID, FIELD_NO, PRIORITY, FIELD_ID, COND_ID, VALUE_ID, CONV_KEY, F_CHECK, F_WRITE) Values ('"&amp;A678&amp;"', '"&amp;B678&amp;"', '"&amp;C678&amp;"', '"&amp;D678&amp;"', '"&amp;E678&amp;"', '"&amp;F678&amp;"', '"&amp;G678&amp;"', '"&amp;H678&amp;"', '"&amp;I678&amp;"');"</f>
        <v/>
      </c>
      <c r="T678">
        <f>"Update UFMT_BUILD_RULE SET FIELD_ID='"&amp;D678&amp;"',COND_ID='"&amp;E678&amp;"',VALUE_ID='"&amp;F678&amp;"',CONV_KEY='"&amp;G678&amp;"',F_CHECK='"&amp;H678&amp;"',F_WRITE='"&amp;I678&amp;"' Where FORMAT_ID = '"&amp;A678&amp;"' AND FIELD_NO = '"&amp;B678&amp;"' AND PRIORITY = '"&amp;C678&amp;"';"</f>
        <v/>
      </c>
      <c r="U678">
        <f>"Delete from UFMT_BUILD_RULE Where FORMAT_ID = '"&amp;A678&amp;"' AND FIELD_NO = '"&amp;B678&amp;"' AND PRIORITY = '"&amp;C678&amp;"';"</f>
        <v/>
      </c>
    </row>
    <row r="679" spans="1:21">
      <c r="A679" t="s">
        <v>602</v>
      </c>
      <c r="B679" t="s">
        <v>554</v>
      </c>
      <c r="C679" t="s">
        <v>13</v>
      </c>
      <c r="D679" t="s">
        <v>456</v>
      </c>
      <c r="F679" t="s">
        <v>91</v>
      </c>
      <c r="G679" t="s">
        <v>318</v>
      </c>
      <c r="H679" t="s">
        <v>255</v>
      </c>
      <c r="I679" t="s">
        <v>13</v>
      </c>
      <c r="L679" t="s">
        <v>7</v>
      </c>
      <c r="M679">
        <f>VLOOKUP(D679,UFMT_FIELD_FORMAT!A:H,8,FALSE)</f>
        <v/>
      </c>
      <c r="N679">
        <f>IF(ISBLANK(E679),"",VLOOKUP(E679,UFMT_CONDITION!A:J,10,FALSE))</f>
        <v/>
      </c>
      <c r="O679">
        <f>VLOOKUP(F679,UFMT_VALUE!A:E,5,FALSE)</f>
        <v/>
      </c>
      <c r="P679">
        <f>IF(ISBLANK(G679),"",VLOOKUP(G679,UFMT_CONVERSION!A:C,3,FALSE))</f>
        <v/>
      </c>
      <c r="Q679">
        <f>"Field '"&amp;M679&amp;IF(N679="","","',Cond '"&amp;N679)&amp;"', Value '"&amp;O679&amp;IF(P679="","","', Conv '"&amp;P679)&amp;"'"</f>
        <v/>
      </c>
      <c r="S679">
        <f>"Insert into UFMT_BUILD_RULE (FORMAT_ID, FIELD_NO, PRIORITY, FIELD_ID, COND_ID, VALUE_ID, CONV_KEY, F_CHECK, F_WRITE) Values ('"&amp;A679&amp;"', '"&amp;B679&amp;"', '"&amp;C679&amp;"', '"&amp;D679&amp;"', '"&amp;E679&amp;"', '"&amp;F679&amp;"', '"&amp;G679&amp;"', '"&amp;H679&amp;"', '"&amp;I679&amp;"');"</f>
        <v/>
      </c>
      <c r="T679">
        <f>"Update UFMT_BUILD_RULE SET FIELD_ID='"&amp;D679&amp;"',COND_ID='"&amp;E679&amp;"',VALUE_ID='"&amp;F679&amp;"',CONV_KEY='"&amp;G679&amp;"',F_CHECK='"&amp;H679&amp;"',F_WRITE='"&amp;I679&amp;"' Where FORMAT_ID = '"&amp;A679&amp;"' AND FIELD_NO = '"&amp;B679&amp;"' AND PRIORITY = '"&amp;C679&amp;"';"</f>
        <v/>
      </c>
      <c r="U679">
        <f>"Delete from UFMT_BUILD_RULE Where FORMAT_ID = '"&amp;A679&amp;"' AND FIELD_NO = '"&amp;B679&amp;"' AND PRIORITY = '"&amp;C679&amp;"';"</f>
        <v/>
      </c>
    </row>
    <row r="680" spans="1:21">
      <c r="A680" t="s">
        <v>602</v>
      </c>
      <c r="B680" t="s">
        <v>554</v>
      </c>
      <c r="C680" t="s">
        <v>64</v>
      </c>
      <c r="D680" t="s">
        <v>456</v>
      </c>
      <c r="F680" t="s">
        <v>565</v>
      </c>
      <c r="G680" t="s">
        <v>333</v>
      </c>
      <c r="H680" t="s">
        <v>255</v>
      </c>
      <c r="I680" t="s">
        <v>13</v>
      </c>
      <c r="L680" t="s">
        <v>7</v>
      </c>
      <c r="M680">
        <f>VLOOKUP(D680,UFMT_FIELD_FORMAT!A:H,8,FALSE)</f>
        <v/>
      </c>
      <c r="N680">
        <f>IF(ISBLANK(E680),"",VLOOKUP(E680,UFMT_CONDITION!A:J,10,FALSE))</f>
        <v/>
      </c>
      <c r="O680">
        <f>VLOOKUP(F680,UFMT_VALUE!A:E,5,FALSE)</f>
        <v/>
      </c>
      <c r="P680">
        <f>IF(ISBLANK(G680),"",VLOOKUP(G680,UFMT_CONVERSION!A:C,3,FALSE))</f>
        <v/>
      </c>
      <c r="Q680">
        <f>"Field '"&amp;M680&amp;IF(N680="","","',Cond '"&amp;N680)&amp;"', Value '"&amp;O680&amp;IF(P680="","","', Conv '"&amp;P680)&amp;"'"</f>
        <v/>
      </c>
      <c r="S680">
        <f>"Insert into UFMT_BUILD_RULE (FORMAT_ID, FIELD_NO, PRIORITY, FIELD_ID, COND_ID, VALUE_ID, CONV_KEY, F_CHECK, F_WRITE) Values ('"&amp;A680&amp;"', '"&amp;B680&amp;"', '"&amp;C680&amp;"', '"&amp;D680&amp;"', '"&amp;E680&amp;"', '"&amp;F680&amp;"', '"&amp;G680&amp;"', '"&amp;H680&amp;"', '"&amp;I680&amp;"');"</f>
        <v/>
      </c>
      <c r="T680">
        <f>"Update UFMT_BUILD_RULE SET FIELD_ID='"&amp;D680&amp;"',COND_ID='"&amp;E680&amp;"',VALUE_ID='"&amp;F680&amp;"',CONV_KEY='"&amp;G680&amp;"',F_CHECK='"&amp;H680&amp;"',F_WRITE='"&amp;I680&amp;"' Where FORMAT_ID = '"&amp;A680&amp;"' AND FIELD_NO = '"&amp;B680&amp;"' AND PRIORITY = '"&amp;C680&amp;"';"</f>
        <v/>
      </c>
      <c r="U680">
        <f>"Delete from UFMT_BUILD_RULE Where FORMAT_ID = '"&amp;A680&amp;"' AND FIELD_NO = '"&amp;B680&amp;"' AND PRIORITY = '"&amp;C680&amp;"';"</f>
        <v/>
      </c>
    </row>
    <row r="681" spans="1:21">
      <c r="A681" t="s">
        <v>602</v>
      </c>
      <c r="B681" t="s">
        <v>554</v>
      </c>
      <c r="C681" t="s">
        <v>107</v>
      </c>
      <c r="D681" t="s">
        <v>456</v>
      </c>
      <c r="F681" t="s">
        <v>589</v>
      </c>
      <c r="G681" t="s">
        <v>473</v>
      </c>
      <c r="H681" t="s">
        <v>255</v>
      </c>
      <c r="I681" t="s">
        <v>13</v>
      </c>
      <c r="L681" t="s">
        <v>7</v>
      </c>
      <c r="M681">
        <f>VLOOKUP(D681,UFMT_FIELD_FORMAT!A:H,8,FALSE)</f>
        <v/>
      </c>
      <c r="N681">
        <f>IF(ISBLANK(E681),"",VLOOKUP(E681,UFMT_CONDITION!A:J,10,FALSE))</f>
        <v/>
      </c>
      <c r="O681">
        <f>VLOOKUP(F681,UFMT_VALUE!A:E,5,FALSE)</f>
        <v/>
      </c>
      <c r="P681">
        <f>IF(ISBLANK(G681),"",VLOOKUP(G681,UFMT_CONVERSION!A:C,3,FALSE))</f>
        <v/>
      </c>
      <c r="Q681">
        <f>"Field '"&amp;M681&amp;IF(N681="","","',Cond '"&amp;N681)&amp;"', Value '"&amp;O681&amp;IF(P681="","","', Conv '"&amp;P681)&amp;"'"</f>
        <v/>
      </c>
      <c r="S681">
        <f>"Insert into UFMT_BUILD_RULE (FORMAT_ID, FIELD_NO, PRIORITY, FIELD_ID, COND_ID, VALUE_ID, CONV_KEY, F_CHECK, F_WRITE) Values ('"&amp;A681&amp;"', '"&amp;B681&amp;"', '"&amp;C681&amp;"', '"&amp;D681&amp;"', '"&amp;E681&amp;"', '"&amp;F681&amp;"', '"&amp;G681&amp;"', '"&amp;H681&amp;"', '"&amp;I681&amp;"');"</f>
        <v/>
      </c>
      <c r="T681">
        <f>"Update UFMT_BUILD_RULE SET FIELD_ID='"&amp;D681&amp;"',COND_ID='"&amp;E681&amp;"',VALUE_ID='"&amp;F681&amp;"',CONV_KEY='"&amp;G681&amp;"',F_CHECK='"&amp;H681&amp;"',F_WRITE='"&amp;I681&amp;"' Where FORMAT_ID = '"&amp;A681&amp;"' AND FIELD_NO = '"&amp;B681&amp;"' AND PRIORITY = '"&amp;C681&amp;"';"</f>
        <v/>
      </c>
      <c r="U681">
        <f>"Delete from UFMT_BUILD_RULE Where FORMAT_ID = '"&amp;A681&amp;"' AND FIELD_NO = '"&amp;B681&amp;"' AND PRIORITY = '"&amp;C681&amp;"';"</f>
        <v/>
      </c>
    </row>
    <row r="682" spans="1:21">
      <c r="A682" t="s">
        <v>602</v>
      </c>
      <c r="B682" t="s">
        <v>555</v>
      </c>
      <c r="C682" t="s">
        <v>13</v>
      </c>
      <c r="D682" t="s">
        <v>385</v>
      </c>
      <c r="F682" t="s">
        <v>536</v>
      </c>
      <c r="H682" t="s">
        <v>255</v>
      </c>
      <c r="I682" t="s">
        <v>255</v>
      </c>
      <c r="L682" t="s">
        <v>7</v>
      </c>
      <c r="M682">
        <f>VLOOKUP(D682,UFMT_FIELD_FORMAT!A:H,8,FALSE)</f>
        <v/>
      </c>
      <c r="N682">
        <f>IF(ISBLANK(E682),"",VLOOKUP(E682,UFMT_CONDITION!A:J,10,FALSE))</f>
        <v/>
      </c>
      <c r="O682">
        <f>VLOOKUP(F682,UFMT_VALUE!A:E,5,FALSE)</f>
        <v/>
      </c>
      <c r="P682">
        <f>IF(ISBLANK(G682),"",VLOOKUP(G682,UFMT_CONVERSION!A:C,3,FALSE))</f>
        <v/>
      </c>
      <c r="Q682">
        <f>"Field '"&amp;M682&amp;IF(N682="","","',Cond '"&amp;N682)&amp;"', Value '"&amp;O682&amp;IF(P682="","","', Conv '"&amp;P682)&amp;"'"</f>
        <v/>
      </c>
      <c r="S682">
        <f>"Insert into UFMT_BUILD_RULE (FORMAT_ID, FIELD_NO, PRIORITY, FIELD_ID, COND_ID, VALUE_ID, CONV_KEY, F_CHECK, F_WRITE) Values ('"&amp;A682&amp;"', '"&amp;B682&amp;"', '"&amp;C682&amp;"', '"&amp;D682&amp;"', '"&amp;E682&amp;"', '"&amp;F682&amp;"', '"&amp;G682&amp;"', '"&amp;H682&amp;"', '"&amp;I682&amp;"');"</f>
        <v/>
      </c>
      <c r="T682">
        <f>"Update UFMT_BUILD_RULE SET FIELD_ID='"&amp;D682&amp;"',COND_ID='"&amp;E682&amp;"',VALUE_ID='"&amp;F682&amp;"',CONV_KEY='"&amp;G682&amp;"',F_CHECK='"&amp;H682&amp;"',F_WRITE='"&amp;I682&amp;"' Where FORMAT_ID = '"&amp;A682&amp;"' AND FIELD_NO = '"&amp;B682&amp;"' AND PRIORITY = '"&amp;C682&amp;"';"</f>
        <v/>
      </c>
      <c r="U682">
        <f>"Delete from UFMT_BUILD_RULE Where FORMAT_ID = '"&amp;A682&amp;"' AND FIELD_NO = '"&amp;B682&amp;"' AND PRIORITY = '"&amp;C682&amp;"';"</f>
        <v/>
      </c>
    </row>
    <row r="683" spans="1:21">
      <c r="A683" t="s">
        <v>602</v>
      </c>
      <c r="B683" t="s">
        <v>244</v>
      </c>
      <c r="C683" t="s">
        <v>13</v>
      </c>
      <c r="D683" t="s">
        <v>385</v>
      </c>
      <c r="F683" t="s">
        <v>577</v>
      </c>
      <c r="H683" t="s">
        <v>255</v>
      </c>
      <c r="I683" t="s">
        <v>255</v>
      </c>
      <c r="L683" t="s">
        <v>7</v>
      </c>
      <c r="M683">
        <f>VLOOKUP(D683,UFMT_FIELD_FORMAT!A:H,8,FALSE)</f>
        <v/>
      </c>
      <c r="N683">
        <f>IF(ISBLANK(E683),"",VLOOKUP(E683,UFMT_CONDITION!A:J,10,FALSE))</f>
        <v/>
      </c>
      <c r="O683">
        <f>VLOOKUP(F683,UFMT_VALUE!A:E,5,FALSE)</f>
        <v/>
      </c>
      <c r="P683">
        <f>IF(ISBLANK(G683),"",VLOOKUP(G683,UFMT_CONVERSION!A:C,3,FALSE))</f>
        <v/>
      </c>
      <c r="Q683">
        <f>"Field '"&amp;M683&amp;IF(N683="","","',Cond '"&amp;N683)&amp;"', Value '"&amp;O683&amp;IF(P683="","","', Conv '"&amp;P683)&amp;"'"</f>
        <v/>
      </c>
      <c r="S683">
        <f>"Insert into UFMT_BUILD_RULE (FORMAT_ID, FIELD_NO, PRIORITY, FIELD_ID, COND_ID, VALUE_ID, CONV_KEY, F_CHECK, F_WRITE) Values ('"&amp;A683&amp;"', '"&amp;B683&amp;"', '"&amp;C683&amp;"', '"&amp;D683&amp;"', '"&amp;E683&amp;"', '"&amp;F683&amp;"', '"&amp;G683&amp;"', '"&amp;H683&amp;"', '"&amp;I683&amp;"');"</f>
        <v/>
      </c>
      <c r="T683">
        <f>"Update UFMT_BUILD_RULE SET FIELD_ID='"&amp;D683&amp;"',COND_ID='"&amp;E683&amp;"',VALUE_ID='"&amp;F683&amp;"',CONV_KEY='"&amp;G683&amp;"',F_CHECK='"&amp;H683&amp;"',F_WRITE='"&amp;I683&amp;"' Where FORMAT_ID = '"&amp;A683&amp;"' AND FIELD_NO = '"&amp;B683&amp;"' AND PRIORITY = '"&amp;C683&amp;"';"</f>
        <v/>
      </c>
      <c r="U683">
        <f>"Delete from UFMT_BUILD_RULE Where FORMAT_ID = '"&amp;A683&amp;"' AND FIELD_NO = '"&amp;B683&amp;"' AND PRIORITY = '"&amp;C683&amp;"';"</f>
        <v/>
      </c>
    </row>
    <row r="684" spans="1:21">
      <c r="A684" t="s">
        <v>602</v>
      </c>
      <c r="B684" t="s">
        <v>196</v>
      </c>
      <c r="C684" t="s">
        <v>13</v>
      </c>
      <c r="D684" t="s">
        <v>233</v>
      </c>
      <c r="F684" t="s">
        <v>68</v>
      </c>
      <c r="H684" t="s">
        <v>255</v>
      </c>
      <c r="I684" t="s">
        <v>255</v>
      </c>
      <c r="L684" t="s">
        <v>7</v>
      </c>
      <c r="M684">
        <f>VLOOKUP(D684,UFMT_FIELD_FORMAT!A:H,8,FALSE)</f>
        <v/>
      </c>
      <c r="N684">
        <f>IF(ISBLANK(E684),"",VLOOKUP(E684,UFMT_CONDITION!A:J,10,FALSE))</f>
        <v/>
      </c>
      <c r="O684">
        <f>VLOOKUP(F684,UFMT_VALUE!A:E,5,FALSE)</f>
        <v/>
      </c>
      <c r="P684">
        <f>IF(ISBLANK(G684),"",VLOOKUP(G684,UFMT_CONVERSION!A:C,3,FALSE))</f>
        <v/>
      </c>
      <c r="Q684">
        <f>"Field '"&amp;M684&amp;IF(N684="","","',Cond '"&amp;N684)&amp;"', Value '"&amp;O684&amp;IF(P684="","","', Conv '"&amp;P684)&amp;"'"</f>
        <v/>
      </c>
      <c r="S684">
        <f>"Insert into UFMT_BUILD_RULE (FORMAT_ID, FIELD_NO, PRIORITY, FIELD_ID, COND_ID, VALUE_ID, CONV_KEY, F_CHECK, F_WRITE) Values ('"&amp;A684&amp;"', '"&amp;B684&amp;"', '"&amp;C684&amp;"', '"&amp;D684&amp;"', '"&amp;E684&amp;"', '"&amp;F684&amp;"', '"&amp;G684&amp;"', '"&amp;H684&amp;"', '"&amp;I684&amp;"');"</f>
        <v/>
      </c>
      <c r="T684">
        <f>"Update UFMT_BUILD_RULE SET FIELD_ID='"&amp;D684&amp;"',COND_ID='"&amp;E684&amp;"',VALUE_ID='"&amp;F684&amp;"',CONV_KEY='"&amp;G684&amp;"',F_CHECK='"&amp;H684&amp;"',F_WRITE='"&amp;I684&amp;"' Where FORMAT_ID = '"&amp;A684&amp;"' AND FIELD_NO = '"&amp;B684&amp;"' AND PRIORITY = '"&amp;C684&amp;"';"</f>
        <v/>
      </c>
      <c r="U684">
        <f>"Delete from UFMT_BUILD_RULE Where FORMAT_ID = '"&amp;A684&amp;"' AND FIELD_NO = '"&amp;B684&amp;"' AND PRIORITY = '"&amp;C684&amp;"';"</f>
        <v/>
      </c>
    </row>
    <row r="685" spans="1:21">
      <c r="A685" t="s">
        <v>602</v>
      </c>
      <c r="B685" t="s">
        <v>103</v>
      </c>
      <c r="C685" t="s">
        <v>13</v>
      </c>
      <c r="D685" t="s">
        <v>456</v>
      </c>
      <c r="F685" t="s">
        <v>310</v>
      </c>
      <c r="H685" t="s">
        <v>255</v>
      </c>
      <c r="I685" t="s">
        <v>255</v>
      </c>
      <c r="L685" t="s">
        <v>7</v>
      </c>
      <c r="M685">
        <f>VLOOKUP(D685,UFMT_FIELD_FORMAT!A:H,8,FALSE)</f>
        <v/>
      </c>
      <c r="N685">
        <f>IF(ISBLANK(E685),"",VLOOKUP(E685,UFMT_CONDITION!A:J,10,FALSE))</f>
        <v/>
      </c>
      <c r="O685">
        <f>VLOOKUP(F685,UFMT_VALUE!A:E,5,FALSE)</f>
        <v/>
      </c>
      <c r="P685">
        <f>IF(ISBLANK(G685),"",VLOOKUP(G685,UFMT_CONVERSION!A:C,3,FALSE))</f>
        <v/>
      </c>
      <c r="Q685">
        <f>"Field '"&amp;M685&amp;IF(N685="","","',Cond '"&amp;N685)&amp;"', Value '"&amp;O685&amp;IF(P685="","","', Conv '"&amp;P685)&amp;"'"</f>
        <v/>
      </c>
      <c r="S685">
        <f>"Insert into UFMT_BUILD_RULE (FORMAT_ID, FIELD_NO, PRIORITY, FIELD_ID, COND_ID, VALUE_ID, CONV_KEY, F_CHECK, F_WRITE) Values ('"&amp;A685&amp;"', '"&amp;B685&amp;"', '"&amp;C685&amp;"', '"&amp;D685&amp;"', '"&amp;E685&amp;"', '"&amp;F685&amp;"', '"&amp;G685&amp;"', '"&amp;H685&amp;"', '"&amp;I685&amp;"');"</f>
        <v/>
      </c>
      <c r="T685">
        <f>"Update UFMT_BUILD_RULE SET FIELD_ID='"&amp;D685&amp;"',COND_ID='"&amp;E685&amp;"',VALUE_ID='"&amp;F685&amp;"',CONV_KEY='"&amp;G685&amp;"',F_CHECK='"&amp;H685&amp;"',F_WRITE='"&amp;I685&amp;"' Where FORMAT_ID = '"&amp;A685&amp;"' AND FIELD_NO = '"&amp;B685&amp;"' AND PRIORITY = '"&amp;C685&amp;"';"</f>
        <v/>
      </c>
      <c r="U685">
        <f>"Delete from UFMT_BUILD_RULE Where FORMAT_ID = '"&amp;A685&amp;"' AND FIELD_NO = '"&amp;B685&amp;"' AND PRIORITY = '"&amp;C685&amp;"';"</f>
        <v/>
      </c>
    </row>
    <row r="686" spans="1:21">
      <c r="A686" t="s">
        <v>602</v>
      </c>
      <c r="B686" t="s">
        <v>669</v>
      </c>
      <c r="C686" t="s">
        <v>13</v>
      </c>
      <c r="D686" t="s">
        <v>456</v>
      </c>
      <c r="F686" t="s">
        <v>379</v>
      </c>
      <c r="H686" t="s">
        <v>255</v>
      </c>
      <c r="I686" t="s">
        <v>255</v>
      </c>
      <c r="L686" t="s">
        <v>7</v>
      </c>
      <c r="M686">
        <f>VLOOKUP(D686,UFMT_FIELD_FORMAT!A:H,8,FALSE)</f>
        <v/>
      </c>
      <c r="N686">
        <f>IF(ISBLANK(E686),"",VLOOKUP(E686,UFMT_CONDITION!A:J,10,FALSE))</f>
        <v/>
      </c>
      <c r="O686">
        <f>VLOOKUP(F686,UFMT_VALUE!A:E,5,FALSE)</f>
        <v/>
      </c>
      <c r="P686">
        <f>IF(ISBLANK(G686),"",VLOOKUP(G686,UFMT_CONVERSION!A:C,3,FALSE))</f>
        <v/>
      </c>
      <c r="Q686">
        <f>"Field '"&amp;M686&amp;IF(N686="","","',Cond '"&amp;N686)&amp;"', Value '"&amp;O686&amp;IF(P686="","","', Conv '"&amp;P686)&amp;"'"</f>
        <v/>
      </c>
      <c r="S686">
        <f>"Insert into UFMT_BUILD_RULE (FORMAT_ID, FIELD_NO, PRIORITY, FIELD_ID, COND_ID, VALUE_ID, CONV_KEY, F_CHECK, F_WRITE) Values ('"&amp;A686&amp;"', '"&amp;B686&amp;"', '"&amp;C686&amp;"', '"&amp;D686&amp;"', '"&amp;E686&amp;"', '"&amp;F686&amp;"', '"&amp;G686&amp;"', '"&amp;H686&amp;"', '"&amp;I686&amp;"');"</f>
        <v/>
      </c>
      <c r="T686">
        <f>"Update UFMT_BUILD_RULE SET FIELD_ID='"&amp;D686&amp;"',COND_ID='"&amp;E686&amp;"',VALUE_ID='"&amp;F686&amp;"',CONV_KEY='"&amp;G686&amp;"',F_CHECK='"&amp;H686&amp;"',F_WRITE='"&amp;I686&amp;"' Where FORMAT_ID = '"&amp;A686&amp;"' AND FIELD_NO = '"&amp;B686&amp;"' AND PRIORITY = '"&amp;C686&amp;"';"</f>
        <v/>
      </c>
      <c r="U686">
        <f>"Delete from UFMT_BUILD_RULE Where FORMAT_ID = '"&amp;A686&amp;"' AND FIELD_NO = '"&amp;B686&amp;"' AND PRIORITY = '"&amp;C686&amp;"';"</f>
        <v/>
      </c>
    </row>
    <row r="687" spans="1:21">
      <c r="A687" t="s">
        <v>122</v>
      </c>
      <c r="B687" t="s">
        <v>64</v>
      </c>
      <c r="C687" t="s">
        <v>13</v>
      </c>
      <c r="D687" t="s">
        <v>13</v>
      </c>
      <c r="F687" t="s">
        <v>64</v>
      </c>
      <c r="H687" t="s">
        <v>255</v>
      </c>
      <c r="I687" t="s">
        <v>255</v>
      </c>
      <c r="L687" t="s">
        <v>7</v>
      </c>
      <c r="M687">
        <f>VLOOKUP(D687,UFMT_FIELD_FORMAT!A:H,8,FALSE)</f>
        <v/>
      </c>
      <c r="N687">
        <f>IF(ISBLANK(E687),"",VLOOKUP(E687,UFMT_CONDITION!A:J,10,FALSE))</f>
        <v/>
      </c>
      <c r="O687">
        <f>VLOOKUP(F687,UFMT_VALUE!A:E,5,FALSE)</f>
        <v/>
      </c>
      <c r="P687">
        <f>IF(ISBLANK(G687),"",VLOOKUP(G687,UFMT_CONVERSION!A:C,3,FALSE))</f>
        <v/>
      </c>
      <c r="Q687">
        <f>"Field '"&amp;M687&amp;IF(N687="","","',Cond '"&amp;N687)&amp;"', Value '"&amp;O687&amp;IF(P687="","","', Conv '"&amp;P687)&amp;"'"</f>
        <v/>
      </c>
      <c r="S687">
        <f>"Insert into UFMT_BUILD_RULE (FORMAT_ID, FIELD_NO, PRIORITY, FIELD_ID, COND_ID, VALUE_ID, CONV_KEY, F_CHECK, F_WRITE) Values ('"&amp;A687&amp;"', '"&amp;B687&amp;"', '"&amp;C687&amp;"', '"&amp;D687&amp;"', '"&amp;E687&amp;"', '"&amp;F687&amp;"', '"&amp;G687&amp;"', '"&amp;H687&amp;"', '"&amp;I687&amp;"');"</f>
        <v/>
      </c>
      <c r="T687">
        <f>"Update UFMT_BUILD_RULE SET FIELD_ID='"&amp;D687&amp;"',COND_ID='"&amp;E687&amp;"',VALUE_ID='"&amp;F687&amp;"',CONV_KEY='"&amp;G687&amp;"',F_CHECK='"&amp;H687&amp;"',F_WRITE='"&amp;I687&amp;"' Where FORMAT_ID = '"&amp;A687&amp;"' AND FIELD_NO = '"&amp;B687&amp;"' AND PRIORITY = '"&amp;C687&amp;"';"</f>
        <v/>
      </c>
      <c r="U687">
        <f>"Delete from UFMT_BUILD_RULE Where FORMAT_ID = '"&amp;A687&amp;"' AND FIELD_NO = '"&amp;B687&amp;"' AND PRIORITY = '"&amp;C687&amp;"';"</f>
        <v/>
      </c>
    </row>
    <row r="688" spans="1:21">
      <c r="A688" t="s">
        <v>122</v>
      </c>
      <c r="B688" t="s">
        <v>107</v>
      </c>
      <c r="C688" t="s">
        <v>13</v>
      </c>
      <c r="D688" t="s">
        <v>64</v>
      </c>
      <c r="E688" t="s">
        <v>379</v>
      </c>
      <c r="F688" t="s">
        <v>594</v>
      </c>
      <c r="H688" t="s">
        <v>255</v>
      </c>
      <c r="I688" t="s">
        <v>255</v>
      </c>
      <c r="L688" t="s">
        <v>7</v>
      </c>
      <c r="M688">
        <f>VLOOKUP(D688,UFMT_FIELD_FORMAT!A:H,8,FALSE)</f>
        <v/>
      </c>
      <c r="N688">
        <f>IF(ISBLANK(E688),"",VLOOKUP(E688,UFMT_CONDITION!A:J,10,FALSE))</f>
        <v/>
      </c>
      <c r="O688">
        <f>VLOOKUP(F688,UFMT_VALUE!A:E,5,FALSE)</f>
        <v/>
      </c>
      <c r="P688">
        <f>IF(ISBLANK(G688),"",VLOOKUP(G688,UFMT_CONVERSION!A:C,3,FALSE))</f>
        <v/>
      </c>
      <c r="Q688">
        <f>"Field '"&amp;M688&amp;IF(N688="","","',Cond '"&amp;N688)&amp;"', Value '"&amp;O688&amp;IF(P688="","","', Conv '"&amp;P688)&amp;"'"</f>
        <v/>
      </c>
      <c r="S688">
        <f>"Insert into UFMT_BUILD_RULE (FORMAT_ID, FIELD_NO, PRIORITY, FIELD_ID, COND_ID, VALUE_ID, CONV_KEY, F_CHECK, F_WRITE) Values ('"&amp;A688&amp;"', '"&amp;B688&amp;"', '"&amp;C688&amp;"', '"&amp;D688&amp;"', '"&amp;E688&amp;"', '"&amp;F688&amp;"', '"&amp;G688&amp;"', '"&amp;H688&amp;"', '"&amp;I688&amp;"');"</f>
        <v/>
      </c>
      <c r="T688">
        <f>"Update UFMT_BUILD_RULE SET FIELD_ID='"&amp;D688&amp;"',COND_ID='"&amp;E688&amp;"',VALUE_ID='"&amp;F688&amp;"',CONV_KEY='"&amp;G688&amp;"',F_CHECK='"&amp;H688&amp;"',F_WRITE='"&amp;I688&amp;"' Where FORMAT_ID = '"&amp;A688&amp;"' AND FIELD_NO = '"&amp;B688&amp;"' AND PRIORITY = '"&amp;C688&amp;"';"</f>
        <v/>
      </c>
      <c r="U688">
        <f>"Delete from UFMT_BUILD_RULE Where FORMAT_ID = '"&amp;A688&amp;"' AND FIELD_NO = '"&amp;B688&amp;"' AND PRIORITY = '"&amp;C688&amp;"';"</f>
        <v/>
      </c>
    </row>
    <row r="689" spans="1:21">
      <c r="A689" t="s">
        <v>122</v>
      </c>
      <c r="B689" t="s">
        <v>107</v>
      </c>
      <c r="C689" t="s">
        <v>64</v>
      </c>
      <c r="D689" t="s">
        <v>64</v>
      </c>
      <c r="F689" t="s">
        <v>328</v>
      </c>
      <c r="H689" t="s">
        <v>255</v>
      </c>
      <c r="I689" t="s">
        <v>255</v>
      </c>
      <c r="L689" t="s">
        <v>7</v>
      </c>
      <c r="M689">
        <f>VLOOKUP(D689,UFMT_FIELD_FORMAT!A:H,8,FALSE)</f>
        <v/>
      </c>
      <c r="N689">
        <f>IF(ISBLANK(E689),"",VLOOKUP(E689,UFMT_CONDITION!A:J,10,FALSE))</f>
        <v/>
      </c>
      <c r="O689">
        <f>VLOOKUP(F689,UFMT_VALUE!A:E,5,FALSE)</f>
        <v/>
      </c>
      <c r="P689">
        <f>IF(ISBLANK(G689),"",VLOOKUP(G689,UFMT_CONVERSION!A:C,3,FALSE))</f>
        <v/>
      </c>
      <c r="Q689">
        <f>"Field '"&amp;M689&amp;IF(N689="","","',Cond '"&amp;N689)&amp;"', Value '"&amp;O689&amp;IF(P689="","","', Conv '"&amp;P689)&amp;"'"</f>
        <v/>
      </c>
      <c r="S689">
        <f>"Insert into UFMT_BUILD_RULE (FORMAT_ID, FIELD_NO, PRIORITY, FIELD_ID, COND_ID, VALUE_ID, CONV_KEY, F_CHECK, F_WRITE) Values ('"&amp;A689&amp;"', '"&amp;B689&amp;"', '"&amp;C689&amp;"', '"&amp;D689&amp;"', '"&amp;E689&amp;"', '"&amp;F689&amp;"', '"&amp;G689&amp;"', '"&amp;H689&amp;"', '"&amp;I689&amp;"');"</f>
        <v/>
      </c>
      <c r="T689">
        <f>"Update UFMT_BUILD_RULE SET FIELD_ID='"&amp;D689&amp;"',COND_ID='"&amp;E689&amp;"',VALUE_ID='"&amp;F689&amp;"',CONV_KEY='"&amp;G689&amp;"',F_CHECK='"&amp;H689&amp;"',F_WRITE='"&amp;I689&amp;"' Where FORMAT_ID = '"&amp;A689&amp;"' AND FIELD_NO = '"&amp;B689&amp;"' AND PRIORITY = '"&amp;C689&amp;"';"</f>
        <v/>
      </c>
      <c r="U689">
        <f>"Delete from UFMT_BUILD_RULE Where FORMAT_ID = '"&amp;A689&amp;"' AND FIELD_NO = '"&amp;B689&amp;"' AND PRIORITY = '"&amp;C689&amp;"';"</f>
        <v/>
      </c>
    </row>
    <row r="690" spans="1:21">
      <c r="A690" t="s">
        <v>122</v>
      </c>
      <c r="B690" t="s">
        <v>31</v>
      </c>
      <c r="C690" t="s">
        <v>13</v>
      </c>
      <c r="D690" t="s">
        <v>107</v>
      </c>
      <c r="F690" t="s">
        <v>330</v>
      </c>
      <c r="H690" t="s">
        <v>255</v>
      </c>
      <c r="I690" t="s">
        <v>255</v>
      </c>
      <c r="L690" t="s">
        <v>7</v>
      </c>
      <c r="M690">
        <f>VLOOKUP(D690,UFMT_FIELD_FORMAT!A:H,8,FALSE)</f>
        <v/>
      </c>
      <c r="N690">
        <f>IF(ISBLANK(E690),"",VLOOKUP(E690,UFMT_CONDITION!A:J,10,FALSE))</f>
        <v/>
      </c>
      <c r="O690">
        <f>VLOOKUP(F690,UFMT_VALUE!A:E,5,FALSE)</f>
        <v/>
      </c>
      <c r="P690">
        <f>IF(ISBLANK(G690),"",VLOOKUP(G690,UFMT_CONVERSION!A:C,3,FALSE))</f>
        <v/>
      </c>
      <c r="Q690">
        <f>"Field '"&amp;M690&amp;IF(N690="","","',Cond '"&amp;N690)&amp;"', Value '"&amp;O690&amp;IF(P690="","","', Conv '"&amp;P690)&amp;"'"</f>
        <v/>
      </c>
      <c r="S690">
        <f>"Insert into UFMT_BUILD_RULE (FORMAT_ID, FIELD_NO, PRIORITY, FIELD_ID, COND_ID, VALUE_ID, CONV_KEY, F_CHECK, F_WRITE) Values ('"&amp;A690&amp;"', '"&amp;B690&amp;"', '"&amp;C690&amp;"', '"&amp;D690&amp;"', '"&amp;E690&amp;"', '"&amp;F690&amp;"', '"&amp;G690&amp;"', '"&amp;H690&amp;"', '"&amp;I690&amp;"');"</f>
        <v/>
      </c>
      <c r="T690">
        <f>"Update UFMT_BUILD_RULE SET FIELD_ID='"&amp;D690&amp;"',COND_ID='"&amp;E690&amp;"',VALUE_ID='"&amp;F690&amp;"',CONV_KEY='"&amp;G690&amp;"',F_CHECK='"&amp;H690&amp;"',F_WRITE='"&amp;I690&amp;"' Where FORMAT_ID = '"&amp;A690&amp;"' AND FIELD_NO = '"&amp;B690&amp;"' AND PRIORITY = '"&amp;C690&amp;"';"</f>
        <v/>
      </c>
      <c r="U690">
        <f>"Delete from UFMT_BUILD_RULE Where FORMAT_ID = '"&amp;A690&amp;"' AND FIELD_NO = '"&amp;B690&amp;"' AND PRIORITY = '"&amp;C690&amp;"';"</f>
        <v/>
      </c>
    </row>
    <row r="691" spans="1:21">
      <c r="A691" t="s">
        <v>122</v>
      </c>
      <c r="B691" t="s">
        <v>328</v>
      </c>
      <c r="C691" t="s">
        <v>13</v>
      </c>
      <c r="D691" t="s">
        <v>107</v>
      </c>
      <c r="F691" t="s">
        <v>114</v>
      </c>
      <c r="H691" t="s">
        <v>255</v>
      </c>
      <c r="I691" t="s">
        <v>255</v>
      </c>
      <c r="L691" t="s">
        <v>7</v>
      </c>
      <c r="M691">
        <f>VLOOKUP(D691,UFMT_FIELD_FORMAT!A:H,8,FALSE)</f>
        <v/>
      </c>
      <c r="N691">
        <f>IF(ISBLANK(E691),"",VLOOKUP(E691,UFMT_CONDITION!A:J,10,FALSE))</f>
        <v/>
      </c>
      <c r="O691">
        <f>VLOOKUP(F691,UFMT_VALUE!A:E,5,FALSE)</f>
        <v/>
      </c>
      <c r="P691">
        <f>IF(ISBLANK(G691),"",VLOOKUP(G691,UFMT_CONVERSION!A:C,3,FALSE))</f>
        <v/>
      </c>
      <c r="Q691">
        <f>"Field '"&amp;M691&amp;IF(N691="","","',Cond '"&amp;N691)&amp;"', Value '"&amp;O691&amp;IF(P691="","","', Conv '"&amp;P691)&amp;"'"</f>
        <v/>
      </c>
      <c r="S691">
        <f>"Insert into UFMT_BUILD_RULE (FORMAT_ID, FIELD_NO, PRIORITY, FIELD_ID, COND_ID, VALUE_ID, CONV_KEY, F_CHECK, F_WRITE) Values ('"&amp;A691&amp;"', '"&amp;B691&amp;"', '"&amp;C691&amp;"', '"&amp;D691&amp;"', '"&amp;E691&amp;"', '"&amp;F691&amp;"', '"&amp;G691&amp;"', '"&amp;H691&amp;"', '"&amp;I691&amp;"');"</f>
        <v/>
      </c>
      <c r="T691">
        <f>"Update UFMT_BUILD_RULE SET FIELD_ID='"&amp;D691&amp;"',COND_ID='"&amp;E691&amp;"',VALUE_ID='"&amp;F691&amp;"',CONV_KEY='"&amp;G691&amp;"',F_CHECK='"&amp;H691&amp;"',F_WRITE='"&amp;I691&amp;"' Where FORMAT_ID = '"&amp;A691&amp;"' AND FIELD_NO = '"&amp;B691&amp;"' AND PRIORITY = '"&amp;C691&amp;"';"</f>
        <v/>
      </c>
      <c r="U691">
        <f>"Delete from UFMT_BUILD_RULE Where FORMAT_ID = '"&amp;A691&amp;"' AND FIELD_NO = '"&amp;B691&amp;"' AND PRIORITY = '"&amp;C691&amp;"';"</f>
        <v/>
      </c>
    </row>
    <row r="692" spans="1:21">
      <c r="A692" t="s">
        <v>122</v>
      </c>
      <c r="B692" t="s">
        <v>333</v>
      </c>
      <c r="C692" t="s">
        <v>13</v>
      </c>
      <c r="D692" t="s">
        <v>31</v>
      </c>
      <c r="E692" t="s">
        <v>330</v>
      </c>
      <c r="F692" t="s">
        <v>337</v>
      </c>
      <c r="H692" t="s">
        <v>255</v>
      </c>
      <c r="I692" t="s">
        <v>255</v>
      </c>
      <c r="L692" t="s">
        <v>7</v>
      </c>
      <c r="M692">
        <f>VLOOKUP(D692,UFMT_FIELD_FORMAT!A:H,8,FALSE)</f>
        <v/>
      </c>
      <c r="N692">
        <f>IF(ISBLANK(E692),"",VLOOKUP(E692,UFMT_CONDITION!A:J,10,FALSE))</f>
        <v/>
      </c>
      <c r="O692">
        <f>VLOOKUP(F692,UFMT_VALUE!A:E,5,FALSE)</f>
        <v/>
      </c>
      <c r="P692">
        <f>IF(ISBLANK(G692),"",VLOOKUP(G692,UFMT_CONVERSION!A:C,3,FALSE))</f>
        <v/>
      </c>
      <c r="Q692">
        <f>"Field '"&amp;M692&amp;IF(N692="","","',Cond '"&amp;N692)&amp;"', Value '"&amp;O692&amp;IF(P692="","","', Conv '"&amp;P692)&amp;"'"</f>
        <v/>
      </c>
      <c r="S692">
        <f>"Insert into UFMT_BUILD_RULE (FORMAT_ID, FIELD_NO, PRIORITY, FIELD_ID, COND_ID, VALUE_ID, CONV_KEY, F_CHECK, F_WRITE) Values ('"&amp;A692&amp;"', '"&amp;B692&amp;"', '"&amp;C692&amp;"', '"&amp;D692&amp;"', '"&amp;E692&amp;"', '"&amp;F692&amp;"', '"&amp;G692&amp;"', '"&amp;H692&amp;"', '"&amp;I692&amp;"');"</f>
        <v/>
      </c>
      <c r="T692">
        <f>"Update UFMT_BUILD_RULE SET FIELD_ID='"&amp;D692&amp;"',COND_ID='"&amp;E692&amp;"',VALUE_ID='"&amp;F692&amp;"',CONV_KEY='"&amp;G692&amp;"',F_CHECK='"&amp;H692&amp;"',F_WRITE='"&amp;I692&amp;"' Where FORMAT_ID = '"&amp;A692&amp;"' AND FIELD_NO = '"&amp;B692&amp;"' AND PRIORITY = '"&amp;C692&amp;"';"</f>
        <v/>
      </c>
      <c r="U692">
        <f>"Delete from UFMT_BUILD_RULE Where FORMAT_ID = '"&amp;A692&amp;"' AND FIELD_NO = '"&amp;B692&amp;"' AND PRIORITY = '"&amp;C692&amp;"';"</f>
        <v/>
      </c>
    </row>
    <row r="693" spans="1:21">
      <c r="A693" t="s">
        <v>122</v>
      </c>
      <c r="B693" t="s">
        <v>337</v>
      </c>
      <c r="C693" t="s">
        <v>13</v>
      </c>
      <c r="D693" t="s">
        <v>500</v>
      </c>
      <c r="E693" t="s">
        <v>550</v>
      </c>
      <c r="F693" t="s">
        <v>351</v>
      </c>
      <c r="G693" t="s">
        <v>17</v>
      </c>
      <c r="H693" t="s">
        <v>255</v>
      </c>
      <c r="I693" t="s">
        <v>255</v>
      </c>
      <c r="L693" t="s">
        <v>7</v>
      </c>
      <c r="M693">
        <f>VLOOKUP(D693,UFMT_FIELD_FORMAT!A:H,8,FALSE)</f>
        <v/>
      </c>
      <c r="N693">
        <f>IF(ISBLANK(E693),"",VLOOKUP(E693,UFMT_CONDITION!A:J,10,FALSE))</f>
        <v/>
      </c>
      <c r="O693">
        <f>VLOOKUP(F693,UFMT_VALUE!A:E,5,FALSE)</f>
        <v/>
      </c>
      <c r="P693">
        <f>IF(ISBLANK(G693),"",VLOOKUP(G693,UFMT_CONVERSION!A:C,3,FALSE))</f>
        <v/>
      </c>
      <c r="Q693">
        <f>"Field '"&amp;M693&amp;IF(N693="","","',Cond '"&amp;N693)&amp;"', Value '"&amp;O693&amp;IF(P693="","","', Conv '"&amp;P693)&amp;"'"</f>
        <v/>
      </c>
      <c r="S693">
        <f>"Insert into UFMT_BUILD_RULE (FORMAT_ID, FIELD_NO, PRIORITY, FIELD_ID, COND_ID, VALUE_ID, CONV_KEY, F_CHECK, F_WRITE) Values ('"&amp;A693&amp;"', '"&amp;B693&amp;"', '"&amp;C693&amp;"', '"&amp;D693&amp;"', '"&amp;E693&amp;"', '"&amp;F693&amp;"', '"&amp;G693&amp;"', '"&amp;H693&amp;"', '"&amp;I693&amp;"');"</f>
        <v/>
      </c>
      <c r="T693">
        <f>"Update UFMT_BUILD_RULE SET FIELD_ID='"&amp;D693&amp;"',COND_ID='"&amp;E693&amp;"',VALUE_ID='"&amp;F693&amp;"',CONV_KEY='"&amp;G693&amp;"',F_CHECK='"&amp;H693&amp;"',F_WRITE='"&amp;I693&amp;"' Where FORMAT_ID = '"&amp;A693&amp;"' AND FIELD_NO = '"&amp;B693&amp;"' AND PRIORITY = '"&amp;C693&amp;"';"</f>
        <v/>
      </c>
      <c r="U693">
        <f>"Delete from UFMT_BUILD_RULE Where FORMAT_ID = '"&amp;A693&amp;"' AND FIELD_NO = '"&amp;B693&amp;"' AND PRIORITY = '"&amp;C693&amp;"';"</f>
        <v/>
      </c>
    </row>
    <row r="694" spans="1:21">
      <c r="A694" t="s">
        <v>122</v>
      </c>
      <c r="B694" t="s">
        <v>337</v>
      </c>
      <c r="C694" t="s">
        <v>64</v>
      </c>
      <c r="D694" t="s">
        <v>500</v>
      </c>
      <c r="F694" t="s">
        <v>543</v>
      </c>
      <c r="G694" t="s">
        <v>17</v>
      </c>
      <c r="H694" t="s">
        <v>255</v>
      </c>
      <c r="I694" t="s">
        <v>255</v>
      </c>
      <c r="L694" t="s">
        <v>7</v>
      </c>
      <c r="M694">
        <f>VLOOKUP(D694,UFMT_FIELD_FORMAT!A:H,8,FALSE)</f>
        <v/>
      </c>
      <c r="N694">
        <f>IF(ISBLANK(E694),"",VLOOKUP(E694,UFMT_CONDITION!A:J,10,FALSE))</f>
        <v/>
      </c>
      <c r="O694">
        <f>VLOOKUP(F694,UFMT_VALUE!A:E,5,FALSE)</f>
        <v/>
      </c>
      <c r="P694">
        <f>IF(ISBLANK(G694),"",VLOOKUP(G694,UFMT_CONVERSION!A:C,3,FALSE))</f>
        <v/>
      </c>
      <c r="Q694">
        <f>"Field '"&amp;M694&amp;IF(N694="","","',Cond '"&amp;N694)&amp;"', Value '"&amp;O694&amp;IF(P694="","","', Conv '"&amp;P694)&amp;"'"</f>
        <v/>
      </c>
      <c r="S694">
        <f>"Insert into UFMT_BUILD_RULE (FORMAT_ID, FIELD_NO, PRIORITY, FIELD_ID, COND_ID, VALUE_ID, CONV_KEY, F_CHECK, F_WRITE) Values ('"&amp;A694&amp;"', '"&amp;B694&amp;"', '"&amp;C694&amp;"', '"&amp;D694&amp;"', '"&amp;E694&amp;"', '"&amp;F694&amp;"', '"&amp;G694&amp;"', '"&amp;H694&amp;"', '"&amp;I694&amp;"');"</f>
        <v/>
      </c>
      <c r="T694">
        <f>"Update UFMT_BUILD_RULE SET FIELD_ID='"&amp;D694&amp;"',COND_ID='"&amp;E694&amp;"',VALUE_ID='"&amp;F694&amp;"',CONV_KEY='"&amp;G694&amp;"',F_CHECK='"&amp;H694&amp;"',F_WRITE='"&amp;I694&amp;"' Where FORMAT_ID = '"&amp;A694&amp;"' AND FIELD_NO = '"&amp;B694&amp;"' AND PRIORITY = '"&amp;C694&amp;"';"</f>
        <v/>
      </c>
      <c r="U694">
        <f>"Delete from UFMT_BUILD_RULE Where FORMAT_ID = '"&amp;A694&amp;"' AND FIELD_NO = '"&amp;B694&amp;"' AND PRIORITY = '"&amp;C694&amp;"';"</f>
        <v/>
      </c>
    </row>
    <row r="695" spans="1:21">
      <c r="A695" t="s">
        <v>122</v>
      </c>
      <c r="B695" t="s">
        <v>351</v>
      </c>
      <c r="C695" t="s">
        <v>13</v>
      </c>
      <c r="D695" t="s">
        <v>328</v>
      </c>
      <c r="F695" t="s">
        <v>393</v>
      </c>
      <c r="H695" t="s">
        <v>255</v>
      </c>
      <c r="I695" t="s">
        <v>13</v>
      </c>
      <c r="L695" t="s">
        <v>7</v>
      </c>
      <c r="M695">
        <f>VLOOKUP(D695,UFMT_FIELD_FORMAT!A:H,8,FALSE)</f>
        <v/>
      </c>
      <c r="N695">
        <f>IF(ISBLANK(E695),"",VLOOKUP(E695,UFMT_CONDITION!A:J,10,FALSE))</f>
        <v/>
      </c>
      <c r="O695">
        <f>VLOOKUP(F695,UFMT_VALUE!A:E,5,FALSE)</f>
        <v/>
      </c>
      <c r="P695">
        <f>IF(ISBLANK(G695),"",VLOOKUP(G695,UFMT_CONVERSION!A:C,3,FALSE))</f>
        <v/>
      </c>
      <c r="Q695">
        <f>"Field '"&amp;M695&amp;IF(N695="","","',Cond '"&amp;N695)&amp;"', Value '"&amp;O695&amp;IF(P695="","","', Conv '"&amp;P695)&amp;"'"</f>
        <v/>
      </c>
      <c r="S695">
        <f>"Insert into UFMT_BUILD_RULE (FORMAT_ID, FIELD_NO, PRIORITY, FIELD_ID, COND_ID, VALUE_ID, CONV_KEY, F_CHECK, F_WRITE) Values ('"&amp;A695&amp;"', '"&amp;B695&amp;"', '"&amp;C695&amp;"', '"&amp;D695&amp;"', '"&amp;E695&amp;"', '"&amp;F695&amp;"', '"&amp;G695&amp;"', '"&amp;H695&amp;"', '"&amp;I695&amp;"');"</f>
        <v/>
      </c>
      <c r="T695">
        <f>"Update UFMT_BUILD_RULE SET FIELD_ID='"&amp;D695&amp;"',COND_ID='"&amp;E695&amp;"',VALUE_ID='"&amp;F695&amp;"',CONV_KEY='"&amp;G695&amp;"',F_CHECK='"&amp;H695&amp;"',F_WRITE='"&amp;I695&amp;"' Where FORMAT_ID = '"&amp;A695&amp;"' AND FIELD_NO = '"&amp;B695&amp;"' AND PRIORITY = '"&amp;C695&amp;"';"</f>
        <v/>
      </c>
      <c r="U695">
        <f>"Delete from UFMT_BUILD_RULE Where FORMAT_ID = '"&amp;A695&amp;"' AND FIELD_NO = '"&amp;B695&amp;"' AND PRIORITY = '"&amp;C695&amp;"';"</f>
        <v/>
      </c>
    </row>
    <row r="696" spans="1:21">
      <c r="A696" t="s">
        <v>122</v>
      </c>
      <c r="B696" t="s">
        <v>305</v>
      </c>
      <c r="C696" t="s">
        <v>13</v>
      </c>
      <c r="D696" t="s">
        <v>318</v>
      </c>
      <c r="F696" t="s">
        <v>398</v>
      </c>
      <c r="G696" t="s">
        <v>31</v>
      </c>
      <c r="H696" t="s">
        <v>255</v>
      </c>
      <c r="I696" t="s">
        <v>255</v>
      </c>
      <c r="L696" t="s">
        <v>7</v>
      </c>
      <c r="M696">
        <f>VLOOKUP(D696,UFMT_FIELD_FORMAT!A:H,8,FALSE)</f>
        <v/>
      </c>
      <c r="N696">
        <f>IF(ISBLANK(E696),"",VLOOKUP(E696,UFMT_CONDITION!A:J,10,FALSE))</f>
        <v/>
      </c>
      <c r="O696">
        <f>VLOOKUP(F696,UFMT_VALUE!A:E,5,FALSE)</f>
        <v/>
      </c>
      <c r="P696">
        <f>IF(ISBLANK(G696),"",VLOOKUP(G696,UFMT_CONVERSION!A:C,3,FALSE))</f>
        <v/>
      </c>
      <c r="Q696">
        <f>"Field '"&amp;M696&amp;IF(N696="","","',Cond '"&amp;N696)&amp;"', Value '"&amp;O696&amp;IF(P696="","","', Conv '"&amp;P696)&amp;"'"</f>
        <v/>
      </c>
      <c r="S696">
        <f>"Insert into UFMT_BUILD_RULE (FORMAT_ID, FIELD_NO, PRIORITY, FIELD_ID, COND_ID, VALUE_ID, CONV_KEY, F_CHECK, F_WRITE) Values ('"&amp;A696&amp;"', '"&amp;B696&amp;"', '"&amp;C696&amp;"', '"&amp;D696&amp;"', '"&amp;E696&amp;"', '"&amp;F696&amp;"', '"&amp;G696&amp;"', '"&amp;H696&amp;"', '"&amp;I696&amp;"');"</f>
        <v/>
      </c>
      <c r="T696">
        <f>"Update UFMT_BUILD_RULE SET FIELD_ID='"&amp;D696&amp;"',COND_ID='"&amp;E696&amp;"',VALUE_ID='"&amp;F696&amp;"',CONV_KEY='"&amp;G696&amp;"',F_CHECK='"&amp;H696&amp;"',F_WRITE='"&amp;I696&amp;"' Where FORMAT_ID = '"&amp;A696&amp;"' AND FIELD_NO = '"&amp;B696&amp;"' AND PRIORITY = '"&amp;C696&amp;"';"</f>
        <v/>
      </c>
      <c r="U696">
        <f>"Delete from UFMT_BUILD_RULE Where FORMAT_ID = '"&amp;A696&amp;"' AND FIELD_NO = '"&amp;B696&amp;"' AND PRIORITY = '"&amp;C696&amp;"';"</f>
        <v/>
      </c>
    </row>
    <row r="697" spans="1:21">
      <c r="A697" t="s">
        <v>122</v>
      </c>
      <c r="B697" t="s">
        <v>473</v>
      </c>
      <c r="C697" t="s">
        <v>13</v>
      </c>
      <c r="D697" t="s">
        <v>333</v>
      </c>
      <c r="F697" t="s">
        <v>449</v>
      </c>
      <c r="H697" t="s">
        <v>255</v>
      </c>
      <c r="I697" t="s">
        <v>255</v>
      </c>
      <c r="L697" t="s">
        <v>7</v>
      </c>
      <c r="M697">
        <f>VLOOKUP(D697,UFMT_FIELD_FORMAT!A:H,8,FALSE)</f>
        <v/>
      </c>
      <c r="N697">
        <f>IF(ISBLANK(E697),"",VLOOKUP(E697,UFMT_CONDITION!A:J,10,FALSE))</f>
        <v/>
      </c>
      <c r="O697">
        <f>VLOOKUP(F697,UFMT_VALUE!A:E,5,FALSE)</f>
        <v/>
      </c>
      <c r="P697">
        <f>IF(ISBLANK(G697),"",VLOOKUP(G697,UFMT_CONVERSION!A:C,3,FALSE))</f>
        <v/>
      </c>
      <c r="Q697">
        <f>"Field '"&amp;M697&amp;IF(N697="","","',Cond '"&amp;N697)&amp;"', Value '"&amp;O697&amp;IF(P697="","","', Conv '"&amp;P697)&amp;"'"</f>
        <v/>
      </c>
      <c r="S697">
        <f>"Insert into UFMT_BUILD_RULE (FORMAT_ID, FIELD_NO, PRIORITY, FIELD_ID, COND_ID, VALUE_ID, CONV_KEY, F_CHECK, F_WRITE) Values ('"&amp;A697&amp;"', '"&amp;B697&amp;"', '"&amp;C697&amp;"', '"&amp;D697&amp;"', '"&amp;E697&amp;"', '"&amp;F697&amp;"', '"&amp;G697&amp;"', '"&amp;H697&amp;"', '"&amp;I697&amp;"');"</f>
        <v/>
      </c>
      <c r="T697">
        <f>"Update UFMT_BUILD_RULE SET FIELD_ID='"&amp;D697&amp;"',COND_ID='"&amp;E697&amp;"',VALUE_ID='"&amp;F697&amp;"',CONV_KEY='"&amp;G697&amp;"',F_CHECK='"&amp;H697&amp;"',F_WRITE='"&amp;I697&amp;"' Where FORMAT_ID = '"&amp;A697&amp;"' AND FIELD_NO = '"&amp;B697&amp;"' AND PRIORITY = '"&amp;C697&amp;"';"</f>
        <v/>
      </c>
      <c r="U697">
        <f>"Delete from UFMT_BUILD_RULE Where FORMAT_ID = '"&amp;A697&amp;"' AND FIELD_NO = '"&amp;B697&amp;"' AND PRIORITY = '"&amp;C697&amp;"';"</f>
        <v/>
      </c>
    </row>
    <row r="698" spans="1:21">
      <c r="A698" t="s">
        <v>122</v>
      </c>
      <c r="B698" t="s">
        <v>532</v>
      </c>
      <c r="C698" t="s">
        <v>13</v>
      </c>
      <c r="D698" t="s">
        <v>337</v>
      </c>
      <c r="F698" t="s">
        <v>456</v>
      </c>
      <c r="H698" t="s">
        <v>255</v>
      </c>
      <c r="I698" t="s">
        <v>255</v>
      </c>
      <c r="L698" t="s">
        <v>7</v>
      </c>
      <c r="M698">
        <f>VLOOKUP(D698,UFMT_FIELD_FORMAT!A:H,8,FALSE)</f>
        <v/>
      </c>
      <c r="N698">
        <f>IF(ISBLANK(E698),"",VLOOKUP(E698,UFMT_CONDITION!A:J,10,FALSE))</f>
        <v/>
      </c>
      <c r="O698">
        <f>VLOOKUP(F698,UFMT_VALUE!A:E,5,FALSE)</f>
        <v/>
      </c>
      <c r="P698">
        <f>IF(ISBLANK(G698),"",VLOOKUP(G698,UFMT_CONVERSION!A:C,3,FALSE))</f>
        <v/>
      </c>
      <c r="Q698">
        <f>"Field '"&amp;M698&amp;IF(N698="","","',Cond '"&amp;N698)&amp;"', Value '"&amp;O698&amp;IF(P698="","","', Conv '"&amp;P698)&amp;"'"</f>
        <v/>
      </c>
      <c r="S698">
        <f>"Insert into UFMT_BUILD_RULE (FORMAT_ID, FIELD_NO, PRIORITY, FIELD_ID, COND_ID, VALUE_ID, CONV_KEY, F_CHECK, F_WRITE) Values ('"&amp;A698&amp;"', '"&amp;B698&amp;"', '"&amp;C698&amp;"', '"&amp;D698&amp;"', '"&amp;E698&amp;"', '"&amp;F698&amp;"', '"&amp;G698&amp;"', '"&amp;H698&amp;"', '"&amp;I698&amp;"');"</f>
        <v/>
      </c>
      <c r="T698">
        <f>"Update UFMT_BUILD_RULE SET FIELD_ID='"&amp;D698&amp;"',COND_ID='"&amp;E698&amp;"',VALUE_ID='"&amp;F698&amp;"',CONV_KEY='"&amp;G698&amp;"',F_CHECK='"&amp;H698&amp;"',F_WRITE='"&amp;I698&amp;"' Where FORMAT_ID = '"&amp;A698&amp;"' AND FIELD_NO = '"&amp;B698&amp;"' AND PRIORITY = '"&amp;C698&amp;"';"</f>
        <v/>
      </c>
      <c r="U698">
        <f>"Delete from UFMT_BUILD_RULE Where FORMAT_ID = '"&amp;A698&amp;"' AND FIELD_NO = '"&amp;B698&amp;"' AND PRIORITY = '"&amp;C698&amp;"';"</f>
        <v/>
      </c>
    </row>
    <row r="699" spans="1:21">
      <c r="A699" t="s">
        <v>122</v>
      </c>
      <c r="B699" t="s">
        <v>534</v>
      </c>
      <c r="C699" t="s">
        <v>13</v>
      </c>
      <c r="D699" t="s">
        <v>337</v>
      </c>
      <c r="E699" t="s">
        <v>318</v>
      </c>
      <c r="F699" t="s">
        <v>468</v>
      </c>
      <c r="H699" t="s">
        <v>255</v>
      </c>
      <c r="I699" t="s">
        <v>255</v>
      </c>
      <c r="L699" t="s">
        <v>7</v>
      </c>
      <c r="M699">
        <f>VLOOKUP(D699,UFMT_FIELD_FORMAT!A:H,8,FALSE)</f>
        <v/>
      </c>
      <c r="N699">
        <f>IF(ISBLANK(E699),"",VLOOKUP(E699,UFMT_CONDITION!A:J,10,FALSE))</f>
        <v/>
      </c>
      <c r="O699">
        <f>VLOOKUP(F699,UFMT_VALUE!A:E,5,FALSE)</f>
        <v/>
      </c>
      <c r="P699">
        <f>IF(ISBLANK(G699),"",VLOOKUP(G699,UFMT_CONVERSION!A:C,3,FALSE))</f>
        <v/>
      </c>
      <c r="Q699">
        <f>"Field '"&amp;M699&amp;IF(N699="","","',Cond '"&amp;N699)&amp;"', Value '"&amp;O699&amp;IF(P699="","","', Conv '"&amp;P699)&amp;"'"</f>
        <v/>
      </c>
      <c r="S699">
        <f>"Insert into UFMT_BUILD_RULE (FORMAT_ID, FIELD_NO, PRIORITY, FIELD_ID, COND_ID, VALUE_ID, CONV_KEY, F_CHECK, F_WRITE) Values ('"&amp;A699&amp;"', '"&amp;B699&amp;"', '"&amp;C699&amp;"', '"&amp;D699&amp;"', '"&amp;E699&amp;"', '"&amp;F699&amp;"', '"&amp;G699&amp;"', '"&amp;H699&amp;"', '"&amp;I699&amp;"');"</f>
        <v/>
      </c>
      <c r="T699">
        <f>"Update UFMT_BUILD_RULE SET FIELD_ID='"&amp;D699&amp;"',COND_ID='"&amp;E699&amp;"',VALUE_ID='"&amp;F699&amp;"',CONV_KEY='"&amp;G699&amp;"',F_CHECK='"&amp;H699&amp;"',F_WRITE='"&amp;I699&amp;"' Where FORMAT_ID = '"&amp;A699&amp;"' AND FIELD_NO = '"&amp;B699&amp;"' AND PRIORITY = '"&amp;C699&amp;"';"</f>
        <v/>
      </c>
      <c r="U699">
        <f>"Delete from UFMT_BUILD_RULE Where FORMAT_ID = '"&amp;A699&amp;"' AND FIELD_NO = '"&amp;B699&amp;"' AND PRIORITY = '"&amp;C699&amp;"';"</f>
        <v/>
      </c>
    </row>
    <row r="700" spans="1:21">
      <c r="A700" t="s">
        <v>122</v>
      </c>
      <c r="B700" t="s">
        <v>70</v>
      </c>
      <c r="C700" t="s">
        <v>13</v>
      </c>
      <c r="D700" t="s">
        <v>379</v>
      </c>
      <c r="F700" t="s">
        <v>471</v>
      </c>
      <c r="H700" t="s">
        <v>255</v>
      </c>
      <c r="I700" t="s">
        <v>255</v>
      </c>
      <c r="L700" t="s">
        <v>7</v>
      </c>
      <c r="M700">
        <f>VLOOKUP(D700,UFMT_FIELD_FORMAT!A:H,8,FALSE)</f>
        <v/>
      </c>
      <c r="N700">
        <f>IF(ISBLANK(E700),"",VLOOKUP(E700,UFMT_CONDITION!A:J,10,FALSE))</f>
        <v/>
      </c>
      <c r="O700">
        <f>VLOOKUP(F700,UFMT_VALUE!A:E,5,FALSE)</f>
        <v/>
      </c>
      <c r="P700">
        <f>IF(ISBLANK(G700),"",VLOOKUP(G700,UFMT_CONVERSION!A:C,3,FALSE))</f>
        <v/>
      </c>
      <c r="Q700">
        <f>"Field '"&amp;M700&amp;IF(N700="","","',Cond '"&amp;N700)&amp;"', Value '"&amp;O700&amp;IF(P700="","","', Conv '"&amp;P700)&amp;"'"</f>
        <v/>
      </c>
      <c r="S700">
        <f>"Insert into UFMT_BUILD_RULE (FORMAT_ID, FIELD_NO, PRIORITY, FIELD_ID, COND_ID, VALUE_ID, CONV_KEY, F_CHECK, F_WRITE) Values ('"&amp;A700&amp;"', '"&amp;B700&amp;"', '"&amp;C700&amp;"', '"&amp;D700&amp;"', '"&amp;E700&amp;"', '"&amp;F700&amp;"', '"&amp;G700&amp;"', '"&amp;H700&amp;"', '"&amp;I700&amp;"');"</f>
        <v/>
      </c>
      <c r="T700">
        <f>"Update UFMT_BUILD_RULE SET FIELD_ID='"&amp;D700&amp;"',COND_ID='"&amp;E700&amp;"',VALUE_ID='"&amp;F700&amp;"',CONV_KEY='"&amp;G700&amp;"',F_CHECK='"&amp;H700&amp;"',F_WRITE='"&amp;I700&amp;"' Where FORMAT_ID = '"&amp;A700&amp;"' AND FIELD_NO = '"&amp;B700&amp;"' AND PRIORITY = '"&amp;C700&amp;"';"</f>
        <v/>
      </c>
      <c r="U700">
        <f>"Delete from UFMT_BUILD_RULE Where FORMAT_ID = '"&amp;A700&amp;"' AND FIELD_NO = '"&amp;B700&amp;"' AND PRIORITY = '"&amp;C700&amp;"';"</f>
        <v/>
      </c>
    </row>
    <row r="701" spans="1:21">
      <c r="A701" t="s">
        <v>122</v>
      </c>
      <c r="B701" t="s">
        <v>545</v>
      </c>
      <c r="C701" t="s">
        <v>13</v>
      </c>
      <c r="D701" t="s">
        <v>31</v>
      </c>
      <c r="F701" t="s">
        <v>51</v>
      </c>
      <c r="H701" t="s">
        <v>255</v>
      </c>
      <c r="I701" t="s">
        <v>255</v>
      </c>
      <c r="L701" t="s">
        <v>7</v>
      </c>
      <c r="M701">
        <f>VLOOKUP(D701,UFMT_FIELD_FORMAT!A:H,8,FALSE)</f>
        <v/>
      </c>
      <c r="N701">
        <f>IF(ISBLANK(E701),"",VLOOKUP(E701,UFMT_CONDITION!A:J,10,FALSE))</f>
        <v/>
      </c>
      <c r="O701">
        <f>VLOOKUP(F701,UFMT_VALUE!A:E,5,FALSE)</f>
        <v/>
      </c>
      <c r="P701">
        <f>IF(ISBLANK(G701),"",VLOOKUP(G701,UFMT_CONVERSION!A:C,3,FALSE))</f>
        <v/>
      </c>
      <c r="Q701">
        <f>"Field '"&amp;M701&amp;IF(N701="","","',Cond '"&amp;N701)&amp;"', Value '"&amp;O701&amp;IF(P701="","","', Conv '"&amp;P701)&amp;"'"</f>
        <v/>
      </c>
      <c r="S701">
        <f>"Insert into UFMT_BUILD_RULE (FORMAT_ID, FIELD_NO, PRIORITY, FIELD_ID, COND_ID, VALUE_ID, CONV_KEY, F_CHECK, F_WRITE) Values ('"&amp;A701&amp;"', '"&amp;B701&amp;"', '"&amp;C701&amp;"', '"&amp;D701&amp;"', '"&amp;E701&amp;"', '"&amp;F701&amp;"', '"&amp;G701&amp;"', '"&amp;H701&amp;"', '"&amp;I701&amp;"');"</f>
        <v/>
      </c>
      <c r="T701">
        <f>"Update UFMT_BUILD_RULE SET FIELD_ID='"&amp;D701&amp;"',COND_ID='"&amp;E701&amp;"',VALUE_ID='"&amp;F701&amp;"',CONV_KEY='"&amp;G701&amp;"',F_CHECK='"&amp;H701&amp;"',F_WRITE='"&amp;I701&amp;"' Where FORMAT_ID = '"&amp;A701&amp;"' AND FIELD_NO = '"&amp;B701&amp;"' AND PRIORITY = '"&amp;C701&amp;"';"</f>
        <v/>
      </c>
      <c r="U701">
        <f>"Delete from UFMT_BUILD_RULE Where FORMAT_ID = '"&amp;A701&amp;"' AND FIELD_NO = '"&amp;B701&amp;"' AND PRIORITY = '"&amp;C701&amp;"';"</f>
        <v/>
      </c>
    </row>
    <row r="702" spans="1:21">
      <c r="A702" t="s">
        <v>122</v>
      </c>
      <c r="B702" t="s">
        <v>239</v>
      </c>
      <c r="C702" t="s">
        <v>13</v>
      </c>
      <c r="D702" t="s">
        <v>395</v>
      </c>
      <c r="F702" t="s">
        <v>478</v>
      </c>
      <c r="H702" t="s">
        <v>255</v>
      </c>
      <c r="I702" t="s">
        <v>255</v>
      </c>
      <c r="L702" t="s">
        <v>7</v>
      </c>
      <c r="M702">
        <f>VLOOKUP(D702,UFMT_FIELD_FORMAT!A:H,8,FALSE)</f>
        <v/>
      </c>
      <c r="N702">
        <f>IF(ISBLANK(E702),"",VLOOKUP(E702,UFMT_CONDITION!A:J,10,FALSE))</f>
        <v/>
      </c>
      <c r="O702">
        <f>VLOOKUP(F702,UFMT_VALUE!A:E,5,FALSE)</f>
        <v/>
      </c>
      <c r="P702">
        <f>IF(ISBLANK(G702),"",VLOOKUP(G702,UFMT_CONVERSION!A:C,3,FALSE))</f>
        <v/>
      </c>
      <c r="Q702">
        <f>"Field '"&amp;M702&amp;IF(N702="","","',Cond '"&amp;N702)&amp;"', Value '"&amp;O702&amp;IF(P702="","","', Conv '"&amp;P702)&amp;"'"</f>
        <v/>
      </c>
      <c r="S702">
        <f>"Insert into UFMT_BUILD_RULE (FORMAT_ID, FIELD_NO, PRIORITY, FIELD_ID, COND_ID, VALUE_ID, CONV_KEY, F_CHECK, F_WRITE) Values ('"&amp;A702&amp;"', '"&amp;B702&amp;"', '"&amp;C702&amp;"', '"&amp;D702&amp;"', '"&amp;E702&amp;"', '"&amp;F702&amp;"', '"&amp;G702&amp;"', '"&amp;H702&amp;"', '"&amp;I702&amp;"');"</f>
        <v/>
      </c>
      <c r="T702">
        <f>"Update UFMT_BUILD_RULE SET FIELD_ID='"&amp;D702&amp;"',COND_ID='"&amp;E702&amp;"',VALUE_ID='"&amp;F702&amp;"',CONV_KEY='"&amp;G702&amp;"',F_CHECK='"&amp;H702&amp;"',F_WRITE='"&amp;I702&amp;"' Where FORMAT_ID = '"&amp;A702&amp;"' AND FIELD_NO = '"&amp;B702&amp;"' AND PRIORITY = '"&amp;C702&amp;"';"</f>
        <v/>
      </c>
      <c r="U702">
        <f>"Delete from UFMT_BUILD_RULE Where FORMAT_ID = '"&amp;A702&amp;"' AND FIELD_NO = '"&amp;B702&amp;"' AND PRIORITY = '"&amp;C702&amp;"';"</f>
        <v/>
      </c>
    </row>
    <row r="703" spans="1:21">
      <c r="A703" t="s">
        <v>122</v>
      </c>
      <c r="B703" t="s">
        <v>488</v>
      </c>
      <c r="C703" t="s">
        <v>13</v>
      </c>
      <c r="D703" t="s">
        <v>305</v>
      </c>
      <c r="F703" t="s">
        <v>528</v>
      </c>
      <c r="H703" t="s">
        <v>255</v>
      </c>
      <c r="I703" t="s">
        <v>255</v>
      </c>
      <c r="L703" t="s">
        <v>7</v>
      </c>
      <c r="M703">
        <f>VLOOKUP(D703,UFMT_FIELD_FORMAT!A:H,8,FALSE)</f>
        <v/>
      </c>
      <c r="N703">
        <f>IF(ISBLANK(E703),"",VLOOKUP(E703,UFMT_CONDITION!A:J,10,FALSE))</f>
        <v/>
      </c>
      <c r="O703">
        <f>VLOOKUP(F703,UFMT_VALUE!A:E,5,FALSE)</f>
        <v/>
      </c>
      <c r="P703">
        <f>IF(ISBLANK(G703),"",VLOOKUP(G703,UFMT_CONVERSION!A:C,3,FALSE))</f>
        <v/>
      </c>
      <c r="Q703">
        <f>"Field '"&amp;M703&amp;IF(N703="","","',Cond '"&amp;N703)&amp;"', Value '"&amp;O703&amp;IF(P703="","","', Conv '"&amp;P703)&amp;"'"</f>
        <v/>
      </c>
      <c r="S703">
        <f>"Insert into UFMT_BUILD_RULE (FORMAT_ID, FIELD_NO, PRIORITY, FIELD_ID, COND_ID, VALUE_ID, CONV_KEY, F_CHECK, F_WRITE) Values ('"&amp;A703&amp;"', '"&amp;B703&amp;"', '"&amp;C703&amp;"', '"&amp;D703&amp;"', '"&amp;E703&amp;"', '"&amp;F703&amp;"', '"&amp;G703&amp;"', '"&amp;H703&amp;"', '"&amp;I703&amp;"');"</f>
        <v/>
      </c>
      <c r="T703">
        <f>"Update UFMT_BUILD_RULE SET FIELD_ID='"&amp;D703&amp;"',COND_ID='"&amp;E703&amp;"',VALUE_ID='"&amp;F703&amp;"',CONV_KEY='"&amp;G703&amp;"',F_CHECK='"&amp;H703&amp;"',F_WRITE='"&amp;I703&amp;"' Where FORMAT_ID = '"&amp;A703&amp;"' AND FIELD_NO = '"&amp;B703&amp;"' AND PRIORITY = '"&amp;C703&amp;"';"</f>
        <v/>
      </c>
      <c r="U703">
        <f>"Delete from UFMT_BUILD_RULE Where FORMAT_ID = '"&amp;A703&amp;"' AND FIELD_NO = '"&amp;B703&amp;"' AND PRIORITY = '"&amp;C703&amp;"';"</f>
        <v/>
      </c>
    </row>
    <row r="704" spans="1:21">
      <c r="A704" t="s">
        <v>122</v>
      </c>
      <c r="B704" t="s">
        <v>33</v>
      </c>
      <c r="C704" t="s">
        <v>13</v>
      </c>
      <c r="D704" t="s">
        <v>398</v>
      </c>
      <c r="F704" t="s">
        <v>132</v>
      </c>
      <c r="G704" t="s">
        <v>398</v>
      </c>
      <c r="H704" t="s">
        <v>255</v>
      </c>
      <c r="I704" t="s">
        <v>255</v>
      </c>
      <c r="L704" t="s">
        <v>7</v>
      </c>
      <c r="M704">
        <f>VLOOKUP(D704,UFMT_FIELD_FORMAT!A:H,8,FALSE)</f>
        <v/>
      </c>
      <c r="N704">
        <f>IF(ISBLANK(E704),"",VLOOKUP(E704,UFMT_CONDITION!A:J,10,FALSE))</f>
        <v/>
      </c>
      <c r="O704">
        <f>VLOOKUP(F704,UFMT_VALUE!A:E,5,FALSE)</f>
        <v/>
      </c>
      <c r="P704">
        <f>IF(ISBLANK(G704),"",VLOOKUP(G704,UFMT_CONVERSION!A:C,3,FALSE))</f>
        <v/>
      </c>
      <c r="Q704">
        <f>"Field '"&amp;M704&amp;IF(N704="","","',Cond '"&amp;N704)&amp;"', Value '"&amp;O704&amp;IF(P704="","","', Conv '"&amp;P704)&amp;"'"</f>
        <v/>
      </c>
      <c r="S704">
        <f>"Insert into UFMT_BUILD_RULE (FORMAT_ID, FIELD_NO, PRIORITY, FIELD_ID, COND_ID, VALUE_ID, CONV_KEY, F_CHECK, F_WRITE) Values ('"&amp;A704&amp;"', '"&amp;B704&amp;"', '"&amp;C704&amp;"', '"&amp;D704&amp;"', '"&amp;E704&amp;"', '"&amp;F704&amp;"', '"&amp;G704&amp;"', '"&amp;H704&amp;"', '"&amp;I704&amp;"');"</f>
        <v/>
      </c>
      <c r="T704">
        <f>"Update UFMT_BUILD_RULE SET FIELD_ID='"&amp;D704&amp;"',COND_ID='"&amp;E704&amp;"',VALUE_ID='"&amp;F704&amp;"',CONV_KEY='"&amp;G704&amp;"',F_CHECK='"&amp;H704&amp;"',F_WRITE='"&amp;I704&amp;"' Where FORMAT_ID = '"&amp;A704&amp;"' AND FIELD_NO = '"&amp;B704&amp;"' AND PRIORITY = '"&amp;C704&amp;"';"</f>
        <v/>
      </c>
      <c r="U704">
        <f>"Delete from UFMT_BUILD_RULE Where FORMAT_ID = '"&amp;A704&amp;"' AND FIELD_NO = '"&amp;B704&amp;"' AND PRIORITY = '"&amp;C704&amp;"';"</f>
        <v/>
      </c>
    </row>
    <row r="705" spans="1:21">
      <c r="A705" t="s">
        <v>122</v>
      </c>
      <c r="B705" t="s">
        <v>555</v>
      </c>
      <c r="C705" t="s">
        <v>13</v>
      </c>
      <c r="D705" t="s">
        <v>385</v>
      </c>
      <c r="F705" t="s">
        <v>536</v>
      </c>
      <c r="H705" t="s">
        <v>255</v>
      </c>
      <c r="I705" t="s">
        <v>255</v>
      </c>
      <c r="L705" t="s">
        <v>7</v>
      </c>
      <c r="M705">
        <f>VLOOKUP(D705,UFMT_FIELD_FORMAT!A:H,8,FALSE)</f>
        <v/>
      </c>
      <c r="N705">
        <f>IF(ISBLANK(E705),"",VLOOKUP(E705,UFMT_CONDITION!A:J,10,FALSE))</f>
        <v/>
      </c>
      <c r="O705">
        <f>VLOOKUP(F705,UFMT_VALUE!A:E,5,FALSE)</f>
        <v/>
      </c>
      <c r="P705">
        <f>IF(ISBLANK(G705),"",VLOOKUP(G705,UFMT_CONVERSION!A:C,3,FALSE))</f>
        <v/>
      </c>
      <c r="Q705">
        <f>"Field '"&amp;M705&amp;IF(N705="","","',Cond '"&amp;N705)&amp;"', Value '"&amp;O705&amp;IF(P705="","","', Conv '"&amp;P705)&amp;"'"</f>
        <v/>
      </c>
      <c r="S705">
        <f>"Insert into UFMT_BUILD_RULE (FORMAT_ID, FIELD_NO, PRIORITY, FIELD_ID, COND_ID, VALUE_ID, CONV_KEY, F_CHECK, F_WRITE) Values ('"&amp;A705&amp;"', '"&amp;B705&amp;"', '"&amp;C705&amp;"', '"&amp;D705&amp;"', '"&amp;E705&amp;"', '"&amp;F705&amp;"', '"&amp;G705&amp;"', '"&amp;H705&amp;"', '"&amp;I705&amp;"');"</f>
        <v/>
      </c>
      <c r="T705">
        <f>"Update UFMT_BUILD_RULE SET FIELD_ID='"&amp;D705&amp;"',COND_ID='"&amp;E705&amp;"',VALUE_ID='"&amp;F705&amp;"',CONV_KEY='"&amp;G705&amp;"',F_CHECK='"&amp;H705&amp;"',F_WRITE='"&amp;I705&amp;"' Where FORMAT_ID = '"&amp;A705&amp;"' AND FIELD_NO = '"&amp;B705&amp;"' AND PRIORITY = '"&amp;C705&amp;"';"</f>
        <v/>
      </c>
      <c r="U705">
        <f>"Delete from UFMT_BUILD_RULE Where FORMAT_ID = '"&amp;A705&amp;"' AND FIELD_NO = '"&amp;B705&amp;"' AND PRIORITY = '"&amp;C705&amp;"';"</f>
        <v/>
      </c>
    </row>
    <row r="706" spans="1:21">
      <c r="A706" t="s">
        <v>122</v>
      </c>
      <c r="B706" t="s">
        <v>244</v>
      </c>
      <c r="C706" t="s">
        <v>13</v>
      </c>
      <c r="D706" t="s">
        <v>385</v>
      </c>
      <c r="F706" t="s">
        <v>577</v>
      </c>
      <c r="H706" t="s">
        <v>255</v>
      </c>
      <c r="I706" t="s">
        <v>255</v>
      </c>
      <c r="L706" t="s">
        <v>7</v>
      </c>
      <c r="M706">
        <f>VLOOKUP(D706,UFMT_FIELD_FORMAT!A:H,8,FALSE)</f>
        <v/>
      </c>
      <c r="N706">
        <f>IF(ISBLANK(E706),"",VLOOKUP(E706,UFMT_CONDITION!A:J,10,FALSE))</f>
        <v/>
      </c>
      <c r="O706">
        <f>VLOOKUP(F706,UFMT_VALUE!A:E,5,FALSE)</f>
        <v/>
      </c>
      <c r="P706">
        <f>IF(ISBLANK(G706),"",VLOOKUP(G706,UFMT_CONVERSION!A:C,3,FALSE))</f>
        <v/>
      </c>
      <c r="Q706">
        <f>"Field '"&amp;M706&amp;IF(N706="","","',Cond '"&amp;N706)&amp;"', Value '"&amp;O706&amp;IF(P706="","","', Conv '"&amp;P706)&amp;"'"</f>
        <v/>
      </c>
      <c r="S706">
        <f>"Insert into UFMT_BUILD_RULE (FORMAT_ID, FIELD_NO, PRIORITY, FIELD_ID, COND_ID, VALUE_ID, CONV_KEY, F_CHECK, F_WRITE) Values ('"&amp;A706&amp;"', '"&amp;B706&amp;"', '"&amp;C706&amp;"', '"&amp;D706&amp;"', '"&amp;E706&amp;"', '"&amp;F706&amp;"', '"&amp;G706&amp;"', '"&amp;H706&amp;"', '"&amp;I706&amp;"');"</f>
        <v/>
      </c>
      <c r="T706">
        <f>"Update UFMT_BUILD_RULE SET FIELD_ID='"&amp;D706&amp;"',COND_ID='"&amp;E706&amp;"',VALUE_ID='"&amp;F706&amp;"',CONV_KEY='"&amp;G706&amp;"',F_CHECK='"&amp;H706&amp;"',F_WRITE='"&amp;I706&amp;"' Where FORMAT_ID = '"&amp;A706&amp;"' AND FIELD_NO = '"&amp;B706&amp;"' AND PRIORITY = '"&amp;C706&amp;"';"</f>
        <v/>
      </c>
      <c r="U706">
        <f>"Delete from UFMT_BUILD_RULE Where FORMAT_ID = '"&amp;A706&amp;"' AND FIELD_NO = '"&amp;B706&amp;"' AND PRIORITY = '"&amp;C706&amp;"';"</f>
        <v/>
      </c>
    </row>
    <row r="707" spans="1:21">
      <c r="A707" t="s">
        <v>122</v>
      </c>
      <c r="B707" t="s">
        <v>110</v>
      </c>
      <c r="C707" t="s">
        <v>13</v>
      </c>
      <c r="D707" t="s">
        <v>449</v>
      </c>
      <c r="F707" t="s">
        <v>143</v>
      </c>
      <c r="H707" t="s">
        <v>255</v>
      </c>
      <c r="I707" t="s">
        <v>255</v>
      </c>
      <c r="L707" t="s">
        <v>7</v>
      </c>
      <c r="M707">
        <f>VLOOKUP(D707,UFMT_FIELD_FORMAT!A:H,8,FALSE)</f>
        <v/>
      </c>
      <c r="N707">
        <f>IF(ISBLANK(E707),"",VLOOKUP(E707,UFMT_CONDITION!A:J,10,FALSE))</f>
        <v/>
      </c>
      <c r="O707">
        <f>VLOOKUP(F707,UFMT_VALUE!A:E,5,FALSE)</f>
        <v/>
      </c>
      <c r="P707">
        <f>IF(ISBLANK(G707),"",VLOOKUP(G707,UFMT_CONVERSION!A:C,3,FALSE))</f>
        <v/>
      </c>
      <c r="Q707">
        <f>"Field '"&amp;M707&amp;IF(N707="","","',Cond '"&amp;N707)&amp;"', Value '"&amp;O707&amp;IF(P707="","","', Conv '"&amp;P707)&amp;"'"</f>
        <v/>
      </c>
      <c r="S707">
        <f>"Insert into UFMT_BUILD_RULE (FORMAT_ID, FIELD_NO, PRIORITY, FIELD_ID, COND_ID, VALUE_ID, CONV_KEY, F_CHECK, F_WRITE) Values ('"&amp;A707&amp;"', '"&amp;B707&amp;"', '"&amp;C707&amp;"', '"&amp;D707&amp;"', '"&amp;E707&amp;"', '"&amp;F707&amp;"', '"&amp;G707&amp;"', '"&amp;H707&amp;"', '"&amp;I707&amp;"');"</f>
        <v/>
      </c>
      <c r="T707">
        <f>"Update UFMT_BUILD_RULE SET FIELD_ID='"&amp;D707&amp;"',COND_ID='"&amp;E707&amp;"',VALUE_ID='"&amp;F707&amp;"',CONV_KEY='"&amp;G707&amp;"',F_CHECK='"&amp;H707&amp;"',F_WRITE='"&amp;I707&amp;"' Where FORMAT_ID = '"&amp;A707&amp;"' AND FIELD_NO = '"&amp;B707&amp;"' AND PRIORITY = '"&amp;C707&amp;"';"</f>
        <v/>
      </c>
      <c r="U707">
        <f>"Delete from UFMT_BUILD_RULE Where FORMAT_ID = '"&amp;A707&amp;"' AND FIELD_NO = '"&amp;B707&amp;"' AND PRIORITY = '"&amp;C707&amp;"';"</f>
        <v/>
      </c>
    </row>
    <row r="708" spans="1:21">
      <c r="A708" t="s">
        <v>122</v>
      </c>
      <c r="B708" t="s">
        <v>196</v>
      </c>
      <c r="C708" t="s">
        <v>13</v>
      </c>
      <c r="D708" t="s">
        <v>233</v>
      </c>
      <c r="F708" t="s">
        <v>68</v>
      </c>
      <c r="H708" t="s">
        <v>255</v>
      </c>
      <c r="I708" t="s">
        <v>255</v>
      </c>
      <c r="L708" t="s">
        <v>7</v>
      </c>
      <c r="M708">
        <f>VLOOKUP(D708,UFMT_FIELD_FORMAT!A:H,8,FALSE)</f>
        <v/>
      </c>
      <c r="N708">
        <f>IF(ISBLANK(E708),"",VLOOKUP(E708,UFMT_CONDITION!A:J,10,FALSE))</f>
        <v/>
      </c>
      <c r="O708">
        <f>VLOOKUP(F708,UFMT_VALUE!A:E,5,FALSE)</f>
        <v/>
      </c>
      <c r="P708">
        <f>IF(ISBLANK(G708),"",VLOOKUP(G708,UFMT_CONVERSION!A:C,3,FALSE))</f>
        <v/>
      </c>
      <c r="Q708">
        <f>"Field '"&amp;M708&amp;IF(N708="","","',Cond '"&amp;N708)&amp;"', Value '"&amp;O708&amp;IF(P708="","","', Conv '"&amp;P708)&amp;"'"</f>
        <v/>
      </c>
      <c r="S708">
        <f>"Insert into UFMT_BUILD_RULE (FORMAT_ID, FIELD_NO, PRIORITY, FIELD_ID, COND_ID, VALUE_ID, CONV_KEY, F_CHECK, F_WRITE) Values ('"&amp;A708&amp;"', '"&amp;B708&amp;"', '"&amp;C708&amp;"', '"&amp;D708&amp;"', '"&amp;E708&amp;"', '"&amp;F708&amp;"', '"&amp;G708&amp;"', '"&amp;H708&amp;"', '"&amp;I708&amp;"');"</f>
        <v/>
      </c>
      <c r="T708">
        <f>"Update UFMT_BUILD_RULE SET FIELD_ID='"&amp;D708&amp;"',COND_ID='"&amp;E708&amp;"',VALUE_ID='"&amp;F708&amp;"',CONV_KEY='"&amp;G708&amp;"',F_CHECK='"&amp;H708&amp;"',F_WRITE='"&amp;I708&amp;"' Where FORMAT_ID = '"&amp;A708&amp;"' AND FIELD_NO = '"&amp;B708&amp;"' AND PRIORITY = '"&amp;C708&amp;"';"</f>
        <v/>
      </c>
      <c r="U708">
        <f>"Delete from UFMT_BUILD_RULE Where FORMAT_ID = '"&amp;A708&amp;"' AND FIELD_NO = '"&amp;B708&amp;"' AND PRIORITY = '"&amp;C708&amp;"';"</f>
        <v/>
      </c>
    </row>
    <row r="709" spans="1:21">
      <c r="A709" t="s">
        <v>122</v>
      </c>
      <c r="B709" t="s">
        <v>634</v>
      </c>
      <c r="C709" t="s">
        <v>13</v>
      </c>
      <c r="D709" t="s">
        <v>233</v>
      </c>
      <c r="E709" t="s">
        <v>72</v>
      </c>
      <c r="F709" t="s">
        <v>1542</v>
      </c>
      <c r="G709" t="s">
        <v>19</v>
      </c>
      <c r="H709" t="s">
        <v>255</v>
      </c>
      <c r="I709" t="s">
        <v>255</v>
      </c>
      <c r="L709" t="s">
        <v>7</v>
      </c>
      <c r="M709">
        <f>VLOOKUP(D709,UFMT_FIELD_FORMAT!A:H,8,FALSE)</f>
        <v/>
      </c>
      <c r="N709">
        <f>IF(ISBLANK(E709),"",VLOOKUP(E709,UFMT_CONDITION!A:J,10,FALSE))</f>
        <v/>
      </c>
      <c r="O709">
        <f>VLOOKUP(F709,UFMT_VALUE!A:E,5,FALSE)</f>
        <v/>
      </c>
      <c r="P709">
        <f>IF(ISBLANK(G709),"",VLOOKUP(G709,UFMT_CONVERSION!A:C,3,FALSE))</f>
        <v/>
      </c>
      <c r="Q709">
        <f>"Field '"&amp;M709&amp;IF(N709="","","',Cond '"&amp;N709)&amp;"', Value '"&amp;O709&amp;IF(P709="","","', Conv '"&amp;P709)&amp;"'"</f>
        <v/>
      </c>
      <c r="S709">
        <f>"Insert into UFMT_BUILD_RULE (FORMAT_ID, FIELD_NO, PRIORITY, FIELD_ID, COND_ID, VALUE_ID, CONV_KEY, F_CHECK, F_WRITE) Values ('"&amp;A709&amp;"', '"&amp;B709&amp;"', '"&amp;C709&amp;"', '"&amp;D709&amp;"', '"&amp;E709&amp;"', '"&amp;F709&amp;"', '"&amp;G709&amp;"', '"&amp;H709&amp;"', '"&amp;I709&amp;"');"</f>
        <v/>
      </c>
      <c r="T709">
        <f>"Update UFMT_BUILD_RULE SET FIELD_ID='"&amp;D709&amp;"',COND_ID='"&amp;E709&amp;"',VALUE_ID='"&amp;F709&amp;"',CONV_KEY='"&amp;G709&amp;"',F_CHECK='"&amp;H709&amp;"',F_WRITE='"&amp;I709&amp;"' Where FORMAT_ID = '"&amp;A709&amp;"' AND FIELD_NO = '"&amp;B709&amp;"' AND PRIORITY = '"&amp;C709&amp;"';"</f>
        <v/>
      </c>
      <c r="U709">
        <f>"Delete from UFMT_BUILD_RULE Where FORMAT_ID = '"&amp;A709&amp;"' AND FIELD_NO = '"&amp;B709&amp;"' AND PRIORITY = '"&amp;C709&amp;"';"</f>
        <v/>
      </c>
    </row>
    <row r="710" spans="1:21">
      <c r="A710" t="s">
        <v>122</v>
      </c>
      <c r="B710" t="s">
        <v>634</v>
      </c>
      <c r="C710" t="s">
        <v>64</v>
      </c>
      <c r="D710" t="s">
        <v>233</v>
      </c>
      <c r="E710" t="s">
        <v>335</v>
      </c>
      <c r="F710" t="s">
        <v>70</v>
      </c>
      <c r="H710" t="s">
        <v>255</v>
      </c>
      <c r="I710" t="s">
        <v>255</v>
      </c>
      <c r="L710" t="s">
        <v>7</v>
      </c>
      <c r="M710">
        <f>VLOOKUP(D710,UFMT_FIELD_FORMAT!A:H,8,FALSE)</f>
        <v/>
      </c>
      <c r="N710">
        <f>IF(ISBLANK(E710),"",VLOOKUP(E710,UFMT_CONDITION!A:J,10,FALSE))</f>
        <v/>
      </c>
      <c r="O710">
        <f>VLOOKUP(F710,UFMT_VALUE!A:E,5,FALSE)</f>
        <v/>
      </c>
      <c r="P710">
        <f>IF(ISBLANK(G710),"",VLOOKUP(G710,UFMT_CONVERSION!A:C,3,FALSE))</f>
        <v/>
      </c>
      <c r="Q710">
        <f>"Field '"&amp;M710&amp;IF(N710="","","',Cond '"&amp;N710)&amp;"', Value '"&amp;O710&amp;IF(P710="","","', Conv '"&amp;P710)&amp;"'"</f>
        <v/>
      </c>
      <c r="S710">
        <f>"Insert into UFMT_BUILD_RULE (FORMAT_ID, FIELD_NO, PRIORITY, FIELD_ID, COND_ID, VALUE_ID, CONV_KEY, F_CHECK, F_WRITE) Values ('"&amp;A710&amp;"', '"&amp;B710&amp;"', '"&amp;C710&amp;"', '"&amp;D710&amp;"', '"&amp;E710&amp;"', '"&amp;F710&amp;"', '"&amp;G710&amp;"', '"&amp;H710&amp;"', '"&amp;I710&amp;"');"</f>
        <v/>
      </c>
      <c r="T710">
        <f>"Update UFMT_BUILD_RULE SET FIELD_ID='"&amp;D710&amp;"',COND_ID='"&amp;E710&amp;"',VALUE_ID='"&amp;F710&amp;"',CONV_KEY='"&amp;G710&amp;"',F_CHECK='"&amp;H710&amp;"',F_WRITE='"&amp;I710&amp;"' Where FORMAT_ID = '"&amp;A710&amp;"' AND FIELD_NO = '"&amp;B710&amp;"' AND PRIORITY = '"&amp;C710&amp;"';"</f>
        <v/>
      </c>
      <c r="U710">
        <f>"Delete from UFMT_BUILD_RULE Where FORMAT_ID = '"&amp;A710&amp;"' AND FIELD_NO = '"&amp;B710&amp;"' AND PRIORITY = '"&amp;C710&amp;"';"</f>
        <v/>
      </c>
    </row>
    <row r="711" spans="1:21">
      <c r="A711" t="s">
        <v>122</v>
      </c>
      <c r="B711" t="s">
        <v>103</v>
      </c>
      <c r="C711" t="s">
        <v>13</v>
      </c>
      <c r="D711" t="s">
        <v>456</v>
      </c>
      <c r="F711" t="s">
        <v>310</v>
      </c>
      <c r="H711" t="s">
        <v>255</v>
      </c>
      <c r="I711" t="s">
        <v>255</v>
      </c>
      <c r="L711" t="s">
        <v>7</v>
      </c>
      <c r="M711">
        <f>VLOOKUP(D711,UFMT_FIELD_FORMAT!A:H,8,FALSE)</f>
        <v/>
      </c>
      <c r="N711">
        <f>IF(ISBLANK(E711),"",VLOOKUP(E711,UFMT_CONDITION!A:J,10,FALSE))</f>
        <v/>
      </c>
      <c r="O711">
        <f>VLOOKUP(F711,UFMT_VALUE!A:E,5,FALSE)</f>
        <v/>
      </c>
      <c r="P711">
        <f>IF(ISBLANK(G711),"",VLOOKUP(G711,UFMT_CONVERSION!A:C,3,FALSE))</f>
        <v/>
      </c>
      <c r="Q711">
        <f>"Field '"&amp;M711&amp;IF(N711="","","',Cond '"&amp;N711)&amp;"', Value '"&amp;O711&amp;IF(P711="","","', Conv '"&amp;P711)&amp;"'"</f>
        <v/>
      </c>
      <c r="S711">
        <f>"Insert into UFMT_BUILD_RULE (FORMAT_ID, FIELD_NO, PRIORITY, FIELD_ID, COND_ID, VALUE_ID, CONV_KEY, F_CHECK, F_WRITE) Values ('"&amp;A711&amp;"', '"&amp;B711&amp;"', '"&amp;C711&amp;"', '"&amp;D711&amp;"', '"&amp;E711&amp;"', '"&amp;F711&amp;"', '"&amp;G711&amp;"', '"&amp;H711&amp;"', '"&amp;I711&amp;"');"</f>
        <v/>
      </c>
      <c r="T711">
        <f>"Update UFMT_BUILD_RULE SET FIELD_ID='"&amp;D711&amp;"',COND_ID='"&amp;E711&amp;"',VALUE_ID='"&amp;F711&amp;"',CONV_KEY='"&amp;G711&amp;"',F_CHECK='"&amp;H711&amp;"',F_WRITE='"&amp;I711&amp;"' Where FORMAT_ID = '"&amp;A711&amp;"' AND FIELD_NO = '"&amp;B711&amp;"' AND PRIORITY = '"&amp;C711&amp;"';"</f>
        <v/>
      </c>
      <c r="U711">
        <f>"Delete from UFMT_BUILD_RULE Where FORMAT_ID = '"&amp;A711&amp;"' AND FIELD_NO = '"&amp;B711&amp;"' AND PRIORITY = '"&amp;C711&amp;"';"</f>
        <v/>
      </c>
    </row>
    <row r="712" spans="1:21">
      <c r="A712" t="s">
        <v>122</v>
      </c>
      <c r="B712" t="s">
        <v>669</v>
      </c>
      <c r="C712" t="s">
        <v>13</v>
      </c>
      <c r="D712" t="s">
        <v>456</v>
      </c>
      <c r="F712" t="s">
        <v>379</v>
      </c>
      <c r="G712" t="s">
        <v>500</v>
      </c>
      <c r="H712" t="s">
        <v>255</v>
      </c>
      <c r="I712" t="s">
        <v>255</v>
      </c>
      <c r="L712" t="s">
        <v>7</v>
      </c>
      <c r="M712">
        <f>VLOOKUP(D712,UFMT_FIELD_FORMAT!A:H,8,FALSE)</f>
        <v/>
      </c>
      <c r="N712">
        <f>IF(ISBLANK(E712),"",VLOOKUP(E712,UFMT_CONDITION!A:J,10,FALSE))</f>
        <v/>
      </c>
      <c r="O712">
        <f>VLOOKUP(F712,UFMT_VALUE!A:E,5,FALSE)</f>
        <v/>
      </c>
      <c r="P712">
        <f>IF(ISBLANK(G712),"",VLOOKUP(G712,UFMT_CONVERSION!A:C,3,FALSE))</f>
        <v/>
      </c>
      <c r="Q712">
        <f>"Field '"&amp;M712&amp;IF(N712="","","',Cond '"&amp;N712)&amp;"', Value '"&amp;O712&amp;IF(P712="","","', Conv '"&amp;P712)&amp;"'"</f>
        <v/>
      </c>
      <c r="S712">
        <f>"Insert into UFMT_BUILD_RULE (FORMAT_ID, FIELD_NO, PRIORITY, FIELD_ID, COND_ID, VALUE_ID, CONV_KEY, F_CHECK, F_WRITE) Values ('"&amp;A712&amp;"', '"&amp;B712&amp;"', '"&amp;C712&amp;"', '"&amp;D712&amp;"', '"&amp;E712&amp;"', '"&amp;F712&amp;"', '"&amp;G712&amp;"', '"&amp;H712&amp;"', '"&amp;I712&amp;"');"</f>
        <v/>
      </c>
      <c r="T712">
        <f>"Update UFMT_BUILD_RULE SET FIELD_ID='"&amp;D712&amp;"',COND_ID='"&amp;E712&amp;"',VALUE_ID='"&amp;F712&amp;"',CONV_KEY='"&amp;G712&amp;"',F_CHECK='"&amp;H712&amp;"',F_WRITE='"&amp;I712&amp;"' Where FORMAT_ID = '"&amp;A712&amp;"' AND FIELD_NO = '"&amp;B712&amp;"' AND PRIORITY = '"&amp;C712&amp;"';"</f>
        <v/>
      </c>
      <c r="U712">
        <f>"Delete from UFMT_BUILD_RULE Where FORMAT_ID = '"&amp;A712&amp;"' AND FIELD_NO = '"&amp;B712&amp;"' AND PRIORITY = '"&amp;C712&amp;"';"</f>
        <v/>
      </c>
    </row>
    <row r="713" spans="1:21">
      <c r="A713" t="s">
        <v>23</v>
      </c>
      <c r="B713" t="s">
        <v>64</v>
      </c>
      <c r="C713" t="s">
        <v>13</v>
      </c>
      <c r="D713" t="s">
        <v>13</v>
      </c>
      <c r="F713" t="s">
        <v>64</v>
      </c>
      <c r="H713" t="s">
        <v>255</v>
      </c>
      <c r="I713" t="s">
        <v>255</v>
      </c>
      <c r="L713" t="s">
        <v>7</v>
      </c>
      <c r="M713">
        <f>VLOOKUP(D713,UFMT_FIELD_FORMAT!A:H,8,FALSE)</f>
        <v/>
      </c>
      <c r="N713">
        <f>IF(ISBLANK(E713),"",VLOOKUP(E713,UFMT_CONDITION!A:J,10,FALSE))</f>
        <v/>
      </c>
      <c r="O713">
        <f>VLOOKUP(F713,UFMT_VALUE!A:E,5,FALSE)</f>
        <v/>
      </c>
      <c r="P713">
        <f>IF(ISBLANK(G713),"",VLOOKUP(G713,UFMT_CONVERSION!A:C,3,FALSE))</f>
        <v/>
      </c>
      <c r="Q713">
        <f>"Field '"&amp;M713&amp;IF(N713="","","',Cond '"&amp;N713)&amp;"', Value '"&amp;O713&amp;IF(P713="","","', Conv '"&amp;P713)&amp;"'"</f>
        <v/>
      </c>
      <c r="S713">
        <f>"Insert into UFMT_BUILD_RULE (FORMAT_ID, FIELD_NO, PRIORITY, FIELD_ID, COND_ID, VALUE_ID, CONV_KEY, F_CHECK, F_WRITE) Values ('"&amp;A713&amp;"', '"&amp;B713&amp;"', '"&amp;C713&amp;"', '"&amp;D713&amp;"', '"&amp;E713&amp;"', '"&amp;F713&amp;"', '"&amp;G713&amp;"', '"&amp;H713&amp;"', '"&amp;I713&amp;"');"</f>
        <v/>
      </c>
      <c r="T713">
        <f>"Update UFMT_BUILD_RULE SET FIELD_ID='"&amp;D713&amp;"',COND_ID='"&amp;E713&amp;"',VALUE_ID='"&amp;F713&amp;"',CONV_KEY='"&amp;G713&amp;"',F_CHECK='"&amp;H713&amp;"',F_WRITE='"&amp;I713&amp;"' Where FORMAT_ID = '"&amp;A713&amp;"' AND FIELD_NO = '"&amp;B713&amp;"' AND PRIORITY = '"&amp;C713&amp;"';"</f>
        <v/>
      </c>
      <c r="U713">
        <f>"Delete from UFMT_BUILD_RULE Where FORMAT_ID = '"&amp;A713&amp;"' AND FIELD_NO = '"&amp;B713&amp;"' AND PRIORITY = '"&amp;C713&amp;"';"</f>
        <v/>
      </c>
    </row>
    <row r="714" spans="1:21">
      <c r="A714" t="s">
        <v>23</v>
      </c>
      <c r="B714" t="s">
        <v>107</v>
      </c>
      <c r="C714" t="s">
        <v>13</v>
      </c>
      <c r="D714" t="s">
        <v>64</v>
      </c>
      <c r="F714" t="s">
        <v>328</v>
      </c>
      <c r="H714" t="s">
        <v>255</v>
      </c>
      <c r="I714" t="s">
        <v>255</v>
      </c>
      <c r="L714" t="s">
        <v>7</v>
      </c>
      <c r="M714">
        <f>VLOOKUP(D714,UFMT_FIELD_FORMAT!A:H,8,FALSE)</f>
        <v/>
      </c>
      <c r="N714">
        <f>IF(ISBLANK(E714),"",VLOOKUP(E714,UFMT_CONDITION!A:J,10,FALSE))</f>
        <v/>
      </c>
      <c r="O714">
        <f>VLOOKUP(F714,UFMT_VALUE!A:E,5,FALSE)</f>
        <v/>
      </c>
      <c r="P714">
        <f>IF(ISBLANK(G714),"",VLOOKUP(G714,UFMT_CONVERSION!A:C,3,FALSE))</f>
        <v/>
      </c>
      <c r="Q714">
        <f>"Field '"&amp;M714&amp;IF(N714="","","',Cond '"&amp;N714)&amp;"', Value '"&amp;O714&amp;IF(P714="","","', Conv '"&amp;P714)&amp;"'"</f>
        <v/>
      </c>
      <c r="S714">
        <f>"Insert into UFMT_BUILD_RULE (FORMAT_ID, FIELD_NO, PRIORITY, FIELD_ID, COND_ID, VALUE_ID, CONV_KEY, F_CHECK, F_WRITE) Values ('"&amp;A714&amp;"', '"&amp;B714&amp;"', '"&amp;C714&amp;"', '"&amp;D714&amp;"', '"&amp;E714&amp;"', '"&amp;F714&amp;"', '"&amp;G714&amp;"', '"&amp;H714&amp;"', '"&amp;I714&amp;"');"</f>
        <v/>
      </c>
      <c r="T714">
        <f>"Update UFMT_BUILD_RULE SET FIELD_ID='"&amp;D714&amp;"',COND_ID='"&amp;E714&amp;"',VALUE_ID='"&amp;F714&amp;"',CONV_KEY='"&amp;G714&amp;"',F_CHECK='"&amp;H714&amp;"',F_WRITE='"&amp;I714&amp;"' Where FORMAT_ID = '"&amp;A714&amp;"' AND FIELD_NO = '"&amp;B714&amp;"' AND PRIORITY = '"&amp;C714&amp;"';"</f>
        <v/>
      </c>
      <c r="U714">
        <f>"Delete from UFMT_BUILD_RULE Where FORMAT_ID = '"&amp;A714&amp;"' AND FIELD_NO = '"&amp;B714&amp;"' AND PRIORITY = '"&amp;C714&amp;"';"</f>
        <v/>
      </c>
    </row>
    <row r="715" spans="1:21">
      <c r="A715" t="s">
        <v>23</v>
      </c>
      <c r="B715" t="s">
        <v>107</v>
      </c>
      <c r="C715" t="s">
        <v>64</v>
      </c>
      <c r="D715" t="s">
        <v>64</v>
      </c>
      <c r="F715" t="s">
        <v>575</v>
      </c>
      <c r="G715" t="s">
        <v>395</v>
      </c>
      <c r="H715" t="s">
        <v>255</v>
      </c>
      <c r="I715" t="s">
        <v>13</v>
      </c>
      <c r="L715" t="s">
        <v>7</v>
      </c>
      <c r="M715">
        <f>VLOOKUP(D715,UFMT_FIELD_FORMAT!A:H,8,FALSE)</f>
        <v/>
      </c>
      <c r="N715">
        <f>IF(ISBLANK(E715),"",VLOOKUP(E715,UFMT_CONDITION!A:J,10,FALSE))</f>
        <v/>
      </c>
      <c r="O715">
        <f>VLOOKUP(F715,UFMT_VALUE!A:E,5,FALSE)</f>
        <v/>
      </c>
      <c r="P715">
        <f>IF(ISBLANK(G715),"",VLOOKUP(G715,UFMT_CONVERSION!A:C,3,FALSE))</f>
        <v/>
      </c>
      <c r="Q715">
        <f>"Field '"&amp;M715&amp;IF(N715="","","',Cond '"&amp;N715)&amp;"', Value '"&amp;O715&amp;IF(P715="","","', Conv '"&amp;P715)&amp;"'"</f>
        <v/>
      </c>
      <c r="S715">
        <f>"Insert into UFMT_BUILD_RULE (FORMAT_ID, FIELD_NO, PRIORITY, FIELD_ID, COND_ID, VALUE_ID, CONV_KEY, F_CHECK, F_WRITE) Values ('"&amp;A715&amp;"', '"&amp;B715&amp;"', '"&amp;C715&amp;"', '"&amp;D715&amp;"', '"&amp;E715&amp;"', '"&amp;F715&amp;"', '"&amp;G715&amp;"', '"&amp;H715&amp;"', '"&amp;I715&amp;"');"</f>
        <v/>
      </c>
      <c r="T715">
        <f>"Update UFMT_BUILD_RULE SET FIELD_ID='"&amp;D715&amp;"',COND_ID='"&amp;E715&amp;"',VALUE_ID='"&amp;F715&amp;"',CONV_KEY='"&amp;G715&amp;"',F_CHECK='"&amp;H715&amp;"',F_WRITE='"&amp;I715&amp;"' Where FORMAT_ID = '"&amp;A715&amp;"' AND FIELD_NO = '"&amp;B715&amp;"' AND PRIORITY = '"&amp;C715&amp;"';"</f>
        <v/>
      </c>
      <c r="U715">
        <f>"Delete from UFMT_BUILD_RULE Where FORMAT_ID = '"&amp;A715&amp;"' AND FIELD_NO = '"&amp;B715&amp;"' AND PRIORITY = '"&amp;C715&amp;"';"</f>
        <v/>
      </c>
    </row>
    <row r="716" spans="1:21">
      <c r="A716" t="s">
        <v>23</v>
      </c>
      <c r="B716" t="s">
        <v>31</v>
      </c>
      <c r="C716" t="s">
        <v>13</v>
      </c>
      <c r="D716" t="s">
        <v>107</v>
      </c>
      <c r="F716" t="s">
        <v>330</v>
      </c>
      <c r="H716" t="s">
        <v>255</v>
      </c>
      <c r="I716" t="s">
        <v>255</v>
      </c>
      <c r="L716" t="s">
        <v>7</v>
      </c>
      <c r="M716">
        <f>VLOOKUP(D716,UFMT_FIELD_FORMAT!A:H,8,FALSE)</f>
        <v/>
      </c>
      <c r="N716">
        <f>IF(ISBLANK(E716),"",VLOOKUP(E716,UFMT_CONDITION!A:J,10,FALSE))</f>
        <v/>
      </c>
      <c r="O716">
        <f>VLOOKUP(F716,UFMT_VALUE!A:E,5,FALSE)</f>
        <v/>
      </c>
      <c r="P716">
        <f>IF(ISBLANK(G716),"",VLOOKUP(G716,UFMT_CONVERSION!A:C,3,FALSE))</f>
        <v/>
      </c>
      <c r="Q716">
        <f>"Field '"&amp;M716&amp;IF(N716="","","',Cond '"&amp;N716)&amp;"', Value '"&amp;O716&amp;IF(P716="","","', Conv '"&amp;P716)&amp;"'"</f>
        <v/>
      </c>
      <c r="S716">
        <f>"Insert into UFMT_BUILD_RULE (FORMAT_ID, FIELD_NO, PRIORITY, FIELD_ID, COND_ID, VALUE_ID, CONV_KEY, F_CHECK, F_WRITE) Values ('"&amp;A716&amp;"', '"&amp;B716&amp;"', '"&amp;C716&amp;"', '"&amp;D716&amp;"', '"&amp;E716&amp;"', '"&amp;F716&amp;"', '"&amp;G716&amp;"', '"&amp;H716&amp;"', '"&amp;I716&amp;"');"</f>
        <v/>
      </c>
      <c r="T716">
        <f>"Update UFMT_BUILD_RULE SET FIELD_ID='"&amp;D716&amp;"',COND_ID='"&amp;E716&amp;"',VALUE_ID='"&amp;F716&amp;"',CONV_KEY='"&amp;G716&amp;"',F_CHECK='"&amp;H716&amp;"',F_WRITE='"&amp;I716&amp;"' Where FORMAT_ID = '"&amp;A716&amp;"' AND FIELD_NO = '"&amp;B716&amp;"' AND PRIORITY = '"&amp;C716&amp;"';"</f>
        <v/>
      </c>
      <c r="U716">
        <f>"Delete from UFMT_BUILD_RULE Where FORMAT_ID = '"&amp;A716&amp;"' AND FIELD_NO = '"&amp;B716&amp;"' AND PRIORITY = '"&amp;C716&amp;"';"</f>
        <v/>
      </c>
    </row>
    <row r="717" spans="1:21">
      <c r="A717" t="s">
        <v>23</v>
      </c>
      <c r="B717" t="s">
        <v>500</v>
      </c>
      <c r="C717" t="s">
        <v>13</v>
      </c>
      <c r="D717" t="s">
        <v>107</v>
      </c>
      <c r="F717" t="s">
        <v>333</v>
      </c>
      <c r="H717" t="s">
        <v>255</v>
      </c>
      <c r="I717" t="s">
        <v>255</v>
      </c>
      <c r="L717" t="s">
        <v>7</v>
      </c>
      <c r="M717">
        <f>VLOOKUP(D717,UFMT_FIELD_FORMAT!A:H,8,FALSE)</f>
        <v/>
      </c>
      <c r="N717">
        <f>IF(ISBLANK(E717),"",VLOOKUP(E717,UFMT_CONDITION!A:J,10,FALSE))</f>
        <v/>
      </c>
      <c r="O717">
        <f>VLOOKUP(F717,UFMT_VALUE!A:E,5,FALSE)</f>
        <v/>
      </c>
      <c r="P717">
        <f>IF(ISBLANK(G717),"",VLOOKUP(G717,UFMT_CONVERSION!A:C,3,FALSE))</f>
        <v/>
      </c>
      <c r="Q717">
        <f>"Field '"&amp;M717&amp;IF(N717="","","',Cond '"&amp;N717)&amp;"', Value '"&amp;O717&amp;IF(P717="","","', Conv '"&amp;P717)&amp;"'"</f>
        <v/>
      </c>
      <c r="S717">
        <f>"Insert into UFMT_BUILD_RULE (FORMAT_ID, FIELD_NO, PRIORITY, FIELD_ID, COND_ID, VALUE_ID, CONV_KEY, F_CHECK, F_WRITE) Values ('"&amp;A717&amp;"', '"&amp;B717&amp;"', '"&amp;C717&amp;"', '"&amp;D717&amp;"', '"&amp;E717&amp;"', '"&amp;F717&amp;"', '"&amp;G717&amp;"', '"&amp;H717&amp;"', '"&amp;I717&amp;"');"</f>
        <v/>
      </c>
      <c r="T717">
        <f>"Update UFMT_BUILD_RULE SET FIELD_ID='"&amp;D717&amp;"',COND_ID='"&amp;E717&amp;"',VALUE_ID='"&amp;F717&amp;"',CONV_KEY='"&amp;G717&amp;"',F_CHECK='"&amp;H717&amp;"',F_WRITE='"&amp;I717&amp;"' Where FORMAT_ID = '"&amp;A717&amp;"' AND FIELD_NO = '"&amp;B717&amp;"' AND PRIORITY = '"&amp;C717&amp;"';"</f>
        <v/>
      </c>
      <c r="U717">
        <f>"Delete from UFMT_BUILD_RULE Where FORMAT_ID = '"&amp;A717&amp;"' AND FIELD_NO = '"&amp;B717&amp;"' AND PRIORITY = '"&amp;C717&amp;"';"</f>
        <v/>
      </c>
    </row>
    <row r="718" spans="1:21">
      <c r="A718" t="s">
        <v>23</v>
      </c>
      <c r="B718" t="s">
        <v>328</v>
      </c>
      <c r="C718" t="s">
        <v>13</v>
      </c>
      <c r="D718" t="s">
        <v>107</v>
      </c>
      <c r="F718" t="s">
        <v>114</v>
      </c>
      <c r="H718" t="s">
        <v>255</v>
      </c>
      <c r="I718" t="s">
        <v>255</v>
      </c>
      <c r="L718" t="s">
        <v>7</v>
      </c>
      <c r="M718">
        <f>VLOOKUP(D718,UFMT_FIELD_FORMAT!A:H,8,FALSE)</f>
        <v/>
      </c>
      <c r="N718">
        <f>IF(ISBLANK(E718),"",VLOOKUP(E718,UFMT_CONDITION!A:J,10,FALSE))</f>
        <v/>
      </c>
      <c r="O718">
        <f>VLOOKUP(F718,UFMT_VALUE!A:E,5,FALSE)</f>
        <v/>
      </c>
      <c r="P718">
        <f>IF(ISBLANK(G718),"",VLOOKUP(G718,UFMT_CONVERSION!A:C,3,FALSE))</f>
        <v/>
      </c>
      <c r="Q718">
        <f>"Field '"&amp;M718&amp;IF(N718="","","',Cond '"&amp;N718)&amp;"', Value '"&amp;O718&amp;IF(P718="","","', Conv '"&amp;P718)&amp;"'"</f>
        <v/>
      </c>
      <c r="S718">
        <f>"Insert into UFMT_BUILD_RULE (FORMAT_ID, FIELD_NO, PRIORITY, FIELD_ID, COND_ID, VALUE_ID, CONV_KEY, F_CHECK, F_WRITE) Values ('"&amp;A718&amp;"', '"&amp;B718&amp;"', '"&amp;C718&amp;"', '"&amp;D718&amp;"', '"&amp;E718&amp;"', '"&amp;F718&amp;"', '"&amp;G718&amp;"', '"&amp;H718&amp;"', '"&amp;I718&amp;"');"</f>
        <v/>
      </c>
      <c r="T718">
        <f>"Update UFMT_BUILD_RULE SET FIELD_ID='"&amp;D718&amp;"',COND_ID='"&amp;E718&amp;"',VALUE_ID='"&amp;F718&amp;"',CONV_KEY='"&amp;G718&amp;"',F_CHECK='"&amp;H718&amp;"',F_WRITE='"&amp;I718&amp;"' Where FORMAT_ID = '"&amp;A718&amp;"' AND FIELD_NO = '"&amp;B718&amp;"' AND PRIORITY = '"&amp;C718&amp;"';"</f>
        <v/>
      </c>
      <c r="U718">
        <f>"Delete from UFMT_BUILD_RULE Where FORMAT_ID = '"&amp;A718&amp;"' AND FIELD_NO = '"&amp;B718&amp;"' AND PRIORITY = '"&amp;C718&amp;"';"</f>
        <v/>
      </c>
    </row>
    <row r="719" spans="1:21">
      <c r="A719" t="s">
        <v>23</v>
      </c>
      <c r="B719" t="s">
        <v>333</v>
      </c>
      <c r="C719" t="s">
        <v>13</v>
      </c>
      <c r="D719" t="s">
        <v>31</v>
      </c>
      <c r="F719" t="s">
        <v>337</v>
      </c>
      <c r="H719" t="s">
        <v>255</v>
      </c>
      <c r="I719" t="s">
        <v>255</v>
      </c>
      <c r="L719" t="s">
        <v>7</v>
      </c>
      <c r="M719">
        <f>VLOOKUP(D719,UFMT_FIELD_FORMAT!A:H,8,FALSE)</f>
        <v/>
      </c>
      <c r="N719">
        <f>IF(ISBLANK(E719),"",VLOOKUP(E719,UFMT_CONDITION!A:J,10,FALSE))</f>
        <v/>
      </c>
      <c r="O719">
        <f>VLOOKUP(F719,UFMT_VALUE!A:E,5,FALSE)</f>
        <v/>
      </c>
      <c r="P719">
        <f>IF(ISBLANK(G719),"",VLOOKUP(G719,UFMT_CONVERSION!A:C,3,FALSE))</f>
        <v/>
      </c>
      <c r="Q719">
        <f>"Field '"&amp;M719&amp;IF(N719="","","',Cond '"&amp;N719)&amp;"', Value '"&amp;O719&amp;IF(P719="","","', Conv '"&amp;P719)&amp;"'"</f>
        <v/>
      </c>
      <c r="S719">
        <f>"Insert into UFMT_BUILD_RULE (FORMAT_ID, FIELD_NO, PRIORITY, FIELD_ID, COND_ID, VALUE_ID, CONV_KEY, F_CHECK, F_WRITE) Values ('"&amp;A719&amp;"', '"&amp;B719&amp;"', '"&amp;C719&amp;"', '"&amp;D719&amp;"', '"&amp;E719&amp;"', '"&amp;F719&amp;"', '"&amp;G719&amp;"', '"&amp;H719&amp;"', '"&amp;I719&amp;"');"</f>
        <v/>
      </c>
      <c r="T719">
        <f>"Update UFMT_BUILD_RULE SET FIELD_ID='"&amp;D719&amp;"',COND_ID='"&amp;E719&amp;"',VALUE_ID='"&amp;F719&amp;"',CONV_KEY='"&amp;G719&amp;"',F_CHECK='"&amp;H719&amp;"',F_WRITE='"&amp;I719&amp;"' Where FORMAT_ID = '"&amp;A719&amp;"' AND FIELD_NO = '"&amp;B719&amp;"' AND PRIORITY = '"&amp;C719&amp;"';"</f>
        <v/>
      </c>
      <c r="U719">
        <f>"Delete from UFMT_BUILD_RULE Where FORMAT_ID = '"&amp;A719&amp;"' AND FIELD_NO = '"&amp;B719&amp;"' AND PRIORITY = '"&amp;C719&amp;"';"</f>
        <v/>
      </c>
    </row>
    <row r="720" spans="1:21">
      <c r="A720" t="s">
        <v>23</v>
      </c>
      <c r="B720" t="s">
        <v>337</v>
      </c>
      <c r="C720" t="s">
        <v>13</v>
      </c>
      <c r="D720" t="s">
        <v>500</v>
      </c>
      <c r="F720" t="s">
        <v>35</v>
      </c>
      <c r="H720" t="s">
        <v>255</v>
      </c>
      <c r="I720" t="s">
        <v>255</v>
      </c>
      <c r="L720" t="s">
        <v>7</v>
      </c>
      <c r="M720">
        <f>VLOOKUP(D720,UFMT_FIELD_FORMAT!A:H,8,FALSE)</f>
        <v/>
      </c>
      <c r="N720">
        <f>IF(ISBLANK(E720),"",VLOOKUP(E720,UFMT_CONDITION!A:J,10,FALSE))</f>
        <v/>
      </c>
      <c r="O720">
        <f>VLOOKUP(F720,UFMT_VALUE!A:E,5,FALSE)</f>
        <v/>
      </c>
      <c r="P720">
        <f>IF(ISBLANK(G720),"",VLOOKUP(G720,UFMT_CONVERSION!A:C,3,FALSE))</f>
        <v/>
      </c>
      <c r="Q720">
        <f>"Field '"&amp;M720&amp;IF(N720="","","',Cond '"&amp;N720)&amp;"', Value '"&amp;O720&amp;IF(P720="","","', Conv '"&amp;P720)&amp;"'"</f>
        <v/>
      </c>
      <c r="S720">
        <f>"Insert into UFMT_BUILD_RULE (FORMAT_ID, FIELD_NO, PRIORITY, FIELD_ID, COND_ID, VALUE_ID, CONV_KEY, F_CHECK, F_WRITE) Values ('"&amp;A720&amp;"', '"&amp;B720&amp;"', '"&amp;C720&amp;"', '"&amp;D720&amp;"', '"&amp;E720&amp;"', '"&amp;F720&amp;"', '"&amp;G720&amp;"', '"&amp;H720&amp;"', '"&amp;I720&amp;"');"</f>
        <v/>
      </c>
      <c r="T720">
        <f>"Update UFMT_BUILD_RULE SET FIELD_ID='"&amp;D720&amp;"',COND_ID='"&amp;E720&amp;"',VALUE_ID='"&amp;F720&amp;"',CONV_KEY='"&amp;G720&amp;"',F_CHECK='"&amp;H720&amp;"',F_WRITE='"&amp;I720&amp;"' Where FORMAT_ID = '"&amp;A720&amp;"' AND FIELD_NO = '"&amp;B720&amp;"' AND PRIORITY = '"&amp;C720&amp;"';"</f>
        <v/>
      </c>
      <c r="U720">
        <f>"Delete from UFMT_BUILD_RULE Where FORMAT_ID = '"&amp;A720&amp;"' AND FIELD_NO = '"&amp;B720&amp;"' AND PRIORITY = '"&amp;C720&amp;"';"</f>
        <v/>
      </c>
    </row>
    <row r="721" spans="1:21">
      <c r="A721" t="s">
        <v>23</v>
      </c>
      <c r="B721" t="s">
        <v>351</v>
      </c>
      <c r="C721" t="s">
        <v>13</v>
      </c>
      <c r="D721" t="s">
        <v>328</v>
      </c>
      <c r="F721" t="s">
        <v>393</v>
      </c>
      <c r="H721" t="s">
        <v>255</v>
      </c>
      <c r="I721" t="s">
        <v>255</v>
      </c>
      <c r="L721" t="s">
        <v>7</v>
      </c>
      <c r="M721">
        <f>VLOOKUP(D721,UFMT_FIELD_FORMAT!A:H,8,FALSE)</f>
        <v/>
      </c>
      <c r="N721">
        <f>IF(ISBLANK(E721),"",VLOOKUP(E721,UFMT_CONDITION!A:J,10,FALSE))</f>
        <v/>
      </c>
      <c r="O721">
        <f>VLOOKUP(F721,UFMT_VALUE!A:E,5,FALSE)</f>
        <v/>
      </c>
      <c r="P721">
        <f>IF(ISBLANK(G721),"",VLOOKUP(G721,UFMT_CONVERSION!A:C,3,FALSE))</f>
        <v/>
      </c>
      <c r="Q721">
        <f>"Field '"&amp;M721&amp;IF(N721="","","',Cond '"&amp;N721)&amp;"', Value '"&amp;O721&amp;IF(P721="","","', Conv '"&amp;P721)&amp;"'"</f>
        <v/>
      </c>
      <c r="S721">
        <f>"Insert into UFMT_BUILD_RULE (FORMAT_ID, FIELD_NO, PRIORITY, FIELD_ID, COND_ID, VALUE_ID, CONV_KEY, F_CHECK, F_WRITE) Values ('"&amp;A721&amp;"', '"&amp;B721&amp;"', '"&amp;C721&amp;"', '"&amp;D721&amp;"', '"&amp;E721&amp;"', '"&amp;F721&amp;"', '"&amp;G721&amp;"', '"&amp;H721&amp;"', '"&amp;I721&amp;"');"</f>
        <v/>
      </c>
      <c r="T721">
        <f>"Update UFMT_BUILD_RULE SET FIELD_ID='"&amp;D721&amp;"',COND_ID='"&amp;E721&amp;"',VALUE_ID='"&amp;F721&amp;"',CONV_KEY='"&amp;G721&amp;"',F_CHECK='"&amp;H721&amp;"',F_WRITE='"&amp;I721&amp;"' Where FORMAT_ID = '"&amp;A721&amp;"' AND FIELD_NO = '"&amp;B721&amp;"' AND PRIORITY = '"&amp;C721&amp;"';"</f>
        <v/>
      </c>
      <c r="U721">
        <f>"Delete from UFMT_BUILD_RULE Where FORMAT_ID = '"&amp;A721&amp;"' AND FIELD_NO = '"&amp;B721&amp;"' AND PRIORITY = '"&amp;C721&amp;"';"</f>
        <v/>
      </c>
    </row>
    <row r="722" spans="1:21">
      <c r="A722" t="s">
        <v>23</v>
      </c>
      <c r="B722" t="s">
        <v>305</v>
      </c>
      <c r="C722" t="s">
        <v>13</v>
      </c>
      <c r="D722" t="s">
        <v>318</v>
      </c>
      <c r="F722" t="s">
        <v>398</v>
      </c>
      <c r="H722" t="s">
        <v>255</v>
      </c>
      <c r="I722" t="s">
        <v>255</v>
      </c>
      <c r="L722" t="s">
        <v>7</v>
      </c>
      <c r="M722">
        <f>VLOOKUP(D722,UFMT_FIELD_FORMAT!A:H,8,FALSE)</f>
        <v/>
      </c>
      <c r="N722">
        <f>IF(ISBLANK(E722),"",VLOOKUP(E722,UFMT_CONDITION!A:J,10,FALSE))</f>
        <v/>
      </c>
      <c r="O722">
        <f>VLOOKUP(F722,UFMT_VALUE!A:E,5,FALSE)</f>
        <v/>
      </c>
      <c r="P722">
        <f>IF(ISBLANK(G722),"",VLOOKUP(G722,UFMT_CONVERSION!A:C,3,FALSE))</f>
        <v/>
      </c>
      <c r="Q722">
        <f>"Field '"&amp;M722&amp;IF(N722="","","',Cond '"&amp;N722)&amp;"', Value '"&amp;O722&amp;IF(P722="","","', Conv '"&amp;P722)&amp;"'"</f>
        <v/>
      </c>
      <c r="S722">
        <f>"Insert into UFMT_BUILD_RULE (FORMAT_ID, FIELD_NO, PRIORITY, FIELD_ID, COND_ID, VALUE_ID, CONV_KEY, F_CHECK, F_WRITE) Values ('"&amp;A722&amp;"', '"&amp;B722&amp;"', '"&amp;C722&amp;"', '"&amp;D722&amp;"', '"&amp;E722&amp;"', '"&amp;F722&amp;"', '"&amp;G722&amp;"', '"&amp;H722&amp;"', '"&amp;I722&amp;"');"</f>
        <v/>
      </c>
      <c r="T722">
        <f>"Update UFMT_BUILD_RULE SET FIELD_ID='"&amp;D722&amp;"',COND_ID='"&amp;E722&amp;"',VALUE_ID='"&amp;F722&amp;"',CONV_KEY='"&amp;G722&amp;"',F_CHECK='"&amp;H722&amp;"',F_WRITE='"&amp;I722&amp;"' Where FORMAT_ID = '"&amp;A722&amp;"' AND FIELD_NO = '"&amp;B722&amp;"' AND PRIORITY = '"&amp;C722&amp;"';"</f>
        <v/>
      </c>
      <c r="U722">
        <f>"Delete from UFMT_BUILD_RULE Where FORMAT_ID = '"&amp;A722&amp;"' AND FIELD_NO = '"&amp;B722&amp;"' AND PRIORITY = '"&amp;C722&amp;"';"</f>
        <v/>
      </c>
    </row>
    <row r="723" spans="1:21">
      <c r="A723" t="s">
        <v>23</v>
      </c>
      <c r="B723" t="s">
        <v>473</v>
      </c>
      <c r="C723" t="s">
        <v>13</v>
      </c>
      <c r="D723" t="s">
        <v>333</v>
      </c>
      <c r="F723" t="s">
        <v>449</v>
      </c>
      <c r="H723" t="s">
        <v>255</v>
      </c>
      <c r="I723" t="s">
        <v>255</v>
      </c>
      <c r="L723" t="s">
        <v>7</v>
      </c>
      <c r="M723">
        <f>VLOOKUP(D723,UFMT_FIELD_FORMAT!A:H,8,FALSE)</f>
        <v/>
      </c>
      <c r="N723">
        <f>IF(ISBLANK(E723),"",VLOOKUP(E723,UFMT_CONDITION!A:J,10,FALSE))</f>
        <v/>
      </c>
      <c r="O723">
        <f>VLOOKUP(F723,UFMT_VALUE!A:E,5,FALSE)</f>
        <v/>
      </c>
      <c r="P723">
        <f>IF(ISBLANK(G723),"",VLOOKUP(G723,UFMT_CONVERSION!A:C,3,FALSE))</f>
        <v/>
      </c>
      <c r="Q723">
        <f>"Field '"&amp;M723&amp;IF(N723="","","',Cond '"&amp;N723)&amp;"', Value '"&amp;O723&amp;IF(P723="","","', Conv '"&amp;P723)&amp;"'"</f>
        <v/>
      </c>
      <c r="S723">
        <f>"Insert into UFMT_BUILD_RULE (FORMAT_ID, FIELD_NO, PRIORITY, FIELD_ID, COND_ID, VALUE_ID, CONV_KEY, F_CHECK, F_WRITE) Values ('"&amp;A723&amp;"', '"&amp;B723&amp;"', '"&amp;C723&amp;"', '"&amp;D723&amp;"', '"&amp;E723&amp;"', '"&amp;F723&amp;"', '"&amp;G723&amp;"', '"&amp;H723&amp;"', '"&amp;I723&amp;"');"</f>
        <v/>
      </c>
      <c r="T723">
        <f>"Update UFMT_BUILD_RULE SET FIELD_ID='"&amp;D723&amp;"',COND_ID='"&amp;E723&amp;"',VALUE_ID='"&amp;F723&amp;"',CONV_KEY='"&amp;G723&amp;"',F_CHECK='"&amp;H723&amp;"',F_WRITE='"&amp;I723&amp;"' Where FORMAT_ID = '"&amp;A723&amp;"' AND FIELD_NO = '"&amp;B723&amp;"' AND PRIORITY = '"&amp;C723&amp;"';"</f>
        <v/>
      </c>
      <c r="U723">
        <f>"Delete from UFMT_BUILD_RULE Where FORMAT_ID = '"&amp;A723&amp;"' AND FIELD_NO = '"&amp;B723&amp;"' AND PRIORITY = '"&amp;C723&amp;"';"</f>
        <v/>
      </c>
    </row>
    <row r="724" spans="1:21">
      <c r="A724" t="s">
        <v>23</v>
      </c>
      <c r="B724" t="s">
        <v>532</v>
      </c>
      <c r="C724" t="s">
        <v>13</v>
      </c>
      <c r="D724" t="s">
        <v>337</v>
      </c>
      <c r="F724" t="s">
        <v>456</v>
      </c>
      <c r="H724" t="s">
        <v>255</v>
      </c>
      <c r="I724" t="s">
        <v>255</v>
      </c>
      <c r="L724" t="s">
        <v>7</v>
      </c>
      <c r="M724">
        <f>VLOOKUP(D724,UFMT_FIELD_FORMAT!A:H,8,FALSE)</f>
        <v/>
      </c>
      <c r="N724">
        <f>IF(ISBLANK(E724),"",VLOOKUP(E724,UFMT_CONDITION!A:J,10,FALSE))</f>
        <v/>
      </c>
      <c r="O724">
        <f>VLOOKUP(F724,UFMT_VALUE!A:E,5,FALSE)</f>
        <v/>
      </c>
      <c r="P724">
        <f>IF(ISBLANK(G724),"",VLOOKUP(G724,UFMT_CONVERSION!A:C,3,FALSE))</f>
        <v/>
      </c>
      <c r="Q724">
        <f>"Field '"&amp;M724&amp;IF(N724="","","',Cond '"&amp;N724)&amp;"', Value '"&amp;O724&amp;IF(P724="","","', Conv '"&amp;P724)&amp;"'"</f>
        <v/>
      </c>
      <c r="S724">
        <f>"Insert into UFMT_BUILD_RULE (FORMAT_ID, FIELD_NO, PRIORITY, FIELD_ID, COND_ID, VALUE_ID, CONV_KEY, F_CHECK, F_WRITE) Values ('"&amp;A724&amp;"', '"&amp;B724&amp;"', '"&amp;C724&amp;"', '"&amp;D724&amp;"', '"&amp;E724&amp;"', '"&amp;F724&amp;"', '"&amp;G724&amp;"', '"&amp;H724&amp;"', '"&amp;I724&amp;"');"</f>
        <v/>
      </c>
      <c r="T724">
        <f>"Update UFMT_BUILD_RULE SET FIELD_ID='"&amp;D724&amp;"',COND_ID='"&amp;E724&amp;"',VALUE_ID='"&amp;F724&amp;"',CONV_KEY='"&amp;G724&amp;"',F_CHECK='"&amp;H724&amp;"',F_WRITE='"&amp;I724&amp;"' Where FORMAT_ID = '"&amp;A724&amp;"' AND FIELD_NO = '"&amp;B724&amp;"' AND PRIORITY = '"&amp;C724&amp;"';"</f>
        <v/>
      </c>
      <c r="U724">
        <f>"Delete from UFMT_BUILD_RULE Where FORMAT_ID = '"&amp;A724&amp;"' AND FIELD_NO = '"&amp;B724&amp;"' AND PRIORITY = '"&amp;C724&amp;"';"</f>
        <v/>
      </c>
    </row>
    <row r="725" spans="1:21">
      <c r="A725" t="s">
        <v>23</v>
      </c>
      <c r="B725" t="s">
        <v>534</v>
      </c>
      <c r="C725" t="s">
        <v>13</v>
      </c>
      <c r="D725" t="s">
        <v>337</v>
      </c>
      <c r="F725" t="s">
        <v>468</v>
      </c>
      <c r="H725" t="s">
        <v>255</v>
      </c>
      <c r="I725" t="s">
        <v>255</v>
      </c>
      <c r="L725" t="s">
        <v>7</v>
      </c>
      <c r="M725">
        <f>VLOOKUP(D725,UFMT_FIELD_FORMAT!A:H,8,FALSE)</f>
        <v/>
      </c>
      <c r="N725">
        <f>IF(ISBLANK(E725),"",VLOOKUP(E725,UFMT_CONDITION!A:J,10,FALSE))</f>
        <v/>
      </c>
      <c r="O725">
        <f>VLOOKUP(F725,UFMT_VALUE!A:E,5,FALSE)</f>
        <v/>
      </c>
      <c r="P725">
        <f>IF(ISBLANK(G725),"",VLOOKUP(G725,UFMT_CONVERSION!A:C,3,FALSE))</f>
        <v/>
      </c>
      <c r="Q725">
        <f>"Field '"&amp;M725&amp;IF(N725="","","',Cond '"&amp;N725)&amp;"', Value '"&amp;O725&amp;IF(P725="","","', Conv '"&amp;P725)&amp;"'"</f>
        <v/>
      </c>
      <c r="S725">
        <f>"Insert into UFMT_BUILD_RULE (FORMAT_ID, FIELD_NO, PRIORITY, FIELD_ID, COND_ID, VALUE_ID, CONV_KEY, F_CHECK, F_WRITE) Values ('"&amp;A725&amp;"', '"&amp;B725&amp;"', '"&amp;C725&amp;"', '"&amp;D725&amp;"', '"&amp;E725&amp;"', '"&amp;F725&amp;"', '"&amp;G725&amp;"', '"&amp;H725&amp;"', '"&amp;I725&amp;"');"</f>
        <v/>
      </c>
      <c r="T725">
        <f>"Update UFMT_BUILD_RULE SET FIELD_ID='"&amp;D725&amp;"',COND_ID='"&amp;E725&amp;"',VALUE_ID='"&amp;F725&amp;"',CONV_KEY='"&amp;G725&amp;"',F_CHECK='"&amp;H725&amp;"',F_WRITE='"&amp;I725&amp;"' Where FORMAT_ID = '"&amp;A725&amp;"' AND FIELD_NO = '"&amp;B725&amp;"' AND PRIORITY = '"&amp;C725&amp;"';"</f>
        <v/>
      </c>
      <c r="U725">
        <f>"Delete from UFMT_BUILD_RULE Where FORMAT_ID = '"&amp;A725&amp;"' AND FIELD_NO = '"&amp;B725&amp;"' AND PRIORITY = '"&amp;C725&amp;"';"</f>
        <v/>
      </c>
    </row>
    <row r="726" spans="1:21">
      <c r="A726" t="s">
        <v>23</v>
      </c>
      <c r="B726" t="s">
        <v>66</v>
      </c>
      <c r="C726" t="s">
        <v>13</v>
      </c>
      <c r="D726" t="s">
        <v>351</v>
      </c>
      <c r="F726" t="s">
        <v>233</v>
      </c>
      <c r="H726" t="s">
        <v>255</v>
      </c>
      <c r="I726" t="s">
        <v>255</v>
      </c>
      <c r="L726" t="s">
        <v>7</v>
      </c>
      <c r="M726">
        <f>VLOOKUP(D726,UFMT_FIELD_FORMAT!A:H,8,FALSE)</f>
        <v/>
      </c>
      <c r="N726">
        <f>IF(ISBLANK(E726),"",VLOOKUP(E726,UFMT_CONDITION!A:J,10,FALSE))</f>
        <v/>
      </c>
      <c r="O726">
        <f>VLOOKUP(F726,UFMT_VALUE!A:E,5,FALSE)</f>
        <v/>
      </c>
      <c r="P726">
        <f>IF(ISBLANK(G726),"",VLOOKUP(G726,UFMT_CONVERSION!A:C,3,FALSE))</f>
        <v/>
      </c>
      <c r="Q726">
        <f>"Field '"&amp;M726&amp;IF(N726="","","',Cond '"&amp;N726)&amp;"', Value '"&amp;O726&amp;IF(P726="","","', Conv '"&amp;P726)&amp;"'"</f>
        <v/>
      </c>
      <c r="S726">
        <f>"Insert into UFMT_BUILD_RULE (FORMAT_ID, FIELD_NO, PRIORITY, FIELD_ID, COND_ID, VALUE_ID, CONV_KEY, F_CHECK, F_WRITE) Values ('"&amp;A726&amp;"', '"&amp;B726&amp;"', '"&amp;C726&amp;"', '"&amp;D726&amp;"', '"&amp;E726&amp;"', '"&amp;F726&amp;"', '"&amp;G726&amp;"', '"&amp;H726&amp;"', '"&amp;I726&amp;"');"</f>
        <v/>
      </c>
      <c r="T726">
        <f>"Update UFMT_BUILD_RULE SET FIELD_ID='"&amp;D726&amp;"',COND_ID='"&amp;E726&amp;"',VALUE_ID='"&amp;F726&amp;"',CONV_KEY='"&amp;G726&amp;"',F_CHECK='"&amp;H726&amp;"',F_WRITE='"&amp;I726&amp;"' Where FORMAT_ID = '"&amp;A726&amp;"' AND FIELD_NO = '"&amp;B726&amp;"' AND PRIORITY = '"&amp;C726&amp;"';"</f>
        <v/>
      </c>
      <c r="U726">
        <f>"Delete from UFMT_BUILD_RULE Where FORMAT_ID = '"&amp;A726&amp;"' AND FIELD_NO = '"&amp;B726&amp;"' AND PRIORITY = '"&amp;C726&amp;"';"</f>
        <v/>
      </c>
    </row>
    <row r="727" spans="1:21">
      <c r="A727" t="s">
        <v>23</v>
      </c>
      <c r="B727" t="s">
        <v>70</v>
      </c>
      <c r="C727" t="s">
        <v>13</v>
      </c>
      <c r="D727" t="s">
        <v>379</v>
      </c>
      <c r="F727" t="s">
        <v>471</v>
      </c>
      <c r="H727" t="s">
        <v>255</v>
      </c>
      <c r="I727" t="s">
        <v>255</v>
      </c>
      <c r="L727" t="s">
        <v>7</v>
      </c>
      <c r="M727">
        <f>VLOOKUP(D727,UFMT_FIELD_FORMAT!A:H,8,FALSE)</f>
        <v/>
      </c>
      <c r="N727">
        <f>IF(ISBLANK(E727),"",VLOOKUP(E727,UFMT_CONDITION!A:J,10,FALSE))</f>
        <v/>
      </c>
      <c r="O727">
        <f>VLOOKUP(F727,UFMT_VALUE!A:E,5,FALSE)</f>
        <v/>
      </c>
      <c r="P727">
        <f>IF(ISBLANK(G727),"",VLOOKUP(G727,UFMT_CONVERSION!A:C,3,FALSE))</f>
        <v/>
      </c>
      <c r="Q727">
        <f>"Field '"&amp;M727&amp;IF(N727="","","',Cond '"&amp;N727)&amp;"', Value '"&amp;O727&amp;IF(P727="","","', Conv '"&amp;P727)&amp;"'"</f>
        <v/>
      </c>
      <c r="S727">
        <f>"Insert into UFMT_BUILD_RULE (FORMAT_ID, FIELD_NO, PRIORITY, FIELD_ID, COND_ID, VALUE_ID, CONV_KEY, F_CHECK, F_WRITE) Values ('"&amp;A727&amp;"', '"&amp;B727&amp;"', '"&amp;C727&amp;"', '"&amp;D727&amp;"', '"&amp;E727&amp;"', '"&amp;F727&amp;"', '"&amp;G727&amp;"', '"&amp;H727&amp;"', '"&amp;I727&amp;"');"</f>
        <v/>
      </c>
      <c r="T727">
        <f>"Update UFMT_BUILD_RULE SET FIELD_ID='"&amp;D727&amp;"',COND_ID='"&amp;E727&amp;"',VALUE_ID='"&amp;F727&amp;"',CONV_KEY='"&amp;G727&amp;"',F_CHECK='"&amp;H727&amp;"',F_WRITE='"&amp;I727&amp;"' Where FORMAT_ID = '"&amp;A727&amp;"' AND FIELD_NO = '"&amp;B727&amp;"' AND PRIORITY = '"&amp;C727&amp;"';"</f>
        <v/>
      </c>
      <c r="U727">
        <f>"Delete from UFMT_BUILD_RULE Where FORMAT_ID = '"&amp;A727&amp;"' AND FIELD_NO = '"&amp;B727&amp;"' AND PRIORITY = '"&amp;C727&amp;"';"</f>
        <v/>
      </c>
    </row>
    <row r="728" spans="1:21">
      <c r="A728" t="s">
        <v>23</v>
      </c>
      <c r="B728" t="s">
        <v>310</v>
      </c>
      <c r="C728" t="s">
        <v>13</v>
      </c>
      <c r="D728" t="s">
        <v>330</v>
      </c>
      <c r="F728" t="s">
        <v>555</v>
      </c>
      <c r="H728" t="s">
        <v>255</v>
      </c>
      <c r="I728" t="s">
        <v>13</v>
      </c>
      <c r="L728" t="s">
        <v>7</v>
      </c>
      <c r="M728">
        <f>VLOOKUP(D728,UFMT_FIELD_FORMAT!A:H,8,FALSE)</f>
        <v/>
      </c>
      <c r="N728">
        <f>IF(ISBLANK(E728),"",VLOOKUP(E728,UFMT_CONDITION!A:J,10,FALSE))</f>
        <v/>
      </c>
      <c r="O728">
        <f>VLOOKUP(F728,UFMT_VALUE!A:E,5,FALSE)</f>
        <v/>
      </c>
      <c r="P728">
        <f>IF(ISBLANK(G728),"",VLOOKUP(G728,UFMT_CONVERSION!A:C,3,FALSE))</f>
        <v/>
      </c>
      <c r="Q728">
        <f>"Field '"&amp;M728&amp;IF(N728="","","',Cond '"&amp;N728)&amp;"', Value '"&amp;O728&amp;IF(P728="","","', Conv '"&amp;P728)&amp;"'"</f>
        <v/>
      </c>
      <c r="S728">
        <f>"Insert into UFMT_BUILD_RULE (FORMAT_ID, FIELD_NO, PRIORITY, FIELD_ID, COND_ID, VALUE_ID, CONV_KEY, F_CHECK, F_WRITE) Values ('"&amp;A728&amp;"', '"&amp;B728&amp;"', '"&amp;C728&amp;"', '"&amp;D728&amp;"', '"&amp;E728&amp;"', '"&amp;F728&amp;"', '"&amp;G728&amp;"', '"&amp;H728&amp;"', '"&amp;I728&amp;"');"</f>
        <v/>
      </c>
      <c r="T728">
        <f>"Update UFMT_BUILD_RULE SET FIELD_ID='"&amp;D728&amp;"',COND_ID='"&amp;E728&amp;"',VALUE_ID='"&amp;F728&amp;"',CONV_KEY='"&amp;G728&amp;"',F_CHECK='"&amp;H728&amp;"',F_WRITE='"&amp;I728&amp;"' Where FORMAT_ID = '"&amp;A728&amp;"' AND FIELD_NO = '"&amp;B728&amp;"' AND PRIORITY = '"&amp;C728&amp;"';"</f>
        <v/>
      </c>
      <c r="U728">
        <f>"Delete from UFMT_BUILD_RULE Where FORMAT_ID = '"&amp;A728&amp;"' AND FIELD_NO = '"&amp;B728&amp;"' AND PRIORITY = '"&amp;C728&amp;"';"</f>
        <v/>
      </c>
    </row>
    <row r="729" spans="1:21">
      <c r="A729" t="s">
        <v>23</v>
      </c>
      <c r="B729" t="s">
        <v>72</v>
      </c>
      <c r="C729" t="s">
        <v>13</v>
      </c>
      <c r="D729" t="s">
        <v>333</v>
      </c>
      <c r="F729" t="s">
        <v>473</v>
      </c>
      <c r="H729" t="s">
        <v>255</v>
      </c>
      <c r="I729" t="s">
        <v>13</v>
      </c>
      <c r="L729" t="s">
        <v>7</v>
      </c>
      <c r="M729">
        <f>VLOOKUP(D729,UFMT_FIELD_FORMAT!A:H,8,FALSE)</f>
        <v/>
      </c>
      <c r="N729">
        <f>IF(ISBLANK(E729),"",VLOOKUP(E729,UFMT_CONDITION!A:J,10,FALSE))</f>
        <v/>
      </c>
      <c r="O729">
        <f>VLOOKUP(F729,UFMT_VALUE!A:E,5,FALSE)</f>
        <v/>
      </c>
      <c r="P729">
        <f>IF(ISBLANK(G729),"",VLOOKUP(G729,UFMT_CONVERSION!A:C,3,FALSE))</f>
        <v/>
      </c>
      <c r="Q729">
        <f>"Field '"&amp;M729&amp;IF(N729="","","',Cond '"&amp;N729)&amp;"', Value '"&amp;O729&amp;IF(P729="","","', Conv '"&amp;P729)&amp;"'"</f>
        <v/>
      </c>
      <c r="S729">
        <f>"Insert into UFMT_BUILD_RULE (FORMAT_ID, FIELD_NO, PRIORITY, FIELD_ID, COND_ID, VALUE_ID, CONV_KEY, F_CHECK, F_WRITE) Values ('"&amp;A729&amp;"', '"&amp;B729&amp;"', '"&amp;C729&amp;"', '"&amp;D729&amp;"', '"&amp;E729&amp;"', '"&amp;F729&amp;"', '"&amp;G729&amp;"', '"&amp;H729&amp;"', '"&amp;I729&amp;"');"</f>
        <v/>
      </c>
      <c r="T729">
        <f>"Update UFMT_BUILD_RULE SET FIELD_ID='"&amp;D729&amp;"',COND_ID='"&amp;E729&amp;"',VALUE_ID='"&amp;F729&amp;"',CONV_KEY='"&amp;G729&amp;"',F_CHECK='"&amp;H729&amp;"',F_WRITE='"&amp;I729&amp;"' Where FORMAT_ID = '"&amp;A729&amp;"' AND FIELD_NO = '"&amp;B729&amp;"' AND PRIORITY = '"&amp;C729&amp;"';"</f>
        <v/>
      </c>
      <c r="U729">
        <f>"Delete from UFMT_BUILD_RULE Where FORMAT_ID = '"&amp;A729&amp;"' AND FIELD_NO = '"&amp;B729&amp;"' AND PRIORITY = '"&amp;C729&amp;"';"</f>
        <v/>
      </c>
    </row>
    <row r="730" spans="1:21">
      <c r="A730" t="s">
        <v>23</v>
      </c>
      <c r="B730" t="s">
        <v>72</v>
      </c>
      <c r="C730" t="s">
        <v>64</v>
      </c>
      <c r="D730" t="s">
        <v>333</v>
      </c>
      <c r="F730" t="s">
        <v>43</v>
      </c>
      <c r="G730" t="s">
        <v>328</v>
      </c>
      <c r="H730" t="s">
        <v>255</v>
      </c>
      <c r="I730" t="s">
        <v>13</v>
      </c>
      <c r="L730" t="s">
        <v>7</v>
      </c>
      <c r="M730">
        <f>VLOOKUP(D730,UFMT_FIELD_FORMAT!A:H,8,FALSE)</f>
        <v/>
      </c>
      <c r="N730">
        <f>IF(ISBLANK(E730),"",VLOOKUP(E730,UFMT_CONDITION!A:J,10,FALSE))</f>
        <v/>
      </c>
      <c r="O730">
        <f>VLOOKUP(F730,UFMT_VALUE!A:E,5,FALSE)</f>
        <v/>
      </c>
      <c r="P730">
        <f>IF(ISBLANK(G730),"",VLOOKUP(G730,UFMT_CONVERSION!A:C,3,FALSE))</f>
        <v/>
      </c>
      <c r="Q730">
        <f>"Field '"&amp;M730&amp;IF(N730="","","',Cond '"&amp;N730)&amp;"', Value '"&amp;O730&amp;IF(P730="","","', Conv '"&amp;P730)&amp;"'"</f>
        <v/>
      </c>
      <c r="S730">
        <f>"Insert into UFMT_BUILD_RULE (FORMAT_ID, FIELD_NO, PRIORITY, FIELD_ID, COND_ID, VALUE_ID, CONV_KEY, F_CHECK, F_WRITE) Values ('"&amp;A730&amp;"', '"&amp;B730&amp;"', '"&amp;C730&amp;"', '"&amp;D730&amp;"', '"&amp;E730&amp;"', '"&amp;F730&amp;"', '"&amp;G730&amp;"', '"&amp;H730&amp;"', '"&amp;I730&amp;"');"</f>
        <v/>
      </c>
      <c r="T730">
        <f>"Update UFMT_BUILD_RULE SET FIELD_ID='"&amp;D730&amp;"',COND_ID='"&amp;E730&amp;"',VALUE_ID='"&amp;F730&amp;"',CONV_KEY='"&amp;G730&amp;"',F_CHECK='"&amp;H730&amp;"',F_WRITE='"&amp;I730&amp;"' Where FORMAT_ID = '"&amp;A730&amp;"' AND FIELD_NO = '"&amp;B730&amp;"' AND PRIORITY = '"&amp;C730&amp;"';"</f>
        <v/>
      </c>
      <c r="U730">
        <f>"Delete from UFMT_BUILD_RULE Where FORMAT_ID = '"&amp;A730&amp;"' AND FIELD_NO = '"&amp;B730&amp;"' AND PRIORITY = '"&amp;C730&amp;"';"</f>
        <v/>
      </c>
    </row>
    <row r="731" spans="1:21">
      <c r="A731" t="s">
        <v>23</v>
      </c>
      <c r="B731" t="s">
        <v>545</v>
      </c>
      <c r="C731" t="s">
        <v>13</v>
      </c>
      <c r="D731" t="s">
        <v>393</v>
      </c>
      <c r="F731" t="s">
        <v>51</v>
      </c>
      <c r="H731" t="s">
        <v>255</v>
      </c>
      <c r="I731" t="s">
        <v>255</v>
      </c>
      <c r="L731" t="s">
        <v>7</v>
      </c>
      <c r="M731">
        <f>VLOOKUP(D731,UFMT_FIELD_FORMAT!A:H,8,FALSE)</f>
        <v/>
      </c>
      <c r="N731">
        <f>IF(ISBLANK(E731),"",VLOOKUP(E731,UFMT_CONDITION!A:J,10,FALSE))</f>
        <v/>
      </c>
      <c r="O731">
        <f>VLOOKUP(F731,UFMT_VALUE!A:E,5,FALSE)</f>
        <v/>
      </c>
      <c r="P731">
        <f>IF(ISBLANK(G731),"",VLOOKUP(G731,UFMT_CONVERSION!A:C,3,FALSE))</f>
        <v/>
      </c>
      <c r="Q731">
        <f>"Field '"&amp;M731&amp;IF(N731="","","',Cond '"&amp;N731)&amp;"', Value '"&amp;O731&amp;IF(P731="","","', Conv '"&amp;P731)&amp;"'"</f>
        <v/>
      </c>
      <c r="S731">
        <f>"Insert into UFMT_BUILD_RULE (FORMAT_ID, FIELD_NO, PRIORITY, FIELD_ID, COND_ID, VALUE_ID, CONV_KEY, F_CHECK, F_WRITE) Values ('"&amp;A731&amp;"', '"&amp;B731&amp;"', '"&amp;C731&amp;"', '"&amp;D731&amp;"', '"&amp;E731&amp;"', '"&amp;F731&amp;"', '"&amp;G731&amp;"', '"&amp;H731&amp;"', '"&amp;I731&amp;"');"</f>
        <v/>
      </c>
      <c r="T731">
        <f>"Update UFMT_BUILD_RULE SET FIELD_ID='"&amp;D731&amp;"',COND_ID='"&amp;E731&amp;"',VALUE_ID='"&amp;F731&amp;"',CONV_KEY='"&amp;G731&amp;"',F_CHECK='"&amp;H731&amp;"',F_WRITE='"&amp;I731&amp;"' Where FORMAT_ID = '"&amp;A731&amp;"' AND FIELD_NO = '"&amp;B731&amp;"' AND PRIORITY = '"&amp;C731&amp;"';"</f>
        <v/>
      </c>
      <c r="U731">
        <f>"Delete from UFMT_BUILD_RULE Where FORMAT_ID = '"&amp;A731&amp;"' AND FIELD_NO = '"&amp;B731&amp;"' AND PRIORITY = '"&amp;C731&amp;"';"</f>
        <v/>
      </c>
    </row>
    <row r="732" spans="1:21">
      <c r="A732" t="s">
        <v>23</v>
      </c>
      <c r="B732" t="s">
        <v>239</v>
      </c>
      <c r="C732" t="s">
        <v>13</v>
      </c>
      <c r="D732" t="s">
        <v>395</v>
      </c>
      <c r="F732" t="s">
        <v>478</v>
      </c>
      <c r="H732" t="s">
        <v>255</v>
      </c>
      <c r="I732" t="s">
        <v>255</v>
      </c>
      <c r="L732" t="s">
        <v>7</v>
      </c>
      <c r="M732">
        <f>VLOOKUP(D732,UFMT_FIELD_FORMAT!A:H,8,FALSE)</f>
        <v/>
      </c>
      <c r="N732">
        <f>IF(ISBLANK(E732),"",VLOOKUP(E732,UFMT_CONDITION!A:J,10,FALSE))</f>
        <v/>
      </c>
      <c r="O732">
        <f>VLOOKUP(F732,UFMT_VALUE!A:E,5,FALSE)</f>
        <v/>
      </c>
      <c r="P732">
        <f>IF(ISBLANK(G732),"",VLOOKUP(G732,UFMT_CONVERSION!A:C,3,FALSE))</f>
        <v/>
      </c>
      <c r="Q732">
        <f>"Field '"&amp;M732&amp;IF(N732="","","',Cond '"&amp;N732)&amp;"', Value '"&amp;O732&amp;IF(P732="","","', Conv '"&amp;P732)&amp;"'"</f>
        <v/>
      </c>
      <c r="S732">
        <f>"Insert into UFMT_BUILD_RULE (FORMAT_ID, FIELD_NO, PRIORITY, FIELD_ID, COND_ID, VALUE_ID, CONV_KEY, F_CHECK, F_WRITE) Values ('"&amp;A732&amp;"', '"&amp;B732&amp;"', '"&amp;C732&amp;"', '"&amp;D732&amp;"', '"&amp;E732&amp;"', '"&amp;F732&amp;"', '"&amp;G732&amp;"', '"&amp;H732&amp;"', '"&amp;I732&amp;"');"</f>
        <v/>
      </c>
      <c r="T732">
        <f>"Update UFMT_BUILD_RULE SET FIELD_ID='"&amp;D732&amp;"',COND_ID='"&amp;E732&amp;"',VALUE_ID='"&amp;F732&amp;"',CONV_KEY='"&amp;G732&amp;"',F_CHECK='"&amp;H732&amp;"',F_WRITE='"&amp;I732&amp;"' Where FORMAT_ID = '"&amp;A732&amp;"' AND FIELD_NO = '"&amp;B732&amp;"' AND PRIORITY = '"&amp;C732&amp;"';"</f>
        <v/>
      </c>
      <c r="U732">
        <f>"Delete from UFMT_BUILD_RULE Where FORMAT_ID = '"&amp;A732&amp;"' AND FIELD_NO = '"&amp;B732&amp;"' AND PRIORITY = '"&amp;C732&amp;"';"</f>
        <v/>
      </c>
    </row>
    <row r="733" spans="1:21">
      <c r="A733" t="s">
        <v>23</v>
      </c>
      <c r="B733" t="s">
        <v>33</v>
      </c>
      <c r="C733" t="s">
        <v>13</v>
      </c>
      <c r="D733" t="s">
        <v>398</v>
      </c>
      <c r="F733" t="s">
        <v>132</v>
      </c>
      <c r="H733" t="s">
        <v>255</v>
      </c>
      <c r="I733" t="s">
        <v>255</v>
      </c>
      <c r="L733" t="s">
        <v>7</v>
      </c>
      <c r="M733">
        <f>VLOOKUP(D733,UFMT_FIELD_FORMAT!A:H,8,FALSE)</f>
        <v/>
      </c>
      <c r="N733">
        <f>IF(ISBLANK(E733),"",VLOOKUP(E733,UFMT_CONDITION!A:J,10,FALSE))</f>
        <v/>
      </c>
      <c r="O733">
        <f>VLOOKUP(F733,UFMT_VALUE!A:E,5,FALSE)</f>
        <v/>
      </c>
      <c r="P733">
        <f>IF(ISBLANK(G733),"",VLOOKUP(G733,UFMT_CONVERSION!A:C,3,FALSE))</f>
        <v/>
      </c>
      <c r="Q733">
        <f>"Field '"&amp;M733&amp;IF(N733="","","',Cond '"&amp;N733)&amp;"', Value '"&amp;O733&amp;IF(P733="","","', Conv '"&amp;P733)&amp;"'"</f>
        <v/>
      </c>
      <c r="S733">
        <f>"Insert into UFMT_BUILD_RULE (FORMAT_ID, FIELD_NO, PRIORITY, FIELD_ID, COND_ID, VALUE_ID, CONV_KEY, F_CHECK, F_WRITE) Values ('"&amp;A733&amp;"', '"&amp;B733&amp;"', '"&amp;C733&amp;"', '"&amp;D733&amp;"', '"&amp;E733&amp;"', '"&amp;F733&amp;"', '"&amp;G733&amp;"', '"&amp;H733&amp;"', '"&amp;I733&amp;"');"</f>
        <v/>
      </c>
      <c r="T733">
        <f>"Update UFMT_BUILD_RULE SET FIELD_ID='"&amp;D733&amp;"',COND_ID='"&amp;E733&amp;"',VALUE_ID='"&amp;F733&amp;"',CONV_KEY='"&amp;G733&amp;"',F_CHECK='"&amp;H733&amp;"',F_WRITE='"&amp;I733&amp;"' Where FORMAT_ID = '"&amp;A733&amp;"' AND FIELD_NO = '"&amp;B733&amp;"' AND PRIORITY = '"&amp;C733&amp;"';"</f>
        <v/>
      </c>
      <c r="U733">
        <f>"Delete from UFMT_BUILD_RULE Where FORMAT_ID = '"&amp;A733&amp;"' AND FIELD_NO = '"&amp;B733&amp;"' AND PRIORITY = '"&amp;C733&amp;"';"</f>
        <v/>
      </c>
    </row>
    <row r="734" spans="1:21">
      <c r="A734" t="s">
        <v>23</v>
      </c>
      <c r="B734" t="s">
        <v>554</v>
      </c>
      <c r="C734" t="s">
        <v>13</v>
      </c>
      <c r="D734" t="s">
        <v>456</v>
      </c>
      <c r="F734" t="s">
        <v>91</v>
      </c>
      <c r="G734" t="s">
        <v>318</v>
      </c>
      <c r="H734" t="s">
        <v>255</v>
      </c>
      <c r="I734" t="s">
        <v>13</v>
      </c>
      <c r="L734" t="s">
        <v>7</v>
      </c>
      <c r="M734">
        <f>VLOOKUP(D734,UFMT_FIELD_FORMAT!A:H,8,FALSE)</f>
        <v/>
      </c>
      <c r="N734">
        <f>IF(ISBLANK(E734),"",VLOOKUP(E734,UFMT_CONDITION!A:J,10,FALSE))</f>
        <v/>
      </c>
      <c r="O734">
        <f>VLOOKUP(F734,UFMT_VALUE!A:E,5,FALSE)</f>
        <v/>
      </c>
      <c r="P734">
        <f>IF(ISBLANK(G734),"",VLOOKUP(G734,UFMT_CONVERSION!A:C,3,FALSE))</f>
        <v/>
      </c>
      <c r="Q734">
        <f>"Field '"&amp;M734&amp;IF(N734="","","',Cond '"&amp;N734)&amp;"', Value '"&amp;O734&amp;IF(P734="","","', Conv '"&amp;P734)&amp;"'"</f>
        <v/>
      </c>
      <c r="S734">
        <f>"Insert into UFMT_BUILD_RULE (FORMAT_ID, FIELD_NO, PRIORITY, FIELD_ID, COND_ID, VALUE_ID, CONV_KEY, F_CHECK, F_WRITE) Values ('"&amp;A734&amp;"', '"&amp;B734&amp;"', '"&amp;C734&amp;"', '"&amp;D734&amp;"', '"&amp;E734&amp;"', '"&amp;F734&amp;"', '"&amp;G734&amp;"', '"&amp;H734&amp;"', '"&amp;I734&amp;"');"</f>
        <v/>
      </c>
      <c r="T734">
        <f>"Update UFMT_BUILD_RULE SET FIELD_ID='"&amp;D734&amp;"',COND_ID='"&amp;E734&amp;"',VALUE_ID='"&amp;F734&amp;"',CONV_KEY='"&amp;G734&amp;"',F_CHECK='"&amp;H734&amp;"',F_WRITE='"&amp;I734&amp;"' Where FORMAT_ID = '"&amp;A734&amp;"' AND FIELD_NO = '"&amp;B734&amp;"' AND PRIORITY = '"&amp;C734&amp;"';"</f>
        <v/>
      </c>
      <c r="U734">
        <f>"Delete from UFMT_BUILD_RULE Where FORMAT_ID = '"&amp;A734&amp;"' AND FIELD_NO = '"&amp;B734&amp;"' AND PRIORITY = '"&amp;C734&amp;"';"</f>
        <v/>
      </c>
    </row>
    <row r="735" spans="1:21">
      <c r="A735" t="s">
        <v>23</v>
      </c>
      <c r="B735" t="s">
        <v>554</v>
      </c>
      <c r="C735" t="s">
        <v>64</v>
      </c>
      <c r="D735" t="s">
        <v>456</v>
      </c>
      <c r="F735" t="s">
        <v>565</v>
      </c>
      <c r="G735" t="s">
        <v>333</v>
      </c>
      <c r="H735" t="s">
        <v>255</v>
      </c>
      <c r="I735" t="s">
        <v>13</v>
      </c>
      <c r="L735" t="s">
        <v>7</v>
      </c>
      <c r="M735">
        <f>VLOOKUP(D735,UFMT_FIELD_FORMAT!A:H,8,FALSE)</f>
        <v/>
      </c>
      <c r="N735">
        <f>IF(ISBLANK(E735),"",VLOOKUP(E735,UFMT_CONDITION!A:J,10,FALSE))</f>
        <v/>
      </c>
      <c r="O735">
        <f>VLOOKUP(F735,UFMT_VALUE!A:E,5,FALSE)</f>
        <v/>
      </c>
      <c r="P735">
        <f>IF(ISBLANK(G735),"",VLOOKUP(G735,UFMT_CONVERSION!A:C,3,FALSE))</f>
        <v/>
      </c>
      <c r="Q735">
        <f>"Field '"&amp;M735&amp;IF(N735="","","',Cond '"&amp;N735)&amp;"', Value '"&amp;O735&amp;IF(P735="","","', Conv '"&amp;P735)&amp;"'"</f>
        <v/>
      </c>
      <c r="S735">
        <f>"Insert into UFMT_BUILD_RULE (FORMAT_ID, FIELD_NO, PRIORITY, FIELD_ID, COND_ID, VALUE_ID, CONV_KEY, F_CHECK, F_WRITE) Values ('"&amp;A735&amp;"', '"&amp;B735&amp;"', '"&amp;C735&amp;"', '"&amp;D735&amp;"', '"&amp;E735&amp;"', '"&amp;F735&amp;"', '"&amp;G735&amp;"', '"&amp;H735&amp;"', '"&amp;I735&amp;"');"</f>
        <v/>
      </c>
      <c r="T735">
        <f>"Update UFMT_BUILD_RULE SET FIELD_ID='"&amp;D735&amp;"',COND_ID='"&amp;E735&amp;"',VALUE_ID='"&amp;F735&amp;"',CONV_KEY='"&amp;G735&amp;"',F_CHECK='"&amp;H735&amp;"',F_WRITE='"&amp;I735&amp;"' Where FORMAT_ID = '"&amp;A735&amp;"' AND FIELD_NO = '"&amp;B735&amp;"' AND PRIORITY = '"&amp;C735&amp;"';"</f>
        <v/>
      </c>
      <c r="U735">
        <f>"Delete from UFMT_BUILD_RULE Where FORMAT_ID = '"&amp;A735&amp;"' AND FIELD_NO = '"&amp;B735&amp;"' AND PRIORITY = '"&amp;C735&amp;"';"</f>
        <v/>
      </c>
    </row>
    <row r="736" spans="1:21">
      <c r="A736" t="s">
        <v>23</v>
      </c>
      <c r="B736" t="s">
        <v>554</v>
      </c>
      <c r="C736" t="s">
        <v>107</v>
      </c>
      <c r="D736" t="s">
        <v>456</v>
      </c>
      <c r="F736" t="s">
        <v>589</v>
      </c>
      <c r="G736" t="s">
        <v>473</v>
      </c>
      <c r="H736" t="s">
        <v>255</v>
      </c>
      <c r="I736" t="s">
        <v>13</v>
      </c>
      <c r="L736" t="s">
        <v>7</v>
      </c>
      <c r="M736">
        <f>VLOOKUP(D736,UFMT_FIELD_FORMAT!A:H,8,FALSE)</f>
        <v/>
      </c>
      <c r="N736">
        <f>IF(ISBLANK(E736),"",VLOOKUP(E736,UFMT_CONDITION!A:J,10,FALSE))</f>
        <v/>
      </c>
      <c r="O736">
        <f>VLOOKUP(F736,UFMT_VALUE!A:E,5,FALSE)</f>
        <v/>
      </c>
      <c r="P736">
        <f>IF(ISBLANK(G736),"",VLOOKUP(G736,UFMT_CONVERSION!A:C,3,FALSE))</f>
        <v/>
      </c>
      <c r="Q736">
        <f>"Field '"&amp;M736&amp;IF(N736="","","',Cond '"&amp;N736)&amp;"', Value '"&amp;O736&amp;IF(P736="","","', Conv '"&amp;P736)&amp;"'"</f>
        <v/>
      </c>
      <c r="S736">
        <f>"Insert into UFMT_BUILD_RULE (FORMAT_ID, FIELD_NO, PRIORITY, FIELD_ID, COND_ID, VALUE_ID, CONV_KEY, F_CHECK, F_WRITE) Values ('"&amp;A736&amp;"', '"&amp;B736&amp;"', '"&amp;C736&amp;"', '"&amp;D736&amp;"', '"&amp;E736&amp;"', '"&amp;F736&amp;"', '"&amp;G736&amp;"', '"&amp;H736&amp;"', '"&amp;I736&amp;"');"</f>
        <v/>
      </c>
      <c r="T736">
        <f>"Update UFMT_BUILD_RULE SET FIELD_ID='"&amp;D736&amp;"',COND_ID='"&amp;E736&amp;"',VALUE_ID='"&amp;F736&amp;"',CONV_KEY='"&amp;G736&amp;"',F_CHECK='"&amp;H736&amp;"',F_WRITE='"&amp;I736&amp;"' Where FORMAT_ID = '"&amp;A736&amp;"' AND FIELD_NO = '"&amp;B736&amp;"' AND PRIORITY = '"&amp;C736&amp;"';"</f>
        <v/>
      </c>
      <c r="U736">
        <f>"Delete from UFMT_BUILD_RULE Where FORMAT_ID = '"&amp;A736&amp;"' AND FIELD_NO = '"&amp;B736&amp;"' AND PRIORITY = '"&amp;C736&amp;"';"</f>
        <v/>
      </c>
    </row>
    <row r="737" spans="1:21">
      <c r="A737" t="s">
        <v>23</v>
      </c>
      <c r="B737" t="s">
        <v>555</v>
      </c>
      <c r="C737" t="s">
        <v>13</v>
      </c>
      <c r="D737" t="s">
        <v>385</v>
      </c>
      <c r="F737" t="s">
        <v>536</v>
      </c>
      <c r="H737" t="s">
        <v>255</v>
      </c>
      <c r="I737" t="s">
        <v>255</v>
      </c>
      <c r="L737" t="s">
        <v>7</v>
      </c>
      <c r="M737">
        <f>VLOOKUP(D737,UFMT_FIELD_FORMAT!A:H,8,FALSE)</f>
        <v/>
      </c>
      <c r="N737">
        <f>IF(ISBLANK(E737),"",VLOOKUP(E737,UFMT_CONDITION!A:J,10,FALSE))</f>
        <v/>
      </c>
      <c r="O737">
        <f>VLOOKUP(F737,UFMT_VALUE!A:E,5,FALSE)</f>
        <v/>
      </c>
      <c r="P737">
        <f>IF(ISBLANK(G737),"",VLOOKUP(G737,UFMT_CONVERSION!A:C,3,FALSE))</f>
        <v/>
      </c>
      <c r="Q737">
        <f>"Field '"&amp;M737&amp;IF(N737="","","',Cond '"&amp;N737)&amp;"', Value '"&amp;O737&amp;IF(P737="","","', Conv '"&amp;P737)&amp;"'"</f>
        <v/>
      </c>
      <c r="S737">
        <f>"Insert into UFMT_BUILD_RULE (FORMAT_ID, FIELD_NO, PRIORITY, FIELD_ID, COND_ID, VALUE_ID, CONV_KEY, F_CHECK, F_WRITE) Values ('"&amp;A737&amp;"', '"&amp;B737&amp;"', '"&amp;C737&amp;"', '"&amp;D737&amp;"', '"&amp;E737&amp;"', '"&amp;F737&amp;"', '"&amp;G737&amp;"', '"&amp;H737&amp;"', '"&amp;I737&amp;"');"</f>
        <v/>
      </c>
      <c r="T737">
        <f>"Update UFMT_BUILD_RULE SET FIELD_ID='"&amp;D737&amp;"',COND_ID='"&amp;E737&amp;"',VALUE_ID='"&amp;F737&amp;"',CONV_KEY='"&amp;G737&amp;"',F_CHECK='"&amp;H737&amp;"',F_WRITE='"&amp;I737&amp;"' Where FORMAT_ID = '"&amp;A737&amp;"' AND FIELD_NO = '"&amp;B737&amp;"' AND PRIORITY = '"&amp;C737&amp;"';"</f>
        <v/>
      </c>
      <c r="U737">
        <f>"Delete from UFMT_BUILD_RULE Where FORMAT_ID = '"&amp;A737&amp;"' AND FIELD_NO = '"&amp;B737&amp;"' AND PRIORITY = '"&amp;C737&amp;"';"</f>
        <v/>
      </c>
    </row>
    <row r="738" spans="1:21">
      <c r="A738" t="s">
        <v>23</v>
      </c>
      <c r="B738" t="s">
        <v>244</v>
      </c>
      <c r="C738" t="s">
        <v>13</v>
      </c>
      <c r="D738" t="s">
        <v>385</v>
      </c>
      <c r="F738" t="s">
        <v>577</v>
      </c>
      <c r="H738" t="s">
        <v>255</v>
      </c>
      <c r="I738" t="s">
        <v>255</v>
      </c>
      <c r="L738" t="s">
        <v>7</v>
      </c>
      <c r="M738">
        <f>VLOOKUP(D738,UFMT_FIELD_FORMAT!A:H,8,FALSE)</f>
        <v/>
      </c>
      <c r="N738">
        <f>IF(ISBLANK(E738),"",VLOOKUP(E738,UFMT_CONDITION!A:J,10,FALSE))</f>
        <v/>
      </c>
      <c r="O738">
        <f>VLOOKUP(F738,UFMT_VALUE!A:E,5,FALSE)</f>
        <v/>
      </c>
      <c r="P738">
        <f>IF(ISBLANK(G738),"",VLOOKUP(G738,UFMT_CONVERSION!A:C,3,FALSE))</f>
        <v/>
      </c>
      <c r="Q738">
        <f>"Field '"&amp;M738&amp;IF(N738="","","',Cond '"&amp;N738)&amp;"', Value '"&amp;O738&amp;IF(P738="","","', Conv '"&amp;P738)&amp;"'"</f>
        <v/>
      </c>
      <c r="S738">
        <f>"Insert into UFMT_BUILD_RULE (FORMAT_ID, FIELD_NO, PRIORITY, FIELD_ID, COND_ID, VALUE_ID, CONV_KEY, F_CHECK, F_WRITE) Values ('"&amp;A738&amp;"', '"&amp;B738&amp;"', '"&amp;C738&amp;"', '"&amp;D738&amp;"', '"&amp;E738&amp;"', '"&amp;F738&amp;"', '"&amp;G738&amp;"', '"&amp;H738&amp;"', '"&amp;I738&amp;"');"</f>
        <v/>
      </c>
      <c r="T738">
        <f>"Update UFMT_BUILD_RULE SET FIELD_ID='"&amp;D738&amp;"',COND_ID='"&amp;E738&amp;"',VALUE_ID='"&amp;F738&amp;"',CONV_KEY='"&amp;G738&amp;"',F_CHECK='"&amp;H738&amp;"',F_WRITE='"&amp;I738&amp;"' Where FORMAT_ID = '"&amp;A738&amp;"' AND FIELD_NO = '"&amp;B738&amp;"' AND PRIORITY = '"&amp;C738&amp;"';"</f>
        <v/>
      </c>
      <c r="U738">
        <f>"Delete from UFMT_BUILD_RULE Where FORMAT_ID = '"&amp;A738&amp;"' AND FIELD_NO = '"&amp;B738&amp;"' AND PRIORITY = '"&amp;C738&amp;"';"</f>
        <v/>
      </c>
    </row>
    <row r="739" spans="1:21">
      <c r="A739" t="s">
        <v>23</v>
      </c>
      <c r="B739" t="s">
        <v>196</v>
      </c>
      <c r="C739" t="s">
        <v>13</v>
      </c>
      <c r="D739" t="s">
        <v>233</v>
      </c>
      <c r="F739" t="s">
        <v>68</v>
      </c>
      <c r="H739" t="s">
        <v>255</v>
      </c>
      <c r="I739" t="s">
        <v>255</v>
      </c>
      <c r="L739" t="s">
        <v>7</v>
      </c>
      <c r="M739">
        <f>VLOOKUP(D739,UFMT_FIELD_FORMAT!A:H,8,FALSE)</f>
        <v/>
      </c>
      <c r="N739">
        <f>IF(ISBLANK(E739),"",VLOOKUP(E739,UFMT_CONDITION!A:J,10,FALSE))</f>
        <v/>
      </c>
      <c r="O739">
        <f>VLOOKUP(F739,UFMT_VALUE!A:E,5,FALSE)</f>
        <v/>
      </c>
      <c r="P739">
        <f>IF(ISBLANK(G739),"",VLOOKUP(G739,UFMT_CONVERSION!A:C,3,FALSE))</f>
        <v/>
      </c>
      <c r="Q739">
        <f>"Field '"&amp;M739&amp;IF(N739="","","',Cond '"&amp;N739)&amp;"', Value '"&amp;O739&amp;IF(P739="","","', Conv '"&amp;P739)&amp;"'"</f>
        <v/>
      </c>
      <c r="S739">
        <f>"Insert into UFMT_BUILD_RULE (FORMAT_ID, FIELD_NO, PRIORITY, FIELD_ID, COND_ID, VALUE_ID, CONV_KEY, F_CHECK, F_WRITE) Values ('"&amp;A739&amp;"', '"&amp;B739&amp;"', '"&amp;C739&amp;"', '"&amp;D739&amp;"', '"&amp;E739&amp;"', '"&amp;F739&amp;"', '"&amp;G739&amp;"', '"&amp;H739&amp;"', '"&amp;I739&amp;"');"</f>
        <v/>
      </c>
      <c r="T739">
        <f>"Update UFMT_BUILD_RULE SET FIELD_ID='"&amp;D739&amp;"',COND_ID='"&amp;E739&amp;"',VALUE_ID='"&amp;F739&amp;"',CONV_KEY='"&amp;G739&amp;"',F_CHECK='"&amp;H739&amp;"',F_WRITE='"&amp;I739&amp;"' Where FORMAT_ID = '"&amp;A739&amp;"' AND FIELD_NO = '"&amp;B739&amp;"' AND PRIORITY = '"&amp;C739&amp;"';"</f>
        <v/>
      </c>
      <c r="U739">
        <f>"Delete from UFMT_BUILD_RULE Where FORMAT_ID = '"&amp;A739&amp;"' AND FIELD_NO = '"&amp;B739&amp;"' AND PRIORITY = '"&amp;C739&amp;"';"</f>
        <v/>
      </c>
    </row>
    <row r="740" spans="1:21">
      <c r="A740" t="s">
        <v>23</v>
      </c>
      <c r="B740" t="s">
        <v>103</v>
      </c>
      <c r="C740" t="s">
        <v>13</v>
      </c>
      <c r="D740" t="s">
        <v>456</v>
      </c>
      <c r="F740" t="s">
        <v>310</v>
      </c>
      <c r="H740" t="s">
        <v>255</v>
      </c>
      <c r="I740" t="s">
        <v>255</v>
      </c>
      <c r="L740" t="s">
        <v>7</v>
      </c>
      <c r="M740">
        <f>VLOOKUP(D740,UFMT_FIELD_FORMAT!A:H,8,FALSE)</f>
        <v/>
      </c>
      <c r="N740">
        <f>IF(ISBLANK(E740),"",VLOOKUP(E740,UFMT_CONDITION!A:J,10,FALSE))</f>
        <v/>
      </c>
      <c r="O740">
        <f>VLOOKUP(F740,UFMT_VALUE!A:E,5,FALSE)</f>
        <v/>
      </c>
      <c r="P740">
        <f>IF(ISBLANK(G740),"",VLOOKUP(G740,UFMT_CONVERSION!A:C,3,FALSE))</f>
        <v/>
      </c>
      <c r="Q740">
        <f>"Field '"&amp;M740&amp;IF(N740="","","',Cond '"&amp;N740)&amp;"', Value '"&amp;O740&amp;IF(P740="","","', Conv '"&amp;P740)&amp;"'"</f>
        <v/>
      </c>
      <c r="S740">
        <f>"Insert into UFMT_BUILD_RULE (FORMAT_ID, FIELD_NO, PRIORITY, FIELD_ID, COND_ID, VALUE_ID, CONV_KEY, F_CHECK, F_WRITE) Values ('"&amp;A740&amp;"', '"&amp;B740&amp;"', '"&amp;C740&amp;"', '"&amp;D740&amp;"', '"&amp;E740&amp;"', '"&amp;F740&amp;"', '"&amp;G740&amp;"', '"&amp;H740&amp;"', '"&amp;I740&amp;"');"</f>
        <v/>
      </c>
      <c r="T740">
        <f>"Update UFMT_BUILD_RULE SET FIELD_ID='"&amp;D740&amp;"',COND_ID='"&amp;E740&amp;"',VALUE_ID='"&amp;F740&amp;"',CONV_KEY='"&amp;G740&amp;"',F_CHECK='"&amp;H740&amp;"',F_WRITE='"&amp;I740&amp;"' Where FORMAT_ID = '"&amp;A740&amp;"' AND FIELD_NO = '"&amp;B740&amp;"' AND PRIORITY = '"&amp;C740&amp;"';"</f>
        <v/>
      </c>
      <c r="U740">
        <f>"Delete from UFMT_BUILD_RULE Where FORMAT_ID = '"&amp;A740&amp;"' AND FIELD_NO = '"&amp;B740&amp;"' AND PRIORITY = '"&amp;C740&amp;"';"</f>
        <v/>
      </c>
    </row>
    <row r="741" spans="1:21">
      <c r="A741" t="s">
        <v>23</v>
      </c>
      <c r="B741" t="s">
        <v>669</v>
      </c>
      <c r="C741" t="s">
        <v>13</v>
      </c>
      <c r="D741" t="s">
        <v>456</v>
      </c>
      <c r="F741" t="s">
        <v>379</v>
      </c>
      <c r="H741" t="s">
        <v>255</v>
      </c>
      <c r="I741" t="s">
        <v>255</v>
      </c>
      <c r="L741" t="s">
        <v>7</v>
      </c>
      <c r="M741">
        <f>VLOOKUP(D741,UFMT_FIELD_FORMAT!A:H,8,FALSE)</f>
        <v/>
      </c>
      <c r="N741">
        <f>IF(ISBLANK(E741),"",VLOOKUP(E741,UFMT_CONDITION!A:J,10,FALSE))</f>
        <v/>
      </c>
      <c r="O741">
        <f>VLOOKUP(F741,UFMT_VALUE!A:E,5,FALSE)</f>
        <v/>
      </c>
      <c r="P741">
        <f>IF(ISBLANK(G741),"",VLOOKUP(G741,UFMT_CONVERSION!A:C,3,FALSE))</f>
        <v/>
      </c>
      <c r="Q741">
        <f>"Field '"&amp;M741&amp;IF(N741="","","',Cond '"&amp;N741)&amp;"', Value '"&amp;O741&amp;IF(P741="","","', Conv '"&amp;P741)&amp;"'"</f>
        <v/>
      </c>
      <c r="S741">
        <f>"Insert into UFMT_BUILD_RULE (FORMAT_ID, FIELD_NO, PRIORITY, FIELD_ID, COND_ID, VALUE_ID, CONV_KEY, F_CHECK, F_WRITE) Values ('"&amp;A741&amp;"', '"&amp;B741&amp;"', '"&amp;C741&amp;"', '"&amp;D741&amp;"', '"&amp;E741&amp;"', '"&amp;F741&amp;"', '"&amp;G741&amp;"', '"&amp;H741&amp;"', '"&amp;I741&amp;"');"</f>
        <v/>
      </c>
      <c r="T741">
        <f>"Update UFMT_BUILD_RULE SET FIELD_ID='"&amp;D741&amp;"',COND_ID='"&amp;E741&amp;"',VALUE_ID='"&amp;F741&amp;"',CONV_KEY='"&amp;G741&amp;"',F_CHECK='"&amp;H741&amp;"',F_WRITE='"&amp;I741&amp;"' Where FORMAT_ID = '"&amp;A741&amp;"' AND FIELD_NO = '"&amp;B741&amp;"' AND PRIORITY = '"&amp;C741&amp;"';"</f>
        <v/>
      </c>
      <c r="U741">
        <f>"Delete from UFMT_BUILD_RULE Where FORMAT_ID = '"&amp;A741&amp;"' AND FIELD_NO = '"&amp;B741&amp;"' AND PRIORITY = '"&amp;C741&amp;"';"</f>
        <v/>
      </c>
    </row>
    <row r="742" spans="1:21">
      <c r="A742" t="s">
        <v>606</v>
      </c>
      <c r="B742" t="s">
        <v>64</v>
      </c>
      <c r="C742" t="s">
        <v>13</v>
      </c>
      <c r="D742" t="s">
        <v>13</v>
      </c>
      <c r="E742" t="s">
        <v>526</v>
      </c>
      <c r="F742" t="s">
        <v>1560</v>
      </c>
      <c r="H742" t="s">
        <v>255</v>
      </c>
      <c r="I742" t="s">
        <v>255</v>
      </c>
      <c r="L742" t="s">
        <v>7</v>
      </c>
      <c r="M742">
        <f>VLOOKUP(D742,UFMT_FIELD_FORMAT!A:H,8,FALSE)</f>
        <v/>
      </c>
      <c r="N742">
        <f>IF(ISBLANK(E742),"",VLOOKUP(E742,UFMT_CONDITION!A:J,10,FALSE))</f>
        <v/>
      </c>
      <c r="O742">
        <f>VLOOKUP(F742,UFMT_VALUE!A:E,5,FALSE)</f>
        <v/>
      </c>
      <c r="P742">
        <f>IF(ISBLANK(G742),"",VLOOKUP(G742,UFMT_CONVERSION!A:C,3,FALSE))</f>
        <v/>
      </c>
      <c r="Q742">
        <f>"Field '"&amp;M742&amp;IF(N742="","","',Cond '"&amp;N742)&amp;"', Value '"&amp;O742&amp;IF(P742="","","', Conv '"&amp;P742)&amp;"'"</f>
        <v/>
      </c>
      <c r="S742">
        <f>"Insert into UFMT_BUILD_RULE (FORMAT_ID, FIELD_NO, PRIORITY, FIELD_ID, COND_ID, VALUE_ID, CONV_KEY, F_CHECK, F_WRITE) Values ('"&amp;A742&amp;"', '"&amp;B742&amp;"', '"&amp;C742&amp;"', '"&amp;D742&amp;"', '"&amp;E742&amp;"', '"&amp;F742&amp;"', '"&amp;G742&amp;"', '"&amp;H742&amp;"', '"&amp;I742&amp;"');"</f>
        <v/>
      </c>
      <c r="T742">
        <f>"Update UFMT_BUILD_RULE SET FIELD_ID='"&amp;D742&amp;"',COND_ID='"&amp;E742&amp;"',VALUE_ID='"&amp;F742&amp;"',CONV_KEY='"&amp;G742&amp;"',F_CHECK='"&amp;H742&amp;"',F_WRITE='"&amp;I742&amp;"' Where FORMAT_ID = '"&amp;A742&amp;"' AND FIELD_NO = '"&amp;B742&amp;"' AND PRIORITY = '"&amp;C742&amp;"';"</f>
        <v/>
      </c>
      <c r="U742">
        <f>"Delete from UFMT_BUILD_RULE Where FORMAT_ID = '"&amp;A742&amp;"' AND FIELD_NO = '"&amp;B742&amp;"' AND PRIORITY = '"&amp;C742&amp;"';"</f>
        <v/>
      </c>
    </row>
    <row r="743" spans="1:21">
      <c r="A743" t="s">
        <v>606</v>
      </c>
      <c r="B743" t="s">
        <v>64</v>
      </c>
      <c r="C743" t="s">
        <v>64</v>
      </c>
      <c r="D743" t="s">
        <v>13</v>
      </c>
      <c r="F743" t="s">
        <v>64</v>
      </c>
      <c r="H743" t="s">
        <v>255</v>
      </c>
      <c r="I743" t="s">
        <v>255</v>
      </c>
      <c r="L743" t="s">
        <v>7</v>
      </c>
      <c r="M743">
        <f>VLOOKUP(D743,UFMT_FIELD_FORMAT!A:H,8,FALSE)</f>
        <v/>
      </c>
      <c r="N743">
        <f>IF(ISBLANK(E743),"",VLOOKUP(E743,UFMT_CONDITION!A:J,10,FALSE))</f>
        <v/>
      </c>
      <c r="O743">
        <f>VLOOKUP(F743,UFMT_VALUE!A:E,5,FALSE)</f>
        <v/>
      </c>
      <c r="P743">
        <f>IF(ISBLANK(G743),"",VLOOKUP(G743,UFMT_CONVERSION!A:C,3,FALSE))</f>
        <v/>
      </c>
      <c r="Q743">
        <f>"Field '"&amp;M743&amp;IF(N743="","","',Cond '"&amp;N743)&amp;"', Value '"&amp;O743&amp;IF(P743="","","', Conv '"&amp;P743)&amp;"'"</f>
        <v/>
      </c>
      <c r="S743">
        <f>"Insert into UFMT_BUILD_RULE (FORMAT_ID, FIELD_NO, PRIORITY, FIELD_ID, COND_ID, VALUE_ID, CONV_KEY, F_CHECK, F_WRITE) Values ('"&amp;A743&amp;"', '"&amp;B743&amp;"', '"&amp;C743&amp;"', '"&amp;D743&amp;"', '"&amp;E743&amp;"', '"&amp;F743&amp;"', '"&amp;G743&amp;"', '"&amp;H743&amp;"', '"&amp;I743&amp;"');"</f>
        <v/>
      </c>
      <c r="T743">
        <f>"Update UFMT_BUILD_RULE SET FIELD_ID='"&amp;D743&amp;"',COND_ID='"&amp;E743&amp;"',VALUE_ID='"&amp;F743&amp;"',CONV_KEY='"&amp;G743&amp;"',F_CHECK='"&amp;H743&amp;"',F_WRITE='"&amp;I743&amp;"' Where FORMAT_ID = '"&amp;A743&amp;"' AND FIELD_NO = '"&amp;B743&amp;"' AND PRIORITY = '"&amp;C743&amp;"';"</f>
        <v/>
      </c>
      <c r="U743">
        <f>"Delete from UFMT_BUILD_RULE Where FORMAT_ID = '"&amp;A743&amp;"' AND FIELD_NO = '"&amp;B743&amp;"' AND PRIORITY = '"&amp;C743&amp;"';"</f>
        <v/>
      </c>
    </row>
    <row r="744" spans="1:21">
      <c r="A744" t="s">
        <v>606</v>
      </c>
      <c r="B744" t="s">
        <v>107</v>
      </c>
      <c r="C744" t="s">
        <v>13</v>
      </c>
      <c r="D744" t="s">
        <v>64</v>
      </c>
      <c r="E744" t="s">
        <v>449</v>
      </c>
      <c r="F744" t="s">
        <v>1561</v>
      </c>
      <c r="H744" t="s">
        <v>255</v>
      </c>
      <c r="I744" t="s">
        <v>255</v>
      </c>
      <c r="L744" t="s">
        <v>7</v>
      </c>
      <c r="M744">
        <f>VLOOKUP(D744,UFMT_FIELD_FORMAT!A:H,8,FALSE)</f>
        <v/>
      </c>
      <c r="N744">
        <f>IF(ISBLANK(E744),"",VLOOKUP(E744,UFMT_CONDITION!A:J,10,FALSE))</f>
        <v/>
      </c>
      <c r="O744">
        <f>VLOOKUP(F744,UFMT_VALUE!A:E,5,FALSE)</f>
        <v/>
      </c>
      <c r="P744">
        <f>IF(ISBLANK(G744),"",VLOOKUP(G744,UFMT_CONVERSION!A:C,3,FALSE))</f>
        <v/>
      </c>
      <c r="Q744">
        <f>"Field '"&amp;M744&amp;IF(N744="","","',Cond '"&amp;N744)&amp;"', Value '"&amp;O744&amp;IF(P744="","","', Conv '"&amp;P744)&amp;"'"</f>
        <v/>
      </c>
      <c r="S744">
        <f>"Insert into UFMT_BUILD_RULE (FORMAT_ID, FIELD_NO, PRIORITY, FIELD_ID, COND_ID, VALUE_ID, CONV_KEY, F_CHECK, F_WRITE) Values ('"&amp;A744&amp;"', '"&amp;B744&amp;"', '"&amp;C744&amp;"', '"&amp;D744&amp;"', '"&amp;E744&amp;"', '"&amp;F744&amp;"', '"&amp;G744&amp;"', '"&amp;H744&amp;"', '"&amp;I744&amp;"');"</f>
        <v/>
      </c>
      <c r="T744">
        <f>"Update UFMT_BUILD_RULE SET FIELD_ID='"&amp;D744&amp;"',COND_ID='"&amp;E744&amp;"',VALUE_ID='"&amp;F744&amp;"',CONV_KEY='"&amp;G744&amp;"',F_CHECK='"&amp;H744&amp;"',F_WRITE='"&amp;I744&amp;"' Where FORMAT_ID = '"&amp;A744&amp;"' AND FIELD_NO = '"&amp;B744&amp;"' AND PRIORITY = '"&amp;C744&amp;"';"</f>
        <v/>
      </c>
      <c r="U744">
        <f>"Delete from UFMT_BUILD_RULE Where FORMAT_ID = '"&amp;A744&amp;"' AND FIELD_NO = '"&amp;B744&amp;"' AND PRIORITY = '"&amp;C744&amp;"';"</f>
        <v/>
      </c>
    </row>
    <row r="745" spans="1:21">
      <c r="A745" t="s">
        <v>606</v>
      </c>
      <c r="B745" t="s">
        <v>107</v>
      </c>
      <c r="C745" t="s">
        <v>64</v>
      </c>
      <c r="D745" t="s">
        <v>64</v>
      </c>
      <c r="E745" t="s">
        <v>198</v>
      </c>
      <c r="F745" t="s">
        <v>328</v>
      </c>
      <c r="H745" t="s">
        <v>255</v>
      </c>
      <c r="I745" t="s">
        <v>255</v>
      </c>
      <c r="L745" t="s">
        <v>7</v>
      </c>
      <c r="M745">
        <f>VLOOKUP(D745,UFMT_FIELD_FORMAT!A:H,8,FALSE)</f>
        <v/>
      </c>
      <c r="N745">
        <f>IF(ISBLANK(E745),"",VLOOKUP(E745,UFMT_CONDITION!A:J,10,FALSE))</f>
        <v/>
      </c>
      <c r="O745">
        <f>VLOOKUP(F745,UFMT_VALUE!A:E,5,FALSE)</f>
        <v/>
      </c>
      <c r="P745">
        <f>IF(ISBLANK(G745),"",VLOOKUP(G745,UFMT_CONVERSION!A:C,3,FALSE))</f>
        <v/>
      </c>
      <c r="Q745">
        <f>"Field '"&amp;M745&amp;IF(N745="","","',Cond '"&amp;N745)&amp;"', Value '"&amp;O745&amp;IF(P745="","","', Conv '"&amp;P745)&amp;"'"</f>
        <v/>
      </c>
      <c r="S745">
        <f>"Insert into UFMT_BUILD_RULE (FORMAT_ID, FIELD_NO, PRIORITY, FIELD_ID, COND_ID, VALUE_ID, CONV_KEY, F_CHECK, F_WRITE) Values ('"&amp;A745&amp;"', '"&amp;B745&amp;"', '"&amp;C745&amp;"', '"&amp;D745&amp;"', '"&amp;E745&amp;"', '"&amp;F745&amp;"', '"&amp;G745&amp;"', '"&amp;H745&amp;"', '"&amp;I745&amp;"');"</f>
        <v/>
      </c>
      <c r="T745">
        <f>"Update UFMT_BUILD_RULE SET FIELD_ID='"&amp;D745&amp;"',COND_ID='"&amp;E745&amp;"',VALUE_ID='"&amp;F745&amp;"',CONV_KEY='"&amp;G745&amp;"',F_CHECK='"&amp;H745&amp;"',F_WRITE='"&amp;I745&amp;"' Where FORMAT_ID = '"&amp;A745&amp;"' AND FIELD_NO = '"&amp;B745&amp;"' AND PRIORITY = '"&amp;C745&amp;"';"</f>
        <v/>
      </c>
      <c r="U745">
        <f>"Delete from UFMT_BUILD_RULE Where FORMAT_ID = '"&amp;A745&amp;"' AND FIELD_NO = '"&amp;B745&amp;"' AND PRIORITY = '"&amp;C745&amp;"';"</f>
        <v/>
      </c>
    </row>
    <row r="746" spans="1:21">
      <c r="A746" t="s">
        <v>606</v>
      </c>
      <c r="B746" t="s">
        <v>107</v>
      </c>
      <c r="C746" t="s">
        <v>107</v>
      </c>
      <c r="D746" t="s">
        <v>64</v>
      </c>
      <c r="F746" t="s">
        <v>594</v>
      </c>
      <c r="H746" t="s">
        <v>255</v>
      </c>
      <c r="I746" t="s">
        <v>255</v>
      </c>
      <c r="L746" t="s">
        <v>7</v>
      </c>
      <c r="M746">
        <f>VLOOKUP(D746,UFMT_FIELD_FORMAT!A:H,8,FALSE)</f>
        <v/>
      </c>
      <c r="N746">
        <f>IF(ISBLANK(E746),"",VLOOKUP(E746,UFMT_CONDITION!A:J,10,FALSE))</f>
        <v/>
      </c>
      <c r="O746">
        <f>VLOOKUP(F746,UFMT_VALUE!A:E,5,FALSE)</f>
        <v/>
      </c>
      <c r="P746">
        <f>IF(ISBLANK(G746),"",VLOOKUP(G746,UFMT_CONVERSION!A:C,3,FALSE))</f>
        <v/>
      </c>
      <c r="Q746">
        <f>"Field '"&amp;M746&amp;IF(N746="","","',Cond '"&amp;N746)&amp;"', Value '"&amp;O746&amp;IF(P746="","","', Conv '"&amp;P746)&amp;"'"</f>
        <v/>
      </c>
      <c r="S746">
        <f>"Insert into UFMT_BUILD_RULE (FORMAT_ID, FIELD_NO, PRIORITY, FIELD_ID, COND_ID, VALUE_ID, CONV_KEY, F_CHECK, F_WRITE) Values ('"&amp;A746&amp;"', '"&amp;B746&amp;"', '"&amp;C746&amp;"', '"&amp;D746&amp;"', '"&amp;E746&amp;"', '"&amp;F746&amp;"', '"&amp;G746&amp;"', '"&amp;H746&amp;"', '"&amp;I746&amp;"');"</f>
        <v/>
      </c>
      <c r="T746">
        <f>"Update UFMT_BUILD_RULE SET FIELD_ID='"&amp;D746&amp;"',COND_ID='"&amp;E746&amp;"',VALUE_ID='"&amp;F746&amp;"',CONV_KEY='"&amp;G746&amp;"',F_CHECK='"&amp;H746&amp;"',F_WRITE='"&amp;I746&amp;"' Where FORMAT_ID = '"&amp;A746&amp;"' AND FIELD_NO = '"&amp;B746&amp;"' AND PRIORITY = '"&amp;C746&amp;"';"</f>
        <v/>
      </c>
      <c r="U746">
        <f>"Delete from UFMT_BUILD_RULE Where FORMAT_ID = '"&amp;A746&amp;"' AND FIELD_NO = '"&amp;B746&amp;"' AND PRIORITY = '"&amp;C746&amp;"';"</f>
        <v/>
      </c>
    </row>
    <row r="747" spans="1:21">
      <c r="A747" t="s">
        <v>606</v>
      </c>
      <c r="B747" t="s">
        <v>31</v>
      </c>
      <c r="C747" t="s">
        <v>13</v>
      </c>
      <c r="D747" t="s">
        <v>107</v>
      </c>
      <c r="E747" t="s">
        <v>543</v>
      </c>
      <c r="F747" t="s">
        <v>1562</v>
      </c>
      <c r="H747" t="s">
        <v>255</v>
      </c>
      <c r="I747" t="s">
        <v>255</v>
      </c>
      <c r="L747" t="s">
        <v>7</v>
      </c>
      <c r="M747">
        <f>VLOOKUP(D747,UFMT_FIELD_FORMAT!A:H,8,FALSE)</f>
        <v/>
      </c>
      <c r="N747">
        <f>IF(ISBLANK(E747),"",VLOOKUP(E747,UFMT_CONDITION!A:J,10,FALSE))</f>
        <v/>
      </c>
      <c r="O747">
        <f>VLOOKUP(F747,UFMT_VALUE!A:E,5,FALSE)</f>
        <v/>
      </c>
      <c r="P747">
        <f>IF(ISBLANK(G747),"",VLOOKUP(G747,UFMT_CONVERSION!A:C,3,FALSE))</f>
        <v/>
      </c>
      <c r="Q747">
        <f>"Field '"&amp;M747&amp;IF(N747="","","',Cond '"&amp;N747)&amp;"', Value '"&amp;O747&amp;IF(P747="","","', Conv '"&amp;P747)&amp;"'"</f>
        <v/>
      </c>
      <c r="S747">
        <f>"Insert into UFMT_BUILD_RULE (FORMAT_ID, FIELD_NO, PRIORITY, FIELD_ID, COND_ID, VALUE_ID, CONV_KEY, F_CHECK, F_WRITE) Values ('"&amp;A747&amp;"', '"&amp;B747&amp;"', '"&amp;C747&amp;"', '"&amp;D747&amp;"', '"&amp;E747&amp;"', '"&amp;F747&amp;"', '"&amp;G747&amp;"', '"&amp;H747&amp;"', '"&amp;I747&amp;"');"</f>
        <v/>
      </c>
      <c r="T747">
        <f>"Update UFMT_BUILD_RULE SET FIELD_ID='"&amp;D747&amp;"',COND_ID='"&amp;E747&amp;"',VALUE_ID='"&amp;F747&amp;"',CONV_KEY='"&amp;G747&amp;"',F_CHECK='"&amp;H747&amp;"',F_WRITE='"&amp;I747&amp;"' Where FORMAT_ID = '"&amp;A747&amp;"' AND FIELD_NO = '"&amp;B747&amp;"' AND PRIORITY = '"&amp;C747&amp;"';"</f>
        <v/>
      </c>
      <c r="U747">
        <f>"Delete from UFMT_BUILD_RULE Where FORMAT_ID = '"&amp;A747&amp;"' AND FIELD_NO = '"&amp;B747&amp;"' AND PRIORITY = '"&amp;C747&amp;"';"</f>
        <v/>
      </c>
    </row>
    <row r="748" spans="1:21">
      <c r="A748" t="s">
        <v>606</v>
      </c>
      <c r="B748" t="s">
        <v>31</v>
      </c>
      <c r="C748" t="s">
        <v>64</v>
      </c>
      <c r="D748" t="s">
        <v>107</v>
      </c>
      <c r="F748" t="s">
        <v>330</v>
      </c>
      <c r="H748" t="s">
        <v>255</v>
      </c>
      <c r="I748" t="s">
        <v>255</v>
      </c>
      <c r="L748" t="s">
        <v>7</v>
      </c>
      <c r="M748">
        <f>VLOOKUP(D748,UFMT_FIELD_FORMAT!A:H,8,FALSE)</f>
        <v/>
      </c>
      <c r="N748">
        <f>IF(ISBLANK(E748),"",VLOOKUP(E748,UFMT_CONDITION!A:J,10,FALSE))</f>
        <v/>
      </c>
      <c r="O748">
        <f>VLOOKUP(F748,UFMT_VALUE!A:E,5,FALSE)</f>
        <v/>
      </c>
      <c r="P748">
        <f>IF(ISBLANK(G748),"",VLOOKUP(G748,UFMT_CONVERSION!A:C,3,FALSE))</f>
        <v/>
      </c>
      <c r="Q748">
        <f>"Field '"&amp;M748&amp;IF(N748="","","',Cond '"&amp;N748)&amp;"', Value '"&amp;O748&amp;IF(P748="","","', Conv '"&amp;P748)&amp;"'"</f>
        <v/>
      </c>
      <c r="S748">
        <f>"Insert into UFMT_BUILD_RULE (FORMAT_ID, FIELD_NO, PRIORITY, FIELD_ID, COND_ID, VALUE_ID, CONV_KEY, F_CHECK, F_WRITE) Values ('"&amp;A748&amp;"', '"&amp;B748&amp;"', '"&amp;C748&amp;"', '"&amp;D748&amp;"', '"&amp;E748&amp;"', '"&amp;F748&amp;"', '"&amp;G748&amp;"', '"&amp;H748&amp;"', '"&amp;I748&amp;"');"</f>
        <v/>
      </c>
      <c r="T748">
        <f>"Update UFMT_BUILD_RULE SET FIELD_ID='"&amp;D748&amp;"',COND_ID='"&amp;E748&amp;"',VALUE_ID='"&amp;F748&amp;"',CONV_KEY='"&amp;G748&amp;"',F_CHECK='"&amp;H748&amp;"',F_WRITE='"&amp;I748&amp;"' Where FORMAT_ID = '"&amp;A748&amp;"' AND FIELD_NO = '"&amp;B748&amp;"' AND PRIORITY = '"&amp;C748&amp;"';"</f>
        <v/>
      </c>
      <c r="U748">
        <f>"Delete from UFMT_BUILD_RULE Where FORMAT_ID = '"&amp;A748&amp;"' AND FIELD_NO = '"&amp;B748&amp;"' AND PRIORITY = '"&amp;C748&amp;"';"</f>
        <v/>
      </c>
    </row>
    <row r="749" spans="1:21">
      <c r="A749" t="s">
        <v>606</v>
      </c>
      <c r="B749" t="s">
        <v>333</v>
      </c>
      <c r="C749" t="s">
        <v>13</v>
      </c>
      <c r="D749" t="s">
        <v>31</v>
      </c>
      <c r="E749" t="s">
        <v>330</v>
      </c>
      <c r="F749" t="s">
        <v>337</v>
      </c>
      <c r="H749" t="s">
        <v>255</v>
      </c>
      <c r="I749" t="s">
        <v>255</v>
      </c>
      <c r="L749" t="s">
        <v>7</v>
      </c>
      <c r="M749">
        <f>VLOOKUP(D749,UFMT_FIELD_FORMAT!A:H,8,FALSE)</f>
        <v/>
      </c>
      <c r="N749">
        <f>IF(ISBLANK(E749),"",VLOOKUP(E749,UFMT_CONDITION!A:J,10,FALSE))</f>
        <v/>
      </c>
      <c r="O749">
        <f>VLOOKUP(F749,UFMT_VALUE!A:E,5,FALSE)</f>
        <v/>
      </c>
      <c r="P749">
        <f>IF(ISBLANK(G749),"",VLOOKUP(G749,UFMT_CONVERSION!A:C,3,FALSE))</f>
        <v/>
      </c>
      <c r="Q749">
        <f>"Field '"&amp;M749&amp;IF(N749="","","',Cond '"&amp;N749)&amp;"', Value '"&amp;O749&amp;IF(P749="","","', Conv '"&amp;P749)&amp;"'"</f>
        <v/>
      </c>
      <c r="S749">
        <f>"Insert into UFMT_BUILD_RULE (FORMAT_ID, FIELD_NO, PRIORITY, FIELD_ID, COND_ID, VALUE_ID, CONV_KEY, F_CHECK, F_WRITE) Values ('"&amp;A749&amp;"', '"&amp;B749&amp;"', '"&amp;C749&amp;"', '"&amp;D749&amp;"', '"&amp;E749&amp;"', '"&amp;F749&amp;"', '"&amp;G749&amp;"', '"&amp;H749&amp;"', '"&amp;I749&amp;"');"</f>
        <v/>
      </c>
      <c r="T749">
        <f>"Update UFMT_BUILD_RULE SET FIELD_ID='"&amp;D749&amp;"',COND_ID='"&amp;E749&amp;"',VALUE_ID='"&amp;F749&amp;"',CONV_KEY='"&amp;G749&amp;"',F_CHECK='"&amp;H749&amp;"',F_WRITE='"&amp;I749&amp;"' Where FORMAT_ID = '"&amp;A749&amp;"' AND FIELD_NO = '"&amp;B749&amp;"' AND PRIORITY = '"&amp;C749&amp;"';"</f>
        <v/>
      </c>
      <c r="U749">
        <f>"Delete from UFMT_BUILD_RULE Where FORMAT_ID = '"&amp;A749&amp;"' AND FIELD_NO = '"&amp;B749&amp;"' AND PRIORITY = '"&amp;C749&amp;"';"</f>
        <v/>
      </c>
    </row>
    <row r="750" spans="1:21">
      <c r="A750" t="s">
        <v>606</v>
      </c>
      <c r="B750" t="s">
        <v>337</v>
      </c>
      <c r="C750" t="s">
        <v>13</v>
      </c>
      <c r="D750" t="s">
        <v>500</v>
      </c>
      <c r="E750" t="s">
        <v>550</v>
      </c>
      <c r="F750" t="s">
        <v>351</v>
      </c>
      <c r="G750" t="s">
        <v>17</v>
      </c>
      <c r="H750" t="s">
        <v>255</v>
      </c>
      <c r="I750" t="s">
        <v>255</v>
      </c>
      <c r="L750" t="s">
        <v>7</v>
      </c>
      <c r="M750">
        <f>VLOOKUP(D750,UFMT_FIELD_FORMAT!A:H,8,FALSE)</f>
        <v/>
      </c>
      <c r="N750">
        <f>IF(ISBLANK(E750),"",VLOOKUP(E750,UFMT_CONDITION!A:J,10,FALSE))</f>
        <v/>
      </c>
      <c r="O750">
        <f>VLOOKUP(F750,UFMT_VALUE!A:E,5,FALSE)</f>
        <v/>
      </c>
      <c r="P750">
        <f>IF(ISBLANK(G750),"",VLOOKUP(G750,UFMT_CONVERSION!A:C,3,FALSE))</f>
        <v/>
      </c>
      <c r="Q750">
        <f>"Field '"&amp;M750&amp;IF(N750="","","',Cond '"&amp;N750)&amp;"', Value '"&amp;O750&amp;IF(P750="","","', Conv '"&amp;P750)&amp;"'"</f>
        <v/>
      </c>
      <c r="S750">
        <f>"Insert into UFMT_BUILD_RULE (FORMAT_ID, FIELD_NO, PRIORITY, FIELD_ID, COND_ID, VALUE_ID, CONV_KEY, F_CHECK, F_WRITE) Values ('"&amp;A750&amp;"', '"&amp;B750&amp;"', '"&amp;C750&amp;"', '"&amp;D750&amp;"', '"&amp;E750&amp;"', '"&amp;F750&amp;"', '"&amp;G750&amp;"', '"&amp;H750&amp;"', '"&amp;I750&amp;"');"</f>
        <v/>
      </c>
      <c r="T750">
        <f>"Update UFMT_BUILD_RULE SET FIELD_ID='"&amp;D750&amp;"',COND_ID='"&amp;E750&amp;"',VALUE_ID='"&amp;F750&amp;"',CONV_KEY='"&amp;G750&amp;"',F_CHECK='"&amp;H750&amp;"',F_WRITE='"&amp;I750&amp;"' Where FORMAT_ID = '"&amp;A750&amp;"' AND FIELD_NO = '"&amp;B750&amp;"' AND PRIORITY = '"&amp;C750&amp;"';"</f>
        <v/>
      </c>
      <c r="U750">
        <f>"Delete from UFMT_BUILD_RULE Where FORMAT_ID = '"&amp;A750&amp;"' AND FIELD_NO = '"&amp;B750&amp;"' AND PRIORITY = '"&amp;C750&amp;"';"</f>
        <v/>
      </c>
    </row>
    <row r="751" spans="1:21">
      <c r="A751" t="s">
        <v>606</v>
      </c>
      <c r="B751" t="s">
        <v>337</v>
      </c>
      <c r="C751" t="s">
        <v>64</v>
      </c>
      <c r="D751" t="s">
        <v>500</v>
      </c>
      <c r="F751" t="s">
        <v>543</v>
      </c>
      <c r="G751" t="s">
        <v>17</v>
      </c>
      <c r="H751" t="s">
        <v>255</v>
      </c>
      <c r="I751" t="s">
        <v>255</v>
      </c>
      <c r="L751" t="s">
        <v>7</v>
      </c>
      <c r="M751">
        <f>VLOOKUP(D751,UFMT_FIELD_FORMAT!A:H,8,FALSE)</f>
        <v/>
      </c>
      <c r="N751">
        <f>IF(ISBLANK(E751),"",VLOOKUP(E751,UFMT_CONDITION!A:J,10,FALSE))</f>
        <v/>
      </c>
      <c r="O751">
        <f>VLOOKUP(F751,UFMT_VALUE!A:E,5,FALSE)</f>
        <v/>
      </c>
      <c r="P751">
        <f>IF(ISBLANK(G751),"",VLOOKUP(G751,UFMT_CONVERSION!A:C,3,FALSE))</f>
        <v/>
      </c>
      <c r="Q751">
        <f>"Field '"&amp;M751&amp;IF(N751="","","',Cond '"&amp;N751)&amp;"', Value '"&amp;O751&amp;IF(P751="","","', Conv '"&amp;P751)&amp;"'"</f>
        <v/>
      </c>
      <c r="S751">
        <f>"Insert into UFMT_BUILD_RULE (FORMAT_ID, FIELD_NO, PRIORITY, FIELD_ID, COND_ID, VALUE_ID, CONV_KEY, F_CHECK, F_WRITE) Values ('"&amp;A751&amp;"', '"&amp;B751&amp;"', '"&amp;C751&amp;"', '"&amp;D751&amp;"', '"&amp;E751&amp;"', '"&amp;F751&amp;"', '"&amp;G751&amp;"', '"&amp;H751&amp;"', '"&amp;I751&amp;"');"</f>
        <v/>
      </c>
      <c r="T751">
        <f>"Update UFMT_BUILD_RULE SET FIELD_ID='"&amp;D751&amp;"',COND_ID='"&amp;E751&amp;"',VALUE_ID='"&amp;F751&amp;"',CONV_KEY='"&amp;G751&amp;"',F_CHECK='"&amp;H751&amp;"',F_WRITE='"&amp;I751&amp;"' Where FORMAT_ID = '"&amp;A751&amp;"' AND FIELD_NO = '"&amp;B751&amp;"' AND PRIORITY = '"&amp;C751&amp;"';"</f>
        <v/>
      </c>
      <c r="U751">
        <f>"Delete from UFMT_BUILD_RULE Where FORMAT_ID = '"&amp;A751&amp;"' AND FIELD_NO = '"&amp;B751&amp;"' AND PRIORITY = '"&amp;C751&amp;"';"</f>
        <v/>
      </c>
    </row>
    <row r="752" spans="1:21">
      <c r="A752" t="s">
        <v>606</v>
      </c>
      <c r="B752" t="s">
        <v>351</v>
      </c>
      <c r="C752" t="s">
        <v>13</v>
      </c>
      <c r="D752" t="s">
        <v>328</v>
      </c>
      <c r="F752" t="s">
        <v>393</v>
      </c>
      <c r="H752" t="s">
        <v>255</v>
      </c>
      <c r="I752" t="s">
        <v>13</v>
      </c>
      <c r="L752" t="s">
        <v>7</v>
      </c>
      <c r="M752">
        <f>VLOOKUP(D752,UFMT_FIELD_FORMAT!A:H,8,FALSE)</f>
        <v/>
      </c>
      <c r="N752">
        <f>IF(ISBLANK(E752),"",VLOOKUP(E752,UFMT_CONDITION!A:J,10,FALSE))</f>
        <v/>
      </c>
      <c r="O752">
        <f>VLOOKUP(F752,UFMT_VALUE!A:E,5,FALSE)</f>
        <v/>
      </c>
      <c r="P752">
        <f>IF(ISBLANK(G752),"",VLOOKUP(G752,UFMT_CONVERSION!A:C,3,FALSE))</f>
        <v/>
      </c>
      <c r="Q752">
        <f>"Field '"&amp;M752&amp;IF(N752="","","',Cond '"&amp;N752)&amp;"', Value '"&amp;O752&amp;IF(P752="","","', Conv '"&amp;P752)&amp;"'"</f>
        <v/>
      </c>
      <c r="S752">
        <f>"Insert into UFMT_BUILD_RULE (FORMAT_ID, FIELD_NO, PRIORITY, FIELD_ID, COND_ID, VALUE_ID, CONV_KEY, F_CHECK, F_WRITE) Values ('"&amp;A752&amp;"', '"&amp;B752&amp;"', '"&amp;C752&amp;"', '"&amp;D752&amp;"', '"&amp;E752&amp;"', '"&amp;F752&amp;"', '"&amp;G752&amp;"', '"&amp;H752&amp;"', '"&amp;I752&amp;"');"</f>
        <v/>
      </c>
      <c r="T752">
        <f>"Update UFMT_BUILD_RULE SET FIELD_ID='"&amp;D752&amp;"',COND_ID='"&amp;E752&amp;"',VALUE_ID='"&amp;F752&amp;"',CONV_KEY='"&amp;G752&amp;"',F_CHECK='"&amp;H752&amp;"',F_WRITE='"&amp;I752&amp;"' Where FORMAT_ID = '"&amp;A752&amp;"' AND FIELD_NO = '"&amp;B752&amp;"' AND PRIORITY = '"&amp;C752&amp;"';"</f>
        <v/>
      </c>
      <c r="U752">
        <f>"Delete from UFMT_BUILD_RULE Where FORMAT_ID = '"&amp;A752&amp;"' AND FIELD_NO = '"&amp;B752&amp;"' AND PRIORITY = '"&amp;C752&amp;"';"</f>
        <v/>
      </c>
    </row>
    <row r="753" spans="1:21">
      <c r="A753" t="s">
        <v>606</v>
      </c>
      <c r="B753" t="s">
        <v>351</v>
      </c>
      <c r="C753" t="s">
        <v>64</v>
      </c>
      <c r="D753" t="s">
        <v>449</v>
      </c>
      <c r="F753" t="s">
        <v>143</v>
      </c>
      <c r="H753" t="s">
        <v>255</v>
      </c>
      <c r="I753" t="s">
        <v>13</v>
      </c>
      <c r="L753" t="s">
        <v>7</v>
      </c>
      <c r="M753">
        <f>VLOOKUP(D753,UFMT_FIELD_FORMAT!A:H,8,FALSE)</f>
        <v/>
      </c>
      <c r="N753">
        <f>IF(ISBLANK(E753),"",VLOOKUP(E753,UFMT_CONDITION!A:J,10,FALSE))</f>
        <v/>
      </c>
      <c r="O753">
        <f>VLOOKUP(F753,UFMT_VALUE!A:E,5,FALSE)</f>
        <v/>
      </c>
      <c r="P753">
        <f>IF(ISBLANK(G753),"",VLOOKUP(G753,UFMT_CONVERSION!A:C,3,FALSE))</f>
        <v/>
      </c>
      <c r="Q753">
        <f>"Field '"&amp;M753&amp;IF(N753="","","',Cond '"&amp;N753)&amp;"', Value '"&amp;O753&amp;IF(P753="","","', Conv '"&amp;P753)&amp;"'"</f>
        <v/>
      </c>
      <c r="S753">
        <f>"Insert into UFMT_BUILD_RULE (FORMAT_ID, FIELD_NO, PRIORITY, FIELD_ID, COND_ID, VALUE_ID, CONV_KEY, F_CHECK, F_WRITE) Values ('"&amp;A753&amp;"', '"&amp;B753&amp;"', '"&amp;C753&amp;"', '"&amp;D753&amp;"', '"&amp;E753&amp;"', '"&amp;F753&amp;"', '"&amp;G753&amp;"', '"&amp;H753&amp;"', '"&amp;I753&amp;"');"</f>
        <v/>
      </c>
      <c r="T753">
        <f>"Update UFMT_BUILD_RULE SET FIELD_ID='"&amp;D753&amp;"',COND_ID='"&amp;E753&amp;"',VALUE_ID='"&amp;F753&amp;"',CONV_KEY='"&amp;G753&amp;"',F_CHECK='"&amp;H753&amp;"',F_WRITE='"&amp;I753&amp;"' Where FORMAT_ID = '"&amp;A753&amp;"' AND FIELD_NO = '"&amp;B753&amp;"' AND PRIORITY = '"&amp;C753&amp;"';"</f>
        <v/>
      </c>
      <c r="U753">
        <f>"Delete from UFMT_BUILD_RULE Where FORMAT_ID = '"&amp;A753&amp;"' AND FIELD_NO = '"&amp;B753&amp;"' AND PRIORITY = '"&amp;C753&amp;"';"</f>
        <v/>
      </c>
    </row>
    <row r="754" spans="1:21">
      <c r="A754" t="s">
        <v>606</v>
      </c>
      <c r="B754" t="s">
        <v>305</v>
      </c>
      <c r="C754" t="s">
        <v>13</v>
      </c>
      <c r="D754" t="s">
        <v>318</v>
      </c>
      <c r="F754" t="s">
        <v>398</v>
      </c>
      <c r="G754" t="s">
        <v>31</v>
      </c>
      <c r="H754" t="s">
        <v>255</v>
      </c>
      <c r="I754" t="s">
        <v>255</v>
      </c>
      <c r="L754" t="s">
        <v>7</v>
      </c>
      <c r="M754">
        <f>VLOOKUP(D754,UFMT_FIELD_FORMAT!A:H,8,FALSE)</f>
        <v/>
      </c>
      <c r="N754">
        <f>IF(ISBLANK(E754),"",VLOOKUP(E754,UFMT_CONDITION!A:J,10,FALSE))</f>
        <v/>
      </c>
      <c r="O754">
        <f>VLOOKUP(F754,UFMT_VALUE!A:E,5,FALSE)</f>
        <v/>
      </c>
      <c r="P754">
        <f>IF(ISBLANK(G754),"",VLOOKUP(G754,UFMT_CONVERSION!A:C,3,FALSE))</f>
        <v/>
      </c>
      <c r="Q754">
        <f>"Field '"&amp;M754&amp;IF(N754="","","',Cond '"&amp;N754)&amp;"', Value '"&amp;O754&amp;IF(P754="","","', Conv '"&amp;P754)&amp;"'"</f>
        <v/>
      </c>
      <c r="S754">
        <f>"Insert into UFMT_BUILD_RULE (FORMAT_ID, FIELD_NO, PRIORITY, FIELD_ID, COND_ID, VALUE_ID, CONV_KEY, F_CHECK, F_WRITE) Values ('"&amp;A754&amp;"', '"&amp;B754&amp;"', '"&amp;C754&amp;"', '"&amp;D754&amp;"', '"&amp;E754&amp;"', '"&amp;F754&amp;"', '"&amp;G754&amp;"', '"&amp;H754&amp;"', '"&amp;I754&amp;"');"</f>
        <v/>
      </c>
      <c r="T754">
        <f>"Update UFMT_BUILD_RULE SET FIELD_ID='"&amp;D754&amp;"',COND_ID='"&amp;E754&amp;"',VALUE_ID='"&amp;F754&amp;"',CONV_KEY='"&amp;G754&amp;"',F_CHECK='"&amp;H754&amp;"',F_WRITE='"&amp;I754&amp;"' Where FORMAT_ID = '"&amp;A754&amp;"' AND FIELD_NO = '"&amp;B754&amp;"' AND PRIORITY = '"&amp;C754&amp;"';"</f>
        <v/>
      </c>
      <c r="U754">
        <f>"Delete from UFMT_BUILD_RULE Where FORMAT_ID = '"&amp;A754&amp;"' AND FIELD_NO = '"&amp;B754&amp;"' AND PRIORITY = '"&amp;C754&amp;"';"</f>
        <v/>
      </c>
    </row>
    <row r="755" spans="1:21">
      <c r="A755" t="s">
        <v>606</v>
      </c>
      <c r="B755" t="s">
        <v>473</v>
      </c>
      <c r="C755" t="s">
        <v>13</v>
      </c>
      <c r="D755" t="s">
        <v>333</v>
      </c>
      <c r="F755" t="s">
        <v>449</v>
      </c>
      <c r="H755" t="s">
        <v>255</v>
      </c>
      <c r="I755" t="s">
        <v>255</v>
      </c>
      <c r="L755" t="s">
        <v>7</v>
      </c>
      <c r="M755">
        <f>VLOOKUP(D755,UFMT_FIELD_FORMAT!A:H,8,FALSE)</f>
        <v/>
      </c>
      <c r="N755">
        <f>IF(ISBLANK(E755),"",VLOOKUP(E755,UFMT_CONDITION!A:J,10,FALSE))</f>
        <v/>
      </c>
      <c r="O755">
        <f>VLOOKUP(F755,UFMT_VALUE!A:E,5,FALSE)</f>
        <v/>
      </c>
      <c r="P755">
        <f>IF(ISBLANK(G755),"",VLOOKUP(G755,UFMT_CONVERSION!A:C,3,FALSE))</f>
        <v/>
      </c>
      <c r="Q755">
        <f>"Field '"&amp;M755&amp;IF(N755="","","',Cond '"&amp;N755)&amp;"', Value '"&amp;O755&amp;IF(P755="","","', Conv '"&amp;P755)&amp;"'"</f>
        <v/>
      </c>
      <c r="S755">
        <f>"Insert into UFMT_BUILD_RULE (FORMAT_ID, FIELD_NO, PRIORITY, FIELD_ID, COND_ID, VALUE_ID, CONV_KEY, F_CHECK, F_WRITE) Values ('"&amp;A755&amp;"', '"&amp;B755&amp;"', '"&amp;C755&amp;"', '"&amp;D755&amp;"', '"&amp;E755&amp;"', '"&amp;F755&amp;"', '"&amp;G755&amp;"', '"&amp;H755&amp;"', '"&amp;I755&amp;"');"</f>
        <v/>
      </c>
      <c r="T755">
        <f>"Update UFMT_BUILD_RULE SET FIELD_ID='"&amp;D755&amp;"',COND_ID='"&amp;E755&amp;"',VALUE_ID='"&amp;F755&amp;"',CONV_KEY='"&amp;G755&amp;"',F_CHECK='"&amp;H755&amp;"',F_WRITE='"&amp;I755&amp;"' Where FORMAT_ID = '"&amp;A755&amp;"' AND FIELD_NO = '"&amp;B755&amp;"' AND PRIORITY = '"&amp;C755&amp;"';"</f>
        <v/>
      </c>
      <c r="U755">
        <f>"Delete from UFMT_BUILD_RULE Where FORMAT_ID = '"&amp;A755&amp;"' AND FIELD_NO = '"&amp;B755&amp;"' AND PRIORITY = '"&amp;C755&amp;"';"</f>
        <v/>
      </c>
    </row>
    <row r="756" spans="1:21">
      <c r="A756" t="s">
        <v>606</v>
      </c>
      <c r="B756" t="s">
        <v>532</v>
      </c>
      <c r="C756" t="s">
        <v>13</v>
      </c>
      <c r="D756" t="s">
        <v>337</v>
      </c>
      <c r="E756" t="s">
        <v>526</v>
      </c>
      <c r="F756" t="s">
        <v>1563</v>
      </c>
      <c r="H756" t="s">
        <v>255</v>
      </c>
      <c r="I756" t="s">
        <v>255</v>
      </c>
      <c r="L756" t="s">
        <v>7</v>
      </c>
      <c r="M756">
        <f>VLOOKUP(D756,UFMT_FIELD_FORMAT!A:H,8,FALSE)</f>
        <v/>
      </c>
      <c r="N756">
        <f>IF(ISBLANK(E756),"",VLOOKUP(E756,UFMT_CONDITION!A:J,10,FALSE))</f>
        <v/>
      </c>
      <c r="O756">
        <f>VLOOKUP(F756,UFMT_VALUE!A:E,5,FALSE)</f>
        <v/>
      </c>
      <c r="P756">
        <f>IF(ISBLANK(G756),"",VLOOKUP(G756,UFMT_CONVERSION!A:C,3,FALSE))</f>
        <v/>
      </c>
      <c r="Q756">
        <f>"Field '"&amp;M756&amp;IF(N756="","","',Cond '"&amp;N756)&amp;"', Value '"&amp;O756&amp;IF(P756="","","', Conv '"&amp;P756)&amp;"'"</f>
        <v/>
      </c>
      <c r="S756">
        <f>"Insert into UFMT_BUILD_RULE (FORMAT_ID, FIELD_NO, PRIORITY, FIELD_ID, COND_ID, VALUE_ID, CONV_KEY, F_CHECK, F_WRITE) Values ('"&amp;A756&amp;"', '"&amp;B756&amp;"', '"&amp;C756&amp;"', '"&amp;D756&amp;"', '"&amp;E756&amp;"', '"&amp;F756&amp;"', '"&amp;G756&amp;"', '"&amp;H756&amp;"', '"&amp;I756&amp;"');"</f>
        <v/>
      </c>
      <c r="T756">
        <f>"Update UFMT_BUILD_RULE SET FIELD_ID='"&amp;D756&amp;"',COND_ID='"&amp;E756&amp;"',VALUE_ID='"&amp;F756&amp;"',CONV_KEY='"&amp;G756&amp;"',F_CHECK='"&amp;H756&amp;"',F_WRITE='"&amp;I756&amp;"' Where FORMAT_ID = '"&amp;A756&amp;"' AND FIELD_NO = '"&amp;B756&amp;"' AND PRIORITY = '"&amp;C756&amp;"';"</f>
        <v/>
      </c>
      <c r="U756">
        <f>"Delete from UFMT_BUILD_RULE Where FORMAT_ID = '"&amp;A756&amp;"' AND FIELD_NO = '"&amp;B756&amp;"' AND PRIORITY = '"&amp;C756&amp;"';"</f>
        <v/>
      </c>
    </row>
    <row r="757" spans="1:21">
      <c r="A757" t="s">
        <v>606</v>
      </c>
      <c r="B757" t="s">
        <v>532</v>
      </c>
      <c r="C757" t="s">
        <v>64</v>
      </c>
      <c r="D757" t="s">
        <v>337</v>
      </c>
      <c r="F757" t="s">
        <v>571</v>
      </c>
      <c r="G757" t="s">
        <v>305</v>
      </c>
      <c r="H757" t="s">
        <v>255</v>
      </c>
      <c r="I757" t="s">
        <v>255</v>
      </c>
      <c r="L757" t="s">
        <v>7</v>
      </c>
      <c r="M757">
        <f>VLOOKUP(D757,UFMT_FIELD_FORMAT!A:H,8,FALSE)</f>
        <v/>
      </c>
      <c r="N757">
        <f>IF(ISBLANK(E757),"",VLOOKUP(E757,UFMT_CONDITION!A:J,10,FALSE))</f>
        <v/>
      </c>
      <c r="O757">
        <f>VLOOKUP(F757,UFMT_VALUE!A:E,5,FALSE)</f>
        <v/>
      </c>
      <c r="P757">
        <f>IF(ISBLANK(G757),"",VLOOKUP(G757,UFMT_CONVERSION!A:C,3,FALSE))</f>
        <v/>
      </c>
      <c r="Q757">
        <f>"Field '"&amp;M757&amp;IF(N757="","","',Cond '"&amp;N757)&amp;"', Value '"&amp;O757&amp;IF(P757="","","', Conv '"&amp;P757)&amp;"'"</f>
        <v/>
      </c>
      <c r="S757">
        <f>"Insert into UFMT_BUILD_RULE (FORMAT_ID, FIELD_NO, PRIORITY, FIELD_ID, COND_ID, VALUE_ID, CONV_KEY, F_CHECK, F_WRITE) Values ('"&amp;A757&amp;"', '"&amp;B757&amp;"', '"&amp;C757&amp;"', '"&amp;D757&amp;"', '"&amp;E757&amp;"', '"&amp;F757&amp;"', '"&amp;G757&amp;"', '"&amp;H757&amp;"', '"&amp;I757&amp;"');"</f>
        <v/>
      </c>
      <c r="T757">
        <f>"Update UFMT_BUILD_RULE SET FIELD_ID='"&amp;D757&amp;"',COND_ID='"&amp;E757&amp;"',VALUE_ID='"&amp;F757&amp;"',CONV_KEY='"&amp;G757&amp;"',F_CHECK='"&amp;H757&amp;"',F_WRITE='"&amp;I757&amp;"' Where FORMAT_ID = '"&amp;A757&amp;"' AND FIELD_NO = '"&amp;B757&amp;"' AND PRIORITY = '"&amp;C757&amp;"';"</f>
        <v/>
      </c>
      <c r="U757">
        <f>"Delete from UFMT_BUILD_RULE Where FORMAT_ID = '"&amp;A757&amp;"' AND FIELD_NO = '"&amp;B757&amp;"' AND PRIORITY = '"&amp;C757&amp;"';"</f>
        <v/>
      </c>
    </row>
    <row r="758" spans="1:21">
      <c r="A758" t="s">
        <v>606</v>
      </c>
      <c r="B758" t="s">
        <v>532</v>
      </c>
      <c r="C758" t="s">
        <v>107</v>
      </c>
      <c r="D758" t="s">
        <v>337</v>
      </c>
      <c r="F758" t="s">
        <v>456</v>
      </c>
      <c r="H758" t="s">
        <v>255</v>
      </c>
      <c r="I758" t="s">
        <v>255</v>
      </c>
      <c r="L758" t="s">
        <v>7</v>
      </c>
      <c r="M758">
        <f>VLOOKUP(D758,UFMT_FIELD_FORMAT!A:H,8,FALSE)</f>
        <v/>
      </c>
      <c r="N758">
        <f>IF(ISBLANK(E758),"",VLOOKUP(E758,UFMT_CONDITION!A:J,10,FALSE))</f>
        <v/>
      </c>
      <c r="O758">
        <f>VLOOKUP(F758,UFMT_VALUE!A:E,5,FALSE)</f>
        <v/>
      </c>
      <c r="P758">
        <f>IF(ISBLANK(G758),"",VLOOKUP(G758,UFMT_CONVERSION!A:C,3,FALSE))</f>
        <v/>
      </c>
      <c r="Q758">
        <f>"Field '"&amp;M758&amp;IF(N758="","","',Cond '"&amp;N758)&amp;"', Value '"&amp;O758&amp;IF(P758="","","', Conv '"&amp;P758)&amp;"'"</f>
        <v/>
      </c>
      <c r="S758">
        <f>"Insert into UFMT_BUILD_RULE (FORMAT_ID, FIELD_NO, PRIORITY, FIELD_ID, COND_ID, VALUE_ID, CONV_KEY, F_CHECK, F_WRITE) Values ('"&amp;A758&amp;"', '"&amp;B758&amp;"', '"&amp;C758&amp;"', '"&amp;D758&amp;"', '"&amp;E758&amp;"', '"&amp;F758&amp;"', '"&amp;G758&amp;"', '"&amp;H758&amp;"', '"&amp;I758&amp;"');"</f>
        <v/>
      </c>
      <c r="T758">
        <f>"Update UFMT_BUILD_RULE SET FIELD_ID='"&amp;D758&amp;"',COND_ID='"&amp;E758&amp;"',VALUE_ID='"&amp;F758&amp;"',CONV_KEY='"&amp;G758&amp;"',F_CHECK='"&amp;H758&amp;"',F_WRITE='"&amp;I758&amp;"' Where FORMAT_ID = '"&amp;A758&amp;"' AND FIELD_NO = '"&amp;B758&amp;"' AND PRIORITY = '"&amp;C758&amp;"';"</f>
        <v/>
      </c>
      <c r="U758">
        <f>"Delete from UFMT_BUILD_RULE Where FORMAT_ID = '"&amp;A758&amp;"' AND FIELD_NO = '"&amp;B758&amp;"' AND PRIORITY = '"&amp;C758&amp;"';"</f>
        <v/>
      </c>
    </row>
    <row r="759" spans="1:21">
      <c r="A759" t="s">
        <v>606</v>
      </c>
      <c r="B759" t="s">
        <v>534</v>
      </c>
      <c r="C759" t="s">
        <v>13</v>
      </c>
      <c r="D759" t="s">
        <v>337</v>
      </c>
      <c r="E759" t="s">
        <v>318</v>
      </c>
      <c r="F759" t="s">
        <v>468</v>
      </c>
      <c r="H759" t="s">
        <v>255</v>
      </c>
      <c r="I759" t="s">
        <v>255</v>
      </c>
      <c r="L759" t="s">
        <v>7</v>
      </c>
      <c r="M759">
        <f>VLOOKUP(D759,UFMT_FIELD_FORMAT!A:H,8,FALSE)</f>
        <v/>
      </c>
      <c r="N759">
        <f>IF(ISBLANK(E759),"",VLOOKUP(E759,UFMT_CONDITION!A:J,10,FALSE))</f>
        <v/>
      </c>
      <c r="O759">
        <f>VLOOKUP(F759,UFMT_VALUE!A:E,5,FALSE)</f>
        <v/>
      </c>
      <c r="P759">
        <f>IF(ISBLANK(G759),"",VLOOKUP(G759,UFMT_CONVERSION!A:C,3,FALSE))</f>
        <v/>
      </c>
      <c r="Q759">
        <f>"Field '"&amp;M759&amp;IF(N759="","","',Cond '"&amp;N759)&amp;"', Value '"&amp;O759&amp;IF(P759="","","', Conv '"&amp;P759)&amp;"'"</f>
        <v/>
      </c>
      <c r="S759">
        <f>"Insert into UFMT_BUILD_RULE (FORMAT_ID, FIELD_NO, PRIORITY, FIELD_ID, COND_ID, VALUE_ID, CONV_KEY, F_CHECK, F_WRITE) Values ('"&amp;A759&amp;"', '"&amp;B759&amp;"', '"&amp;C759&amp;"', '"&amp;D759&amp;"', '"&amp;E759&amp;"', '"&amp;F759&amp;"', '"&amp;G759&amp;"', '"&amp;H759&amp;"', '"&amp;I759&amp;"');"</f>
        <v/>
      </c>
      <c r="T759">
        <f>"Update UFMT_BUILD_RULE SET FIELD_ID='"&amp;D759&amp;"',COND_ID='"&amp;E759&amp;"',VALUE_ID='"&amp;F759&amp;"',CONV_KEY='"&amp;G759&amp;"',F_CHECK='"&amp;H759&amp;"',F_WRITE='"&amp;I759&amp;"' Where FORMAT_ID = '"&amp;A759&amp;"' AND FIELD_NO = '"&amp;B759&amp;"' AND PRIORITY = '"&amp;C759&amp;"';"</f>
        <v/>
      </c>
      <c r="U759">
        <f>"Delete from UFMT_BUILD_RULE Where FORMAT_ID = '"&amp;A759&amp;"' AND FIELD_NO = '"&amp;B759&amp;"' AND PRIORITY = '"&amp;C759&amp;"';"</f>
        <v/>
      </c>
    </row>
    <row r="760" spans="1:21">
      <c r="A760" t="s">
        <v>606</v>
      </c>
      <c r="B760" t="s">
        <v>70</v>
      </c>
      <c r="C760" t="s">
        <v>13</v>
      </c>
      <c r="D760" t="s">
        <v>379</v>
      </c>
      <c r="F760" t="s">
        <v>471</v>
      </c>
      <c r="H760" t="s">
        <v>255</v>
      </c>
      <c r="I760" t="s">
        <v>255</v>
      </c>
      <c r="L760" t="s">
        <v>7</v>
      </c>
      <c r="M760">
        <f>VLOOKUP(D760,UFMT_FIELD_FORMAT!A:H,8,FALSE)</f>
        <v/>
      </c>
      <c r="N760">
        <f>IF(ISBLANK(E760),"",VLOOKUP(E760,UFMT_CONDITION!A:J,10,FALSE))</f>
        <v/>
      </c>
      <c r="O760">
        <f>VLOOKUP(F760,UFMT_VALUE!A:E,5,FALSE)</f>
        <v/>
      </c>
      <c r="P760">
        <f>IF(ISBLANK(G760),"",VLOOKUP(G760,UFMT_CONVERSION!A:C,3,FALSE))</f>
        <v/>
      </c>
      <c r="Q760">
        <f>"Field '"&amp;M760&amp;IF(N760="","","',Cond '"&amp;N760)&amp;"', Value '"&amp;O760&amp;IF(P760="","","', Conv '"&amp;P760)&amp;"'"</f>
        <v/>
      </c>
      <c r="S760">
        <f>"Insert into UFMT_BUILD_RULE (FORMAT_ID, FIELD_NO, PRIORITY, FIELD_ID, COND_ID, VALUE_ID, CONV_KEY, F_CHECK, F_WRITE) Values ('"&amp;A760&amp;"', '"&amp;B760&amp;"', '"&amp;C760&amp;"', '"&amp;D760&amp;"', '"&amp;E760&amp;"', '"&amp;F760&amp;"', '"&amp;G760&amp;"', '"&amp;H760&amp;"', '"&amp;I760&amp;"');"</f>
        <v/>
      </c>
      <c r="T760">
        <f>"Update UFMT_BUILD_RULE SET FIELD_ID='"&amp;D760&amp;"',COND_ID='"&amp;E760&amp;"',VALUE_ID='"&amp;F760&amp;"',CONV_KEY='"&amp;G760&amp;"',F_CHECK='"&amp;H760&amp;"',F_WRITE='"&amp;I760&amp;"' Where FORMAT_ID = '"&amp;A760&amp;"' AND FIELD_NO = '"&amp;B760&amp;"' AND PRIORITY = '"&amp;C760&amp;"';"</f>
        <v/>
      </c>
      <c r="U760">
        <f>"Delete from UFMT_BUILD_RULE Where FORMAT_ID = '"&amp;A760&amp;"' AND FIELD_NO = '"&amp;B760&amp;"' AND PRIORITY = '"&amp;C760&amp;"';"</f>
        <v/>
      </c>
    </row>
    <row r="761" spans="1:21">
      <c r="A761" t="s">
        <v>606</v>
      </c>
      <c r="B761" t="s">
        <v>545</v>
      </c>
      <c r="C761" t="s">
        <v>13</v>
      </c>
      <c r="D761" t="s">
        <v>393</v>
      </c>
      <c r="F761" t="s">
        <v>51</v>
      </c>
      <c r="H761" t="s">
        <v>255</v>
      </c>
      <c r="I761" t="s">
        <v>255</v>
      </c>
      <c r="L761" t="s">
        <v>7</v>
      </c>
      <c r="M761">
        <f>VLOOKUP(D761,UFMT_FIELD_FORMAT!A:H,8,FALSE)</f>
        <v/>
      </c>
      <c r="N761">
        <f>IF(ISBLANK(E761),"",VLOOKUP(E761,UFMT_CONDITION!A:J,10,FALSE))</f>
        <v/>
      </c>
      <c r="O761">
        <f>VLOOKUP(F761,UFMT_VALUE!A:E,5,FALSE)</f>
        <v/>
      </c>
      <c r="P761">
        <f>IF(ISBLANK(G761),"",VLOOKUP(G761,UFMT_CONVERSION!A:C,3,FALSE))</f>
        <v/>
      </c>
      <c r="Q761">
        <f>"Field '"&amp;M761&amp;IF(N761="","","',Cond '"&amp;N761)&amp;"', Value '"&amp;O761&amp;IF(P761="","","', Conv '"&amp;P761)&amp;"'"</f>
        <v/>
      </c>
      <c r="S761">
        <f>"Insert into UFMT_BUILD_RULE (FORMAT_ID, FIELD_NO, PRIORITY, FIELD_ID, COND_ID, VALUE_ID, CONV_KEY, F_CHECK, F_WRITE) Values ('"&amp;A761&amp;"', '"&amp;B761&amp;"', '"&amp;C761&amp;"', '"&amp;D761&amp;"', '"&amp;E761&amp;"', '"&amp;F761&amp;"', '"&amp;G761&amp;"', '"&amp;H761&amp;"', '"&amp;I761&amp;"');"</f>
        <v/>
      </c>
      <c r="T761">
        <f>"Update UFMT_BUILD_RULE SET FIELD_ID='"&amp;D761&amp;"',COND_ID='"&amp;E761&amp;"',VALUE_ID='"&amp;F761&amp;"',CONV_KEY='"&amp;G761&amp;"',F_CHECK='"&amp;H761&amp;"',F_WRITE='"&amp;I761&amp;"' Where FORMAT_ID = '"&amp;A761&amp;"' AND FIELD_NO = '"&amp;B761&amp;"' AND PRIORITY = '"&amp;C761&amp;"';"</f>
        <v/>
      </c>
      <c r="U761">
        <f>"Delete from UFMT_BUILD_RULE Where FORMAT_ID = '"&amp;A761&amp;"' AND FIELD_NO = '"&amp;B761&amp;"' AND PRIORITY = '"&amp;C761&amp;"';"</f>
        <v/>
      </c>
    </row>
    <row r="762" spans="1:21">
      <c r="A762" t="s">
        <v>606</v>
      </c>
      <c r="B762" t="s">
        <v>239</v>
      </c>
      <c r="C762" t="s">
        <v>13</v>
      </c>
      <c r="D762" t="s">
        <v>395</v>
      </c>
      <c r="F762" t="s">
        <v>478</v>
      </c>
      <c r="H762" t="s">
        <v>255</v>
      </c>
      <c r="I762" t="s">
        <v>255</v>
      </c>
      <c r="L762" t="s">
        <v>7</v>
      </c>
      <c r="M762">
        <f>VLOOKUP(D762,UFMT_FIELD_FORMAT!A:H,8,FALSE)</f>
        <v/>
      </c>
      <c r="N762">
        <f>IF(ISBLANK(E762),"",VLOOKUP(E762,UFMT_CONDITION!A:J,10,FALSE))</f>
        <v/>
      </c>
      <c r="O762">
        <f>VLOOKUP(F762,UFMT_VALUE!A:E,5,FALSE)</f>
        <v/>
      </c>
      <c r="P762">
        <f>IF(ISBLANK(G762),"",VLOOKUP(G762,UFMT_CONVERSION!A:C,3,FALSE))</f>
        <v/>
      </c>
      <c r="Q762">
        <f>"Field '"&amp;M762&amp;IF(N762="","","',Cond '"&amp;N762)&amp;"', Value '"&amp;O762&amp;IF(P762="","","', Conv '"&amp;P762)&amp;"'"</f>
        <v/>
      </c>
      <c r="S762">
        <f>"Insert into UFMT_BUILD_RULE (FORMAT_ID, FIELD_NO, PRIORITY, FIELD_ID, COND_ID, VALUE_ID, CONV_KEY, F_CHECK, F_WRITE) Values ('"&amp;A762&amp;"', '"&amp;B762&amp;"', '"&amp;C762&amp;"', '"&amp;D762&amp;"', '"&amp;E762&amp;"', '"&amp;F762&amp;"', '"&amp;G762&amp;"', '"&amp;H762&amp;"', '"&amp;I762&amp;"');"</f>
        <v/>
      </c>
      <c r="T762">
        <f>"Update UFMT_BUILD_RULE SET FIELD_ID='"&amp;D762&amp;"',COND_ID='"&amp;E762&amp;"',VALUE_ID='"&amp;F762&amp;"',CONV_KEY='"&amp;G762&amp;"',F_CHECK='"&amp;H762&amp;"',F_WRITE='"&amp;I762&amp;"' Where FORMAT_ID = '"&amp;A762&amp;"' AND FIELD_NO = '"&amp;B762&amp;"' AND PRIORITY = '"&amp;C762&amp;"';"</f>
        <v/>
      </c>
      <c r="U762">
        <f>"Delete from UFMT_BUILD_RULE Where FORMAT_ID = '"&amp;A762&amp;"' AND FIELD_NO = '"&amp;B762&amp;"' AND PRIORITY = '"&amp;C762&amp;"';"</f>
        <v/>
      </c>
    </row>
    <row r="763" spans="1:21">
      <c r="A763" t="s">
        <v>606</v>
      </c>
      <c r="B763" t="s">
        <v>488</v>
      </c>
      <c r="C763" t="s">
        <v>13</v>
      </c>
      <c r="D763" t="s">
        <v>526</v>
      </c>
      <c r="F763" t="s">
        <v>528</v>
      </c>
      <c r="G763" t="s">
        <v>488</v>
      </c>
      <c r="H763" t="s">
        <v>255</v>
      </c>
      <c r="I763" t="s">
        <v>255</v>
      </c>
      <c r="L763" t="s">
        <v>7</v>
      </c>
      <c r="M763">
        <f>VLOOKUP(D763,UFMT_FIELD_FORMAT!A:H,8,FALSE)</f>
        <v/>
      </c>
      <c r="N763">
        <f>IF(ISBLANK(E763),"",VLOOKUP(E763,UFMT_CONDITION!A:J,10,FALSE))</f>
        <v/>
      </c>
      <c r="O763">
        <f>VLOOKUP(F763,UFMT_VALUE!A:E,5,FALSE)</f>
        <v/>
      </c>
      <c r="P763">
        <f>IF(ISBLANK(G763),"",VLOOKUP(G763,UFMT_CONVERSION!A:C,3,FALSE))</f>
        <v/>
      </c>
      <c r="Q763">
        <f>"Field '"&amp;M763&amp;IF(N763="","","',Cond '"&amp;N763)&amp;"', Value '"&amp;O763&amp;IF(P763="","","', Conv '"&amp;P763)&amp;"'"</f>
        <v/>
      </c>
      <c r="S763">
        <f>"Insert into UFMT_BUILD_RULE (FORMAT_ID, FIELD_NO, PRIORITY, FIELD_ID, COND_ID, VALUE_ID, CONV_KEY, F_CHECK, F_WRITE) Values ('"&amp;A763&amp;"', '"&amp;B763&amp;"', '"&amp;C763&amp;"', '"&amp;D763&amp;"', '"&amp;E763&amp;"', '"&amp;F763&amp;"', '"&amp;G763&amp;"', '"&amp;H763&amp;"', '"&amp;I763&amp;"');"</f>
        <v/>
      </c>
      <c r="T763">
        <f>"Update UFMT_BUILD_RULE SET FIELD_ID='"&amp;D763&amp;"',COND_ID='"&amp;E763&amp;"',VALUE_ID='"&amp;F763&amp;"',CONV_KEY='"&amp;G763&amp;"',F_CHECK='"&amp;H763&amp;"',F_WRITE='"&amp;I763&amp;"' Where FORMAT_ID = '"&amp;A763&amp;"' AND FIELD_NO = '"&amp;B763&amp;"' AND PRIORITY = '"&amp;C763&amp;"';"</f>
        <v/>
      </c>
      <c r="U763">
        <f>"Delete from UFMT_BUILD_RULE Where FORMAT_ID = '"&amp;A763&amp;"' AND FIELD_NO = '"&amp;B763&amp;"' AND PRIORITY = '"&amp;C763&amp;"';"</f>
        <v/>
      </c>
    </row>
    <row r="764" spans="1:21">
      <c r="A764" t="s">
        <v>606</v>
      </c>
      <c r="B764" t="s">
        <v>33</v>
      </c>
      <c r="C764" t="s">
        <v>13</v>
      </c>
      <c r="D764" t="s">
        <v>398</v>
      </c>
      <c r="E764" t="s">
        <v>310</v>
      </c>
      <c r="F764" t="s">
        <v>581</v>
      </c>
      <c r="G764" t="s">
        <v>80</v>
      </c>
      <c r="H764" t="s">
        <v>255</v>
      </c>
      <c r="I764" t="s">
        <v>255</v>
      </c>
      <c r="L764" t="s">
        <v>7</v>
      </c>
      <c r="M764">
        <f>VLOOKUP(D764,UFMT_FIELD_FORMAT!A:H,8,FALSE)</f>
        <v/>
      </c>
      <c r="N764">
        <f>IF(ISBLANK(E764),"",VLOOKUP(E764,UFMT_CONDITION!A:J,10,FALSE))</f>
        <v/>
      </c>
      <c r="O764">
        <f>VLOOKUP(F764,UFMT_VALUE!A:E,5,FALSE)</f>
        <v/>
      </c>
      <c r="P764">
        <f>IF(ISBLANK(G764),"",VLOOKUP(G764,UFMT_CONVERSION!A:C,3,FALSE))</f>
        <v/>
      </c>
      <c r="Q764">
        <f>"Field '"&amp;M764&amp;IF(N764="","","',Cond '"&amp;N764)&amp;"', Value '"&amp;O764&amp;IF(P764="","","', Conv '"&amp;P764)&amp;"'"</f>
        <v/>
      </c>
      <c r="S764">
        <f>"Insert into UFMT_BUILD_RULE (FORMAT_ID, FIELD_NO, PRIORITY, FIELD_ID, COND_ID, VALUE_ID, CONV_KEY, F_CHECK, F_WRITE) Values ('"&amp;A764&amp;"', '"&amp;B764&amp;"', '"&amp;C764&amp;"', '"&amp;D764&amp;"', '"&amp;E764&amp;"', '"&amp;F764&amp;"', '"&amp;G764&amp;"', '"&amp;H764&amp;"', '"&amp;I764&amp;"');"</f>
        <v/>
      </c>
      <c r="T764">
        <f>"Update UFMT_BUILD_RULE SET FIELD_ID='"&amp;D764&amp;"',COND_ID='"&amp;E764&amp;"',VALUE_ID='"&amp;F764&amp;"',CONV_KEY='"&amp;G764&amp;"',F_CHECK='"&amp;H764&amp;"',F_WRITE='"&amp;I764&amp;"' Where FORMAT_ID = '"&amp;A764&amp;"' AND FIELD_NO = '"&amp;B764&amp;"' AND PRIORITY = '"&amp;C764&amp;"';"</f>
        <v/>
      </c>
      <c r="U764">
        <f>"Delete from UFMT_BUILD_RULE Where FORMAT_ID = '"&amp;A764&amp;"' AND FIELD_NO = '"&amp;B764&amp;"' AND PRIORITY = '"&amp;C764&amp;"';"</f>
        <v/>
      </c>
    </row>
    <row r="765" spans="1:21">
      <c r="A765" t="s">
        <v>606</v>
      </c>
      <c r="B765" t="s">
        <v>555</v>
      </c>
      <c r="C765" t="s">
        <v>13</v>
      </c>
      <c r="D765" t="s">
        <v>385</v>
      </c>
      <c r="F765" t="s">
        <v>536</v>
      </c>
      <c r="H765" t="s">
        <v>255</v>
      </c>
      <c r="I765" t="s">
        <v>255</v>
      </c>
      <c r="L765" t="s">
        <v>7</v>
      </c>
      <c r="M765">
        <f>VLOOKUP(D765,UFMT_FIELD_FORMAT!A:H,8,FALSE)</f>
        <v/>
      </c>
      <c r="N765">
        <f>IF(ISBLANK(E765),"",VLOOKUP(E765,UFMT_CONDITION!A:J,10,FALSE))</f>
        <v/>
      </c>
      <c r="O765">
        <f>VLOOKUP(F765,UFMT_VALUE!A:E,5,FALSE)</f>
        <v/>
      </c>
      <c r="P765">
        <f>IF(ISBLANK(G765),"",VLOOKUP(G765,UFMT_CONVERSION!A:C,3,FALSE))</f>
        <v/>
      </c>
      <c r="Q765">
        <f>"Field '"&amp;M765&amp;IF(N765="","","',Cond '"&amp;N765)&amp;"', Value '"&amp;O765&amp;IF(P765="","","', Conv '"&amp;P765)&amp;"'"</f>
        <v/>
      </c>
      <c r="S765">
        <f>"Insert into UFMT_BUILD_RULE (FORMAT_ID, FIELD_NO, PRIORITY, FIELD_ID, COND_ID, VALUE_ID, CONV_KEY, F_CHECK, F_WRITE) Values ('"&amp;A765&amp;"', '"&amp;B765&amp;"', '"&amp;C765&amp;"', '"&amp;D765&amp;"', '"&amp;E765&amp;"', '"&amp;F765&amp;"', '"&amp;G765&amp;"', '"&amp;H765&amp;"', '"&amp;I765&amp;"');"</f>
        <v/>
      </c>
      <c r="T765">
        <f>"Update UFMT_BUILD_RULE SET FIELD_ID='"&amp;D765&amp;"',COND_ID='"&amp;E765&amp;"',VALUE_ID='"&amp;F765&amp;"',CONV_KEY='"&amp;G765&amp;"',F_CHECK='"&amp;H765&amp;"',F_WRITE='"&amp;I765&amp;"' Where FORMAT_ID = '"&amp;A765&amp;"' AND FIELD_NO = '"&amp;B765&amp;"' AND PRIORITY = '"&amp;C765&amp;"';"</f>
        <v/>
      </c>
      <c r="U765">
        <f>"Delete from UFMT_BUILD_RULE Where FORMAT_ID = '"&amp;A765&amp;"' AND FIELD_NO = '"&amp;B765&amp;"' AND PRIORITY = '"&amp;C765&amp;"';"</f>
        <v/>
      </c>
    </row>
    <row r="766" spans="1:21">
      <c r="A766" t="s">
        <v>606</v>
      </c>
      <c r="B766" t="s">
        <v>116</v>
      </c>
      <c r="C766" t="s">
        <v>13</v>
      </c>
      <c r="D766" t="s">
        <v>473</v>
      </c>
      <c r="F766" t="s">
        <v>571</v>
      </c>
      <c r="G766" t="s">
        <v>456</v>
      </c>
      <c r="H766" t="s">
        <v>255</v>
      </c>
      <c r="I766" t="s">
        <v>255</v>
      </c>
      <c r="L766" t="s">
        <v>7</v>
      </c>
      <c r="M766">
        <f>VLOOKUP(D766,UFMT_FIELD_FORMAT!A:H,8,FALSE)</f>
        <v/>
      </c>
      <c r="N766">
        <f>IF(ISBLANK(E766),"",VLOOKUP(E766,UFMT_CONDITION!A:J,10,FALSE))</f>
        <v/>
      </c>
      <c r="O766">
        <f>VLOOKUP(F766,UFMT_VALUE!A:E,5,FALSE)</f>
        <v/>
      </c>
      <c r="P766">
        <f>IF(ISBLANK(G766),"",VLOOKUP(G766,UFMT_CONVERSION!A:C,3,FALSE))</f>
        <v/>
      </c>
      <c r="Q766">
        <f>"Field '"&amp;M766&amp;IF(N766="","","',Cond '"&amp;N766)&amp;"', Value '"&amp;O766&amp;IF(P766="","","', Conv '"&amp;P766)&amp;"'"</f>
        <v/>
      </c>
      <c r="S766">
        <f>"Insert into UFMT_BUILD_RULE (FORMAT_ID, FIELD_NO, PRIORITY, FIELD_ID, COND_ID, VALUE_ID, CONV_KEY, F_CHECK, F_WRITE) Values ('"&amp;A766&amp;"', '"&amp;B766&amp;"', '"&amp;C766&amp;"', '"&amp;D766&amp;"', '"&amp;E766&amp;"', '"&amp;F766&amp;"', '"&amp;G766&amp;"', '"&amp;H766&amp;"', '"&amp;I766&amp;"');"</f>
        <v/>
      </c>
      <c r="T766">
        <f>"Update UFMT_BUILD_RULE SET FIELD_ID='"&amp;D766&amp;"',COND_ID='"&amp;E766&amp;"',VALUE_ID='"&amp;F766&amp;"',CONV_KEY='"&amp;G766&amp;"',F_CHECK='"&amp;H766&amp;"',F_WRITE='"&amp;I766&amp;"' Where FORMAT_ID = '"&amp;A766&amp;"' AND FIELD_NO = '"&amp;B766&amp;"' AND PRIORITY = '"&amp;C766&amp;"';"</f>
        <v/>
      </c>
      <c r="U766">
        <f>"Delete from UFMT_BUILD_RULE Where FORMAT_ID = '"&amp;A766&amp;"' AND FIELD_NO = '"&amp;B766&amp;"' AND PRIORITY = '"&amp;C766&amp;"';"</f>
        <v/>
      </c>
    </row>
    <row r="767" spans="1:21">
      <c r="A767" t="s">
        <v>606</v>
      </c>
      <c r="B767" t="s">
        <v>196</v>
      </c>
      <c r="C767" t="s">
        <v>13</v>
      </c>
      <c r="D767" t="s">
        <v>233</v>
      </c>
      <c r="E767" t="s">
        <v>524</v>
      </c>
      <c r="F767" t="s">
        <v>536</v>
      </c>
      <c r="G767" t="s">
        <v>33</v>
      </c>
      <c r="H767" t="s">
        <v>255</v>
      </c>
      <c r="I767" t="s">
        <v>255</v>
      </c>
      <c r="L767" t="s">
        <v>7</v>
      </c>
      <c r="M767">
        <f>VLOOKUP(D767,UFMT_FIELD_FORMAT!A:H,8,FALSE)</f>
        <v/>
      </c>
      <c r="N767">
        <f>IF(ISBLANK(E767),"",VLOOKUP(E767,UFMT_CONDITION!A:J,10,FALSE))</f>
        <v/>
      </c>
      <c r="O767">
        <f>VLOOKUP(F767,UFMT_VALUE!A:E,5,FALSE)</f>
        <v/>
      </c>
      <c r="P767">
        <f>IF(ISBLANK(G767),"",VLOOKUP(G767,UFMT_CONVERSION!A:C,3,FALSE))</f>
        <v/>
      </c>
      <c r="Q767">
        <f>"Field '"&amp;M767&amp;IF(N767="","","',Cond '"&amp;N767)&amp;"', Value '"&amp;O767&amp;IF(P767="","","', Conv '"&amp;P767)&amp;"'"</f>
        <v/>
      </c>
      <c r="S767">
        <f>"Insert into UFMT_BUILD_RULE (FORMAT_ID, FIELD_NO, PRIORITY, FIELD_ID, COND_ID, VALUE_ID, CONV_KEY, F_CHECK, F_WRITE) Values ('"&amp;A767&amp;"', '"&amp;B767&amp;"', '"&amp;C767&amp;"', '"&amp;D767&amp;"', '"&amp;E767&amp;"', '"&amp;F767&amp;"', '"&amp;G767&amp;"', '"&amp;H767&amp;"', '"&amp;I767&amp;"');"</f>
        <v/>
      </c>
      <c r="T767">
        <f>"Update UFMT_BUILD_RULE SET FIELD_ID='"&amp;D767&amp;"',COND_ID='"&amp;E767&amp;"',VALUE_ID='"&amp;F767&amp;"',CONV_KEY='"&amp;G767&amp;"',F_CHECK='"&amp;H767&amp;"',F_WRITE='"&amp;I767&amp;"' Where FORMAT_ID = '"&amp;A767&amp;"' AND FIELD_NO = '"&amp;B767&amp;"' AND PRIORITY = '"&amp;C767&amp;"';"</f>
        <v/>
      </c>
      <c r="U767">
        <f>"Delete from UFMT_BUILD_RULE Where FORMAT_ID = '"&amp;A767&amp;"' AND FIELD_NO = '"&amp;B767&amp;"' AND PRIORITY = '"&amp;C767&amp;"';"</f>
        <v/>
      </c>
    </row>
    <row r="768" spans="1:21">
      <c r="A768" t="s">
        <v>606</v>
      </c>
      <c r="B768" t="s">
        <v>196</v>
      </c>
      <c r="C768" t="s">
        <v>64</v>
      </c>
      <c r="D768" t="s">
        <v>233</v>
      </c>
      <c r="E768" t="s">
        <v>35</v>
      </c>
      <c r="F768" t="s">
        <v>536</v>
      </c>
      <c r="G768" t="s">
        <v>122</v>
      </c>
      <c r="H768" t="s">
        <v>255</v>
      </c>
      <c r="I768" t="s">
        <v>255</v>
      </c>
      <c r="L768" t="s">
        <v>7</v>
      </c>
      <c r="M768">
        <f>VLOOKUP(D768,UFMT_FIELD_FORMAT!A:H,8,FALSE)</f>
        <v/>
      </c>
      <c r="N768">
        <f>IF(ISBLANK(E768),"",VLOOKUP(E768,UFMT_CONDITION!A:J,10,FALSE))</f>
        <v/>
      </c>
      <c r="O768">
        <f>VLOOKUP(F768,UFMT_VALUE!A:E,5,FALSE)</f>
        <v/>
      </c>
      <c r="P768">
        <f>IF(ISBLANK(G768),"",VLOOKUP(G768,UFMT_CONVERSION!A:C,3,FALSE))</f>
        <v/>
      </c>
      <c r="Q768">
        <f>"Field '"&amp;M768&amp;IF(N768="","","',Cond '"&amp;N768)&amp;"', Value '"&amp;O768&amp;IF(P768="","","', Conv '"&amp;P768)&amp;"'"</f>
        <v/>
      </c>
      <c r="S768">
        <f>"Insert into UFMT_BUILD_RULE (FORMAT_ID, FIELD_NO, PRIORITY, FIELD_ID, COND_ID, VALUE_ID, CONV_KEY, F_CHECK, F_WRITE) Values ('"&amp;A768&amp;"', '"&amp;B768&amp;"', '"&amp;C768&amp;"', '"&amp;D768&amp;"', '"&amp;E768&amp;"', '"&amp;F768&amp;"', '"&amp;G768&amp;"', '"&amp;H768&amp;"', '"&amp;I768&amp;"');"</f>
        <v/>
      </c>
      <c r="T768">
        <f>"Update UFMT_BUILD_RULE SET FIELD_ID='"&amp;D768&amp;"',COND_ID='"&amp;E768&amp;"',VALUE_ID='"&amp;F768&amp;"',CONV_KEY='"&amp;G768&amp;"',F_CHECK='"&amp;H768&amp;"',F_WRITE='"&amp;I768&amp;"' Where FORMAT_ID = '"&amp;A768&amp;"' AND FIELD_NO = '"&amp;B768&amp;"' AND PRIORITY = '"&amp;C768&amp;"';"</f>
        <v/>
      </c>
      <c r="U768">
        <f>"Delete from UFMT_BUILD_RULE Where FORMAT_ID = '"&amp;A768&amp;"' AND FIELD_NO = '"&amp;B768&amp;"' AND PRIORITY = '"&amp;C768&amp;"';"</f>
        <v/>
      </c>
    </row>
    <row r="769" spans="1:21">
      <c r="A769" t="s">
        <v>606</v>
      </c>
      <c r="B769" t="s">
        <v>196</v>
      </c>
      <c r="C769" t="s">
        <v>107</v>
      </c>
      <c r="D769" t="s">
        <v>233</v>
      </c>
      <c r="E769" t="s">
        <v>583</v>
      </c>
      <c r="F769" t="s">
        <v>1564</v>
      </c>
      <c r="H769" t="s">
        <v>255</v>
      </c>
      <c r="I769" t="s">
        <v>255</v>
      </c>
      <c r="L769" t="s">
        <v>7</v>
      </c>
      <c r="M769">
        <f>VLOOKUP(D769,UFMT_FIELD_FORMAT!A:H,8,FALSE)</f>
        <v/>
      </c>
      <c r="N769">
        <f>IF(ISBLANK(E769),"",VLOOKUP(E769,UFMT_CONDITION!A:J,10,FALSE))</f>
        <v/>
      </c>
      <c r="O769">
        <f>VLOOKUP(F769,UFMT_VALUE!A:E,5,FALSE)</f>
        <v/>
      </c>
      <c r="P769">
        <f>IF(ISBLANK(G769),"",VLOOKUP(G769,UFMT_CONVERSION!A:C,3,FALSE))</f>
        <v/>
      </c>
      <c r="Q769">
        <f>"Field '"&amp;M769&amp;IF(N769="","","',Cond '"&amp;N769)&amp;"', Value '"&amp;O769&amp;IF(P769="","","', Conv '"&amp;P769)&amp;"'"</f>
        <v/>
      </c>
      <c r="S769">
        <f>"Insert into UFMT_BUILD_RULE (FORMAT_ID, FIELD_NO, PRIORITY, FIELD_ID, COND_ID, VALUE_ID, CONV_KEY, F_CHECK, F_WRITE) Values ('"&amp;A769&amp;"', '"&amp;B769&amp;"', '"&amp;C769&amp;"', '"&amp;D769&amp;"', '"&amp;E769&amp;"', '"&amp;F769&amp;"', '"&amp;G769&amp;"', '"&amp;H769&amp;"', '"&amp;I769&amp;"');"</f>
        <v/>
      </c>
      <c r="T769">
        <f>"Update UFMT_BUILD_RULE SET FIELD_ID='"&amp;D769&amp;"',COND_ID='"&amp;E769&amp;"',VALUE_ID='"&amp;F769&amp;"',CONV_KEY='"&amp;G769&amp;"',F_CHECK='"&amp;H769&amp;"',F_WRITE='"&amp;I769&amp;"' Where FORMAT_ID = '"&amp;A769&amp;"' AND FIELD_NO = '"&amp;B769&amp;"' AND PRIORITY = '"&amp;C769&amp;"';"</f>
        <v/>
      </c>
      <c r="U769">
        <f>"Delete from UFMT_BUILD_RULE Where FORMAT_ID = '"&amp;A769&amp;"' AND FIELD_NO = '"&amp;B769&amp;"' AND PRIORITY = '"&amp;C769&amp;"';"</f>
        <v/>
      </c>
    </row>
    <row r="770" spans="1:21">
      <c r="A770" t="s">
        <v>606</v>
      </c>
      <c r="B770" t="s">
        <v>196</v>
      </c>
      <c r="C770" t="s">
        <v>31</v>
      </c>
      <c r="D770" t="s">
        <v>233</v>
      </c>
      <c r="F770" t="s">
        <v>1565</v>
      </c>
      <c r="G770" t="s">
        <v>35</v>
      </c>
      <c r="H770" t="s">
        <v>255</v>
      </c>
      <c r="I770" t="s">
        <v>255</v>
      </c>
      <c r="L770" t="s">
        <v>7</v>
      </c>
      <c r="M770">
        <f>VLOOKUP(D770,UFMT_FIELD_FORMAT!A:H,8,FALSE)</f>
        <v/>
      </c>
      <c r="N770">
        <f>IF(ISBLANK(E770),"",VLOOKUP(E770,UFMT_CONDITION!A:J,10,FALSE))</f>
        <v/>
      </c>
      <c r="O770">
        <f>VLOOKUP(F770,UFMT_VALUE!A:E,5,FALSE)</f>
        <v/>
      </c>
      <c r="P770">
        <f>IF(ISBLANK(G770),"",VLOOKUP(G770,UFMT_CONVERSION!A:C,3,FALSE))</f>
        <v/>
      </c>
      <c r="Q770">
        <f>"Field '"&amp;M770&amp;IF(N770="","","',Cond '"&amp;N770)&amp;"', Value '"&amp;O770&amp;IF(P770="","","', Conv '"&amp;P770)&amp;"'"</f>
        <v/>
      </c>
      <c r="S770">
        <f>"Insert into UFMT_BUILD_RULE (FORMAT_ID, FIELD_NO, PRIORITY, FIELD_ID, COND_ID, VALUE_ID, CONV_KEY, F_CHECK, F_WRITE) Values ('"&amp;A770&amp;"', '"&amp;B770&amp;"', '"&amp;C770&amp;"', '"&amp;D770&amp;"', '"&amp;E770&amp;"', '"&amp;F770&amp;"', '"&amp;G770&amp;"', '"&amp;H770&amp;"', '"&amp;I770&amp;"');"</f>
        <v/>
      </c>
      <c r="T770">
        <f>"Update UFMT_BUILD_RULE SET FIELD_ID='"&amp;D770&amp;"',COND_ID='"&amp;E770&amp;"',VALUE_ID='"&amp;F770&amp;"',CONV_KEY='"&amp;G770&amp;"',F_CHECK='"&amp;H770&amp;"',F_WRITE='"&amp;I770&amp;"' Where FORMAT_ID = '"&amp;A770&amp;"' AND FIELD_NO = '"&amp;B770&amp;"' AND PRIORITY = '"&amp;C770&amp;"';"</f>
        <v/>
      </c>
      <c r="U770">
        <f>"Delete from UFMT_BUILD_RULE Where FORMAT_ID = '"&amp;A770&amp;"' AND FIELD_NO = '"&amp;B770&amp;"' AND PRIORITY = '"&amp;C770&amp;"';"</f>
        <v/>
      </c>
    </row>
    <row r="771" spans="1:21">
      <c r="A771" t="s">
        <v>606</v>
      </c>
      <c r="B771" t="s">
        <v>634</v>
      </c>
      <c r="C771" t="s">
        <v>13</v>
      </c>
      <c r="D771" t="s">
        <v>233</v>
      </c>
      <c r="E771" t="s">
        <v>545</v>
      </c>
      <c r="F771" t="s">
        <v>536</v>
      </c>
      <c r="G771" t="s">
        <v>33</v>
      </c>
      <c r="H771" t="s">
        <v>255</v>
      </c>
      <c r="I771" t="s">
        <v>255</v>
      </c>
      <c r="L771" t="s">
        <v>7</v>
      </c>
      <c r="M771">
        <f>VLOOKUP(D771,UFMT_FIELD_FORMAT!A:H,8,FALSE)</f>
        <v/>
      </c>
      <c r="N771">
        <f>IF(ISBLANK(E771),"",VLOOKUP(E771,UFMT_CONDITION!A:J,10,FALSE))</f>
        <v/>
      </c>
      <c r="O771">
        <f>VLOOKUP(F771,UFMT_VALUE!A:E,5,FALSE)</f>
        <v/>
      </c>
      <c r="P771">
        <f>IF(ISBLANK(G771),"",VLOOKUP(G771,UFMT_CONVERSION!A:C,3,FALSE))</f>
        <v/>
      </c>
      <c r="Q771">
        <f>"Field '"&amp;M771&amp;IF(N771="","","',Cond '"&amp;N771)&amp;"', Value '"&amp;O771&amp;IF(P771="","","', Conv '"&amp;P771)&amp;"'"</f>
        <v/>
      </c>
      <c r="S771">
        <f>"Insert into UFMT_BUILD_RULE (FORMAT_ID, FIELD_NO, PRIORITY, FIELD_ID, COND_ID, VALUE_ID, CONV_KEY, F_CHECK, F_WRITE) Values ('"&amp;A771&amp;"', '"&amp;B771&amp;"', '"&amp;C771&amp;"', '"&amp;D771&amp;"', '"&amp;E771&amp;"', '"&amp;F771&amp;"', '"&amp;G771&amp;"', '"&amp;H771&amp;"', '"&amp;I771&amp;"');"</f>
        <v/>
      </c>
      <c r="T771">
        <f>"Update UFMT_BUILD_RULE SET FIELD_ID='"&amp;D771&amp;"',COND_ID='"&amp;E771&amp;"',VALUE_ID='"&amp;F771&amp;"',CONV_KEY='"&amp;G771&amp;"',F_CHECK='"&amp;H771&amp;"',F_WRITE='"&amp;I771&amp;"' Where FORMAT_ID = '"&amp;A771&amp;"' AND FIELD_NO = '"&amp;B771&amp;"' AND PRIORITY = '"&amp;C771&amp;"';"</f>
        <v/>
      </c>
      <c r="U771">
        <f>"Delete from UFMT_BUILD_RULE Where FORMAT_ID = '"&amp;A771&amp;"' AND FIELD_NO = '"&amp;B771&amp;"' AND PRIORITY = '"&amp;C771&amp;"';"</f>
        <v/>
      </c>
    </row>
    <row r="772" spans="1:21">
      <c r="A772" t="s">
        <v>606</v>
      </c>
      <c r="B772" t="s">
        <v>634</v>
      </c>
      <c r="C772" t="s">
        <v>64</v>
      </c>
      <c r="D772" t="s">
        <v>233</v>
      </c>
      <c r="E772" t="s">
        <v>522</v>
      </c>
      <c r="F772" t="s">
        <v>1538</v>
      </c>
      <c r="H772" t="s">
        <v>255</v>
      </c>
      <c r="I772" t="s">
        <v>255</v>
      </c>
      <c r="L772" t="s">
        <v>7</v>
      </c>
      <c r="M772">
        <f>VLOOKUP(D772,UFMT_FIELD_FORMAT!A:H,8,FALSE)</f>
        <v/>
      </c>
      <c r="N772">
        <f>IF(ISBLANK(E772),"",VLOOKUP(E772,UFMT_CONDITION!A:J,10,FALSE))</f>
        <v/>
      </c>
      <c r="O772">
        <f>VLOOKUP(F772,UFMT_VALUE!A:E,5,FALSE)</f>
        <v/>
      </c>
      <c r="P772">
        <f>IF(ISBLANK(G772),"",VLOOKUP(G772,UFMT_CONVERSION!A:C,3,FALSE))</f>
        <v/>
      </c>
      <c r="Q772">
        <f>"Field '"&amp;M772&amp;IF(N772="","","',Cond '"&amp;N772)&amp;"', Value '"&amp;O772&amp;IF(P772="","","', Conv '"&amp;P772)&amp;"'"</f>
        <v/>
      </c>
      <c r="S772">
        <f>"Insert into UFMT_BUILD_RULE (FORMAT_ID, FIELD_NO, PRIORITY, FIELD_ID, COND_ID, VALUE_ID, CONV_KEY, F_CHECK, F_WRITE) Values ('"&amp;A772&amp;"', '"&amp;B772&amp;"', '"&amp;C772&amp;"', '"&amp;D772&amp;"', '"&amp;E772&amp;"', '"&amp;F772&amp;"', '"&amp;G772&amp;"', '"&amp;H772&amp;"', '"&amp;I772&amp;"');"</f>
        <v/>
      </c>
      <c r="T772">
        <f>"Update UFMT_BUILD_RULE SET FIELD_ID='"&amp;D772&amp;"',COND_ID='"&amp;E772&amp;"',VALUE_ID='"&amp;F772&amp;"',CONV_KEY='"&amp;G772&amp;"',F_CHECK='"&amp;H772&amp;"',F_WRITE='"&amp;I772&amp;"' Where FORMAT_ID = '"&amp;A772&amp;"' AND FIELD_NO = '"&amp;B772&amp;"' AND PRIORITY = '"&amp;C772&amp;"';"</f>
        <v/>
      </c>
      <c r="U772">
        <f>"Delete from UFMT_BUILD_RULE Where FORMAT_ID = '"&amp;A772&amp;"' AND FIELD_NO = '"&amp;B772&amp;"' AND PRIORITY = '"&amp;C772&amp;"';"</f>
        <v/>
      </c>
    </row>
    <row r="773" spans="1:21">
      <c r="A773" t="s">
        <v>606</v>
      </c>
      <c r="B773" t="s">
        <v>634</v>
      </c>
      <c r="C773" t="s">
        <v>107</v>
      </c>
      <c r="D773" t="s">
        <v>233</v>
      </c>
      <c r="E773" t="s">
        <v>335</v>
      </c>
      <c r="F773" t="s">
        <v>70</v>
      </c>
      <c r="H773" t="s">
        <v>255</v>
      </c>
      <c r="I773" t="s">
        <v>255</v>
      </c>
      <c r="L773" t="s">
        <v>7</v>
      </c>
      <c r="M773">
        <f>VLOOKUP(D773,UFMT_FIELD_FORMAT!A:H,8,FALSE)</f>
        <v/>
      </c>
      <c r="N773">
        <f>IF(ISBLANK(E773),"",VLOOKUP(E773,UFMT_CONDITION!A:J,10,FALSE))</f>
        <v/>
      </c>
      <c r="O773">
        <f>VLOOKUP(F773,UFMT_VALUE!A:E,5,FALSE)</f>
        <v/>
      </c>
      <c r="P773">
        <f>IF(ISBLANK(G773),"",VLOOKUP(G773,UFMT_CONVERSION!A:C,3,FALSE))</f>
        <v/>
      </c>
      <c r="Q773">
        <f>"Field '"&amp;M773&amp;IF(N773="","","',Cond '"&amp;N773)&amp;"', Value '"&amp;O773&amp;IF(P773="","","', Conv '"&amp;P773)&amp;"'"</f>
        <v/>
      </c>
      <c r="S773">
        <f>"Insert into UFMT_BUILD_RULE (FORMAT_ID, FIELD_NO, PRIORITY, FIELD_ID, COND_ID, VALUE_ID, CONV_KEY, F_CHECK, F_WRITE) Values ('"&amp;A773&amp;"', '"&amp;B773&amp;"', '"&amp;C773&amp;"', '"&amp;D773&amp;"', '"&amp;E773&amp;"', '"&amp;F773&amp;"', '"&amp;G773&amp;"', '"&amp;H773&amp;"', '"&amp;I773&amp;"');"</f>
        <v/>
      </c>
      <c r="T773">
        <f>"Update UFMT_BUILD_RULE SET FIELD_ID='"&amp;D773&amp;"',COND_ID='"&amp;E773&amp;"',VALUE_ID='"&amp;F773&amp;"',CONV_KEY='"&amp;G773&amp;"',F_CHECK='"&amp;H773&amp;"',F_WRITE='"&amp;I773&amp;"' Where FORMAT_ID = '"&amp;A773&amp;"' AND FIELD_NO = '"&amp;B773&amp;"' AND PRIORITY = '"&amp;C773&amp;"';"</f>
        <v/>
      </c>
      <c r="U773">
        <f>"Delete from UFMT_BUILD_RULE Where FORMAT_ID = '"&amp;A773&amp;"' AND FIELD_NO = '"&amp;B773&amp;"' AND PRIORITY = '"&amp;C773&amp;"';"</f>
        <v/>
      </c>
    </row>
    <row r="774" spans="1:21">
      <c r="A774" t="s">
        <v>606</v>
      </c>
      <c r="B774" t="s">
        <v>634</v>
      </c>
      <c r="C774" t="s">
        <v>31</v>
      </c>
      <c r="D774" t="s">
        <v>233</v>
      </c>
      <c r="E774" t="s">
        <v>78</v>
      </c>
      <c r="F774" t="s">
        <v>471</v>
      </c>
      <c r="H774" t="s">
        <v>255</v>
      </c>
      <c r="I774" t="s">
        <v>255</v>
      </c>
      <c r="L774" t="s">
        <v>7</v>
      </c>
      <c r="M774">
        <f>VLOOKUP(D774,UFMT_FIELD_FORMAT!A:H,8,FALSE)</f>
        <v/>
      </c>
      <c r="N774">
        <f>IF(ISBLANK(E774),"",VLOOKUP(E774,UFMT_CONDITION!A:J,10,FALSE))</f>
        <v/>
      </c>
      <c r="O774">
        <f>VLOOKUP(F774,UFMT_VALUE!A:E,5,FALSE)</f>
        <v/>
      </c>
      <c r="P774">
        <f>IF(ISBLANK(G774),"",VLOOKUP(G774,UFMT_CONVERSION!A:C,3,FALSE))</f>
        <v/>
      </c>
      <c r="Q774">
        <f>"Field '"&amp;M774&amp;IF(N774="","","',Cond '"&amp;N774)&amp;"', Value '"&amp;O774&amp;IF(P774="","","', Conv '"&amp;P774)&amp;"'"</f>
        <v/>
      </c>
      <c r="S774">
        <f>"Insert into UFMT_BUILD_RULE (FORMAT_ID, FIELD_NO, PRIORITY, FIELD_ID, COND_ID, VALUE_ID, CONV_KEY, F_CHECK, F_WRITE) Values ('"&amp;A774&amp;"', '"&amp;B774&amp;"', '"&amp;C774&amp;"', '"&amp;D774&amp;"', '"&amp;E774&amp;"', '"&amp;F774&amp;"', '"&amp;G774&amp;"', '"&amp;H774&amp;"', '"&amp;I774&amp;"');"</f>
        <v/>
      </c>
      <c r="T774">
        <f>"Update UFMT_BUILD_RULE SET FIELD_ID='"&amp;D774&amp;"',COND_ID='"&amp;E774&amp;"',VALUE_ID='"&amp;F774&amp;"',CONV_KEY='"&amp;G774&amp;"',F_CHECK='"&amp;H774&amp;"',F_WRITE='"&amp;I774&amp;"' Where FORMAT_ID = '"&amp;A774&amp;"' AND FIELD_NO = '"&amp;B774&amp;"' AND PRIORITY = '"&amp;C774&amp;"';"</f>
        <v/>
      </c>
      <c r="U774">
        <f>"Delete from UFMT_BUILD_RULE Where FORMAT_ID = '"&amp;A774&amp;"' AND FIELD_NO = '"&amp;B774&amp;"' AND PRIORITY = '"&amp;C774&amp;"';"</f>
        <v/>
      </c>
    </row>
    <row r="775" spans="1:21">
      <c r="A775" t="s">
        <v>606</v>
      </c>
      <c r="B775" t="s">
        <v>634</v>
      </c>
      <c r="C775" t="s">
        <v>500</v>
      </c>
      <c r="D775" t="s">
        <v>233</v>
      </c>
      <c r="E775" t="s">
        <v>80</v>
      </c>
      <c r="F775" t="s">
        <v>471</v>
      </c>
      <c r="H775" t="s">
        <v>255</v>
      </c>
      <c r="I775" t="s">
        <v>255</v>
      </c>
      <c r="L775" t="s">
        <v>7</v>
      </c>
      <c r="M775">
        <f>VLOOKUP(D775,UFMT_FIELD_FORMAT!A:H,8,FALSE)</f>
        <v/>
      </c>
      <c r="N775">
        <f>IF(ISBLANK(E775),"",VLOOKUP(E775,UFMT_CONDITION!A:J,10,FALSE))</f>
        <v/>
      </c>
      <c r="O775">
        <f>VLOOKUP(F775,UFMT_VALUE!A:E,5,FALSE)</f>
        <v/>
      </c>
      <c r="P775">
        <f>IF(ISBLANK(G775),"",VLOOKUP(G775,UFMT_CONVERSION!A:C,3,FALSE))</f>
        <v/>
      </c>
      <c r="Q775">
        <f>"Field '"&amp;M775&amp;IF(N775="","","',Cond '"&amp;N775)&amp;"', Value '"&amp;O775&amp;IF(P775="","","', Conv '"&amp;P775)&amp;"'"</f>
        <v/>
      </c>
      <c r="S775">
        <f>"Insert into UFMT_BUILD_RULE (FORMAT_ID, FIELD_NO, PRIORITY, FIELD_ID, COND_ID, VALUE_ID, CONV_KEY, F_CHECK, F_WRITE) Values ('"&amp;A775&amp;"', '"&amp;B775&amp;"', '"&amp;C775&amp;"', '"&amp;D775&amp;"', '"&amp;E775&amp;"', '"&amp;F775&amp;"', '"&amp;G775&amp;"', '"&amp;H775&amp;"', '"&amp;I775&amp;"');"</f>
        <v/>
      </c>
      <c r="T775">
        <f>"Update UFMT_BUILD_RULE SET FIELD_ID='"&amp;D775&amp;"',COND_ID='"&amp;E775&amp;"',VALUE_ID='"&amp;F775&amp;"',CONV_KEY='"&amp;G775&amp;"',F_CHECK='"&amp;H775&amp;"',F_WRITE='"&amp;I775&amp;"' Where FORMAT_ID = '"&amp;A775&amp;"' AND FIELD_NO = '"&amp;B775&amp;"' AND PRIORITY = '"&amp;C775&amp;"';"</f>
        <v/>
      </c>
      <c r="U775">
        <f>"Delete from UFMT_BUILD_RULE Where FORMAT_ID = '"&amp;A775&amp;"' AND FIELD_NO = '"&amp;B775&amp;"' AND PRIORITY = '"&amp;C775&amp;"';"</f>
        <v/>
      </c>
    </row>
    <row r="776" spans="1:21">
      <c r="A776" t="s">
        <v>606</v>
      </c>
      <c r="B776" t="s">
        <v>103</v>
      </c>
      <c r="C776" t="s">
        <v>13</v>
      </c>
      <c r="D776" t="s">
        <v>456</v>
      </c>
      <c r="F776" t="s">
        <v>310</v>
      </c>
      <c r="H776" t="s">
        <v>255</v>
      </c>
      <c r="I776" t="s">
        <v>255</v>
      </c>
      <c r="L776" t="s">
        <v>7</v>
      </c>
      <c r="M776">
        <f>VLOOKUP(D776,UFMT_FIELD_FORMAT!A:H,8,FALSE)</f>
        <v/>
      </c>
      <c r="N776">
        <f>IF(ISBLANK(E776),"",VLOOKUP(E776,UFMT_CONDITION!A:J,10,FALSE))</f>
        <v/>
      </c>
      <c r="O776">
        <f>VLOOKUP(F776,UFMT_VALUE!A:E,5,FALSE)</f>
        <v/>
      </c>
      <c r="P776">
        <f>IF(ISBLANK(G776),"",VLOOKUP(G776,UFMT_CONVERSION!A:C,3,FALSE))</f>
        <v/>
      </c>
      <c r="Q776">
        <f>"Field '"&amp;M776&amp;IF(N776="","","',Cond '"&amp;N776)&amp;"', Value '"&amp;O776&amp;IF(P776="","","', Conv '"&amp;P776)&amp;"'"</f>
        <v/>
      </c>
      <c r="S776">
        <f>"Insert into UFMT_BUILD_RULE (FORMAT_ID, FIELD_NO, PRIORITY, FIELD_ID, COND_ID, VALUE_ID, CONV_KEY, F_CHECK, F_WRITE) Values ('"&amp;A776&amp;"', '"&amp;B776&amp;"', '"&amp;C776&amp;"', '"&amp;D776&amp;"', '"&amp;E776&amp;"', '"&amp;F776&amp;"', '"&amp;G776&amp;"', '"&amp;H776&amp;"', '"&amp;I776&amp;"');"</f>
        <v/>
      </c>
      <c r="T776">
        <f>"Update UFMT_BUILD_RULE SET FIELD_ID='"&amp;D776&amp;"',COND_ID='"&amp;E776&amp;"',VALUE_ID='"&amp;F776&amp;"',CONV_KEY='"&amp;G776&amp;"',F_CHECK='"&amp;H776&amp;"',F_WRITE='"&amp;I776&amp;"' Where FORMAT_ID = '"&amp;A776&amp;"' AND FIELD_NO = '"&amp;B776&amp;"' AND PRIORITY = '"&amp;C776&amp;"';"</f>
        <v/>
      </c>
      <c r="U776">
        <f>"Delete from UFMT_BUILD_RULE Where FORMAT_ID = '"&amp;A776&amp;"' AND FIELD_NO = '"&amp;B776&amp;"' AND PRIORITY = '"&amp;C776&amp;"';"</f>
        <v/>
      </c>
    </row>
    <row r="777" spans="1:21">
      <c r="A777" t="s">
        <v>606</v>
      </c>
      <c r="B777" t="s">
        <v>669</v>
      </c>
      <c r="C777" t="s">
        <v>13</v>
      </c>
      <c r="D777" t="s">
        <v>456</v>
      </c>
      <c r="F777" t="s">
        <v>379</v>
      </c>
      <c r="G777" t="s">
        <v>500</v>
      </c>
      <c r="H777" t="s">
        <v>255</v>
      </c>
      <c r="I777" t="s">
        <v>255</v>
      </c>
      <c r="L777" t="s">
        <v>7</v>
      </c>
      <c r="M777">
        <f>VLOOKUP(D777,UFMT_FIELD_FORMAT!A:H,8,FALSE)</f>
        <v/>
      </c>
      <c r="N777">
        <f>IF(ISBLANK(E777),"",VLOOKUP(E777,UFMT_CONDITION!A:J,10,FALSE))</f>
        <v/>
      </c>
      <c r="O777">
        <f>VLOOKUP(F777,UFMT_VALUE!A:E,5,FALSE)</f>
        <v/>
      </c>
      <c r="P777">
        <f>IF(ISBLANK(G777),"",VLOOKUP(G777,UFMT_CONVERSION!A:C,3,FALSE))</f>
        <v/>
      </c>
      <c r="Q777">
        <f>"Field '"&amp;M777&amp;IF(N777="","","',Cond '"&amp;N777)&amp;"', Value '"&amp;O777&amp;IF(P777="","","', Conv '"&amp;P777)&amp;"'"</f>
        <v/>
      </c>
      <c r="S777">
        <f>"Insert into UFMT_BUILD_RULE (FORMAT_ID, FIELD_NO, PRIORITY, FIELD_ID, COND_ID, VALUE_ID, CONV_KEY, F_CHECK, F_WRITE) Values ('"&amp;A777&amp;"', '"&amp;B777&amp;"', '"&amp;C777&amp;"', '"&amp;D777&amp;"', '"&amp;E777&amp;"', '"&amp;F777&amp;"', '"&amp;G777&amp;"', '"&amp;H777&amp;"', '"&amp;I777&amp;"');"</f>
        <v/>
      </c>
      <c r="T777">
        <f>"Update UFMT_BUILD_RULE SET FIELD_ID='"&amp;D777&amp;"',COND_ID='"&amp;E777&amp;"',VALUE_ID='"&amp;F777&amp;"',CONV_KEY='"&amp;G777&amp;"',F_CHECK='"&amp;H777&amp;"',F_WRITE='"&amp;I777&amp;"' Where FORMAT_ID = '"&amp;A777&amp;"' AND FIELD_NO = '"&amp;B777&amp;"' AND PRIORITY = '"&amp;C777&amp;"';"</f>
        <v/>
      </c>
      <c r="U777">
        <f>"Delete from UFMT_BUILD_RULE Where FORMAT_ID = '"&amp;A777&amp;"' AND FIELD_NO = '"&amp;B777&amp;"' AND PRIORITY = '"&amp;C777&amp;"';"</f>
        <v/>
      </c>
    </row>
    <row r="778" spans="1:21">
      <c r="A778" t="s">
        <v>128</v>
      </c>
      <c r="B778" t="s">
        <v>64</v>
      </c>
      <c r="C778" t="s">
        <v>13</v>
      </c>
      <c r="D778" t="s">
        <v>13</v>
      </c>
      <c r="F778" t="s">
        <v>64</v>
      </c>
      <c r="H778" t="s">
        <v>255</v>
      </c>
      <c r="I778" t="s">
        <v>255</v>
      </c>
      <c r="L778" t="s">
        <v>7</v>
      </c>
      <c r="M778">
        <f>VLOOKUP(D778,UFMT_FIELD_FORMAT!A:H,8,FALSE)</f>
        <v/>
      </c>
      <c r="N778">
        <f>IF(ISBLANK(E778),"",VLOOKUP(E778,UFMT_CONDITION!A:J,10,FALSE))</f>
        <v/>
      </c>
      <c r="O778">
        <f>VLOOKUP(F778,UFMT_VALUE!A:E,5,FALSE)</f>
        <v/>
      </c>
      <c r="P778">
        <f>IF(ISBLANK(G778),"",VLOOKUP(G778,UFMT_CONVERSION!A:C,3,FALSE))</f>
        <v/>
      </c>
      <c r="Q778">
        <f>"Field '"&amp;M778&amp;IF(N778="","","',Cond '"&amp;N778)&amp;"', Value '"&amp;O778&amp;IF(P778="","","', Conv '"&amp;P778)&amp;"'"</f>
        <v/>
      </c>
      <c r="S778">
        <f>"Insert into UFMT_BUILD_RULE (FORMAT_ID, FIELD_NO, PRIORITY, FIELD_ID, COND_ID, VALUE_ID, CONV_KEY, F_CHECK, F_WRITE) Values ('"&amp;A778&amp;"', '"&amp;B778&amp;"', '"&amp;C778&amp;"', '"&amp;D778&amp;"', '"&amp;E778&amp;"', '"&amp;F778&amp;"', '"&amp;G778&amp;"', '"&amp;H778&amp;"', '"&amp;I778&amp;"');"</f>
        <v/>
      </c>
      <c r="T778">
        <f>"Update UFMT_BUILD_RULE SET FIELD_ID='"&amp;D778&amp;"',COND_ID='"&amp;E778&amp;"',VALUE_ID='"&amp;F778&amp;"',CONV_KEY='"&amp;G778&amp;"',F_CHECK='"&amp;H778&amp;"',F_WRITE='"&amp;I778&amp;"' Where FORMAT_ID = '"&amp;A778&amp;"' AND FIELD_NO = '"&amp;B778&amp;"' AND PRIORITY = '"&amp;C778&amp;"';"</f>
        <v/>
      </c>
      <c r="U778">
        <f>"Delete from UFMT_BUILD_RULE Where FORMAT_ID = '"&amp;A778&amp;"' AND FIELD_NO = '"&amp;B778&amp;"' AND PRIORITY = '"&amp;C778&amp;"';"</f>
        <v/>
      </c>
    </row>
    <row r="779" spans="1:21">
      <c r="A779" t="s">
        <v>128</v>
      </c>
      <c r="B779" t="s">
        <v>107</v>
      </c>
      <c r="C779" t="s">
        <v>13</v>
      </c>
      <c r="D779" t="s">
        <v>64</v>
      </c>
      <c r="F779" t="s">
        <v>328</v>
      </c>
      <c r="H779" t="s">
        <v>255</v>
      </c>
      <c r="I779" t="s">
        <v>255</v>
      </c>
      <c r="L779" t="s">
        <v>7</v>
      </c>
      <c r="M779">
        <f>VLOOKUP(D779,UFMT_FIELD_FORMAT!A:H,8,FALSE)</f>
        <v/>
      </c>
      <c r="N779">
        <f>IF(ISBLANK(E779),"",VLOOKUP(E779,UFMT_CONDITION!A:J,10,FALSE))</f>
        <v/>
      </c>
      <c r="O779">
        <f>VLOOKUP(F779,UFMT_VALUE!A:E,5,FALSE)</f>
        <v/>
      </c>
      <c r="P779">
        <f>IF(ISBLANK(G779),"",VLOOKUP(G779,UFMT_CONVERSION!A:C,3,FALSE))</f>
        <v/>
      </c>
      <c r="Q779">
        <f>"Field '"&amp;M779&amp;IF(N779="","","',Cond '"&amp;N779)&amp;"', Value '"&amp;O779&amp;IF(P779="","","', Conv '"&amp;P779)&amp;"'"</f>
        <v/>
      </c>
      <c r="S779">
        <f>"Insert into UFMT_BUILD_RULE (FORMAT_ID, FIELD_NO, PRIORITY, FIELD_ID, COND_ID, VALUE_ID, CONV_KEY, F_CHECK, F_WRITE) Values ('"&amp;A779&amp;"', '"&amp;B779&amp;"', '"&amp;C779&amp;"', '"&amp;D779&amp;"', '"&amp;E779&amp;"', '"&amp;F779&amp;"', '"&amp;G779&amp;"', '"&amp;H779&amp;"', '"&amp;I779&amp;"');"</f>
        <v/>
      </c>
      <c r="T779">
        <f>"Update UFMT_BUILD_RULE SET FIELD_ID='"&amp;D779&amp;"',COND_ID='"&amp;E779&amp;"',VALUE_ID='"&amp;F779&amp;"',CONV_KEY='"&amp;G779&amp;"',F_CHECK='"&amp;H779&amp;"',F_WRITE='"&amp;I779&amp;"' Where FORMAT_ID = '"&amp;A779&amp;"' AND FIELD_NO = '"&amp;B779&amp;"' AND PRIORITY = '"&amp;C779&amp;"';"</f>
        <v/>
      </c>
      <c r="U779">
        <f>"Delete from UFMT_BUILD_RULE Where FORMAT_ID = '"&amp;A779&amp;"' AND FIELD_NO = '"&amp;B779&amp;"' AND PRIORITY = '"&amp;C779&amp;"';"</f>
        <v/>
      </c>
    </row>
    <row r="780" spans="1:21">
      <c r="A780" t="s">
        <v>128</v>
      </c>
      <c r="B780" t="s">
        <v>31</v>
      </c>
      <c r="C780" t="s">
        <v>13</v>
      </c>
      <c r="D780" t="s">
        <v>107</v>
      </c>
      <c r="F780" t="s">
        <v>330</v>
      </c>
      <c r="H780" t="s">
        <v>255</v>
      </c>
      <c r="I780" t="s">
        <v>255</v>
      </c>
      <c r="L780" t="s">
        <v>7</v>
      </c>
      <c r="M780">
        <f>VLOOKUP(D780,UFMT_FIELD_FORMAT!A:H,8,FALSE)</f>
        <v/>
      </c>
      <c r="N780">
        <f>IF(ISBLANK(E780),"",VLOOKUP(E780,UFMT_CONDITION!A:J,10,FALSE))</f>
        <v/>
      </c>
      <c r="O780">
        <f>VLOOKUP(F780,UFMT_VALUE!A:E,5,FALSE)</f>
        <v/>
      </c>
      <c r="P780">
        <f>IF(ISBLANK(G780),"",VLOOKUP(G780,UFMT_CONVERSION!A:C,3,FALSE))</f>
        <v/>
      </c>
      <c r="Q780">
        <f>"Field '"&amp;M780&amp;IF(N780="","","',Cond '"&amp;N780)&amp;"', Value '"&amp;O780&amp;IF(P780="","","', Conv '"&amp;P780)&amp;"'"</f>
        <v/>
      </c>
      <c r="S780">
        <f>"Insert into UFMT_BUILD_RULE (FORMAT_ID, FIELD_NO, PRIORITY, FIELD_ID, COND_ID, VALUE_ID, CONV_KEY, F_CHECK, F_WRITE) Values ('"&amp;A780&amp;"', '"&amp;B780&amp;"', '"&amp;C780&amp;"', '"&amp;D780&amp;"', '"&amp;E780&amp;"', '"&amp;F780&amp;"', '"&amp;G780&amp;"', '"&amp;H780&amp;"', '"&amp;I780&amp;"');"</f>
        <v/>
      </c>
      <c r="T780">
        <f>"Update UFMT_BUILD_RULE SET FIELD_ID='"&amp;D780&amp;"',COND_ID='"&amp;E780&amp;"',VALUE_ID='"&amp;F780&amp;"',CONV_KEY='"&amp;G780&amp;"',F_CHECK='"&amp;H780&amp;"',F_WRITE='"&amp;I780&amp;"' Where FORMAT_ID = '"&amp;A780&amp;"' AND FIELD_NO = '"&amp;B780&amp;"' AND PRIORITY = '"&amp;C780&amp;"';"</f>
        <v/>
      </c>
      <c r="U780">
        <f>"Delete from UFMT_BUILD_RULE Where FORMAT_ID = '"&amp;A780&amp;"' AND FIELD_NO = '"&amp;B780&amp;"' AND PRIORITY = '"&amp;C780&amp;"';"</f>
        <v/>
      </c>
    </row>
    <row r="781" spans="1:21">
      <c r="A781" t="s">
        <v>128</v>
      </c>
      <c r="B781" t="s">
        <v>500</v>
      </c>
      <c r="C781" t="s">
        <v>13</v>
      </c>
      <c r="D781" t="s">
        <v>107</v>
      </c>
      <c r="F781" t="s">
        <v>333</v>
      </c>
      <c r="H781" t="s">
        <v>255</v>
      </c>
      <c r="I781" t="s">
        <v>255</v>
      </c>
      <c r="L781" t="s">
        <v>7</v>
      </c>
      <c r="M781">
        <f>VLOOKUP(D781,UFMT_FIELD_FORMAT!A:H,8,FALSE)</f>
        <v/>
      </c>
      <c r="N781">
        <f>IF(ISBLANK(E781),"",VLOOKUP(E781,UFMT_CONDITION!A:J,10,FALSE))</f>
        <v/>
      </c>
      <c r="O781">
        <f>VLOOKUP(F781,UFMT_VALUE!A:E,5,FALSE)</f>
        <v/>
      </c>
      <c r="P781">
        <f>IF(ISBLANK(G781),"",VLOOKUP(G781,UFMT_CONVERSION!A:C,3,FALSE))</f>
        <v/>
      </c>
      <c r="Q781">
        <f>"Field '"&amp;M781&amp;IF(N781="","","',Cond '"&amp;N781)&amp;"', Value '"&amp;O781&amp;IF(P781="","","', Conv '"&amp;P781)&amp;"'"</f>
        <v/>
      </c>
      <c r="S781">
        <f>"Insert into UFMT_BUILD_RULE (FORMAT_ID, FIELD_NO, PRIORITY, FIELD_ID, COND_ID, VALUE_ID, CONV_KEY, F_CHECK, F_WRITE) Values ('"&amp;A781&amp;"', '"&amp;B781&amp;"', '"&amp;C781&amp;"', '"&amp;D781&amp;"', '"&amp;E781&amp;"', '"&amp;F781&amp;"', '"&amp;G781&amp;"', '"&amp;H781&amp;"', '"&amp;I781&amp;"');"</f>
        <v/>
      </c>
      <c r="T781">
        <f>"Update UFMT_BUILD_RULE SET FIELD_ID='"&amp;D781&amp;"',COND_ID='"&amp;E781&amp;"',VALUE_ID='"&amp;F781&amp;"',CONV_KEY='"&amp;G781&amp;"',F_CHECK='"&amp;H781&amp;"',F_WRITE='"&amp;I781&amp;"' Where FORMAT_ID = '"&amp;A781&amp;"' AND FIELD_NO = '"&amp;B781&amp;"' AND PRIORITY = '"&amp;C781&amp;"';"</f>
        <v/>
      </c>
      <c r="U781">
        <f>"Delete from UFMT_BUILD_RULE Where FORMAT_ID = '"&amp;A781&amp;"' AND FIELD_NO = '"&amp;B781&amp;"' AND PRIORITY = '"&amp;C781&amp;"';"</f>
        <v/>
      </c>
    </row>
    <row r="782" spans="1:21">
      <c r="A782" t="s">
        <v>128</v>
      </c>
      <c r="B782" t="s">
        <v>328</v>
      </c>
      <c r="C782" t="s">
        <v>13</v>
      </c>
      <c r="D782" t="s">
        <v>107</v>
      </c>
      <c r="F782" t="s">
        <v>333</v>
      </c>
      <c r="H782" t="s">
        <v>255</v>
      </c>
      <c r="I782" t="s">
        <v>255</v>
      </c>
      <c r="L782" t="s">
        <v>7</v>
      </c>
      <c r="M782">
        <f>VLOOKUP(D782,UFMT_FIELD_FORMAT!A:H,8,FALSE)</f>
        <v/>
      </c>
      <c r="N782">
        <f>IF(ISBLANK(E782),"",VLOOKUP(E782,UFMT_CONDITION!A:J,10,FALSE))</f>
        <v/>
      </c>
      <c r="O782">
        <f>VLOOKUP(F782,UFMT_VALUE!A:E,5,FALSE)</f>
        <v/>
      </c>
      <c r="P782">
        <f>IF(ISBLANK(G782),"",VLOOKUP(G782,UFMT_CONVERSION!A:C,3,FALSE))</f>
        <v/>
      </c>
      <c r="Q782">
        <f>"Field '"&amp;M782&amp;IF(N782="","","',Cond '"&amp;N782)&amp;"', Value '"&amp;O782&amp;IF(P782="","","', Conv '"&amp;P782)&amp;"'"</f>
        <v/>
      </c>
      <c r="S782">
        <f>"Insert into UFMT_BUILD_RULE (FORMAT_ID, FIELD_NO, PRIORITY, FIELD_ID, COND_ID, VALUE_ID, CONV_KEY, F_CHECK, F_WRITE) Values ('"&amp;A782&amp;"', '"&amp;B782&amp;"', '"&amp;C782&amp;"', '"&amp;D782&amp;"', '"&amp;E782&amp;"', '"&amp;F782&amp;"', '"&amp;G782&amp;"', '"&amp;H782&amp;"', '"&amp;I782&amp;"');"</f>
        <v/>
      </c>
      <c r="T782">
        <f>"Update UFMT_BUILD_RULE SET FIELD_ID='"&amp;D782&amp;"',COND_ID='"&amp;E782&amp;"',VALUE_ID='"&amp;F782&amp;"',CONV_KEY='"&amp;G782&amp;"',F_CHECK='"&amp;H782&amp;"',F_WRITE='"&amp;I782&amp;"' Where FORMAT_ID = '"&amp;A782&amp;"' AND FIELD_NO = '"&amp;B782&amp;"' AND PRIORITY = '"&amp;C782&amp;"';"</f>
        <v/>
      </c>
      <c r="U782">
        <f>"Delete from UFMT_BUILD_RULE Where FORMAT_ID = '"&amp;A782&amp;"' AND FIELD_NO = '"&amp;B782&amp;"' AND PRIORITY = '"&amp;C782&amp;"';"</f>
        <v/>
      </c>
    </row>
    <row r="783" spans="1:21">
      <c r="A783" t="s">
        <v>128</v>
      </c>
      <c r="B783" t="s">
        <v>333</v>
      </c>
      <c r="C783" t="s">
        <v>13</v>
      </c>
      <c r="D783" t="s">
        <v>31</v>
      </c>
      <c r="F783" t="s">
        <v>337</v>
      </c>
      <c r="H783" t="s">
        <v>255</v>
      </c>
      <c r="I783" t="s">
        <v>255</v>
      </c>
      <c r="L783" t="s">
        <v>7</v>
      </c>
      <c r="M783">
        <f>VLOOKUP(D783,UFMT_FIELD_FORMAT!A:H,8,FALSE)</f>
        <v/>
      </c>
      <c r="N783">
        <f>IF(ISBLANK(E783),"",VLOOKUP(E783,UFMT_CONDITION!A:J,10,FALSE))</f>
        <v/>
      </c>
      <c r="O783">
        <f>VLOOKUP(F783,UFMT_VALUE!A:E,5,FALSE)</f>
        <v/>
      </c>
      <c r="P783">
        <f>IF(ISBLANK(G783),"",VLOOKUP(G783,UFMT_CONVERSION!A:C,3,FALSE))</f>
        <v/>
      </c>
      <c r="Q783">
        <f>"Field '"&amp;M783&amp;IF(N783="","","',Cond '"&amp;N783)&amp;"', Value '"&amp;O783&amp;IF(P783="","","', Conv '"&amp;P783)&amp;"'"</f>
        <v/>
      </c>
      <c r="S783">
        <f>"Insert into UFMT_BUILD_RULE (FORMAT_ID, FIELD_NO, PRIORITY, FIELD_ID, COND_ID, VALUE_ID, CONV_KEY, F_CHECK, F_WRITE) Values ('"&amp;A783&amp;"', '"&amp;B783&amp;"', '"&amp;C783&amp;"', '"&amp;D783&amp;"', '"&amp;E783&amp;"', '"&amp;F783&amp;"', '"&amp;G783&amp;"', '"&amp;H783&amp;"', '"&amp;I783&amp;"');"</f>
        <v/>
      </c>
      <c r="T783">
        <f>"Update UFMT_BUILD_RULE SET FIELD_ID='"&amp;D783&amp;"',COND_ID='"&amp;E783&amp;"',VALUE_ID='"&amp;F783&amp;"',CONV_KEY='"&amp;G783&amp;"',F_CHECK='"&amp;H783&amp;"',F_WRITE='"&amp;I783&amp;"' Where FORMAT_ID = '"&amp;A783&amp;"' AND FIELD_NO = '"&amp;B783&amp;"' AND PRIORITY = '"&amp;C783&amp;"';"</f>
        <v/>
      </c>
      <c r="U783">
        <f>"Delete from UFMT_BUILD_RULE Where FORMAT_ID = '"&amp;A783&amp;"' AND FIELD_NO = '"&amp;B783&amp;"' AND PRIORITY = '"&amp;C783&amp;"';"</f>
        <v/>
      </c>
    </row>
    <row r="784" spans="1:21">
      <c r="A784" t="s">
        <v>128</v>
      </c>
      <c r="B784" t="s">
        <v>335</v>
      </c>
      <c r="C784" t="s">
        <v>13</v>
      </c>
      <c r="D784" t="s">
        <v>31</v>
      </c>
      <c r="F784" t="s">
        <v>337</v>
      </c>
      <c r="H784" t="s">
        <v>255</v>
      </c>
      <c r="I784" t="s">
        <v>255</v>
      </c>
      <c r="L784" t="s">
        <v>7</v>
      </c>
      <c r="M784">
        <f>VLOOKUP(D784,UFMT_FIELD_FORMAT!A:H,8,FALSE)</f>
        <v/>
      </c>
      <c r="N784">
        <f>IF(ISBLANK(E784),"",VLOOKUP(E784,UFMT_CONDITION!A:J,10,FALSE))</f>
        <v/>
      </c>
      <c r="O784">
        <f>VLOOKUP(F784,UFMT_VALUE!A:E,5,FALSE)</f>
        <v/>
      </c>
      <c r="P784">
        <f>IF(ISBLANK(G784),"",VLOOKUP(G784,UFMT_CONVERSION!A:C,3,FALSE))</f>
        <v/>
      </c>
      <c r="Q784">
        <f>"Field '"&amp;M784&amp;IF(N784="","","',Cond '"&amp;N784)&amp;"', Value '"&amp;O784&amp;IF(P784="","","', Conv '"&amp;P784)&amp;"'"</f>
        <v/>
      </c>
      <c r="S784">
        <f>"Insert into UFMT_BUILD_RULE (FORMAT_ID, FIELD_NO, PRIORITY, FIELD_ID, COND_ID, VALUE_ID, CONV_KEY, F_CHECK, F_WRITE) Values ('"&amp;A784&amp;"', '"&amp;B784&amp;"', '"&amp;C784&amp;"', '"&amp;D784&amp;"', '"&amp;E784&amp;"', '"&amp;F784&amp;"', '"&amp;G784&amp;"', '"&amp;H784&amp;"', '"&amp;I784&amp;"');"</f>
        <v/>
      </c>
      <c r="T784">
        <f>"Update UFMT_BUILD_RULE SET FIELD_ID='"&amp;D784&amp;"',COND_ID='"&amp;E784&amp;"',VALUE_ID='"&amp;F784&amp;"',CONV_KEY='"&amp;G784&amp;"',F_CHECK='"&amp;H784&amp;"',F_WRITE='"&amp;I784&amp;"' Where FORMAT_ID = '"&amp;A784&amp;"' AND FIELD_NO = '"&amp;B784&amp;"' AND PRIORITY = '"&amp;C784&amp;"';"</f>
        <v/>
      </c>
      <c r="U784">
        <f>"Delete from UFMT_BUILD_RULE Where FORMAT_ID = '"&amp;A784&amp;"' AND FIELD_NO = '"&amp;B784&amp;"' AND PRIORITY = '"&amp;C784&amp;"';"</f>
        <v/>
      </c>
    </row>
    <row r="785" spans="1:21">
      <c r="A785" t="s">
        <v>128</v>
      </c>
      <c r="B785" t="s">
        <v>337</v>
      </c>
      <c r="C785" t="s">
        <v>13</v>
      </c>
      <c r="D785" t="s">
        <v>500</v>
      </c>
      <c r="F785" t="s">
        <v>35</v>
      </c>
      <c r="H785" t="s">
        <v>255</v>
      </c>
      <c r="I785" t="s">
        <v>255</v>
      </c>
      <c r="L785" t="s">
        <v>7</v>
      </c>
      <c r="M785">
        <f>VLOOKUP(D785,UFMT_FIELD_FORMAT!A:H,8,FALSE)</f>
        <v/>
      </c>
      <c r="N785">
        <f>IF(ISBLANK(E785),"",VLOOKUP(E785,UFMT_CONDITION!A:J,10,FALSE))</f>
        <v/>
      </c>
      <c r="O785">
        <f>VLOOKUP(F785,UFMT_VALUE!A:E,5,FALSE)</f>
        <v/>
      </c>
      <c r="P785">
        <f>IF(ISBLANK(G785),"",VLOOKUP(G785,UFMT_CONVERSION!A:C,3,FALSE))</f>
        <v/>
      </c>
      <c r="Q785">
        <f>"Field '"&amp;M785&amp;IF(N785="","","',Cond '"&amp;N785)&amp;"', Value '"&amp;O785&amp;IF(P785="","","', Conv '"&amp;P785)&amp;"'"</f>
        <v/>
      </c>
      <c r="S785">
        <f>"Insert into UFMT_BUILD_RULE (FORMAT_ID, FIELD_NO, PRIORITY, FIELD_ID, COND_ID, VALUE_ID, CONV_KEY, F_CHECK, F_WRITE) Values ('"&amp;A785&amp;"', '"&amp;B785&amp;"', '"&amp;C785&amp;"', '"&amp;D785&amp;"', '"&amp;E785&amp;"', '"&amp;F785&amp;"', '"&amp;G785&amp;"', '"&amp;H785&amp;"', '"&amp;I785&amp;"');"</f>
        <v/>
      </c>
      <c r="T785">
        <f>"Update UFMT_BUILD_RULE SET FIELD_ID='"&amp;D785&amp;"',COND_ID='"&amp;E785&amp;"',VALUE_ID='"&amp;F785&amp;"',CONV_KEY='"&amp;G785&amp;"',F_CHECK='"&amp;H785&amp;"',F_WRITE='"&amp;I785&amp;"' Where FORMAT_ID = '"&amp;A785&amp;"' AND FIELD_NO = '"&amp;B785&amp;"' AND PRIORITY = '"&amp;C785&amp;"';"</f>
        <v/>
      </c>
      <c r="U785">
        <f>"Delete from UFMT_BUILD_RULE Where FORMAT_ID = '"&amp;A785&amp;"' AND FIELD_NO = '"&amp;B785&amp;"' AND PRIORITY = '"&amp;C785&amp;"';"</f>
        <v/>
      </c>
    </row>
    <row r="786" spans="1:21">
      <c r="A786" t="s">
        <v>128</v>
      </c>
      <c r="B786" t="s">
        <v>351</v>
      </c>
      <c r="C786" t="s">
        <v>13</v>
      </c>
      <c r="D786" t="s">
        <v>328</v>
      </c>
      <c r="F786" t="s">
        <v>393</v>
      </c>
      <c r="H786" t="s">
        <v>255</v>
      </c>
      <c r="I786" t="s">
        <v>255</v>
      </c>
      <c r="L786" t="s">
        <v>7</v>
      </c>
      <c r="M786">
        <f>VLOOKUP(D786,UFMT_FIELD_FORMAT!A:H,8,FALSE)</f>
        <v/>
      </c>
      <c r="N786">
        <f>IF(ISBLANK(E786),"",VLOOKUP(E786,UFMT_CONDITION!A:J,10,FALSE))</f>
        <v/>
      </c>
      <c r="O786">
        <f>VLOOKUP(F786,UFMT_VALUE!A:E,5,FALSE)</f>
        <v/>
      </c>
      <c r="P786">
        <f>IF(ISBLANK(G786),"",VLOOKUP(G786,UFMT_CONVERSION!A:C,3,FALSE))</f>
        <v/>
      </c>
      <c r="Q786">
        <f>"Field '"&amp;M786&amp;IF(N786="","","',Cond '"&amp;N786)&amp;"', Value '"&amp;O786&amp;IF(P786="","","', Conv '"&amp;P786)&amp;"'"</f>
        <v/>
      </c>
      <c r="S786">
        <f>"Insert into UFMT_BUILD_RULE (FORMAT_ID, FIELD_NO, PRIORITY, FIELD_ID, COND_ID, VALUE_ID, CONV_KEY, F_CHECK, F_WRITE) Values ('"&amp;A786&amp;"', '"&amp;B786&amp;"', '"&amp;C786&amp;"', '"&amp;D786&amp;"', '"&amp;E786&amp;"', '"&amp;F786&amp;"', '"&amp;G786&amp;"', '"&amp;H786&amp;"', '"&amp;I786&amp;"');"</f>
        <v/>
      </c>
      <c r="T786">
        <f>"Update UFMT_BUILD_RULE SET FIELD_ID='"&amp;D786&amp;"',COND_ID='"&amp;E786&amp;"',VALUE_ID='"&amp;F786&amp;"',CONV_KEY='"&amp;G786&amp;"',F_CHECK='"&amp;H786&amp;"',F_WRITE='"&amp;I786&amp;"' Where FORMAT_ID = '"&amp;A786&amp;"' AND FIELD_NO = '"&amp;B786&amp;"' AND PRIORITY = '"&amp;C786&amp;"';"</f>
        <v/>
      </c>
      <c r="U786">
        <f>"Delete from UFMT_BUILD_RULE Where FORMAT_ID = '"&amp;A786&amp;"' AND FIELD_NO = '"&amp;B786&amp;"' AND PRIORITY = '"&amp;C786&amp;"';"</f>
        <v/>
      </c>
    </row>
    <row r="787" spans="1:21">
      <c r="A787" t="s">
        <v>128</v>
      </c>
      <c r="B787" t="s">
        <v>305</v>
      </c>
      <c r="C787" t="s">
        <v>13</v>
      </c>
      <c r="D787" t="s">
        <v>318</v>
      </c>
      <c r="F787" t="s">
        <v>398</v>
      </c>
      <c r="H787" t="s">
        <v>255</v>
      </c>
      <c r="I787" t="s">
        <v>255</v>
      </c>
      <c r="L787" t="s">
        <v>7</v>
      </c>
      <c r="M787">
        <f>VLOOKUP(D787,UFMT_FIELD_FORMAT!A:H,8,FALSE)</f>
        <v/>
      </c>
      <c r="N787">
        <f>IF(ISBLANK(E787),"",VLOOKUP(E787,UFMT_CONDITION!A:J,10,FALSE))</f>
        <v/>
      </c>
      <c r="O787">
        <f>VLOOKUP(F787,UFMT_VALUE!A:E,5,FALSE)</f>
        <v/>
      </c>
      <c r="P787">
        <f>IF(ISBLANK(G787),"",VLOOKUP(G787,UFMT_CONVERSION!A:C,3,FALSE))</f>
        <v/>
      </c>
      <c r="Q787">
        <f>"Field '"&amp;M787&amp;IF(N787="","","',Cond '"&amp;N787)&amp;"', Value '"&amp;O787&amp;IF(P787="","","', Conv '"&amp;P787)&amp;"'"</f>
        <v/>
      </c>
      <c r="S787">
        <f>"Insert into UFMT_BUILD_RULE (FORMAT_ID, FIELD_NO, PRIORITY, FIELD_ID, COND_ID, VALUE_ID, CONV_KEY, F_CHECK, F_WRITE) Values ('"&amp;A787&amp;"', '"&amp;B787&amp;"', '"&amp;C787&amp;"', '"&amp;D787&amp;"', '"&amp;E787&amp;"', '"&amp;F787&amp;"', '"&amp;G787&amp;"', '"&amp;H787&amp;"', '"&amp;I787&amp;"');"</f>
        <v/>
      </c>
      <c r="T787">
        <f>"Update UFMT_BUILD_RULE SET FIELD_ID='"&amp;D787&amp;"',COND_ID='"&amp;E787&amp;"',VALUE_ID='"&amp;F787&amp;"',CONV_KEY='"&amp;G787&amp;"',F_CHECK='"&amp;H787&amp;"',F_WRITE='"&amp;I787&amp;"' Where FORMAT_ID = '"&amp;A787&amp;"' AND FIELD_NO = '"&amp;B787&amp;"' AND PRIORITY = '"&amp;C787&amp;"';"</f>
        <v/>
      </c>
      <c r="U787">
        <f>"Delete from UFMT_BUILD_RULE Where FORMAT_ID = '"&amp;A787&amp;"' AND FIELD_NO = '"&amp;B787&amp;"' AND PRIORITY = '"&amp;C787&amp;"';"</f>
        <v/>
      </c>
    </row>
    <row r="788" spans="1:21">
      <c r="A788" t="s">
        <v>128</v>
      </c>
      <c r="B788" t="s">
        <v>473</v>
      </c>
      <c r="C788" t="s">
        <v>13</v>
      </c>
      <c r="D788" t="s">
        <v>333</v>
      </c>
      <c r="F788" t="s">
        <v>449</v>
      </c>
      <c r="H788" t="s">
        <v>255</v>
      </c>
      <c r="I788" t="s">
        <v>255</v>
      </c>
      <c r="L788" t="s">
        <v>7</v>
      </c>
      <c r="M788">
        <f>VLOOKUP(D788,UFMT_FIELD_FORMAT!A:H,8,FALSE)</f>
        <v/>
      </c>
      <c r="N788">
        <f>IF(ISBLANK(E788),"",VLOOKUP(E788,UFMT_CONDITION!A:J,10,FALSE))</f>
        <v/>
      </c>
      <c r="O788">
        <f>VLOOKUP(F788,UFMT_VALUE!A:E,5,FALSE)</f>
        <v/>
      </c>
      <c r="P788">
        <f>IF(ISBLANK(G788),"",VLOOKUP(G788,UFMT_CONVERSION!A:C,3,FALSE))</f>
        <v/>
      </c>
      <c r="Q788">
        <f>"Field '"&amp;M788&amp;IF(N788="","","',Cond '"&amp;N788)&amp;"', Value '"&amp;O788&amp;IF(P788="","","', Conv '"&amp;P788)&amp;"'"</f>
        <v/>
      </c>
      <c r="S788">
        <f>"Insert into UFMT_BUILD_RULE (FORMAT_ID, FIELD_NO, PRIORITY, FIELD_ID, COND_ID, VALUE_ID, CONV_KEY, F_CHECK, F_WRITE) Values ('"&amp;A788&amp;"', '"&amp;B788&amp;"', '"&amp;C788&amp;"', '"&amp;D788&amp;"', '"&amp;E788&amp;"', '"&amp;F788&amp;"', '"&amp;G788&amp;"', '"&amp;H788&amp;"', '"&amp;I788&amp;"');"</f>
        <v/>
      </c>
      <c r="T788">
        <f>"Update UFMT_BUILD_RULE SET FIELD_ID='"&amp;D788&amp;"',COND_ID='"&amp;E788&amp;"',VALUE_ID='"&amp;F788&amp;"',CONV_KEY='"&amp;G788&amp;"',F_CHECK='"&amp;H788&amp;"',F_WRITE='"&amp;I788&amp;"' Where FORMAT_ID = '"&amp;A788&amp;"' AND FIELD_NO = '"&amp;B788&amp;"' AND PRIORITY = '"&amp;C788&amp;"';"</f>
        <v/>
      </c>
      <c r="U788">
        <f>"Delete from UFMT_BUILD_RULE Where FORMAT_ID = '"&amp;A788&amp;"' AND FIELD_NO = '"&amp;B788&amp;"' AND PRIORITY = '"&amp;C788&amp;"';"</f>
        <v/>
      </c>
    </row>
    <row r="789" spans="1:21">
      <c r="A789" t="s">
        <v>128</v>
      </c>
      <c r="B789" t="s">
        <v>524</v>
      </c>
      <c r="C789" t="s">
        <v>13</v>
      </c>
      <c r="D789" t="s">
        <v>66</v>
      </c>
      <c r="F789" t="s">
        <v>1228</v>
      </c>
      <c r="H789" t="s">
        <v>255</v>
      </c>
      <c r="I789" t="s">
        <v>255</v>
      </c>
      <c r="L789" t="s">
        <v>7</v>
      </c>
      <c r="M789">
        <f>VLOOKUP(D789,UFMT_FIELD_FORMAT!A:H,8,FALSE)</f>
        <v/>
      </c>
      <c r="N789">
        <f>IF(ISBLANK(E789),"",VLOOKUP(E789,UFMT_CONDITION!A:J,10,FALSE))</f>
        <v/>
      </c>
      <c r="O789">
        <f>VLOOKUP(F789,UFMT_VALUE!A:E,5,FALSE)</f>
        <v/>
      </c>
      <c r="P789">
        <f>IF(ISBLANK(G789),"",VLOOKUP(G789,UFMT_CONVERSION!A:C,3,FALSE))</f>
        <v/>
      </c>
      <c r="Q789">
        <f>"Field '"&amp;M789&amp;IF(N789="","","',Cond '"&amp;N789)&amp;"', Value '"&amp;O789&amp;IF(P789="","","', Conv '"&amp;P789)&amp;"'"</f>
        <v/>
      </c>
      <c r="S789">
        <f>"Insert into UFMT_BUILD_RULE (FORMAT_ID, FIELD_NO, PRIORITY, FIELD_ID, COND_ID, VALUE_ID, CONV_KEY, F_CHECK, F_WRITE) Values ('"&amp;A789&amp;"', '"&amp;B789&amp;"', '"&amp;C789&amp;"', '"&amp;D789&amp;"', '"&amp;E789&amp;"', '"&amp;F789&amp;"', '"&amp;G789&amp;"', '"&amp;H789&amp;"', '"&amp;I789&amp;"');"</f>
        <v/>
      </c>
      <c r="T789">
        <f>"Update UFMT_BUILD_RULE SET FIELD_ID='"&amp;D789&amp;"',COND_ID='"&amp;E789&amp;"',VALUE_ID='"&amp;F789&amp;"',CONV_KEY='"&amp;G789&amp;"',F_CHECK='"&amp;H789&amp;"',F_WRITE='"&amp;I789&amp;"' Where FORMAT_ID = '"&amp;A789&amp;"' AND FIELD_NO = '"&amp;B789&amp;"' AND PRIORITY = '"&amp;C789&amp;"';"</f>
        <v/>
      </c>
      <c r="U789">
        <f>"Delete from UFMT_BUILD_RULE Where FORMAT_ID = '"&amp;A789&amp;"' AND FIELD_NO = '"&amp;B789&amp;"' AND PRIORITY = '"&amp;C789&amp;"';"</f>
        <v/>
      </c>
    </row>
    <row r="790" spans="1:21">
      <c r="A790" t="s">
        <v>128</v>
      </c>
      <c r="B790" t="s">
        <v>526</v>
      </c>
      <c r="C790" t="s">
        <v>13</v>
      </c>
      <c r="D790" t="s">
        <v>66</v>
      </c>
      <c r="F790" t="s">
        <v>1546</v>
      </c>
      <c r="H790" t="s">
        <v>255</v>
      </c>
      <c r="I790" t="s">
        <v>255</v>
      </c>
      <c r="L790" t="s">
        <v>7</v>
      </c>
      <c r="M790">
        <f>VLOOKUP(D790,UFMT_FIELD_FORMAT!A:H,8,FALSE)</f>
        <v/>
      </c>
      <c r="N790">
        <f>IF(ISBLANK(E790),"",VLOOKUP(E790,UFMT_CONDITION!A:J,10,FALSE))</f>
        <v/>
      </c>
      <c r="O790">
        <f>VLOOKUP(F790,UFMT_VALUE!A:E,5,FALSE)</f>
        <v/>
      </c>
      <c r="P790">
        <f>IF(ISBLANK(G790),"",VLOOKUP(G790,UFMT_CONVERSION!A:C,3,FALSE))</f>
        <v/>
      </c>
      <c r="Q790">
        <f>"Field '"&amp;M790&amp;IF(N790="","","',Cond '"&amp;N790)&amp;"', Value '"&amp;O790&amp;IF(P790="","","', Conv '"&amp;P790)&amp;"'"</f>
        <v/>
      </c>
      <c r="S790">
        <f>"Insert into UFMT_BUILD_RULE (FORMAT_ID, FIELD_NO, PRIORITY, FIELD_ID, COND_ID, VALUE_ID, CONV_KEY, F_CHECK, F_WRITE) Values ('"&amp;A790&amp;"', '"&amp;B790&amp;"', '"&amp;C790&amp;"', '"&amp;D790&amp;"', '"&amp;E790&amp;"', '"&amp;F790&amp;"', '"&amp;G790&amp;"', '"&amp;H790&amp;"', '"&amp;I790&amp;"');"</f>
        <v/>
      </c>
      <c r="T790">
        <f>"Update UFMT_BUILD_RULE SET FIELD_ID='"&amp;D790&amp;"',COND_ID='"&amp;E790&amp;"',VALUE_ID='"&amp;F790&amp;"',CONV_KEY='"&amp;G790&amp;"',F_CHECK='"&amp;H790&amp;"',F_WRITE='"&amp;I790&amp;"' Where FORMAT_ID = '"&amp;A790&amp;"' AND FIELD_NO = '"&amp;B790&amp;"' AND PRIORITY = '"&amp;C790&amp;"';"</f>
        <v/>
      </c>
      <c r="U790">
        <f>"Delete from UFMT_BUILD_RULE Where FORMAT_ID = '"&amp;A790&amp;"' AND FIELD_NO = '"&amp;B790&amp;"' AND PRIORITY = '"&amp;C790&amp;"';"</f>
        <v/>
      </c>
    </row>
    <row r="791" spans="1:21">
      <c r="A791" t="s">
        <v>128</v>
      </c>
      <c r="B791" t="s">
        <v>528</v>
      </c>
      <c r="C791" t="s">
        <v>13</v>
      </c>
      <c r="D791" t="s">
        <v>66</v>
      </c>
      <c r="F791" t="s">
        <v>1228</v>
      </c>
      <c r="H791" t="s">
        <v>255</v>
      </c>
      <c r="I791" t="s">
        <v>255</v>
      </c>
      <c r="L791" t="s">
        <v>7</v>
      </c>
      <c r="M791">
        <f>VLOOKUP(D791,UFMT_FIELD_FORMAT!A:H,8,FALSE)</f>
        <v/>
      </c>
      <c r="N791">
        <f>IF(ISBLANK(E791),"",VLOOKUP(E791,UFMT_CONDITION!A:J,10,FALSE))</f>
        <v/>
      </c>
      <c r="O791">
        <f>VLOOKUP(F791,UFMT_VALUE!A:E,5,FALSE)</f>
        <v/>
      </c>
      <c r="P791">
        <f>IF(ISBLANK(G791),"",VLOOKUP(G791,UFMT_CONVERSION!A:C,3,FALSE))</f>
        <v/>
      </c>
      <c r="Q791">
        <f>"Field '"&amp;M791&amp;IF(N791="","","',Cond '"&amp;N791)&amp;"', Value '"&amp;O791&amp;IF(P791="","","', Conv '"&amp;P791)&amp;"'"</f>
        <v/>
      </c>
      <c r="S791">
        <f>"Insert into UFMT_BUILD_RULE (FORMAT_ID, FIELD_NO, PRIORITY, FIELD_ID, COND_ID, VALUE_ID, CONV_KEY, F_CHECK, F_WRITE) Values ('"&amp;A791&amp;"', '"&amp;B791&amp;"', '"&amp;C791&amp;"', '"&amp;D791&amp;"', '"&amp;E791&amp;"', '"&amp;F791&amp;"', '"&amp;G791&amp;"', '"&amp;H791&amp;"', '"&amp;I791&amp;"');"</f>
        <v/>
      </c>
      <c r="T791">
        <f>"Update UFMT_BUILD_RULE SET FIELD_ID='"&amp;D791&amp;"',COND_ID='"&amp;E791&amp;"',VALUE_ID='"&amp;F791&amp;"',CONV_KEY='"&amp;G791&amp;"',F_CHECK='"&amp;H791&amp;"',F_WRITE='"&amp;I791&amp;"' Where FORMAT_ID = '"&amp;A791&amp;"' AND FIELD_NO = '"&amp;B791&amp;"' AND PRIORITY = '"&amp;C791&amp;"';"</f>
        <v/>
      </c>
      <c r="U791">
        <f>"Delete from UFMT_BUILD_RULE Where FORMAT_ID = '"&amp;A791&amp;"' AND FIELD_NO = '"&amp;B791&amp;"' AND PRIORITY = '"&amp;C791&amp;"';"</f>
        <v/>
      </c>
    </row>
    <row r="792" spans="1:21">
      <c r="A792" t="s">
        <v>128</v>
      </c>
      <c r="B792" t="s">
        <v>530</v>
      </c>
      <c r="C792" t="s">
        <v>13</v>
      </c>
      <c r="D792" t="s">
        <v>66</v>
      </c>
      <c r="F792" t="s">
        <v>1547</v>
      </c>
      <c r="H792" t="s">
        <v>255</v>
      </c>
      <c r="I792" t="s">
        <v>255</v>
      </c>
      <c r="L792" t="s">
        <v>7</v>
      </c>
      <c r="M792">
        <f>VLOOKUP(D792,UFMT_FIELD_FORMAT!A:H,8,FALSE)</f>
        <v/>
      </c>
      <c r="N792">
        <f>IF(ISBLANK(E792),"",VLOOKUP(E792,UFMT_CONDITION!A:J,10,FALSE))</f>
        <v/>
      </c>
      <c r="O792">
        <f>VLOOKUP(F792,UFMT_VALUE!A:E,5,FALSE)</f>
        <v/>
      </c>
      <c r="P792">
        <f>IF(ISBLANK(G792),"",VLOOKUP(G792,UFMT_CONVERSION!A:C,3,FALSE))</f>
        <v/>
      </c>
      <c r="Q792">
        <f>"Field '"&amp;M792&amp;IF(N792="","","',Cond '"&amp;N792)&amp;"', Value '"&amp;O792&amp;IF(P792="","","', Conv '"&amp;P792)&amp;"'"</f>
        <v/>
      </c>
      <c r="S792">
        <f>"Insert into UFMT_BUILD_RULE (FORMAT_ID, FIELD_NO, PRIORITY, FIELD_ID, COND_ID, VALUE_ID, CONV_KEY, F_CHECK, F_WRITE) Values ('"&amp;A792&amp;"', '"&amp;B792&amp;"', '"&amp;C792&amp;"', '"&amp;D792&amp;"', '"&amp;E792&amp;"', '"&amp;F792&amp;"', '"&amp;G792&amp;"', '"&amp;H792&amp;"', '"&amp;I792&amp;"');"</f>
        <v/>
      </c>
      <c r="T792">
        <f>"Update UFMT_BUILD_RULE SET FIELD_ID='"&amp;D792&amp;"',COND_ID='"&amp;E792&amp;"',VALUE_ID='"&amp;F792&amp;"',CONV_KEY='"&amp;G792&amp;"',F_CHECK='"&amp;H792&amp;"',F_WRITE='"&amp;I792&amp;"' Where FORMAT_ID = '"&amp;A792&amp;"' AND FIELD_NO = '"&amp;B792&amp;"' AND PRIORITY = '"&amp;C792&amp;"';"</f>
        <v/>
      </c>
      <c r="U792">
        <f>"Delete from UFMT_BUILD_RULE Where FORMAT_ID = '"&amp;A792&amp;"' AND FIELD_NO = '"&amp;B792&amp;"' AND PRIORITY = '"&amp;C792&amp;"';"</f>
        <v/>
      </c>
    </row>
    <row r="793" spans="1:21">
      <c r="A793" t="s">
        <v>128</v>
      </c>
      <c r="B793" t="s">
        <v>532</v>
      </c>
      <c r="C793" t="s">
        <v>13</v>
      </c>
      <c r="D793" t="s">
        <v>337</v>
      </c>
      <c r="F793" t="s">
        <v>456</v>
      </c>
      <c r="H793" t="s">
        <v>255</v>
      </c>
      <c r="I793" t="s">
        <v>255</v>
      </c>
      <c r="L793" t="s">
        <v>7</v>
      </c>
      <c r="M793">
        <f>VLOOKUP(D793,UFMT_FIELD_FORMAT!A:H,8,FALSE)</f>
        <v/>
      </c>
      <c r="N793">
        <f>IF(ISBLANK(E793),"",VLOOKUP(E793,UFMT_CONDITION!A:J,10,FALSE))</f>
        <v/>
      </c>
      <c r="O793">
        <f>VLOOKUP(F793,UFMT_VALUE!A:E,5,FALSE)</f>
        <v/>
      </c>
      <c r="P793">
        <f>IF(ISBLANK(G793),"",VLOOKUP(G793,UFMT_CONVERSION!A:C,3,FALSE))</f>
        <v/>
      </c>
      <c r="Q793">
        <f>"Field '"&amp;M793&amp;IF(N793="","","',Cond '"&amp;N793)&amp;"', Value '"&amp;O793&amp;IF(P793="","","', Conv '"&amp;P793)&amp;"'"</f>
        <v/>
      </c>
      <c r="S793">
        <f>"Insert into UFMT_BUILD_RULE (FORMAT_ID, FIELD_NO, PRIORITY, FIELD_ID, COND_ID, VALUE_ID, CONV_KEY, F_CHECK, F_WRITE) Values ('"&amp;A793&amp;"', '"&amp;B793&amp;"', '"&amp;C793&amp;"', '"&amp;D793&amp;"', '"&amp;E793&amp;"', '"&amp;F793&amp;"', '"&amp;G793&amp;"', '"&amp;H793&amp;"', '"&amp;I793&amp;"');"</f>
        <v/>
      </c>
      <c r="T793">
        <f>"Update UFMT_BUILD_RULE SET FIELD_ID='"&amp;D793&amp;"',COND_ID='"&amp;E793&amp;"',VALUE_ID='"&amp;F793&amp;"',CONV_KEY='"&amp;G793&amp;"',F_CHECK='"&amp;H793&amp;"',F_WRITE='"&amp;I793&amp;"' Where FORMAT_ID = '"&amp;A793&amp;"' AND FIELD_NO = '"&amp;B793&amp;"' AND PRIORITY = '"&amp;C793&amp;"';"</f>
        <v/>
      </c>
      <c r="U793">
        <f>"Delete from UFMT_BUILD_RULE Where FORMAT_ID = '"&amp;A793&amp;"' AND FIELD_NO = '"&amp;B793&amp;"' AND PRIORITY = '"&amp;C793&amp;"';"</f>
        <v/>
      </c>
    </row>
    <row r="794" spans="1:21">
      <c r="A794" t="s">
        <v>128</v>
      </c>
      <c r="B794" t="s">
        <v>534</v>
      </c>
      <c r="C794" t="s">
        <v>13</v>
      </c>
      <c r="D794" t="s">
        <v>337</v>
      </c>
      <c r="F794" t="s">
        <v>468</v>
      </c>
      <c r="H794" t="s">
        <v>255</v>
      </c>
      <c r="I794" t="s">
        <v>255</v>
      </c>
      <c r="L794" t="s">
        <v>7</v>
      </c>
      <c r="M794">
        <f>VLOOKUP(D794,UFMT_FIELD_FORMAT!A:H,8,FALSE)</f>
        <v/>
      </c>
      <c r="N794">
        <f>IF(ISBLANK(E794),"",VLOOKUP(E794,UFMT_CONDITION!A:J,10,FALSE))</f>
        <v/>
      </c>
      <c r="O794">
        <f>VLOOKUP(F794,UFMT_VALUE!A:E,5,FALSE)</f>
        <v/>
      </c>
      <c r="P794">
        <f>IF(ISBLANK(G794),"",VLOOKUP(G794,UFMT_CONVERSION!A:C,3,FALSE))</f>
        <v/>
      </c>
      <c r="Q794">
        <f>"Field '"&amp;M794&amp;IF(N794="","","',Cond '"&amp;N794)&amp;"', Value '"&amp;O794&amp;IF(P794="","","', Conv '"&amp;P794)&amp;"'"</f>
        <v/>
      </c>
      <c r="S794">
        <f>"Insert into UFMT_BUILD_RULE (FORMAT_ID, FIELD_NO, PRIORITY, FIELD_ID, COND_ID, VALUE_ID, CONV_KEY, F_CHECK, F_WRITE) Values ('"&amp;A794&amp;"', '"&amp;B794&amp;"', '"&amp;C794&amp;"', '"&amp;D794&amp;"', '"&amp;E794&amp;"', '"&amp;F794&amp;"', '"&amp;G794&amp;"', '"&amp;H794&amp;"', '"&amp;I794&amp;"');"</f>
        <v/>
      </c>
      <c r="T794">
        <f>"Update UFMT_BUILD_RULE SET FIELD_ID='"&amp;D794&amp;"',COND_ID='"&amp;E794&amp;"',VALUE_ID='"&amp;F794&amp;"',CONV_KEY='"&amp;G794&amp;"',F_CHECK='"&amp;H794&amp;"',F_WRITE='"&amp;I794&amp;"' Where FORMAT_ID = '"&amp;A794&amp;"' AND FIELD_NO = '"&amp;B794&amp;"' AND PRIORITY = '"&amp;C794&amp;"';"</f>
        <v/>
      </c>
      <c r="U794">
        <f>"Delete from UFMT_BUILD_RULE Where FORMAT_ID = '"&amp;A794&amp;"' AND FIELD_NO = '"&amp;B794&amp;"' AND PRIORITY = '"&amp;C794&amp;"';"</f>
        <v/>
      </c>
    </row>
    <row r="795" spans="1:21">
      <c r="A795" t="s">
        <v>128</v>
      </c>
      <c r="B795" t="s">
        <v>66</v>
      </c>
      <c r="C795" t="s">
        <v>13</v>
      </c>
      <c r="D795" t="s">
        <v>351</v>
      </c>
      <c r="F795" t="s">
        <v>233</v>
      </c>
      <c r="H795" t="s">
        <v>255</v>
      </c>
      <c r="I795" t="s">
        <v>255</v>
      </c>
      <c r="L795" t="s">
        <v>7</v>
      </c>
      <c r="M795">
        <f>VLOOKUP(D795,UFMT_FIELD_FORMAT!A:H,8,FALSE)</f>
        <v/>
      </c>
      <c r="N795">
        <f>IF(ISBLANK(E795),"",VLOOKUP(E795,UFMT_CONDITION!A:J,10,FALSE))</f>
        <v/>
      </c>
      <c r="O795">
        <f>VLOOKUP(F795,UFMT_VALUE!A:E,5,FALSE)</f>
        <v/>
      </c>
      <c r="P795">
        <f>IF(ISBLANK(G795),"",VLOOKUP(G795,UFMT_CONVERSION!A:C,3,FALSE))</f>
        <v/>
      </c>
      <c r="Q795">
        <f>"Field '"&amp;M795&amp;IF(N795="","","',Cond '"&amp;N795)&amp;"', Value '"&amp;O795&amp;IF(P795="","","', Conv '"&amp;P795)&amp;"'"</f>
        <v/>
      </c>
      <c r="S795">
        <f>"Insert into UFMT_BUILD_RULE (FORMAT_ID, FIELD_NO, PRIORITY, FIELD_ID, COND_ID, VALUE_ID, CONV_KEY, F_CHECK, F_WRITE) Values ('"&amp;A795&amp;"', '"&amp;B795&amp;"', '"&amp;C795&amp;"', '"&amp;D795&amp;"', '"&amp;E795&amp;"', '"&amp;F795&amp;"', '"&amp;G795&amp;"', '"&amp;H795&amp;"', '"&amp;I795&amp;"');"</f>
        <v/>
      </c>
      <c r="T795">
        <f>"Update UFMT_BUILD_RULE SET FIELD_ID='"&amp;D795&amp;"',COND_ID='"&amp;E795&amp;"',VALUE_ID='"&amp;F795&amp;"',CONV_KEY='"&amp;G795&amp;"',F_CHECK='"&amp;H795&amp;"',F_WRITE='"&amp;I795&amp;"' Where FORMAT_ID = '"&amp;A795&amp;"' AND FIELD_NO = '"&amp;B795&amp;"' AND PRIORITY = '"&amp;C795&amp;"';"</f>
        <v/>
      </c>
      <c r="U795">
        <f>"Delete from UFMT_BUILD_RULE Where FORMAT_ID = '"&amp;A795&amp;"' AND FIELD_NO = '"&amp;B795&amp;"' AND PRIORITY = '"&amp;C795&amp;"';"</f>
        <v/>
      </c>
    </row>
    <row r="796" spans="1:21">
      <c r="A796" t="s">
        <v>128</v>
      </c>
      <c r="B796" t="s">
        <v>70</v>
      </c>
      <c r="C796" t="s">
        <v>13</v>
      </c>
      <c r="D796" t="s">
        <v>379</v>
      </c>
      <c r="F796" t="s">
        <v>471</v>
      </c>
      <c r="H796" t="s">
        <v>255</v>
      </c>
      <c r="I796" t="s">
        <v>255</v>
      </c>
      <c r="L796" t="s">
        <v>7</v>
      </c>
      <c r="M796">
        <f>VLOOKUP(D796,UFMT_FIELD_FORMAT!A:H,8,FALSE)</f>
        <v/>
      </c>
      <c r="N796">
        <f>IF(ISBLANK(E796),"",VLOOKUP(E796,UFMT_CONDITION!A:J,10,FALSE))</f>
        <v/>
      </c>
      <c r="O796">
        <f>VLOOKUP(F796,UFMT_VALUE!A:E,5,FALSE)</f>
        <v/>
      </c>
      <c r="P796">
        <f>IF(ISBLANK(G796),"",VLOOKUP(G796,UFMT_CONVERSION!A:C,3,FALSE))</f>
        <v/>
      </c>
      <c r="Q796">
        <f>"Field '"&amp;M796&amp;IF(N796="","","',Cond '"&amp;N796)&amp;"', Value '"&amp;O796&amp;IF(P796="","","', Conv '"&amp;P796)&amp;"'"</f>
        <v/>
      </c>
      <c r="S796">
        <f>"Insert into UFMT_BUILD_RULE (FORMAT_ID, FIELD_NO, PRIORITY, FIELD_ID, COND_ID, VALUE_ID, CONV_KEY, F_CHECK, F_WRITE) Values ('"&amp;A796&amp;"', '"&amp;B796&amp;"', '"&amp;C796&amp;"', '"&amp;D796&amp;"', '"&amp;E796&amp;"', '"&amp;F796&amp;"', '"&amp;G796&amp;"', '"&amp;H796&amp;"', '"&amp;I796&amp;"');"</f>
        <v/>
      </c>
      <c r="T796">
        <f>"Update UFMT_BUILD_RULE SET FIELD_ID='"&amp;D796&amp;"',COND_ID='"&amp;E796&amp;"',VALUE_ID='"&amp;F796&amp;"',CONV_KEY='"&amp;G796&amp;"',F_CHECK='"&amp;H796&amp;"',F_WRITE='"&amp;I796&amp;"' Where FORMAT_ID = '"&amp;A796&amp;"' AND FIELD_NO = '"&amp;B796&amp;"' AND PRIORITY = '"&amp;C796&amp;"';"</f>
        <v/>
      </c>
      <c r="U796">
        <f>"Delete from UFMT_BUILD_RULE Where FORMAT_ID = '"&amp;A796&amp;"' AND FIELD_NO = '"&amp;B796&amp;"' AND PRIORITY = '"&amp;C796&amp;"';"</f>
        <v/>
      </c>
    </row>
    <row r="797" spans="1:21">
      <c r="A797" t="s">
        <v>128</v>
      </c>
      <c r="B797" t="s">
        <v>310</v>
      </c>
      <c r="C797" t="s">
        <v>13</v>
      </c>
      <c r="D797" t="s">
        <v>330</v>
      </c>
      <c r="F797" t="s">
        <v>555</v>
      </c>
      <c r="H797" t="s">
        <v>255</v>
      </c>
      <c r="I797" t="s">
        <v>13</v>
      </c>
      <c r="L797" t="s">
        <v>7</v>
      </c>
      <c r="M797">
        <f>VLOOKUP(D797,UFMT_FIELD_FORMAT!A:H,8,FALSE)</f>
        <v/>
      </c>
      <c r="N797">
        <f>IF(ISBLANK(E797),"",VLOOKUP(E797,UFMT_CONDITION!A:J,10,FALSE))</f>
        <v/>
      </c>
      <c r="O797">
        <f>VLOOKUP(F797,UFMT_VALUE!A:E,5,FALSE)</f>
        <v/>
      </c>
      <c r="P797">
        <f>IF(ISBLANK(G797),"",VLOOKUP(G797,UFMT_CONVERSION!A:C,3,FALSE))</f>
        <v/>
      </c>
      <c r="Q797">
        <f>"Field '"&amp;M797&amp;IF(N797="","","',Cond '"&amp;N797)&amp;"', Value '"&amp;O797&amp;IF(P797="","","', Conv '"&amp;P797)&amp;"'"</f>
        <v/>
      </c>
      <c r="S797">
        <f>"Insert into UFMT_BUILD_RULE (FORMAT_ID, FIELD_NO, PRIORITY, FIELD_ID, COND_ID, VALUE_ID, CONV_KEY, F_CHECK, F_WRITE) Values ('"&amp;A797&amp;"', '"&amp;B797&amp;"', '"&amp;C797&amp;"', '"&amp;D797&amp;"', '"&amp;E797&amp;"', '"&amp;F797&amp;"', '"&amp;G797&amp;"', '"&amp;H797&amp;"', '"&amp;I797&amp;"');"</f>
        <v/>
      </c>
      <c r="T797">
        <f>"Update UFMT_BUILD_RULE SET FIELD_ID='"&amp;D797&amp;"',COND_ID='"&amp;E797&amp;"',VALUE_ID='"&amp;F797&amp;"',CONV_KEY='"&amp;G797&amp;"',F_CHECK='"&amp;H797&amp;"',F_WRITE='"&amp;I797&amp;"' Where FORMAT_ID = '"&amp;A797&amp;"' AND FIELD_NO = '"&amp;B797&amp;"' AND PRIORITY = '"&amp;C797&amp;"';"</f>
        <v/>
      </c>
      <c r="U797">
        <f>"Delete from UFMT_BUILD_RULE Where FORMAT_ID = '"&amp;A797&amp;"' AND FIELD_NO = '"&amp;B797&amp;"' AND PRIORITY = '"&amp;C797&amp;"';"</f>
        <v/>
      </c>
    </row>
    <row r="798" spans="1:21">
      <c r="A798" t="s">
        <v>128</v>
      </c>
      <c r="B798" t="s">
        <v>72</v>
      </c>
      <c r="C798" t="s">
        <v>13</v>
      </c>
      <c r="D798" t="s">
        <v>333</v>
      </c>
      <c r="F798" t="s">
        <v>473</v>
      </c>
      <c r="H798" t="s">
        <v>255</v>
      </c>
      <c r="I798" t="s">
        <v>13</v>
      </c>
      <c r="L798" t="s">
        <v>7</v>
      </c>
      <c r="M798">
        <f>VLOOKUP(D798,UFMT_FIELD_FORMAT!A:H,8,FALSE)</f>
        <v/>
      </c>
      <c r="N798">
        <f>IF(ISBLANK(E798),"",VLOOKUP(E798,UFMT_CONDITION!A:J,10,FALSE))</f>
        <v/>
      </c>
      <c r="O798">
        <f>VLOOKUP(F798,UFMT_VALUE!A:E,5,FALSE)</f>
        <v/>
      </c>
      <c r="P798">
        <f>IF(ISBLANK(G798),"",VLOOKUP(G798,UFMT_CONVERSION!A:C,3,FALSE))</f>
        <v/>
      </c>
      <c r="Q798">
        <f>"Field '"&amp;M798&amp;IF(N798="","","',Cond '"&amp;N798)&amp;"', Value '"&amp;O798&amp;IF(P798="","","', Conv '"&amp;P798)&amp;"'"</f>
        <v/>
      </c>
      <c r="S798">
        <f>"Insert into UFMT_BUILD_RULE (FORMAT_ID, FIELD_NO, PRIORITY, FIELD_ID, COND_ID, VALUE_ID, CONV_KEY, F_CHECK, F_WRITE) Values ('"&amp;A798&amp;"', '"&amp;B798&amp;"', '"&amp;C798&amp;"', '"&amp;D798&amp;"', '"&amp;E798&amp;"', '"&amp;F798&amp;"', '"&amp;G798&amp;"', '"&amp;H798&amp;"', '"&amp;I798&amp;"');"</f>
        <v/>
      </c>
      <c r="T798">
        <f>"Update UFMT_BUILD_RULE SET FIELD_ID='"&amp;D798&amp;"',COND_ID='"&amp;E798&amp;"',VALUE_ID='"&amp;F798&amp;"',CONV_KEY='"&amp;G798&amp;"',F_CHECK='"&amp;H798&amp;"',F_WRITE='"&amp;I798&amp;"' Where FORMAT_ID = '"&amp;A798&amp;"' AND FIELD_NO = '"&amp;B798&amp;"' AND PRIORITY = '"&amp;C798&amp;"';"</f>
        <v/>
      </c>
      <c r="U798">
        <f>"Delete from UFMT_BUILD_RULE Where FORMAT_ID = '"&amp;A798&amp;"' AND FIELD_NO = '"&amp;B798&amp;"' AND PRIORITY = '"&amp;C798&amp;"';"</f>
        <v/>
      </c>
    </row>
    <row r="799" spans="1:21">
      <c r="A799" t="s">
        <v>128</v>
      </c>
      <c r="B799" t="s">
        <v>72</v>
      </c>
      <c r="C799" t="s">
        <v>64</v>
      </c>
      <c r="D799" t="s">
        <v>333</v>
      </c>
      <c r="F799" t="s">
        <v>43</v>
      </c>
      <c r="G799" t="s">
        <v>328</v>
      </c>
      <c r="H799" t="s">
        <v>255</v>
      </c>
      <c r="I799" t="s">
        <v>13</v>
      </c>
      <c r="L799" t="s">
        <v>7</v>
      </c>
      <c r="M799">
        <f>VLOOKUP(D799,UFMT_FIELD_FORMAT!A:H,8,FALSE)</f>
        <v/>
      </c>
      <c r="N799">
        <f>IF(ISBLANK(E799),"",VLOOKUP(E799,UFMT_CONDITION!A:J,10,FALSE))</f>
        <v/>
      </c>
      <c r="O799">
        <f>VLOOKUP(F799,UFMT_VALUE!A:E,5,FALSE)</f>
        <v/>
      </c>
      <c r="P799">
        <f>IF(ISBLANK(G799),"",VLOOKUP(G799,UFMT_CONVERSION!A:C,3,FALSE))</f>
        <v/>
      </c>
      <c r="Q799">
        <f>"Field '"&amp;M799&amp;IF(N799="","","',Cond '"&amp;N799)&amp;"', Value '"&amp;O799&amp;IF(P799="","","', Conv '"&amp;P799)&amp;"'"</f>
        <v/>
      </c>
      <c r="S799">
        <f>"Insert into UFMT_BUILD_RULE (FORMAT_ID, FIELD_NO, PRIORITY, FIELD_ID, COND_ID, VALUE_ID, CONV_KEY, F_CHECK, F_WRITE) Values ('"&amp;A799&amp;"', '"&amp;B799&amp;"', '"&amp;C799&amp;"', '"&amp;D799&amp;"', '"&amp;E799&amp;"', '"&amp;F799&amp;"', '"&amp;G799&amp;"', '"&amp;H799&amp;"', '"&amp;I799&amp;"');"</f>
        <v/>
      </c>
      <c r="T799">
        <f>"Update UFMT_BUILD_RULE SET FIELD_ID='"&amp;D799&amp;"',COND_ID='"&amp;E799&amp;"',VALUE_ID='"&amp;F799&amp;"',CONV_KEY='"&amp;G799&amp;"',F_CHECK='"&amp;H799&amp;"',F_WRITE='"&amp;I799&amp;"' Where FORMAT_ID = '"&amp;A799&amp;"' AND FIELD_NO = '"&amp;B799&amp;"' AND PRIORITY = '"&amp;C799&amp;"';"</f>
        <v/>
      </c>
      <c r="U799">
        <f>"Delete from UFMT_BUILD_RULE Where FORMAT_ID = '"&amp;A799&amp;"' AND FIELD_NO = '"&amp;B799&amp;"' AND PRIORITY = '"&amp;C799&amp;"';"</f>
        <v/>
      </c>
    </row>
    <row r="800" spans="1:21">
      <c r="A800" t="s">
        <v>128</v>
      </c>
      <c r="B800" t="s">
        <v>545</v>
      </c>
      <c r="C800" t="s">
        <v>13</v>
      </c>
      <c r="D800" t="s">
        <v>393</v>
      </c>
      <c r="F800" t="s">
        <v>51</v>
      </c>
      <c r="H800" t="s">
        <v>255</v>
      </c>
      <c r="I800" t="s">
        <v>255</v>
      </c>
      <c r="L800" t="s">
        <v>7</v>
      </c>
      <c r="M800">
        <f>VLOOKUP(D800,UFMT_FIELD_FORMAT!A:H,8,FALSE)</f>
        <v/>
      </c>
      <c r="N800">
        <f>IF(ISBLANK(E800),"",VLOOKUP(E800,UFMT_CONDITION!A:J,10,FALSE))</f>
        <v/>
      </c>
      <c r="O800">
        <f>VLOOKUP(F800,UFMT_VALUE!A:E,5,FALSE)</f>
        <v/>
      </c>
      <c r="P800">
        <f>IF(ISBLANK(G800),"",VLOOKUP(G800,UFMT_CONVERSION!A:C,3,FALSE))</f>
        <v/>
      </c>
      <c r="Q800">
        <f>"Field '"&amp;M800&amp;IF(N800="","","',Cond '"&amp;N800)&amp;"', Value '"&amp;O800&amp;IF(P800="","","', Conv '"&amp;P800)&amp;"'"</f>
        <v/>
      </c>
      <c r="S800">
        <f>"Insert into UFMT_BUILD_RULE (FORMAT_ID, FIELD_NO, PRIORITY, FIELD_ID, COND_ID, VALUE_ID, CONV_KEY, F_CHECK, F_WRITE) Values ('"&amp;A800&amp;"', '"&amp;B800&amp;"', '"&amp;C800&amp;"', '"&amp;D800&amp;"', '"&amp;E800&amp;"', '"&amp;F800&amp;"', '"&amp;G800&amp;"', '"&amp;H800&amp;"', '"&amp;I800&amp;"');"</f>
        <v/>
      </c>
      <c r="T800">
        <f>"Update UFMT_BUILD_RULE SET FIELD_ID='"&amp;D800&amp;"',COND_ID='"&amp;E800&amp;"',VALUE_ID='"&amp;F800&amp;"',CONV_KEY='"&amp;G800&amp;"',F_CHECK='"&amp;H800&amp;"',F_WRITE='"&amp;I800&amp;"' Where FORMAT_ID = '"&amp;A800&amp;"' AND FIELD_NO = '"&amp;B800&amp;"' AND PRIORITY = '"&amp;C800&amp;"';"</f>
        <v/>
      </c>
      <c r="U800">
        <f>"Delete from UFMT_BUILD_RULE Where FORMAT_ID = '"&amp;A800&amp;"' AND FIELD_NO = '"&amp;B800&amp;"' AND PRIORITY = '"&amp;C800&amp;"';"</f>
        <v/>
      </c>
    </row>
    <row r="801" spans="1:21">
      <c r="A801" t="s">
        <v>128</v>
      </c>
      <c r="B801" t="s">
        <v>239</v>
      </c>
      <c r="C801" t="s">
        <v>13</v>
      </c>
      <c r="D801" t="s">
        <v>395</v>
      </c>
      <c r="F801" t="s">
        <v>478</v>
      </c>
      <c r="H801" t="s">
        <v>255</v>
      </c>
      <c r="I801" t="s">
        <v>255</v>
      </c>
      <c r="L801" t="s">
        <v>7</v>
      </c>
      <c r="M801">
        <f>VLOOKUP(D801,UFMT_FIELD_FORMAT!A:H,8,FALSE)</f>
        <v/>
      </c>
      <c r="N801">
        <f>IF(ISBLANK(E801),"",VLOOKUP(E801,UFMT_CONDITION!A:J,10,FALSE))</f>
        <v/>
      </c>
      <c r="O801">
        <f>VLOOKUP(F801,UFMT_VALUE!A:E,5,FALSE)</f>
        <v/>
      </c>
      <c r="P801">
        <f>IF(ISBLANK(G801),"",VLOOKUP(G801,UFMT_CONVERSION!A:C,3,FALSE))</f>
        <v/>
      </c>
      <c r="Q801">
        <f>"Field '"&amp;M801&amp;IF(N801="","","',Cond '"&amp;N801)&amp;"', Value '"&amp;O801&amp;IF(P801="","","', Conv '"&amp;P801)&amp;"'"</f>
        <v/>
      </c>
      <c r="S801">
        <f>"Insert into UFMT_BUILD_RULE (FORMAT_ID, FIELD_NO, PRIORITY, FIELD_ID, COND_ID, VALUE_ID, CONV_KEY, F_CHECK, F_WRITE) Values ('"&amp;A801&amp;"', '"&amp;B801&amp;"', '"&amp;C801&amp;"', '"&amp;D801&amp;"', '"&amp;E801&amp;"', '"&amp;F801&amp;"', '"&amp;G801&amp;"', '"&amp;H801&amp;"', '"&amp;I801&amp;"');"</f>
        <v/>
      </c>
      <c r="T801">
        <f>"Update UFMT_BUILD_RULE SET FIELD_ID='"&amp;D801&amp;"',COND_ID='"&amp;E801&amp;"',VALUE_ID='"&amp;F801&amp;"',CONV_KEY='"&amp;G801&amp;"',F_CHECK='"&amp;H801&amp;"',F_WRITE='"&amp;I801&amp;"' Where FORMAT_ID = '"&amp;A801&amp;"' AND FIELD_NO = '"&amp;B801&amp;"' AND PRIORITY = '"&amp;C801&amp;"';"</f>
        <v/>
      </c>
      <c r="U801">
        <f>"Delete from UFMT_BUILD_RULE Where FORMAT_ID = '"&amp;A801&amp;"' AND FIELD_NO = '"&amp;B801&amp;"' AND PRIORITY = '"&amp;C801&amp;"';"</f>
        <v/>
      </c>
    </row>
    <row r="802" spans="1:21">
      <c r="A802" t="s">
        <v>128</v>
      </c>
      <c r="B802" t="s">
        <v>488</v>
      </c>
      <c r="C802" t="s">
        <v>13</v>
      </c>
      <c r="D802" t="s">
        <v>305</v>
      </c>
      <c r="F802" t="s">
        <v>528</v>
      </c>
      <c r="H802" t="s">
        <v>255</v>
      </c>
      <c r="I802" t="s">
        <v>255</v>
      </c>
      <c r="L802" t="s">
        <v>7</v>
      </c>
      <c r="M802">
        <f>VLOOKUP(D802,UFMT_FIELD_FORMAT!A:H,8,FALSE)</f>
        <v/>
      </c>
      <c r="N802">
        <f>IF(ISBLANK(E802),"",VLOOKUP(E802,UFMT_CONDITION!A:J,10,FALSE))</f>
        <v/>
      </c>
      <c r="O802">
        <f>VLOOKUP(F802,UFMT_VALUE!A:E,5,FALSE)</f>
        <v/>
      </c>
      <c r="P802">
        <f>IF(ISBLANK(G802),"",VLOOKUP(G802,UFMT_CONVERSION!A:C,3,FALSE))</f>
        <v/>
      </c>
      <c r="Q802">
        <f>"Field '"&amp;M802&amp;IF(N802="","","',Cond '"&amp;N802)&amp;"', Value '"&amp;O802&amp;IF(P802="","","', Conv '"&amp;P802)&amp;"'"</f>
        <v/>
      </c>
      <c r="S802">
        <f>"Insert into UFMT_BUILD_RULE (FORMAT_ID, FIELD_NO, PRIORITY, FIELD_ID, COND_ID, VALUE_ID, CONV_KEY, F_CHECK, F_WRITE) Values ('"&amp;A802&amp;"', '"&amp;B802&amp;"', '"&amp;C802&amp;"', '"&amp;D802&amp;"', '"&amp;E802&amp;"', '"&amp;F802&amp;"', '"&amp;G802&amp;"', '"&amp;H802&amp;"', '"&amp;I802&amp;"');"</f>
        <v/>
      </c>
      <c r="T802">
        <f>"Update UFMT_BUILD_RULE SET FIELD_ID='"&amp;D802&amp;"',COND_ID='"&amp;E802&amp;"',VALUE_ID='"&amp;F802&amp;"',CONV_KEY='"&amp;G802&amp;"',F_CHECK='"&amp;H802&amp;"',F_WRITE='"&amp;I802&amp;"' Where FORMAT_ID = '"&amp;A802&amp;"' AND FIELD_NO = '"&amp;B802&amp;"' AND PRIORITY = '"&amp;C802&amp;"';"</f>
        <v/>
      </c>
      <c r="U802">
        <f>"Delete from UFMT_BUILD_RULE Where FORMAT_ID = '"&amp;A802&amp;"' AND FIELD_NO = '"&amp;B802&amp;"' AND PRIORITY = '"&amp;C802&amp;"';"</f>
        <v/>
      </c>
    </row>
    <row r="803" spans="1:21">
      <c r="A803" t="s">
        <v>128</v>
      </c>
      <c r="B803" t="s">
        <v>33</v>
      </c>
      <c r="C803" t="s">
        <v>13</v>
      </c>
      <c r="D803" t="s">
        <v>398</v>
      </c>
      <c r="F803" t="s">
        <v>132</v>
      </c>
      <c r="H803" t="s">
        <v>255</v>
      </c>
      <c r="I803" t="s">
        <v>255</v>
      </c>
      <c r="L803" t="s">
        <v>7</v>
      </c>
      <c r="M803">
        <f>VLOOKUP(D803,UFMT_FIELD_FORMAT!A:H,8,FALSE)</f>
        <v/>
      </c>
      <c r="N803">
        <f>IF(ISBLANK(E803),"",VLOOKUP(E803,UFMT_CONDITION!A:J,10,FALSE))</f>
        <v/>
      </c>
      <c r="O803">
        <f>VLOOKUP(F803,UFMT_VALUE!A:E,5,FALSE)</f>
        <v/>
      </c>
      <c r="P803">
        <f>IF(ISBLANK(G803),"",VLOOKUP(G803,UFMT_CONVERSION!A:C,3,FALSE))</f>
        <v/>
      </c>
      <c r="Q803">
        <f>"Field '"&amp;M803&amp;IF(N803="","","',Cond '"&amp;N803)&amp;"', Value '"&amp;O803&amp;IF(P803="","","', Conv '"&amp;P803)&amp;"'"</f>
        <v/>
      </c>
      <c r="S803">
        <f>"Insert into UFMT_BUILD_RULE (FORMAT_ID, FIELD_NO, PRIORITY, FIELD_ID, COND_ID, VALUE_ID, CONV_KEY, F_CHECK, F_WRITE) Values ('"&amp;A803&amp;"', '"&amp;B803&amp;"', '"&amp;C803&amp;"', '"&amp;D803&amp;"', '"&amp;E803&amp;"', '"&amp;F803&amp;"', '"&amp;G803&amp;"', '"&amp;H803&amp;"', '"&amp;I803&amp;"');"</f>
        <v/>
      </c>
      <c r="T803">
        <f>"Update UFMT_BUILD_RULE SET FIELD_ID='"&amp;D803&amp;"',COND_ID='"&amp;E803&amp;"',VALUE_ID='"&amp;F803&amp;"',CONV_KEY='"&amp;G803&amp;"',F_CHECK='"&amp;H803&amp;"',F_WRITE='"&amp;I803&amp;"' Where FORMAT_ID = '"&amp;A803&amp;"' AND FIELD_NO = '"&amp;B803&amp;"' AND PRIORITY = '"&amp;C803&amp;"';"</f>
        <v/>
      </c>
      <c r="U803">
        <f>"Delete from UFMT_BUILD_RULE Where FORMAT_ID = '"&amp;A803&amp;"' AND FIELD_NO = '"&amp;B803&amp;"' AND PRIORITY = '"&amp;C803&amp;"';"</f>
        <v/>
      </c>
    </row>
    <row r="804" spans="1:21">
      <c r="A804" t="s">
        <v>128</v>
      </c>
      <c r="B804" t="s">
        <v>554</v>
      </c>
      <c r="C804" t="s">
        <v>13</v>
      </c>
      <c r="D804" t="s">
        <v>456</v>
      </c>
      <c r="F804" t="s">
        <v>91</v>
      </c>
      <c r="G804" t="s">
        <v>318</v>
      </c>
      <c r="H804" t="s">
        <v>255</v>
      </c>
      <c r="I804" t="s">
        <v>255</v>
      </c>
      <c r="L804" t="s">
        <v>7</v>
      </c>
      <c r="M804">
        <f>VLOOKUP(D804,UFMT_FIELD_FORMAT!A:H,8,FALSE)</f>
        <v/>
      </c>
      <c r="N804">
        <f>IF(ISBLANK(E804),"",VLOOKUP(E804,UFMT_CONDITION!A:J,10,FALSE))</f>
        <v/>
      </c>
      <c r="O804">
        <f>VLOOKUP(F804,UFMT_VALUE!A:E,5,FALSE)</f>
        <v/>
      </c>
      <c r="P804">
        <f>IF(ISBLANK(G804),"",VLOOKUP(G804,UFMT_CONVERSION!A:C,3,FALSE))</f>
        <v/>
      </c>
      <c r="Q804">
        <f>"Field '"&amp;M804&amp;IF(N804="","","',Cond '"&amp;N804)&amp;"', Value '"&amp;O804&amp;IF(P804="","","', Conv '"&amp;P804)&amp;"'"</f>
        <v/>
      </c>
      <c r="S804">
        <f>"Insert into UFMT_BUILD_RULE (FORMAT_ID, FIELD_NO, PRIORITY, FIELD_ID, COND_ID, VALUE_ID, CONV_KEY, F_CHECK, F_WRITE) Values ('"&amp;A804&amp;"', '"&amp;B804&amp;"', '"&amp;C804&amp;"', '"&amp;D804&amp;"', '"&amp;E804&amp;"', '"&amp;F804&amp;"', '"&amp;G804&amp;"', '"&amp;H804&amp;"', '"&amp;I804&amp;"');"</f>
        <v/>
      </c>
      <c r="T804">
        <f>"Update UFMT_BUILD_RULE SET FIELD_ID='"&amp;D804&amp;"',COND_ID='"&amp;E804&amp;"',VALUE_ID='"&amp;F804&amp;"',CONV_KEY='"&amp;G804&amp;"',F_CHECK='"&amp;H804&amp;"',F_WRITE='"&amp;I804&amp;"' Where FORMAT_ID = '"&amp;A804&amp;"' AND FIELD_NO = '"&amp;B804&amp;"' AND PRIORITY = '"&amp;C804&amp;"';"</f>
        <v/>
      </c>
      <c r="U804">
        <f>"Delete from UFMT_BUILD_RULE Where FORMAT_ID = '"&amp;A804&amp;"' AND FIELD_NO = '"&amp;B804&amp;"' AND PRIORITY = '"&amp;C804&amp;"';"</f>
        <v/>
      </c>
    </row>
    <row r="805" spans="1:21">
      <c r="A805" t="s">
        <v>128</v>
      </c>
      <c r="B805" t="s">
        <v>554</v>
      </c>
      <c r="C805" t="s">
        <v>64</v>
      </c>
      <c r="D805" t="s">
        <v>456</v>
      </c>
      <c r="F805" t="s">
        <v>565</v>
      </c>
      <c r="G805" t="s">
        <v>333</v>
      </c>
      <c r="H805" t="s">
        <v>255</v>
      </c>
      <c r="I805" t="s">
        <v>255</v>
      </c>
      <c r="L805" t="s">
        <v>7</v>
      </c>
      <c r="M805">
        <f>VLOOKUP(D805,UFMT_FIELD_FORMAT!A:H,8,FALSE)</f>
        <v/>
      </c>
      <c r="N805">
        <f>IF(ISBLANK(E805),"",VLOOKUP(E805,UFMT_CONDITION!A:J,10,FALSE))</f>
        <v/>
      </c>
      <c r="O805">
        <f>VLOOKUP(F805,UFMT_VALUE!A:E,5,FALSE)</f>
        <v/>
      </c>
      <c r="P805">
        <f>IF(ISBLANK(G805),"",VLOOKUP(G805,UFMT_CONVERSION!A:C,3,FALSE))</f>
        <v/>
      </c>
      <c r="Q805">
        <f>"Field '"&amp;M805&amp;IF(N805="","","',Cond '"&amp;N805)&amp;"', Value '"&amp;O805&amp;IF(P805="","","', Conv '"&amp;P805)&amp;"'"</f>
        <v/>
      </c>
      <c r="S805">
        <f>"Insert into UFMT_BUILD_RULE (FORMAT_ID, FIELD_NO, PRIORITY, FIELD_ID, COND_ID, VALUE_ID, CONV_KEY, F_CHECK, F_WRITE) Values ('"&amp;A805&amp;"', '"&amp;B805&amp;"', '"&amp;C805&amp;"', '"&amp;D805&amp;"', '"&amp;E805&amp;"', '"&amp;F805&amp;"', '"&amp;G805&amp;"', '"&amp;H805&amp;"', '"&amp;I805&amp;"');"</f>
        <v/>
      </c>
      <c r="T805">
        <f>"Update UFMT_BUILD_RULE SET FIELD_ID='"&amp;D805&amp;"',COND_ID='"&amp;E805&amp;"',VALUE_ID='"&amp;F805&amp;"',CONV_KEY='"&amp;G805&amp;"',F_CHECK='"&amp;H805&amp;"',F_WRITE='"&amp;I805&amp;"' Where FORMAT_ID = '"&amp;A805&amp;"' AND FIELD_NO = '"&amp;B805&amp;"' AND PRIORITY = '"&amp;C805&amp;"';"</f>
        <v/>
      </c>
      <c r="U805">
        <f>"Delete from UFMT_BUILD_RULE Where FORMAT_ID = '"&amp;A805&amp;"' AND FIELD_NO = '"&amp;B805&amp;"' AND PRIORITY = '"&amp;C805&amp;"';"</f>
        <v/>
      </c>
    </row>
    <row r="806" spans="1:21">
      <c r="A806" t="s">
        <v>128</v>
      </c>
      <c r="B806" t="s">
        <v>555</v>
      </c>
      <c r="C806" t="s">
        <v>13</v>
      </c>
      <c r="D806" t="s">
        <v>385</v>
      </c>
      <c r="F806" t="s">
        <v>536</v>
      </c>
      <c r="H806" t="s">
        <v>255</v>
      </c>
      <c r="I806" t="s">
        <v>255</v>
      </c>
      <c r="L806" t="s">
        <v>7</v>
      </c>
      <c r="M806">
        <f>VLOOKUP(D806,UFMT_FIELD_FORMAT!A:H,8,FALSE)</f>
        <v/>
      </c>
      <c r="N806">
        <f>IF(ISBLANK(E806),"",VLOOKUP(E806,UFMT_CONDITION!A:J,10,FALSE))</f>
        <v/>
      </c>
      <c r="O806">
        <f>VLOOKUP(F806,UFMT_VALUE!A:E,5,FALSE)</f>
        <v/>
      </c>
      <c r="P806">
        <f>IF(ISBLANK(G806),"",VLOOKUP(G806,UFMT_CONVERSION!A:C,3,FALSE))</f>
        <v/>
      </c>
      <c r="Q806">
        <f>"Field '"&amp;M806&amp;IF(N806="","","',Cond '"&amp;N806)&amp;"', Value '"&amp;O806&amp;IF(P806="","","', Conv '"&amp;P806)&amp;"'"</f>
        <v/>
      </c>
      <c r="S806">
        <f>"Insert into UFMT_BUILD_RULE (FORMAT_ID, FIELD_NO, PRIORITY, FIELD_ID, COND_ID, VALUE_ID, CONV_KEY, F_CHECK, F_WRITE) Values ('"&amp;A806&amp;"', '"&amp;B806&amp;"', '"&amp;C806&amp;"', '"&amp;D806&amp;"', '"&amp;E806&amp;"', '"&amp;F806&amp;"', '"&amp;G806&amp;"', '"&amp;H806&amp;"', '"&amp;I806&amp;"');"</f>
        <v/>
      </c>
      <c r="T806">
        <f>"Update UFMT_BUILD_RULE SET FIELD_ID='"&amp;D806&amp;"',COND_ID='"&amp;E806&amp;"',VALUE_ID='"&amp;F806&amp;"',CONV_KEY='"&amp;G806&amp;"',F_CHECK='"&amp;H806&amp;"',F_WRITE='"&amp;I806&amp;"' Where FORMAT_ID = '"&amp;A806&amp;"' AND FIELD_NO = '"&amp;B806&amp;"' AND PRIORITY = '"&amp;C806&amp;"';"</f>
        <v/>
      </c>
      <c r="U806">
        <f>"Delete from UFMT_BUILD_RULE Where FORMAT_ID = '"&amp;A806&amp;"' AND FIELD_NO = '"&amp;B806&amp;"' AND PRIORITY = '"&amp;C806&amp;"';"</f>
        <v/>
      </c>
    </row>
    <row r="807" spans="1:21">
      <c r="A807" t="s">
        <v>128</v>
      </c>
      <c r="B807" t="s">
        <v>57</v>
      </c>
      <c r="C807" t="s">
        <v>13</v>
      </c>
      <c r="D807" t="s">
        <v>385</v>
      </c>
      <c r="F807" t="s">
        <v>66</v>
      </c>
      <c r="H807" t="s">
        <v>255</v>
      </c>
      <c r="I807" t="s">
        <v>255</v>
      </c>
      <c r="L807" t="s">
        <v>7</v>
      </c>
      <c r="M807">
        <f>VLOOKUP(D807,UFMT_FIELD_FORMAT!A:H,8,FALSE)</f>
        <v/>
      </c>
      <c r="N807">
        <f>IF(ISBLANK(E807),"",VLOOKUP(E807,UFMT_CONDITION!A:J,10,FALSE))</f>
        <v/>
      </c>
      <c r="O807">
        <f>VLOOKUP(F807,UFMT_VALUE!A:E,5,FALSE)</f>
        <v/>
      </c>
      <c r="P807">
        <f>IF(ISBLANK(G807),"",VLOOKUP(G807,UFMT_CONVERSION!A:C,3,FALSE))</f>
        <v/>
      </c>
      <c r="Q807">
        <f>"Field '"&amp;M807&amp;IF(N807="","","',Cond '"&amp;N807)&amp;"', Value '"&amp;O807&amp;IF(P807="","","', Conv '"&amp;P807)&amp;"'"</f>
        <v/>
      </c>
      <c r="S807">
        <f>"Insert into UFMT_BUILD_RULE (FORMAT_ID, FIELD_NO, PRIORITY, FIELD_ID, COND_ID, VALUE_ID, CONV_KEY, F_CHECK, F_WRITE) Values ('"&amp;A807&amp;"', '"&amp;B807&amp;"', '"&amp;C807&amp;"', '"&amp;D807&amp;"', '"&amp;E807&amp;"', '"&amp;F807&amp;"', '"&amp;G807&amp;"', '"&amp;H807&amp;"', '"&amp;I807&amp;"');"</f>
        <v/>
      </c>
      <c r="T807">
        <f>"Update UFMT_BUILD_RULE SET FIELD_ID='"&amp;D807&amp;"',COND_ID='"&amp;E807&amp;"',VALUE_ID='"&amp;F807&amp;"',CONV_KEY='"&amp;G807&amp;"',F_CHECK='"&amp;H807&amp;"',F_WRITE='"&amp;I807&amp;"' Where FORMAT_ID = '"&amp;A807&amp;"' AND FIELD_NO = '"&amp;B807&amp;"' AND PRIORITY = '"&amp;C807&amp;"';"</f>
        <v/>
      </c>
      <c r="U807">
        <f>"Delete from UFMT_BUILD_RULE Where FORMAT_ID = '"&amp;A807&amp;"' AND FIELD_NO = '"&amp;B807&amp;"' AND PRIORITY = '"&amp;C807&amp;"';"</f>
        <v/>
      </c>
    </row>
    <row r="808" spans="1:21">
      <c r="A808" t="s">
        <v>128</v>
      </c>
      <c r="B808" t="s">
        <v>244</v>
      </c>
      <c r="C808" t="s">
        <v>13</v>
      </c>
      <c r="D808" t="s">
        <v>385</v>
      </c>
      <c r="F808" t="s">
        <v>577</v>
      </c>
      <c r="H808" t="s">
        <v>255</v>
      </c>
      <c r="I808" t="s">
        <v>255</v>
      </c>
      <c r="L808" t="s">
        <v>7</v>
      </c>
      <c r="M808">
        <f>VLOOKUP(D808,UFMT_FIELD_FORMAT!A:H,8,FALSE)</f>
        <v/>
      </c>
      <c r="N808">
        <f>IF(ISBLANK(E808),"",VLOOKUP(E808,UFMT_CONDITION!A:J,10,FALSE))</f>
        <v/>
      </c>
      <c r="O808">
        <f>VLOOKUP(F808,UFMT_VALUE!A:E,5,FALSE)</f>
        <v/>
      </c>
      <c r="P808">
        <f>IF(ISBLANK(G808),"",VLOOKUP(G808,UFMT_CONVERSION!A:C,3,FALSE))</f>
        <v/>
      </c>
      <c r="Q808">
        <f>"Field '"&amp;M808&amp;IF(N808="","","',Cond '"&amp;N808)&amp;"', Value '"&amp;O808&amp;IF(P808="","","', Conv '"&amp;P808)&amp;"'"</f>
        <v/>
      </c>
      <c r="S808">
        <f>"Insert into UFMT_BUILD_RULE (FORMAT_ID, FIELD_NO, PRIORITY, FIELD_ID, COND_ID, VALUE_ID, CONV_KEY, F_CHECK, F_WRITE) Values ('"&amp;A808&amp;"', '"&amp;B808&amp;"', '"&amp;C808&amp;"', '"&amp;D808&amp;"', '"&amp;E808&amp;"', '"&amp;F808&amp;"', '"&amp;G808&amp;"', '"&amp;H808&amp;"', '"&amp;I808&amp;"');"</f>
        <v/>
      </c>
      <c r="T808">
        <f>"Update UFMT_BUILD_RULE SET FIELD_ID='"&amp;D808&amp;"',COND_ID='"&amp;E808&amp;"',VALUE_ID='"&amp;F808&amp;"',CONV_KEY='"&amp;G808&amp;"',F_CHECK='"&amp;H808&amp;"',F_WRITE='"&amp;I808&amp;"' Where FORMAT_ID = '"&amp;A808&amp;"' AND FIELD_NO = '"&amp;B808&amp;"' AND PRIORITY = '"&amp;C808&amp;"';"</f>
        <v/>
      </c>
      <c r="U808">
        <f>"Delete from UFMT_BUILD_RULE Where FORMAT_ID = '"&amp;A808&amp;"' AND FIELD_NO = '"&amp;B808&amp;"' AND PRIORITY = '"&amp;C808&amp;"';"</f>
        <v/>
      </c>
    </row>
    <row r="809" spans="1:21">
      <c r="A809" t="s">
        <v>128</v>
      </c>
      <c r="B809" t="s">
        <v>196</v>
      </c>
      <c r="C809" t="s">
        <v>13</v>
      </c>
      <c r="D809" t="s">
        <v>233</v>
      </c>
      <c r="F809" t="s">
        <v>68</v>
      </c>
      <c r="H809" t="s">
        <v>255</v>
      </c>
      <c r="I809" t="s">
        <v>255</v>
      </c>
      <c r="L809" t="s">
        <v>7</v>
      </c>
      <c r="M809">
        <f>VLOOKUP(D809,UFMT_FIELD_FORMAT!A:H,8,FALSE)</f>
        <v/>
      </c>
      <c r="N809">
        <f>IF(ISBLANK(E809),"",VLOOKUP(E809,UFMT_CONDITION!A:J,10,FALSE))</f>
        <v/>
      </c>
      <c r="O809">
        <f>VLOOKUP(F809,UFMT_VALUE!A:E,5,FALSE)</f>
        <v/>
      </c>
      <c r="P809">
        <f>IF(ISBLANK(G809),"",VLOOKUP(G809,UFMT_CONVERSION!A:C,3,FALSE))</f>
        <v/>
      </c>
      <c r="Q809">
        <f>"Field '"&amp;M809&amp;IF(N809="","","',Cond '"&amp;N809)&amp;"', Value '"&amp;O809&amp;IF(P809="","","', Conv '"&amp;P809)&amp;"'"</f>
        <v/>
      </c>
      <c r="S809">
        <f>"Insert into UFMT_BUILD_RULE (FORMAT_ID, FIELD_NO, PRIORITY, FIELD_ID, COND_ID, VALUE_ID, CONV_KEY, F_CHECK, F_WRITE) Values ('"&amp;A809&amp;"', '"&amp;B809&amp;"', '"&amp;C809&amp;"', '"&amp;D809&amp;"', '"&amp;E809&amp;"', '"&amp;F809&amp;"', '"&amp;G809&amp;"', '"&amp;H809&amp;"', '"&amp;I809&amp;"');"</f>
        <v/>
      </c>
      <c r="T809">
        <f>"Update UFMT_BUILD_RULE SET FIELD_ID='"&amp;D809&amp;"',COND_ID='"&amp;E809&amp;"',VALUE_ID='"&amp;F809&amp;"',CONV_KEY='"&amp;G809&amp;"',F_CHECK='"&amp;H809&amp;"',F_WRITE='"&amp;I809&amp;"' Where FORMAT_ID = '"&amp;A809&amp;"' AND FIELD_NO = '"&amp;B809&amp;"' AND PRIORITY = '"&amp;C809&amp;"';"</f>
        <v/>
      </c>
      <c r="U809">
        <f>"Delete from UFMT_BUILD_RULE Where FORMAT_ID = '"&amp;A809&amp;"' AND FIELD_NO = '"&amp;B809&amp;"' AND PRIORITY = '"&amp;C809&amp;"';"</f>
        <v/>
      </c>
    </row>
    <row r="810" spans="1:21">
      <c r="A810" t="s">
        <v>128</v>
      </c>
      <c r="B810" t="s">
        <v>634</v>
      </c>
      <c r="C810" t="s">
        <v>13</v>
      </c>
      <c r="D810" t="s">
        <v>305</v>
      </c>
      <c r="F810" t="s">
        <v>70</v>
      </c>
      <c r="H810" t="s">
        <v>255</v>
      </c>
      <c r="I810" t="s">
        <v>255</v>
      </c>
      <c r="L810" t="s">
        <v>7</v>
      </c>
      <c r="M810">
        <f>VLOOKUP(D810,UFMT_FIELD_FORMAT!A:H,8,FALSE)</f>
        <v/>
      </c>
      <c r="N810">
        <f>IF(ISBLANK(E810),"",VLOOKUP(E810,UFMT_CONDITION!A:J,10,FALSE))</f>
        <v/>
      </c>
      <c r="O810">
        <f>VLOOKUP(F810,UFMT_VALUE!A:E,5,FALSE)</f>
        <v/>
      </c>
      <c r="P810">
        <f>IF(ISBLANK(G810),"",VLOOKUP(G810,UFMT_CONVERSION!A:C,3,FALSE))</f>
        <v/>
      </c>
      <c r="Q810">
        <f>"Field '"&amp;M810&amp;IF(N810="","","',Cond '"&amp;N810)&amp;"', Value '"&amp;O810&amp;IF(P810="","","', Conv '"&amp;P810)&amp;"'"</f>
        <v/>
      </c>
      <c r="S810">
        <f>"Insert into UFMT_BUILD_RULE (FORMAT_ID, FIELD_NO, PRIORITY, FIELD_ID, COND_ID, VALUE_ID, CONV_KEY, F_CHECK, F_WRITE) Values ('"&amp;A810&amp;"', '"&amp;B810&amp;"', '"&amp;C810&amp;"', '"&amp;D810&amp;"', '"&amp;E810&amp;"', '"&amp;F810&amp;"', '"&amp;G810&amp;"', '"&amp;H810&amp;"', '"&amp;I810&amp;"');"</f>
        <v/>
      </c>
      <c r="T810">
        <f>"Update UFMT_BUILD_RULE SET FIELD_ID='"&amp;D810&amp;"',COND_ID='"&amp;E810&amp;"',VALUE_ID='"&amp;F810&amp;"',CONV_KEY='"&amp;G810&amp;"',F_CHECK='"&amp;H810&amp;"',F_WRITE='"&amp;I810&amp;"' Where FORMAT_ID = '"&amp;A810&amp;"' AND FIELD_NO = '"&amp;B810&amp;"' AND PRIORITY = '"&amp;C810&amp;"';"</f>
        <v/>
      </c>
      <c r="U810">
        <f>"Delete from UFMT_BUILD_RULE Where FORMAT_ID = '"&amp;A810&amp;"' AND FIELD_NO = '"&amp;B810&amp;"' AND PRIORITY = '"&amp;C810&amp;"';"</f>
        <v/>
      </c>
    </row>
    <row r="811" spans="1:21">
      <c r="A811" t="s">
        <v>128</v>
      </c>
      <c r="B811" t="s">
        <v>103</v>
      </c>
      <c r="C811" t="s">
        <v>13</v>
      </c>
      <c r="D811" t="s">
        <v>456</v>
      </c>
      <c r="F811" t="s">
        <v>310</v>
      </c>
      <c r="H811" t="s">
        <v>255</v>
      </c>
      <c r="I811" t="s">
        <v>255</v>
      </c>
      <c r="L811" t="s">
        <v>7</v>
      </c>
      <c r="M811">
        <f>VLOOKUP(D811,UFMT_FIELD_FORMAT!A:H,8,FALSE)</f>
        <v/>
      </c>
      <c r="N811">
        <f>IF(ISBLANK(E811),"",VLOOKUP(E811,UFMT_CONDITION!A:J,10,FALSE))</f>
        <v/>
      </c>
      <c r="O811">
        <f>VLOOKUP(F811,UFMT_VALUE!A:E,5,FALSE)</f>
        <v/>
      </c>
      <c r="P811">
        <f>IF(ISBLANK(G811),"",VLOOKUP(G811,UFMT_CONVERSION!A:C,3,FALSE))</f>
        <v/>
      </c>
      <c r="Q811">
        <f>"Field '"&amp;M811&amp;IF(N811="","","',Cond '"&amp;N811)&amp;"', Value '"&amp;O811&amp;IF(P811="","","', Conv '"&amp;P811)&amp;"'"</f>
        <v/>
      </c>
      <c r="S811">
        <f>"Insert into UFMT_BUILD_RULE (FORMAT_ID, FIELD_NO, PRIORITY, FIELD_ID, COND_ID, VALUE_ID, CONV_KEY, F_CHECK, F_WRITE) Values ('"&amp;A811&amp;"', '"&amp;B811&amp;"', '"&amp;C811&amp;"', '"&amp;D811&amp;"', '"&amp;E811&amp;"', '"&amp;F811&amp;"', '"&amp;G811&amp;"', '"&amp;H811&amp;"', '"&amp;I811&amp;"');"</f>
        <v/>
      </c>
      <c r="T811">
        <f>"Update UFMT_BUILD_RULE SET FIELD_ID='"&amp;D811&amp;"',COND_ID='"&amp;E811&amp;"',VALUE_ID='"&amp;F811&amp;"',CONV_KEY='"&amp;G811&amp;"',F_CHECK='"&amp;H811&amp;"',F_WRITE='"&amp;I811&amp;"' Where FORMAT_ID = '"&amp;A811&amp;"' AND FIELD_NO = '"&amp;B811&amp;"' AND PRIORITY = '"&amp;C811&amp;"';"</f>
        <v/>
      </c>
      <c r="U811">
        <f>"Delete from UFMT_BUILD_RULE Where FORMAT_ID = '"&amp;A811&amp;"' AND FIELD_NO = '"&amp;B811&amp;"' AND PRIORITY = '"&amp;C811&amp;"';"</f>
        <v/>
      </c>
    </row>
    <row r="812" spans="1:21">
      <c r="A812" t="s">
        <v>128</v>
      </c>
      <c r="B812" t="s">
        <v>666</v>
      </c>
      <c r="C812" t="s">
        <v>13</v>
      </c>
      <c r="D812" t="s">
        <v>456</v>
      </c>
      <c r="F812" t="s">
        <v>57</v>
      </c>
      <c r="H812" t="s">
        <v>255</v>
      </c>
      <c r="I812" t="s">
        <v>255</v>
      </c>
      <c r="L812" t="s">
        <v>7</v>
      </c>
      <c r="M812">
        <f>VLOOKUP(D812,UFMT_FIELD_FORMAT!A:H,8,FALSE)</f>
        <v/>
      </c>
      <c r="N812">
        <f>IF(ISBLANK(E812),"",VLOOKUP(E812,UFMT_CONDITION!A:J,10,FALSE))</f>
        <v/>
      </c>
      <c r="O812">
        <f>VLOOKUP(F812,UFMT_VALUE!A:E,5,FALSE)</f>
        <v/>
      </c>
      <c r="P812">
        <f>IF(ISBLANK(G812),"",VLOOKUP(G812,UFMT_CONVERSION!A:C,3,FALSE))</f>
        <v/>
      </c>
      <c r="Q812">
        <f>"Field '"&amp;M812&amp;IF(N812="","","',Cond '"&amp;N812)&amp;"', Value '"&amp;O812&amp;IF(P812="","","', Conv '"&amp;P812)&amp;"'"</f>
        <v/>
      </c>
      <c r="S812">
        <f>"Insert into UFMT_BUILD_RULE (FORMAT_ID, FIELD_NO, PRIORITY, FIELD_ID, COND_ID, VALUE_ID, CONV_KEY, F_CHECK, F_WRITE) Values ('"&amp;A812&amp;"', '"&amp;B812&amp;"', '"&amp;C812&amp;"', '"&amp;D812&amp;"', '"&amp;E812&amp;"', '"&amp;F812&amp;"', '"&amp;G812&amp;"', '"&amp;H812&amp;"', '"&amp;I812&amp;"');"</f>
        <v/>
      </c>
      <c r="T812">
        <f>"Update UFMT_BUILD_RULE SET FIELD_ID='"&amp;D812&amp;"',COND_ID='"&amp;E812&amp;"',VALUE_ID='"&amp;F812&amp;"',CONV_KEY='"&amp;G812&amp;"',F_CHECK='"&amp;H812&amp;"',F_WRITE='"&amp;I812&amp;"' Where FORMAT_ID = '"&amp;A812&amp;"' AND FIELD_NO = '"&amp;B812&amp;"' AND PRIORITY = '"&amp;C812&amp;"';"</f>
        <v/>
      </c>
      <c r="U812">
        <f>"Delete from UFMT_BUILD_RULE Where FORMAT_ID = '"&amp;A812&amp;"' AND FIELD_NO = '"&amp;B812&amp;"' AND PRIORITY = '"&amp;C812&amp;"';"</f>
        <v/>
      </c>
    </row>
    <row r="813" spans="1:21">
      <c r="A813" t="s">
        <v>128</v>
      </c>
      <c r="B813" t="s">
        <v>669</v>
      </c>
      <c r="C813" t="s">
        <v>13</v>
      </c>
      <c r="D813" t="s">
        <v>456</v>
      </c>
      <c r="F813" t="s">
        <v>379</v>
      </c>
      <c r="H813" t="s">
        <v>255</v>
      </c>
      <c r="I813" t="s">
        <v>255</v>
      </c>
      <c r="L813" t="s">
        <v>7</v>
      </c>
      <c r="M813">
        <f>VLOOKUP(D813,UFMT_FIELD_FORMAT!A:H,8,FALSE)</f>
        <v/>
      </c>
      <c r="N813">
        <f>IF(ISBLANK(E813),"",VLOOKUP(E813,UFMT_CONDITION!A:J,10,FALSE))</f>
        <v/>
      </c>
      <c r="O813">
        <f>VLOOKUP(F813,UFMT_VALUE!A:E,5,FALSE)</f>
        <v/>
      </c>
      <c r="P813">
        <f>IF(ISBLANK(G813),"",VLOOKUP(G813,UFMT_CONVERSION!A:C,3,FALSE))</f>
        <v/>
      </c>
      <c r="Q813">
        <f>"Field '"&amp;M813&amp;IF(N813="","","',Cond '"&amp;N813)&amp;"', Value '"&amp;O813&amp;IF(P813="","","', Conv '"&amp;P813)&amp;"'"</f>
        <v/>
      </c>
      <c r="S813">
        <f>"Insert into UFMT_BUILD_RULE (FORMAT_ID, FIELD_NO, PRIORITY, FIELD_ID, COND_ID, VALUE_ID, CONV_KEY, F_CHECK, F_WRITE) Values ('"&amp;A813&amp;"', '"&amp;B813&amp;"', '"&amp;C813&amp;"', '"&amp;D813&amp;"', '"&amp;E813&amp;"', '"&amp;F813&amp;"', '"&amp;G813&amp;"', '"&amp;H813&amp;"', '"&amp;I813&amp;"');"</f>
        <v/>
      </c>
      <c r="T813">
        <f>"Update UFMT_BUILD_RULE SET FIELD_ID='"&amp;D813&amp;"',COND_ID='"&amp;E813&amp;"',VALUE_ID='"&amp;F813&amp;"',CONV_KEY='"&amp;G813&amp;"',F_CHECK='"&amp;H813&amp;"',F_WRITE='"&amp;I813&amp;"' Where FORMAT_ID = '"&amp;A813&amp;"' AND FIELD_NO = '"&amp;B813&amp;"' AND PRIORITY = '"&amp;C813&amp;"';"</f>
        <v/>
      </c>
      <c r="U813">
        <f>"Delete from UFMT_BUILD_RULE Where FORMAT_ID = '"&amp;A813&amp;"' AND FIELD_NO = '"&amp;B813&amp;"' AND PRIORITY = '"&amp;C813&amp;"';"</f>
        <v/>
      </c>
    </row>
    <row r="814" spans="1:21">
      <c r="A814" t="s">
        <v>609</v>
      </c>
      <c r="B814" t="s">
        <v>64</v>
      </c>
      <c r="C814" t="s">
        <v>13</v>
      </c>
      <c r="D814" t="s">
        <v>13</v>
      </c>
      <c r="F814" t="s">
        <v>64</v>
      </c>
      <c r="H814" t="s">
        <v>255</v>
      </c>
      <c r="I814" t="s">
        <v>255</v>
      </c>
      <c r="L814" t="s">
        <v>7</v>
      </c>
      <c r="M814">
        <f>VLOOKUP(D814,UFMT_FIELD_FORMAT!A:H,8,FALSE)</f>
        <v/>
      </c>
      <c r="N814">
        <f>IF(ISBLANK(E814),"",VLOOKUP(E814,UFMT_CONDITION!A:J,10,FALSE))</f>
        <v/>
      </c>
      <c r="O814">
        <f>VLOOKUP(F814,UFMT_VALUE!A:E,5,FALSE)</f>
        <v/>
      </c>
      <c r="P814">
        <f>IF(ISBLANK(G814),"",VLOOKUP(G814,UFMT_CONVERSION!A:C,3,FALSE))</f>
        <v/>
      </c>
      <c r="Q814">
        <f>"Field '"&amp;M814&amp;IF(N814="","","',Cond '"&amp;N814)&amp;"', Value '"&amp;O814&amp;IF(P814="","","', Conv '"&amp;P814)&amp;"'"</f>
        <v/>
      </c>
      <c r="S814">
        <f>"Insert into UFMT_BUILD_RULE (FORMAT_ID, FIELD_NO, PRIORITY, FIELD_ID, COND_ID, VALUE_ID, CONV_KEY, F_CHECK, F_WRITE) Values ('"&amp;A814&amp;"', '"&amp;B814&amp;"', '"&amp;C814&amp;"', '"&amp;D814&amp;"', '"&amp;E814&amp;"', '"&amp;F814&amp;"', '"&amp;G814&amp;"', '"&amp;H814&amp;"', '"&amp;I814&amp;"');"</f>
        <v/>
      </c>
      <c r="T814">
        <f>"Update UFMT_BUILD_RULE SET FIELD_ID='"&amp;D814&amp;"',COND_ID='"&amp;E814&amp;"',VALUE_ID='"&amp;F814&amp;"',CONV_KEY='"&amp;G814&amp;"',F_CHECK='"&amp;H814&amp;"',F_WRITE='"&amp;I814&amp;"' Where FORMAT_ID = '"&amp;A814&amp;"' AND FIELD_NO = '"&amp;B814&amp;"' AND PRIORITY = '"&amp;C814&amp;"';"</f>
        <v/>
      </c>
      <c r="U814">
        <f>"Delete from UFMT_BUILD_RULE Where FORMAT_ID = '"&amp;A814&amp;"' AND FIELD_NO = '"&amp;B814&amp;"' AND PRIORITY = '"&amp;C814&amp;"';"</f>
        <v/>
      </c>
    </row>
    <row r="815" spans="1:21">
      <c r="A815" t="s">
        <v>609</v>
      </c>
      <c r="B815" t="s">
        <v>107</v>
      </c>
      <c r="C815" t="s">
        <v>13</v>
      </c>
      <c r="D815" t="s">
        <v>64</v>
      </c>
      <c r="F815" t="s">
        <v>328</v>
      </c>
      <c r="H815" t="s">
        <v>255</v>
      </c>
      <c r="I815" t="s">
        <v>255</v>
      </c>
      <c r="L815" t="s">
        <v>7</v>
      </c>
      <c r="M815">
        <f>VLOOKUP(D815,UFMT_FIELD_FORMAT!A:H,8,FALSE)</f>
        <v/>
      </c>
      <c r="N815">
        <f>IF(ISBLANK(E815),"",VLOOKUP(E815,UFMT_CONDITION!A:J,10,FALSE))</f>
        <v/>
      </c>
      <c r="O815">
        <f>VLOOKUP(F815,UFMT_VALUE!A:E,5,FALSE)</f>
        <v/>
      </c>
      <c r="P815">
        <f>IF(ISBLANK(G815),"",VLOOKUP(G815,UFMT_CONVERSION!A:C,3,FALSE))</f>
        <v/>
      </c>
      <c r="Q815">
        <f>"Field '"&amp;M815&amp;IF(N815="","","',Cond '"&amp;N815)&amp;"', Value '"&amp;O815&amp;IF(P815="","","', Conv '"&amp;P815)&amp;"'"</f>
        <v/>
      </c>
      <c r="S815">
        <f>"Insert into UFMT_BUILD_RULE (FORMAT_ID, FIELD_NO, PRIORITY, FIELD_ID, COND_ID, VALUE_ID, CONV_KEY, F_CHECK, F_WRITE) Values ('"&amp;A815&amp;"', '"&amp;B815&amp;"', '"&amp;C815&amp;"', '"&amp;D815&amp;"', '"&amp;E815&amp;"', '"&amp;F815&amp;"', '"&amp;G815&amp;"', '"&amp;H815&amp;"', '"&amp;I815&amp;"');"</f>
        <v/>
      </c>
      <c r="T815">
        <f>"Update UFMT_BUILD_RULE SET FIELD_ID='"&amp;D815&amp;"',COND_ID='"&amp;E815&amp;"',VALUE_ID='"&amp;F815&amp;"',CONV_KEY='"&amp;G815&amp;"',F_CHECK='"&amp;H815&amp;"',F_WRITE='"&amp;I815&amp;"' Where FORMAT_ID = '"&amp;A815&amp;"' AND FIELD_NO = '"&amp;B815&amp;"' AND PRIORITY = '"&amp;C815&amp;"';"</f>
        <v/>
      </c>
      <c r="U815">
        <f>"Delete from UFMT_BUILD_RULE Where FORMAT_ID = '"&amp;A815&amp;"' AND FIELD_NO = '"&amp;B815&amp;"' AND PRIORITY = '"&amp;C815&amp;"';"</f>
        <v/>
      </c>
    </row>
    <row r="816" spans="1:21">
      <c r="A816" t="s">
        <v>609</v>
      </c>
      <c r="B816" t="s">
        <v>31</v>
      </c>
      <c r="C816" t="s">
        <v>13</v>
      </c>
      <c r="D816" t="s">
        <v>107</v>
      </c>
      <c r="F816" t="s">
        <v>330</v>
      </c>
      <c r="H816" t="s">
        <v>255</v>
      </c>
      <c r="I816" t="s">
        <v>255</v>
      </c>
      <c r="L816" t="s">
        <v>7</v>
      </c>
      <c r="M816">
        <f>VLOOKUP(D816,UFMT_FIELD_FORMAT!A:H,8,FALSE)</f>
        <v/>
      </c>
      <c r="N816">
        <f>IF(ISBLANK(E816),"",VLOOKUP(E816,UFMT_CONDITION!A:J,10,FALSE))</f>
        <v/>
      </c>
      <c r="O816">
        <f>VLOOKUP(F816,UFMT_VALUE!A:E,5,FALSE)</f>
        <v/>
      </c>
      <c r="P816">
        <f>IF(ISBLANK(G816),"",VLOOKUP(G816,UFMT_CONVERSION!A:C,3,FALSE))</f>
        <v/>
      </c>
      <c r="Q816">
        <f>"Field '"&amp;M816&amp;IF(N816="","","',Cond '"&amp;N816)&amp;"', Value '"&amp;O816&amp;IF(P816="","","', Conv '"&amp;P816)&amp;"'"</f>
        <v/>
      </c>
      <c r="S816">
        <f>"Insert into UFMT_BUILD_RULE (FORMAT_ID, FIELD_NO, PRIORITY, FIELD_ID, COND_ID, VALUE_ID, CONV_KEY, F_CHECK, F_WRITE) Values ('"&amp;A816&amp;"', '"&amp;B816&amp;"', '"&amp;C816&amp;"', '"&amp;D816&amp;"', '"&amp;E816&amp;"', '"&amp;F816&amp;"', '"&amp;G816&amp;"', '"&amp;H816&amp;"', '"&amp;I816&amp;"');"</f>
        <v/>
      </c>
      <c r="T816">
        <f>"Update UFMT_BUILD_RULE SET FIELD_ID='"&amp;D816&amp;"',COND_ID='"&amp;E816&amp;"',VALUE_ID='"&amp;F816&amp;"',CONV_KEY='"&amp;G816&amp;"',F_CHECK='"&amp;H816&amp;"',F_WRITE='"&amp;I816&amp;"' Where FORMAT_ID = '"&amp;A816&amp;"' AND FIELD_NO = '"&amp;B816&amp;"' AND PRIORITY = '"&amp;C816&amp;"';"</f>
        <v/>
      </c>
      <c r="U816">
        <f>"Delete from UFMT_BUILD_RULE Where FORMAT_ID = '"&amp;A816&amp;"' AND FIELD_NO = '"&amp;B816&amp;"' AND PRIORITY = '"&amp;C816&amp;"';"</f>
        <v/>
      </c>
    </row>
    <row r="817" spans="1:21">
      <c r="A817" t="s">
        <v>609</v>
      </c>
      <c r="B817" t="s">
        <v>500</v>
      </c>
      <c r="C817" t="s">
        <v>13</v>
      </c>
      <c r="D817" t="s">
        <v>107</v>
      </c>
      <c r="F817" t="s">
        <v>333</v>
      </c>
      <c r="H817" t="s">
        <v>255</v>
      </c>
      <c r="I817" t="s">
        <v>255</v>
      </c>
      <c r="L817" t="s">
        <v>7</v>
      </c>
      <c r="M817">
        <f>VLOOKUP(D817,UFMT_FIELD_FORMAT!A:H,8,FALSE)</f>
        <v/>
      </c>
      <c r="N817">
        <f>IF(ISBLANK(E817),"",VLOOKUP(E817,UFMT_CONDITION!A:J,10,FALSE))</f>
        <v/>
      </c>
      <c r="O817">
        <f>VLOOKUP(F817,UFMT_VALUE!A:E,5,FALSE)</f>
        <v/>
      </c>
      <c r="P817">
        <f>IF(ISBLANK(G817),"",VLOOKUP(G817,UFMT_CONVERSION!A:C,3,FALSE))</f>
        <v/>
      </c>
      <c r="Q817">
        <f>"Field '"&amp;M817&amp;IF(N817="","","',Cond '"&amp;N817)&amp;"', Value '"&amp;O817&amp;IF(P817="","","', Conv '"&amp;P817)&amp;"'"</f>
        <v/>
      </c>
      <c r="S817">
        <f>"Insert into UFMT_BUILD_RULE (FORMAT_ID, FIELD_NO, PRIORITY, FIELD_ID, COND_ID, VALUE_ID, CONV_KEY, F_CHECK, F_WRITE) Values ('"&amp;A817&amp;"', '"&amp;B817&amp;"', '"&amp;C817&amp;"', '"&amp;D817&amp;"', '"&amp;E817&amp;"', '"&amp;F817&amp;"', '"&amp;G817&amp;"', '"&amp;H817&amp;"', '"&amp;I817&amp;"');"</f>
        <v/>
      </c>
      <c r="T817">
        <f>"Update UFMT_BUILD_RULE SET FIELD_ID='"&amp;D817&amp;"',COND_ID='"&amp;E817&amp;"',VALUE_ID='"&amp;F817&amp;"',CONV_KEY='"&amp;G817&amp;"',F_CHECK='"&amp;H817&amp;"',F_WRITE='"&amp;I817&amp;"' Where FORMAT_ID = '"&amp;A817&amp;"' AND FIELD_NO = '"&amp;B817&amp;"' AND PRIORITY = '"&amp;C817&amp;"';"</f>
        <v/>
      </c>
      <c r="U817">
        <f>"Delete from UFMT_BUILD_RULE Where FORMAT_ID = '"&amp;A817&amp;"' AND FIELD_NO = '"&amp;B817&amp;"' AND PRIORITY = '"&amp;C817&amp;"';"</f>
        <v/>
      </c>
    </row>
    <row r="818" spans="1:21">
      <c r="A818" t="s">
        <v>609</v>
      </c>
      <c r="B818" t="s">
        <v>333</v>
      </c>
      <c r="C818" t="s">
        <v>13</v>
      </c>
      <c r="D818" t="s">
        <v>31</v>
      </c>
      <c r="F818" t="s">
        <v>337</v>
      </c>
      <c r="H818" t="s">
        <v>255</v>
      </c>
      <c r="I818" t="s">
        <v>255</v>
      </c>
      <c r="L818" t="s">
        <v>7</v>
      </c>
      <c r="M818">
        <f>VLOOKUP(D818,UFMT_FIELD_FORMAT!A:H,8,FALSE)</f>
        <v/>
      </c>
      <c r="N818">
        <f>IF(ISBLANK(E818),"",VLOOKUP(E818,UFMT_CONDITION!A:J,10,FALSE))</f>
        <v/>
      </c>
      <c r="O818">
        <f>VLOOKUP(F818,UFMT_VALUE!A:E,5,FALSE)</f>
        <v/>
      </c>
      <c r="P818">
        <f>IF(ISBLANK(G818),"",VLOOKUP(G818,UFMT_CONVERSION!A:C,3,FALSE))</f>
        <v/>
      </c>
      <c r="Q818">
        <f>"Field '"&amp;M818&amp;IF(N818="","","',Cond '"&amp;N818)&amp;"', Value '"&amp;O818&amp;IF(P818="","","', Conv '"&amp;P818)&amp;"'"</f>
        <v/>
      </c>
      <c r="S818">
        <f>"Insert into UFMT_BUILD_RULE (FORMAT_ID, FIELD_NO, PRIORITY, FIELD_ID, COND_ID, VALUE_ID, CONV_KEY, F_CHECK, F_WRITE) Values ('"&amp;A818&amp;"', '"&amp;B818&amp;"', '"&amp;C818&amp;"', '"&amp;D818&amp;"', '"&amp;E818&amp;"', '"&amp;F818&amp;"', '"&amp;G818&amp;"', '"&amp;H818&amp;"', '"&amp;I818&amp;"');"</f>
        <v/>
      </c>
      <c r="T818">
        <f>"Update UFMT_BUILD_RULE SET FIELD_ID='"&amp;D818&amp;"',COND_ID='"&amp;E818&amp;"',VALUE_ID='"&amp;F818&amp;"',CONV_KEY='"&amp;G818&amp;"',F_CHECK='"&amp;H818&amp;"',F_WRITE='"&amp;I818&amp;"' Where FORMAT_ID = '"&amp;A818&amp;"' AND FIELD_NO = '"&amp;B818&amp;"' AND PRIORITY = '"&amp;C818&amp;"';"</f>
        <v/>
      </c>
      <c r="U818">
        <f>"Delete from UFMT_BUILD_RULE Where FORMAT_ID = '"&amp;A818&amp;"' AND FIELD_NO = '"&amp;B818&amp;"' AND PRIORITY = '"&amp;C818&amp;"';"</f>
        <v/>
      </c>
    </row>
    <row r="819" spans="1:21">
      <c r="A819" t="s">
        <v>609</v>
      </c>
      <c r="B819" t="s">
        <v>337</v>
      </c>
      <c r="C819" t="s">
        <v>13</v>
      </c>
      <c r="D819" t="s">
        <v>500</v>
      </c>
      <c r="F819" t="s">
        <v>35</v>
      </c>
      <c r="H819" t="s">
        <v>255</v>
      </c>
      <c r="I819" t="s">
        <v>255</v>
      </c>
      <c r="L819" t="s">
        <v>7</v>
      </c>
      <c r="M819">
        <f>VLOOKUP(D819,UFMT_FIELD_FORMAT!A:H,8,FALSE)</f>
        <v/>
      </c>
      <c r="N819">
        <f>IF(ISBLANK(E819),"",VLOOKUP(E819,UFMT_CONDITION!A:J,10,FALSE))</f>
        <v/>
      </c>
      <c r="O819">
        <f>VLOOKUP(F819,UFMT_VALUE!A:E,5,FALSE)</f>
        <v/>
      </c>
      <c r="P819">
        <f>IF(ISBLANK(G819),"",VLOOKUP(G819,UFMT_CONVERSION!A:C,3,FALSE))</f>
        <v/>
      </c>
      <c r="Q819">
        <f>"Field '"&amp;M819&amp;IF(N819="","","',Cond '"&amp;N819)&amp;"', Value '"&amp;O819&amp;IF(P819="","","', Conv '"&amp;P819)&amp;"'"</f>
        <v/>
      </c>
      <c r="S819">
        <f>"Insert into UFMT_BUILD_RULE (FORMAT_ID, FIELD_NO, PRIORITY, FIELD_ID, COND_ID, VALUE_ID, CONV_KEY, F_CHECK, F_WRITE) Values ('"&amp;A819&amp;"', '"&amp;B819&amp;"', '"&amp;C819&amp;"', '"&amp;D819&amp;"', '"&amp;E819&amp;"', '"&amp;F819&amp;"', '"&amp;G819&amp;"', '"&amp;H819&amp;"', '"&amp;I819&amp;"');"</f>
        <v/>
      </c>
      <c r="T819">
        <f>"Update UFMT_BUILD_RULE SET FIELD_ID='"&amp;D819&amp;"',COND_ID='"&amp;E819&amp;"',VALUE_ID='"&amp;F819&amp;"',CONV_KEY='"&amp;G819&amp;"',F_CHECK='"&amp;H819&amp;"',F_WRITE='"&amp;I819&amp;"' Where FORMAT_ID = '"&amp;A819&amp;"' AND FIELD_NO = '"&amp;B819&amp;"' AND PRIORITY = '"&amp;C819&amp;"';"</f>
        <v/>
      </c>
      <c r="U819">
        <f>"Delete from UFMT_BUILD_RULE Where FORMAT_ID = '"&amp;A819&amp;"' AND FIELD_NO = '"&amp;B819&amp;"' AND PRIORITY = '"&amp;C819&amp;"';"</f>
        <v/>
      </c>
    </row>
    <row r="820" spans="1:21">
      <c r="A820" t="s">
        <v>609</v>
      </c>
      <c r="B820" t="s">
        <v>351</v>
      </c>
      <c r="C820" t="s">
        <v>13</v>
      </c>
      <c r="D820" t="s">
        <v>328</v>
      </c>
      <c r="F820" t="s">
        <v>393</v>
      </c>
      <c r="H820" t="s">
        <v>255</v>
      </c>
      <c r="I820" t="s">
        <v>255</v>
      </c>
      <c r="L820" t="s">
        <v>7</v>
      </c>
      <c r="M820">
        <f>VLOOKUP(D820,UFMT_FIELD_FORMAT!A:H,8,FALSE)</f>
        <v/>
      </c>
      <c r="N820">
        <f>IF(ISBLANK(E820),"",VLOOKUP(E820,UFMT_CONDITION!A:J,10,FALSE))</f>
        <v/>
      </c>
      <c r="O820">
        <f>VLOOKUP(F820,UFMT_VALUE!A:E,5,FALSE)</f>
        <v/>
      </c>
      <c r="P820">
        <f>IF(ISBLANK(G820),"",VLOOKUP(G820,UFMT_CONVERSION!A:C,3,FALSE))</f>
        <v/>
      </c>
      <c r="Q820">
        <f>"Field '"&amp;M820&amp;IF(N820="","","',Cond '"&amp;N820)&amp;"', Value '"&amp;O820&amp;IF(P820="","","', Conv '"&amp;P820)&amp;"'"</f>
        <v/>
      </c>
      <c r="S820">
        <f>"Insert into UFMT_BUILD_RULE (FORMAT_ID, FIELD_NO, PRIORITY, FIELD_ID, COND_ID, VALUE_ID, CONV_KEY, F_CHECK, F_WRITE) Values ('"&amp;A820&amp;"', '"&amp;B820&amp;"', '"&amp;C820&amp;"', '"&amp;D820&amp;"', '"&amp;E820&amp;"', '"&amp;F820&amp;"', '"&amp;G820&amp;"', '"&amp;H820&amp;"', '"&amp;I820&amp;"');"</f>
        <v/>
      </c>
      <c r="T820">
        <f>"Update UFMT_BUILD_RULE SET FIELD_ID='"&amp;D820&amp;"',COND_ID='"&amp;E820&amp;"',VALUE_ID='"&amp;F820&amp;"',CONV_KEY='"&amp;G820&amp;"',F_CHECK='"&amp;H820&amp;"',F_WRITE='"&amp;I820&amp;"' Where FORMAT_ID = '"&amp;A820&amp;"' AND FIELD_NO = '"&amp;B820&amp;"' AND PRIORITY = '"&amp;C820&amp;"';"</f>
        <v/>
      </c>
      <c r="U820">
        <f>"Delete from UFMT_BUILD_RULE Where FORMAT_ID = '"&amp;A820&amp;"' AND FIELD_NO = '"&amp;B820&amp;"' AND PRIORITY = '"&amp;C820&amp;"';"</f>
        <v/>
      </c>
    </row>
    <row r="821" spans="1:21">
      <c r="A821" t="s">
        <v>609</v>
      </c>
      <c r="B821" t="s">
        <v>305</v>
      </c>
      <c r="C821" t="s">
        <v>13</v>
      </c>
      <c r="D821" t="s">
        <v>318</v>
      </c>
      <c r="F821" t="s">
        <v>398</v>
      </c>
      <c r="H821" t="s">
        <v>255</v>
      </c>
      <c r="I821" t="s">
        <v>255</v>
      </c>
      <c r="L821" t="s">
        <v>7</v>
      </c>
      <c r="M821">
        <f>VLOOKUP(D821,UFMT_FIELD_FORMAT!A:H,8,FALSE)</f>
        <v/>
      </c>
      <c r="N821">
        <f>IF(ISBLANK(E821),"",VLOOKUP(E821,UFMT_CONDITION!A:J,10,FALSE))</f>
        <v/>
      </c>
      <c r="O821">
        <f>VLOOKUP(F821,UFMT_VALUE!A:E,5,FALSE)</f>
        <v/>
      </c>
      <c r="P821">
        <f>IF(ISBLANK(G821),"",VLOOKUP(G821,UFMT_CONVERSION!A:C,3,FALSE))</f>
        <v/>
      </c>
      <c r="Q821">
        <f>"Field '"&amp;M821&amp;IF(N821="","","',Cond '"&amp;N821)&amp;"', Value '"&amp;O821&amp;IF(P821="","","', Conv '"&amp;P821)&amp;"'"</f>
        <v/>
      </c>
      <c r="S821">
        <f>"Insert into UFMT_BUILD_RULE (FORMAT_ID, FIELD_NO, PRIORITY, FIELD_ID, COND_ID, VALUE_ID, CONV_KEY, F_CHECK, F_WRITE) Values ('"&amp;A821&amp;"', '"&amp;B821&amp;"', '"&amp;C821&amp;"', '"&amp;D821&amp;"', '"&amp;E821&amp;"', '"&amp;F821&amp;"', '"&amp;G821&amp;"', '"&amp;H821&amp;"', '"&amp;I821&amp;"');"</f>
        <v/>
      </c>
      <c r="T821">
        <f>"Update UFMT_BUILD_RULE SET FIELD_ID='"&amp;D821&amp;"',COND_ID='"&amp;E821&amp;"',VALUE_ID='"&amp;F821&amp;"',CONV_KEY='"&amp;G821&amp;"',F_CHECK='"&amp;H821&amp;"',F_WRITE='"&amp;I821&amp;"' Where FORMAT_ID = '"&amp;A821&amp;"' AND FIELD_NO = '"&amp;B821&amp;"' AND PRIORITY = '"&amp;C821&amp;"';"</f>
        <v/>
      </c>
      <c r="U821">
        <f>"Delete from UFMT_BUILD_RULE Where FORMAT_ID = '"&amp;A821&amp;"' AND FIELD_NO = '"&amp;B821&amp;"' AND PRIORITY = '"&amp;C821&amp;"';"</f>
        <v/>
      </c>
    </row>
    <row r="822" spans="1:21">
      <c r="A822" t="s">
        <v>609</v>
      </c>
      <c r="B822" t="s">
        <v>473</v>
      </c>
      <c r="C822" t="s">
        <v>13</v>
      </c>
      <c r="D822" t="s">
        <v>333</v>
      </c>
      <c r="F822" t="s">
        <v>449</v>
      </c>
      <c r="H822" t="s">
        <v>255</v>
      </c>
      <c r="I822" t="s">
        <v>255</v>
      </c>
      <c r="L822" t="s">
        <v>7</v>
      </c>
      <c r="M822">
        <f>VLOOKUP(D822,UFMT_FIELD_FORMAT!A:H,8,FALSE)</f>
        <v/>
      </c>
      <c r="N822">
        <f>IF(ISBLANK(E822),"",VLOOKUP(E822,UFMT_CONDITION!A:J,10,FALSE))</f>
        <v/>
      </c>
      <c r="O822">
        <f>VLOOKUP(F822,UFMT_VALUE!A:E,5,FALSE)</f>
        <v/>
      </c>
      <c r="P822">
        <f>IF(ISBLANK(G822),"",VLOOKUP(G822,UFMT_CONVERSION!A:C,3,FALSE))</f>
        <v/>
      </c>
      <c r="Q822">
        <f>"Field '"&amp;M822&amp;IF(N822="","","',Cond '"&amp;N822)&amp;"', Value '"&amp;O822&amp;IF(P822="","","', Conv '"&amp;P822)&amp;"'"</f>
        <v/>
      </c>
      <c r="S822">
        <f>"Insert into UFMT_BUILD_RULE (FORMAT_ID, FIELD_NO, PRIORITY, FIELD_ID, COND_ID, VALUE_ID, CONV_KEY, F_CHECK, F_WRITE) Values ('"&amp;A822&amp;"', '"&amp;B822&amp;"', '"&amp;C822&amp;"', '"&amp;D822&amp;"', '"&amp;E822&amp;"', '"&amp;F822&amp;"', '"&amp;G822&amp;"', '"&amp;H822&amp;"', '"&amp;I822&amp;"');"</f>
        <v/>
      </c>
      <c r="T822">
        <f>"Update UFMT_BUILD_RULE SET FIELD_ID='"&amp;D822&amp;"',COND_ID='"&amp;E822&amp;"',VALUE_ID='"&amp;F822&amp;"',CONV_KEY='"&amp;G822&amp;"',F_CHECK='"&amp;H822&amp;"',F_WRITE='"&amp;I822&amp;"' Where FORMAT_ID = '"&amp;A822&amp;"' AND FIELD_NO = '"&amp;B822&amp;"' AND PRIORITY = '"&amp;C822&amp;"';"</f>
        <v/>
      </c>
      <c r="U822">
        <f>"Delete from UFMT_BUILD_RULE Where FORMAT_ID = '"&amp;A822&amp;"' AND FIELD_NO = '"&amp;B822&amp;"' AND PRIORITY = '"&amp;C822&amp;"';"</f>
        <v/>
      </c>
    </row>
    <row r="823" spans="1:21">
      <c r="A823" t="s">
        <v>609</v>
      </c>
      <c r="B823" t="s">
        <v>532</v>
      </c>
      <c r="C823" t="s">
        <v>13</v>
      </c>
      <c r="D823" t="s">
        <v>337</v>
      </c>
      <c r="F823" t="s">
        <v>456</v>
      </c>
      <c r="H823" t="s">
        <v>255</v>
      </c>
      <c r="I823" t="s">
        <v>255</v>
      </c>
      <c r="L823" t="s">
        <v>7</v>
      </c>
      <c r="M823">
        <f>VLOOKUP(D823,UFMT_FIELD_FORMAT!A:H,8,FALSE)</f>
        <v/>
      </c>
      <c r="N823">
        <f>IF(ISBLANK(E823),"",VLOOKUP(E823,UFMT_CONDITION!A:J,10,FALSE))</f>
        <v/>
      </c>
      <c r="O823">
        <f>VLOOKUP(F823,UFMT_VALUE!A:E,5,FALSE)</f>
        <v/>
      </c>
      <c r="P823">
        <f>IF(ISBLANK(G823),"",VLOOKUP(G823,UFMT_CONVERSION!A:C,3,FALSE))</f>
        <v/>
      </c>
      <c r="Q823">
        <f>"Field '"&amp;M823&amp;IF(N823="","","',Cond '"&amp;N823)&amp;"', Value '"&amp;O823&amp;IF(P823="","","', Conv '"&amp;P823)&amp;"'"</f>
        <v/>
      </c>
      <c r="S823">
        <f>"Insert into UFMT_BUILD_RULE (FORMAT_ID, FIELD_NO, PRIORITY, FIELD_ID, COND_ID, VALUE_ID, CONV_KEY, F_CHECK, F_WRITE) Values ('"&amp;A823&amp;"', '"&amp;B823&amp;"', '"&amp;C823&amp;"', '"&amp;D823&amp;"', '"&amp;E823&amp;"', '"&amp;F823&amp;"', '"&amp;G823&amp;"', '"&amp;H823&amp;"', '"&amp;I823&amp;"');"</f>
        <v/>
      </c>
      <c r="T823">
        <f>"Update UFMT_BUILD_RULE SET FIELD_ID='"&amp;D823&amp;"',COND_ID='"&amp;E823&amp;"',VALUE_ID='"&amp;F823&amp;"',CONV_KEY='"&amp;G823&amp;"',F_CHECK='"&amp;H823&amp;"',F_WRITE='"&amp;I823&amp;"' Where FORMAT_ID = '"&amp;A823&amp;"' AND FIELD_NO = '"&amp;B823&amp;"' AND PRIORITY = '"&amp;C823&amp;"';"</f>
        <v/>
      </c>
      <c r="U823">
        <f>"Delete from UFMT_BUILD_RULE Where FORMAT_ID = '"&amp;A823&amp;"' AND FIELD_NO = '"&amp;B823&amp;"' AND PRIORITY = '"&amp;C823&amp;"';"</f>
        <v/>
      </c>
    </row>
    <row r="824" spans="1:21">
      <c r="A824" t="s">
        <v>609</v>
      </c>
      <c r="B824" t="s">
        <v>534</v>
      </c>
      <c r="C824" t="s">
        <v>13</v>
      </c>
      <c r="D824" t="s">
        <v>337</v>
      </c>
      <c r="F824" t="s">
        <v>468</v>
      </c>
      <c r="H824" t="s">
        <v>255</v>
      </c>
      <c r="I824" t="s">
        <v>255</v>
      </c>
      <c r="L824" t="s">
        <v>7</v>
      </c>
      <c r="M824">
        <f>VLOOKUP(D824,UFMT_FIELD_FORMAT!A:H,8,FALSE)</f>
        <v/>
      </c>
      <c r="N824">
        <f>IF(ISBLANK(E824),"",VLOOKUP(E824,UFMT_CONDITION!A:J,10,FALSE))</f>
        <v/>
      </c>
      <c r="O824">
        <f>VLOOKUP(F824,UFMT_VALUE!A:E,5,FALSE)</f>
        <v/>
      </c>
      <c r="P824">
        <f>IF(ISBLANK(G824),"",VLOOKUP(G824,UFMT_CONVERSION!A:C,3,FALSE))</f>
        <v/>
      </c>
      <c r="Q824">
        <f>"Field '"&amp;M824&amp;IF(N824="","","',Cond '"&amp;N824)&amp;"', Value '"&amp;O824&amp;IF(P824="","","', Conv '"&amp;P824)&amp;"'"</f>
        <v/>
      </c>
      <c r="S824">
        <f>"Insert into UFMT_BUILD_RULE (FORMAT_ID, FIELD_NO, PRIORITY, FIELD_ID, COND_ID, VALUE_ID, CONV_KEY, F_CHECK, F_WRITE) Values ('"&amp;A824&amp;"', '"&amp;B824&amp;"', '"&amp;C824&amp;"', '"&amp;D824&amp;"', '"&amp;E824&amp;"', '"&amp;F824&amp;"', '"&amp;G824&amp;"', '"&amp;H824&amp;"', '"&amp;I824&amp;"');"</f>
        <v/>
      </c>
      <c r="T824">
        <f>"Update UFMT_BUILD_RULE SET FIELD_ID='"&amp;D824&amp;"',COND_ID='"&amp;E824&amp;"',VALUE_ID='"&amp;F824&amp;"',CONV_KEY='"&amp;G824&amp;"',F_CHECK='"&amp;H824&amp;"',F_WRITE='"&amp;I824&amp;"' Where FORMAT_ID = '"&amp;A824&amp;"' AND FIELD_NO = '"&amp;B824&amp;"' AND PRIORITY = '"&amp;C824&amp;"';"</f>
        <v/>
      </c>
      <c r="U824">
        <f>"Delete from UFMT_BUILD_RULE Where FORMAT_ID = '"&amp;A824&amp;"' AND FIELD_NO = '"&amp;B824&amp;"' AND PRIORITY = '"&amp;C824&amp;"';"</f>
        <v/>
      </c>
    </row>
    <row r="825" spans="1:21">
      <c r="A825" t="s">
        <v>609</v>
      </c>
      <c r="B825" t="s">
        <v>66</v>
      </c>
      <c r="C825" t="s">
        <v>13</v>
      </c>
      <c r="D825" t="s">
        <v>351</v>
      </c>
      <c r="F825" t="s">
        <v>233</v>
      </c>
      <c r="H825" t="s">
        <v>255</v>
      </c>
      <c r="I825" t="s">
        <v>255</v>
      </c>
      <c r="L825" t="s">
        <v>7</v>
      </c>
      <c r="M825">
        <f>VLOOKUP(D825,UFMT_FIELD_FORMAT!A:H,8,FALSE)</f>
        <v/>
      </c>
      <c r="N825">
        <f>IF(ISBLANK(E825),"",VLOOKUP(E825,UFMT_CONDITION!A:J,10,FALSE))</f>
        <v/>
      </c>
      <c r="O825">
        <f>VLOOKUP(F825,UFMT_VALUE!A:E,5,FALSE)</f>
        <v/>
      </c>
      <c r="P825">
        <f>IF(ISBLANK(G825),"",VLOOKUP(G825,UFMT_CONVERSION!A:C,3,FALSE))</f>
        <v/>
      </c>
      <c r="Q825">
        <f>"Field '"&amp;M825&amp;IF(N825="","","',Cond '"&amp;N825)&amp;"', Value '"&amp;O825&amp;IF(P825="","","', Conv '"&amp;P825)&amp;"'"</f>
        <v/>
      </c>
      <c r="S825">
        <f>"Insert into UFMT_BUILD_RULE (FORMAT_ID, FIELD_NO, PRIORITY, FIELD_ID, COND_ID, VALUE_ID, CONV_KEY, F_CHECK, F_WRITE) Values ('"&amp;A825&amp;"', '"&amp;B825&amp;"', '"&amp;C825&amp;"', '"&amp;D825&amp;"', '"&amp;E825&amp;"', '"&amp;F825&amp;"', '"&amp;G825&amp;"', '"&amp;H825&amp;"', '"&amp;I825&amp;"');"</f>
        <v/>
      </c>
      <c r="T825">
        <f>"Update UFMT_BUILD_RULE SET FIELD_ID='"&amp;D825&amp;"',COND_ID='"&amp;E825&amp;"',VALUE_ID='"&amp;F825&amp;"',CONV_KEY='"&amp;G825&amp;"',F_CHECK='"&amp;H825&amp;"',F_WRITE='"&amp;I825&amp;"' Where FORMAT_ID = '"&amp;A825&amp;"' AND FIELD_NO = '"&amp;B825&amp;"' AND PRIORITY = '"&amp;C825&amp;"';"</f>
        <v/>
      </c>
      <c r="U825">
        <f>"Delete from UFMT_BUILD_RULE Where FORMAT_ID = '"&amp;A825&amp;"' AND FIELD_NO = '"&amp;B825&amp;"' AND PRIORITY = '"&amp;C825&amp;"';"</f>
        <v/>
      </c>
    </row>
    <row r="826" spans="1:21">
      <c r="A826" t="s">
        <v>609</v>
      </c>
      <c r="B826" t="s">
        <v>70</v>
      </c>
      <c r="C826" t="s">
        <v>13</v>
      </c>
      <c r="D826" t="s">
        <v>379</v>
      </c>
      <c r="F826" t="s">
        <v>471</v>
      </c>
      <c r="H826" t="s">
        <v>255</v>
      </c>
      <c r="I826" t="s">
        <v>255</v>
      </c>
      <c r="L826" t="s">
        <v>7</v>
      </c>
      <c r="M826">
        <f>VLOOKUP(D826,UFMT_FIELD_FORMAT!A:H,8,FALSE)</f>
        <v/>
      </c>
      <c r="N826">
        <f>IF(ISBLANK(E826),"",VLOOKUP(E826,UFMT_CONDITION!A:J,10,FALSE))</f>
        <v/>
      </c>
      <c r="O826">
        <f>VLOOKUP(F826,UFMT_VALUE!A:E,5,FALSE)</f>
        <v/>
      </c>
      <c r="P826">
        <f>IF(ISBLANK(G826),"",VLOOKUP(G826,UFMT_CONVERSION!A:C,3,FALSE))</f>
        <v/>
      </c>
      <c r="Q826">
        <f>"Field '"&amp;M826&amp;IF(N826="","","',Cond '"&amp;N826)&amp;"', Value '"&amp;O826&amp;IF(P826="","","', Conv '"&amp;P826)&amp;"'"</f>
        <v/>
      </c>
      <c r="S826">
        <f>"Insert into UFMT_BUILD_RULE (FORMAT_ID, FIELD_NO, PRIORITY, FIELD_ID, COND_ID, VALUE_ID, CONV_KEY, F_CHECK, F_WRITE) Values ('"&amp;A826&amp;"', '"&amp;B826&amp;"', '"&amp;C826&amp;"', '"&amp;D826&amp;"', '"&amp;E826&amp;"', '"&amp;F826&amp;"', '"&amp;G826&amp;"', '"&amp;H826&amp;"', '"&amp;I826&amp;"');"</f>
        <v/>
      </c>
      <c r="T826">
        <f>"Update UFMT_BUILD_RULE SET FIELD_ID='"&amp;D826&amp;"',COND_ID='"&amp;E826&amp;"',VALUE_ID='"&amp;F826&amp;"',CONV_KEY='"&amp;G826&amp;"',F_CHECK='"&amp;H826&amp;"',F_WRITE='"&amp;I826&amp;"' Where FORMAT_ID = '"&amp;A826&amp;"' AND FIELD_NO = '"&amp;B826&amp;"' AND PRIORITY = '"&amp;C826&amp;"';"</f>
        <v/>
      </c>
      <c r="U826">
        <f>"Delete from UFMT_BUILD_RULE Where FORMAT_ID = '"&amp;A826&amp;"' AND FIELD_NO = '"&amp;B826&amp;"' AND PRIORITY = '"&amp;C826&amp;"';"</f>
        <v/>
      </c>
    </row>
    <row r="827" spans="1:21">
      <c r="A827" t="s">
        <v>609</v>
      </c>
      <c r="B827" t="s">
        <v>310</v>
      </c>
      <c r="C827" t="s">
        <v>13</v>
      </c>
      <c r="D827" t="s">
        <v>330</v>
      </c>
      <c r="F827" t="s">
        <v>555</v>
      </c>
      <c r="H827" t="s">
        <v>255</v>
      </c>
      <c r="I827" t="s">
        <v>13</v>
      </c>
      <c r="L827" t="s">
        <v>7</v>
      </c>
      <c r="M827">
        <f>VLOOKUP(D827,UFMT_FIELD_FORMAT!A:H,8,FALSE)</f>
        <v/>
      </c>
      <c r="N827">
        <f>IF(ISBLANK(E827),"",VLOOKUP(E827,UFMT_CONDITION!A:J,10,FALSE))</f>
        <v/>
      </c>
      <c r="O827">
        <f>VLOOKUP(F827,UFMT_VALUE!A:E,5,FALSE)</f>
        <v/>
      </c>
      <c r="P827">
        <f>IF(ISBLANK(G827),"",VLOOKUP(G827,UFMT_CONVERSION!A:C,3,FALSE))</f>
        <v/>
      </c>
      <c r="Q827">
        <f>"Field '"&amp;M827&amp;IF(N827="","","',Cond '"&amp;N827)&amp;"', Value '"&amp;O827&amp;IF(P827="","","', Conv '"&amp;P827)&amp;"'"</f>
        <v/>
      </c>
      <c r="S827">
        <f>"Insert into UFMT_BUILD_RULE (FORMAT_ID, FIELD_NO, PRIORITY, FIELD_ID, COND_ID, VALUE_ID, CONV_KEY, F_CHECK, F_WRITE) Values ('"&amp;A827&amp;"', '"&amp;B827&amp;"', '"&amp;C827&amp;"', '"&amp;D827&amp;"', '"&amp;E827&amp;"', '"&amp;F827&amp;"', '"&amp;G827&amp;"', '"&amp;H827&amp;"', '"&amp;I827&amp;"');"</f>
        <v/>
      </c>
      <c r="T827">
        <f>"Update UFMT_BUILD_RULE SET FIELD_ID='"&amp;D827&amp;"',COND_ID='"&amp;E827&amp;"',VALUE_ID='"&amp;F827&amp;"',CONV_KEY='"&amp;G827&amp;"',F_CHECK='"&amp;H827&amp;"',F_WRITE='"&amp;I827&amp;"' Where FORMAT_ID = '"&amp;A827&amp;"' AND FIELD_NO = '"&amp;B827&amp;"' AND PRIORITY = '"&amp;C827&amp;"';"</f>
        <v/>
      </c>
      <c r="U827">
        <f>"Delete from UFMT_BUILD_RULE Where FORMAT_ID = '"&amp;A827&amp;"' AND FIELD_NO = '"&amp;B827&amp;"' AND PRIORITY = '"&amp;C827&amp;"';"</f>
        <v/>
      </c>
    </row>
    <row r="828" spans="1:21">
      <c r="A828" t="s">
        <v>609</v>
      </c>
      <c r="B828" t="s">
        <v>72</v>
      </c>
      <c r="C828" t="s">
        <v>13</v>
      </c>
      <c r="D828" t="s">
        <v>333</v>
      </c>
      <c r="F828" t="s">
        <v>473</v>
      </c>
      <c r="H828" t="s">
        <v>255</v>
      </c>
      <c r="I828" t="s">
        <v>13</v>
      </c>
      <c r="L828" t="s">
        <v>7</v>
      </c>
      <c r="M828">
        <f>VLOOKUP(D828,UFMT_FIELD_FORMAT!A:H,8,FALSE)</f>
        <v/>
      </c>
      <c r="N828">
        <f>IF(ISBLANK(E828),"",VLOOKUP(E828,UFMT_CONDITION!A:J,10,FALSE))</f>
        <v/>
      </c>
      <c r="O828">
        <f>VLOOKUP(F828,UFMT_VALUE!A:E,5,FALSE)</f>
        <v/>
      </c>
      <c r="P828">
        <f>IF(ISBLANK(G828),"",VLOOKUP(G828,UFMT_CONVERSION!A:C,3,FALSE))</f>
        <v/>
      </c>
      <c r="Q828">
        <f>"Field '"&amp;M828&amp;IF(N828="","","',Cond '"&amp;N828)&amp;"', Value '"&amp;O828&amp;IF(P828="","","', Conv '"&amp;P828)&amp;"'"</f>
        <v/>
      </c>
      <c r="S828">
        <f>"Insert into UFMT_BUILD_RULE (FORMAT_ID, FIELD_NO, PRIORITY, FIELD_ID, COND_ID, VALUE_ID, CONV_KEY, F_CHECK, F_WRITE) Values ('"&amp;A828&amp;"', '"&amp;B828&amp;"', '"&amp;C828&amp;"', '"&amp;D828&amp;"', '"&amp;E828&amp;"', '"&amp;F828&amp;"', '"&amp;G828&amp;"', '"&amp;H828&amp;"', '"&amp;I828&amp;"');"</f>
        <v/>
      </c>
      <c r="T828">
        <f>"Update UFMT_BUILD_RULE SET FIELD_ID='"&amp;D828&amp;"',COND_ID='"&amp;E828&amp;"',VALUE_ID='"&amp;F828&amp;"',CONV_KEY='"&amp;G828&amp;"',F_CHECK='"&amp;H828&amp;"',F_WRITE='"&amp;I828&amp;"' Where FORMAT_ID = '"&amp;A828&amp;"' AND FIELD_NO = '"&amp;B828&amp;"' AND PRIORITY = '"&amp;C828&amp;"';"</f>
        <v/>
      </c>
      <c r="U828">
        <f>"Delete from UFMT_BUILD_RULE Where FORMAT_ID = '"&amp;A828&amp;"' AND FIELD_NO = '"&amp;B828&amp;"' AND PRIORITY = '"&amp;C828&amp;"';"</f>
        <v/>
      </c>
    </row>
    <row r="829" spans="1:21">
      <c r="A829" t="s">
        <v>609</v>
      </c>
      <c r="B829" t="s">
        <v>72</v>
      </c>
      <c r="C829" t="s">
        <v>64</v>
      </c>
      <c r="D829" t="s">
        <v>333</v>
      </c>
      <c r="F829" t="s">
        <v>43</v>
      </c>
      <c r="G829" t="s">
        <v>328</v>
      </c>
      <c r="H829" t="s">
        <v>255</v>
      </c>
      <c r="I829" t="s">
        <v>13</v>
      </c>
      <c r="L829" t="s">
        <v>7</v>
      </c>
      <c r="M829">
        <f>VLOOKUP(D829,UFMT_FIELD_FORMAT!A:H,8,FALSE)</f>
        <v/>
      </c>
      <c r="N829">
        <f>IF(ISBLANK(E829),"",VLOOKUP(E829,UFMT_CONDITION!A:J,10,FALSE))</f>
        <v/>
      </c>
      <c r="O829">
        <f>VLOOKUP(F829,UFMT_VALUE!A:E,5,FALSE)</f>
        <v/>
      </c>
      <c r="P829">
        <f>IF(ISBLANK(G829),"",VLOOKUP(G829,UFMT_CONVERSION!A:C,3,FALSE))</f>
        <v/>
      </c>
      <c r="Q829">
        <f>"Field '"&amp;M829&amp;IF(N829="","","',Cond '"&amp;N829)&amp;"', Value '"&amp;O829&amp;IF(P829="","","', Conv '"&amp;P829)&amp;"'"</f>
        <v/>
      </c>
      <c r="S829">
        <f>"Insert into UFMT_BUILD_RULE (FORMAT_ID, FIELD_NO, PRIORITY, FIELD_ID, COND_ID, VALUE_ID, CONV_KEY, F_CHECK, F_WRITE) Values ('"&amp;A829&amp;"', '"&amp;B829&amp;"', '"&amp;C829&amp;"', '"&amp;D829&amp;"', '"&amp;E829&amp;"', '"&amp;F829&amp;"', '"&amp;G829&amp;"', '"&amp;H829&amp;"', '"&amp;I829&amp;"');"</f>
        <v/>
      </c>
      <c r="T829">
        <f>"Update UFMT_BUILD_RULE SET FIELD_ID='"&amp;D829&amp;"',COND_ID='"&amp;E829&amp;"',VALUE_ID='"&amp;F829&amp;"',CONV_KEY='"&amp;G829&amp;"',F_CHECK='"&amp;H829&amp;"',F_WRITE='"&amp;I829&amp;"' Where FORMAT_ID = '"&amp;A829&amp;"' AND FIELD_NO = '"&amp;B829&amp;"' AND PRIORITY = '"&amp;C829&amp;"';"</f>
        <v/>
      </c>
      <c r="U829">
        <f>"Delete from UFMT_BUILD_RULE Where FORMAT_ID = '"&amp;A829&amp;"' AND FIELD_NO = '"&amp;B829&amp;"' AND PRIORITY = '"&amp;C829&amp;"';"</f>
        <v/>
      </c>
    </row>
    <row r="830" spans="1:21">
      <c r="A830" t="s">
        <v>609</v>
      </c>
      <c r="B830" t="s">
        <v>545</v>
      </c>
      <c r="C830" t="s">
        <v>13</v>
      </c>
      <c r="D830" t="s">
        <v>393</v>
      </c>
      <c r="F830" t="s">
        <v>51</v>
      </c>
      <c r="H830" t="s">
        <v>255</v>
      </c>
      <c r="I830" t="s">
        <v>255</v>
      </c>
      <c r="L830" t="s">
        <v>7</v>
      </c>
      <c r="M830">
        <f>VLOOKUP(D830,UFMT_FIELD_FORMAT!A:H,8,FALSE)</f>
        <v/>
      </c>
      <c r="N830">
        <f>IF(ISBLANK(E830),"",VLOOKUP(E830,UFMT_CONDITION!A:J,10,FALSE))</f>
        <v/>
      </c>
      <c r="O830">
        <f>VLOOKUP(F830,UFMT_VALUE!A:E,5,FALSE)</f>
        <v/>
      </c>
      <c r="P830">
        <f>IF(ISBLANK(G830),"",VLOOKUP(G830,UFMT_CONVERSION!A:C,3,FALSE))</f>
        <v/>
      </c>
      <c r="Q830">
        <f>"Field '"&amp;M830&amp;IF(N830="","","',Cond '"&amp;N830)&amp;"', Value '"&amp;O830&amp;IF(P830="","","', Conv '"&amp;P830)&amp;"'"</f>
        <v/>
      </c>
      <c r="S830">
        <f>"Insert into UFMT_BUILD_RULE (FORMAT_ID, FIELD_NO, PRIORITY, FIELD_ID, COND_ID, VALUE_ID, CONV_KEY, F_CHECK, F_WRITE) Values ('"&amp;A830&amp;"', '"&amp;B830&amp;"', '"&amp;C830&amp;"', '"&amp;D830&amp;"', '"&amp;E830&amp;"', '"&amp;F830&amp;"', '"&amp;G830&amp;"', '"&amp;H830&amp;"', '"&amp;I830&amp;"');"</f>
        <v/>
      </c>
      <c r="T830">
        <f>"Update UFMT_BUILD_RULE SET FIELD_ID='"&amp;D830&amp;"',COND_ID='"&amp;E830&amp;"',VALUE_ID='"&amp;F830&amp;"',CONV_KEY='"&amp;G830&amp;"',F_CHECK='"&amp;H830&amp;"',F_WRITE='"&amp;I830&amp;"' Where FORMAT_ID = '"&amp;A830&amp;"' AND FIELD_NO = '"&amp;B830&amp;"' AND PRIORITY = '"&amp;C830&amp;"';"</f>
        <v/>
      </c>
      <c r="U830">
        <f>"Delete from UFMT_BUILD_RULE Where FORMAT_ID = '"&amp;A830&amp;"' AND FIELD_NO = '"&amp;B830&amp;"' AND PRIORITY = '"&amp;C830&amp;"';"</f>
        <v/>
      </c>
    </row>
    <row r="831" spans="1:21">
      <c r="A831" t="s">
        <v>609</v>
      </c>
      <c r="B831" t="s">
        <v>239</v>
      </c>
      <c r="C831" t="s">
        <v>13</v>
      </c>
      <c r="D831" t="s">
        <v>395</v>
      </c>
      <c r="F831" t="s">
        <v>478</v>
      </c>
      <c r="H831" t="s">
        <v>255</v>
      </c>
      <c r="I831" t="s">
        <v>255</v>
      </c>
      <c r="L831" t="s">
        <v>7</v>
      </c>
      <c r="M831">
        <f>VLOOKUP(D831,UFMT_FIELD_FORMAT!A:H,8,FALSE)</f>
        <v/>
      </c>
      <c r="N831">
        <f>IF(ISBLANK(E831),"",VLOOKUP(E831,UFMT_CONDITION!A:J,10,FALSE))</f>
        <v/>
      </c>
      <c r="O831">
        <f>VLOOKUP(F831,UFMT_VALUE!A:E,5,FALSE)</f>
        <v/>
      </c>
      <c r="P831">
        <f>IF(ISBLANK(G831),"",VLOOKUP(G831,UFMT_CONVERSION!A:C,3,FALSE))</f>
        <v/>
      </c>
      <c r="Q831">
        <f>"Field '"&amp;M831&amp;IF(N831="","","',Cond '"&amp;N831)&amp;"', Value '"&amp;O831&amp;IF(P831="","","', Conv '"&amp;P831)&amp;"'"</f>
        <v/>
      </c>
      <c r="S831">
        <f>"Insert into UFMT_BUILD_RULE (FORMAT_ID, FIELD_NO, PRIORITY, FIELD_ID, COND_ID, VALUE_ID, CONV_KEY, F_CHECK, F_WRITE) Values ('"&amp;A831&amp;"', '"&amp;B831&amp;"', '"&amp;C831&amp;"', '"&amp;D831&amp;"', '"&amp;E831&amp;"', '"&amp;F831&amp;"', '"&amp;G831&amp;"', '"&amp;H831&amp;"', '"&amp;I831&amp;"');"</f>
        <v/>
      </c>
      <c r="T831">
        <f>"Update UFMT_BUILD_RULE SET FIELD_ID='"&amp;D831&amp;"',COND_ID='"&amp;E831&amp;"',VALUE_ID='"&amp;F831&amp;"',CONV_KEY='"&amp;G831&amp;"',F_CHECK='"&amp;H831&amp;"',F_WRITE='"&amp;I831&amp;"' Where FORMAT_ID = '"&amp;A831&amp;"' AND FIELD_NO = '"&amp;B831&amp;"' AND PRIORITY = '"&amp;C831&amp;"';"</f>
        <v/>
      </c>
      <c r="U831">
        <f>"Delete from UFMT_BUILD_RULE Where FORMAT_ID = '"&amp;A831&amp;"' AND FIELD_NO = '"&amp;B831&amp;"' AND PRIORITY = '"&amp;C831&amp;"';"</f>
        <v/>
      </c>
    </row>
    <row r="832" spans="1:21">
      <c r="A832" t="s">
        <v>609</v>
      </c>
      <c r="B832" t="s">
        <v>488</v>
      </c>
      <c r="C832" t="s">
        <v>13</v>
      </c>
      <c r="D832" t="s">
        <v>305</v>
      </c>
      <c r="F832" t="s">
        <v>528</v>
      </c>
      <c r="H832" t="s">
        <v>255</v>
      </c>
      <c r="I832" t="s">
        <v>255</v>
      </c>
      <c r="L832" t="s">
        <v>7</v>
      </c>
      <c r="M832">
        <f>VLOOKUP(D832,UFMT_FIELD_FORMAT!A:H,8,FALSE)</f>
        <v/>
      </c>
      <c r="N832">
        <f>IF(ISBLANK(E832),"",VLOOKUP(E832,UFMT_CONDITION!A:J,10,FALSE))</f>
        <v/>
      </c>
      <c r="O832">
        <f>VLOOKUP(F832,UFMT_VALUE!A:E,5,FALSE)</f>
        <v/>
      </c>
      <c r="P832">
        <f>IF(ISBLANK(G832),"",VLOOKUP(G832,UFMT_CONVERSION!A:C,3,FALSE))</f>
        <v/>
      </c>
      <c r="Q832">
        <f>"Field '"&amp;M832&amp;IF(N832="","","',Cond '"&amp;N832)&amp;"', Value '"&amp;O832&amp;IF(P832="","","', Conv '"&amp;P832)&amp;"'"</f>
        <v/>
      </c>
      <c r="S832">
        <f>"Insert into UFMT_BUILD_RULE (FORMAT_ID, FIELD_NO, PRIORITY, FIELD_ID, COND_ID, VALUE_ID, CONV_KEY, F_CHECK, F_WRITE) Values ('"&amp;A832&amp;"', '"&amp;B832&amp;"', '"&amp;C832&amp;"', '"&amp;D832&amp;"', '"&amp;E832&amp;"', '"&amp;F832&amp;"', '"&amp;G832&amp;"', '"&amp;H832&amp;"', '"&amp;I832&amp;"');"</f>
        <v/>
      </c>
      <c r="T832">
        <f>"Update UFMT_BUILD_RULE SET FIELD_ID='"&amp;D832&amp;"',COND_ID='"&amp;E832&amp;"',VALUE_ID='"&amp;F832&amp;"',CONV_KEY='"&amp;G832&amp;"',F_CHECK='"&amp;H832&amp;"',F_WRITE='"&amp;I832&amp;"' Where FORMAT_ID = '"&amp;A832&amp;"' AND FIELD_NO = '"&amp;B832&amp;"' AND PRIORITY = '"&amp;C832&amp;"';"</f>
        <v/>
      </c>
      <c r="U832">
        <f>"Delete from UFMT_BUILD_RULE Where FORMAT_ID = '"&amp;A832&amp;"' AND FIELD_NO = '"&amp;B832&amp;"' AND PRIORITY = '"&amp;C832&amp;"';"</f>
        <v/>
      </c>
    </row>
    <row r="833" spans="1:21">
      <c r="A833" t="s">
        <v>609</v>
      </c>
      <c r="B833" t="s">
        <v>33</v>
      </c>
      <c r="C833" t="s">
        <v>13</v>
      </c>
      <c r="D833" t="s">
        <v>398</v>
      </c>
      <c r="F833" t="s">
        <v>132</v>
      </c>
      <c r="H833" t="s">
        <v>255</v>
      </c>
      <c r="I833" t="s">
        <v>255</v>
      </c>
      <c r="L833" t="s">
        <v>7</v>
      </c>
      <c r="M833">
        <f>VLOOKUP(D833,UFMT_FIELD_FORMAT!A:H,8,FALSE)</f>
        <v/>
      </c>
      <c r="N833">
        <f>IF(ISBLANK(E833),"",VLOOKUP(E833,UFMT_CONDITION!A:J,10,FALSE))</f>
        <v/>
      </c>
      <c r="O833">
        <f>VLOOKUP(F833,UFMT_VALUE!A:E,5,FALSE)</f>
        <v/>
      </c>
      <c r="P833">
        <f>IF(ISBLANK(G833),"",VLOOKUP(G833,UFMT_CONVERSION!A:C,3,FALSE))</f>
        <v/>
      </c>
      <c r="Q833">
        <f>"Field '"&amp;M833&amp;IF(N833="","","',Cond '"&amp;N833)&amp;"', Value '"&amp;O833&amp;IF(P833="","","', Conv '"&amp;P833)&amp;"'"</f>
        <v/>
      </c>
      <c r="S833">
        <f>"Insert into UFMT_BUILD_RULE (FORMAT_ID, FIELD_NO, PRIORITY, FIELD_ID, COND_ID, VALUE_ID, CONV_KEY, F_CHECK, F_WRITE) Values ('"&amp;A833&amp;"', '"&amp;B833&amp;"', '"&amp;C833&amp;"', '"&amp;D833&amp;"', '"&amp;E833&amp;"', '"&amp;F833&amp;"', '"&amp;G833&amp;"', '"&amp;H833&amp;"', '"&amp;I833&amp;"');"</f>
        <v/>
      </c>
      <c r="T833">
        <f>"Update UFMT_BUILD_RULE SET FIELD_ID='"&amp;D833&amp;"',COND_ID='"&amp;E833&amp;"',VALUE_ID='"&amp;F833&amp;"',CONV_KEY='"&amp;G833&amp;"',F_CHECK='"&amp;H833&amp;"',F_WRITE='"&amp;I833&amp;"' Where FORMAT_ID = '"&amp;A833&amp;"' AND FIELD_NO = '"&amp;B833&amp;"' AND PRIORITY = '"&amp;C833&amp;"';"</f>
        <v/>
      </c>
      <c r="U833">
        <f>"Delete from UFMT_BUILD_RULE Where FORMAT_ID = '"&amp;A833&amp;"' AND FIELD_NO = '"&amp;B833&amp;"' AND PRIORITY = '"&amp;C833&amp;"';"</f>
        <v/>
      </c>
    </row>
    <row r="834" spans="1:21">
      <c r="A834" t="s">
        <v>609</v>
      </c>
      <c r="B834" t="s">
        <v>554</v>
      </c>
      <c r="C834" t="s">
        <v>13</v>
      </c>
      <c r="D834" t="s">
        <v>456</v>
      </c>
      <c r="F834" t="s">
        <v>91</v>
      </c>
      <c r="G834" t="s">
        <v>318</v>
      </c>
      <c r="H834" t="s">
        <v>255</v>
      </c>
      <c r="I834" t="s">
        <v>255</v>
      </c>
      <c r="L834" t="s">
        <v>7</v>
      </c>
      <c r="M834">
        <f>VLOOKUP(D834,UFMT_FIELD_FORMAT!A:H,8,FALSE)</f>
        <v/>
      </c>
      <c r="N834">
        <f>IF(ISBLANK(E834),"",VLOOKUP(E834,UFMT_CONDITION!A:J,10,FALSE))</f>
        <v/>
      </c>
      <c r="O834">
        <f>VLOOKUP(F834,UFMT_VALUE!A:E,5,FALSE)</f>
        <v/>
      </c>
      <c r="P834">
        <f>IF(ISBLANK(G834),"",VLOOKUP(G834,UFMT_CONVERSION!A:C,3,FALSE))</f>
        <v/>
      </c>
      <c r="Q834">
        <f>"Field '"&amp;M834&amp;IF(N834="","","',Cond '"&amp;N834)&amp;"', Value '"&amp;O834&amp;IF(P834="","","', Conv '"&amp;P834)&amp;"'"</f>
        <v/>
      </c>
      <c r="S834">
        <f>"Insert into UFMT_BUILD_RULE (FORMAT_ID, FIELD_NO, PRIORITY, FIELD_ID, COND_ID, VALUE_ID, CONV_KEY, F_CHECK, F_WRITE) Values ('"&amp;A834&amp;"', '"&amp;B834&amp;"', '"&amp;C834&amp;"', '"&amp;D834&amp;"', '"&amp;E834&amp;"', '"&amp;F834&amp;"', '"&amp;G834&amp;"', '"&amp;H834&amp;"', '"&amp;I834&amp;"');"</f>
        <v/>
      </c>
      <c r="T834">
        <f>"Update UFMT_BUILD_RULE SET FIELD_ID='"&amp;D834&amp;"',COND_ID='"&amp;E834&amp;"',VALUE_ID='"&amp;F834&amp;"',CONV_KEY='"&amp;G834&amp;"',F_CHECK='"&amp;H834&amp;"',F_WRITE='"&amp;I834&amp;"' Where FORMAT_ID = '"&amp;A834&amp;"' AND FIELD_NO = '"&amp;B834&amp;"' AND PRIORITY = '"&amp;C834&amp;"';"</f>
        <v/>
      </c>
      <c r="U834">
        <f>"Delete from UFMT_BUILD_RULE Where FORMAT_ID = '"&amp;A834&amp;"' AND FIELD_NO = '"&amp;B834&amp;"' AND PRIORITY = '"&amp;C834&amp;"';"</f>
        <v/>
      </c>
    </row>
    <row r="835" spans="1:21">
      <c r="A835" t="s">
        <v>609</v>
      </c>
      <c r="B835" t="s">
        <v>554</v>
      </c>
      <c r="C835" t="s">
        <v>64</v>
      </c>
      <c r="D835" t="s">
        <v>456</v>
      </c>
      <c r="F835" t="s">
        <v>565</v>
      </c>
      <c r="G835" t="s">
        <v>333</v>
      </c>
      <c r="H835" t="s">
        <v>255</v>
      </c>
      <c r="I835" t="s">
        <v>255</v>
      </c>
      <c r="L835" t="s">
        <v>7</v>
      </c>
      <c r="M835">
        <f>VLOOKUP(D835,UFMT_FIELD_FORMAT!A:H,8,FALSE)</f>
        <v/>
      </c>
      <c r="N835">
        <f>IF(ISBLANK(E835),"",VLOOKUP(E835,UFMT_CONDITION!A:J,10,FALSE))</f>
        <v/>
      </c>
      <c r="O835">
        <f>VLOOKUP(F835,UFMT_VALUE!A:E,5,FALSE)</f>
        <v/>
      </c>
      <c r="P835">
        <f>IF(ISBLANK(G835),"",VLOOKUP(G835,UFMT_CONVERSION!A:C,3,FALSE))</f>
        <v/>
      </c>
      <c r="Q835">
        <f>"Field '"&amp;M835&amp;IF(N835="","","',Cond '"&amp;N835)&amp;"', Value '"&amp;O835&amp;IF(P835="","","', Conv '"&amp;P835)&amp;"'"</f>
        <v/>
      </c>
      <c r="S835">
        <f>"Insert into UFMT_BUILD_RULE (FORMAT_ID, FIELD_NO, PRIORITY, FIELD_ID, COND_ID, VALUE_ID, CONV_KEY, F_CHECK, F_WRITE) Values ('"&amp;A835&amp;"', '"&amp;B835&amp;"', '"&amp;C835&amp;"', '"&amp;D835&amp;"', '"&amp;E835&amp;"', '"&amp;F835&amp;"', '"&amp;G835&amp;"', '"&amp;H835&amp;"', '"&amp;I835&amp;"');"</f>
        <v/>
      </c>
      <c r="T835">
        <f>"Update UFMT_BUILD_RULE SET FIELD_ID='"&amp;D835&amp;"',COND_ID='"&amp;E835&amp;"',VALUE_ID='"&amp;F835&amp;"',CONV_KEY='"&amp;G835&amp;"',F_CHECK='"&amp;H835&amp;"',F_WRITE='"&amp;I835&amp;"' Where FORMAT_ID = '"&amp;A835&amp;"' AND FIELD_NO = '"&amp;B835&amp;"' AND PRIORITY = '"&amp;C835&amp;"';"</f>
        <v/>
      </c>
      <c r="U835">
        <f>"Delete from UFMT_BUILD_RULE Where FORMAT_ID = '"&amp;A835&amp;"' AND FIELD_NO = '"&amp;B835&amp;"' AND PRIORITY = '"&amp;C835&amp;"';"</f>
        <v/>
      </c>
    </row>
    <row r="836" spans="1:21">
      <c r="A836" t="s">
        <v>609</v>
      </c>
      <c r="B836" t="s">
        <v>554</v>
      </c>
      <c r="C836" t="s">
        <v>107</v>
      </c>
      <c r="D836" t="s">
        <v>456</v>
      </c>
      <c r="F836" t="s">
        <v>589</v>
      </c>
      <c r="G836" t="s">
        <v>473</v>
      </c>
      <c r="H836" t="s">
        <v>255</v>
      </c>
      <c r="I836" t="s">
        <v>13</v>
      </c>
      <c r="L836" t="s">
        <v>7</v>
      </c>
      <c r="M836">
        <f>VLOOKUP(D836,UFMT_FIELD_FORMAT!A:H,8,FALSE)</f>
        <v/>
      </c>
      <c r="N836">
        <f>IF(ISBLANK(E836),"",VLOOKUP(E836,UFMT_CONDITION!A:J,10,FALSE))</f>
        <v/>
      </c>
      <c r="O836">
        <f>VLOOKUP(F836,UFMT_VALUE!A:E,5,FALSE)</f>
        <v/>
      </c>
      <c r="P836">
        <f>IF(ISBLANK(G836),"",VLOOKUP(G836,UFMT_CONVERSION!A:C,3,FALSE))</f>
        <v/>
      </c>
      <c r="Q836">
        <f>"Field '"&amp;M836&amp;IF(N836="","","',Cond '"&amp;N836)&amp;"', Value '"&amp;O836&amp;IF(P836="","","', Conv '"&amp;P836)&amp;"'"</f>
        <v/>
      </c>
      <c r="S836">
        <f>"Insert into UFMT_BUILD_RULE (FORMAT_ID, FIELD_NO, PRIORITY, FIELD_ID, COND_ID, VALUE_ID, CONV_KEY, F_CHECK, F_WRITE) Values ('"&amp;A836&amp;"', '"&amp;B836&amp;"', '"&amp;C836&amp;"', '"&amp;D836&amp;"', '"&amp;E836&amp;"', '"&amp;F836&amp;"', '"&amp;G836&amp;"', '"&amp;H836&amp;"', '"&amp;I836&amp;"');"</f>
        <v/>
      </c>
      <c r="T836">
        <f>"Update UFMT_BUILD_RULE SET FIELD_ID='"&amp;D836&amp;"',COND_ID='"&amp;E836&amp;"',VALUE_ID='"&amp;F836&amp;"',CONV_KEY='"&amp;G836&amp;"',F_CHECK='"&amp;H836&amp;"',F_WRITE='"&amp;I836&amp;"' Where FORMAT_ID = '"&amp;A836&amp;"' AND FIELD_NO = '"&amp;B836&amp;"' AND PRIORITY = '"&amp;C836&amp;"';"</f>
        <v/>
      </c>
      <c r="U836">
        <f>"Delete from UFMT_BUILD_RULE Where FORMAT_ID = '"&amp;A836&amp;"' AND FIELD_NO = '"&amp;B836&amp;"' AND PRIORITY = '"&amp;C836&amp;"';"</f>
        <v/>
      </c>
    </row>
    <row r="837" spans="1:21">
      <c r="A837" t="s">
        <v>609</v>
      </c>
      <c r="B837" t="s">
        <v>555</v>
      </c>
      <c r="C837" t="s">
        <v>13</v>
      </c>
      <c r="D837" t="s">
        <v>385</v>
      </c>
      <c r="F837" t="s">
        <v>536</v>
      </c>
      <c r="H837" t="s">
        <v>255</v>
      </c>
      <c r="I837" t="s">
        <v>255</v>
      </c>
      <c r="L837" t="s">
        <v>7</v>
      </c>
      <c r="M837">
        <f>VLOOKUP(D837,UFMT_FIELD_FORMAT!A:H,8,FALSE)</f>
        <v/>
      </c>
      <c r="N837">
        <f>IF(ISBLANK(E837),"",VLOOKUP(E837,UFMT_CONDITION!A:J,10,FALSE))</f>
        <v/>
      </c>
      <c r="O837">
        <f>VLOOKUP(F837,UFMT_VALUE!A:E,5,FALSE)</f>
        <v/>
      </c>
      <c r="P837">
        <f>IF(ISBLANK(G837),"",VLOOKUP(G837,UFMT_CONVERSION!A:C,3,FALSE))</f>
        <v/>
      </c>
      <c r="Q837">
        <f>"Field '"&amp;M837&amp;IF(N837="","","',Cond '"&amp;N837)&amp;"', Value '"&amp;O837&amp;IF(P837="","","', Conv '"&amp;P837)&amp;"'"</f>
        <v/>
      </c>
      <c r="S837">
        <f>"Insert into UFMT_BUILD_RULE (FORMAT_ID, FIELD_NO, PRIORITY, FIELD_ID, COND_ID, VALUE_ID, CONV_KEY, F_CHECK, F_WRITE) Values ('"&amp;A837&amp;"', '"&amp;B837&amp;"', '"&amp;C837&amp;"', '"&amp;D837&amp;"', '"&amp;E837&amp;"', '"&amp;F837&amp;"', '"&amp;G837&amp;"', '"&amp;H837&amp;"', '"&amp;I837&amp;"');"</f>
        <v/>
      </c>
      <c r="T837">
        <f>"Update UFMT_BUILD_RULE SET FIELD_ID='"&amp;D837&amp;"',COND_ID='"&amp;E837&amp;"',VALUE_ID='"&amp;F837&amp;"',CONV_KEY='"&amp;G837&amp;"',F_CHECK='"&amp;H837&amp;"',F_WRITE='"&amp;I837&amp;"' Where FORMAT_ID = '"&amp;A837&amp;"' AND FIELD_NO = '"&amp;B837&amp;"' AND PRIORITY = '"&amp;C837&amp;"';"</f>
        <v/>
      </c>
      <c r="U837">
        <f>"Delete from UFMT_BUILD_RULE Where FORMAT_ID = '"&amp;A837&amp;"' AND FIELD_NO = '"&amp;B837&amp;"' AND PRIORITY = '"&amp;C837&amp;"';"</f>
        <v/>
      </c>
    </row>
    <row r="838" spans="1:21">
      <c r="A838" t="s">
        <v>609</v>
      </c>
      <c r="B838" t="s">
        <v>57</v>
      </c>
      <c r="C838" t="s">
        <v>13</v>
      </c>
      <c r="D838" t="s">
        <v>385</v>
      </c>
      <c r="F838" t="s">
        <v>66</v>
      </c>
      <c r="H838" t="s">
        <v>255</v>
      </c>
      <c r="I838" t="s">
        <v>255</v>
      </c>
      <c r="L838" t="s">
        <v>7</v>
      </c>
      <c r="M838">
        <f>VLOOKUP(D838,UFMT_FIELD_FORMAT!A:H,8,FALSE)</f>
        <v/>
      </c>
      <c r="N838">
        <f>IF(ISBLANK(E838),"",VLOOKUP(E838,UFMT_CONDITION!A:J,10,FALSE))</f>
        <v/>
      </c>
      <c r="O838">
        <f>VLOOKUP(F838,UFMT_VALUE!A:E,5,FALSE)</f>
        <v/>
      </c>
      <c r="P838">
        <f>IF(ISBLANK(G838),"",VLOOKUP(G838,UFMT_CONVERSION!A:C,3,FALSE))</f>
        <v/>
      </c>
      <c r="Q838">
        <f>"Field '"&amp;M838&amp;IF(N838="","","',Cond '"&amp;N838)&amp;"', Value '"&amp;O838&amp;IF(P838="","","', Conv '"&amp;P838)&amp;"'"</f>
        <v/>
      </c>
      <c r="S838">
        <f>"Insert into UFMT_BUILD_RULE (FORMAT_ID, FIELD_NO, PRIORITY, FIELD_ID, COND_ID, VALUE_ID, CONV_KEY, F_CHECK, F_WRITE) Values ('"&amp;A838&amp;"', '"&amp;B838&amp;"', '"&amp;C838&amp;"', '"&amp;D838&amp;"', '"&amp;E838&amp;"', '"&amp;F838&amp;"', '"&amp;G838&amp;"', '"&amp;H838&amp;"', '"&amp;I838&amp;"');"</f>
        <v/>
      </c>
      <c r="T838">
        <f>"Update UFMT_BUILD_RULE SET FIELD_ID='"&amp;D838&amp;"',COND_ID='"&amp;E838&amp;"',VALUE_ID='"&amp;F838&amp;"',CONV_KEY='"&amp;G838&amp;"',F_CHECK='"&amp;H838&amp;"',F_WRITE='"&amp;I838&amp;"' Where FORMAT_ID = '"&amp;A838&amp;"' AND FIELD_NO = '"&amp;B838&amp;"' AND PRIORITY = '"&amp;C838&amp;"';"</f>
        <v/>
      </c>
      <c r="U838">
        <f>"Delete from UFMT_BUILD_RULE Where FORMAT_ID = '"&amp;A838&amp;"' AND FIELD_NO = '"&amp;B838&amp;"' AND PRIORITY = '"&amp;C838&amp;"';"</f>
        <v/>
      </c>
    </row>
    <row r="839" spans="1:21">
      <c r="A839" t="s">
        <v>609</v>
      </c>
      <c r="B839" t="s">
        <v>244</v>
      </c>
      <c r="C839" t="s">
        <v>13</v>
      </c>
      <c r="D839" t="s">
        <v>385</v>
      </c>
      <c r="F839" t="s">
        <v>577</v>
      </c>
      <c r="H839" t="s">
        <v>255</v>
      </c>
      <c r="I839" t="s">
        <v>255</v>
      </c>
      <c r="L839" t="s">
        <v>7</v>
      </c>
      <c r="M839">
        <f>VLOOKUP(D839,UFMT_FIELD_FORMAT!A:H,8,FALSE)</f>
        <v/>
      </c>
      <c r="N839">
        <f>IF(ISBLANK(E839),"",VLOOKUP(E839,UFMT_CONDITION!A:J,10,FALSE))</f>
        <v/>
      </c>
      <c r="O839">
        <f>VLOOKUP(F839,UFMT_VALUE!A:E,5,FALSE)</f>
        <v/>
      </c>
      <c r="P839">
        <f>IF(ISBLANK(G839),"",VLOOKUP(G839,UFMT_CONVERSION!A:C,3,FALSE))</f>
        <v/>
      </c>
      <c r="Q839">
        <f>"Field '"&amp;M839&amp;IF(N839="","","',Cond '"&amp;N839)&amp;"', Value '"&amp;O839&amp;IF(P839="","","', Conv '"&amp;P839)&amp;"'"</f>
        <v/>
      </c>
      <c r="S839">
        <f>"Insert into UFMT_BUILD_RULE (FORMAT_ID, FIELD_NO, PRIORITY, FIELD_ID, COND_ID, VALUE_ID, CONV_KEY, F_CHECK, F_WRITE) Values ('"&amp;A839&amp;"', '"&amp;B839&amp;"', '"&amp;C839&amp;"', '"&amp;D839&amp;"', '"&amp;E839&amp;"', '"&amp;F839&amp;"', '"&amp;G839&amp;"', '"&amp;H839&amp;"', '"&amp;I839&amp;"');"</f>
        <v/>
      </c>
      <c r="T839">
        <f>"Update UFMT_BUILD_RULE SET FIELD_ID='"&amp;D839&amp;"',COND_ID='"&amp;E839&amp;"',VALUE_ID='"&amp;F839&amp;"',CONV_KEY='"&amp;G839&amp;"',F_CHECK='"&amp;H839&amp;"',F_WRITE='"&amp;I839&amp;"' Where FORMAT_ID = '"&amp;A839&amp;"' AND FIELD_NO = '"&amp;B839&amp;"' AND PRIORITY = '"&amp;C839&amp;"';"</f>
        <v/>
      </c>
      <c r="U839">
        <f>"Delete from UFMT_BUILD_RULE Where FORMAT_ID = '"&amp;A839&amp;"' AND FIELD_NO = '"&amp;B839&amp;"' AND PRIORITY = '"&amp;C839&amp;"';"</f>
        <v/>
      </c>
    </row>
    <row r="840" spans="1:21">
      <c r="A840" t="s">
        <v>609</v>
      </c>
      <c r="B840" t="s">
        <v>196</v>
      </c>
      <c r="C840" t="s">
        <v>13</v>
      </c>
      <c r="D840" t="s">
        <v>233</v>
      </c>
      <c r="F840" t="s">
        <v>68</v>
      </c>
      <c r="H840" t="s">
        <v>255</v>
      </c>
      <c r="I840" t="s">
        <v>255</v>
      </c>
      <c r="L840" t="s">
        <v>7</v>
      </c>
      <c r="M840">
        <f>VLOOKUP(D840,UFMT_FIELD_FORMAT!A:H,8,FALSE)</f>
        <v/>
      </c>
      <c r="N840">
        <f>IF(ISBLANK(E840),"",VLOOKUP(E840,UFMT_CONDITION!A:J,10,FALSE))</f>
        <v/>
      </c>
      <c r="O840">
        <f>VLOOKUP(F840,UFMT_VALUE!A:E,5,FALSE)</f>
        <v/>
      </c>
      <c r="P840">
        <f>IF(ISBLANK(G840),"",VLOOKUP(G840,UFMT_CONVERSION!A:C,3,FALSE))</f>
        <v/>
      </c>
      <c r="Q840">
        <f>"Field '"&amp;M840&amp;IF(N840="","","',Cond '"&amp;N840)&amp;"', Value '"&amp;O840&amp;IF(P840="","","', Conv '"&amp;P840)&amp;"'"</f>
        <v/>
      </c>
      <c r="S840">
        <f>"Insert into UFMT_BUILD_RULE (FORMAT_ID, FIELD_NO, PRIORITY, FIELD_ID, COND_ID, VALUE_ID, CONV_KEY, F_CHECK, F_WRITE) Values ('"&amp;A840&amp;"', '"&amp;B840&amp;"', '"&amp;C840&amp;"', '"&amp;D840&amp;"', '"&amp;E840&amp;"', '"&amp;F840&amp;"', '"&amp;G840&amp;"', '"&amp;H840&amp;"', '"&amp;I840&amp;"');"</f>
        <v/>
      </c>
      <c r="T840">
        <f>"Update UFMT_BUILD_RULE SET FIELD_ID='"&amp;D840&amp;"',COND_ID='"&amp;E840&amp;"',VALUE_ID='"&amp;F840&amp;"',CONV_KEY='"&amp;G840&amp;"',F_CHECK='"&amp;H840&amp;"',F_WRITE='"&amp;I840&amp;"' Where FORMAT_ID = '"&amp;A840&amp;"' AND FIELD_NO = '"&amp;B840&amp;"' AND PRIORITY = '"&amp;C840&amp;"';"</f>
        <v/>
      </c>
      <c r="U840">
        <f>"Delete from UFMT_BUILD_RULE Where FORMAT_ID = '"&amp;A840&amp;"' AND FIELD_NO = '"&amp;B840&amp;"' AND PRIORITY = '"&amp;C840&amp;"';"</f>
        <v/>
      </c>
    </row>
    <row r="841" spans="1:21">
      <c r="A841" t="s">
        <v>609</v>
      </c>
      <c r="B841" t="s">
        <v>634</v>
      </c>
      <c r="C841" t="s">
        <v>13</v>
      </c>
      <c r="D841" t="s">
        <v>233</v>
      </c>
      <c r="F841" t="s">
        <v>70</v>
      </c>
      <c r="H841" t="s">
        <v>255</v>
      </c>
      <c r="I841" t="s">
        <v>255</v>
      </c>
      <c r="L841" t="s">
        <v>7</v>
      </c>
      <c r="M841">
        <f>VLOOKUP(D841,UFMT_FIELD_FORMAT!A:H,8,FALSE)</f>
        <v/>
      </c>
      <c r="N841">
        <f>IF(ISBLANK(E841),"",VLOOKUP(E841,UFMT_CONDITION!A:J,10,FALSE))</f>
        <v/>
      </c>
      <c r="O841">
        <f>VLOOKUP(F841,UFMT_VALUE!A:E,5,FALSE)</f>
        <v/>
      </c>
      <c r="P841">
        <f>IF(ISBLANK(G841),"",VLOOKUP(G841,UFMT_CONVERSION!A:C,3,FALSE))</f>
        <v/>
      </c>
      <c r="Q841">
        <f>"Field '"&amp;M841&amp;IF(N841="","","',Cond '"&amp;N841)&amp;"', Value '"&amp;O841&amp;IF(P841="","","', Conv '"&amp;P841)&amp;"'"</f>
        <v/>
      </c>
      <c r="S841">
        <f>"Insert into UFMT_BUILD_RULE (FORMAT_ID, FIELD_NO, PRIORITY, FIELD_ID, COND_ID, VALUE_ID, CONV_KEY, F_CHECK, F_WRITE) Values ('"&amp;A841&amp;"', '"&amp;B841&amp;"', '"&amp;C841&amp;"', '"&amp;D841&amp;"', '"&amp;E841&amp;"', '"&amp;F841&amp;"', '"&amp;G841&amp;"', '"&amp;H841&amp;"', '"&amp;I841&amp;"');"</f>
        <v/>
      </c>
      <c r="T841">
        <f>"Update UFMT_BUILD_RULE SET FIELD_ID='"&amp;D841&amp;"',COND_ID='"&amp;E841&amp;"',VALUE_ID='"&amp;F841&amp;"',CONV_KEY='"&amp;G841&amp;"',F_CHECK='"&amp;H841&amp;"',F_WRITE='"&amp;I841&amp;"' Where FORMAT_ID = '"&amp;A841&amp;"' AND FIELD_NO = '"&amp;B841&amp;"' AND PRIORITY = '"&amp;C841&amp;"';"</f>
        <v/>
      </c>
      <c r="U841">
        <f>"Delete from UFMT_BUILD_RULE Where FORMAT_ID = '"&amp;A841&amp;"' AND FIELD_NO = '"&amp;B841&amp;"' AND PRIORITY = '"&amp;C841&amp;"';"</f>
        <v/>
      </c>
    </row>
    <row r="842" spans="1:21">
      <c r="A842" t="s">
        <v>609</v>
      </c>
      <c r="B842" t="s">
        <v>103</v>
      </c>
      <c r="C842" t="s">
        <v>13</v>
      </c>
      <c r="D842" t="s">
        <v>456</v>
      </c>
      <c r="F842" t="s">
        <v>310</v>
      </c>
      <c r="H842" t="s">
        <v>255</v>
      </c>
      <c r="I842" t="s">
        <v>255</v>
      </c>
      <c r="L842" t="s">
        <v>7</v>
      </c>
      <c r="M842">
        <f>VLOOKUP(D842,UFMT_FIELD_FORMAT!A:H,8,FALSE)</f>
        <v/>
      </c>
      <c r="N842">
        <f>IF(ISBLANK(E842),"",VLOOKUP(E842,UFMT_CONDITION!A:J,10,FALSE))</f>
        <v/>
      </c>
      <c r="O842">
        <f>VLOOKUP(F842,UFMT_VALUE!A:E,5,FALSE)</f>
        <v/>
      </c>
      <c r="P842">
        <f>IF(ISBLANK(G842),"",VLOOKUP(G842,UFMT_CONVERSION!A:C,3,FALSE))</f>
        <v/>
      </c>
      <c r="Q842">
        <f>"Field '"&amp;M842&amp;IF(N842="","","',Cond '"&amp;N842)&amp;"', Value '"&amp;O842&amp;IF(P842="","","', Conv '"&amp;P842)&amp;"'"</f>
        <v/>
      </c>
      <c r="S842">
        <f>"Insert into UFMT_BUILD_RULE (FORMAT_ID, FIELD_NO, PRIORITY, FIELD_ID, COND_ID, VALUE_ID, CONV_KEY, F_CHECK, F_WRITE) Values ('"&amp;A842&amp;"', '"&amp;B842&amp;"', '"&amp;C842&amp;"', '"&amp;D842&amp;"', '"&amp;E842&amp;"', '"&amp;F842&amp;"', '"&amp;G842&amp;"', '"&amp;H842&amp;"', '"&amp;I842&amp;"');"</f>
        <v/>
      </c>
      <c r="T842">
        <f>"Update UFMT_BUILD_RULE SET FIELD_ID='"&amp;D842&amp;"',COND_ID='"&amp;E842&amp;"',VALUE_ID='"&amp;F842&amp;"',CONV_KEY='"&amp;G842&amp;"',F_CHECK='"&amp;H842&amp;"',F_WRITE='"&amp;I842&amp;"' Where FORMAT_ID = '"&amp;A842&amp;"' AND FIELD_NO = '"&amp;B842&amp;"' AND PRIORITY = '"&amp;C842&amp;"';"</f>
        <v/>
      </c>
      <c r="U842">
        <f>"Delete from UFMT_BUILD_RULE Where FORMAT_ID = '"&amp;A842&amp;"' AND FIELD_NO = '"&amp;B842&amp;"' AND PRIORITY = '"&amp;C842&amp;"';"</f>
        <v/>
      </c>
    </row>
    <row r="843" spans="1:21">
      <c r="A843" t="s">
        <v>609</v>
      </c>
      <c r="B843" t="s">
        <v>666</v>
      </c>
      <c r="C843" t="s">
        <v>13</v>
      </c>
      <c r="D843" t="s">
        <v>456</v>
      </c>
      <c r="F843" t="s">
        <v>57</v>
      </c>
      <c r="H843" t="s">
        <v>255</v>
      </c>
      <c r="I843" t="s">
        <v>255</v>
      </c>
      <c r="L843" t="s">
        <v>7</v>
      </c>
      <c r="M843">
        <f>VLOOKUP(D843,UFMT_FIELD_FORMAT!A:H,8,FALSE)</f>
        <v/>
      </c>
      <c r="N843">
        <f>IF(ISBLANK(E843),"",VLOOKUP(E843,UFMT_CONDITION!A:J,10,FALSE))</f>
        <v/>
      </c>
      <c r="O843">
        <f>VLOOKUP(F843,UFMT_VALUE!A:E,5,FALSE)</f>
        <v/>
      </c>
      <c r="P843">
        <f>IF(ISBLANK(G843),"",VLOOKUP(G843,UFMT_CONVERSION!A:C,3,FALSE))</f>
        <v/>
      </c>
      <c r="Q843">
        <f>"Field '"&amp;M843&amp;IF(N843="","","',Cond '"&amp;N843)&amp;"', Value '"&amp;O843&amp;IF(P843="","","', Conv '"&amp;P843)&amp;"'"</f>
        <v/>
      </c>
      <c r="S843">
        <f>"Insert into UFMT_BUILD_RULE (FORMAT_ID, FIELD_NO, PRIORITY, FIELD_ID, COND_ID, VALUE_ID, CONV_KEY, F_CHECK, F_WRITE) Values ('"&amp;A843&amp;"', '"&amp;B843&amp;"', '"&amp;C843&amp;"', '"&amp;D843&amp;"', '"&amp;E843&amp;"', '"&amp;F843&amp;"', '"&amp;G843&amp;"', '"&amp;H843&amp;"', '"&amp;I843&amp;"');"</f>
        <v/>
      </c>
      <c r="T843">
        <f>"Update UFMT_BUILD_RULE SET FIELD_ID='"&amp;D843&amp;"',COND_ID='"&amp;E843&amp;"',VALUE_ID='"&amp;F843&amp;"',CONV_KEY='"&amp;G843&amp;"',F_CHECK='"&amp;H843&amp;"',F_WRITE='"&amp;I843&amp;"' Where FORMAT_ID = '"&amp;A843&amp;"' AND FIELD_NO = '"&amp;B843&amp;"' AND PRIORITY = '"&amp;C843&amp;"';"</f>
        <v/>
      </c>
      <c r="U843">
        <f>"Delete from UFMT_BUILD_RULE Where FORMAT_ID = '"&amp;A843&amp;"' AND FIELD_NO = '"&amp;B843&amp;"' AND PRIORITY = '"&amp;C843&amp;"';"</f>
        <v/>
      </c>
    </row>
    <row r="844" spans="1:21">
      <c r="A844" t="s">
        <v>609</v>
      </c>
      <c r="B844" t="s">
        <v>669</v>
      </c>
      <c r="C844" t="s">
        <v>13</v>
      </c>
      <c r="D844" t="s">
        <v>456</v>
      </c>
      <c r="F844" t="s">
        <v>379</v>
      </c>
      <c r="H844" t="s">
        <v>255</v>
      </c>
      <c r="I844" t="s">
        <v>255</v>
      </c>
      <c r="L844" t="s">
        <v>7</v>
      </c>
      <c r="M844">
        <f>VLOOKUP(D844,UFMT_FIELD_FORMAT!A:H,8,FALSE)</f>
        <v/>
      </c>
      <c r="N844">
        <f>IF(ISBLANK(E844),"",VLOOKUP(E844,UFMT_CONDITION!A:J,10,FALSE))</f>
        <v/>
      </c>
      <c r="O844">
        <f>VLOOKUP(F844,UFMT_VALUE!A:E,5,FALSE)</f>
        <v/>
      </c>
      <c r="P844">
        <f>IF(ISBLANK(G844),"",VLOOKUP(G844,UFMT_CONVERSION!A:C,3,FALSE))</f>
        <v/>
      </c>
      <c r="Q844">
        <f>"Field '"&amp;M844&amp;IF(N844="","","',Cond '"&amp;N844)&amp;"', Value '"&amp;O844&amp;IF(P844="","","', Conv '"&amp;P844)&amp;"'"</f>
        <v/>
      </c>
      <c r="S844">
        <f>"Insert into UFMT_BUILD_RULE (FORMAT_ID, FIELD_NO, PRIORITY, FIELD_ID, COND_ID, VALUE_ID, CONV_KEY, F_CHECK, F_WRITE) Values ('"&amp;A844&amp;"', '"&amp;B844&amp;"', '"&amp;C844&amp;"', '"&amp;D844&amp;"', '"&amp;E844&amp;"', '"&amp;F844&amp;"', '"&amp;G844&amp;"', '"&amp;H844&amp;"', '"&amp;I844&amp;"');"</f>
        <v/>
      </c>
      <c r="T844">
        <f>"Update UFMT_BUILD_RULE SET FIELD_ID='"&amp;D844&amp;"',COND_ID='"&amp;E844&amp;"',VALUE_ID='"&amp;F844&amp;"',CONV_KEY='"&amp;G844&amp;"',F_CHECK='"&amp;H844&amp;"',F_WRITE='"&amp;I844&amp;"' Where FORMAT_ID = '"&amp;A844&amp;"' AND FIELD_NO = '"&amp;B844&amp;"' AND PRIORITY = '"&amp;C844&amp;"';"</f>
        <v/>
      </c>
      <c r="U844">
        <f>"Delete from UFMT_BUILD_RULE Where FORMAT_ID = '"&amp;A844&amp;"' AND FIELD_NO = '"&amp;B844&amp;"' AND PRIORITY = '"&amp;C844&amp;"';"</f>
        <v/>
      </c>
    </row>
    <row r="845" spans="1:21">
      <c r="A845" t="s">
        <v>611</v>
      </c>
      <c r="B845" t="s">
        <v>64</v>
      </c>
      <c r="C845" t="s">
        <v>13</v>
      </c>
      <c r="D845" t="s">
        <v>13</v>
      </c>
      <c r="E845" t="s">
        <v>526</v>
      </c>
      <c r="F845" t="s">
        <v>1560</v>
      </c>
      <c r="H845" t="s">
        <v>255</v>
      </c>
      <c r="I845" t="s">
        <v>255</v>
      </c>
      <c r="L845" t="s">
        <v>7</v>
      </c>
      <c r="M845">
        <f>VLOOKUP(D845,UFMT_FIELD_FORMAT!A:H,8,FALSE)</f>
        <v/>
      </c>
      <c r="N845">
        <f>IF(ISBLANK(E845),"",VLOOKUP(E845,UFMT_CONDITION!A:J,10,FALSE))</f>
        <v/>
      </c>
      <c r="O845">
        <f>VLOOKUP(F845,UFMT_VALUE!A:E,5,FALSE)</f>
        <v/>
      </c>
      <c r="P845">
        <f>IF(ISBLANK(G845),"",VLOOKUP(G845,UFMT_CONVERSION!A:C,3,FALSE))</f>
        <v/>
      </c>
      <c r="Q845">
        <f>"Field '"&amp;M845&amp;IF(N845="","","',Cond '"&amp;N845)&amp;"', Value '"&amp;O845&amp;IF(P845="","","', Conv '"&amp;P845)&amp;"'"</f>
        <v/>
      </c>
      <c r="S845">
        <f>"Insert into UFMT_BUILD_RULE (FORMAT_ID, FIELD_NO, PRIORITY, FIELD_ID, COND_ID, VALUE_ID, CONV_KEY, F_CHECK, F_WRITE) Values ('"&amp;A845&amp;"', '"&amp;B845&amp;"', '"&amp;C845&amp;"', '"&amp;D845&amp;"', '"&amp;E845&amp;"', '"&amp;F845&amp;"', '"&amp;G845&amp;"', '"&amp;H845&amp;"', '"&amp;I845&amp;"');"</f>
        <v/>
      </c>
      <c r="T845">
        <f>"Update UFMT_BUILD_RULE SET FIELD_ID='"&amp;D845&amp;"',COND_ID='"&amp;E845&amp;"',VALUE_ID='"&amp;F845&amp;"',CONV_KEY='"&amp;G845&amp;"',F_CHECK='"&amp;H845&amp;"',F_WRITE='"&amp;I845&amp;"' Where FORMAT_ID = '"&amp;A845&amp;"' AND FIELD_NO = '"&amp;B845&amp;"' AND PRIORITY = '"&amp;C845&amp;"';"</f>
        <v/>
      </c>
      <c r="U845">
        <f>"Delete from UFMT_BUILD_RULE Where FORMAT_ID = '"&amp;A845&amp;"' AND FIELD_NO = '"&amp;B845&amp;"' AND PRIORITY = '"&amp;C845&amp;"';"</f>
        <v/>
      </c>
    </row>
    <row r="846" spans="1:21">
      <c r="A846" t="s">
        <v>611</v>
      </c>
      <c r="B846" t="s">
        <v>64</v>
      </c>
      <c r="C846" t="s">
        <v>64</v>
      </c>
      <c r="D846" t="s">
        <v>13</v>
      </c>
      <c r="F846" t="s">
        <v>64</v>
      </c>
      <c r="H846" t="s">
        <v>255</v>
      </c>
      <c r="I846" t="s">
        <v>255</v>
      </c>
      <c r="L846" t="s">
        <v>7</v>
      </c>
      <c r="M846">
        <f>VLOOKUP(D846,UFMT_FIELD_FORMAT!A:H,8,FALSE)</f>
        <v/>
      </c>
      <c r="N846">
        <f>IF(ISBLANK(E846),"",VLOOKUP(E846,UFMT_CONDITION!A:J,10,FALSE))</f>
        <v/>
      </c>
      <c r="O846">
        <f>VLOOKUP(F846,UFMT_VALUE!A:E,5,FALSE)</f>
        <v/>
      </c>
      <c r="P846">
        <f>IF(ISBLANK(G846),"",VLOOKUP(G846,UFMT_CONVERSION!A:C,3,FALSE))</f>
        <v/>
      </c>
      <c r="Q846">
        <f>"Field '"&amp;M846&amp;IF(N846="","","',Cond '"&amp;N846)&amp;"', Value '"&amp;O846&amp;IF(P846="","","', Conv '"&amp;P846)&amp;"'"</f>
        <v/>
      </c>
      <c r="S846">
        <f>"Insert into UFMT_BUILD_RULE (FORMAT_ID, FIELD_NO, PRIORITY, FIELD_ID, COND_ID, VALUE_ID, CONV_KEY, F_CHECK, F_WRITE) Values ('"&amp;A846&amp;"', '"&amp;B846&amp;"', '"&amp;C846&amp;"', '"&amp;D846&amp;"', '"&amp;E846&amp;"', '"&amp;F846&amp;"', '"&amp;G846&amp;"', '"&amp;H846&amp;"', '"&amp;I846&amp;"');"</f>
        <v/>
      </c>
      <c r="T846">
        <f>"Update UFMT_BUILD_RULE SET FIELD_ID='"&amp;D846&amp;"',COND_ID='"&amp;E846&amp;"',VALUE_ID='"&amp;F846&amp;"',CONV_KEY='"&amp;G846&amp;"',F_CHECK='"&amp;H846&amp;"',F_WRITE='"&amp;I846&amp;"' Where FORMAT_ID = '"&amp;A846&amp;"' AND FIELD_NO = '"&amp;B846&amp;"' AND PRIORITY = '"&amp;C846&amp;"';"</f>
        <v/>
      </c>
      <c r="U846">
        <f>"Delete from UFMT_BUILD_RULE Where FORMAT_ID = '"&amp;A846&amp;"' AND FIELD_NO = '"&amp;B846&amp;"' AND PRIORITY = '"&amp;C846&amp;"';"</f>
        <v/>
      </c>
    </row>
    <row r="847" spans="1:21">
      <c r="A847" t="s">
        <v>611</v>
      </c>
      <c r="B847" t="s">
        <v>107</v>
      </c>
      <c r="C847" t="s">
        <v>13</v>
      </c>
      <c r="D847" t="s">
        <v>64</v>
      </c>
      <c r="F847" t="s">
        <v>594</v>
      </c>
      <c r="H847" t="s">
        <v>255</v>
      </c>
      <c r="I847" t="s">
        <v>255</v>
      </c>
      <c r="L847" t="s">
        <v>7</v>
      </c>
      <c r="M847">
        <f>VLOOKUP(D847,UFMT_FIELD_FORMAT!A:H,8,FALSE)</f>
        <v/>
      </c>
      <c r="N847">
        <f>IF(ISBLANK(E847),"",VLOOKUP(E847,UFMT_CONDITION!A:J,10,FALSE))</f>
        <v/>
      </c>
      <c r="O847">
        <f>VLOOKUP(F847,UFMT_VALUE!A:E,5,FALSE)</f>
        <v/>
      </c>
      <c r="P847">
        <f>IF(ISBLANK(G847),"",VLOOKUP(G847,UFMT_CONVERSION!A:C,3,FALSE))</f>
        <v/>
      </c>
      <c r="Q847">
        <f>"Field '"&amp;M847&amp;IF(N847="","","',Cond '"&amp;N847)&amp;"', Value '"&amp;O847&amp;IF(P847="","","', Conv '"&amp;P847)&amp;"'"</f>
        <v/>
      </c>
      <c r="S847">
        <f>"Insert into UFMT_BUILD_RULE (FORMAT_ID, FIELD_NO, PRIORITY, FIELD_ID, COND_ID, VALUE_ID, CONV_KEY, F_CHECK, F_WRITE) Values ('"&amp;A847&amp;"', '"&amp;B847&amp;"', '"&amp;C847&amp;"', '"&amp;D847&amp;"', '"&amp;E847&amp;"', '"&amp;F847&amp;"', '"&amp;G847&amp;"', '"&amp;H847&amp;"', '"&amp;I847&amp;"');"</f>
        <v/>
      </c>
      <c r="T847">
        <f>"Update UFMT_BUILD_RULE SET FIELD_ID='"&amp;D847&amp;"',COND_ID='"&amp;E847&amp;"',VALUE_ID='"&amp;F847&amp;"',CONV_KEY='"&amp;G847&amp;"',F_CHECK='"&amp;H847&amp;"',F_WRITE='"&amp;I847&amp;"' Where FORMAT_ID = '"&amp;A847&amp;"' AND FIELD_NO = '"&amp;B847&amp;"' AND PRIORITY = '"&amp;C847&amp;"';"</f>
        <v/>
      </c>
      <c r="U847">
        <f>"Delete from UFMT_BUILD_RULE Where FORMAT_ID = '"&amp;A847&amp;"' AND FIELD_NO = '"&amp;B847&amp;"' AND PRIORITY = '"&amp;C847&amp;"';"</f>
        <v/>
      </c>
    </row>
    <row r="848" spans="1:21">
      <c r="A848" t="s">
        <v>611</v>
      </c>
      <c r="B848" t="s">
        <v>107</v>
      </c>
      <c r="C848" t="s">
        <v>64</v>
      </c>
      <c r="D848" t="s">
        <v>64</v>
      </c>
      <c r="F848" t="s">
        <v>575</v>
      </c>
      <c r="G848" t="s">
        <v>395</v>
      </c>
      <c r="H848" t="s">
        <v>255</v>
      </c>
      <c r="I848" t="s">
        <v>13</v>
      </c>
      <c r="L848" t="s">
        <v>7</v>
      </c>
      <c r="M848">
        <f>VLOOKUP(D848,UFMT_FIELD_FORMAT!A:H,8,FALSE)</f>
        <v/>
      </c>
      <c r="N848">
        <f>IF(ISBLANK(E848),"",VLOOKUP(E848,UFMT_CONDITION!A:J,10,FALSE))</f>
        <v/>
      </c>
      <c r="O848">
        <f>VLOOKUP(F848,UFMT_VALUE!A:E,5,FALSE)</f>
        <v/>
      </c>
      <c r="P848">
        <f>IF(ISBLANK(G848),"",VLOOKUP(G848,UFMT_CONVERSION!A:C,3,FALSE))</f>
        <v/>
      </c>
      <c r="Q848">
        <f>"Field '"&amp;M848&amp;IF(N848="","","',Cond '"&amp;N848)&amp;"', Value '"&amp;O848&amp;IF(P848="","","', Conv '"&amp;P848)&amp;"'"</f>
        <v/>
      </c>
      <c r="S848">
        <f>"Insert into UFMT_BUILD_RULE (FORMAT_ID, FIELD_NO, PRIORITY, FIELD_ID, COND_ID, VALUE_ID, CONV_KEY, F_CHECK, F_WRITE) Values ('"&amp;A848&amp;"', '"&amp;B848&amp;"', '"&amp;C848&amp;"', '"&amp;D848&amp;"', '"&amp;E848&amp;"', '"&amp;F848&amp;"', '"&amp;G848&amp;"', '"&amp;H848&amp;"', '"&amp;I848&amp;"');"</f>
        <v/>
      </c>
      <c r="T848">
        <f>"Update UFMT_BUILD_RULE SET FIELD_ID='"&amp;D848&amp;"',COND_ID='"&amp;E848&amp;"',VALUE_ID='"&amp;F848&amp;"',CONV_KEY='"&amp;G848&amp;"',F_CHECK='"&amp;H848&amp;"',F_WRITE='"&amp;I848&amp;"' Where FORMAT_ID = '"&amp;A848&amp;"' AND FIELD_NO = '"&amp;B848&amp;"' AND PRIORITY = '"&amp;C848&amp;"';"</f>
        <v/>
      </c>
      <c r="U848">
        <f>"Delete from UFMT_BUILD_RULE Where FORMAT_ID = '"&amp;A848&amp;"' AND FIELD_NO = '"&amp;B848&amp;"' AND PRIORITY = '"&amp;C848&amp;"';"</f>
        <v/>
      </c>
    </row>
    <row r="849" spans="1:21">
      <c r="A849" t="s">
        <v>611</v>
      </c>
      <c r="B849" t="s">
        <v>31</v>
      </c>
      <c r="C849" t="s">
        <v>13</v>
      </c>
      <c r="D849" t="s">
        <v>107</v>
      </c>
      <c r="F849" t="s">
        <v>330</v>
      </c>
      <c r="H849" t="s">
        <v>255</v>
      </c>
      <c r="I849" t="s">
        <v>255</v>
      </c>
      <c r="L849" t="s">
        <v>7</v>
      </c>
      <c r="M849">
        <f>VLOOKUP(D849,UFMT_FIELD_FORMAT!A:H,8,FALSE)</f>
        <v/>
      </c>
      <c r="N849">
        <f>IF(ISBLANK(E849),"",VLOOKUP(E849,UFMT_CONDITION!A:J,10,FALSE))</f>
        <v/>
      </c>
      <c r="O849">
        <f>VLOOKUP(F849,UFMT_VALUE!A:E,5,FALSE)</f>
        <v/>
      </c>
      <c r="P849">
        <f>IF(ISBLANK(G849),"",VLOOKUP(G849,UFMT_CONVERSION!A:C,3,FALSE))</f>
        <v/>
      </c>
      <c r="Q849">
        <f>"Field '"&amp;M849&amp;IF(N849="","","',Cond '"&amp;N849)&amp;"', Value '"&amp;O849&amp;IF(P849="","","', Conv '"&amp;P849)&amp;"'"</f>
        <v/>
      </c>
      <c r="S849">
        <f>"Insert into UFMT_BUILD_RULE (FORMAT_ID, FIELD_NO, PRIORITY, FIELD_ID, COND_ID, VALUE_ID, CONV_KEY, F_CHECK, F_WRITE) Values ('"&amp;A849&amp;"', '"&amp;B849&amp;"', '"&amp;C849&amp;"', '"&amp;D849&amp;"', '"&amp;E849&amp;"', '"&amp;F849&amp;"', '"&amp;G849&amp;"', '"&amp;H849&amp;"', '"&amp;I849&amp;"');"</f>
        <v/>
      </c>
      <c r="T849">
        <f>"Update UFMT_BUILD_RULE SET FIELD_ID='"&amp;D849&amp;"',COND_ID='"&amp;E849&amp;"',VALUE_ID='"&amp;F849&amp;"',CONV_KEY='"&amp;G849&amp;"',F_CHECK='"&amp;H849&amp;"',F_WRITE='"&amp;I849&amp;"' Where FORMAT_ID = '"&amp;A849&amp;"' AND FIELD_NO = '"&amp;B849&amp;"' AND PRIORITY = '"&amp;C849&amp;"';"</f>
        <v/>
      </c>
      <c r="U849">
        <f>"Delete from UFMT_BUILD_RULE Where FORMAT_ID = '"&amp;A849&amp;"' AND FIELD_NO = '"&amp;B849&amp;"' AND PRIORITY = '"&amp;C849&amp;"';"</f>
        <v/>
      </c>
    </row>
    <row r="850" spans="1:21">
      <c r="A850" t="s">
        <v>611</v>
      </c>
      <c r="B850" t="s">
        <v>333</v>
      </c>
      <c r="C850" t="s">
        <v>13</v>
      </c>
      <c r="D850" t="s">
        <v>31</v>
      </c>
      <c r="E850" t="s">
        <v>330</v>
      </c>
      <c r="F850" t="s">
        <v>337</v>
      </c>
      <c r="H850" t="s">
        <v>255</v>
      </c>
      <c r="I850" t="s">
        <v>255</v>
      </c>
      <c r="L850" t="s">
        <v>7</v>
      </c>
      <c r="M850">
        <f>VLOOKUP(D850,UFMT_FIELD_FORMAT!A:H,8,FALSE)</f>
        <v/>
      </c>
      <c r="N850">
        <f>IF(ISBLANK(E850),"",VLOOKUP(E850,UFMT_CONDITION!A:J,10,FALSE))</f>
        <v/>
      </c>
      <c r="O850">
        <f>VLOOKUP(F850,UFMT_VALUE!A:E,5,FALSE)</f>
        <v/>
      </c>
      <c r="P850">
        <f>IF(ISBLANK(G850),"",VLOOKUP(G850,UFMT_CONVERSION!A:C,3,FALSE))</f>
        <v/>
      </c>
      <c r="Q850">
        <f>"Field '"&amp;M850&amp;IF(N850="","","',Cond '"&amp;N850)&amp;"', Value '"&amp;O850&amp;IF(P850="","","', Conv '"&amp;P850)&amp;"'"</f>
        <v/>
      </c>
      <c r="S850">
        <f>"Insert into UFMT_BUILD_RULE (FORMAT_ID, FIELD_NO, PRIORITY, FIELD_ID, COND_ID, VALUE_ID, CONV_KEY, F_CHECK, F_WRITE) Values ('"&amp;A850&amp;"', '"&amp;B850&amp;"', '"&amp;C850&amp;"', '"&amp;D850&amp;"', '"&amp;E850&amp;"', '"&amp;F850&amp;"', '"&amp;G850&amp;"', '"&amp;H850&amp;"', '"&amp;I850&amp;"');"</f>
        <v/>
      </c>
      <c r="T850">
        <f>"Update UFMT_BUILD_RULE SET FIELD_ID='"&amp;D850&amp;"',COND_ID='"&amp;E850&amp;"',VALUE_ID='"&amp;F850&amp;"',CONV_KEY='"&amp;G850&amp;"',F_CHECK='"&amp;H850&amp;"',F_WRITE='"&amp;I850&amp;"' Where FORMAT_ID = '"&amp;A850&amp;"' AND FIELD_NO = '"&amp;B850&amp;"' AND PRIORITY = '"&amp;C850&amp;"';"</f>
        <v/>
      </c>
      <c r="U850">
        <f>"Delete from UFMT_BUILD_RULE Where FORMAT_ID = '"&amp;A850&amp;"' AND FIELD_NO = '"&amp;B850&amp;"' AND PRIORITY = '"&amp;C850&amp;"';"</f>
        <v/>
      </c>
    </row>
    <row r="851" spans="1:21">
      <c r="A851" t="s">
        <v>611</v>
      </c>
      <c r="B851" t="s">
        <v>337</v>
      </c>
      <c r="C851" t="s">
        <v>13</v>
      </c>
      <c r="D851" t="s">
        <v>500</v>
      </c>
      <c r="E851" t="s">
        <v>550</v>
      </c>
      <c r="F851" t="s">
        <v>351</v>
      </c>
      <c r="G851" t="s">
        <v>17</v>
      </c>
      <c r="H851" t="s">
        <v>255</v>
      </c>
      <c r="I851" t="s">
        <v>255</v>
      </c>
      <c r="L851" t="s">
        <v>7</v>
      </c>
      <c r="M851">
        <f>VLOOKUP(D851,UFMT_FIELD_FORMAT!A:H,8,FALSE)</f>
        <v/>
      </c>
      <c r="N851">
        <f>IF(ISBLANK(E851),"",VLOOKUP(E851,UFMT_CONDITION!A:J,10,FALSE))</f>
        <v/>
      </c>
      <c r="O851">
        <f>VLOOKUP(F851,UFMT_VALUE!A:E,5,FALSE)</f>
        <v/>
      </c>
      <c r="P851">
        <f>IF(ISBLANK(G851),"",VLOOKUP(G851,UFMT_CONVERSION!A:C,3,FALSE))</f>
        <v/>
      </c>
      <c r="Q851">
        <f>"Field '"&amp;M851&amp;IF(N851="","","',Cond '"&amp;N851)&amp;"', Value '"&amp;O851&amp;IF(P851="","","', Conv '"&amp;P851)&amp;"'"</f>
        <v/>
      </c>
      <c r="S851">
        <f>"Insert into UFMT_BUILD_RULE (FORMAT_ID, FIELD_NO, PRIORITY, FIELD_ID, COND_ID, VALUE_ID, CONV_KEY, F_CHECK, F_WRITE) Values ('"&amp;A851&amp;"', '"&amp;B851&amp;"', '"&amp;C851&amp;"', '"&amp;D851&amp;"', '"&amp;E851&amp;"', '"&amp;F851&amp;"', '"&amp;G851&amp;"', '"&amp;H851&amp;"', '"&amp;I851&amp;"');"</f>
        <v/>
      </c>
      <c r="T851">
        <f>"Update UFMT_BUILD_RULE SET FIELD_ID='"&amp;D851&amp;"',COND_ID='"&amp;E851&amp;"',VALUE_ID='"&amp;F851&amp;"',CONV_KEY='"&amp;G851&amp;"',F_CHECK='"&amp;H851&amp;"',F_WRITE='"&amp;I851&amp;"' Where FORMAT_ID = '"&amp;A851&amp;"' AND FIELD_NO = '"&amp;B851&amp;"' AND PRIORITY = '"&amp;C851&amp;"';"</f>
        <v/>
      </c>
      <c r="U851">
        <f>"Delete from UFMT_BUILD_RULE Where FORMAT_ID = '"&amp;A851&amp;"' AND FIELD_NO = '"&amp;B851&amp;"' AND PRIORITY = '"&amp;C851&amp;"';"</f>
        <v/>
      </c>
    </row>
    <row r="852" spans="1:21">
      <c r="A852" t="s">
        <v>611</v>
      </c>
      <c r="B852" t="s">
        <v>337</v>
      </c>
      <c r="C852" t="s">
        <v>64</v>
      </c>
      <c r="D852" t="s">
        <v>500</v>
      </c>
      <c r="F852" t="s">
        <v>543</v>
      </c>
      <c r="G852" t="s">
        <v>17</v>
      </c>
      <c r="H852" t="s">
        <v>255</v>
      </c>
      <c r="I852" t="s">
        <v>255</v>
      </c>
      <c r="L852" t="s">
        <v>7</v>
      </c>
      <c r="M852">
        <f>VLOOKUP(D852,UFMT_FIELD_FORMAT!A:H,8,FALSE)</f>
        <v/>
      </c>
      <c r="N852">
        <f>IF(ISBLANK(E852),"",VLOOKUP(E852,UFMT_CONDITION!A:J,10,FALSE))</f>
        <v/>
      </c>
      <c r="O852">
        <f>VLOOKUP(F852,UFMT_VALUE!A:E,5,FALSE)</f>
        <v/>
      </c>
      <c r="P852">
        <f>IF(ISBLANK(G852),"",VLOOKUP(G852,UFMT_CONVERSION!A:C,3,FALSE))</f>
        <v/>
      </c>
      <c r="Q852">
        <f>"Field '"&amp;M852&amp;IF(N852="","","',Cond '"&amp;N852)&amp;"', Value '"&amp;O852&amp;IF(P852="","","', Conv '"&amp;P852)&amp;"'"</f>
        <v/>
      </c>
      <c r="S852">
        <f>"Insert into UFMT_BUILD_RULE (FORMAT_ID, FIELD_NO, PRIORITY, FIELD_ID, COND_ID, VALUE_ID, CONV_KEY, F_CHECK, F_WRITE) Values ('"&amp;A852&amp;"', '"&amp;B852&amp;"', '"&amp;C852&amp;"', '"&amp;D852&amp;"', '"&amp;E852&amp;"', '"&amp;F852&amp;"', '"&amp;G852&amp;"', '"&amp;H852&amp;"', '"&amp;I852&amp;"');"</f>
        <v/>
      </c>
      <c r="T852">
        <f>"Update UFMT_BUILD_RULE SET FIELD_ID='"&amp;D852&amp;"',COND_ID='"&amp;E852&amp;"',VALUE_ID='"&amp;F852&amp;"',CONV_KEY='"&amp;G852&amp;"',F_CHECK='"&amp;H852&amp;"',F_WRITE='"&amp;I852&amp;"' Where FORMAT_ID = '"&amp;A852&amp;"' AND FIELD_NO = '"&amp;B852&amp;"' AND PRIORITY = '"&amp;C852&amp;"';"</f>
        <v/>
      </c>
      <c r="U852">
        <f>"Delete from UFMT_BUILD_RULE Where FORMAT_ID = '"&amp;A852&amp;"' AND FIELD_NO = '"&amp;B852&amp;"' AND PRIORITY = '"&amp;C852&amp;"';"</f>
        <v/>
      </c>
    </row>
    <row r="853" spans="1:21">
      <c r="A853" t="s">
        <v>611</v>
      </c>
      <c r="B853" t="s">
        <v>351</v>
      </c>
      <c r="C853" t="s">
        <v>13</v>
      </c>
      <c r="D853" t="s">
        <v>328</v>
      </c>
      <c r="F853" t="s">
        <v>393</v>
      </c>
      <c r="H853" t="s">
        <v>255</v>
      </c>
      <c r="I853" t="s">
        <v>255</v>
      </c>
      <c r="L853" t="s">
        <v>7</v>
      </c>
      <c r="M853">
        <f>VLOOKUP(D853,UFMT_FIELD_FORMAT!A:H,8,FALSE)</f>
        <v/>
      </c>
      <c r="N853">
        <f>IF(ISBLANK(E853),"",VLOOKUP(E853,UFMT_CONDITION!A:J,10,FALSE))</f>
        <v/>
      </c>
      <c r="O853">
        <f>VLOOKUP(F853,UFMT_VALUE!A:E,5,FALSE)</f>
        <v/>
      </c>
      <c r="P853">
        <f>IF(ISBLANK(G853),"",VLOOKUP(G853,UFMT_CONVERSION!A:C,3,FALSE))</f>
        <v/>
      </c>
      <c r="Q853">
        <f>"Field '"&amp;M853&amp;IF(N853="","","',Cond '"&amp;N853)&amp;"', Value '"&amp;O853&amp;IF(P853="","","', Conv '"&amp;P853)&amp;"'"</f>
        <v/>
      </c>
      <c r="S853">
        <f>"Insert into UFMT_BUILD_RULE (FORMAT_ID, FIELD_NO, PRIORITY, FIELD_ID, COND_ID, VALUE_ID, CONV_KEY, F_CHECK, F_WRITE) Values ('"&amp;A853&amp;"', '"&amp;B853&amp;"', '"&amp;C853&amp;"', '"&amp;D853&amp;"', '"&amp;E853&amp;"', '"&amp;F853&amp;"', '"&amp;G853&amp;"', '"&amp;H853&amp;"', '"&amp;I853&amp;"');"</f>
        <v/>
      </c>
      <c r="T853">
        <f>"Update UFMT_BUILD_RULE SET FIELD_ID='"&amp;D853&amp;"',COND_ID='"&amp;E853&amp;"',VALUE_ID='"&amp;F853&amp;"',CONV_KEY='"&amp;G853&amp;"',F_CHECK='"&amp;H853&amp;"',F_WRITE='"&amp;I853&amp;"' Where FORMAT_ID = '"&amp;A853&amp;"' AND FIELD_NO = '"&amp;B853&amp;"' AND PRIORITY = '"&amp;C853&amp;"';"</f>
        <v/>
      </c>
      <c r="U853">
        <f>"Delete from UFMT_BUILD_RULE Where FORMAT_ID = '"&amp;A853&amp;"' AND FIELD_NO = '"&amp;B853&amp;"' AND PRIORITY = '"&amp;C853&amp;"';"</f>
        <v/>
      </c>
    </row>
    <row r="854" spans="1:21">
      <c r="A854" t="s">
        <v>611</v>
      </c>
      <c r="B854" t="s">
        <v>305</v>
      </c>
      <c r="C854" t="s">
        <v>13</v>
      </c>
      <c r="D854" t="s">
        <v>318</v>
      </c>
      <c r="F854" t="s">
        <v>398</v>
      </c>
      <c r="G854" t="s">
        <v>31</v>
      </c>
      <c r="H854" t="s">
        <v>255</v>
      </c>
      <c r="I854" t="s">
        <v>255</v>
      </c>
      <c r="L854" t="s">
        <v>7</v>
      </c>
      <c r="M854">
        <f>VLOOKUP(D854,UFMT_FIELD_FORMAT!A:H,8,FALSE)</f>
        <v/>
      </c>
      <c r="N854">
        <f>IF(ISBLANK(E854),"",VLOOKUP(E854,UFMT_CONDITION!A:J,10,FALSE))</f>
        <v/>
      </c>
      <c r="O854">
        <f>VLOOKUP(F854,UFMT_VALUE!A:E,5,FALSE)</f>
        <v/>
      </c>
      <c r="P854">
        <f>IF(ISBLANK(G854),"",VLOOKUP(G854,UFMT_CONVERSION!A:C,3,FALSE))</f>
        <v/>
      </c>
      <c r="Q854">
        <f>"Field '"&amp;M854&amp;IF(N854="","","',Cond '"&amp;N854)&amp;"', Value '"&amp;O854&amp;IF(P854="","","', Conv '"&amp;P854)&amp;"'"</f>
        <v/>
      </c>
      <c r="S854">
        <f>"Insert into UFMT_BUILD_RULE (FORMAT_ID, FIELD_NO, PRIORITY, FIELD_ID, COND_ID, VALUE_ID, CONV_KEY, F_CHECK, F_WRITE) Values ('"&amp;A854&amp;"', '"&amp;B854&amp;"', '"&amp;C854&amp;"', '"&amp;D854&amp;"', '"&amp;E854&amp;"', '"&amp;F854&amp;"', '"&amp;G854&amp;"', '"&amp;H854&amp;"', '"&amp;I854&amp;"');"</f>
        <v/>
      </c>
      <c r="T854">
        <f>"Update UFMT_BUILD_RULE SET FIELD_ID='"&amp;D854&amp;"',COND_ID='"&amp;E854&amp;"',VALUE_ID='"&amp;F854&amp;"',CONV_KEY='"&amp;G854&amp;"',F_CHECK='"&amp;H854&amp;"',F_WRITE='"&amp;I854&amp;"' Where FORMAT_ID = '"&amp;A854&amp;"' AND FIELD_NO = '"&amp;B854&amp;"' AND PRIORITY = '"&amp;C854&amp;"';"</f>
        <v/>
      </c>
      <c r="U854">
        <f>"Delete from UFMT_BUILD_RULE Where FORMAT_ID = '"&amp;A854&amp;"' AND FIELD_NO = '"&amp;B854&amp;"' AND PRIORITY = '"&amp;C854&amp;"';"</f>
        <v/>
      </c>
    </row>
    <row r="855" spans="1:21">
      <c r="A855" t="s">
        <v>611</v>
      </c>
      <c r="B855" t="s">
        <v>473</v>
      </c>
      <c r="C855" t="s">
        <v>13</v>
      </c>
      <c r="D855" t="s">
        <v>333</v>
      </c>
      <c r="F855" t="s">
        <v>449</v>
      </c>
      <c r="H855" t="s">
        <v>255</v>
      </c>
      <c r="I855" t="s">
        <v>255</v>
      </c>
      <c r="L855" t="s">
        <v>7</v>
      </c>
      <c r="M855">
        <f>VLOOKUP(D855,UFMT_FIELD_FORMAT!A:H,8,FALSE)</f>
        <v/>
      </c>
      <c r="N855">
        <f>IF(ISBLANK(E855),"",VLOOKUP(E855,UFMT_CONDITION!A:J,10,FALSE))</f>
        <v/>
      </c>
      <c r="O855">
        <f>VLOOKUP(F855,UFMT_VALUE!A:E,5,FALSE)</f>
        <v/>
      </c>
      <c r="P855">
        <f>IF(ISBLANK(G855),"",VLOOKUP(G855,UFMT_CONVERSION!A:C,3,FALSE))</f>
        <v/>
      </c>
      <c r="Q855">
        <f>"Field '"&amp;M855&amp;IF(N855="","","',Cond '"&amp;N855)&amp;"', Value '"&amp;O855&amp;IF(P855="","","', Conv '"&amp;P855)&amp;"'"</f>
        <v/>
      </c>
      <c r="S855">
        <f>"Insert into UFMT_BUILD_RULE (FORMAT_ID, FIELD_NO, PRIORITY, FIELD_ID, COND_ID, VALUE_ID, CONV_KEY, F_CHECK, F_WRITE) Values ('"&amp;A855&amp;"', '"&amp;B855&amp;"', '"&amp;C855&amp;"', '"&amp;D855&amp;"', '"&amp;E855&amp;"', '"&amp;F855&amp;"', '"&amp;G855&amp;"', '"&amp;H855&amp;"', '"&amp;I855&amp;"');"</f>
        <v/>
      </c>
      <c r="T855">
        <f>"Update UFMT_BUILD_RULE SET FIELD_ID='"&amp;D855&amp;"',COND_ID='"&amp;E855&amp;"',VALUE_ID='"&amp;F855&amp;"',CONV_KEY='"&amp;G855&amp;"',F_CHECK='"&amp;H855&amp;"',F_WRITE='"&amp;I855&amp;"' Where FORMAT_ID = '"&amp;A855&amp;"' AND FIELD_NO = '"&amp;B855&amp;"' AND PRIORITY = '"&amp;C855&amp;"';"</f>
        <v/>
      </c>
      <c r="U855">
        <f>"Delete from UFMT_BUILD_RULE Where FORMAT_ID = '"&amp;A855&amp;"' AND FIELD_NO = '"&amp;B855&amp;"' AND PRIORITY = '"&amp;C855&amp;"';"</f>
        <v/>
      </c>
    </row>
    <row r="856" spans="1:21">
      <c r="A856" t="s">
        <v>611</v>
      </c>
      <c r="B856" t="s">
        <v>532</v>
      </c>
      <c r="C856" t="s">
        <v>13</v>
      </c>
      <c r="D856" t="s">
        <v>337</v>
      </c>
      <c r="E856" t="s">
        <v>526</v>
      </c>
      <c r="F856" t="s">
        <v>1563</v>
      </c>
      <c r="H856" t="s">
        <v>255</v>
      </c>
      <c r="I856" t="s">
        <v>255</v>
      </c>
      <c r="L856" t="s">
        <v>7</v>
      </c>
      <c r="M856">
        <f>VLOOKUP(D856,UFMT_FIELD_FORMAT!A:H,8,FALSE)</f>
        <v/>
      </c>
      <c r="N856">
        <f>IF(ISBLANK(E856),"",VLOOKUP(E856,UFMT_CONDITION!A:J,10,FALSE))</f>
        <v/>
      </c>
      <c r="O856">
        <f>VLOOKUP(F856,UFMT_VALUE!A:E,5,FALSE)</f>
        <v/>
      </c>
      <c r="P856">
        <f>IF(ISBLANK(G856),"",VLOOKUP(G856,UFMT_CONVERSION!A:C,3,FALSE))</f>
        <v/>
      </c>
      <c r="Q856">
        <f>"Field '"&amp;M856&amp;IF(N856="","","',Cond '"&amp;N856)&amp;"', Value '"&amp;O856&amp;IF(P856="","","', Conv '"&amp;P856)&amp;"'"</f>
        <v/>
      </c>
      <c r="S856">
        <f>"Insert into UFMT_BUILD_RULE (FORMAT_ID, FIELD_NO, PRIORITY, FIELD_ID, COND_ID, VALUE_ID, CONV_KEY, F_CHECK, F_WRITE) Values ('"&amp;A856&amp;"', '"&amp;B856&amp;"', '"&amp;C856&amp;"', '"&amp;D856&amp;"', '"&amp;E856&amp;"', '"&amp;F856&amp;"', '"&amp;G856&amp;"', '"&amp;H856&amp;"', '"&amp;I856&amp;"');"</f>
        <v/>
      </c>
      <c r="T856">
        <f>"Update UFMT_BUILD_RULE SET FIELD_ID='"&amp;D856&amp;"',COND_ID='"&amp;E856&amp;"',VALUE_ID='"&amp;F856&amp;"',CONV_KEY='"&amp;G856&amp;"',F_CHECK='"&amp;H856&amp;"',F_WRITE='"&amp;I856&amp;"' Where FORMAT_ID = '"&amp;A856&amp;"' AND FIELD_NO = '"&amp;B856&amp;"' AND PRIORITY = '"&amp;C856&amp;"';"</f>
        <v/>
      </c>
      <c r="U856">
        <f>"Delete from UFMT_BUILD_RULE Where FORMAT_ID = '"&amp;A856&amp;"' AND FIELD_NO = '"&amp;B856&amp;"' AND PRIORITY = '"&amp;C856&amp;"';"</f>
        <v/>
      </c>
    </row>
    <row r="857" spans="1:21">
      <c r="A857" t="s">
        <v>611</v>
      </c>
      <c r="B857" t="s">
        <v>532</v>
      </c>
      <c r="C857" t="s">
        <v>64</v>
      </c>
      <c r="D857" t="s">
        <v>337</v>
      </c>
      <c r="F857" t="s">
        <v>456</v>
      </c>
      <c r="H857" t="s">
        <v>255</v>
      </c>
      <c r="I857" t="s">
        <v>255</v>
      </c>
      <c r="L857" t="s">
        <v>7</v>
      </c>
      <c r="M857">
        <f>VLOOKUP(D857,UFMT_FIELD_FORMAT!A:H,8,FALSE)</f>
        <v/>
      </c>
      <c r="N857">
        <f>IF(ISBLANK(E857),"",VLOOKUP(E857,UFMT_CONDITION!A:J,10,FALSE))</f>
        <v/>
      </c>
      <c r="O857">
        <f>VLOOKUP(F857,UFMT_VALUE!A:E,5,FALSE)</f>
        <v/>
      </c>
      <c r="P857">
        <f>IF(ISBLANK(G857),"",VLOOKUP(G857,UFMT_CONVERSION!A:C,3,FALSE))</f>
        <v/>
      </c>
      <c r="Q857">
        <f>"Field '"&amp;M857&amp;IF(N857="","","',Cond '"&amp;N857)&amp;"', Value '"&amp;O857&amp;IF(P857="","","', Conv '"&amp;P857)&amp;"'"</f>
        <v/>
      </c>
      <c r="S857">
        <f>"Insert into UFMT_BUILD_RULE (FORMAT_ID, FIELD_NO, PRIORITY, FIELD_ID, COND_ID, VALUE_ID, CONV_KEY, F_CHECK, F_WRITE) Values ('"&amp;A857&amp;"', '"&amp;B857&amp;"', '"&amp;C857&amp;"', '"&amp;D857&amp;"', '"&amp;E857&amp;"', '"&amp;F857&amp;"', '"&amp;G857&amp;"', '"&amp;H857&amp;"', '"&amp;I857&amp;"');"</f>
        <v/>
      </c>
      <c r="T857">
        <f>"Update UFMT_BUILD_RULE SET FIELD_ID='"&amp;D857&amp;"',COND_ID='"&amp;E857&amp;"',VALUE_ID='"&amp;F857&amp;"',CONV_KEY='"&amp;G857&amp;"',F_CHECK='"&amp;H857&amp;"',F_WRITE='"&amp;I857&amp;"' Where FORMAT_ID = '"&amp;A857&amp;"' AND FIELD_NO = '"&amp;B857&amp;"' AND PRIORITY = '"&amp;C857&amp;"';"</f>
        <v/>
      </c>
      <c r="U857">
        <f>"Delete from UFMT_BUILD_RULE Where FORMAT_ID = '"&amp;A857&amp;"' AND FIELD_NO = '"&amp;B857&amp;"' AND PRIORITY = '"&amp;C857&amp;"';"</f>
        <v/>
      </c>
    </row>
    <row r="858" spans="1:21">
      <c r="A858" t="s">
        <v>611</v>
      </c>
      <c r="B858" t="s">
        <v>534</v>
      </c>
      <c r="C858" t="s">
        <v>13</v>
      </c>
      <c r="D858" t="s">
        <v>337</v>
      </c>
      <c r="E858" t="s">
        <v>318</v>
      </c>
      <c r="F858" t="s">
        <v>468</v>
      </c>
      <c r="H858" t="s">
        <v>255</v>
      </c>
      <c r="I858" t="s">
        <v>255</v>
      </c>
      <c r="L858" t="s">
        <v>7</v>
      </c>
      <c r="M858">
        <f>VLOOKUP(D858,UFMT_FIELD_FORMAT!A:H,8,FALSE)</f>
        <v/>
      </c>
      <c r="N858">
        <f>IF(ISBLANK(E858),"",VLOOKUP(E858,UFMT_CONDITION!A:J,10,FALSE))</f>
        <v/>
      </c>
      <c r="O858">
        <f>VLOOKUP(F858,UFMT_VALUE!A:E,5,FALSE)</f>
        <v/>
      </c>
      <c r="P858">
        <f>IF(ISBLANK(G858),"",VLOOKUP(G858,UFMT_CONVERSION!A:C,3,FALSE))</f>
        <v/>
      </c>
      <c r="Q858">
        <f>"Field '"&amp;M858&amp;IF(N858="","","',Cond '"&amp;N858)&amp;"', Value '"&amp;O858&amp;IF(P858="","","', Conv '"&amp;P858)&amp;"'"</f>
        <v/>
      </c>
      <c r="S858">
        <f>"Insert into UFMT_BUILD_RULE (FORMAT_ID, FIELD_NO, PRIORITY, FIELD_ID, COND_ID, VALUE_ID, CONV_KEY, F_CHECK, F_WRITE) Values ('"&amp;A858&amp;"', '"&amp;B858&amp;"', '"&amp;C858&amp;"', '"&amp;D858&amp;"', '"&amp;E858&amp;"', '"&amp;F858&amp;"', '"&amp;G858&amp;"', '"&amp;H858&amp;"', '"&amp;I858&amp;"');"</f>
        <v/>
      </c>
      <c r="T858">
        <f>"Update UFMT_BUILD_RULE SET FIELD_ID='"&amp;D858&amp;"',COND_ID='"&amp;E858&amp;"',VALUE_ID='"&amp;F858&amp;"',CONV_KEY='"&amp;G858&amp;"',F_CHECK='"&amp;H858&amp;"',F_WRITE='"&amp;I858&amp;"' Where FORMAT_ID = '"&amp;A858&amp;"' AND FIELD_NO = '"&amp;B858&amp;"' AND PRIORITY = '"&amp;C858&amp;"';"</f>
        <v/>
      </c>
      <c r="U858">
        <f>"Delete from UFMT_BUILD_RULE Where FORMAT_ID = '"&amp;A858&amp;"' AND FIELD_NO = '"&amp;B858&amp;"' AND PRIORITY = '"&amp;C858&amp;"';"</f>
        <v/>
      </c>
    </row>
    <row r="859" spans="1:21">
      <c r="A859" t="s">
        <v>611</v>
      </c>
      <c r="B859" t="s">
        <v>70</v>
      </c>
      <c r="C859" t="s">
        <v>13</v>
      </c>
      <c r="D859" t="s">
        <v>379</v>
      </c>
      <c r="F859" t="s">
        <v>471</v>
      </c>
      <c r="H859" t="s">
        <v>255</v>
      </c>
      <c r="I859" t="s">
        <v>255</v>
      </c>
      <c r="L859" t="s">
        <v>7</v>
      </c>
      <c r="M859">
        <f>VLOOKUP(D859,UFMT_FIELD_FORMAT!A:H,8,FALSE)</f>
        <v/>
      </c>
      <c r="N859">
        <f>IF(ISBLANK(E859),"",VLOOKUP(E859,UFMT_CONDITION!A:J,10,FALSE))</f>
        <v/>
      </c>
      <c r="O859">
        <f>VLOOKUP(F859,UFMT_VALUE!A:E,5,FALSE)</f>
        <v/>
      </c>
      <c r="P859">
        <f>IF(ISBLANK(G859),"",VLOOKUP(G859,UFMT_CONVERSION!A:C,3,FALSE))</f>
        <v/>
      </c>
      <c r="Q859">
        <f>"Field '"&amp;M859&amp;IF(N859="","","',Cond '"&amp;N859)&amp;"', Value '"&amp;O859&amp;IF(P859="","","', Conv '"&amp;P859)&amp;"'"</f>
        <v/>
      </c>
      <c r="S859">
        <f>"Insert into UFMT_BUILD_RULE (FORMAT_ID, FIELD_NO, PRIORITY, FIELD_ID, COND_ID, VALUE_ID, CONV_KEY, F_CHECK, F_WRITE) Values ('"&amp;A859&amp;"', '"&amp;B859&amp;"', '"&amp;C859&amp;"', '"&amp;D859&amp;"', '"&amp;E859&amp;"', '"&amp;F859&amp;"', '"&amp;G859&amp;"', '"&amp;H859&amp;"', '"&amp;I859&amp;"');"</f>
        <v/>
      </c>
      <c r="T859">
        <f>"Update UFMT_BUILD_RULE SET FIELD_ID='"&amp;D859&amp;"',COND_ID='"&amp;E859&amp;"',VALUE_ID='"&amp;F859&amp;"',CONV_KEY='"&amp;G859&amp;"',F_CHECK='"&amp;H859&amp;"',F_WRITE='"&amp;I859&amp;"' Where FORMAT_ID = '"&amp;A859&amp;"' AND FIELD_NO = '"&amp;B859&amp;"' AND PRIORITY = '"&amp;C859&amp;"';"</f>
        <v/>
      </c>
      <c r="U859">
        <f>"Delete from UFMT_BUILD_RULE Where FORMAT_ID = '"&amp;A859&amp;"' AND FIELD_NO = '"&amp;B859&amp;"' AND PRIORITY = '"&amp;C859&amp;"';"</f>
        <v/>
      </c>
    </row>
    <row r="860" spans="1:21">
      <c r="A860" t="s">
        <v>611</v>
      </c>
      <c r="B860" t="s">
        <v>545</v>
      </c>
      <c r="C860" t="s">
        <v>13</v>
      </c>
      <c r="D860" t="s">
        <v>393</v>
      </c>
      <c r="F860" t="s">
        <v>51</v>
      </c>
      <c r="H860" t="s">
        <v>255</v>
      </c>
      <c r="I860" t="s">
        <v>255</v>
      </c>
      <c r="L860" t="s">
        <v>7</v>
      </c>
      <c r="M860">
        <f>VLOOKUP(D860,UFMT_FIELD_FORMAT!A:H,8,FALSE)</f>
        <v/>
      </c>
      <c r="N860">
        <f>IF(ISBLANK(E860),"",VLOOKUP(E860,UFMT_CONDITION!A:J,10,FALSE))</f>
        <v/>
      </c>
      <c r="O860">
        <f>VLOOKUP(F860,UFMT_VALUE!A:E,5,FALSE)</f>
        <v/>
      </c>
      <c r="P860">
        <f>IF(ISBLANK(G860),"",VLOOKUP(G860,UFMT_CONVERSION!A:C,3,FALSE))</f>
        <v/>
      </c>
      <c r="Q860">
        <f>"Field '"&amp;M860&amp;IF(N860="","","',Cond '"&amp;N860)&amp;"', Value '"&amp;O860&amp;IF(P860="","","', Conv '"&amp;P860)&amp;"'"</f>
        <v/>
      </c>
      <c r="S860">
        <f>"Insert into UFMT_BUILD_RULE (FORMAT_ID, FIELD_NO, PRIORITY, FIELD_ID, COND_ID, VALUE_ID, CONV_KEY, F_CHECK, F_WRITE) Values ('"&amp;A860&amp;"', '"&amp;B860&amp;"', '"&amp;C860&amp;"', '"&amp;D860&amp;"', '"&amp;E860&amp;"', '"&amp;F860&amp;"', '"&amp;G860&amp;"', '"&amp;H860&amp;"', '"&amp;I860&amp;"');"</f>
        <v/>
      </c>
      <c r="T860">
        <f>"Update UFMT_BUILD_RULE SET FIELD_ID='"&amp;D860&amp;"',COND_ID='"&amp;E860&amp;"',VALUE_ID='"&amp;F860&amp;"',CONV_KEY='"&amp;G860&amp;"',F_CHECK='"&amp;H860&amp;"',F_WRITE='"&amp;I860&amp;"' Where FORMAT_ID = '"&amp;A860&amp;"' AND FIELD_NO = '"&amp;B860&amp;"' AND PRIORITY = '"&amp;C860&amp;"';"</f>
        <v/>
      </c>
      <c r="U860">
        <f>"Delete from UFMT_BUILD_RULE Where FORMAT_ID = '"&amp;A860&amp;"' AND FIELD_NO = '"&amp;B860&amp;"' AND PRIORITY = '"&amp;C860&amp;"';"</f>
        <v/>
      </c>
    </row>
    <row r="861" spans="1:21">
      <c r="A861" t="s">
        <v>611</v>
      </c>
      <c r="B861" t="s">
        <v>239</v>
      </c>
      <c r="C861" t="s">
        <v>13</v>
      </c>
      <c r="D861" t="s">
        <v>395</v>
      </c>
      <c r="F861" t="s">
        <v>478</v>
      </c>
      <c r="H861" t="s">
        <v>255</v>
      </c>
      <c r="I861" t="s">
        <v>255</v>
      </c>
      <c r="L861" t="s">
        <v>7</v>
      </c>
      <c r="M861">
        <f>VLOOKUP(D861,UFMT_FIELD_FORMAT!A:H,8,FALSE)</f>
        <v/>
      </c>
      <c r="N861">
        <f>IF(ISBLANK(E861),"",VLOOKUP(E861,UFMT_CONDITION!A:J,10,FALSE))</f>
        <v/>
      </c>
      <c r="O861">
        <f>VLOOKUP(F861,UFMT_VALUE!A:E,5,FALSE)</f>
        <v/>
      </c>
      <c r="P861">
        <f>IF(ISBLANK(G861),"",VLOOKUP(G861,UFMT_CONVERSION!A:C,3,FALSE))</f>
        <v/>
      </c>
      <c r="Q861">
        <f>"Field '"&amp;M861&amp;IF(N861="","","',Cond '"&amp;N861)&amp;"', Value '"&amp;O861&amp;IF(P861="","","', Conv '"&amp;P861)&amp;"'"</f>
        <v/>
      </c>
      <c r="S861">
        <f>"Insert into UFMT_BUILD_RULE (FORMAT_ID, FIELD_NO, PRIORITY, FIELD_ID, COND_ID, VALUE_ID, CONV_KEY, F_CHECK, F_WRITE) Values ('"&amp;A861&amp;"', '"&amp;B861&amp;"', '"&amp;C861&amp;"', '"&amp;D861&amp;"', '"&amp;E861&amp;"', '"&amp;F861&amp;"', '"&amp;G861&amp;"', '"&amp;H861&amp;"', '"&amp;I861&amp;"');"</f>
        <v/>
      </c>
      <c r="T861">
        <f>"Update UFMT_BUILD_RULE SET FIELD_ID='"&amp;D861&amp;"',COND_ID='"&amp;E861&amp;"',VALUE_ID='"&amp;F861&amp;"',CONV_KEY='"&amp;G861&amp;"',F_CHECK='"&amp;H861&amp;"',F_WRITE='"&amp;I861&amp;"' Where FORMAT_ID = '"&amp;A861&amp;"' AND FIELD_NO = '"&amp;B861&amp;"' AND PRIORITY = '"&amp;C861&amp;"';"</f>
        <v/>
      </c>
      <c r="U861">
        <f>"Delete from UFMT_BUILD_RULE Where FORMAT_ID = '"&amp;A861&amp;"' AND FIELD_NO = '"&amp;B861&amp;"' AND PRIORITY = '"&amp;C861&amp;"';"</f>
        <v/>
      </c>
    </row>
    <row r="862" spans="1:21">
      <c r="A862" t="s">
        <v>611</v>
      </c>
      <c r="B862" t="s">
        <v>488</v>
      </c>
      <c r="C862" t="s">
        <v>13</v>
      </c>
      <c r="D862" t="s">
        <v>305</v>
      </c>
      <c r="F862" t="s">
        <v>528</v>
      </c>
      <c r="H862" t="s">
        <v>255</v>
      </c>
      <c r="I862" t="s">
        <v>255</v>
      </c>
      <c r="L862" t="s">
        <v>7</v>
      </c>
      <c r="M862">
        <f>VLOOKUP(D862,UFMT_FIELD_FORMAT!A:H,8,FALSE)</f>
        <v/>
      </c>
      <c r="N862">
        <f>IF(ISBLANK(E862),"",VLOOKUP(E862,UFMT_CONDITION!A:J,10,FALSE))</f>
        <v/>
      </c>
      <c r="O862">
        <f>VLOOKUP(F862,UFMT_VALUE!A:E,5,FALSE)</f>
        <v/>
      </c>
      <c r="P862">
        <f>IF(ISBLANK(G862),"",VLOOKUP(G862,UFMT_CONVERSION!A:C,3,FALSE))</f>
        <v/>
      </c>
      <c r="Q862">
        <f>"Field '"&amp;M862&amp;IF(N862="","","',Cond '"&amp;N862)&amp;"', Value '"&amp;O862&amp;IF(P862="","","', Conv '"&amp;P862)&amp;"'"</f>
        <v/>
      </c>
      <c r="S862">
        <f>"Insert into UFMT_BUILD_RULE (FORMAT_ID, FIELD_NO, PRIORITY, FIELD_ID, COND_ID, VALUE_ID, CONV_KEY, F_CHECK, F_WRITE) Values ('"&amp;A862&amp;"', '"&amp;B862&amp;"', '"&amp;C862&amp;"', '"&amp;D862&amp;"', '"&amp;E862&amp;"', '"&amp;F862&amp;"', '"&amp;G862&amp;"', '"&amp;H862&amp;"', '"&amp;I862&amp;"');"</f>
        <v/>
      </c>
      <c r="T862">
        <f>"Update UFMT_BUILD_RULE SET FIELD_ID='"&amp;D862&amp;"',COND_ID='"&amp;E862&amp;"',VALUE_ID='"&amp;F862&amp;"',CONV_KEY='"&amp;G862&amp;"',F_CHECK='"&amp;H862&amp;"',F_WRITE='"&amp;I862&amp;"' Where FORMAT_ID = '"&amp;A862&amp;"' AND FIELD_NO = '"&amp;B862&amp;"' AND PRIORITY = '"&amp;C862&amp;"';"</f>
        <v/>
      </c>
      <c r="U862">
        <f>"Delete from UFMT_BUILD_RULE Where FORMAT_ID = '"&amp;A862&amp;"' AND FIELD_NO = '"&amp;B862&amp;"' AND PRIORITY = '"&amp;C862&amp;"';"</f>
        <v/>
      </c>
    </row>
    <row r="863" spans="1:21">
      <c r="A863" t="s">
        <v>611</v>
      </c>
      <c r="B863" t="s">
        <v>33</v>
      </c>
      <c r="C863" t="s">
        <v>13</v>
      </c>
      <c r="D863" t="s">
        <v>398</v>
      </c>
      <c r="E863" t="s">
        <v>310</v>
      </c>
      <c r="F863" t="s">
        <v>132</v>
      </c>
      <c r="G863" t="s">
        <v>398</v>
      </c>
      <c r="H863" t="s">
        <v>255</v>
      </c>
      <c r="I863" t="s">
        <v>255</v>
      </c>
      <c r="L863" t="s">
        <v>7</v>
      </c>
      <c r="M863">
        <f>VLOOKUP(D863,UFMT_FIELD_FORMAT!A:H,8,FALSE)</f>
        <v/>
      </c>
      <c r="N863">
        <f>IF(ISBLANK(E863),"",VLOOKUP(E863,UFMT_CONDITION!A:J,10,FALSE))</f>
        <v/>
      </c>
      <c r="O863">
        <f>VLOOKUP(F863,UFMT_VALUE!A:E,5,FALSE)</f>
        <v/>
      </c>
      <c r="P863">
        <f>IF(ISBLANK(G863),"",VLOOKUP(G863,UFMT_CONVERSION!A:C,3,FALSE))</f>
        <v/>
      </c>
      <c r="Q863">
        <f>"Field '"&amp;M863&amp;IF(N863="","","',Cond '"&amp;N863)&amp;"', Value '"&amp;O863&amp;IF(P863="","","', Conv '"&amp;P863)&amp;"'"</f>
        <v/>
      </c>
      <c r="S863">
        <f>"Insert into UFMT_BUILD_RULE (FORMAT_ID, FIELD_NO, PRIORITY, FIELD_ID, COND_ID, VALUE_ID, CONV_KEY, F_CHECK, F_WRITE) Values ('"&amp;A863&amp;"', '"&amp;B863&amp;"', '"&amp;C863&amp;"', '"&amp;D863&amp;"', '"&amp;E863&amp;"', '"&amp;F863&amp;"', '"&amp;G863&amp;"', '"&amp;H863&amp;"', '"&amp;I863&amp;"');"</f>
        <v/>
      </c>
      <c r="T863">
        <f>"Update UFMT_BUILD_RULE SET FIELD_ID='"&amp;D863&amp;"',COND_ID='"&amp;E863&amp;"',VALUE_ID='"&amp;F863&amp;"',CONV_KEY='"&amp;G863&amp;"',F_CHECK='"&amp;H863&amp;"',F_WRITE='"&amp;I863&amp;"' Where FORMAT_ID = '"&amp;A863&amp;"' AND FIELD_NO = '"&amp;B863&amp;"' AND PRIORITY = '"&amp;C863&amp;"';"</f>
        <v/>
      </c>
      <c r="U863">
        <f>"Delete from UFMT_BUILD_RULE Where FORMAT_ID = '"&amp;A863&amp;"' AND FIELD_NO = '"&amp;B863&amp;"' AND PRIORITY = '"&amp;C863&amp;"';"</f>
        <v/>
      </c>
    </row>
    <row r="864" spans="1:21">
      <c r="A864" t="s">
        <v>611</v>
      </c>
      <c r="B864" t="s">
        <v>555</v>
      </c>
      <c r="C864" t="s">
        <v>13</v>
      </c>
      <c r="D864" t="s">
        <v>385</v>
      </c>
      <c r="F864" t="s">
        <v>536</v>
      </c>
      <c r="H864" t="s">
        <v>255</v>
      </c>
      <c r="I864" t="s">
        <v>255</v>
      </c>
      <c r="L864" t="s">
        <v>7</v>
      </c>
      <c r="M864">
        <f>VLOOKUP(D864,UFMT_FIELD_FORMAT!A:H,8,FALSE)</f>
        <v/>
      </c>
      <c r="N864">
        <f>IF(ISBLANK(E864),"",VLOOKUP(E864,UFMT_CONDITION!A:J,10,FALSE))</f>
        <v/>
      </c>
      <c r="O864">
        <f>VLOOKUP(F864,UFMT_VALUE!A:E,5,FALSE)</f>
        <v/>
      </c>
      <c r="P864">
        <f>IF(ISBLANK(G864),"",VLOOKUP(G864,UFMT_CONVERSION!A:C,3,FALSE))</f>
        <v/>
      </c>
      <c r="Q864">
        <f>"Field '"&amp;M864&amp;IF(N864="","","',Cond '"&amp;N864)&amp;"', Value '"&amp;O864&amp;IF(P864="","","', Conv '"&amp;P864)&amp;"'"</f>
        <v/>
      </c>
      <c r="S864">
        <f>"Insert into UFMT_BUILD_RULE (FORMAT_ID, FIELD_NO, PRIORITY, FIELD_ID, COND_ID, VALUE_ID, CONV_KEY, F_CHECK, F_WRITE) Values ('"&amp;A864&amp;"', '"&amp;B864&amp;"', '"&amp;C864&amp;"', '"&amp;D864&amp;"', '"&amp;E864&amp;"', '"&amp;F864&amp;"', '"&amp;G864&amp;"', '"&amp;H864&amp;"', '"&amp;I864&amp;"');"</f>
        <v/>
      </c>
      <c r="T864">
        <f>"Update UFMT_BUILD_RULE SET FIELD_ID='"&amp;D864&amp;"',COND_ID='"&amp;E864&amp;"',VALUE_ID='"&amp;F864&amp;"',CONV_KEY='"&amp;G864&amp;"',F_CHECK='"&amp;H864&amp;"',F_WRITE='"&amp;I864&amp;"' Where FORMAT_ID = '"&amp;A864&amp;"' AND FIELD_NO = '"&amp;B864&amp;"' AND PRIORITY = '"&amp;C864&amp;"';"</f>
        <v/>
      </c>
      <c r="U864">
        <f>"Delete from UFMT_BUILD_RULE Where FORMAT_ID = '"&amp;A864&amp;"' AND FIELD_NO = '"&amp;B864&amp;"' AND PRIORITY = '"&amp;C864&amp;"';"</f>
        <v/>
      </c>
    </row>
    <row r="865" spans="1:21">
      <c r="A865" t="s">
        <v>611</v>
      </c>
      <c r="B865" t="s">
        <v>110</v>
      </c>
      <c r="C865" t="s">
        <v>13</v>
      </c>
      <c r="D865" t="s">
        <v>449</v>
      </c>
      <c r="E865" t="s">
        <v>526</v>
      </c>
      <c r="F865" t="s">
        <v>1566</v>
      </c>
      <c r="H865" t="s">
        <v>255</v>
      </c>
      <c r="I865" t="s">
        <v>255</v>
      </c>
      <c r="L865" t="s">
        <v>7</v>
      </c>
      <c r="M865">
        <f>VLOOKUP(D865,UFMT_FIELD_FORMAT!A:H,8,FALSE)</f>
        <v/>
      </c>
      <c r="N865">
        <f>IF(ISBLANK(E865),"",VLOOKUP(E865,UFMT_CONDITION!A:J,10,FALSE))</f>
        <v/>
      </c>
      <c r="O865">
        <f>VLOOKUP(F865,UFMT_VALUE!A:E,5,FALSE)</f>
        <v/>
      </c>
      <c r="P865">
        <f>IF(ISBLANK(G865),"",VLOOKUP(G865,UFMT_CONVERSION!A:C,3,FALSE))</f>
        <v/>
      </c>
      <c r="Q865">
        <f>"Field '"&amp;M865&amp;IF(N865="","","',Cond '"&amp;N865)&amp;"', Value '"&amp;O865&amp;IF(P865="","","', Conv '"&amp;P865)&amp;"'"</f>
        <v/>
      </c>
      <c r="S865">
        <f>"Insert into UFMT_BUILD_RULE (FORMAT_ID, FIELD_NO, PRIORITY, FIELD_ID, COND_ID, VALUE_ID, CONV_KEY, F_CHECK, F_WRITE) Values ('"&amp;A865&amp;"', '"&amp;B865&amp;"', '"&amp;C865&amp;"', '"&amp;D865&amp;"', '"&amp;E865&amp;"', '"&amp;F865&amp;"', '"&amp;G865&amp;"', '"&amp;H865&amp;"', '"&amp;I865&amp;"');"</f>
        <v/>
      </c>
      <c r="T865">
        <f>"Update UFMT_BUILD_RULE SET FIELD_ID='"&amp;D865&amp;"',COND_ID='"&amp;E865&amp;"',VALUE_ID='"&amp;F865&amp;"',CONV_KEY='"&amp;G865&amp;"',F_CHECK='"&amp;H865&amp;"',F_WRITE='"&amp;I865&amp;"' Where FORMAT_ID = '"&amp;A865&amp;"' AND FIELD_NO = '"&amp;B865&amp;"' AND PRIORITY = '"&amp;C865&amp;"';"</f>
        <v/>
      </c>
      <c r="U865">
        <f>"Delete from UFMT_BUILD_RULE Where FORMAT_ID = '"&amp;A865&amp;"' AND FIELD_NO = '"&amp;B865&amp;"' AND PRIORITY = '"&amp;C865&amp;"';"</f>
        <v/>
      </c>
    </row>
    <row r="866" spans="1:21">
      <c r="A866" t="s">
        <v>611</v>
      </c>
      <c r="B866" t="s">
        <v>110</v>
      </c>
      <c r="C866" t="s">
        <v>64</v>
      </c>
      <c r="D866" t="s">
        <v>449</v>
      </c>
      <c r="F866" t="s">
        <v>587</v>
      </c>
      <c r="H866" t="s">
        <v>255</v>
      </c>
      <c r="I866" t="s">
        <v>255</v>
      </c>
      <c r="L866" t="s">
        <v>7</v>
      </c>
      <c r="M866">
        <f>VLOOKUP(D866,UFMT_FIELD_FORMAT!A:H,8,FALSE)</f>
        <v/>
      </c>
      <c r="N866">
        <f>IF(ISBLANK(E866),"",VLOOKUP(E866,UFMT_CONDITION!A:J,10,FALSE))</f>
        <v/>
      </c>
      <c r="O866">
        <f>VLOOKUP(F866,UFMT_VALUE!A:E,5,FALSE)</f>
        <v/>
      </c>
      <c r="P866">
        <f>IF(ISBLANK(G866),"",VLOOKUP(G866,UFMT_CONVERSION!A:C,3,FALSE))</f>
        <v/>
      </c>
      <c r="Q866">
        <f>"Field '"&amp;M866&amp;IF(N866="","","',Cond '"&amp;N866)&amp;"', Value '"&amp;O866&amp;IF(P866="","","', Conv '"&amp;P866)&amp;"'"</f>
        <v/>
      </c>
      <c r="S866">
        <f>"Insert into UFMT_BUILD_RULE (FORMAT_ID, FIELD_NO, PRIORITY, FIELD_ID, COND_ID, VALUE_ID, CONV_KEY, F_CHECK, F_WRITE) Values ('"&amp;A866&amp;"', '"&amp;B866&amp;"', '"&amp;C866&amp;"', '"&amp;D866&amp;"', '"&amp;E866&amp;"', '"&amp;F866&amp;"', '"&amp;G866&amp;"', '"&amp;H866&amp;"', '"&amp;I866&amp;"');"</f>
        <v/>
      </c>
      <c r="T866">
        <f>"Update UFMT_BUILD_RULE SET FIELD_ID='"&amp;D866&amp;"',COND_ID='"&amp;E866&amp;"',VALUE_ID='"&amp;F866&amp;"',CONV_KEY='"&amp;G866&amp;"',F_CHECK='"&amp;H866&amp;"',F_WRITE='"&amp;I866&amp;"' Where FORMAT_ID = '"&amp;A866&amp;"' AND FIELD_NO = '"&amp;B866&amp;"' AND PRIORITY = '"&amp;C866&amp;"';"</f>
        <v/>
      </c>
      <c r="U866">
        <f>"Delete from UFMT_BUILD_RULE Where FORMAT_ID = '"&amp;A866&amp;"' AND FIELD_NO = '"&amp;B866&amp;"' AND PRIORITY = '"&amp;C866&amp;"';"</f>
        <v/>
      </c>
    </row>
    <row r="867" spans="1:21">
      <c r="A867" t="s">
        <v>611</v>
      </c>
      <c r="B867" t="s">
        <v>196</v>
      </c>
      <c r="C867" t="s">
        <v>13</v>
      </c>
      <c r="D867" t="s">
        <v>233</v>
      </c>
      <c r="E867" t="s">
        <v>524</v>
      </c>
      <c r="F867" t="s">
        <v>536</v>
      </c>
      <c r="G867" t="s">
        <v>33</v>
      </c>
      <c r="H867" t="s">
        <v>255</v>
      </c>
      <c r="I867" t="s">
        <v>255</v>
      </c>
      <c r="L867" t="s">
        <v>7</v>
      </c>
      <c r="M867">
        <f>VLOOKUP(D867,UFMT_FIELD_FORMAT!A:H,8,FALSE)</f>
        <v/>
      </c>
      <c r="N867">
        <f>IF(ISBLANK(E867),"",VLOOKUP(E867,UFMT_CONDITION!A:J,10,FALSE))</f>
        <v/>
      </c>
      <c r="O867">
        <f>VLOOKUP(F867,UFMT_VALUE!A:E,5,FALSE)</f>
        <v/>
      </c>
      <c r="P867">
        <f>IF(ISBLANK(G867),"",VLOOKUP(G867,UFMT_CONVERSION!A:C,3,FALSE))</f>
        <v/>
      </c>
      <c r="Q867">
        <f>"Field '"&amp;M867&amp;IF(N867="","","',Cond '"&amp;N867)&amp;"', Value '"&amp;O867&amp;IF(P867="","","', Conv '"&amp;P867)&amp;"'"</f>
        <v/>
      </c>
      <c r="S867">
        <f>"Insert into UFMT_BUILD_RULE (FORMAT_ID, FIELD_NO, PRIORITY, FIELD_ID, COND_ID, VALUE_ID, CONV_KEY, F_CHECK, F_WRITE) Values ('"&amp;A867&amp;"', '"&amp;B867&amp;"', '"&amp;C867&amp;"', '"&amp;D867&amp;"', '"&amp;E867&amp;"', '"&amp;F867&amp;"', '"&amp;G867&amp;"', '"&amp;H867&amp;"', '"&amp;I867&amp;"');"</f>
        <v/>
      </c>
      <c r="T867">
        <f>"Update UFMT_BUILD_RULE SET FIELD_ID='"&amp;D867&amp;"',COND_ID='"&amp;E867&amp;"',VALUE_ID='"&amp;F867&amp;"',CONV_KEY='"&amp;G867&amp;"',F_CHECK='"&amp;H867&amp;"',F_WRITE='"&amp;I867&amp;"' Where FORMAT_ID = '"&amp;A867&amp;"' AND FIELD_NO = '"&amp;B867&amp;"' AND PRIORITY = '"&amp;C867&amp;"';"</f>
        <v/>
      </c>
      <c r="U867">
        <f>"Delete from UFMT_BUILD_RULE Where FORMAT_ID = '"&amp;A867&amp;"' AND FIELD_NO = '"&amp;B867&amp;"' AND PRIORITY = '"&amp;C867&amp;"';"</f>
        <v/>
      </c>
    </row>
    <row r="868" spans="1:21">
      <c r="A868" t="s">
        <v>611</v>
      </c>
      <c r="B868" t="s">
        <v>196</v>
      </c>
      <c r="C868" t="s">
        <v>64</v>
      </c>
      <c r="D868" t="s">
        <v>233</v>
      </c>
      <c r="E868" t="s">
        <v>583</v>
      </c>
      <c r="F868" t="s">
        <v>1564</v>
      </c>
      <c r="H868" t="s">
        <v>255</v>
      </c>
      <c r="I868" t="s">
        <v>255</v>
      </c>
      <c r="L868" t="s">
        <v>7</v>
      </c>
      <c r="M868">
        <f>VLOOKUP(D868,UFMT_FIELD_FORMAT!A:H,8,FALSE)</f>
        <v/>
      </c>
      <c r="N868">
        <f>IF(ISBLANK(E868),"",VLOOKUP(E868,UFMT_CONDITION!A:J,10,FALSE))</f>
        <v/>
      </c>
      <c r="O868">
        <f>VLOOKUP(F868,UFMT_VALUE!A:E,5,FALSE)</f>
        <v/>
      </c>
      <c r="P868">
        <f>IF(ISBLANK(G868),"",VLOOKUP(G868,UFMT_CONVERSION!A:C,3,FALSE))</f>
        <v/>
      </c>
      <c r="Q868">
        <f>"Field '"&amp;M868&amp;IF(N868="","","',Cond '"&amp;N868)&amp;"', Value '"&amp;O868&amp;IF(P868="","","', Conv '"&amp;P868)&amp;"'"</f>
        <v/>
      </c>
      <c r="S868">
        <f>"Insert into UFMT_BUILD_RULE (FORMAT_ID, FIELD_NO, PRIORITY, FIELD_ID, COND_ID, VALUE_ID, CONV_KEY, F_CHECK, F_WRITE) Values ('"&amp;A868&amp;"', '"&amp;B868&amp;"', '"&amp;C868&amp;"', '"&amp;D868&amp;"', '"&amp;E868&amp;"', '"&amp;F868&amp;"', '"&amp;G868&amp;"', '"&amp;H868&amp;"', '"&amp;I868&amp;"');"</f>
        <v/>
      </c>
      <c r="T868">
        <f>"Update UFMT_BUILD_RULE SET FIELD_ID='"&amp;D868&amp;"',COND_ID='"&amp;E868&amp;"',VALUE_ID='"&amp;F868&amp;"',CONV_KEY='"&amp;G868&amp;"',F_CHECK='"&amp;H868&amp;"',F_WRITE='"&amp;I868&amp;"' Where FORMAT_ID = '"&amp;A868&amp;"' AND FIELD_NO = '"&amp;B868&amp;"' AND PRIORITY = '"&amp;C868&amp;"';"</f>
        <v/>
      </c>
      <c r="U868">
        <f>"Delete from UFMT_BUILD_RULE Where FORMAT_ID = '"&amp;A868&amp;"' AND FIELD_NO = '"&amp;B868&amp;"' AND PRIORITY = '"&amp;C868&amp;"';"</f>
        <v/>
      </c>
    </row>
    <row r="869" spans="1:21">
      <c r="A869" t="s">
        <v>611</v>
      </c>
      <c r="B869" t="s">
        <v>196</v>
      </c>
      <c r="C869" t="s">
        <v>107</v>
      </c>
      <c r="D869" t="s">
        <v>233</v>
      </c>
      <c r="F869" t="s">
        <v>1565</v>
      </c>
      <c r="G869" t="s">
        <v>35</v>
      </c>
      <c r="H869" t="s">
        <v>255</v>
      </c>
      <c r="I869" t="s">
        <v>255</v>
      </c>
      <c r="L869" t="s">
        <v>7</v>
      </c>
      <c r="M869">
        <f>VLOOKUP(D869,UFMT_FIELD_FORMAT!A:H,8,FALSE)</f>
        <v/>
      </c>
      <c r="N869">
        <f>IF(ISBLANK(E869),"",VLOOKUP(E869,UFMT_CONDITION!A:J,10,FALSE))</f>
        <v/>
      </c>
      <c r="O869">
        <f>VLOOKUP(F869,UFMT_VALUE!A:E,5,FALSE)</f>
        <v/>
      </c>
      <c r="P869">
        <f>IF(ISBLANK(G869),"",VLOOKUP(G869,UFMT_CONVERSION!A:C,3,FALSE))</f>
        <v/>
      </c>
      <c r="Q869">
        <f>"Field '"&amp;M869&amp;IF(N869="","","',Cond '"&amp;N869)&amp;"', Value '"&amp;O869&amp;IF(P869="","","', Conv '"&amp;P869)&amp;"'"</f>
        <v/>
      </c>
      <c r="S869">
        <f>"Insert into UFMT_BUILD_RULE (FORMAT_ID, FIELD_NO, PRIORITY, FIELD_ID, COND_ID, VALUE_ID, CONV_KEY, F_CHECK, F_WRITE) Values ('"&amp;A869&amp;"', '"&amp;B869&amp;"', '"&amp;C869&amp;"', '"&amp;D869&amp;"', '"&amp;E869&amp;"', '"&amp;F869&amp;"', '"&amp;G869&amp;"', '"&amp;H869&amp;"', '"&amp;I869&amp;"');"</f>
        <v/>
      </c>
      <c r="T869">
        <f>"Update UFMT_BUILD_RULE SET FIELD_ID='"&amp;D869&amp;"',COND_ID='"&amp;E869&amp;"',VALUE_ID='"&amp;F869&amp;"',CONV_KEY='"&amp;G869&amp;"',F_CHECK='"&amp;H869&amp;"',F_WRITE='"&amp;I869&amp;"' Where FORMAT_ID = '"&amp;A869&amp;"' AND FIELD_NO = '"&amp;B869&amp;"' AND PRIORITY = '"&amp;C869&amp;"';"</f>
        <v/>
      </c>
      <c r="U869">
        <f>"Delete from UFMT_BUILD_RULE Where FORMAT_ID = '"&amp;A869&amp;"' AND FIELD_NO = '"&amp;B869&amp;"' AND PRIORITY = '"&amp;C869&amp;"';"</f>
        <v/>
      </c>
    </row>
    <row r="870" spans="1:21">
      <c r="A870" t="s">
        <v>611</v>
      </c>
      <c r="B870" t="s">
        <v>196</v>
      </c>
      <c r="C870" t="s">
        <v>31</v>
      </c>
      <c r="D870" t="s">
        <v>233</v>
      </c>
      <c r="F870" t="s">
        <v>591</v>
      </c>
      <c r="H870" t="s">
        <v>255</v>
      </c>
      <c r="I870" t="s">
        <v>255</v>
      </c>
      <c r="L870" t="s">
        <v>7</v>
      </c>
      <c r="M870">
        <f>VLOOKUP(D870,UFMT_FIELD_FORMAT!A:H,8,FALSE)</f>
        <v/>
      </c>
      <c r="N870">
        <f>IF(ISBLANK(E870),"",VLOOKUP(E870,UFMT_CONDITION!A:J,10,FALSE))</f>
        <v/>
      </c>
      <c r="O870">
        <f>VLOOKUP(F870,UFMT_VALUE!A:E,5,FALSE)</f>
        <v/>
      </c>
      <c r="P870">
        <f>IF(ISBLANK(G870),"",VLOOKUP(G870,UFMT_CONVERSION!A:C,3,FALSE))</f>
        <v/>
      </c>
      <c r="Q870">
        <f>"Field '"&amp;M870&amp;IF(N870="","","',Cond '"&amp;N870)&amp;"', Value '"&amp;O870&amp;IF(P870="","","', Conv '"&amp;P870)&amp;"'"</f>
        <v/>
      </c>
      <c r="S870">
        <f>"Insert into UFMT_BUILD_RULE (FORMAT_ID, FIELD_NO, PRIORITY, FIELD_ID, COND_ID, VALUE_ID, CONV_KEY, F_CHECK, F_WRITE) Values ('"&amp;A870&amp;"', '"&amp;B870&amp;"', '"&amp;C870&amp;"', '"&amp;D870&amp;"', '"&amp;E870&amp;"', '"&amp;F870&amp;"', '"&amp;G870&amp;"', '"&amp;H870&amp;"', '"&amp;I870&amp;"');"</f>
        <v/>
      </c>
      <c r="T870">
        <f>"Update UFMT_BUILD_RULE SET FIELD_ID='"&amp;D870&amp;"',COND_ID='"&amp;E870&amp;"',VALUE_ID='"&amp;F870&amp;"',CONV_KEY='"&amp;G870&amp;"',F_CHECK='"&amp;H870&amp;"',F_WRITE='"&amp;I870&amp;"' Where FORMAT_ID = '"&amp;A870&amp;"' AND FIELD_NO = '"&amp;B870&amp;"' AND PRIORITY = '"&amp;C870&amp;"';"</f>
        <v/>
      </c>
      <c r="U870">
        <f>"Delete from UFMT_BUILD_RULE Where FORMAT_ID = '"&amp;A870&amp;"' AND FIELD_NO = '"&amp;B870&amp;"' AND PRIORITY = '"&amp;C870&amp;"';"</f>
        <v/>
      </c>
    </row>
    <row r="871" spans="1:21">
      <c r="A871" t="s">
        <v>611</v>
      </c>
      <c r="B871" t="s">
        <v>634</v>
      </c>
      <c r="C871" t="s">
        <v>13</v>
      </c>
      <c r="D871" t="s">
        <v>233</v>
      </c>
      <c r="E871" t="s">
        <v>335</v>
      </c>
      <c r="F871" t="s">
        <v>70</v>
      </c>
      <c r="H871" t="s">
        <v>255</v>
      </c>
      <c r="I871" t="s">
        <v>255</v>
      </c>
      <c r="L871" t="s">
        <v>7</v>
      </c>
      <c r="M871">
        <f>VLOOKUP(D871,UFMT_FIELD_FORMAT!A:H,8,FALSE)</f>
        <v/>
      </c>
      <c r="N871">
        <f>IF(ISBLANK(E871),"",VLOOKUP(E871,UFMT_CONDITION!A:J,10,FALSE))</f>
        <v/>
      </c>
      <c r="O871">
        <f>VLOOKUP(F871,UFMT_VALUE!A:E,5,FALSE)</f>
        <v/>
      </c>
      <c r="P871">
        <f>IF(ISBLANK(G871),"",VLOOKUP(G871,UFMT_CONVERSION!A:C,3,FALSE))</f>
        <v/>
      </c>
      <c r="Q871">
        <f>"Field '"&amp;M871&amp;IF(N871="","","',Cond '"&amp;N871)&amp;"', Value '"&amp;O871&amp;IF(P871="","","', Conv '"&amp;P871)&amp;"'"</f>
        <v/>
      </c>
      <c r="S871">
        <f>"Insert into UFMT_BUILD_RULE (FORMAT_ID, FIELD_NO, PRIORITY, FIELD_ID, COND_ID, VALUE_ID, CONV_KEY, F_CHECK, F_WRITE) Values ('"&amp;A871&amp;"', '"&amp;B871&amp;"', '"&amp;C871&amp;"', '"&amp;D871&amp;"', '"&amp;E871&amp;"', '"&amp;F871&amp;"', '"&amp;G871&amp;"', '"&amp;H871&amp;"', '"&amp;I871&amp;"');"</f>
        <v/>
      </c>
      <c r="T871">
        <f>"Update UFMT_BUILD_RULE SET FIELD_ID='"&amp;D871&amp;"',COND_ID='"&amp;E871&amp;"',VALUE_ID='"&amp;F871&amp;"',CONV_KEY='"&amp;G871&amp;"',F_CHECK='"&amp;H871&amp;"',F_WRITE='"&amp;I871&amp;"' Where FORMAT_ID = '"&amp;A871&amp;"' AND FIELD_NO = '"&amp;B871&amp;"' AND PRIORITY = '"&amp;C871&amp;"';"</f>
        <v/>
      </c>
      <c r="U871">
        <f>"Delete from UFMT_BUILD_RULE Where FORMAT_ID = '"&amp;A871&amp;"' AND FIELD_NO = '"&amp;B871&amp;"' AND PRIORITY = '"&amp;C871&amp;"';"</f>
        <v/>
      </c>
    </row>
    <row r="872" spans="1:21">
      <c r="A872" t="s">
        <v>611</v>
      </c>
      <c r="B872" t="s">
        <v>103</v>
      </c>
      <c r="C872" t="s">
        <v>13</v>
      </c>
      <c r="D872" t="s">
        <v>456</v>
      </c>
      <c r="F872" t="s">
        <v>310</v>
      </c>
      <c r="H872" t="s">
        <v>255</v>
      </c>
      <c r="I872" t="s">
        <v>255</v>
      </c>
      <c r="L872" t="s">
        <v>7</v>
      </c>
      <c r="M872">
        <f>VLOOKUP(D872,UFMT_FIELD_FORMAT!A:H,8,FALSE)</f>
        <v/>
      </c>
      <c r="N872">
        <f>IF(ISBLANK(E872),"",VLOOKUP(E872,UFMT_CONDITION!A:J,10,FALSE))</f>
        <v/>
      </c>
      <c r="O872">
        <f>VLOOKUP(F872,UFMT_VALUE!A:E,5,FALSE)</f>
        <v/>
      </c>
      <c r="P872">
        <f>IF(ISBLANK(G872),"",VLOOKUP(G872,UFMT_CONVERSION!A:C,3,FALSE))</f>
        <v/>
      </c>
      <c r="Q872">
        <f>"Field '"&amp;M872&amp;IF(N872="","","',Cond '"&amp;N872)&amp;"', Value '"&amp;O872&amp;IF(P872="","","', Conv '"&amp;P872)&amp;"'"</f>
        <v/>
      </c>
      <c r="S872">
        <f>"Insert into UFMT_BUILD_RULE (FORMAT_ID, FIELD_NO, PRIORITY, FIELD_ID, COND_ID, VALUE_ID, CONV_KEY, F_CHECK, F_WRITE) Values ('"&amp;A872&amp;"', '"&amp;B872&amp;"', '"&amp;C872&amp;"', '"&amp;D872&amp;"', '"&amp;E872&amp;"', '"&amp;F872&amp;"', '"&amp;G872&amp;"', '"&amp;H872&amp;"', '"&amp;I872&amp;"');"</f>
        <v/>
      </c>
      <c r="T872">
        <f>"Update UFMT_BUILD_RULE SET FIELD_ID='"&amp;D872&amp;"',COND_ID='"&amp;E872&amp;"',VALUE_ID='"&amp;F872&amp;"',CONV_KEY='"&amp;G872&amp;"',F_CHECK='"&amp;H872&amp;"',F_WRITE='"&amp;I872&amp;"' Where FORMAT_ID = '"&amp;A872&amp;"' AND FIELD_NO = '"&amp;B872&amp;"' AND PRIORITY = '"&amp;C872&amp;"';"</f>
        <v/>
      </c>
      <c r="U872">
        <f>"Delete from UFMT_BUILD_RULE Where FORMAT_ID = '"&amp;A872&amp;"' AND FIELD_NO = '"&amp;B872&amp;"' AND PRIORITY = '"&amp;C872&amp;"';"</f>
        <v/>
      </c>
    </row>
    <row r="873" spans="1:21">
      <c r="A873" t="s">
        <v>611</v>
      </c>
      <c r="B873" t="s">
        <v>669</v>
      </c>
      <c r="C873" t="s">
        <v>13</v>
      </c>
      <c r="D873" t="s">
        <v>456</v>
      </c>
      <c r="F873" t="s">
        <v>379</v>
      </c>
      <c r="G873" t="s">
        <v>500</v>
      </c>
      <c r="H873" t="s">
        <v>255</v>
      </c>
      <c r="I873" t="s">
        <v>255</v>
      </c>
      <c r="L873" t="s">
        <v>7</v>
      </c>
      <c r="M873">
        <f>VLOOKUP(D873,UFMT_FIELD_FORMAT!A:H,8,FALSE)</f>
        <v/>
      </c>
      <c r="N873">
        <f>IF(ISBLANK(E873),"",VLOOKUP(E873,UFMT_CONDITION!A:J,10,FALSE))</f>
        <v/>
      </c>
      <c r="O873">
        <f>VLOOKUP(F873,UFMT_VALUE!A:E,5,FALSE)</f>
        <v/>
      </c>
      <c r="P873">
        <f>IF(ISBLANK(G873),"",VLOOKUP(G873,UFMT_CONVERSION!A:C,3,FALSE))</f>
        <v/>
      </c>
      <c r="Q873">
        <f>"Field '"&amp;M873&amp;IF(N873="","","',Cond '"&amp;N873)&amp;"', Value '"&amp;O873&amp;IF(P873="","","', Conv '"&amp;P873)&amp;"'"</f>
        <v/>
      </c>
      <c r="S873">
        <f>"Insert into UFMT_BUILD_RULE (FORMAT_ID, FIELD_NO, PRIORITY, FIELD_ID, COND_ID, VALUE_ID, CONV_KEY, F_CHECK, F_WRITE) Values ('"&amp;A873&amp;"', '"&amp;B873&amp;"', '"&amp;C873&amp;"', '"&amp;D873&amp;"', '"&amp;E873&amp;"', '"&amp;F873&amp;"', '"&amp;G873&amp;"', '"&amp;H873&amp;"', '"&amp;I873&amp;"');"</f>
        <v/>
      </c>
      <c r="T873">
        <f>"Update UFMT_BUILD_RULE SET FIELD_ID='"&amp;D873&amp;"',COND_ID='"&amp;E873&amp;"',VALUE_ID='"&amp;F873&amp;"',CONV_KEY='"&amp;G873&amp;"',F_CHECK='"&amp;H873&amp;"',F_WRITE='"&amp;I873&amp;"' Where FORMAT_ID = '"&amp;A873&amp;"' AND FIELD_NO = '"&amp;B873&amp;"' AND PRIORITY = '"&amp;C873&amp;"';"</f>
        <v/>
      </c>
      <c r="U873">
        <f>"Delete from UFMT_BUILD_RULE Where FORMAT_ID = '"&amp;A873&amp;"' AND FIELD_NO = '"&amp;B873&amp;"' AND PRIORITY = '"&amp;C873&amp;"';"</f>
        <v/>
      </c>
    </row>
    <row r="874" spans="1:21">
      <c r="A874" t="s">
        <v>25</v>
      </c>
      <c r="B874" t="s">
        <v>64</v>
      </c>
      <c r="C874" t="s">
        <v>13</v>
      </c>
      <c r="D874" t="s">
        <v>13</v>
      </c>
      <c r="F874" t="s">
        <v>64</v>
      </c>
      <c r="H874" t="s">
        <v>255</v>
      </c>
      <c r="I874" t="s">
        <v>255</v>
      </c>
      <c r="L874" t="s">
        <v>7</v>
      </c>
      <c r="M874">
        <f>VLOOKUP(D874,UFMT_FIELD_FORMAT!A:H,8,FALSE)</f>
        <v/>
      </c>
      <c r="N874">
        <f>IF(ISBLANK(E874),"",VLOOKUP(E874,UFMT_CONDITION!A:J,10,FALSE))</f>
        <v/>
      </c>
      <c r="O874">
        <f>VLOOKUP(F874,UFMT_VALUE!A:E,5,FALSE)</f>
        <v/>
      </c>
      <c r="P874">
        <f>IF(ISBLANK(G874),"",VLOOKUP(G874,UFMT_CONVERSION!A:C,3,FALSE))</f>
        <v/>
      </c>
      <c r="Q874">
        <f>"Field '"&amp;M874&amp;IF(N874="","","',Cond '"&amp;N874)&amp;"', Value '"&amp;O874&amp;IF(P874="","","', Conv '"&amp;P874)&amp;"'"</f>
        <v/>
      </c>
      <c r="S874">
        <f>"Insert into UFMT_BUILD_RULE (FORMAT_ID, FIELD_NO, PRIORITY, FIELD_ID, COND_ID, VALUE_ID, CONV_KEY, F_CHECK, F_WRITE) Values ('"&amp;A874&amp;"', '"&amp;B874&amp;"', '"&amp;C874&amp;"', '"&amp;D874&amp;"', '"&amp;E874&amp;"', '"&amp;F874&amp;"', '"&amp;G874&amp;"', '"&amp;H874&amp;"', '"&amp;I874&amp;"');"</f>
        <v/>
      </c>
      <c r="T874">
        <f>"Update UFMT_BUILD_RULE SET FIELD_ID='"&amp;D874&amp;"',COND_ID='"&amp;E874&amp;"',VALUE_ID='"&amp;F874&amp;"',CONV_KEY='"&amp;G874&amp;"',F_CHECK='"&amp;H874&amp;"',F_WRITE='"&amp;I874&amp;"' Where FORMAT_ID = '"&amp;A874&amp;"' AND FIELD_NO = '"&amp;B874&amp;"' AND PRIORITY = '"&amp;C874&amp;"';"</f>
        <v/>
      </c>
      <c r="U874">
        <f>"Delete from UFMT_BUILD_RULE Where FORMAT_ID = '"&amp;A874&amp;"' AND FIELD_NO = '"&amp;B874&amp;"' AND PRIORITY = '"&amp;C874&amp;"';"</f>
        <v/>
      </c>
    </row>
    <row r="875" spans="1:21">
      <c r="A875" t="s">
        <v>25</v>
      </c>
      <c r="B875" t="s">
        <v>107</v>
      </c>
      <c r="C875" t="s">
        <v>13</v>
      </c>
      <c r="D875" t="s">
        <v>64</v>
      </c>
      <c r="F875" t="s">
        <v>328</v>
      </c>
      <c r="H875" t="s">
        <v>255</v>
      </c>
      <c r="I875" t="s">
        <v>255</v>
      </c>
      <c r="L875" t="s">
        <v>7</v>
      </c>
      <c r="M875">
        <f>VLOOKUP(D875,UFMT_FIELD_FORMAT!A:H,8,FALSE)</f>
        <v/>
      </c>
      <c r="N875">
        <f>IF(ISBLANK(E875),"",VLOOKUP(E875,UFMT_CONDITION!A:J,10,FALSE))</f>
        <v/>
      </c>
      <c r="O875">
        <f>VLOOKUP(F875,UFMT_VALUE!A:E,5,FALSE)</f>
        <v/>
      </c>
      <c r="P875">
        <f>IF(ISBLANK(G875),"",VLOOKUP(G875,UFMT_CONVERSION!A:C,3,FALSE))</f>
        <v/>
      </c>
      <c r="Q875">
        <f>"Field '"&amp;M875&amp;IF(N875="","","',Cond '"&amp;N875)&amp;"', Value '"&amp;O875&amp;IF(P875="","","', Conv '"&amp;P875)&amp;"'"</f>
        <v/>
      </c>
      <c r="S875">
        <f>"Insert into UFMT_BUILD_RULE (FORMAT_ID, FIELD_NO, PRIORITY, FIELD_ID, COND_ID, VALUE_ID, CONV_KEY, F_CHECK, F_WRITE) Values ('"&amp;A875&amp;"', '"&amp;B875&amp;"', '"&amp;C875&amp;"', '"&amp;D875&amp;"', '"&amp;E875&amp;"', '"&amp;F875&amp;"', '"&amp;G875&amp;"', '"&amp;H875&amp;"', '"&amp;I875&amp;"');"</f>
        <v/>
      </c>
      <c r="T875">
        <f>"Update UFMT_BUILD_RULE SET FIELD_ID='"&amp;D875&amp;"',COND_ID='"&amp;E875&amp;"',VALUE_ID='"&amp;F875&amp;"',CONV_KEY='"&amp;G875&amp;"',F_CHECK='"&amp;H875&amp;"',F_WRITE='"&amp;I875&amp;"' Where FORMAT_ID = '"&amp;A875&amp;"' AND FIELD_NO = '"&amp;B875&amp;"' AND PRIORITY = '"&amp;C875&amp;"';"</f>
        <v/>
      </c>
      <c r="U875">
        <f>"Delete from UFMT_BUILD_RULE Where FORMAT_ID = '"&amp;A875&amp;"' AND FIELD_NO = '"&amp;B875&amp;"' AND PRIORITY = '"&amp;C875&amp;"';"</f>
        <v/>
      </c>
    </row>
    <row r="876" spans="1:21">
      <c r="A876" t="s">
        <v>25</v>
      </c>
      <c r="B876" t="s">
        <v>107</v>
      </c>
      <c r="C876" t="s">
        <v>64</v>
      </c>
      <c r="D876" t="s">
        <v>64</v>
      </c>
      <c r="F876" t="s">
        <v>575</v>
      </c>
      <c r="G876" t="s">
        <v>395</v>
      </c>
      <c r="H876" t="s">
        <v>255</v>
      </c>
      <c r="I876" t="s">
        <v>13</v>
      </c>
      <c r="L876" t="s">
        <v>7</v>
      </c>
      <c r="M876">
        <f>VLOOKUP(D876,UFMT_FIELD_FORMAT!A:H,8,FALSE)</f>
        <v/>
      </c>
      <c r="N876">
        <f>IF(ISBLANK(E876),"",VLOOKUP(E876,UFMT_CONDITION!A:J,10,FALSE))</f>
        <v/>
      </c>
      <c r="O876">
        <f>VLOOKUP(F876,UFMT_VALUE!A:E,5,FALSE)</f>
        <v/>
      </c>
      <c r="P876">
        <f>IF(ISBLANK(G876),"",VLOOKUP(G876,UFMT_CONVERSION!A:C,3,FALSE))</f>
        <v/>
      </c>
      <c r="Q876">
        <f>"Field '"&amp;M876&amp;IF(N876="","","',Cond '"&amp;N876)&amp;"', Value '"&amp;O876&amp;IF(P876="","","', Conv '"&amp;P876)&amp;"'"</f>
        <v/>
      </c>
      <c r="S876">
        <f>"Insert into UFMT_BUILD_RULE (FORMAT_ID, FIELD_NO, PRIORITY, FIELD_ID, COND_ID, VALUE_ID, CONV_KEY, F_CHECK, F_WRITE) Values ('"&amp;A876&amp;"', '"&amp;B876&amp;"', '"&amp;C876&amp;"', '"&amp;D876&amp;"', '"&amp;E876&amp;"', '"&amp;F876&amp;"', '"&amp;G876&amp;"', '"&amp;H876&amp;"', '"&amp;I876&amp;"');"</f>
        <v/>
      </c>
      <c r="T876">
        <f>"Update UFMT_BUILD_RULE SET FIELD_ID='"&amp;D876&amp;"',COND_ID='"&amp;E876&amp;"',VALUE_ID='"&amp;F876&amp;"',CONV_KEY='"&amp;G876&amp;"',F_CHECK='"&amp;H876&amp;"',F_WRITE='"&amp;I876&amp;"' Where FORMAT_ID = '"&amp;A876&amp;"' AND FIELD_NO = '"&amp;B876&amp;"' AND PRIORITY = '"&amp;C876&amp;"';"</f>
        <v/>
      </c>
      <c r="U876">
        <f>"Delete from UFMT_BUILD_RULE Where FORMAT_ID = '"&amp;A876&amp;"' AND FIELD_NO = '"&amp;B876&amp;"' AND PRIORITY = '"&amp;C876&amp;"';"</f>
        <v/>
      </c>
    </row>
    <row r="877" spans="1:21">
      <c r="A877" t="s">
        <v>25</v>
      </c>
      <c r="B877" t="s">
        <v>31</v>
      </c>
      <c r="C877" t="s">
        <v>13</v>
      </c>
      <c r="D877" t="s">
        <v>107</v>
      </c>
      <c r="F877" t="s">
        <v>330</v>
      </c>
      <c r="H877" t="s">
        <v>255</v>
      </c>
      <c r="I877" t="s">
        <v>255</v>
      </c>
      <c r="L877" t="s">
        <v>7</v>
      </c>
      <c r="M877">
        <f>VLOOKUP(D877,UFMT_FIELD_FORMAT!A:H,8,FALSE)</f>
        <v/>
      </c>
      <c r="N877">
        <f>IF(ISBLANK(E877),"",VLOOKUP(E877,UFMT_CONDITION!A:J,10,FALSE))</f>
        <v/>
      </c>
      <c r="O877">
        <f>VLOOKUP(F877,UFMT_VALUE!A:E,5,FALSE)</f>
        <v/>
      </c>
      <c r="P877">
        <f>IF(ISBLANK(G877),"",VLOOKUP(G877,UFMT_CONVERSION!A:C,3,FALSE))</f>
        <v/>
      </c>
      <c r="Q877">
        <f>"Field '"&amp;M877&amp;IF(N877="","","',Cond '"&amp;N877)&amp;"', Value '"&amp;O877&amp;IF(P877="","","', Conv '"&amp;P877)&amp;"'"</f>
        <v/>
      </c>
      <c r="S877">
        <f>"Insert into UFMT_BUILD_RULE (FORMAT_ID, FIELD_NO, PRIORITY, FIELD_ID, COND_ID, VALUE_ID, CONV_KEY, F_CHECK, F_WRITE) Values ('"&amp;A877&amp;"', '"&amp;B877&amp;"', '"&amp;C877&amp;"', '"&amp;D877&amp;"', '"&amp;E877&amp;"', '"&amp;F877&amp;"', '"&amp;G877&amp;"', '"&amp;H877&amp;"', '"&amp;I877&amp;"');"</f>
        <v/>
      </c>
      <c r="T877">
        <f>"Update UFMT_BUILD_RULE SET FIELD_ID='"&amp;D877&amp;"',COND_ID='"&amp;E877&amp;"',VALUE_ID='"&amp;F877&amp;"',CONV_KEY='"&amp;G877&amp;"',F_CHECK='"&amp;H877&amp;"',F_WRITE='"&amp;I877&amp;"' Where FORMAT_ID = '"&amp;A877&amp;"' AND FIELD_NO = '"&amp;B877&amp;"' AND PRIORITY = '"&amp;C877&amp;"';"</f>
        <v/>
      </c>
      <c r="U877">
        <f>"Delete from UFMT_BUILD_RULE Where FORMAT_ID = '"&amp;A877&amp;"' AND FIELD_NO = '"&amp;B877&amp;"' AND PRIORITY = '"&amp;C877&amp;"';"</f>
        <v/>
      </c>
    </row>
    <row r="878" spans="1:21">
      <c r="A878" t="s">
        <v>25</v>
      </c>
      <c r="B878" t="s">
        <v>500</v>
      </c>
      <c r="C878" t="s">
        <v>13</v>
      </c>
      <c r="D878" t="s">
        <v>107</v>
      </c>
      <c r="F878" t="s">
        <v>333</v>
      </c>
      <c r="H878" t="s">
        <v>255</v>
      </c>
      <c r="I878" t="s">
        <v>255</v>
      </c>
      <c r="L878" t="s">
        <v>7</v>
      </c>
      <c r="M878">
        <f>VLOOKUP(D878,UFMT_FIELD_FORMAT!A:H,8,FALSE)</f>
        <v/>
      </c>
      <c r="N878">
        <f>IF(ISBLANK(E878),"",VLOOKUP(E878,UFMT_CONDITION!A:J,10,FALSE))</f>
        <v/>
      </c>
      <c r="O878">
        <f>VLOOKUP(F878,UFMT_VALUE!A:E,5,FALSE)</f>
        <v/>
      </c>
      <c r="P878">
        <f>IF(ISBLANK(G878),"",VLOOKUP(G878,UFMT_CONVERSION!A:C,3,FALSE))</f>
        <v/>
      </c>
      <c r="Q878">
        <f>"Field '"&amp;M878&amp;IF(N878="","","',Cond '"&amp;N878)&amp;"', Value '"&amp;O878&amp;IF(P878="","","', Conv '"&amp;P878)&amp;"'"</f>
        <v/>
      </c>
      <c r="S878">
        <f>"Insert into UFMT_BUILD_RULE (FORMAT_ID, FIELD_NO, PRIORITY, FIELD_ID, COND_ID, VALUE_ID, CONV_KEY, F_CHECK, F_WRITE) Values ('"&amp;A878&amp;"', '"&amp;B878&amp;"', '"&amp;C878&amp;"', '"&amp;D878&amp;"', '"&amp;E878&amp;"', '"&amp;F878&amp;"', '"&amp;G878&amp;"', '"&amp;H878&amp;"', '"&amp;I878&amp;"');"</f>
        <v/>
      </c>
      <c r="T878">
        <f>"Update UFMT_BUILD_RULE SET FIELD_ID='"&amp;D878&amp;"',COND_ID='"&amp;E878&amp;"',VALUE_ID='"&amp;F878&amp;"',CONV_KEY='"&amp;G878&amp;"',F_CHECK='"&amp;H878&amp;"',F_WRITE='"&amp;I878&amp;"' Where FORMAT_ID = '"&amp;A878&amp;"' AND FIELD_NO = '"&amp;B878&amp;"' AND PRIORITY = '"&amp;C878&amp;"';"</f>
        <v/>
      </c>
      <c r="U878">
        <f>"Delete from UFMT_BUILD_RULE Where FORMAT_ID = '"&amp;A878&amp;"' AND FIELD_NO = '"&amp;B878&amp;"' AND PRIORITY = '"&amp;C878&amp;"';"</f>
        <v/>
      </c>
    </row>
    <row r="879" spans="1:21">
      <c r="A879" t="s">
        <v>25</v>
      </c>
      <c r="B879" t="s">
        <v>328</v>
      </c>
      <c r="C879" t="s">
        <v>13</v>
      </c>
      <c r="D879" t="s">
        <v>107</v>
      </c>
      <c r="F879" t="s">
        <v>114</v>
      </c>
      <c r="H879" t="s">
        <v>255</v>
      </c>
      <c r="I879" t="s">
        <v>255</v>
      </c>
      <c r="L879" t="s">
        <v>7</v>
      </c>
      <c r="M879">
        <f>VLOOKUP(D879,UFMT_FIELD_FORMAT!A:H,8,FALSE)</f>
        <v/>
      </c>
      <c r="N879">
        <f>IF(ISBLANK(E879),"",VLOOKUP(E879,UFMT_CONDITION!A:J,10,FALSE))</f>
        <v/>
      </c>
      <c r="O879">
        <f>VLOOKUP(F879,UFMT_VALUE!A:E,5,FALSE)</f>
        <v/>
      </c>
      <c r="P879">
        <f>IF(ISBLANK(G879),"",VLOOKUP(G879,UFMT_CONVERSION!A:C,3,FALSE))</f>
        <v/>
      </c>
      <c r="Q879">
        <f>"Field '"&amp;M879&amp;IF(N879="","","',Cond '"&amp;N879)&amp;"', Value '"&amp;O879&amp;IF(P879="","","', Conv '"&amp;P879)&amp;"'"</f>
        <v/>
      </c>
      <c r="S879">
        <f>"Insert into UFMT_BUILD_RULE (FORMAT_ID, FIELD_NO, PRIORITY, FIELD_ID, COND_ID, VALUE_ID, CONV_KEY, F_CHECK, F_WRITE) Values ('"&amp;A879&amp;"', '"&amp;B879&amp;"', '"&amp;C879&amp;"', '"&amp;D879&amp;"', '"&amp;E879&amp;"', '"&amp;F879&amp;"', '"&amp;G879&amp;"', '"&amp;H879&amp;"', '"&amp;I879&amp;"');"</f>
        <v/>
      </c>
      <c r="T879">
        <f>"Update UFMT_BUILD_RULE SET FIELD_ID='"&amp;D879&amp;"',COND_ID='"&amp;E879&amp;"',VALUE_ID='"&amp;F879&amp;"',CONV_KEY='"&amp;G879&amp;"',F_CHECK='"&amp;H879&amp;"',F_WRITE='"&amp;I879&amp;"' Where FORMAT_ID = '"&amp;A879&amp;"' AND FIELD_NO = '"&amp;B879&amp;"' AND PRIORITY = '"&amp;C879&amp;"';"</f>
        <v/>
      </c>
      <c r="U879">
        <f>"Delete from UFMT_BUILD_RULE Where FORMAT_ID = '"&amp;A879&amp;"' AND FIELD_NO = '"&amp;B879&amp;"' AND PRIORITY = '"&amp;C879&amp;"';"</f>
        <v/>
      </c>
    </row>
    <row r="880" spans="1:21">
      <c r="A880" t="s">
        <v>25</v>
      </c>
      <c r="B880" t="s">
        <v>333</v>
      </c>
      <c r="C880" t="s">
        <v>13</v>
      </c>
      <c r="D880" t="s">
        <v>31</v>
      </c>
      <c r="F880" t="s">
        <v>337</v>
      </c>
      <c r="H880" t="s">
        <v>255</v>
      </c>
      <c r="I880" t="s">
        <v>255</v>
      </c>
      <c r="L880" t="s">
        <v>7</v>
      </c>
      <c r="M880">
        <f>VLOOKUP(D880,UFMT_FIELD_FORMAT!A:H,8,FALSE)</f>
        <v/>
      </c>
      <c r="N880">
        <f>IF(ISBLANK(E880),"",VLOOKUP(E880,UFMT_CONDITION!A:J,10,FALSE))</f>
        <v/>
      </c>
      <c r="O880">
        <f>VLOOKUP(F880,UFMT_VALUE!A:E,5,FALSE)</f>
        <v/>
      </c>
      <c r="P880">
        <f>IF(ISBLANK(G880),"",VLOOKUP(G880,UFMT_CONVERSION!A:C,3,FALSE))</f>
        <v/>
      </c>
      <c r="Q880">
        <f>"Field '"&amp;M880&amp;IF(N880="","","',Cond '"&amp;N880)&amp;"', Value '"&amp;O880&amp;IF(P880="","","', Conv '"&amp;P880)&amp;"'"</f>
        <v/>
      </c>
      <c r="S880">
        <f>"Insert into UFMT_BUILD_RULE (FORMAT_ID, FIELD_NO, PRIORITY, FIELD_ID, COND_ID, VALUE_ID, CONV_KEY, F_CHECK, F_WRITE) Values ('"&amp;A880&amp;"', '"&amp;B880&amp;"', '"&amp;C880&amp;"', '"&amp;D880&amp;"', '"&amp;E880&amp;"', '"&amp;F880&amp;"', '"&amp;G880&amp;"', '"&amp;H880&amp;"', '"&amp;I880&amp;"');"</f>
        <v/>
      </c>
      <c r="T880">
        <f>"Update UFMT_BUILD_RULE SET FIELD_ID='"&amp;D880&amp;"',COND_ID='"&amp;E880&amp;"',VALUE_ID='"&amp;F880&amp;"',CONV_KEY='"&amp;G880&amp;"',F_CHECK='"&amp;H880&amp;"',F_WRITE='"&amp;I880&amp;"' Where FORMAT_ID = '"&amp;A880&amp;"' AND FIELD_NO = '"&amp;B880&amp;"' AND PRIORITY = '"&amp;C880&amp;"';"</f>
        <v/>
      </c>
      <c r="U880">
        <f>"Delete from UFMT_BUILD_RULE Where FORMAT_ID = '"&amp;A880&amp;"' AND FIELD_NO = '"&amp;B880&amp;"' AND PRIORITY = '"&amp;C880&amp;"';"</f>
        <v/>
      </c>
    </row>
    <row r="881" spans="1:21">
      <c r="A881" t="s">
        <v>25</v>
      </c>
      <c r="B881" t="s">
        <v>337</v>
      </c>
      <c r="C881" t="s">
        <v>13</v>
      </c>
      <c r="D881" t="s">
        <v>500</v>
      </c>
      <c r="F881" t="s">
        <v>35</v>
      </c>
      <c r="H881" t="s">
        <v>255</v>
      </c>
      <c r="I881" t="s">
        <v>255</v>
      </c>
      <c r="L881" t="s">
        <v>7</v>
      </c>
      <c r="M881">
        <f>VLOOKUP(D881,UFMT_FIELD_FORMAT!A:H,8,FALSE)</f>
        <v/>
      </c>
      <c r="N881">
        <f>IF(ISBLANK(E881),"",VLOOKUP(E881,UFMT_CONDITION!A:J,10,FALSE))</f>
        <v/>
      </c>
      <c r="O881">
        <f>VLOOKUP(F881,UFMT_VALUE!A:E,5,FALSE)</f>
        <v/>
      </c>
      <c r="P881">
        <f>IF(ISBLANK(G881),"",VLOOKUP(G881,UFMT_CONVERSION!A:C,3,FALSE))</f>
        <v/>
      </c>
      <c r="Q881">
        <f>"Field '"&amp;M881&amp;IF(N881="","","',Cond '"&amp;N881)&amp;"', Value '"&amp;O881&amp;IF(P881="","","', Conv '"&amp;P881)&amp;"'"</f>
        <v/>
      </c>
      <c r="S881">
        <f>"Insert into UFMT_BUILD_RULE (FORMAT_ID, FIELD_NO, PRIORITY, FIELD_ID, COND_ID, VALUE_ID, CONV_KEY, F_CHECK, F_WRITE) Values ('"&amp;A881&amp;"', '"&amp;B881&amp;"', '"&amp;C881&amp;"', '"&amp;D881&amp;"', '"&amp;E881&amp;"', '"&amp;F881&amp;"', '"&amp;G881&amp;"', '"&amp;H881&amp;"', '"&amp;I881&amp;"');"</f>
        <v/>
      </c>
      <c r="T881">
        <f>"Update UFMT_BUILD_RULE SET FIELD_ID='"&amp;D881&amp;"',COND_ID='"&amp;E881&amp;"',VALUE_ID='"&amp;F881&amp;"',CONV_KEY='"&amp;G881&amp;"',F_CHECK='"&amp;H881&amp;"',F_WRITE='"&amp;I881&amp;"' Where FORMAT_ID = '"&amp;A881&amp;"' AND FIELD_NO = '"&amp;B881&amp;"' AND PRIORITY = '"&amp;C881&amp;"';"</f>
        <v/>
      </c>
      <c r="U881">
        <f>"Delete from UFMT_BUILD_RULE Where FORMAT_ID = '"&amp;A881&amp;"' AND FIELD_NO = '"&amp;B881&amp;"' AND PRIORITY = '"&amp;C881&amp;"';"</f>
        <v/>
      </c>
    </row>
    <row r="882" spans="1:21">
      <c r="A882" t="s">
        <v>25</v>
      </c>
      <c r="B882" t="s">
        <v>351</v>
      </c>
      <c r="C882" t="s">
        <v>13</v>
      </c>
      <c r="D882" t="s">
        <v>328</v>
      </c>
      <c r="F882" t="s">
        <v>393</v>
      </c>
      <c r="H882" t="s">
        <v>255</v>
      </c>
      <c r="I882" t="s">
        <v>255</v>
      </c>
      <c r="L882" t="s">
        <v>7</v>
      </c>
      <c r="M882">
        <f>VLOOKUP(D882,UFMT_FIELD_FORMAT!A:H,8,FALSE)</f>
        <v/>
      </c>
      <c r="N882">
        <f>IF(ISBLANK(E882),"",VLOOKUP(E882,UFMT_CONDITION!A:J,10,FALSE))</f>
        <v/>
      </c>
      <c r="O882">
        <f>VLOOKUP(F882,UFMT_VALUE!A:E,5,FALSE)</f>
        <v/>
      </c>
      <c r="P882">
        <f>IF(ISBLANK(G882),"",VLOOKUP(G882,UFMT_CONVERSION!A:C,3,FALSE))</f>
        <v/>
      </c>
      <c r="Q882">
        <f>"Field '"&amp;M882&amp;IF(N882="","","',Cond '"&amp;N882)&amp;"', Value '"&amp;O882&amp;IF(P882="","","', Conv '"&amp;P882)&amp;"'"</f>
        <v/>
      </c>
      <c r="S882">
        <f>"Insert into UFMT_BUILD_RULE (FORMAT_ID, FIELD_NO, PRIORITY, FIELD_ID, COND_ID, VALUE_ID, CONV_KEY, F_CHECK, F_WRITE) Values ('"&amp;A882&amp;"', '"&amp;B882&amp;"', '"&amp;C882&amp;"', '"&amp;D882&amp;"', '"&amp;E882&amp;"', '"&amp;F882&amp;"', '"&amp;G882&amp;"', '"&amp;H882&amp;"', '"&amp;I882&amp;"');"</f>
        <v/>
      </c>
      <c r="T882">
        <f>"Update UFMT_BUILD_RULE SET FIELD_ID='"&amp;D882&amp;"',COND_ID='"&amp;E882&amp;"',VALUE_ID='"&amp;F882&amp;"',CONV_KEY='"&amp;G882&amp;"',F_CHECK='"&amp;H882&amp;"',F_WRITE='"&amp;I882&amp;"' Where FORMAT_ID = '"&amp;A882&amp;"' AND FIELD_NO = '"&amp;B882&amp;"' AND PRIORITY = '"&amp;C882&amp;"';"</f>
        <v/>
      </c>
      <c r="U882">
        <f>"Delete from UFMT_BUILD_RULE Where FORMAT_ID = '"&amp;A882&amp;"' AND FIELD_NO = '"&amp;B882&amp;"' AND PRIORITY = '"&amp;C882&amp;"';"</f>
        <v/>
      </c>
    </row>
    <row r="883" spans="1:21">
      <c r="A883" t="s">
        <v>25</v>
      </c>
      <c r="B883" t="s">
        <v>305</v>
      </c>
      <c r="C883" t="s">
        <v>13</v>
      </c>
      <c r="D883" t="s">
        <v>318</v>
      </c>
      <c r="F883" t="s">
        <v>398</v>
      </c>
      <c r="H883" t="s">
        <v>255</v>
      </c>
      <c r="I883" t="s">
        <v>255</v>
      </c>
      <c r="L883" t="s">
        <v>7</v>
      </c>
      <c r="M883">
        <f>VLOOKUP(D883,UFMT_FIELD_FORMAT!A:H,8,FALSE)</f>
        <v/>
      </c>
      <c r="N883">
        <f>IF(ISBLANK(E883),"",VLOOKUP(E883,UFMT_CONDITION!A:J,10,FALSE))</f>
        <v/>
      </c>
      <c r="O883">
        <f>VLOOKUP(F883,UFMT_VALUE!A:E,5,FALSE)</f>
        <v/>
      </c>
      <c r="P883">
        <f>IF(ISBLANK(G883),"",VLOOKUP(G883,UFMT_CONVERSION!A:C,3,FALSE))</f>
        <v/>
      </c>
      <c r="Q883">
        <f>"Field '"&amp;M883&amp;IF(N883="","","',Cond '"&amp;N883)&amp;"', Value '"&amp;O883&amp;IF(P883="","","', Conv '"&amp;P883)&amp;"'"</f>
        <v/>
      </c>
      <c r="S883">
        <f>"Insert into UFMT_BUILD_RULE (FORMAT_ID, FIELD_NO, PRIORITY, FIELD_ID, COND_ID, VALUE_ID, CONV_KEY, F_CHECK, F_WRITE) Values ('"&amp;A883&amp;"', '"&amp;B883&amp;"', '"&amp;C883&amp;"', '"&amp;D883&amp;"', '"&amp;E883&amp;"', '"&amp;F883&amp;"', '"&amp;G883&amp;"', '"&amp;H883&amp;"', '"&amp;I883&amp;"');"</f>
        <v/>
      </c>
      <c r="T883">
        <f>"Update UFMT_BUILD_RULE SET FIELD_ID='"&amp;D883&amp;"',COND_ID='"&amp;E883&amp;"',VALUE_ID='"&amp;F883&amp;"',CONV_KEY='"&amp;G883&amp;"',F_CHECK='"&amp;H883&amp;"',F_WRITE='"&amp;I883&amp;"' Where FORMAT_ID = '"&amp;A883&amp;"' AND FIELD_NO = '"&amp;B883&amp;"' AND PRIORITY = '"&amp;C883&amp;"';"</f>
        <v/>
      </c>
      <c r="U883">
        <f>"Delete from UFMT_BUILD_RULE Where FORMAT_ID = '"&amp;A883&amp;"' AND FIELD_NO = '"&amp;B883&amp;"' AND PRIORITY = '"&amp;C883&amp;"';"</f>
        <v/>
      </c>
    </row>
    <row r="884" spans="1:21">
      <c r="A884" t="s">
        <v>25</v>
      </c>
      <c r="B884" t="s">
        <v>473</v>
      </c>
      <c r="C884" t="s">
        <v>13</v>
      </c>
      <c r="D884" t="s">
        <v>333</v>
      </c>
      <c r="F884" t="s">
        <v>449</v>
      </c>
      <c r="H884" t="s">
        <v>255</v>
      </c>
      <c r="I884" t="s">
        <v>255</v>
      </c>
      <c r="L884" t="s">
        <v>7</v>
      </c>
      <c r="M884">
        <f>VLOOKUP(D884,UFMT_FIELD_FORMAT!A:H,8,FALSE)</f>
        <v/>
      </c>
      <c r="N884">
        <f>IF(ISBLANK(E884),"",VLOOKUP(E884,UFMT_CONDITION!A:J,10,FALSE))</f>
        <v/>
      </c>
      <c r="O884">
        <f>VLOOKUP(F884,UFMT_VALUE!A:E,5,FALSE)</f>
        <v/>
      </c>
      <c r="P884">
        <f>IF(ISBLANK(G884),"",VLOOKUP(G884,UFMT_CONVERSION!A:C,3,FALSE))</f>
        <v/>
      </c>
      <c r="Q884">
        <f>"Field '"&amp;M884&amp;IF(N884="","","',Cond '"&amp;N884)&amp;"', Value '"&amp;O884&amp;IF(P884="","","', Conv '"&amp;P884)&amp;"'"</f>
        <v/>
      </c>
      <c r="S884">
        <f>"Insert into UFMT_BUILD_RULE (FORMAT_ID, FIELD_NO, PRIORITY, FIELD_ID, COND_ID, VALUE_ID, CONV_KEY, F_CHECK, F_WRITE) Values ('"&amp;A884&amp;"', '"&amp;B884&amp;"', '"&amp;C884&amp;"', '"&amp;D884&amp;"', '"&amp;E884&amp;"', '"&amp;F884&amp;"', '"&amp;G884&amp;"', '"&amp;H884&amp;"', '"&amp;I884&amp;"');"</f>
        <v/>
      </c>
      <c r="T884">
        <f>"Update UFMT_BUILD_RULE SET FIELD_ID='"&amp;D884&amp;"',COND_ID='"&amp;E884&amp;"',VALUE_ID='"&amp;F884&amp;"',CONV_KEY='"&amp;G884&amp;"',F_CHECK='"&amp;H884&amp;"',F_WRITE='"&amp;I884&amp;"' Where FORMAT_ID = '"&amp;A884&amp;"' AND FIELD_NO = '"&amp;B884&amp;"' AND PRIORITY = '"&amp;C884&amp;"';"</f>
        <v/>
      </c>
      <c r="U884">
        <f>"Delete from UFMT_BUILD_RULE Where FORMAT_ID = '"&amp;A884&amp;"' AND FIELD_NO = '"&amp;B884&amp;"' AND PRIORITY = '"&amp;C884&amp;"';"</f>
        <v/>
      </c>
    </row>
    <row r="885" spans="1:21">
      <c r="A885" t="s">
        <v>25</v>
      </c>
      <c r="B885" t="s">
        <v>532</v>
      </c>
      <c r="C885" t="s">
        <v>13</v>
      </c>
      <c r="D885" t="s">
        <v>337</v>
      </c>
      <c r="F885" t="s">
        <v>456</v>
      </c>
      <c r="H885" t="s">
        <v>255</v>
      </c>
      <c r="I885" t="s">
        <v>255</v>
      </c>
      <c r="L885" t="s">
        <v>7</v>
      </c>
      <c r="M885">
        <f>VLOOKUP(D885,UFMT_FIELD_FORMAT!A:H,8,FALSE)</f>
        <v/>
      </c>
      <c r="N885">
        <f>IF(ISBLANK(E885),"",VLOOKUP(E885,UFMT_CONDITION!A:J,10,FALSE))</f>
        <v/>
      </c>
      <c r="O885">
        <f>VLOOKUP(F885,UFMT_VALUE!A:E,5,FALSE)</f>
        <v/>
      </c>
      <c r="P885">
        <f>IF(ISBLANK(G885),"",VLOOKUP(G885,UFMT_CONVERSION!A:C,3,FALSE))</f>
        <v/>
      </c>
      <c r="Q885">
        <f>"Field '"&amp;M885&amp;IF(N885="","","',Cond '"&amp;N885)&amp;"', Value '"&amp;O885&amp;IF(P885="","","', Conv '"&amp;P885)&amp;"'"</f>
        <v/>
      </c>
      <c r="S885">
        <f>"Insert into UFMT_BUILD_RULE (FORMAT_ID, FIELD_NO, PRIORITY, FIELD_ID, COND_ID, VALUE_ID, CONV_KEY, F_CHECK, F_WRITE) Values ('"&amp;A885&amp;"', '"&amp;B885&amp;"', '"&amp;C885&amp;"', '"&amp;D885&amp;"', '"&amp;E885&amp;"', '"&amp;F885&amp;"', '"&amp;G885&amp;"', '"&amp;H885&amp;"', '"&amp;I885&amp;"');"</f>
        <v/>
      </c>
      <c r="T885">
        <f>"Update UFMT_BUILD_RULE SET FIELD_ID='"&amp;D885&amp;"',COND_ID='"&amp;E885&amp;"',VALUE_ID='"&amp;F885&amp;"',CONV_KEY='"&amp;G885&amp;"',F_CHECK='"&amp;H885&amp;"',F_WRITE='"&amp;I885&amp;"' Where FORMAT_ID = '"&amp;A885&amp;"' AND FIELD_NO = '"&amp;B885&amp;"' AND PRIORITY = '"&amp;C885&amp;"';"</f>
        <v/>
      </c>
      <c r="U885">
        <f>"Delete from UFMT_BUILD_RULE Where FORMAT_ID = '"&amp;A885&amp;"' AND FIELD_NO = '"&amp;B885&amp;"' AND PRIORITY = '"&amp;C885&amp;"';"</f>
        <v/>
      </c>
    </row>
    <row r="886" spans="1:21">
      <c r="A886" t="s">
        <v>25</v>
      </c>
      <c r="B886" t="s">
        <v>534</v>
      </c>
      <c r="C886" t="s">
        <v>13</v>
      </c>
      <c r="D886" t="s">
        <v>337</v>
      </c>
      <c r="F886" t="s">
        <v>468</v>
      </c>
      <c r="H886" t="s">
        <v>255</v>
      </c>
      <c r="I886" t="s">
        <v>255</v>
      </c>
      <c r="L886" t="s">
        <v>7</v>
      </c>
      <c r="M886">
        <f>VLOOKUP(D886,UFMT_FIELD_FORMAT!A:H,8,FALSE)</f>
        <v/>
      </c>
      <c r="N886">
        <f>IF(ISBLANK(E886),"",VLOOKUP(E886,UFMT_CONDITION!A:J,10,FALSE))</f>
        <v/>
      </c>
      <c r="O886">
        <f>VLOOKUP(F886,UFMT_VALUE!A:E,5,FALSE)</f>
        <v/>
      </c>
      <c r="P886">
        <f>IF(ISBLANK(G886),"",VLOOKUP(G886,UFMT_CONVERSION!A:C,3,FALSE))</f>
        <v/>
      </c>
      <c r="Q886">
        <f>"Field '"&amp;M886&amp;IF(N886="","","',Cond '"&amp;N886)&amp;"', Value '"&amp;O886&amp;IF(P886="","","', Conv '"&amp;P886)&amp;"'"</f>
        <v/>
      </c>
      <c r="S886">
        <f>"Insert into UFMT_BUILD_RULE (FORMAT_ID, FIELD_NO, PRIORITY, FIELD_ID, COND_ID, VALUE_ID, CONV_KEY, F_CHECK, F_WRITE) Values ('"&amp;A886&amp;"', '"&amp;B886&amp;"', '"&amp;C886&amp;"', '"&amp;D886&amp;"', '"&amp;E886&amp;"', '"&amp;F886&amp;"', '"&amp;G886&amp;"', '"&amp;H886&amp;"', '"&amp;I886&amp;"');"</f>
        <v/>
      </c>
      <c r="T886">
        <f>"Update UFMT_BUILD_RULE SET FIELD_ID='"&amp;D886&amp;"',COND_ID='"&amp;E886&amp;"',VALUE_ID='"&amp;F886&amp;"',CONV_KEY='"&amp;G886&amp;"',F_CHECK='"&amp;H886&amp;"',F_WRITE='"&amp;I886&amp;"' Where FORMAT_ID = '"&amp;A886&amp;"' AND FIELD_NO = '"&amp;B886&amp;"' AND PRIORITY = '"&amp;C886&amp;"';"</f>
        <v/>
      </c>
      <c r="U886">
        <f>"Delete from UFMT_BUILD_RULE Where FORMAT_ID = '"&amp;A886&amp;"' AND FIELD_NO = '"&amp;B886&amp;"' AND PRIORITY = '"&amp;C886&amp;"';"</f>
        <v/>
      </c>
    </row>
    <row r="887" spans="1:21">
      <c r="A887" t="s">
        <v>25</v>
      </c>
      <c r="B887" t="s">
        <v>66</v>
      </c>
      <c r="C887" t="s">
        <v>13</v>
      </c>
      <c r="D887" t="s">
        <v>351</v>
      </c>
      <c r="F887" t="s">
        <v>233</v>
      </c>
      <c r="H887" t="s">
        <v>255</v>
      </c>
      <c r="I887" t="s">
        <v>255</v>
      </c>
      <c r="L887" t="s">
        <v>7</v>
      </c>
      <c r="M887">
        <f>VLOOKUP(D887,UFMT_FIELD_FORMAT!A:H,8,FALSE)</f>
        <v/>
      </c>
      <c r="N887">
        <f>IF(ISBLANK(E887),"",VLOOKUP(E887,UFMT_CONDITION!A:J,10,FALSE))</f>
        <v/>
      </c>
      <c r="O887">
        <f>VLOOKUP(F887,UFMT_VALUE!A:E,5,FALSE)</f>
        <v/>
      </c>
      <c r="P887">
        <f>IF(ISBLANK(G887),"",VLOOKUP(G887,UFMT_CONVERSION!A:C,3,FALSE))</f>
        <v/>
      </c>
      <c r="Q887">
        <f>"Field '"&amp;M887&amp;IF(N887="","","',Cond '"&amp;N887)&amp;"', Value '"&amp;O887&amp;IF(P887="","","', Conv '"&amp;P887)&amp;"'"</f>
        <v/>
      </c>
      <c r="S887">
        <f>"Insert into UFMT_BUILD_RULE (FORMAT_ID, FIELD_NO, PRIORITY, FIELD_ID, COND_ID, VALUE_ID, CONV_KEY, F_CHECK, F_WRITE) Values ('"&amp;A887&amp;"', '"&amp;B887&amp;"', '"&amp;C887&amp;"', '"&amp;D887&amp;"', '"&amp;E887&amp;"', '"&amp;F887&amp;"', '"&amp;G887&amp;"', '"&amp;H887&amp;"', '"&amp;I887&amp;"');"</f>
        <v/>
      </c>
      <c r="T887">
        <f>"Update UFMT_BUILD_RULE SET FIELD_ID='"&amp;D887&amp;"',COND_ID='"&amp;E887&amp;"',VALUE_ID='"&amp;F887&amp;"',CONV_KEY='"&amp;G887&amp;"',F_CHECK='"&amp;H887&amp;"',F_WRITE='"&amp;I887&amp;"' Where FORMAT_ID = '"&amp;A887&amp;"' AND FIELD_NO = '"&amp;B887&amp;"' AND PRIORITY = '"&amp;C887&amp;"';"</f>
        <v/>
      </c>
      <c r="U887">
        <f>"Delete from UFMT_BUILD_RULE Where FORMAT_ID = '"&amp;A887&amp;"' AND FIELD_NO = '"&amp;B887&amp;"' AND PRIORITY = '"&amp;C887&amp;"';"</f>
        <v/>
      </c>
    </row>
    <row r="888" spans="1:21">
      <c r="A888" t="s">
        <v>25</v>
      </c>
      <c r="B888" t="s">
        <v>70</v>
      </c>
      <c r="C888" t="s">
        <v>13</v>
      </c>
      <c r="D888" t="s">
        <v>379</v>
      </c>
      <c r="F888" t="s">
        <v>471</v>
      </c>
      <c r="H888" t="s">
        <v>255</v>
      </c>
      <c r="I888" t="s">
        <v>255</v>
      </c>
      <c r="L888" t="s">
        <v>7</v>
      </c>
      <c r="M888">
        <f>VLOOKUP(D888,UFMT_FIELD_FORMAT!A:H,8,FALSE)</f>
        <v/>
      </c>
      <c r="N888">
        <f>IF(ISBLANK(E888),"",VLOOKUP(E888,UFMT_CONDITION!A:J,10,FALSE))</f>
        <v/>
      </c>
      <c r="O888">
        <f>VLOOKUP(F888,UFMT_VALUE!A:E,5,FALSE)</f>
        <v/>
      </c>
      <c r="P888">
        <f>IF(ISBLANK(G888),"",VLOOKUP(G888,UFMT_CONVERSION!A:C,3,FALSE))</f>
        <v/>
      </c>
      <c r="Q888">
        <f>"Field '"&amp;M888&amp;IF(N888="","","',Cond '"&amp;N888)&amp;"', Value '"&amp;O888&amp;IF(P888="","","', Conv '"&amp;P888)&amp;"'"</f>
        <v/>
      </c>
      <c r="S888">
        <f>"Insert into UFMT_BUILD_RULE (FORMAT_ID, FIELD_NO, PRIORITY, FIELD_ID, COND_ID, VALUE_ID, CONV_KEY, F_CHECK, F_WRITE) Values ('"&amp;A888&amp;"', '"&amp;B888&amp;"', '"&amp;C888&amp;"', '"&amp;D888&amp;"', '"&amp;E888&amp;"', '"&amp;F888&amp;"', '"&amp;G888&amp;"', '"&amp;H888&amp;"', '"&amp;I888&amp;"');"</f>
        <v/>
      </c>
      <c r="T888">
        <f>"Update UFMT_BUILD_RULE SET FIELD_ID='"&amp;D888&amp;"',COND_ID='"&amp;E888&amp;"',VALUE_ID='"&amp;F888&amp;"',CONV_KEY='"&amp;G888&amp;"',F_CHECK='"&amp;H888&amp;"',F_WRITE='"&amp;I888&amp;"' Where FORMAT_ID = '"&amp;A888&amp;"' AND FIELD_NO = '"&amp;B888&amp;"' AND PRIORITY = '"&amp;C888&amp;"';"</f>
        <v/>
      </c>
      <c r="U888">
        <f>"Delete from UFMT_BUILD_RULE Where FORMAT_ID = '"&amp;A888&amp;"' AND FIELD_NO = '"&amp;B888&amp;"' AND PRIORITY = '"&amp;C888&amp;"';"</f>
        <v/>
      </c>
    </row>
    <row r="889" spans="1:21">
      <c r="A889" t="s">
        <v>25</v>
      </c>
      <c r="B889" t="s">
        <v>310</v>
      </c>
      <c r="C889" t="s">
        <v>13</v>
      </c>
      <c r="D889" t="s">
        <v>330</v>
      </c>
      <c r="F889" t="s">
        <v>555</v>
      </c>
      <c r="H889" t="s">
        <v>255</v>
      </c>
      <c r="I889" t="s">
        <v>13</v>
      </c>
      <c r="L889" t="s">
        <v>7</v>
      </c>
      <c r="M889">
        <f>VLOOKUP(D889,UFMT_FIELD_FORMAT!A:H,8,FALSE)</f>
        <v/>
      </c>
      <c r="N889">
        <f>IF(ISBLANK(E889),"",VLOOKUP(E889,UFMT_CONDITION!A:J,10,FALSE))</f>
        <v/>
      </c>
      <c r="O889">
        <f>VLOOKUP(F889,UFMT_VALUE!A:E,5,FALSE)</f>
        <v/>
      </c>
      <c r="P889">
        <f>IF(ISBLANK(G889),"",VLOOKUP(G889,UFMT_CONVERSION!A:C,3,FALSE))</f>
        <v/>
      </c>
      <c r="Q889">
        <f>"Field '"&amp;M889&amp;IF(N889="","","',Cond '"&amp;N889)&amp;"', Value '"&amp;O889&amp;IF(P889="","","', Conv '"&amp;P889)&amp;"'"</f>
        <v/>
      </c>
      <c r="S889">
        <f>"Insert into UFMT_BUILD_RULE (FORMAT_ID, FIELD_NO, PRIORITY, FIELD_ID, COND_ID, VALUE_ID, CONV_KEY, F_CHECK, F_WRITE) Values ('"&amp;A889&amp;"', '"&amp;B889&amp;"', '"&amp;C889&amp;"', '"&amp;D889&amp;"', '"&amp;E889&amp;"', '"&amp;F889&amp;"', '"&amp;G889&amp;"', '"&amp;H889&amp;"', '"&amp;I889&amp;"');"</f>
        <v/>
      </c>
      <c r="T889">
        <f>"Update UFMT_BUILD_RULE SET FIELD_ID='"&amp;D889&amp;"',COND_ID='"&amp;E889&amp;"',VALUE_ID='"&amp;F889&amp;"',CONV_KEY='"&amp;G889&amp;"',F_CHECK='"&amp;H889&amp;"',F_WRITE='"&amp;I889&amp;"' Where FORMAT_ID = '"&amp;A889&amp;"' AND FIELD_NO = '"&amp;B889&amp;"' AND PRIORITY = '"&amp;C889&amp;"';"</f>
        <v/>
      </c>
      <c r="U889">
        <f>"Delete from UFMT_BUILD_RULE Where FORMAT_ID = '"&amp;A889&amp;"' AND FIELD_NO = '"&amp;B889&amp;"' AND PRIORITY = '"&amp;C889&amp;"';"</f>
        <v/>
      </c>
    </row>
    <row r="890" spans="1:21">
      <c r="A890" t="s">
        <v>25</v>
      </c>
      <c r="B890" t="s">
        <v>72</v>
      </c>
      <c r="C890" t="s">
        <v>13</v>
      </c>
      <c r="D890" t="s">
        <v>333</v>
      </c>
      <c r="F890" t="s">
        <v>473</v>
      </c>
      <c r="H890" t="s">
        <v>255</v>
      </c>
      <c r="I890" t="s">
        <v>13</v>
      </c>
      <c r="L890" t="s">
        <v>7</v>
      </c>
      <c r="M890">
        <f>VLOOKUP(D890,UFMT_FIELD_FORMAT!A:H,8,FALSE)</f>
        <v/>
      </c>
      <c r="N890">
        <f>IF(ISBLANK(E890),"",VLOOKUP(E890,UFMT_CONDITION!A:J,10,FALSE))</f>
        <v/>
      </c>
      <c r="O890">
        <f>VLOOKUP(F890,UFMT_VALUE!A:E,5,FALSE)</f>
        <v/>
      </c>
      <c r="P890">
        <f>IF(ISBLANK(G890),"",VLOOKUP(G890,UFMT_CONVERSION!A:C,3,FALSE))</f>
        <v/>
      </c>
      <c r="Q890">
        <f>"Field '"&amp;M890&amp;IF(N890="","","',Cond '"&amp;N890)&amp;"', Value '"&amp;O890&amp;IF(P890="","","', Conv '"&amp;P890)&amp;"'"</f>
        <v/>
      </c>
      <c r="S890">
        <f>"Insert into UFMT_BUILD_RULE (FORMAT_ID, FIELD_NO, PRIORITY, FIELD_ID, COND_ID, VALUE_ID, CONV_KEY, F_CHECK, F_WRITE) Values ('"&amp;A890&amp;"', '"&amp;B890&amp;"', '"&amp;C890&amp;"', '"&amp;D890&amp;"', '"&amp;E890&amp;"', '"&amp;F890&amp;"', '"&amp;G890&amp;"', '"&amp;H890&amp;"', '"&amp;I890&amp;"');"</f>
        <v/>
      </c>
      <c r="T890">
        <f>"Update UFMT_BUILD_RULE SET FIELD_ID='"&amp;D890&amp;"',COND_ID='"&amp;E890&amp;"',VALUE_ID='"&amp;F890&amp;"',CONV_KEY='"&amp;G890&amp;"',F_CHECK='"&amp;H890&amp;"',F_WRITE='"&amp;I890&amp;"' Where FORMAT_ID = '"&amp;A890&amp;"' AND FIELD_NO = '"&amp;B890&amp;"' AND PRIORITY = '"&amp;C890&amp;"';"</f>
        <v/>
      </c>
      <c r="U890">
        <f>"Delete from UFMT_BUILD_RULE Where FORMAT_ID = '"&amp;A890&amp;"' AND FIELD_NO = '"&amp;B890&amp;"' AND PRIORITY = '"&amp;C890&amp;"';"</f>
        <v/>
      </c>
    </row>
    <row r="891" spans="1:21">
      <c r="A891" t="s">
        <v>25</v>
      </c>
      <c r="B891" t="s">
        <v>72</v>
      </c>
      <c r="C891" t="s">
        <v>64</v>
      </c>
      <c r="D891" t="s">
        <v>333</v>
      </c>
      <c r="F891" t="s">
        <v>43</v>
      </c>
      <c r="G891" t="s">
        <v>328</v>
      </c>
      <c r="H891" t="s">
        <v>255</v>
      </c>
      <c r="I891" t="s">
        <v>13</v>
      </c>
      <c r="L891" t="s">
        <v>7</v>
      </c>
      <c r="M891">
        <f>VLOOKUP(D891,UFMT_FIELD_FORMAT!A:H,8,FALSE)</f>
        <v/>
      </c>
      <c r="N891">
        <f>IF(ISBLANK(E891),"",VLOOKUP(E891,UFMT_CONDITION!A:J,10,FALSE))</f>
        <v/>
      </c>
      <c r="O891">
        <f>VLOOKUP(F891,UFMT_VALUE!A:E,5,FALSE)</f>
        <v/>
      </c>
      <c r="P891">
        <f>IF(ISBLANK(G891),"",VLOOKUP(G891,UFMT_CONVERSION!A:C,3,FALSE))</f>
        <v/>
      </c>
      <c r="Q891">
        <f>"Field '"&amp;M891&amp;IF(N891="","","',Cond '"&amp;N891)&amp;"', Value '"&amp;O891&amp;IF(P891="","","', Conv '"&amp;P891)&amp;"'"</f>
        <v/>
      </c>
      <c r="S891">
        <f>"Insert into UFMT_BUILD_RULE (FORMAT_ID, FIELD_NO, PRIORITY, FIELD_ID, COND_ID, VALUE_ID, CONV_KEY, F_CHECK, F_WRITE) Values ('"&amp;A891&amp;"', '"&amp;B891&amp;"', '"&amp;C891&amp;"', '"&amp;D891&amp;"', '"&amp;E891&amp;"', '"&amp;F891&amp;"', '"&amp;G891&amp;"', '"&amp;H891&amp;"', '"&amp;I891&amp;"');"</f>
        <v/>
      </c>
      <c r="T891">
        <f>"Update UFMT_BUILD_RULE SET FIELD_ID='"&amp;D891&amp;"',COND_ID='"&amp;E891&amp;"',VALUE_ID='"&amp;F891&amp;"',CONV_KEY='"&amp;G891&amp;"',F_CHECK='"&amp;H891&amp;"',F_WRITE='"&amp;I891&amp;"' Where FORMAT_ID = '"&amp;A891&amp;"' AND FIELD_NO = '"&amp;B891&amp;"' AND PRIORITY = '"&amp;C891&amp;"';"</f>
        <v/>
      </c>
      <c r="U891">
        <f>"Delete from UFMT_BUILD_RULE Where FORMAT_ID = '"&amp;A891&amp;"' AND FIELD_NO = '"&amp;B891&amp;"' AND PRIORITY = '"&amp;C891&amp;"';"</f>
        <v/>
      </c>
    </row>
    <row r="892" spans="1:21">
      <c r="A892" t="s">
        <v>25</v>
      </c>
      <c r="B892" t="s">
        <v>545</v>
      </c>
      <c r="C892" t="s">
        <v>13</v>
      </c>
      <c r="D892" t="s">
        <v>393</v>
      </c>
      <c r="F892" t="s">
        <v>51</v>
      </c>
      <c r="H892" t="s">
        <v>255</v>
      </c>
      <c r="I892" t="s">
        <v>255</v>
      </c>
      <c r="L892" t="s">
        <v>7</v>
      </c>
      <c r="M892">
        <f>VLOOKUP(D892,UFMT_FIELD_FORMAT!A:H,8,FALSE)</f>
        <v/>
      </c>
      <c r="N892">
        <f>IF(ISBLANK(E892),"",VLOOKUP(E892,UFMT_CONDITION!A:J,10,FALSE))</f>
        <v/>
      </c>
      <c r="O892">
        <f>VLOOKUP(F892,UFMT_VALUE!A:E,5,FALSE)</f>
        <v/>
      </c>
      <c r="P892">
        <f>IF(ISBLANK(G892),"",VLOOKUP(G892,UFMT_CONVERSION!A:C,3,FALSE))</f>
        <v/>
      </c>
      <c r="Q892">
        <f>"Field '"&amp;M892&amp;IF(N892="","","',Cond '"&amp;N892)&amp;"', Value '"&amp;O892&amp;IF(P892="","","', Conv '"&amp;P892)&amp;"'"</f>
        <v/>
      </c>
      <c r="S892">
        <f>"Insert into UFMT_BUILD_RULE (FORMAT_ID, FIELD_NO, PRIORITY, FIELD_ID, COND_ID, VALUE_ID, CONV_KEY, F_CHECK, F_WRITE) Values ('"&amp;A892&amp;"', '"&amp;B892&amp;"', '"&amp;C892&amp;"', '"&amp;D892&amp;"', '"&amp;E892&amp;"', '"&amp;F892&amp;"', '"&amp;G892&amp;"', '"&amp;H892&amp;"', '"&amp;I892&amp;"');"</f>
        <v/>
      </c>
      <c r="T892">
        <f>"Update UFMT_BUILD_RULE SET FIELD_ID='"&amp;D892&amp;"',COND_ID='"&amp;E892&amp;"',VALUE_ID='"&amp;F892&amp;"',CONV_KEY='"&amp;G892&amp;"',F_CHECK='"&amp;H892&amp;"',F_WRITE='"&amp;I892&amp;"' Where FORMAT_ID = '"&amp;A892&amp;"' AND FIELD_NO = '"&amp;B892&amp;"' AND PRIORITY = '"&amp;C892&amp;"';"</f>
        <v/>
      </c>
      <c r="U892">
        <f>"Delete from UFMT_BUILD_RULE Where FORMAT_ID = '"&amp;A892&amp;"' AND FIELD_NO = '"&amp;B892&amp;"' AND PRIORITY = '"&amp;C892&amp;"';"</f>
        <v/>
      </c>
    </row>
    <row r="893" spans="1:21">
      <c r="A893" t="s">
        <v>25</v>
      </c>
      <c r="B893" t="s">
        <v>239</v>
      </c>
      <c r="C893" t="s">
        <v>13</v>
      </c>
      <c r="D893" t="s">
        <v>395</v>
      </c>
      <c r="F893" t="s">
        <v>478</v>
      </c>
      <c r="H893" t="s">
        <v>255</v>
      </c>
      <c r="I893" t="s">
        <v>255</v>
      </c>
      <c r="L893" t="s">
        <v>7</v>
      </c>
      <c r="M893">
        <f>VLOOKUP(D893,UFMT_FIELD_FORMAT!A:H,8,FALSE)</f>
        <v/>
      </c>
      <c r="N893">
        <f>IF(ISBLANK(E893),"",VLOOKUP(E893,UFMT_CONDITION!A:J,10,FALSE))</f>
        <v/>
      </c>
      <c r="O893">
        <f>VLOOKUP(F893,UFMT_VALUE!A:E,5,FALSE)</f>
        <v/>
      </c>
      <c r="P893">
        <f>IF(ISBLANK(G893),"",VLOOKUP(G893,UFMT_CONVERSION!A:C,3,FALSE))</f>
        <v/>
      </c>
      <c r="Q893">
        <f>"Field '"&amp;M893&amp;IF(N893="","","',Cond '"&amp;N893)&amp;"', Value '"&amp;O893&amp;IF(P893="","","', Conv '"&amp;P893)&amp;"'"</f>
        <v/>
      </c>
      <c r="S893">
        <f>"Insert into UFMT_BUILD_RULE (FORMAT_ID, FIELD_NO, PRIORITY, FIELD_ID, COND_ID, VALUE_ID, CONV_KEY, F_CHECK, F_WRITE) Values ('"&amp;A893&amp;"', '"&amp;B893&amp;"', '"&amp;C893&amp;"', '"&amp;D893&amp;"', '"&amp;E893&amp;"', '"&amp;F893&amp;"', '"&amp;G893&amp;"', '"&amp;H893&amp;"', '"&amp;I893&amp;"');"</f>
        <v/>
      </c>
      <c r="T893">
        <f>"Update UFMT_BUILD_RULE SET FIELD_ID='"&amp;D893&amp;"',COND_ID='"&amp;E893&amp;"',VALUE_ID='"&amp;F893&amp;"',CONV_KEY='"&amp;G893&amp;"',F_CHECK='"&amp;H893&amp;"',F_WRITE='"&amp;I893&amp;"' Where FORMAT_ID = '"&amp;A893&amp;"' AND FIELD_NO = '"&amp;B893&amp;"' AND PRIORITY = '"&amp;C893&amp;"';"</f>
        <v/>
      </c>
      <c r="U893">
        <f>"Delete from UFMT_BUILD_RULE Where FORMAT_ID = '"&amp;A893&amp;"' AND FIELD_NO = '"&amp;B893&amp;"' AND PRIORITY = '"&amp;C893&amp;"';"</f>
        <v/>
      </c>
    </row>
    <row r="894" spans="1:21">
      <c r="A894" t="s">
        <v>25</v>
      </c>
      <c r="B894" t="s">
        <v>33</v>
      </c>
      <c r="C894" t="s">
        <v>13</v>
      </c>
      <c r="D894" t="s">
        <v>398</v>
      </c>
      <c r="F894" t="s">
        <v>132</v>
      </c>
      <c r="H894" t="s">
        <v>255</v>
      </c>
      <c r="I894" t="s">
        <v>255</v>
      </c>
      <c r="L894" t="s">
        <v>7</v>
      </c>
      <c r="M894">
        <f>VLOOKUP(D894,UFMT_FIELD_FORMAT!A:H,8,FALSE)</f>
        <v/>
      </c>
      <c r="N894">
        <f>IF(ISBLANK(E894),"",VLOOKUP(E894,UFMT_CONDITION!A:J,10,FALSE))</f>
        <v/>
      </c>
      <c r="O894">
        <f>VLOOKUP(F894,UFMT_VALUE!A:E,5,FALSE)</f>
        <v/>
      </c>
      <c r="P894">
        <f>IF(ISBLANK(G894),"",VLOOKUP(G894,UFMT_CONVERSION!A:C,3,FALSE))</f>
        <v/>
      </c>
      <c r="Q894">
        <f>"Field '"&amp;M894&amp;IF(N894="","","',Cond '"&amp;N894)&amp;"', Value '"&amp;O894&amp;IF(P894="","","', Conv '"&amp;P894)&amp;"'"</f>
        <v/>
      </c>
      <c r="S894">
        <f>"Insert into UFMT_BUILD_RULE (FORMAT_ID, FIELD_NO, PRIORITY, FIELD_ID, COND_ID, VALUE_ID, CONV_KEY, F_CHECK, F_WRITE) Values ('"&amp;A894&amp;"', '"&amp;B894&amp;"', '"&amp;C894&amp;"', '"&amp;D894&amp;"', '"&amp;E894&amp;"', '"&amp;F894&amp;"', '"&amp;G894&amp;"', '"&amp;H894&amp;"', '"&amp;I894&amp;"');"</f>
        <v/>
      </c>
      <c r="T894">
        <f>"Update UFMT_BUILD_RULE SET FIELD_ID='"&amp;D894&amp;"',COND_ID='"&amp;E894&amp;"',VALUE_ID='"&amp;F894&amp;"',CONV_KEY='"&amp;G894&amp;"',F_CHECK='"&amp;H894&amp;"',F_WRITE='"&amp;I894&amp;"' Where FORMAT_ID = '"&amp;A894&amp;"' AND FIELD_NO = '"&amp;B894&amp;"' AND PRIORITY = '"&amp;C894&amp;"';"</f>
        <v/>
      </c>
      <c r="U894">
        <f>"Delete from UFMT_BUILD_RULE Where FORMAT_ID = '"&amp;A894&amp;"' AND FIELD_NO = '"&amp;B894&amp;"' AND PRIORITY = '"&amp;C894&amp;"';"</f>
        <v/>
      </c>
    </row>
    <row r="895" spans="1:21">
      <c r="A895" t="s">
        <v>25</v>
      </c>
      <c r="B895" t="s">
        <v>554</v>
      </c>
      <c r="C895" t="s">
        <v>13</v>
      </c>
      <c r="D895" t="s">
        <v>456</v>
      </c>
      <c r="F895" t="s">
        <v>91</v>
      </c>
      <c r="G895" t="s">
        <v>318</v>
      </c>
      <c r="H895" t="s">
        <v>255</v>
      </c>
      <c r="I895" t="s">
        <v>13</v>
      </c>
      <c r="L895" t="s">
        <v>7</v>
      </c>
      <c r="M895">
        <f>VLOOKUP(D895,UFMT_FIELD_FORMAT!A:H,8,FALSE)</f>
        <v/>
      </c>
      <c r="N895">
        <f>IF(ISBLANK(E895),"",VLOOKUP(E895,UFMT_CONDITION!A:J,10,FALSE))</f>
        <v/>
      </c>
      <c r="O895">
        <f>VLOOKUP(F895,UFMT_VALUE!A:E,5,FALSE)</f>
        <v/>
      </c>
      <c r="P895">
        <f>IF(ISBLANK(G895),"",VLOOKUP(G895,UFMT_CONVERSION!A:C,3,FALSE))</f>
        <v/>
      </c>
      <c r="Q895">
        <f>"Field '"&amp;M895&amp;IF(N895="","","',Cond '"&amp;N895)&amp;"', Value '"&amp;O895&amp;IF(P895="","","', Conv '"&amp;P895)&amp;"'"</f>
        <v/>
      </c>
      <c r="S895">
        <f>"Insert into UFMT_BUILD_RULE (FORMAT_ID, FIELD_NO, PRIORITY, FIELD_ID, COND_ID, VALUE_ID, CONV_KEY, F_CHECK, F_WRITE) Values ('"&amp;A895&amp;"', '"&amp;B895&amp;"', '"&amp;C895&amp;"', '"&amp;D895&amp;"', '"&amp;E895&amp;"', '"&amp;F895&amp;"', '"&amp;G895&amp;"', '"&amp;H895&amp;"', '"&amp;I895&amp;"');"</f>
        <v/>
      </c>
      <c r="T895">
        <f>"Update UFMT_BUILD_RULE SET FIELD_ID='"&amp;D895&amp;"',COND_ID='"&amp;E895&amp;"',VALUE_ID='"&amp;F895&amp;"',CONV_KEY='"&amp;G895&amp;"',F_CHECK='"&amp;H895&amp;"',F_WRITE='"&amp;I895&amp;"' Where FORMAT_ID = '"&amp;A895&amp;"' AND FIELD_NO = '"&amp;B895&amp;"' AND PRIORITY = '"&amp;C895&amp;"';"</f>
        <v/>
      </c>
      <c r="U895">
        <f>"Delete from UFMT_BUILD_RULE Where FORMAT_ID = '"&amp;A895&amp;"' AND FIELD_NO = '"&amp;B895&amp;"' AND PRIORITY = '"&amp;C895&amp;"';"</f>
        <v/>
      </c>
    </row>
    <row r="896" spans="1:21">
      <c r="A896" t="s">
        <v>25</v>
      </c>
      <c r="B896" t="s">
        <v>554</v>
      </c>
      <c r="C896" t="s">
        <v>64</v>
      </c>
      <c r="D896" t="s">
        <v>456</v>
      </c>
      <c r="F896" t="s">
        <v>565</v>
      </c>
      <c r="G896" t="s">
        <v>333</v>
      </c>
      <c r="H896" t="s">
        <v>255</v>
      </c>
      <c r="I896" t="s">
        <v>13</v>
      </c>
      <c r="L896" t="s">
        <v>7</v>
      </c>
      <c r="M896">
        <f>VLOOKUP(D896,UFMT_FIELD_FORMAT!A:H,8,FALSE)</f>
        <v/>
      </c>
      <c r="N896">
        <f>IF(ISBLANK(E896),"",VLOOKUP(E896,UFMT_CONDITION!A:J,10,FALSE))</f>
        <v/>
      </c>
      <c r="O896">
        <f>VLOOKUP(F896,UFMT_VALUE!A:E,5,FALSE)</f>
        <v/>
      </c>
      <c r="P896">
        <f>IF(ISBLANK(G896),"",VLOOKUP(G896,UFMT_CONVERSION!A:C,3,FALSE))</f>
        <v/>
      </c>
      <c r="Q896">
        <f>"Field '"&amp;M896&amp;IF(N896="","","',Cond '"&amp;N896)&amp;"', Value '"&amp;O896&amp;IF(P896="","","', Conv '"&amp;P896)&amp;"'"</f>
        <v/>
      </c>
      <c r="S896">
        <f>"Insert into UFMT_BUILD_RULE (FORMAT_ID, FIELD_NO, PRIORITY, FIELD_ID, COND_ID, VALUE_ID, CONV_KEY, F_CHECK, F_WRITE) Values ('"&amp;A896&amp;"', '"&amp;B896&amp;"', '"&amp;C896&amp;"', '"&amp;D896&amp;"', '"&amp;E896&amp;"', '"&amp;F896&amp;"', '"&amp;G896&amp;"', '"&amp;H896&amp;"', '"&amp;I896&amp;"');"</f>
        <v/>
      </c>
      <c r="T896">
        <f>"Update UFMT_BUILD_RULE SET FIELD_ID='"&amp;D896&amp;"',COND_ID='"&amp;E896&amp;"',VALUE_ID='"&amp;F896&amp;"',CONV_KEY='"&amp;G896&amp;"',F_CHECK='"&amp;H896&amp;"',F_WRITE='"&amp;I896&amp;"' Where FORMAT_ID = '"&amp;A896&amp;"' AND FIELD_NO = '"&amp;B896&amp;"' AND PRIORITY = '"&amp;C896&amp;"';"</f>
        <v/>
      </c>
      <c r="U896">
        <f>"Delete from UFMT_BUILD_RULE Where FORMAT_ID = '"&amp;A896&amp;"' AND FIELD_NO = '"&amp;B896&amp;"' AND PRIORITY = '"&amp;C896&amp;"';"</f>
        <v/>
      </c>
    </row>
    <row r="897" spans="1:21">
      <c r="A897" t="s">
        <v>25</v>
      </c>
      <c r="B897" t="s">
        <v>554</v>
      </c>
      <c r="C897" t="s">
        <v>107</v>
      </c>
      <c r="D897" t="s">
        <v>456</v>
      </c>
      <c r="F897" t="s">
        <v>589</v>
      </c>
      <c r="G897" t="s">
        <v>473</v>
      </c>
      <c r="H897" t="s">
        <v>255</v>
      </c>
      <c r="I897" t="s">
        <v>13</v>
      </c>
      <c r="L897" t="s">
        <v>7</v>
      </c>
      <c r="M897">
        <f>VLOOKUP(D897,UFMT_FIELD_FORMAT!A:H,8,FALSE)</f>
        <v/>
      </c>
      <c r="N897">
        <f>IF(ISBLANK(E897),"",VLOOKUP(E897,UFMT_CONDITION!A:J,10,FALSE))</f>
        <v/>
      </c>
      <c r="O897">
        <f>VLOOKUP(F897,UFMT_VALUE!A:E,5,FALSE)</f>
        <v/>
      </c>
      <c r="P897">
        <f>IF(ISBLANK(G897),"",VLOOKUP(G897,UFMT_CONVERSION!A:C,3,FALSE))</f>
        <v/>
      </c>
      <c r="Q897">
        <f>"Field '"&amp;M897&amp;IF(N897="","","',Cond '"&amp;N897)&amp;"', Value '"&amp;O897&amp;IF(P897="","","', Conv '"&amp;P897)&amp;"'"</f>
        <v/>
      </c>
      <c r="S897">
        <f>"Insert into UFMT_BUILD_RULE (FORMAT_ID, FIELD_NO, PRIORITY, FIELD_ID, COND_ID, VALUE_ID, CONV_KEY, F_CHECK, F_WRITE) Values ('"&amp;A897&amp;"', '"&amp;B897&amp;"', '"&amp;C897&amp;"', '"&amp;D897&amp;"', '"&amp;E897&amp;"', '"&amp;F897&amp;"', '"&amp;G897&amp;"', '"&amp;H897&amp;"', '"&amp;I897&amp;"');"</f>
        <v/>
      </c>
      <c r="T897">
        <f>"Update UFMT_BUILD_RULE SET FIELD_ID='"&amp;D897&amp;"',COND_ID='"&amp;E897&amp;"',VALUE_ID='"&amp;F897&amp;"',CONV_KEY='"&amp;G897&amp;"',F_CHECK='"&amp;H897&amp;"',F_WRITE='"&amp;I897&amp;"' Where FORMAT_ID = '"&amp;A897&amp;"' AND FIELD_NO = '"&amp;B897&amp;"' AND PRIORITY = '"&amp;C897&amp;"';"</f>
        <v/>
      </c>
      <c r="U897">
        <f>"Delete from UFMT_BUILD_RULE Where FORMAT_ID = '"&amp;A897&amp;"' AND FIELD_NO = '"&amp;B897&amp;"' AND PRIORITY = '"&amp;C897&amp;"';"</f>
        <v/>
      </c>
    </row>
    <row r="898" spans="1:21">
      <c r="A898" t="s">
        <v>25</v>
      </c>
      <c r="B898" t="s">
        <v>555</v>
      </c>
      <c r="C898" t="s">
        <v>13</v>
      </c>
      <c r="D898" t="s">
        <v>385</v>
      </c>
      <c r="F898" t="s">
        <v>536</v>
      </c>
      <c r="H898" t="s">
        <v>255</v>
      </c>
      <c r="I898" t="s">
        <v>255</v>
      </c>
      <c r="L898" t="s">
        <v>7</v>
      </c>
      <c r="M898">
        <f>VLOOKUP(D898,UFMT_FIELD_FORMAT!A:H,8,FALSE)</f>
        <v/>
      </c>
      <c r="N898">
        <f>IF(ISBLANK(E898),"",VLOOKUP(E898,UFMT_CONDITION!A:J,10,FALSE))</f>
        <v/>
      </c>
      <c r="O898">
        <f>VLOOKUP(F898,UFMT_VALUE!A:E,5,FALSE)</f>
        <v/>
      </c>
      <c r="P898">
        <f>IF(ISBLANK(G898),"",VLOOKUP(G898,UFMT_CONVERSION!A:C,3,FALSE))</f>
        <v/>
      </c>
      <c r="Q898">
        <f>"Field '"&amp;M898&amp;IF(N898="","","',Cond '"&amp;N898)&amp;"', Value '"&amp;O898&amp;IF(P898="","","', Conv '"&amp;P898)&amp;"'"</f>
        <v/>
      </c>
      <c r="S898">
        <f>"Insert into UFMT_BUILD_RULE (FORMAT_ID, FIELD_NO, PRIORITY, FIELD_ID, COND_ID, VALUE_ID, CONV_KEY, F_CHECK, F_WRITE) Values ('"&amp;A898&amp;"', '"&amp;B898&amp;"', '"&amp;C898&amp;"', '"&amp;D898&amp;"', '"&amp;E898&amp;"', '"&amp;F898&amp;"', '"&amp;G898&amp;"', '"&amp;H898&amp;"', '"&amp;I898&amp;"');"</f>
        <v/>
      </c>
      <c r="T898">
        <f>"Update UFMT_BUILD_RULE SET FIELD_ID='"&amp;D898&amp;"',COND_ID='"&amp;E898&amp;"',VALUE_ID='"&amp;F898&amp;"',CONV_KEY='"&amp;G898&amp;"',F_CHECK='"&amp;H898&amp;"',F_WRITE='"&amp;I898&amp;"' Where FORMAT_ID = '"&amp;A898&amp;"' AND FIELD_NO = '"&amp;B898&amp;"' AND PRIORITY = '"&amp;C898&amp;"';"</f>
        <v/>
      </c>
      <c r="U898">
        <f>"Delete from UFMT_BUILD_RULE Where FORMAT_ID = '"&amp;A898&amp;"' AND FIELD_NO = '"&amp;B898&amp;"' AND PRIORITY = '"&amp;C898&amp;"';"</f>
        <v/>
      </c>
    </row>
    <row r="899" spans="1:21">
      <c r="A899" t="s">
        <v>25</v>
      </c>
      <c r="B899" t="s">
        <v>244</v>
      </c>
      <c r="C899" t="s">
        <v>13</v>
      </c>
      <c r="D899" t="s">
        <v>385</v>
      </c>
      <c r="F899" t="s">
        <v>577</v>
      </c>
      <c r="H899" t="s">
        <v>255</v>
      </c>
      <c r="I899" t="s">
        <v>255</v>
      </c>
      <c r="L899" t="s">
        <v>7</v>
      </c>
      <c r="M899">
        <f>VLOOKUP(D899,UFMT_FIELD_FORMAT!A:H,8,FALSE)</f>
        <v/>
      </c>
      <c r="N899">
        <f>IF(ISBLANK(E899),"",VLOOKUP(E899,UFMT_CONDITION!A:J,10,FALSE))</f>
        <v/>
      </c>
      <c r="O899">
        <f>VLOOKUP(F899,UFMT_VALUE!A:E,5,FALSE)</f>
        <v/>
      </c>
      <c r="P899">
        <f>IF(ISBLANK(G899),"",VLOOKUP(G899,UFMT_CONVERSION!A:C,3,FALSE))</f>
        <v/>
      </c>
      <c r="Q899">
        <f>"Field '"&amp;M899&amp;IF(N899="","","',Cond '"&amp;N899)&amp;"', Value '"&amp;O899&amp;IF(P899="","","', Conv '"&amp;P899)&amp;"'"</f>
        <v/>
      </c>
      <c r="S899">
        <f>"Insert into UFMT_BUILD_RULE (FORMAT_ID, FIELD_NO, PRIORITY, FIELD_ID, COND_ID, VALUE_ID, CONV_KEY, F_CHECK, F_WRITE) Values ('"&amp;A899&amp;"', '"&amp;B899&amp;"', '"&amp;C899&amp;"', '"&amp;D899&amp;"', '"&amp;E899&amp;"', '"&amp;F899&amp;"', '"&amp;G899&amp;"', '"&amp;H899&amp;"', '"&amp;I899&amp;"');"</f>
        <v/>
      </c>
      <c r="T899">
        <f>"Update UFMT_BUILD_RULE SET FIELD_ID='"&amp;D899&amp;"',COND_ID='"&amp;E899&amp;"',VALUE_ID='"&amp;F899&amp;"',CONV_KEY='"&amp;G899&amp;"',F_CHECK='"&amp;H899&amp;"',F_WRITE='"&amp;I899&amp;"' Where FORMAT_ID = '"&amp;A899&amp;"' AND FIELD_NO = '"&amp;B899&amp;"' AND PRIORITY = '"&amp;C899&amp;"';"</f>
        <v/>
      </c>
      <c r="U899">
        <f>"Delete from UFMT_BUILD_RULE Where FORMAT_ID = '"&amp;A899&amp;"' AND FIELD_NO = '"&amp;B899&amp;"' AND PRIORITY = '"&amp;C899&amp;"';"</f>
        <v/>
      </c>
    </row>
    <row r="900" spans="1:21">
      <c r="A900" t="s">
        <v>25</v>
      </c>
      <c r="B900" t="s">
        <v>110</v>
      </c>
      <c r="C900" t="s">
        <v>13</v>
      </c>
      <c r="D900" t="s">
        <v>449</v>
      </c>
      <c r="F900" t="s">
        <v>550</v>
      </c>
      <c r="H900" t="s">
        <v>255</v>
      </c>
      <c r="I900" t="s">
        <v>255</v>
      </c>
      <c r="L900" t="s">
        <v>7</v>
      </c>
      <c r="M900">
        <f>VLOOKUP(D900,UFMT_FIELD_FORMAT!A:H,8,FALSE)</f>
        <v/>
      </c>
      <c r="N900">
        <f>IF(ISBLANK(E900),"",VLOOKUP(E900,UFMT_CONDITION!A:J,10,FALSE))</f>
        <v/>
      </c>
      <c r="O900">
        <f>VLOOKUP(F900,UFMT_VALUE!A:E,5,FALSE)</f>
        <v/>
      </c>
      <c r="P900">
        <f>IF(ISBLANK(G900),"",VLOOKUP(G900,UFMT_CONVERSION!A:C,3,FALSE))</f>
        <v/>
      </c>
      <c r="Q900">
        <f>"Field '"&amp;M900&amp;IF(N900="","","',Cond '"&amp;N900)&amp;"', Value '"&amp;O900&amp;IF(P900="","","', Conv '"&amp;P900)&amp;"'"</f>
        <v/>
      </c>
      <c r="S900">
        <f>"Insert into UFMT_BUILD_RULE (FORMAT_ID, FIELD_NO, PRIORITY, FIELD_ID, COND_ID, VALUE_ID, CONV_KEY, F_CHECK, F_WRITE) Values ('"&amp;A900&amp;"', '"&amp;B900&amp;"', '"&amp;C900&amp;"', '"&amp;D900&amp;"', '"&amp;E900&amp;"', '"&amp;F900&amp;"', '"&amp;G900&amp;"', '"&amp;H900&amp;"', '"&amp;I900&amp;"');"</f>
        <v/>
      </c>
      <c r="T900">
        <f>"Update UFMT_BUILD_RULE SET FIELD_ID='"&amp;D900&amp;"',COND_ID='"&amp;E900&amp;"',VALUE_ID='"&amp;F900&amp;"',CONV_KEY='"&amp;G900&amp;"',F_CHECK='"&amp;H900&amp;"',F_WRITE='"&amp;I900&amp;"' Where FORMAT_ID = '"&amp;A900&amp;"' AND FIELD_NO = '"&amp;B900&amp;"' AND PRIORITY = '"&amp;C900&amp;"';"</f>
        <v/>
      </c>
      <c r="U900">
        <f>"Delete from UFMT_BUILD_RULE Where FORMAT_ID = '"&amp;A900&amp;"' AND FIELD_NO = '"&amp;B900&amp;"' AND PRIORITY = '"&amp;C900&amp;"';"</f>
        <v/>
      </c>
    </row>
    <row r="901" spans="1:21">
      <c r="A901" t="s">
        <v>25</v>
      </c>
      <c r="B901" t="s">
        <v>196</v>
      </c>
      <c r="C901" t="s">
        <v>13</v>
      </c>
      <c r="D901" t="s">
        <v>233</v>
      </c>
      <c r="F901" t="s">
        <v>68</v>
      </c>
      <c r="H901" t="s">
        <v>255</v>
      </c>
      <c r="I901" t="s">
        <v>255</v>
      </c>
      <c r="L901" t="s">
        <v>7</v>
      </c>
      <c r="M901">
        <f>VLOOKUP(D901,UFMT_FIELD_FORMAT!A:H,8,FALSE)</f>
        <v/>
      </c>
      <c r="N901">
        <f>IF(ISBLANK(E901),"",VLOOKUP(E901,UFMT_CONDITION!A:J,10,FALSE))</f>
        <v/>
      </c>
      <c r="O901">
        <f>VLOOKUP(F901,UFMT_VALUE!A:E,5,FALSE)</f>
        <v/>
      </c>
      <c r="P901">
        <f>IF(ISBLANK(G901),"",VLOOKUP(G901,UFMT_CONVERSION!A:C,3,FALSE))</f>
        <v/>
      </c>
      <c r="Q901">
        <f>"Field '"&amp;M901&amp;IF(N901="","","',Cond '"&amp;N901)&amp;"', Value '"&amp;O901&amp;IF(P901="","","', Conv '"&amp;P901)&amp;"'"</f>
        <v/>
      </c>
      <c r="S901">
        <f>"Insert into UFMT_BUILD_RULE (FORMAT_ID, FIELD_NO, PRIORITY, FIELD_ID, COND_ID, VALUE_ID, CONV_KEY, F_CHECK, F_WRITE) Values ('"&amp;A901&amp;"', '"&amp;B901&amp;"', '"&amp;C901&amp;"', '"&amp;D901&amp;"', '"&amp;E901&amp;"', '"&amp;F901&amp;"', '"&amp;G901&amp;"', '"&amp;H901&amp;"', '"&amp;I901&amp;"');"</f>
        <v/>
      </c>
      <c r="T901">
        <f>"Update UFMT_BUILD_RULE SET FIELD_ID='"&amp;D901&amp;"',COND_ID='"&amp;E901&amp;"',VALUE_ID='"&amp;F901&amp;"',CONV_KEY='"&amp;G901&amp;"',F_CHECK='"&amp;H901&amp;"',F_WRITE='"&amp;I901&amp;"' Where FORMAT_ID = '"&amp;A901&amp;"' AND FIELD_NO = '"&amp;B901&amp;"' AND PRIORITY = '"&amp;C901&amp;"';"</f>
        <v/>
      </c>
      <c r="U901">
        <f>"Delete from UFMT_BUILD_RULE Where FORMAT_ID = '"&amp;A901&amp;"' AND FIELD_NO = '"&amp;B901&amp;"' AND PRIORITY = '"&amp;C901&amp;"';"</f>
        <v/>
      </c>
    </row>
    <row r="902" spans="1:21">
      <c r="A902" t="s">
        <v>25</v>
      </c>
      <c r="B902" t="s">
        <v>103</v>
      </c>
      <c r="C902" t="s">
        <v>13</v>
      </c>
      <c r="D902" t="s">
        <v>456</v>
      </c>
      <c r="F902" t="s">
        <v>310</v>
      </c>
      <c r="H902" t="s">
        <v>255</v>
      </c>
      <c r="I902" t="s">
        <v>255</v>
      </c>
      <c r="L902" t="s">
        <v>7</v>
      </c>
      <c r="M902">
        <f>VLOOKUP(D902,UFMT_FIELD_FORMAT!A:H,8,FALSE)</f>
        <v/>
      </c>
      <c r="N902">
        <f>IF(ISBLANK(E902),"",VLOOKUP(E902,UFMT_CONDITION!A:J,10,FALSE))</f>
        <v/>
      </c>
      <c r="O902">
        <f>VLOOKUP(F902,UFMT_VALUE!A:E,5,FALSE)</f>
        <v/>
      </c>
      <c r="P902">
        <f>IF(ISBLANK(G902),"",VLOOKUP(G902,UFMT_CONVERSION!A:C,3,FALSE))</f>
        <v/>
      </c>
      <c r="Q902">
        <f>"Field '"&amp;M902&amp;IF(N902="","","',Cond '"&amp;N902)&amp;"', Value '"&amp;O902&amp;IF(P902="","","', Conv '"&amp;P902)&amp;"'"</f>
        <v/>
      </c>
      <c r="S902">
        <f>"Insert into UFMT_BUILD_RULE (FORMAT_ID, FIELD_NO, PRIORITY, FIELD_ID, COND_ID, VALUE_ID, CONV_KEY, F_CHECK, F_WRITE) Values ('"&amp;A902&amp;"', '"&amp;B902&amp;"', '"&amp;C902&amp;"', '"&amp;D902&amp;"', '"&amp;E902&amp;"', '"&amp;F902&amp;"', '"&amp;G902&amp;"', '"&amp;H902&amp;"', '"&amp;I902&amp;"');"</f>
        <v/>
      </c>
      <c r="T902">
        <f>"Update UFMT_BUILD_RULE SET FIELD_ID='"&amp;D902&amp;"',COND_ID='"&amp;E902&amp;"',VALUE_ID='"&amp;F902&amp;"',CONV_KEY='"&amp;G902&amp;"',F_CHECK='"&amp;H902&amp;"',F_WRITE='"&amp;I902&amp;"' Where FORMAT_ID = '"&amp;A902&amp;"' AND FIELD_NO = '"&amp;B902&amp;"' AND PRIORITY = '"&amp;C902&amp;"';"</f>
        <v/>
      </c>
      <c r="U902">
        <f>"Delete from UFMT_BUILD_RULE Where FORMAT_ID = '"&amp;A902&amp;"' AND FIELD_NO = '"&amp;B902&amp;"' AND PRIORITY = '"&amp;C902&amp;"';"</f>
        <v/>
      </c>
    </row>
    <row r="903" spans="1:21">
      <c r="A903" t="s">
        <v>25</v>
      </c>
      <c r="B903" t="s">
        <v>312</v>
      </c>
      <c r="C903" t="s">
        <v>13</v>
      </c>
      <c r="D903" t="s">
        <v>456</v>
      </c>
      <c r="F903" t="s">
        <v>25</v>
      </c>
      <c r="H903" t="s">
        <v>255</v>
      </c>
      <c r="I903" t="s">
        <v>255</v>
      </c>
      <c r="L903" t="s">
        <v>7</v>
      </c>
      <c r="M903">
        <f>VLOOKUP(D903,UFMT_FIELD_FORMAT!A:H,8,FALSE)</f>
        <v/>
      </c>
      <c r="N903">
        <f>IF(ISBLANK(E903),"",VLOOKUP(E903,UFMT_CONDITION!A:J,10,FALSE))</f>
        <v/>
      </c>
      <c r="O903">
        <f>VLOOKUP(F903,UFMT_VALUE!A:E,5,FALSE)</f>
        <v/>
      </c>
      <c r="P903">
        <f>IF(ISBLANK(G903),"",VLOOKUP(G903,UFMT_CONVERSION!A:C,3,FALSE))</f>
        <v/>
      </c>
      <c r="Q903">
        <f>"Field '"&amp;M903&amp;IF(N903="","","',Cond '"&amp;N903)&amp;"', Value '"&amp;O903&amp;IF(P903="","","', Conv '"&amp;P903)&amp;"'"</f>
        <v/>
      </c>
      <c r="S903">
        <f>"Insert into UFMT_BUILD_RULE (FORMAT_ID, FIELD_NO, PRIORITY, FIELD_ID, COND_ID, VALUE_ID, CONV_KEY, F_CHECK, F_WRITE) Values ('"&amp;A903&amp;"', '"&amp;B903&amp;"', '"&amp;C903&amp;"', '"&amp;D903&amp;"', '"&amp;E903&amp;"', '"&amp;F903&amp;"', '"&amp;G903&amp;"', '"&amp;H903&amp;"', '"&amp;I903&amp;"');"</f>
        <v/>
      </c>
      <c r="T903">
        <f>"Update UFMT_BUILD_RULE SET FIELD_ID='"&amp;D903&amp;"',COND_ID='"&amp;E903&amp;"',VALUE_ID='"&amp;F903&amp;"',CONV_KEY='"&amp;G903&amp;"',F_CHECK='"&amp;H903&amp;"',F_WRITE='"&amp;I903&amp;"' Where FORMAT_ID = '"&amp;A903&amp;"' AND FIELD_NO = '"&amp;B903&amp;"' AND PRIORITY = '"&amp;C903&amp;"';"</f>
        <v/>
      </c>
      <c r="U903">
        <f>"Delete from UFMT_BUILD_RULE Where FORMAT_ID = '"&amp;A903&amp;"' AND FIELD_NO = '"&amp;B903&amp;"' AND PRIORITY = '"&amp;C903&amp;"';"</f>
        <v/>
      </c>
    </row>
    <row r="904" spans="1:21">
      <c r="A904" t="s">
        <v>25</v>
      </c>
      <c r="B904" t="s">
        <v>669</v>
      </c>
      <c r="C904" t="s">
        <v>13</v>
      </c>
      <c r="D904" t="s">
        <v>456</v>
      </c>
      <c r="F904" t="s">
        <v>379</v>
      </c>
      <c r="H904" t="s">
        <v>255</v>
      </c>
      <c r="I904" t="s">
        <v>255</v>
      </c>
      <c r="L904" t="s">
        <v>7</v>
      </c>
      <c r="M904">
        <f>VLOOKUP(D904,UFMT_FIELD_FORMAT!A:H,8,FALSE)</f>
        <v/>
      </c>
      <c r="N904">
        <f>IF(ISBLANK(E904),"",VLOOKUP(E904,UFMT_CONDITION!A:J,10,FALSE))</f>
        <v/>
      </c>
      <c r="O904">
        <f>VLOOKUP(F904,UFMT_VALUE!A:E,5,FALSE)</f>
        <v/>
      </c>
      <c r="P904">
        <f>IF(ISBLANK(G904),"",VLOOKUP(G904,UFMT_CONVERSION!A:C,3,FALSE))</f>
        <v/>
      </c>
      <c r="Q904">
        <f>"Field '"&amp;M904&amp;IF(N904="","","',Cond '"&amp;N904)&amp;"', Value '"&amp;O904&amp;IF(P904="","","', Conv '"&amp;P904)&amp;"'"</f>
        <v/>
      </c>
      <c r="S904">
        <f>"Insert into UFMT_BUILD_RULE (FORMAT_ID, FIELD_NO, PRIORITY, FIELD_ID, COND_ID, VALUE_ID, CONV_KEY, F_CHECK, F_WRITE) Values ('"&amp;A904&amp;"', '"&amp;B904&amp;"', '"&amp;C904&amp;"', '"&amp;D904&amp;"', '"&amp;E904&amp;"', '"&amp;F904&amp;"', '"&amp;G904&amp;"', '"&amp;H904&amp;"', '"&amp;I904&amp;"');"</f>
        <v/>
      </c>
      <c r="T904">
        <f>"Update UFMT_BUILD_RULE SET FIELD_ID='"&amp;D904&amp;"',COND_ID='"&amp;E904&amp;"',VALUE_ID='"&amp;F904&amp;"',CONV_KEY='"&amp;G904&amp;"',F_CHECK='"&amp;H904&amp;"',F_WRITE='"&amp;I904&amp;"' Where FORMAT_ID = '"&amp;A904&amp;"' AND FIELD_NO = '"&amp;B904&amp;"' AND PRIORITY = '"&amp;C904&amp;"';"</f>
        <v/>
      </c>
      <c r="U904">
        <f>"Delete from UFMT_BUILD_RULE Where FORMAT_ID = '"&amp;A904&amp;"' AND FIELD_NO = '"&amp;B904&amp;"' AND PRIORITY = '"&amp;C904&amp;"';"</f>
        <v/>
      </c>
    </row>
    <row r="905" spans="1:21">
      <c r="A905" t="s">
        <v>198</v>
      </c>
      <c r="B905" t="s">
        <v>64</v>
      </c>
      <c r="C905" t="s">
        <v>13</v>
      </c>
      <c r="D905" t="s">
        <v>13</v>
      </c>
      <c r="F905" t="s">
        <v>64</v>
      </c>
      <c r="H905" t="s">
        <v>255</v>
      </c>
      <c r="I905" t="s">
        <v>255</v>
      </c>
      <c r="L905" t="s">
        <v>7</v>
      </c>
      <c r="M905">
        <f>VLOOKUP(D905,UFMT_FIELD_FORMAT!A:H,8,FALSE)</f>
        <v/>
      </c>
      <c r="N905">
        <f>IF(ISBLANK(E905),"",VLOOKUP(E905,UFMT_CONDITION!A:J,10,FALSE))</f>
        <v/>
      </c>
      <c r="O905">
        <f>VLOOKUP(F905,UFMT_VALUE!A:E,5,FALSE)</f>
        <v/>
      </c>
      <c r="P905">
        <f>IF(ISBLANK(G905),"",VLOOKUP(G905,UFMT_CONVERSION!A:C,3,FALSE))</f>
        <v/>
      </c>
      <c r="Q905">
        <f>"Field '"&amp;M905&amp;IF(N905="","","',Cond '"&amp;N905)&amp;"', Value '"&amp;O905&amp;IF(P905="","","', Conv '"&amp;P905)&amp;"'"</f>
        <v/>
      </c>
      <c r="S905">
        <f>"Insert into UFMT_BUILD_RULE (FORMAT_ID, FIELD_NO, PRIORITY, FIELD_ID, COND_ID, VALUE_ID, CONV_KEY, F_CHECK, F_WRITE) Values ('"&amp;A905&amp;"', '"&amp;B905&amp;"', '"&amp;C905&amp;"', '"&amp;D905&amp;"', '"&amp;E905&amp;"', '"&amp;F905&amp;"', '"&amp;G905&amp;"', '"&amp;H905&amp;"', '"&amp;I905&amp;"');"</f>
        <v/>
      </c>
      <c r="T905">
        <f>"Update UFMT_BUILD_RULE SET FIELD_ID='"&amp;D905&amp;"',COND_ID='"&amp;E905&amp;"',VALUE_ID='"&amp;F905&amp;"',CONV_KEY='"&amp;G905&amp;"',F_CHECK='"&amp;H905&amp;"',F_WRITE='"&amp;I905&amp;"' Where FORMAT_ID = '"&amp;A905&amp;"' AND FIELD_NO = '"&amp;B905&amp;"' AND PRIORITY = '"&amp;C905&amp;"';"</f>
        <v/>
      </c>
      <c r="U905">
        <f>"Delete from UFMT_BUILD_RULE Where FORMAT_ID = '"&amp;A905&amp;"' AND FIELD_NO = '"&amp;B905&amp;"' AND PRIORITY = '"&amp;C905&amp;"';"</f>
        <v/>
      </c>
    </row>
    <row r="906" spans="1:21">
      <c r="A906" t="s">
        <v>198</v>
      </c>
      <c r="B906" t="s">
        <v>107</v>
      </c>
      <c r="C906" t="s">
        <v>13</v>
      </c>
      <c r="D906" t="s">
        <v>64</v>
      </c>
      <c r="E906" t="s">
        <v>379</v>
      </c>
      <c r="F906" t="s">
        <v>594</v>
      </c>
      <c r="H906" t="s">
        <v>255</v>
      </c>
      <c r="I906" t="s">
        <v>255</v>
      </c>
      <c r="L906" t="s">
        <v>7</v>
      </c>
      <c r="M906">
        <f>VLOOKUP(D906,UFMT_FIELD_FORMAT!A:H,8,FALSE)</f>
        <v/>
      </c>
      <c r="N906">
        <f>IF(ISBLANK(E906),"",VLOOKUP(E906,UFMT_CONDITION!A:J,10,FALSE))</f>
        <v/>
      </c>
      <c r="O906">
        <f>VLOOKUP(F906,UFMT_VALUE!A:E,5,FALSE)</f>
        <v/>
      </c>
      <c r="P906">
        <f>IF(ISBLANK(G906),"",VLOOKUP(G906,UFMT_CONVERSION!A:C,3,FALSE))</f>
        <v/>
      </c>
      <c r="Q906">
        <f>"Field '"&amp;M906&amp;IF(N906="","","',Cond '"&amp;N906)&amp;"', Value '"&amp;O906&amp;IF(P906="","","', Conv '"&amp;P906)&amp;"'"</f>
        <v/>
      </c>
      <c r="S906">
        <f>"Insert into UFMT_BUILD_RULE (FORMAT_ID, FIELD_NO, PRIORITY, FIELD_ID, COND_ID, VALUE_ID, CONV_KEY, F_CHECK, F_WRITE) Values ('"&amp;A906&amp;"', '"&amp;B906&amp;"', '"&amp;C906&amp;"', '"&amp;D906&amp;"', '"&amp;E906&amp;"', '"&amp;F906&amp;"', '"&amp;G906&amp;"', '"&amp;H906&amp;"', '"&amp;I906&amp;"');"</f>
        <v/>
      </c>
      <c r="T906">
        <f>"Update UFMT_BUILD_RULE SET FIELD_ID='"&amp;D906&amp;"',COND_ID='"&amp;E906&amp;"',VALUE_ID='"&amp;F906&amp;"',CONV_KEY='"&amp;G906&amp;"',F_CHECK='"&amp;H906&amp;"',F_WRITE='"&amp;I906&amp;"' Where FORMAT_ID = '"&amp;A906&amp;"' AND FIELD_NO = '"&amp;B906&amp;"' AND PRIORITY = '"&amp;C906&amp;"';"</f>
        <v/>
      </c>
      <c r="U906">
        <f>"Delete from UFMT_BUILD_RULE Where FORMAT_ID = '"&amp;A906&amp;"' AND FIELD_NO = '"&amp;B906&amp;"' AND PRIORITY = '"&amp;C906&amp;"';"</f>
        <v/>
      </c>
    </row>
    <row r="907" spans="1:21">
      <c r="A907" t="s">
        <v>198</v>
      </c>
      <c r="B907" t="s">
        <v>107</v>
      </c>
      <c r="C907" t="s">
        <v>64</v>
      </c>
      <c r="D907" t="s">
        <v>64</v>
      </c>
      <c r="E907" t="s">
        <v>449</v>
      </c>
      <c r="F907" t="s">
        <v>1539</v>
      </c>
      <c r="H907" t="s">
        <v>255</v>
      </c>
      <c r="I907" t="s">
        <v>255</v>
      </c>
      <c r="L907" t="s">
        <v>7</v>
      </c>
      <c r="M907">
        <f>VLOOKUP(D907,UFMT_FIELD_FORMAT!A:H,8,FALSE)</f>
        <v/>
      </c>
      <c r="N907">
        <f>IF(ISBLANK(E907),"",VLOOKUP(E907,UFMT_CONDITION!A:J,10,FALSE))</f>
        <v/>
      </c>
      <c r="O907">
        <f>VLOOKUP(F907,UFMT_VALUE!A:E,5,FALSE)</f>
        <v/>
      </c>
      <c r="P907">
        <f>IF(ISBLANK(G907),"",VLOOKUP(G907,UFMT_CONVERSION!A:C,3,FALSE))</f>
        <v/>
      </c>
      <c r="Q907">
        <f>"Field '"&amp;M907&amp;IF(N907="","","',Cond '"&amp;N907)&amp;"', Value '"&amp;O907&amp;IF(P907="","","', Conv '"&amp;P907)&amp;"'"</f>
        <v/>
      </c>
      <c r="S907">
        <f>"Insert into UFMT_BUILD_RULE (FORMAT_ID, FIELD_NO, PRIORITY, FIELD_ID, COND_ID, VALUE_ID, CONV_KEY, F_CHECK, F_WRITE) Values ('"&amp;A907&amp;"', '"&amp;B907&amp;"', '"&amp;C907&amp;"', '"&amp;D907&amp;"', '"&amp;E907&amp;"', '"&amp;F907&amp;"', '"&amp;G907&amp;"', '"&amp;H907&amp;"', '"&amp;I907&amp;"');"</f>
        <v/>
      </c>
      <c r="T907">
        <f>"Update UFMT_BUILD_RULE SET FIELD_ID='"&amp;D907&amp;"',COND_ID='"&amp;E907&amp;"',VALUE_ID='"&amp;F907&amp;"',CONV_KEY='"&amp;G907&amp;"',F_CHECK='"&amp;H907&amp;"',F_WRITE='"&amp;I907&amp;"' Where FORMAT_ID = '"&amp;A907&amp;"' AND FIELD_NO = '"&amp;B907&amp;"' AND PRIORITY = '"&amp;C907&amp;"';"</f>
        <v/>
      </c>
      <c r="U907">
        <f>"Delete from UFMT_BUILD_RULE Where FORMAT_ID = '"&amp;A907&amp;"' AND FIELD_NO = '"&amp;B907&amp;"' AND PRIORITY = '"&amp;C907&amp;"';"</f>
        <v/>
      </c>
    </row>
    <row r="908" spans="1:21">
      <c r="A908" t="s">
        <v>198</v>
      </c>
      <c r="B908" t="s">
        <v>107</v>
      </c>
      <c r="C908" t="s">
        <v>107</v>
      </c>
      <c r="D908" t="s">
        <v>64</v>
      </c>
      <c r="F908" t="s">
        <v>328</v>
      </c>
      <c r="H908" t="s">
        <v>255</v>
      </c>
      <c r="I908" t="s">
        <v>255</v>
      </c>
      <c r="L908" t="s">
        <v>7</v>
      </c>
      <c r="M908">
        <f>VLOOKUP(D908,UFMT_FIELD_FORMAT!A:H,8,FALSE)</f>
        <v/>
      </c>
      <c r="N908">
        <f>IF(ISBLANK(E908),"",VLOOKUP(E908,UFMT_CONDITION!A:J,10,FALSE))</f>
        <v/>
      </c>
      <c r="O908">
        <f>VLOOKUP(F908,UFMT_VALUE!A:E,5,FALSE)</f>
        <v/>
      </c>
      <c r="P908">
        <f>IF(ISBLANK(G908),"",VLOOKUP(G908,UFMT_CONVERSION!A:C,3,FALSE))</f>
        <v/>
      </c>
      <c r="Q908">
        <f>"Field '"&amp;M908&amp;IF(N908="","","',Cond '"&amp;N908)&amp;"', Value '"&amp;O908&amp;IF(P908="","","', Conv '"&amp;P908)&amp;"'"</f>
        <v/>
      </c>
      <c r="S908">
        <f>"Insert into UFMT_BUILD_RULE (FORMAT_ID, FIELD_NO, PRIORITY, FIELD_ID, COND_ID, VALUE_ID, CONV_KEY, F_CHECK, F_WRITE) Values ('"&amp;A908&amp;"', '"&amp;B908&amp;"', '"&amp;C908&amp;"', '"&amp;D908&amp;"', '"&amp;E908&amp;"', '"&amp;F908&amp;"', '"&amp;G908&amp;"', '"&amp;H908&amp;"', '"&amp;I908&amp;"');"</f>
        <v/>
      </c>
      <c r="T908">
        <f>"Update UFMT_BUILD_RULE SET FIELD_ID='"&amp;D908&amp;"',COND_ID='"&amp;E908&amp;"',VALUE_ID='"&amp;F908&amp;"',CONV_KEY='"&amp;G908&amp;"',F_CHECK='"&amp;H908&amp;"',F_WRITE='"&amp;I908&amp;"' Where FORMAT_ID = '"&amp;A908&amp;"' AND FIELD_NO = '"&amp;B908&amp;"' AND PRIORITY = '"&amp;C908&amp;"';"</f>
        <v/>
      </c>
      <c r="U908">
        <f>"Delete from UFMT_BUILD_RULE Where FORMAT_ID = '"&amp;A908&amp;"' AND FIELD_NO = '"&amp;B908&amp;"' AND PRIORITY = '"&amp;C908&amp;"';"</f>
        <v/>
      </c>
    </row>
    <row r="909" spans="1:21">
      <c r="A909" t="s">
        <v>198</v>
      </c>
      <c r="B909" t="s">
        <v>31</v>
      </c>
      <c r="C909" t="s">
        <v>13</v>
      </c>
      <c r="D909" t="s">
        <v>107</v>
      </c>
      <c r="E909" t="s">
        <v>543</v>
      </c>
      <c r="F909" t="s">
        <v>1562</v>
      </c>
      <c r="H909" t="s">
        <v>255</v>
      </c>
      <c r="I909" t="s">
        <v>255</v>
      </c>
      <c r="L909" t="s">
        <v>7</v>
      </c>
      <c r="M909">
        <f>VLOOKUP(D909,UFMT_FIELD_FORMAT!A:H,8,FALSE)</f>
        <v/>
      </c>
      <c r="N909">
        <f>IF(ISBLANK(E909),"",VLOOKUP(E909,UFMT_CONDITION!A:J,10,FALSE))</f>
        <v/>
      </c>
      <c r="O909">
        <f>VLOOKUP(F909,UFMT_VALUE!A:E,5,FALSE)</f>
        <v/>
      </c>
      <c r="P909">
        <f>IF(ISBLANK(G909),"",VLOOKUP(G909,UFMT_CONVERSION!A:C,3,FALSE))</f>
        <v/>
      </c>
      <c r="Q909">
        <f>"Field '"&amp;M909&amp;IF(N909="","","',Cond '"&amp;N909)&amp;"', Value '"&amp;O909&amp;IF(P909="","","', Conv '"&amp;P909)&amp;"'"</f>
        <v/>
      </c>
      <c r="S909">
        <f>"Insert into UFMT_BUILD_RULE (FORMAT_ID, FIELD_NO, PRIORITY, FIELD_ID, COND_ID, VALUE_ID, CONV_KEY, F_CHECK, F_WRITE) Values ('"&amp;A909&amp;"', '"&amp;B909&amp;"', '"&amp;C909&amp;"', '"&amp;D909&amp;"', '"&amp;E909&amp;"', '"&amp;F909&amp;"', '"&amp;G909&amp;"', '"&amp;H909&amp;"', '"&amp;I909&amp;"');"</f>
        <v/>
      </c>
      <c r="T909">
        <f>"Update UFMT_BUILD_RULE SET FIELD_ID='"&amp;D909&amp;"',COND_ID='"&amp;E909&amp;"',VALUE_ID='"&amp;F909&amp;"',CONV_KEY='"&amp;G909&amp;"',F_CHECK='"&amp;H909&amp;"',F_WRITE='"&amp;I909&amp;"' Where FORMAT_ID = '"&amp;A909&amp;"' AND FIELD_NO = '"&amp;B909&amp;"' AND PRIORITY = '"&amp;C909&amp;"';"</f>
        <v/>
      </c>
      <c r="U909">
        <f>"Delete from UFMT_BUILD_RULE Where FORMAT_ID = '"&amp;A909&amp;"' AND FIELD_NO = '"&amp;B909&amp;"' AND PRIORITY = '"&amp;C909&amp;"';"</f>
        <v/>
      </c>
    </row>
    <row r="910" spans="1:21">
      <c r="A910" t="s">
        <v>198</v>
      </c>
      <c r="B910" t="s">
        <v>31</v>
      </c>
      <c r="C910" t="s">
        <v>64</v>
      </c>
      <c r="D910" t="s">
        <v>107</v>
      </c>
      <c r="F910" t="s">
        <v>330</v>
      </c>
      <c r="H910" t="s">
        <v>255</v>
      </c>
      <c r="I910" t="s">
        <v>255</v>
      </c>
      <c r="L910" t="s">
        <v>7</v>
      </c>
      <c r="M910">
        <f>VLOOKUP(D910,UFMT_FIELD_FORMAT!A:H,8,FALSE)</f>
        <v/>
      </c>
      <c r="N910">
        <f>IF(ISBLANK(E910),"",VLOOKUP(E910,UFMT_CONDITION!A:J,10,FALSE))</f>
        <v/>
      </c>
      <c r="O910">
        <f>VLOOKUP(F910,UFMT_VALUE!A:E,5,FALSE)</f>
        <v/>
      </c>
      <c r="P910">
        <f>IF(ISBLANK(G910),"",VLOOKUP(G910,UFMT_CONVERSION!A:C,3,FALSE))</f>
        <v/>
      </c>
      <c r="Q910">
        <f>"Field '"&amp;M910&amp;IF(N910="","","',Cond '"&amp;N910)&amp;"', Value '"&amp;O910&amp;IF(P910="","","', Conv '"&amp;P910)&amp;"'"</f>
        <v/>
      </c>
      <c r="S910">
        <f>"Insert into UFMT_BUILD_RULE (FORMAT_ID, FIELD_NO, PRIORITY, FIELD_ID, COND_ID, VALUE_ID, CONV_KEY, F_CHECK, F_WRITE) Values ('"&amp;A910&amp;"', '"&amp;B910&amp;"', '"&amp;C910&amp;"', '"&amp;D910&amp;"', '"&amp;E910&amp;"', '"&amp;F910&amp;"', '"&amp;G910&amp;"', '"&amp;H910&amp;"', '"&amp;I910&amp;"');"</f>
        <v/>
      </c>
      <c r="T910">
        <f>"Update UFMT_BUILD_RULE SET FIELD_ID='"&amp;D910&amp;"',COND_ID='"&amp;E910&amp;"',VALUE_ID='"&amp;F910&amp;"',CONV_KEY='"&amp;G910&amp;"',F_CHECK='"&amp;H910&amp;"',F_WRITE='"&amp;I910&amp;"' Where FORMAT_ID = '"&amp;A910&amp;"' AND FIELD_NO = '"&amp;B910&amp;"' AND PRIORITY = '"&amp;C910&amp;"';"</f>
        <v/>
      </c>
      <c r="U910">
        <f>"Delete from UFMT_BUILD_RULE Where FORMAT_ID = '"&amp;A910&amp;"' AND FIELD_NO = '"&amp;B910&amp;"' AND PRIORITY = '"&amp;C910&amp;"';"</f>
        <v/>
      </c>
    </row>
    <row r="911" spans="1:21">
      <c r="A911" t="s">
        <v>198</v>
      </c>
      <c r="B911" t="s">
        <v>333</v>
      </c>
      <c r="C911" t="s">
        <v>13</v>
      </c>
      <c r="D911" t="s">
        <v>31</v>
      </c>
      <c r="E911" t="s">
        <v>330</v>
      </c>
      <c r="F911" t="s">
        <v>337</v>
      </c>
      <c r="H911" t="s">
        <v>255</v>
      </c>
      <c r="I911" t="s">
        <v>255</v>
      </c>
      <c r="L911" t="s">
        <v>7</v>
      </c>
      <c r="M911">
        <f>VLOOKUP(D911,UFMT_FIELD_FORMAT!A:H,8,FALSE)</f>
        <v/>
      </c>
      <c r="N911">
        <f>IF(ISBLANK(E911),"",VLOOKUP(E911,UFMT_CONDITION!A:J,10,FALSE))</f>
        <v/>
      </c>
      <c r="O911">
        <f>VLOOKUP(F911,UFMT_VALUE!A:E,5,FALSE)</f>
        <v/>
      </c>
      <c r="P911">
        <f>IF(ISBLANK(G911),"",VLOOKUP(G911,UFMT_CONVERSION!A:C,3,FALSE))</f>
        <v/>
      </c>
      <c r="Q911">
        <f>"Field '"&amp;M911&amp;IF(N911="","","',Cond '"&amp;N911)&amp;"', Value '"&amp;O911&amp;IF(P911="","","', Conv '"&amp;P911)&amp;"'"</f>
        <v/>
      </c>
      <c r="S911">
        <f>"Insert into UFMT_BUILD_RULE (FORMAT_ID, FIELD_NO, PRIORITY, FIELD_ID, COND_ID, VALUE_ID, CONV_KEY, F_CHECK, F_WRITE) Values ('"&amp;A911&amp;"', '"&amp;B911&amp;"', '"&amp;C911&amp;"', '"&amp;D911&amp;"', '"&amp;E911&amp;"', '"&amp;F911&amp;"', '"&amp;G911&amp;"', '"&amp;H911&amp;"', '"&amp;I911&amp;"');"</f>
        <v/>
      </c>
      <c r="T911">
        <f>"Update UFMT_BUILD_RULE SET FIELD_ID='"&amp;D911&amp;"',COND_ID='"&amp;E911&amp;"',VALUE_ID='"&amp;F911&amp;"',CONV_KEY='"&amp;G911&amp;"',F_CHECK='"&amp;H911&amp;"',F_WRITE='"&amp;I911&amp;"' Where FORMAT_ID = '"&amp;A911&amp;"' AND FIELD_NO = '"&amp;B911&amp;"' AND PRIORITY = '"&amp;C911&amp;"';"</f>
        <v/>
      </c>
      <c r="U911">
        <f>"Delete from UFMT_BUILD_RULE Where FORMAT_ID = '"&amp;A911&amp;"' AND FIELD_NO = '"&amp;B911&amp;"' AND PRIORITY = '"&amp;C911&amp;"';"</f>
        <v/>
      </c>
    </row>
    <row r="912" spans="1:21">
      <c r="A912" t="s">
        <v>198</v>
      </c>
      <c r="B912" t="s">
        <v>337</v>
      </c>
      <c r="C912" t="s">
        <v>13</v>
      </c>
      <c r="D912" t="s">
        <v>500</v>
      </c>
      <c r="E912" t="s">
        <v>550</v>
      </c>
      <c r="F912" t="s">
        <v>351</v>
      </c>
      <c r="G912" t="s">
        <v>17</v>
      </c>
      <c r="H912" t="s">
        <v>255</v>
      </c>
      <c r="I912" t="s">
        <v>255</v>
      </c>
      <c r="L912" t="s">
        <v>7</v>
      </c>
      <c r="M912">
        <f>VLOOKUP(D912,UFMT_FIELD_FORMAT!A:H,8,FALSE)</f>
        <v/>
      </c>
      <c r="N912">
        <f>IF(ISBLANK(E912),"",VLOOKUP(E912,UFMT_CONDITION!A:J,10,FALSE))</f>
        <v/>
      </c>
      <c r="O912">
        <f>VLOOKUP(F912,UFMT_VALUE!A:E,5,FALSE)</f>
        <v/>
      </c>
      <c r="P912">
        <f>IF(ISBLANK(G912),"",VLOOKUP(G912,UFMT_CONVERSION!A:C,3,FALSE))</f>
        <v/>
      </c>
      <c r="Q912">
        <f>"Field '"&amp;M912&amp;IF(N912="","","',Cond '"&amp;N912)&amp;"', Value '"&amp;O912&amp;IF(P912="","","', Conv '"&amp;P912)&amp;"'"</f>
        <v/>
      </c>
      <c r="S912">
        <f>"Insert into UFMT_BUILD_RULE (FORMAT_ID, FIELD_NO, PRIORITY, FIELD_ID, COND_ID, VALUE_ID, CONV_KEY, F_CHECK, F_WRITE) Values ('"&amp;A912&amp;"', '"&amp;B912&amp;"', '"&amp;C912&amp;"', '"&amp;D912&amp;"', '"&amp;E912&amp;"', '"&amp;F912&amp;"', '"&amp;G912&amp;"', '"&amp;H912&amp;"', '"&amp;I912&amp;"');"</f>
        <v/>
      </c>
      <c r="T912">
        <f>"Update UFMT_BUILD_RULE SET FIELD_ID='"&amp;D912&amp;"',COND_ID='"&amp;E912&amp;"',VALUE_ID='"&amp;F912&amp;"',CONV_KEY='"&amp;G912&amp;"',F_CHECK='"&amp;H912&amp;"',F_WRITE='"&amp;I912&amp;"' Where FORMAT_ID = '"&amp;A912&amp;"' AND FIELD_NO = '"&amp;B912&amp;"' AND PRIORITY = '"&amp;C912&amp;"';"</f>
        <v/>
      </c>
      <c r="U912">
        <f>"Delete from UFMT_BUILD_RULE Where FORMAT_ID = '"&amp;A912&amp;"' AND FIELD_NO = '"&amp;B912&amp;"' AND PRIORITY = '"&amp;C912&amp;"';"</f>
        <v/>
      </c>
    </row>
    <row r="913" spans="1:21">
      <c r="A913" t="s">
        <v>198</v>
      </c>
      <c r="B913" t="s">
        <v>337</v>
      </c>
      <c r="C913" t="s">
        <v>64</v>
      </c>
      <c r="D913" t="s">
        <v>500</v>
      </c>
      <c r="F913" t="s">
        <v>543</v>
      </c>
      <c r="G913" t="s">
        <v>17</v>
      </c>
      <c r="H913" t="s">
        <v>255</v>
      </c>
      <c r="I913" t="s">
        <v>255</v>
      </c>
      <c r="L913" t="s">
        <v>7</v>
      </c>
      <c r="M913">
        <f>VLOOKUP(D913,UFMT_FIELD_FORMAT!A:H,8,FALSE)</f>
        <v/>
      </c>
      <c r="N913">
        <f>IF(ISBLANK(E913),"",VLOOKUP(E913,UFMT_CONDITION!A:J,10,FALSE))</f>
        <v/>
      </c>
      <c r="O913">
        <f>VLOOKUP(F913,UFMT_VALUE!A:E,5,FALSE)</f>
        <v/>
      </c>
      <c r="P913">
        <f>IF(ISBLANK(G913),"",VLOOKUP(G913,UFMT_CONVERSION!A:C,3,FALSE))</f>
        <v/>
      </c>
      <c r="Q913">
        <f>"Field '"&amp;M913&amp;IF(N913="","","',Cond '"&amp;N913)&amp;"', Value '"&amp;O913&amp;IF(P913="","","', Conv '"&amp;P913)&amp;"'"</f>
        <v/>
      </c>
      <c r="S913">
        <f>"Insert into UFMT_BUILD_RULE (FORMAT_ID, FIELD_NO, PRIORITY, FIELD_ID, COND_ID, VALUE_ID, CONV_KEY, F_CHECK, F_WRITE) Values ('"&amp;A913&amp;"', '"&amp;B913&amp;"', '"&amp;C913&amp;"', '"&amp;D913&amp;"', '"&amp;E913&amp;"', '"&amp;F913&amp;"', '"&amp;G913&amp;"', '"&amp;H913&amp;"', '"&amp;I913&amp;"');"</f>
        <v/>
      </c>
      <c r="T913">
        <f>"Update UFMT_BUILD_RULE SET FIELD_ID='"&amp;D913&amp;"',COND_ID='"&amp;E913&amp;"',VALUE_ID='"&amp;F913&amp;"',CONV_KEY='"&amp;G913&amp;"',F_CHECK='"&amp;H913&amp;"',F_WRITE='"&amp;I913&amp;"' Where FORMAT_ID = '"&amp;A913&amp;"' AND FIELD_NO = '"&amp;B913&amp;"' AND PRIORITY = '"&amp;C913&amp;"';"</f>
        <v/>
      </c>
      <c r="U913">
        <f>"Delete from UFMT_BUILD_RULE Where FORMAT_ID = '"&amp;A913&amp;"' AND FIELD_NO = '"&amp;B913&amp;"' AND PRIORITY = '"&amp;C913&amp;"';"</f>
        <v/>
      </c>
    </row>
    <row r="914" spans="1:21">
      <c r="A914" t="s">
        <v>198</v>
      </c>
      <c r="B914" t="s">
        <v>351</v>
      </c>
      <c r="C914" t="s">
        <v>13</v>
      </c>
      <c r="D914" t="s">
        <v>328</v>
      </c>
      <c r="F914" t="s">
        <v>393</v>
      </c>
      <c r="H914" t="s">
        <v>255</v>
      </c>
      <c r="I914" t="s">
        <v>13</v>
      </c>
      <c r="L914" t="s">
        <v>7</v>
      </c>
      <c r="M914">
        <f>VLOOKUP(D914,UFMT_FIELD_FORMAT!A:H,8,FALSE)</f>
        <v/>
      </c>
      <c r="N914">
        <f>IF(ISBLANK(E914),"",VLOOKUP(E914,UFMT_CONDITION!A:J,10,FALSE))</f>
        <v/>
      </c>
      <c r="O914">
        <f>VLOOKUP(F914,UFMT_VALUE!A:E,5,FALSE)</f>
        <v/>
      </c>
      <c r="P914">
        <f>IF(ISBLANK(G914),"",VLOOKUP(G914,UFMT_CONVERSION!A:C,3,FALSE))</f>
        <v/>
      </c>
      <c r="Q914">
        <f>"Field '"&amp;M914&amp;IF(N914="","","',Cond '"&amp;N914)&amp;"', Value '"&amp;O914&amp;IF(P914="","","', Conv '"&amp;P914)&amp;"'"</f>
        <v/>
      </c>
      <c r="S914">
        <f>"Insert into UFMT_BUILD_RULE (FORMAT_ID, FIELD_NO, PRIORITY, FIELD_ID, COND_ID, VALUE_ID, CONV_KEY, F_CHECK, F_WRITE) Values ('"&amp;A914&amp;"', '"&amp;B914&amp;"', '"&amp;C914&amp;"', '"&amp;D914&amp;"', '"&amp;E914&amp;"', '"&amp;F914&amp;"', '"&amp;G914&amp;"', '"&amp;H914&amp;"', '"&amp;I914&amp;"');"</f>
        <v/>
      </c>
      <c r="T914">
        <f>"Update UFMT_BUILD_RULE SET FIELD_ID='"&amp;D914&amp;"',COND_ID='"&amp;E914&amp;"',VALUE_ID='"&amp;F914&amp;"',CONV_KEY='"&amp;G914&amp;"',F_CHECK='"&amp;H914&amp;"',F_WRITE='"&amp;I914&amp;"' Where FORMAT_ID = '"&amp;A914&amp;"' AND FIELD_NO = '"&amp;B914&amp;"' AND PRIORITY = '"&amp;C914&amp;"';"</f>
        <v/>
      </c>
      <c r="U914">
        <f>"Delete from UFMT_BUILD_RULE Where FORMAT_ID = '"&amp;A914&amp;"' AND FIELD_NO = '"&amp;B914&amp;"' AND PRIORITY = '"&amp;C914&amp;"';"</f>
        <v/>
      </c>
    </row>
    <row r="915" spans="1:21">
      <c r="A915" t="s">
        <v>198</v>
      </c>
      <c r="B915" t="s">
        <v>351</v>
      </c>
      <c r="C915" t="s">
        <v>64</v>
      </c>
      <c r="D915" t="s">
        <v>449</v>
      </c>
      <c r="F915" t="s">
        <v>143</v>
      </c>
      <c r="H915" t="s">
        <v>255</v>
      </c>
      <c r="I915" t="s">
        <v>13</v>
      </c>
      <c r="L915" t="s">
        <v>7</v>
      </c>
      <c r="M915">
        <f>VLOOKUP(D915,UFMT_FIELD_FORMAT!A:H,8,FALSE)</f>
        <v/>
      </c>
      <c r="N915">
        <f>IF(ISBLANK(E915),"",VLOOKUP(E915,UFMT_CONDITION!A:J,10,FALSE))</f>
        <v/>
      </c>
      <c r="O915">
        <f>VLOOKUP(F915,UFMT_VALUE!A:E,5,FALSE)</f>
        <v/>
      </c>
      <c r="P915">
        <f>IF(ISBLANK(G915),"",VLOOKUP(G915,UFMT_CONVERSION!A:C,3,FALSE))</f>
        <v/>
      </c>
      <c r="Q915">
        <f>"Field '"&amp;M915&amp;IF(N915="","","',Cond '"&amp;N915)&amp;"', Value '"&amp;O915&amp;IF(P915="","","', Conv '"&amp;P915)&amp;"'"</f>
        <v/>
      </c>
      <c r="S915">
        <f>"Insert into UFMT_BUILD_RULE (FORMAT_ID, FIELD_NO, PRIORITY, FIELD_ID, COND_ID, VALUE_ID, CONV_KEY, F_CHECK, F_WRITE) Values ('"&amp;A915&amp;"', '"&amp;B915&amp;"', '"&amp;C915&amp;"', '"&amp;D915&amp;"', '"&amp;E915&amp;"', '"&amp;F915&amp;"', '"&amp;G915&amp;"', '"&amp;H915&amp;"', '"&amp;I915&amp;"');"</f>
        <v/>
      </c>
      <c r="T915">
        <f>"Update UFMT_BUILD_RULE SET FIELD_ID='"&amp;D915&amp;"',COND_ID='"&amp;E915&amp;"',VALUE_ID='"&amp;F915&amp;"',CONV_KEY='"&amp;G915&amp;"',F_CHECK='"&amp;H915&amp;"',F_WRITE='"&amp;I915&amp;"' Where FORMAT_ID = '"&amp;A915&amp;"' AND FIELD_NO = '"&amp;B915&amp;"' AND PRIORITY = '"&amp;C915&amp;"';"</f>
        <v/>
      </c>
      <c r="U915">
        <f>"Delete from UFMT_BUILD_RULE Where FORMAT_ID = '"&amp;A915&amp;"' AND FIELD_NO = '"&amp;B915&amp;"' AND PRIORITY = '"&amp;C915&amp;"';"</f>
        <v/>
      </c>
    </row>
    <row r="916" spans="1:21">
      <c r="A916" t="s">
        <v>198</v>
      </c>
      <c r="B916" t="s">
        <v>305</v>
      </c>
      <c r="C916" t="s">
        <v>13</v>
      </c>
      <c r="D916" t="s">
        <v>318</v>
      </c>
      <c r="F916" t="s">
        <v>398</v>
      </c>
      <c r="G916" t="s">
        <v>31</v>
      </c>
      <c r="H916" t="s">
        <v>255</v>
      </c>
      <c r="I916" t="s">
        <v>255</v>
      </c>
      <c r="L916" t="s">
        <v>7</v>
      </c>
      <c r="M916">
        <f>VLOOKUP(D916,UFMT_FIELD_FORMAT!A:H,8,FALSE)</f>
        <v/>
      </c>
      <c r="N916">
        <f>IF(ISBLANK(E916),"",VLOOKUP(E916,UFMT_CONDITION!A:J,10,FALSE))</f>
        <v/>
      </c>
      <c r="O916">
        <f>VLOOKUP(F916,UFMT_VALUE!A:E,5,FALSE)</f>
        <v/>
      </c>
      <c r="P916">
        <f>IF(ISBLANK(G916),"",VLOOKUP(G916,UFMT_CONVERSION!A:C,3,FALSE))</f>
        <v/>
      </c>
      <c r="Q916">
        <f>"Field '"&amp;M916&amp;IF(N916="","","',Cond '"&amp;N916)&amp;"', Value '"&amp;O916&amp;IF(P916="","","', Conv '"&amp;P916)&amp;"'"</f>
        <v/>
      </c>
      <c r="S916">
        <f>"Insert into UFMT_BUILD_RULE (FORMAT_ID, FIELD_NO, PRIORITY, FIELD_ID, COND_ID, VALUE_ID, CONV_KEY, F_CHECK, F_WRITE) Values ('"&amp;A916&amp;"', '"&amp;B916&amp;"', '"&amp;C916&amp;"', '"&amp;D916&amp;"', '"&amp;E916&amp;"', '"&amp;F916&amp;"', '"&amp;G916&amp;"', '"&amp;H916&amp;"', '"&amp;I916&amp;"');"</f>
        <v/>
      </c>
      <c r="T916">
        <f>"Update UFMT_BUILD_RULE SET FIELD_ID='"&amp;D916&amp;"',COND_ID='"&amp;E916&amp;"',VALUE_ID='"&amp;F916&amp;"',CONV_KEY='"&amp;G916&amp;"',F_CHECK='"&amp;H916&amp;"',F_WRITE='"&amp;I916&amp;"' Where FORMAT_ID = '"&amp;A916&amp;"' AND FIELD_NO = '"&amp;B916&amp;"' AND PRIORITY = '"&amp;C916&amp;"';"</f>
        <v/>
      </c>
      <c r="U916">
        <f>"Delete from UFMT_BUILD_RULE Where FORMAT_ID = '"&amp;A916&amp;"' AND FIELD_NO = '"&amp;B916&amp;"' AND PRIORITY = '"&amp;C916&amp;"';"</f>
        <v/>
      </c>
    </row>
    <row r="917" spans="1:21">
      <c r="A917" t="s">
        <v>198</v>
      </c>
      <c r="B917" t="s">
        <v>473</v>
      </c>
      <c r="C917" t="s">
        <v>13</v>
      </c>
      <c r="D917" t="s">
        <v>333</v>
      </c>
      <c r="F917" t="s">
        <v>449</v>
      </c>
      <c r="H917" t="s">
        <v>255</v>
      </c>
      <c r="I917" t="s">
        <v>255</v>
      </c>
      <c r="L917" t="s">
        <v>7</v>
      </c>
      <c r="M917">
        <f>VLOOKUP(D917,UFMT_FIELD_FORMAT!A:H,8,FALSE)</f>
        <v/>
      </c>
      <c r="N917">
        <f>IF(ISBLANK(E917),"",VLOOKUP(E917,UFMT_CONDITION!A:J,10,FALSE))</f>
        <v/>
      </c>
      <c r="O917">
        <f>VLOOKUP(F917,UFMT_VALUE!A:E,5,FALSE)</f>
        <v/>
      </c>
      <c r="P917">
        <f>IF(ISBLANK(G917),"",VLOOKUP(G917,UFMT_CONVERSION!A:C,3,FALSE))</f>
        <v/>
      </c>
      <c r="Q917">
        <f>"Field '"&amp;M917&amp;IF(N917="","","',Cond '"&amp;N917)&amp;"', Value '"&amp;O917&amp;IF(P917="","","', Conv '"&amp;P917)&amp;"'"</f>
        <v/>
      </c>
      <c r="S917">
        <f>"Insert into UFMT_BUILD_RULE (FORMAT_ID, FIELD_NO, PRIORITY, FIELD_ID, COND_ID, VALUE_ID, CONV_KEY, F_CHECK, F_WRITE) Values ('"&amp;A917&amp;"', '"&amp;B917&amp;"', '"&amp;C917&amp;"', '"&amp;D917&amp;"', '"&amp;E917&amp;"', '"&amp;F917&amp;"', '"&amp;G917&amp;"', '"&amp;H917&amp;"', '"&amp;I917&amp;"');"</f>
        <v/>
      </c>
      <c r="T917">
        <f>"Update UFMT_BUILD_RULE SET FIELD_ID='"&amp;D917&amp;"',COND_ID='"&amp;E917&amp;"',VALUE_ID='"&amp;F917&amp;"',CONV_KEY='"&amp;G917&amp;"',F_CHECK='"&amp;H917&amp;"',F_WRITE='"&amp;I917&amp;"' Where FORMAT_ID = '"&amp;A917&amp;"' AND FIELD_NO = '"&amp;B917&amp;"' AND PRIORITY = '"&amp;C917&amp;"';"</f>
        <v/>
      </c>
      <c r="U917">
        <f>"Delete from UFMT_BUILD_RULE Where FORMAT_ID = '"&amp;A917&amp;"' AND FIELD_NO = '"&amp;B917&amp;"' AND PRIORITY = '"&amp;C917&amp;"';"</f>
        <v/>
      </c>
    </row>
    <row r="918" spans="1:21">
      <c r="A918" t="s">
        <v>198</v>
      </c>
      <c r="B918" t="s">
        <v>532</v>
      </c>
      <c r="C918" t="s">
        <v>13</v>
      </c>
      <c r="D918" t="s">
        <v>337</v>
      </c>
      <c r="F918" t="s">
        <v>456</v>
      </c>
      <c r="H918" t="s">
        <v>255</v>
      </c>
      <c r="I918" t="s">
        <v>255</v>
      </c>
      <c r="L918" t="s">
        <v>7</v>
      </c>
      <c r="M918">
        <f>VLOOKUP(D918,UFMT_FIELD_FORMAT!A:H,8,FALSE)</f>
        <v/>
      </c>
      <c r="N918">
        <f>IF(ISBLANK(E918),"",VLOOKUP(E918,UFMT_CONDITION!A:J,10,FALSE))</f>
        <v/>
      </c>
      <c r="O918">
        <f>VLOOKUP(F918,UFMT_VALUE!A:E,5,FALSE)</f>
        <v/>
      </c>
      <c r="P918">
        <f>IF(ISBLANK(G918),"",VLOOKUP(G918,UFMT_CONVERSION!A:C,3,FALSE))</f>
        <v/>
      </c>
      <c r="Q918">
        <f>"Field '"&amp;M918&amp;IF(N918="","","',Cond '"&amp;N918)&amp;"', Value '"&amp;O918&amp;IF(P918="","","', Conv '"&amp;P918)&amp;"'"</f>
        <v/>
      </c>
      <c r="S918">
        <f>"Insert into UFMT_BUILD_RULE (FORMAT_ID, FIELD_NO, PRIORITY, FIELD_ID, COND_ID, VALUE_ID, CONV_KEY, F_CHECK, F_WRITE) Values ('"&amp;A918&amp;"', '"&amp;B918&amp;"', '"&amp;C918&amp;"', '"&amp;D918&amp;"', '"&amp;E918&amp;"', '"&amp;F918&amp;"', '"&amp;G918&amp;"', '"&amp;H918&amp;"', '"&amp;I918&amp;"');"</f>
        <v/>
      </c>
      <c r="T918">
        <f>"Update UFMT_BUILD_RULE SET FIELD_ID='"&amp;D918&amp;"',COND_ID='"&amp;E918&amp;"',VALUE_ID='"&amp;F918&amp;"',CONV_KEY='"&amp;G918&amp;"',F_CHECK='"&amp;H918&amp;"',F_WRITE='"&amp;I918&amp;"' Where FORMAT_ID = '"&amp;A918&amp;"' AND FIELD_NO = '"&amp;B918&amp;"' AND PRIORITY = '"&amp;C918&amp;"';"</f>
        <v/>
      </c>
      <c r="U918">
        <f>"Delete from UFMT_BUILD_RULE Where FORMAT_ID = '"&amp;A918&amp;"' AND FIELD_NO = '"&amp;B918&amp;"' AND PRIORITY = '"&amp;C918&amp;"';"</f>
        <v/>
      </c>
    </row>
    <row r="919" spans="1:21">
      <c r="A919" t="s">
        <v>198</v>
      </c>
      <c r="B919" t="s">
        <v>534</v>
      </c>
      <c r="C919" t="s">
        <v>13</v>
      </c>
      <c r="D919" t="s">
        <v>337</v>
      </c>
      <c r="E919" t="s">
        <v>318</v>
      </c>
      <c r="F919" t="s">
        <v>468</v>
      </c>
      <c r="H919" t="s">
        <v>255</v>
      </c>
      <c r="I919" t="s">
        <v>255</v>
      </c>
      <c r="L919" t="s">
        <v>7</v>
      </c>
      <c r="M919">
        <f>VLOOKUP(D919,UFMT_FIELD_FORMAT!A:H,8,FALSE)</f>
        <v/>
      </c>
      <c r="N919">
        <f>IF(ISBLANK(E919),"",VLOOKUP(E919,UFMT_CONDITION!A:J,10,FALSE))</f>
        <v/>
      </c>
      <c r="O919">
        <f>VLOOKUP(F919,UFMT_VALUE!A:E,5,FALSE)</f>
        <v/>
      </c>
      <c r="P919">
        <f>IF(ISBLANK(G919),"",VLOOKUP(G919,UFMT_CONVERSION!A:C,3,FALSE))</f>
        <v/>
      </c>
      <c r="Q919">
        <f>"Field '"&amp;M919&amp;IF(N919="","","',Cond '"&amp;N919)&amp;"', Value '"&amp;O919&amp;IF(P919="","","', Conv '"&amp;P919)&amp;"'"</f>
        <v/>
      </c>
      <c r="S919">
        <f>"Insert into UFMT_BUILD_RULE (FORMAT_ID, FIELD_NO, PRIORITY, FIELD_ID, COND_ID, VALUE_ID, CONV_KEY, F_CHECK, F_WRITE) Values ('"&amp;A919&amp;"', '"&amp;B919&amp;"', '"&amp;C919&amp;"', '"&amp;D919&amp;"', '"&amp;E919&amp;"', '"&amp;F919&amp;"', '"&amp;G919&amp;"', '"&amp;H919&amp;"', '"&amp;I919&amp;"');"</f>
        <v/>
      </c>
      <c r="T919">
        <f>"Update UFMT_BUILD_RULE SET FIELD_ID='"&amp;D919&amp;"',COND_ID='"&amp;E919&amp;"',VALUE_ID='"&amp;F919&amp;"',CONV_KEY='"&amp;G919&amp;"',F_CHECK='"&amp;H919&amp;"',F_WRITE='"&amp;I919&amp;"' Where FORMAT_ID = '"&amp;A919&amp;"' AND FIELD_NO = '"&amp;B919&amp;"' AND PRIORITY = '"&amp;C919&amp;"';"</f>
        <v/>
      </c>
      <c r="U919">
        <f>"Delete from UFMT_BUILD_RULE Where FORMAT_ID = '"&amp;A919&amp;"' AND FIELD_NO = '"&amp;B919&amp;"' AND PRIORITY = '"&amp;C919&amp;"';"</f>
        <v/>
      </c>
    </row>
    <row r="920" spans="1:21">
      <c r="A920" t="s">
        <v>198</v>
      </c>
      <c r="B920" t="s">
        <v>70</v>
      </c>
      <c r="C920" t="s">
        <v>13</v>
      </c>
      <c r="D920" t="s">
        <v>379</v>
      </c>
      <c r="F920" t="s">
        <v>471</v>
      </c>
      <c r="H920" t="s">
        <v>255</v>
      </c>
      <c r="I920" t="s">
        <v>255</v>
      </c>
      <c r="L920" t="s">
        <v>7</v>
      </c>
      <c r="M920">
        <f>VLOOKUP(D920,UFMT_FIELD_FORMAT!A:H,8,FALSE)</f>
        <v/>
      </c>
      <c r="N920">
        <f>IF(ISBLANK(E920),"",VLOOKUP(E920,UFMT_CONDITION!A:J,10,FALSE))</f>
        <v/>
      </c>
      <c r="O920">
        <f>VLOOKUP(F920,UFMT_VALUE!A:E,5,FALSE)</f>
        <v/>
      </c>
      <c r="P920">
        <f>IF(ISBLANK(G920),"",VLOOKUP(G920,UFMT_CONVERSION!A:C,3,FALSE))</f>
        <v/>
      </c>
      <c r="Q920">
        <f>"Field '"&amp;M920&amp;IF(N920="","","',Cond '"&amp;N920)&amp;"', Value '"&amp;O920&amp;IF(P920="","","', Conv '"&amp;P920)&amp;"'"</f>
        <v/>
      </c>
      <c r="S920">
        <f>"Insert into UFMT_BUILD_RULE (FORMAT_ID, FIELD_NO, PRIORITY, FIELD_ID, COND_ID, VALUE_ID, CONV_KEY, F_CHECK, F_WRITE) Values ('"&amp;A920&amp;"', '"&amp;B920&amp;"', '"&amp;C920&amp;"', '"&amp;D920&amp;"', '"&amp;E920&amp;"', '"&amp;F920&amp;"', '"&amp;G920&amp;"', '"&amp;H920&amp;"', '"&amp;I920&amp;"');"</f>
        <v/>
      </c>
      <c r="T920">
        <f>"Update UFMT_BUILD_RULE SET FIELD_ID='"&amp;D920&amp;"',COND_ID='"&amp;E920&amp;"',VALUE_ID='"&amp;F920&amp;"',CONV_KEY='"&amp;G920&amp;"',F_CHECK='"&amp;H920&amp;"',F_WRITE='"&amp;I920&amp;"' Where FORMAT_ID = '"&amp;A920&amp;"' AND FIELD_NO = '"&amp;B920&amp;"' AND PRIORITY = '"&amp;C920&amp;"';"</f>
        <v/>
      </c>
      <c r="U920">
        <f>"Delete from UFMT_BUILD_RULE Where FORMAT_ID = '"&amp;A920&amp;"' AND FIELD_NO = '"&amp;B920&amp;"' AND PRIORITY = '"&amp;C920&amp;"';"</f>
        <v/>
      </c>
    </row>
    <row r="921" spans="1:21">
      <c r="A921" t="s">
        <v>198</v>
      </c>
      <c r="B921" t="s">
        <v>545</v>
      </c>
      <c r="C921" t="s">
        <v>13</v>
      </c>
      <c r="D921" t="s">
        <v>31</v>
      </c>
      <c r="F921" t="s">
        <v>51</v>
      </c>
      <c r="H921" t="s">
        <v>255</v>
      </c>
      <c r="I921" t="s">
        <v>255</v>
      </c>
      <c r="L921" t="s">
        <v>7</v>
      </c>
      <c r="M921">
        <f>VLOOKUP(D921,UFMT_FIELD_FORMAT!A:H,8,FALSE)</f>
        <v/>
      </c>
      <c r="N921">
        <f>IF(ISBLANK(E921),"",VLOOKUP(E921,UFMT_CONDITION!A:J,10,FALSE))</f>
        <v/>
      </c>
      <c r="O921">
        <f>VLOOKUP(F921,UFMT_VALUE!A:E,5,FALSE)</f>
        <v/>
      </c>
      <c r="P921">
        <f>IF(ISBLANK(G921),"",VLOOKUP(G921,UFMT_CONVERSION!A:C,3,FALSE))</f>
        <v/>
      </c>
      <c r="Q921">
        <f>"Field '"&amp;M921&amp;IF(N921="","","',Cond '"&amp;N921)&amp;"', Value '"&amp;O921&amp;IF(P921="","","', Conv '"&amp;P921)&amp;"'"</f>
        <v/>
      </c>
      <c r="S921">
        <f>"Insert into UFMT_BUILD_RULE (FORMAT_ID, FIELD_NO, PRIORITY, FIELD_ID, COND_ID, VALUE_ID, CONV_KEY, F_CHECK, F_WRITE) Values ('"&amp;A921&amp;"', '"&amp;B921&amp;"', '"&amp;C921&amp;"', '"&amp;D921&amp;"', '"&amp;E921&amp;"', '"&amp;F921&amp;"', '"&amp;G921&amp;"', '"&amp;H921&amp;"', '"&amp;I921&amp;"');"</f>
        <v/>
      </c>
      <c r="T921">
        <f>"Update UFMT_BUILD_RULE SET FIELD_ID='"&amp;D921&amp;"',COND_ID='"&amp;E921&amp;"',VALUE_ID='"&amp;F921&amp;"',CONV_KEY='"&amp;G921&amp;"',F_CHECK='"&amp;H921&amp;"',F_WRITE='"&amp;I921&amp;"' Where FORMAT_ID = '"&amp;A921&amp;"' AND FIELD_NO = '"&amp;B921&amp;"' AND PRIORITY = '"&amp;C921&amp;"';"</f>
        <v/>
      </c>
      <c r="U921">
        <f>"Delete from UFMT_BUILD_RULE Where FORMAT_ID = '"&amp;A921&amp;"' AND FIELD_NO = '"&amp;B921&amp;"' AND PRIORITY = '"&amp;C921&amp;"';"</f>
        <v/>
      </c>
    </row>
    <row r="922" spans="1:21">
      <c r="A922" t="s">
        <v>198</v>
      </c>
      <c r="B922" t="s">
        <v>239</v>
      </c>
      <c r="C922" t="s">
        <v>13</v>
      </c>
      <c r="D922" t="s">
        <v>395</v>
      </c>
      <c r="F922" t="s">
        <v>478</v>
      </c>
      <c r="H922" t="s">
        <v>255</v>
      </c>
      <c r="I922" t="s">
        <v>255</v>
      </c>
      <c r="L922" t="s">
        <v>7</v>
      </c>
      <c r="M922">
        <f>VLOOKUP(D922,UFMT_FIELD_FORMAT!A:H,8,FALSE)</f>
        <v/>
      </c>
      <c r="N922">
        <f>IF(ISBLANK(E922),"",VLOOKUP(E922,UFMT_CONDITION!A:J,10,FALSE))</f>
        <v/>
      </c>
      <c r="O922">
        <f>VLOOKUP(F922,UFMT_VALUE!A:E,5,FALSE)</f>
        <v/>
      </c>
      <c r="P922">
        <f>IF(ISBLANK(G922),"",VLOOKUP(G922,UFMT_CONVERSION!A:C,3,FALSE))</f>
        <v/>
      </c>
      <c r="Q922">
        <f>"Field '"&amp;M922&amp;IF(N922="","","',Cond '"&amp;N922)&amp;"', Value '"&amp;O922&amp;IF(P922="","","', Conv '"&amp;P922)&amp;"'"</f>
        <v/>
      </c>
      <c r="S922">
        <f>"Insert into UFMT_BUILD_RULE (FORMAT_ID, FIELD_NO, PRIORITY, FIELD_ID, COND_ID, VALUE_ID, CONV_KEY, F_CHECK, F_WRITE) Values ('"&amp;A922&amp;"', '"&amp;B922&amp;"', '"&amp;C922&amp;"', '"&amp;D922&amp;"', '"&amp;E922&amp;"', '"&amp;F922&amp;"', '"&amp;G922&amp;"', '"&amp;H922&amp;"', '"&amp;I922&amp;"');"</f>
        <v/>
      </c>
      <c r="T922">
        <f>"Update UFMT_BUILD_RULE SET FIELD_ID='"&amp;D922&amp;"',COND_ID='"&amp;E922&amp;"',VALUE_ID='"&amp;F922&amp;"',CONV_KEY='"&amp;G922&amp;"',F_CHECK='"&amp;H922&amp;"',F_WRITE='"&amp;I922&amp;"' Where FORMAT_ID = '"&amp;A922&amp;"' AND FIELD_NO = '"&amp;B922&amp;"' AND PRIORITY = '"&amp;C922&amp;"';"</f>
        <v/>
      </c>
      <c r="U922">
        <f>"Delete from UFMT_BUILD_RULE Where FORMAT_ID = '"&amp;A922&amp;"' AND FIELD_NO = '"&amp;B922&amp;"' AND PRIORITY = '"&amp;C922&amp;"';"</f>
        <v/>
      </c>
    </row>
    <row r="923" spans="1:21">
      <c r="A923" t="s">
        <v>198</v>
      </c>
      <c r="B923" t="s">
        <v>488</v>
      </c>
      <c r="C923" t="s">
        <v>13</v>
      </c>
      <c r="D923" t="s">
        <v>526</v>
      </c>
      <c r="F923" t="s">
        <v>528</v>
      </c>
      <c r="G923" t="s">
        <v>488</v>
      </c>
      <c r="H923" t="s">
        <v>255</v>
      </c>
      <c r="I923" t="s">
        <v>255</v>
      </c>
      <c r="L923" t="s">
        <v>7</v>
      </c>
      <c r="M923">
        <f>VLOOKUP(D923,UFMT_FIELD_FORMAT!A:H,8,FALSE)</f>
        <v/>
      </c>
      <c r="N923">
        <f>IF(ISBLANK(E923),"",VLOOKUP(E923,UFMT_CONDITION!A:J,10,FALSE))</f>
        <v/>
      </c>
      <c r="O923">
        <f>VLOOKUP(F923,UFMT_VALUE!A:E,5,FALSE)</f>
        <v/>
      </c>
      <c r="P923">
        <f>IF(ISBLANK(G923),"",VLOOKUP(G923,UFMT_CONVERSION!A:C,3,FALSE))</f>
        <v/>
      </c>
      <c r="Q923">
        <f>"Field '"&amp;M923&amp;IF(N923="","","',Cond '"&amp;N923)&amp;"', Value '"&amp;O923&amp;IF(P923="","","', Conv '"&amp;P923)&amp;"'"</f>
        <v/>
      </c>
      <c r="S923">
        <f>"Insert into UFMT_BUILD_RULE (FORMAT_ID, FIELD_NO, PRIORITY, FIELD_ID, COND_ID, VALUE_ID, CONV_KEY, F_CHECK, F_WRITE) Values ('"&amp;A923&amp;"', '"&amp;B923&amp;"', '"&amp;C923&amp;"', '"&amp;D923&amp;"', '"&amp;E923&amp;"', '"&amp;F923&amp;"', '"&amp;G923&amp;"', '"&amp;H923&amp;"', '"&amp;I923&amp;"');"</f>
        <v/>
      </c>
      <c r="T923">
        <f>"Update UFMT_BUILD_RULE SET FIELD_ID='"&amp;D923&amp;"',COND_ID='"&amp;E923&amp;"',VALUE_ID='"&amp;F923&amp;"',CONV_KEY='"&amp;G923&amp;"',F_CHECK='"&amp;H923&amp;"',F_WRITE='"&amp;I923&amp;"' Where FORMAT_ID = '"&amp;A923&amp;"' AND FIELD_NO = '"&amp;B923&amp;"' AND PRIORITY = '"&amp;C923&amp;"';"</f>
        <v/>
      </c>
      <c r="U923">
        <f>"Delete from UFMT_BUILD_RULE Where FORMAT_ID = '"&amp;A923&amp;"' AND FIELD_NO = '"&amp;B923&amp;"' AND PRIORITY = '"&amp;C923&amp;"';"</f>
        <v/>
      </c>
    </row>
    <row r="924" spans="1:21">
      <c r="A924" t="s">
        <v>198</v>
      </c>
      <c r="B924" t="s">
        <v>33</v>
      </c>
      <c r="C924" t="s">
        <v>13</v>
      </c>
      <c r="D924" t="s">
        <v>398</v>
      </c>
      <c r="E924" t="s">
        <v>70</v>
      </c>
      <c r="F924" t="s">
        <v>581</v>
      </c>
      <c r="G924" t="s">
        <v>80</v>
      </c>
      <c r="H924" t="s">
        <v>255</v>
      </c>
      <c r="I924" t="s">
        <v>255</v>
      </c>
      <c r="L924" t="s">
        <v>7</v>
      </c>
      <c r="M924">
        <f>VLOOKUP(D924,UFMT_FIELD_FORMAT!A:H,8,FALSE)</f>
        <v/>
      </c>
      <c r="N924">
        <f>IF(ISBLANK(E924),"",VLOOKUP(E924,UFMT_CONDITION!A:J,10,FALSE))</f>
        <v/>
      </c>
      <c r="O924">
        <f>VLOOKUP(F924,UFMT_VALUE!A:E,5,FALSE)</f>
        <v/>
      </c>
      <c r="P924">
        <f>IF(ISBLANK(G924),"",VLOOKUP(G924,UFMT_CONVERSION!A:C,3,FALSE))</f>
        <v/>
      </c>
      <c r="Q924">
        <f>"Field '"&amp;M924&amp;IF(N924="","","',Cond '"&amp;N924)&amp;"', Value '"&amp;O924&amp;IF(P924="","","', Conv '"&amp;P924)&amp;"'"</f>
        <v/>
      </c>
      <c r="S924">
        <f>"Insert into UFMT_BUILD_RULE (FORMAT_ID, FIELD_NO, PRIORITY, FIELD_ID, COND_ID, VALUE_ID, CONV_KEY, F_CHECK, F_WRITE) Values ('"&amp;A924&amp;"', '"&amp;B924&amp;"', '"&amp;C924&amp;"', '"&amp;D924&amp;"', '"&amp;E924&amp;"', '"&amp;F924&amp;"', '"&amp;G924&amp;"', '"&amp;H924&amp;"', '"&amp;I924&amp;"');"</f>
        <v/>
      </c>
      <c r="T924">
        <f>"Update UFMT_BUILD_RULE SET FIELD_ID='"&amp;D924&amp;"',COND_ID='"&amp;E924&amp;"',VALUE_ID='"&amp;F924&amp;"',CONV_KEY='"&amp;G924&amp;"',F_CHECK='"&amp;H924&amp;"',F_WRITE='"&amp;I924&amp;"' Where FORMAT_ID = '"&amp;A924&amp;"' AND FIELD_NO = '"&amp;B924&amp;"' AND PRIORITY = '"&amp;C924&amp;"';"</f>
        <v/>
      </c>
      <c r="U924">
        <f>"Delete from UFMT_BUILD_RULE Where FORMAT_ID = '"&amp;A924&amp;"' AND FIELD_NO = '"&amp;B924&amp;"' AND PRIORITY = '"&amp;C924&amp;"';"</f>
        <v/>
      </c>
    </row>
    <row r="925" spans="1:21">
      <c r="A925" t="s">
        <v>198</v>
      </c>
      <c r="B925" t="s">
        <v>33</v>
      </c>
      <c r="C925" t="s">
        <v>64</v>
      </c>
      <c r="D925" t="s">
        <v>398</v>
      </c>
      <c r="E925" t="s">
        <v>68</v>
      </c>
      <c r="F925" t="s">
        <v>281</v>
      </c>
      <c r="H925" t="s">
        <v>255</v>
      </c>
      <c r="I925" t="s">
        <v>255</v>
      </c>
      <c r="L925" t="s">
        <v>7</v>
      </c>
      <c r="M925">
        <f>VLOOKUP(D925,UFMT_FIELD_FORMAT!A:H,8,FALSE)</f>
        <v/>
      </c>
      <c r="N925">
        <f>IF(ISBLANK(E925),"",VLOOKUP(E925,UFMT_CONDITION!A:J,10,FALSE))</f>
        <v/>
      </c>
      <c r="O925">
        <f>VLOOKUP(F925,UFMT_VALUE!A:E,5,FALSE)</f>
        <v/>
      </c>
      <c r="P925">
        <f>IF(ISBLANK(G925),"",VLOOKUP(G925,UFMT_CONVERSION!A:C,3,FALSE))</f>
        <v/>
      </c>
      <c r="Q925">
        <f>"Field '"&amp;M925&amp;IF(N925="","","',Cond '"&amp;N925)&amp;"', Value '"&amp;O925&amp;IF(P925="","","', Conv '"&amp;P925)&amp;"'"</f>
        <v/>
      </c>
      <c r="S925">
        <f>"Insert into UFMT_BUILD_RULE (FORMAT_ID, FIELD_NO, PRIORITY, FIELD_ID, COND_ID, VALUE_ID, CONV_KEY, F_CHECK, F_WRITE) Values ('"&amp;A925&amp;"', '"&amp;B925&amp;"', '"&amp;C925&amp;"', '"&amp;D925&amp;"', '"&amp;E925&amp;"', '"&amp;F925&amp;"', '"&amp;G925&amp;"', '"&amp;H925&amp;"', '"&amp;I925&amp;"');"</f>
        <v/>
      </c>
      <c r="T925">
        <f>"Update UFMT_BUILD_RULE SET FIELD_ID='"&amp;D925&amp;"',COND_ID='"&amp;E925&amp;"',VALUE_ID='"&amp;F925&amp;"',CONV_KEY='"&amp;G925&amp;"',F_CHECK='"&amp;H925&amp;"',F_WRITE='"&amp;I925&amp;"' Where FORMAT_ID = '"&amp;A925&amp;"' AND FIELD_NO = '"&amp;B925&amp;"' AND PRIORITY = '"&amp;C925&amp;"';"</f>
        <v/>
      </c>
      <c r="U925">
        <f>"Delete from UFMT_BUILD_RULE Where FORMAT_ID = '"&amp;A925&amp;"' AND FIELD_NO = '"&amp;B925&amp;"' AND PRIORITY = '"&amp;C925&amp;"';"</f>
        <v/>
      </c>
    </row>
    <row r="926" spans="1:21">
      <c r="A926" t="s">
        <v>198</v>
      </c>
      <c r="B926" t="s">
        <v>555</v>
      </c>
      <c r="C926" t="s">
        <v>13</v>
      </c>
      <c r="D926" t="s">
        <v>385</v>
      </c>
      <c r="F926" t="s">
        <v>536</v>
      </c>
      <c r="H926" t="s">
        <v>255</v>
      </c>
      <c r="I926" t="s">
        <v>255</v>
      </c>
      <c r="L926" t="s">
        <v>7</v>
      </c>
      <c r="M926">
        <f>VLOOKUP(D926,UFMT_FIELD_FORMAT!A:H,8,FALSE)</f>
        <v/>
      </c>
      <c r="N926">
        <f>IF(ISBLANK(E926),"",VLOOKUP(E926,UFMT_CONDITION!A:J,10,FALSE))</f>
        <v/>
      </c>
      <c r="O926">
        <f>VLOOKUP(F926,UFMT_VALUE!A:E,5,FALSE)</f>
        <v/>
      </c>
      <c r="P926">
        <f>IF(ISBLANK(G926),"",VLOOKUP(G926,UFMT_CONVERSION!A:C,3,FALSE))</f>
        <v/>
      </c>
      <c r="Q926">
        <f>"Field '"&amp;M926&amp;IF(N926="","","',Cond '"&amp;N926)&amp;"', Value '"&amp;O926&amp;IF(P926="","","', Conv '"&amp;P926)&amp;"'"</f>
        <v/>
      </c>
      <c r="S926">
        <f>"Insert into UFMT_BUILD_RULE (FORMAT_ID, FIELD_NO, PRIORITY, FIELD_ID, COND_ID, VALUE_ID, CONV_KEY, F_CHECK, F_WRITE) Values ('"&amp;A926&amp;"', '"&amp;B926&amp;"', '"&amp;C926&amp;"', '"&amp;D926&amp;"', '"&amp;E926&amp;"', '"&amp;F926&amp;"', '"&amp;G926&amp;"', '"&amp;H926&amp;"', '"&amp;I926&amp;"');"</f>
        <v/>
      </c>
      <c r="T926">
        <f>"Update UFMT_BUILD_RULE SET FIELD_ID='"&amp;D926&amp;"',COND_ID='"&amp;E926&amp;"',VALUE_ID='"&amp;F926&amp;"',CONV_KEY='"&amp;G926&amp;"',F_CHECK='"&amp;H926&amp;"',F_WRITE='"&amp;I926&amp;"' Where FORMAT_ID = '"&amp;A926&amp;"' AND FIELD_NO = '"&amp;B926&amp;"' AND PRIORITY = '"&amp;C926&amp;"';"</f>
        <v/>
      </c>
      <c r="U926">
        <f>"Delete from UFMT_BUILD_RULE Where FORMAT_ID = '"&amp;A926&amp;"' AND FIELD_NO = '"&amp;B926&amp;"' AND PRIORITY = '"&amp;C926&amp;"';"</f>
        <v/>
      </c>
    </row>
    <row r="927" spans="1:21">
      <c r="A927" t="s">
        <v>198</v>
      </c>
      <c r="B927" t="s">
        <v>196</v>
      </c>
      <c r="C927" t="s">
        <v>13</v>
      </c>
      <c r="D927" t="s">
        <v>233</v>
      </c>
      <c r="E927" t="s">
        <v>478</v>
      </c>
      <c r="F927" t="s">
        <v>68</v>
      </c>
      <c r="H927" t="s">
        <v>255</v>
      </c>
      <c r="I927" t="s">
        <v>255</v>
      </c>
      <c r="L927" t="s">
        <v>7</v>
      </c>
      <c r="M927">
        <f>VLOOKUP(D927,UFMT_FIELD_FORMAT!A:H,8,FALSE)</f>
        <v/>
      </c>
      <c r="N927">
        <f>IF(ISBLANK(E927),"",VLOOKUP(E927,UFMT_CONDITION!A:J,10,FALSE))</f>
        <v/>
      </c>
      <c r="O927">
        <f>VLOOKUP(F927,UFMT_VALUE!A:E,5,FALSE)</f>
        <v/>
      </c>
      <c r="P927">
        <f>IF(ISBLANK(G927),"",VLOOKUP(G927,UFMT_CONVERSION!A:C,3,FALSE))</f>
        <v/>
      </c>
      <c r="Q927">
        <f>"Field '"&amp;M927&amp;IF(N927="","","',Cond '"&amp;N927)&amp;"', Value '"&amp;O927&amp;IF(P927="","","', Conv '"&amp;P927)&amp;"'"</f>
        <v/>
      </c>
      <c r="S927">
        <f>"Insert into UFMT_BUILD_RULE (FORMAT_ID, FIELD_NO, PRIORITY, FIELD_ID, COND_ID, VALUE_ID, CONV_KEY, F_CHECK, F_WRITE) Values ('"&amp;A927&amp;"', '"&amp;B927&amp;"', '"&amp;C927&amp;"', '"&amp;D927&amp;"', '"&amp;E927&amp;"', '"&amp;F927&amp;"', '"&amp;G927&amp;"', '"&amp;H927&amp;"', '"&amp;I927&amp;"');"</f>
        <v/>
      </c>
      <c r="T927">
        <f>"Update UFMT_BUILD_RULE SET FIELD_ID='"&amp;D927&amp;"',COND_ID='"&amp;E927&amp;"',VALUE_ID='"&amp;F927&amp;"',CONV_KEY='"&amp;G927&amp;"',F_CHECK='"&amp;H927&amp;"',F_WRITE='"&amp;I927&amp;"' Where FORMAT_ID = '"&amp;A927&amp;"' AND FIELD_NO = '"&amp;B927&amp;"' AND PRIORITY = '"&amp;C927&amp;"';"</f>
        <v/>
      </c>
      <c r="U927">
        <f>"Delete from UFMT_BUILD_RULE Where FORMAT_ID = '"&amp;A927&amp;"' AND FIELD_NO = '"&amp;B927&amp;"' AND PRIORITY = '"&amp;C927&amp;"';"</f>
        <v/>
      </c>
    </row>
    <row r="928" spans="1:21">
      <c r="A928" t="s">
        <v>198</v>
      </c>
      <c r="B928" t="s">
        <v>634</v>
      </c>
      <c r="C928" t="s">
        <v>13</v>
      </c>
      <c r="D928" t="s">
        <v>233</v>
      </c>
      <c r="E928" t="s">
        <v>522</v>
      </c>
      <c r="F928" t="s">
        <v>1538</v>
      </c>
      <c r="H928" t="s">
        <v>255</v>
      </c>
      <c r="I928" t="s">
        <v>255</v>
      </c>
      <c r="L928" t="s">
        <v>7</v>
      </c>
      <c r="M928">
        <f>VLOOKUP(D928,UFMT_FIELD_FORMAT!A:H,8,FALSE)</f>
        <v/>
      </c>
      <c r="N928">
        <f>IF(ISBLANK(E928),"",VLOOKUP(E928,UFMT_CONDITION!A:J,10,FALSE))</f>
        <v/>
      </c>
      <c r="O928">
        <f>VLOOKUP(F928,UFMT_VALUE!A:E,5,FALSE)</f>
        <v/>
      </c>
      <c r="P928">
        <f>IF(ISBLANK(G928),"",VLOOKUP(G928,UFMT_CONVERSION!A:C,3,FALSE))</f>
        <v/>
      </c>
      <c r="Q928">
        <f>"Field '"&amp;M928&amp;IF(N928="","","',Cond '"&amp;N928)&amp;"', Value '"&amp;O928&amp;IF(P928="","","', Conv '"&amp;P928)&amp;"'"</f>
        <v/>
      </c>
      <c r="S928">
        <f>"Insert into UFMT_BUILD_RULE (FORMAT_ID, FIELD_NO, PRIORITY, FIELD_ID, COND_ID, VALUE_ID, CONV_KEY, F_CHECK, F_WRITE) Values ('"&amp;A928&amp;"', '"&amp;B928&amp;"', '"&amp;C928&amp;"', '"&amp;D928&amp;"', '"&amp;E928&amp;"', '"&amp;F928&amp;"', '"&amp;G928&amp;"', '"&amp;H928&amp;"', '"&amp;I928&amp;"');"</f>
        <v/>
      </c>
      <c r="T928">
        <f>"Update UFMT_BUILD_RULE SET FIELD_ID='"&amp;D928&amp;"',COND_ID='"&amp;E928&amp;"',VALUE_ID='"&amp;F928&amp;"',CONV_KEY='"&amp;G928&amp;"',F_CHECK='"&amp;H928&amp;"',F_WRITE='"&amp;I928&amp;"' Where FORMAT_ID = '"&amp;A928&amp;"' AND FIELD_NO = '"&amp;B928&amp;"' AND PRIORITY = '"&amp;C928&amp;"';"</f>
        <v/>
      </c>
      <c r="U928">
        <f>"Delete from UFMT_BUILD_RULE Where FORMAT_ID = '"&amp;A928&amp;"' AND FIELD_NO = '"&amp;B928&amp;"' AND PRIORITY = '"&amp;C928&amp;"';"</f>
        <v/>
      </c>
    </row>
    <row r="929" spans="1:21">
      <c r="A929" t="s">
        <v>198</v>
      </c>
      <c r="B929" t="s">
        <v>634</v>
      </c>
      <c r="C929" t="s">
        <v>64</v>
      </c>
      <c r="D929" t="s">
        <v>233</v>
      </c>
      <c r="E929" t="s">
        <v>456</v>
      </c>
      <c r="F929" t="s">
        <v>68</v>
      </c>
      <c r="H929" t="s">
        <v>255</v>
      </c>
      <c r="I929" t="s">
        <v>255</v>
      </c>
      <c r="L929" t="s">
        <v>7</v>
      </c>
      <c r="M929">
        <f>VLOOKUP(D929,UFMT_FIELD_FORMAT!A:H,8,FALSE)</f>
        <v/>
      </c>
      <c r="N929">
        <f>IF(ISBLANK(E929),"",VLOOKUP(E929,UFMT_CONDITION!A:J,10,FALSE))</f>
        <v/>
      </c>
      <c r="O929">
        <f>VLOOKUP(F929,UFMT_VALUE!A:E,5,FALSE)</f>
        <v/>
      </c>
      <c r="P929">
        <f>IF(ISBLANK(G929),"",VLOOKUP(G929,UFMT_CONVERSION!A:C,3,FALSE))</f>
        <v/>
      </c>
      <c r="Q929">
        <f>"Field '"&amp;M929&amp;IF(N929="","","',Cond '"&amp;N929)&amp;"', Value '"&amp;O929&amp;IF(P929="","","', Conv '"&amp;P929)&amp;"'"</f>
        <v/>
      </c>
      <c r="S929">
        <f>"Insert into UFMT_BUILD_RULE (FORMAT_ID, FIELD_NO, PRIORITY, FIELD_ID, COND_ID, VALUE_ID, CONV_KEY, F_CHECK, F_WRITE) Values ('"&amp;A929&amp;"', '"&amp;B929&amp;"', '"&amp;C929&amp;"', '"&amp;D929&amp;"', '"&amp;E929&amp;"', '"&amp;F929&amp;"', '"&amp;G929&amp;"', '"&amp;H929&amp;"', '"&amp;I929&amp;"');"</f>
        <v/>
      </c>
      <c r="T929">
        <f>"Update UFMT_BUILD_RULE SET FIELD_ID='"&amp;D929&amp;"',COND_ID='"&amp;E929&amp;"',VALUE_ID='"&amp;F929&amp;"',CONV_KEY='"&amp;G929&amp;"',F_CHECK='"&amp;H929&amp;"',F_WRITE='"&amp;I929&amp;"' Where FORMAT_ID = '"&amp;A929&amp;"' AND FIELD_NO = '"&amp;B929&amp;"' AND PRIORITY = '"&amp;C929&amp;"';"</f>
        <v/>
      </c>
      <c r="U929">
        <f>"Delete from UFMT_BUILD_RULE Where FORMAT_ID = '"&amp;A929&amp;"' AND FIELD_NO = '"&amp;B929&amp;"' AND PRIORITY = '"&amp;C929&amp;"';"</f>
        <v/>
      </c>
    </row>
    <row r="930" spans="1:21">
      <c r="A930" t="s">
        <v>198</v>
      </c>
      <c r="B930" t="s">
        <v>634</v>
      </c>
      <c r="C930" t="s">
        <v>107</v>
      </c>
      <c r="D930" t="s">
        <v>233</v>
      </c>
      <c r="E930" t="s">
        <v>473</v>
      </c>
      <c r="F930" t="s">
        <v>68</v>
      </c>
      <c r="H930" t="s">
        <v>255</v>
      </c>
      <c r="I930" t="s">
        <v>255</v>
      </c>
      <c r="L930" t="s">
        <v>7</v>
      </c>
      <c r="M930">
        <f>VLOOKUP(D930,UFMT_FIELD_FORMAT!A:H,8,FALSE)</f>
        <v/>
      </c>
      <c r="N930">
        <f>IF(ISBLANK(E930),"",VLOOKUP(E930,UFMT_CONDITION!A:J,10,FALSE))</f>
        <v/>
      </c>
      <c r="O930">
        <f>VLOOKUP(F930,UFMT_VALUE!A:E,5,FALSE)</f>
        <v/>
      </c>
      <c r="P930">
        <f>IF(ISBLANK(G930),"",VLOOKUP(G930,UFMT_CONVERSION!A:C,3,FALSE))</f>
        <v/>
      </c>
      <c r="Q930">
        <f>"Field '"&amp;M930&amp;IF(N930="","","',Cond '"&amp;N930)&amp;"', Value '"&amp;O930&amp;IF(P930="","","', Conv '"&amp;P930)&amp;"'"</f>
        <v/>
      </c>
      <c r="S930">
        <f>"Insert into UFMT_BUILD_RULE (FORMAT_ID, FIELD_NO, PRIORITY, FIELD_ID, COND_ID, VALUE_ID, CONV_KEY, F_CHECK, F_WRITE) Values ('"&amp;A930&amp;"', '"&amp;B930&amp;"', '"&amp;C930&amp;"', '"&amp;D930&amp;"', '"&amp;E930&amp;"', '"&amp;F930&amp;"', '"&amp;G930&amp;"', '"&amp;H930&amp;"', '"&amp;I930&amp;"');"</f>
        <v/>
      </c>
      <c r="T930">
        <f>"Update UFMT_BUILD_RULE SET FIELD_ID='"&amp;D930&amp;"',COND_ID='"&amp;E930&amp;"',VALUE_ID='"&amp;F930&amp;"',CONV_KEY='"&amp;G930&amp;"',F_CHECK='"&amp;H930&amp;"',F_WRITE='"&amp;I930&amp;"' Where FORMAT_ID = '"&amp;A930&amp;"' AND FIELD_NO = '"&amp;B930&amp;"' AND PRIORITY = '"&amp;C930&amp;"';"</f>
        <v/>
      </c>
      <c r="U930">
        <f>"Delete from UFMT_BUILD_RULE Where FORMAT_ID = '"&amp;A930&amp;"' AND FIELD_NO = '"&amp;B930&amp;"' AND PRIORITY = '"&amp;C930&amp;"';"</f>
        <v/>
      </c>
    </row>
    <row r="931" spans="1:21">
      <c r="A931" t="s">
        <v>198</v>
      </c>
      <c r="B931" t="s">
        <v>634</v>
      </c>
      <c r="C931" t="s">
        <v>31</v>
      </c>
      <c r="D931" t="s">
        <v>233</v>
      </c>
      <c r="E931" t="s">
        <v>335</v>
      </c>
      <c r="F931" t="s">
        <v>70</v>
      </c>
      <c r="H931" t="s">
        <v>255</v>
      </c>
      <c r="I931" t="s">
        <v>255</v>
      </c>
      <c r="L931" t="s">
        <v>7</v>
      </c>
      <c r="M931">
        <f>VLOOKUP(D931,UFMT_FIELD_FORMAT!A:H,8,FALSE)</f>
        <v/>
      </c>
      <c r="N931">
        <f>IF(ISBLANK(E931),"",VLOOKUP(E931,UFMT_CONDITION!A:J,10,FALSE))</f>
        <v/>
      </c>
      <c r="O931">
        <f>VLOOKUP(F931,UFMT_VALUE!A:E,5,FALSE)</f>
        <v/>
      </c>
      <c r="P931">
        <f>IF(ISBLANK(G931),"",VLOOKUP(G931,UFMT_CONVERSION!A:C,3,FALSE))</f>
        <v/>
      </c>
      <c r="Q931">
        <f>"Field '"&amp;M931&amp;IF(N931="","","',Cond '"&amp;N931)&amp;"', Value '"&amp;O931&amp;IF(P931="","","', Conv '"&amp;P931)&amp;"'"</f>
        <v/>
      </c>
      <c r="S931">
        <f>"Insert into UFMT_BUILD_RULE (FORMAT_ID, FIELD_NO, PRIORITY, FIELD_ID, COND_ID, VALUE_ID, CONV_KEY, F_CHECK, F_WRITE) Values ('"&amp;A931&amp;"', '"&amp;B931&amp;"', '"&amp;C931&amp;"', '"&amp;D931&amp;"', '"&amp;E931&amp;"', '"&amp;F931&amp;"', '"&amp;G931&amp;"', '"&amp;H931&amp;"', '"&amp;I931&amp;"');"</f>
        <v/>
      </c>
      <c r="T931">
        <f>"Update UFMT_BUILD_RULE SET FIELD_ID='"&amp;D931&amp;"',COND_ID='"&amp;E931&amp;"',VALUE_ID='"&amp;F931&amp;"',CONV_KEY='"&amp;G931&amp;"',F_CHECK='"&amp;H931&amp;"',F_WRITE='"&amp;I931&amp;"' Where FORMAT_ID = '"&amp;A931&amp;"' AND FIELD_NO = '"&amp;B931&amp;"' AND PRIORITY = '"&amp;C931&amp;"';"</f>
        <v/>
      </c>
      <c r="U931">
        <f>"Delete from UFMT_BUILD_RULE Where FORMAT_ID = '"&amp;A931&amp;"' AND FIELD_NO = '"&amp;B931&amp;"' AND PRIORITY = '"&amp;C931&amp;"';"</f>
        <v/>
      </c>
    </row>
    <row r="932" spans="1:21">
      <c r="A932" t="s">
        <v>198</v>
      </c>
      <c r="B932" t="s">
        <v>634</v>
      </c>
      <c r="C932" t="s">
        <v>500</v>
      </c>
      <c r="D932" t="s">
        <v>233</v>
      </c>
      <c r="E932" t="s">
        <v>78</v>
      </c>
      <c r="F932" t="s">
        <v>471</v>
      </c>
      <c r="H932" t="s">
        <v>255</v>
      </c>
      <c r="I932" t="s">
        <v>255</v>
      </c>
      <c r="L932" t="s">
        <v>7</v>
      </c>
      <c r="M932">
        <f>VLOOKUP(D932,UFMT_FIELD_FORMAT!A:H,8,FALSE)</f>
        <v/>
      </c>
      <c r="N932">
        <f>IF(ISBLANK(E932),"",VLOOKUP(E932,UFMT_CONDITION!A:J,10,FALSE))</f>
        <v/>
      </c>
      <c r="O932">
        <f>VLOOKUP(F932,UFMT_VALUE!A:E,5,FALSE)</f>
        <v/>
      </c>
      <c r="P932">
        <f>IF(ISBLANK(G932),"",VLOOKUP(G932,UFMT_CONVERSION!A:C,3,FALSE))</f>
        <v/>
      </c>
      <c r="Q932">
        <f>"Field '"&amp;M932&amp;IF(N932="","","',Cond '"&amp;N932)&amp;"', Value '"&amp;O932&amp;IF(P932="","","', Conv '"&amp;P932)&amp;"'"</f>
        <v/>
      </c>
      <c r="S932">
        <f>"Insert into UFMT_BUILD_RULE (FORMAT_ID, FIELD_NO, PRIORITY, FIELD_ID, COND_ID, VALUE_ID, CONV_KEY, F_CHECK, F_WRITE) Values ('"&amp;A932&amp;"', '"&amp;B932&amp;"', '"&amp;C932&amp;"', '"&amp;D932&amp;"', '"&amp;E932&amp;"', '"&amp;F932&amp;"', '"&amp;G932&amp;"', '"&amp;H932&amp;"', '"&amp;I932&amp;"');"</f>
        <v/>
      </c>
      <c r="T932">
        <f>"Update UFMT_BUILD_RULE SET FIELD_ID='"&amp;D932&amp;"',COND_ID='"&amp;E932&amp;"',VALUE_ID='"&amp;F932&amp;"',CONV_KEY='"&amp;G932&amp;"',F_CHECK='"&amp;H932&amp;"',F_WRITE='"&amp;I932&amp;"' Where FORMAT_ID = '"&amp;A932&amp;"' AND FIELD_NO = '"&amp;B932&amp;"' AND PRIORITY = '"&amp;C932&amp;"';"</f>
        <v/>
      </c>
      <c r="U932">
        <f>"Delete from UFMT_BUILD_RULE Where FORMAT_ID = '"&amp;A932&amp;"' AND FIELD_NO = '"&amp;B932&amp;"' AND PRIORITY = '"&amp;C932&amp;"';"</f>
        <v/>
      </c>
    </row>
    <row r="933" spans="1:21">
      <c r="A933" t="s">
        <v>198</v>
      </c>
      <c r="B933" t="s">
        <v>634</v>
      </c>
      <c r="C933" t="s">
        <v>328</v>
      </c>
      <c r="D933" t="s">
        <v>233</v>
      </c>
      <c r="E933" t="s">
        <v>80</v>
      </c>
      <c r="F933" t="s">
        <v>471</v>
      </c>
      <c r="H933" t="s">
        <v>255</v>
      </c>
      <c r="I933" t="s">
        <v>255</v>
      </c>
      <c r="L933" t="s">
        <v>7</v>
      </c>
      <c r="M933">
        <f>VLOOKUP(D933,UFMT_FIELD_FORMAT!A:H,8,FALSE)</f>
        <v/>
      </c>
      <c r="N933">
        <f>IF(ISBLANK(E933),"",VLOOKUP(E933,UFMT_CONDITION!A:J,10,FALSE))</f>
        <v/>
      </c>
      <c r="O933">
        <f>VLOOKUP(F933,UFMT_VALUE!A:E,5,FALSE)</f>
        <v/>
      </c>
      <c r="P933">
        <f>IF(ISBLANK(G933),"",VLOOKUP(G933,UFMT_CONVERSION!A:C,3,FALSE))</f>
        <v/>
      </c>
      <c r="Q933">
        <f>"Field '"&amp;M933&amp;IF(N933="","","',Cond '"&amp;N933)&amp;"', Value '"&amp;O933&amp;IF(P933="","","', Conv '"&amp;P933)&amp;"'"</f>
        <v/>
      </c>
      <c r="S933">
        <f>"Insert into UFMT_BUILD_RULE (FORMAT_ID, FIELD_NO, PRIORITY, FIELD_ID, COND_ID, VALUE_ID, CONV_KEY, F_CHECK, F_WRITE) Values ('"&amp;A933&amp;"', '"&amp;B933&amp;"', '"&amp;C933&amp;"', '"&amp;D933&amp;"', '"&amp;E933&amp;"', '"&amp;F933&amp;"', '"&amp;G933&amp;"', '"&amp;H933&amp;"', '"&amp;I933&amp;"');"</f>
        <v/>
      </c>
      <c r="T933">
        <f>"Update UFMT_BUILD_RULE SET FIELD_ID='"&amp;D933&amp;"',COND_ID='"&amp;E933&amp;"',VALUE_ID='"&amp;F933&amp;"',CONV_KEY='"&amp;G933&amp;"',F_CHECK='"&amp;H933&amp;"',F_WRITE='"&amp;I933&amp;"' Where FORMAT_ID = '"&amp;A933&amp;"' AND FIELD_NO = '"&amp;B933&amp;"' AND PRIORITY = '"&amp;C933&amp;"';"</f>
        <v/>
      </c>
      <c r="U933">
        <f>"Delete from UFMT_BUILD_RULE Where FORMAT_ID = '"&amp;A933&amp;"' AND FIELD_NO = '"&amp;B933&amp;"' AND PRIORITY = '"&amp;C933&amp;"';"</f>
        <v/>
      </c>
    </row>
    <row r="934" spans="1:21">
      <c r="A934" t="s">
        <v>198</v>
      </c>
      <c r="B934" t="s">
        <v>103</v>
      </c>
      <c r="C934" t="s">
        <v>13</v>
      </c>
      <c r="D934" t="s">
        <v>456</v>
      </c>
      <c r="F934" t="s">
        <v>310</v>
      </c>
      <c r="H934" t="s">
        <v>255</v>
      </c>
      <c r="I934" t="s">
        <v>255</v>
      </c>
      <c r="L934" t="s">
        <v>7</v>
      </c>
      <c r="M934">
        <f>VLOOKUP(D934,UFMT_FIELD_FORMAT!A:H,8,FALSE)</f>
        <v/>
      </c>
      <c r="N934">
        <f>IF(ISBLANK(E934),"",VLOOKUP(E934,UFMT_CONDITION!A:J,10,FALSE))</f>
        <v/>
      </c>
      <c r="O934">
        <f>VLOOKUP(F934,UFMT_VALUE!A:E,5,FALSE)</f>
        <v/>
      </c>
      <c r="P934">
        <f>IF(ISBLANK(G934),"",VLOOKUP(G934,UFMT_CONVERSION!A:C,3,FALSE))</f>
        <v/>
      </c>
      <c r="Q934">
        <f>"Field '"&amp;M934&amp;IF(N934="","","',Cond '"&amp;N934)&amp;"', Value '"&amp;O934&amp;IF(P934="","","', Conv '"&amp;P934)&amp;"'"</f>
        <v/>
      </c>
      <c r="S934">
        <f>"Insert into UFMT_BUILD_RULE (FORMAT_ID, FIELD_NO, PRIORITY, FIELD_ID, COND_ID, VALUE_ID, CONV_KEY, F_CHECK, F_WRITE) Values ('"&amp;A934&amp;"', '"&amp;B934&amp;"', '"&amp;C934&amp;"', '"&amp;D934&amp;"', '"&amp;E934&amp;"', '"&amp;F934&amp;"', '"&amp;G934&amp;"', '"&amp;H934&amp;"', '"&amp;I934&amp;"');"</f>
        <v/>
      </c>
      <c r="T934">
        <f>"Update UFMT_BUILD_RULE SET FIELD_ID='"&amp;D934&amp;"',COND_ID='"&amp;E934&amp;"',VALUE_ID='"&amp;F934&amp;"',CONV_KEY='"&amp;G934&amp;"',F_CHECK='"&amp;H934&amp;"',F_WRITE='"&amp;I934&amp;"' Where FORMAT_ID = '"&amp;A934&amp;"' AND FIELD_NO = '"&amp;B934&amp;"' AND PRIORITY = '"&amp;C934&amp;"';"</f>
        <v/>
      </c>
      <c r="U934">
        <f>"Delete from UFMT_BUILD_RULE Where FORMAT_ID = '"&amp;A934&amp;"' AND FIELD_NO = '"&amp;B934&amp;"' AND PRIORITY = '"&amp;C934&amp;"';"</f>
        <v/>
      </c>
    </row>
    <row r="935" spans="1:21">
      <c r="A935" t="s">
        <v>198</v>
      </c>
      <c r="B935" t="s">
        <v>669</v>
      </c>
      <c r="C935" t="s">
        <v>13</v>
      </c>
      <c r="D935" t="s">
        <v>456</v>
      </c>
      <c r="F935" t="s">
        <v>379</v>
      </c>
      <c r="G935" t="s">
        <v>500</v>
      </c>
      <c r="H935" t="s">
        <v>255</v>
      </c>
      <c r="I935" t="s">
        <v>255</v>
      </c>
      <c r="L935" t="s">
        <v>7</v>
      </c>
      <c r="M935">
        <f>VLOOKUP(D935,UFMT_FIELD_FORMAT!A:H,8,FALSE)</f>
        <v/>
      </c>
      <c r="N935">
        <f>IF(ISBLANK(E935),"",VLOOKUP(E935,UFMT_CONDITION!A:J,10,FALSE))</f>
        <v/>
      </c>
      <c r="O935">
        <f>VLOOKUP(F935,UFMT_VALUE!A:E,5,FALSE)</f>
        <v/>
      </c>
      <c r="P935">
        <f>IF(ISBLANK(G935),"",VLOOKUP(G935,UFMT_CONVERSION!A:C,3,FALSE))</f>
        <v/>
      </c>
      <c r="Q935">
        <f>"Field '"&amp;M935&amp;IF(N935="","","',Cond '"&amp;N935)&amp;"', Value '"&amp;O935&amp;IF(P935="","","', Conv '"&amp;P935)&amp;"'"</f>
        <v/>
      </c>
      <c r="S935">
        <f>"Insert into UFMT_BUILD_RULE (FORMAT_ID, FIELD_NO, PRIORITY, FIELD_ID, COND_ID, VALUE_ID, CONV_KEY, F_CHECK, F_WRITE) Values ('"&amp;A935&amp;"', '"&amp;B935&amp;"', '"&amp;C935&amp;"', '"&amp;D935&amp;"', '"&amp;E935&amp;"', '"&amp;F935&amp;"', '"&amp;G935&amp;"', '"&amp;H935&amp;"', '"&amp;I935&amp;"');"</f>
        <v/>
      </c>
      <c r="T935">
        <f>"Update UFMT_BUILD_RULE SET FIELD_ID='"&amp;D935&amp;"',COND_ID='"&amp;E935&amp;"',VALUE_ID='"&amp;F935&amp;"',CONV_KEY='"&amp;G935&amp;"',F_CHECK='"&amp;H935&amp;"',F_WRITE='"&amp;I935&amp;"' Where FORMAT_ID = '"&amp;A935&amp;"' AND FIELD_NO = '"&amp;B935&amp;"' AND PRIORITY = '"&amp;C935&amp;"';"</f>
        <v/>
      </c>
      <c r="U935">
        <f>"Delete from UFMT_BUILD_RULE Where FORMAT_ID = '"&amp;A935&amp;"' AND FIELD_NO = '"&amp;B935&amp;"' AND PRIORITY = '"&amp;C935&amp;"';"</f>
        <v/>
      </c>
    </row>
    <row r="936" spans="1:21">
      <c r="A936" t="s">
        <v>630</v>
      </c>
      <c r="B936" t="s">
        <v>64</v>
      </c>
      <c r="C936" t="s">
        <v>13</v>
      </c>
      <c r="D936" t="s">
        <v>13</v>
      </c>
      <c r="F936" t="s">
        <v>64</v>
      </c>
      <c r="H936" t="s">
        <v>255</v>
      </c>
      <c r="I936" t="s">
        <v>255</v>
      </c>
      <c r="L936" t="s">
        <v>7</v>
      </c>
      <c r="M936">
        <f>VLOOKUP(D936,UFMT_FIELD_FORMAT!A:H,8,FALSE)</f>
        <v/>
      </c>
      <c r="N936">
        <f>IF(ISBLANK(E936),"",VLOOKUP(E936,UFMT_CONDITION!A:J,10,FALSE))</f>
        <v/>
      </c>
      <c r="O936">
        <f>VLOOKUP(F936,UFMT_VALUE!A:E,5,FALSE)</f>
        <v/>
      </c>
      <c r="P936">
        <f>IF(ISBLANK(G936),"",VLOOKUP(G936,UFMT_CONVERSION!A:C,3,FALSE))</f>
        <v/>
      </c>
      <c r="Q936">
        <f>"Field '"&amp;M936&amp;IF(N936="","","',Cond '"&amp;N936)&amp;"', Value '"&amp;O936&amp;IF(P936="","","', Conv '"&amp;P936)&amp;"'"</f>
        <v/>
      </c>
      <c r="S936">
        <f>"Insert into UFMT_BUILD_RULE (FORMAT_ID, FIELD_NO, PRIORITY, FIELD_ID, COND_ID, VALUE_ID, CONV_KEY, F_CHECK, F_WRITE) Values ('"&amp;A936&amp;"', '"&amp;B936&amp;"', '"&amp;C936&amp;"', '"&amp;D936&amp;"', '"&amp;E936&amp;"', '"&amp;F936&amp;"', '"&amp;G936&amp;"', '"&amp;H936&amp;"', '"&amp;I936&amp;"');"</f>
        <v/>
      </c>
      <c r="T936">
        <f>"Update UFMT_BUILD_RULE SET FIELD_ID='"&amp;D936&amp;"',COND_ID='"&amp;E936&amp;"',VALUE_ID='"&amp;F936&amp;"',CONV_KEY='"&amp;G936&amp;"',F_CHECK='"&amp;H936&amp;"',F_WRITE='"&amp;I936&amp;"' Where FORMAT_ID = '"&amp;A936&amp;"' AND FIELD_NO = '"&amp;B936&amp;"' AND PRIORITY = '"&amp;C936&amp;"';"</f>
        <v/>
      </c>
      <c r="U936">
        <f>"Delete from UFMT_BUILD_RULE Where FORMAT_ID = '"&amp;A936&amp;"' AND FIELD_NO = '"&amp;B936&amp;"' AND PRIORITY = '"&amp;C936&amp;"';"</f>
        <v/>
      </c>
    </row>
    <row r="937" spans="1:21">
      <c r="A937" t="s">
        <v>630</v>
      </c>
      <c r="B937" t="s">
        <v>107</v>
      </c>
      <c r="C937" t="s">
        <v>13</v>
      </c>
      <c r="D937" t="s">
        <v>64</v>
      </c>
      <c r="F937" t="s">
        <v>600</v>
      </c>
      <c r="H937" t="s">
        <v>255</v>
      </c>
      <c r="I937" t="s">
        <v>255</v>
      </c>
      <c r="L937" t="s">
        <v>7</v>
      </c>
      <c r="M937">
        <f>VLOOKUP(D937,UFMT_FIELD_FORMAT!A:H,8,FALSE)</f>
        <v/>
      </c>
      <c r="N937">
        <f>IF(ISBLANK(E937),"",VLOOKUP(E937,UFMT_CONDITION!A:J,10,FALSE))</f>
        <v/>
      </c>
      <c r="O937">
        <f>VLOOKUP(F937,UFMT_VALUE!A:E,5,FALSE)</f>
        <v/>
      </c>
      <c r="P937">
        <f>IF(ISBLANK(G937),"",VLOOKUP(G937,UFMT_CONVERSION!A:C,3,FALSE))</f>
        <v/>
      </c>
      <c r="Q937">
        <f>"Field '"&amp;M937&amp;IF(N937="","","',Cond '"&amp;N937)&amp;"', Value '"&amp;O937&amp;IF(P937="","","', Conv '"&amp;P937)&amp;"'"</f>
        <v/>
      </c>
      <c r="S937">
        <f>"Insert into UFMT_BUILD_RULE (FORMAT_ID, FIELD_NO, PRIORITY, FIELD_ID, COND_ID, VALUE_ID, CONV_KEY, F_CHECK, F_WRITE) Values ('"&amp;A937&amp;"', '"&amp;B937&amp;"', '"&amp;C937&amp;"', '"&amp;D937&amp;"', '"&amp;E937&amp;"', '"&amp;F937&amp;"', '"&amp;G937&amp;"', '"&amp;H937&amp;"', '"&amp;I937&amp;"');"</f>
        <v/>
      </c>
      <c r="T937">
        <f>"Update UFMT_BUILD_RULE SET FIELD_ID='"&amp;D937&amp;"',COND_ID='"&amp;E937&amp;"',VALUE_ID='"&amp;F937&amp;"',CONV_KEY='"&amp;G937&amp;"',F_CHECK='"&amp;H937&amp;"',F_WRITE='"&amp;I937&amp;"' Where FORMAT_ID = '"&amp;A937&amp;"' AND FIELD_NO = '"&amp;B937&amp;"' AND PRIORITY = '"&amp;C937&amp;"';"</f>
        <v/>
      </c>
      <c r="U937">
        <f>"Delete from UFMT_BUILD_RULE Where FORMAT_ID = '"&amp;A937&amp;"' AND FIELD_NO = '"&amp;B937&amp;"' AND PRIORITY = '"&amp;C937&amp;"';"</f>
        <v/>
      </c>
    </row>
    <row r="938" spans="1:21">
      <c r="A938" t="s">
        <v>630</v>
      </c>
      <c r="B938" t="s">
        <v>31</v>
      </c>
      <c r="C938" t="s">
        <v>13</v>
      </c>
      <c r="D938" t="s">
        <v>107</v>
      </c>
      <c r="F938" t="s">
        <v>330</v>
      </c>
      <c r="H938" t="s">
        <v>255</v>
      </c>
      <c r="I938" t="s">
        <v>255</v>
      </c>
      <c r="L938" t="s">
        <v>7</v>
      </c>
      <c r="M938">
        <f>VLOOKUP(D938,UFMT_FIELD_FORMAT!A:H,8,FALSE)</f>
        <v/>
      </c>
      <c r="N938">
        <f>IF(ISBLANK(E938),"",VLOOKUP(E938,UFMT_CONDITION!A:J,10,FALSE))</f>
        <v/>
      </c>
      <c r="O938">
        <f>VLOOKUP(F938,UFMT_VALUE!A:E,5,FALSE)</f>
        <v/>
      </c>
      <c r="P938">
        <f>IF(ISBLANK(G938),"",VLOOKUP(G938,UFMT_CONVERSION!A:C,3,FALSE))</f>
        <v/>
      </c>
      <c r="Q938">
        <f>"Field '"&amp;M938&amp;IF(N938="","","',Cond '"&amp;N938)&amp;"', Value '"&amp;O938&amp;IF(P938="","","', Conv '"&amp;P938)&amp;"'"</f>
        <v/>
      </c>
      <c r="S938">
        <f>"Insert into UFMT_BUILD_RULE (FORMAT_ID, FIELD_NO, PRIORITY, FIELD_ID, COND_ID, VALUE_ID, CONV_KEY, F_CHECK, F_WRITE) Values ('"&amp;A938&amp;"', '"&amp;B938&amp;"', '"&amp;C938&amp;"', '"&amp;D938&amp;"', '"&amp;E938&amp;"', '"&amp;F938&amp;"', '"&amp;G938&amp;"', '"&amp;H938&amp;"', '"&amp;I938&amp;"');"</f>
        <v/>
      </c>
      <c r="T938">
        <f>"Update UFMT_BUILD_RULE SET FIELD_ID='"&amp;D938&amp;"',COND_ID='"&amp;E938&amp;"',VALUE_ID='"&amp;F938&amp;"',CONV_KEY='"&amp;G938&amp;"',F_CHECK='"&amp;H938&amp;"',F_WRITE='"&amp;I938&amp;"' Where FORMAT_ID = '"&amp;A938&amp;"' AND FIELD_NO = '"&amp;B938&amp;"' AND PRIORITY = '"&amp;C938&amp;"';"</f>
        <v/>
      </c>
      <c r="U938">
        <f>"Delete from UFMT_BUILD_RULE Where FORMAT_ID = '"&amp;A938&amp;"' AND FIELD_NO = '"&amp;B938&amp;"' AND PRIORITY = '"&amp;C938&amp;"';"</f>
        <v/>
      </c>
    </row>
    <row r="939" spans="1:21">
      <c r="A939" t="s">
        <v>630</v>
      </c>
      <c r="B939" t="s">
        <v>328</v>
      </c>
      <c r="C939" t="s">
        <v>13</v>
      </c>
      <c r="D939" t="s">
        <v>107</v>
      </c>
      <c r="F939" t="s">
        <v>114</v>
      </c>
      <c r="G939" t="s">
        <v>449</v>
      </c>
      <c r="H939" t="s">
        <v>255</v>
      </c>
      <c r="I939" t="s">
        <v>255</v>
      </c>
      <c r="L939" t="s">
        <v>7</v>
      </c>
      <c r="M939">
        <f>VLOOKUP(D939,UFMT_FIELD_FORMAT!A:H,8,FALSE)</f>
        <v/>
      </c>
      <c r="N939">
        <f>IF(ISBLANK(E939),"",VLOOKUP(E939,UFMT_CONDITION!A:J,10,FALSE))</f>
        <v/>
      </c>
      <c r="O939">
        <f>VLOOKUP(F939,UFMT_VALUE!A:E,5,FALSE)</f>
        <v/>
      </c>
      <c r="P939">
        <f>IF(ISBLANK(G939),"",VLOOKUP(G939,UFMT_CONVERSION!A:C,3,FALSE))</f>
        <v/>
      </c>
      <c r="Q939">
        <f>"Field '"&amp;M939&amp;IF(N939="","","',Cond '"&amp;N939)&amp;"', Value '"&amp;O939&amp;IF(P939="","","', Conv '"&amp;P939)&amp;"'"</f>
        <v/>
      </c>
      <c r="S939">
        <f>"Insert into UFMT_BUILD_RULE (FORMAT_ID, FIELD_NO, PRIORITY, FIELD_ID, COND_ID, VALUE_ID, CONV_KEY, F_CHECK, F_WRITE) Values ('"&amp;A939&amp;"', '"&amp;B939&amp;"', '"&amp;C939&amp;"', '"&amp;D939&amp;"', '"&amp;E939&amp;"', '"&amp;F939&amp;"', '"&amp;G939&amp;"', '"&amp;H939&amp;"', '"&amp;I939&amp;"');"</f>
        <v/>
      </c>
      <c r="T939">
        <f>"Update UFMT_BUILD_RULE SET FIELD_ID='"&amp;D939&amp;"',COND_ID='"&amp;E939&amp;"',VALUE_ID='"&amp;F939&amp;"',CONV_KEY='"&amp;G939&amp;"',F_CHECK='"&amp;H939&amp;"',F_WRITE='"&amp;I939&amp;"' Where FORMAT_ID = '"&amp;A939&amp;"' AND FIELD_NO = '"&amp;B939&amp;"' AND PRIORITY = '"&amp;C939&amp;"';"</f>
        <v/>
      </c>
      <c r="U939">
        <f>"Delete from UFMT_BUILD_RULE Where FORMAT_ID = '"&amp;A939&amp;"' AND FIELD_NO = '"&amp;B939&amp;"' AND PRIORITY = '"&amp;C939&amp;"';"</f>
        <v/>
      </c>
    </row>
    <row r="940" spans="1:21">
      <c r="A940" t="s">
        <v>630</v>
      </c>
      <c r="B940" t="s">
        <v>330</v>
      </c>
      <c r="C940" t="s">
        <v>64</v>
      </c>
      <c r="D940" t="s">
        <v>51</v>
      </c>
      <c r="F940" t="s">
        <v>602</v>
      </c>
      <c r="H940" t="s">
        <v>255</v>
      </c>
      <c r="I940" t="s">
        <v>13</v>
      </c>
      <c r="L940" t="s">
        <v>7</v>
      </c>
      <c r="M940">
        <f>VLOOKUP(D940,UFMT_FIELD_FORMAT!A:H,8,FALSE)</f>
        <v/>
      </c>
      <c r="N940">
        <f>IF(ISBLANK(E940),"",VLOOKUP(E940,UFMT_CONDITION!A:J,10,FALSE))</f>
        <v/>
      </c>
      <c r="O940">
        <f>VLOOKUP(F940,UFMT_VALUE!A:E,5,FALSE)</f>
        <v/>
      </c>
      <c r="P940">
        <f>IF(ISBLANK(G940),"",VLOOKUP(G940,UFMT_CONVERSION!A:C,3,FALSE))</f>
        <v/>
      </c>
      <c r="Q940">
        <f>"Field '"&amp;M940&amp;IF(N940="","","',Cond '"&amp;N940)&amp;"', Value '"&amp;O940&amp;IF(P940="","","', Conv '"&amp;P940)&amp;"'"</f>
        <v/>
      </c>
      <c r="S940">
        <f>"Insert into UFMT_BUILD_RULE (FORMAT_ID, FIELD_NO, PRIORITY, FIELD_ID, COND_ID, VALUE_ID, CONV_KEY, F_CHECK, F_WRITE) Values ('"&amp;A940&amp;"', '"&amp;B940&amp;"', '"&amp;C940&amp;"', '"&amp;D940&amp;"', '"&amp;E940&amp;"', '"&amp;F940&amp;"', '"&amp;G940&amp;"', '"&amp;H940&amp;"', '"&amp;I940&amp;"');"</f>
        <v/>
      </c>
      <c r="T940">
        <f>"Update UFMT_BUILD_RULE SET FIELD_ID='"&amp;D940&amp;"',COND_ID='"&amp;E940&amp;"',VALUE_ID='"&amp;F940&amp;"',CONV_KEY='"&amp;G940&amp;"',F_CHECK='"&amp;H940&amp;"',F_WRITE='"&amp;I940&amp;"' Where FORMAT_ID = '"&amp;A940&amp;"' AND FIELD_NO = '"&amp;B940&amp;"' AND PRIORITY = '"&amp;C940&amp;"';"</f>
        <v/>
      </c>
      <c r="U940">
        <f>"Delete from UFMT_BUILD_RULE Where FORMAT_ID = '"&amp;A940&amp;"' AND FIELD_NO = '"&amp;B940&amp;"' AND PRIORITY = '"&amp;C940&amp;"';"</f>
        <v/>
      </c>
    </row>
    <row r="941" spans="1:21">
      <c r="A941" t="s">
        <v>630</v>
      </c>
      <c r="B941" t="s">
        <v>337</v>
      </c>
      <c r="C941" t="s">
        <v>13</v>
      </c>
      <c r="D941" t="s">
        <v>500</v>
      </c>
      <c r="F941" t="s">
        <v>35</v>
      </c>
      <c r="H941" t="s">
        <v>255</v>
      </c>
      <c r="I941" t="s">
        <v>255</v>
      </c>
      <c r="L941" t="s">
        <v>7</v>
      </c>
      <c r="M941">
        <f>VLOOKUP(D941,UFMT_FIELD_FORMAT!A:H,8,FALSE)</f>
        <v/>
      </c>
      <c r="N941">
        <f>IF(ISBLANK(E941),"",VLOOKUP(E941,UFMT_CONDITION!A:J,10,FALSE))</f>
        <v/>
      </c>
      <c r="O941">
        <f>VLOOKUP(F941,UFMT_VALUE!A:E,5,FALSE)</f>
        <v/>
      </c>
      <c r="P941">
        <f>IF(ISBLANK(G941),"",VLOOKUP(G941,UFMT_CONVERSION!A:C,3,FALSE))</f>
        <v/>
      </c>
      <c r="Q941">
        <f>"Field '"&amp;M941&amp;IF(N941="","","',Cond '"&amp;N941)&amp;"', Value '"&amp;O941&amp;IF(P941="","","', Conv '"&amp;P941)&amp;"'"</f>
        <v/>
      </c>
      <c r="S941">
        <f>"Insert into UFMT_BUILD_RULE (FORMAT_ID, FIELD_NO, PRIORITY, FIELD_ID, COND_ID, VALUE_ID, CONV_KEY, F_CHECK, F_WRITE) Values ('"&amp;A941&amp;"', '"&amp;B941&amp;"', '"&amp;C941&amp;"', '"&amp;D941&amp;"', '"&amp;E941&amp;"', '"&amp;F941&amp;"', '"&amp;G941&amp;"', '"&amp;H941&amp;"', '"&amp;I941&amp;"');"</f>
        <v/>
      </c>
      <c r="T941">
        <f>"Update UFMT_BUILD_RULE SET FIELD_ID='"&amp;D941&amp;"',COND_ID='"&amp;E941&amp;"',VALUE_ID='"&amp;F941&amp;"',CONV_KEY='"&amp;G941&amp;"',F_CHECK='"&amp;H941&amp;"',F_WRITE='"&amp;I941&amp;"' Where FORMAT_ID = '"&amp;A941&amp;"' AND FIELD_NO = '"&amp;B941&amp;"' AND PRIORITY = '"&amp;C941&amp;"';"</f>
        <v/>
      </c>
      <c r="U941">
        <f>"Delete from UFMT_BUILD_RULE Where FORMAT_ID = '"&amp;A941&amp;"' AND FIELD_NO = '"&amp;B941&amp;"' AND PRIORITY = '"&amp;C941&amp;"';"</f>
        <v/>
      </c>
    </row>
    <row r="942" spans="1:21">
      <c r="A942" t="s">
        <v>630</v>
      </c>
      <c r="B942" t="s">
        <v>351</v>
      </c>
      <c r="C942" t="s">
        <v>13</v>
      </c>
      <c r="D942" t="s">
        <v>500</v>
      </c>
      <c r="F942" t="s">
        <v>385</v>
      </c>
      <c r="H942" t="s">
        <v>255</v>
      </c>
      <c r="I942" t="s">
        <v>13</v>
      </c>
      <c r="L942" t="s">
        <v>7</v>
      </c>
      <c r="M942">
        <f>VLOOKUP(D942,UFMT_FIELD_FORMAT!A:H,8,FALSE)</f>
        <v/>
      </c>
      <c r="N942">
        <f>IF(ISBLANK(E942),"",VLOOKUP(E942,UFMT_CONDITION!A:J,10,FALSE))</f>
        <v/>
      </c>
      <c r="O942">
        <f>VLOOKUP(F942,UFMT_VALUE!A:E,5,FALSE)</f>
        <v/>
      </c>
      <c r="P942">
        <f>IF(ISBLANK(G942),"",VLOOKUP(G942,UFMT_CONVERSION!A:C,3,FALSE))</f>
        <v/>
      </c>
      <c r="Q942">
        <f>"Field '"&amp;M942&amp;IF(N942="","","',Cond '"&amp;N942)&amp;"', Value '"&amp;O942&amp;IF(P942="","","', Conv '"&amp;P942)&amp;"'"</f>
        <v/>
      </c>
      <c r="S942">
        <f>"Insert into UFMT_BUILD_RULE (FORMAT_ID, FIELD_NO, PRIORITY, FIELD_ID, COND_ID, VALUE_ID, CONV_KEY, F_CHECK, F_WRITE) Values ('"&amp;A942&amp;"', '"&amp;B942&amp;"', '"&amp;C942&amp;"', '"&amp;D942&amp;"', '"&amp;E942&amp;"', '"&amp;F942&amp;"', '"&amp;G942&amp;"', '"&amp;H942&amp;"', '"&amp;I942&amp;"');"</f>
        <v/>
      </c>
      <c r="T942">
        <f>"Update UFMT_BUILD_RULE SET FIELD_ID='"&amp;D942&amp;"',COND_ID='"&amp;E942&amp;"',VALUE_ID='"&amp;F942&amp;"',CONV_KEY='"&amp;G942&amp;"',F_CHECK='"&amp;H942&amp;"',F_WRITE='"&amp;I942&amp;"' Where FORMAT_ID = '"&amp;A942&amp;"' AND FIELD_NO = '"&amp;B942&amp;"' AND PRIORITY = '"&amp;C942&amp;"';"</f>
        <v/>
      </c>
      <c r="U942">
        <f>"Delete from UFMT_BUILD_RULE Where FORMAT_ID = '"&amp;A942&amp;"' AND FIELD_NO = '"&amp;B942&amp;"' AND PRIORITY = '"&amp;C942&amp;"';"</f>
        <v/>
      </c>
    </row>
    <row r="943" spans="1:21">
      <c r="A943" t="s">
        <v>630</v>
      </c>
      <c r="B943" t="s">
        <v>379</v>
      </c>
      <c r="C943" t="s">
        <v>13</v>
      </c>
      <c r="D943" t="s">
        <v>318</v>
      </c>
      <c r="F943" t="s">
        <v>122</v>
      </c>
      <c r="H943" t="s">
        <v>255</v>
      </c>
      <c r="I943" t="s">
        <v>13</v>
      </c>
      <c r="L943" t="s">
        <v>7</v>
      </c>
      <c r="M943">
        <f>VLOOKUP(D943,UFMT_FIELD_FORMAT!A:H,8,FALSE)</f>
        <v/>
      </c>
      <c r="N943">
        <f>IF(ISBLANK(E943),"",VLOOKUP(E943,UFMT_CONDITION!A:J,10,FALSE))</f>
        <v/>
      </c>
      <c r="O943">
        <f>VLOOKUP(F943,UFMT_VALUE!A:E,5,FALSE)</f>
        <v/>
      </c>
      <c r="P943">
        <f>IF(ISBLANK(G943),"",VLOOKUP(G943,UFMT_CONVERSION!A:C,3,FALSE))</f>
        <v/>
      </c>
      <c r="Q943">
        <f>"Field '"&amp;M943&amp;IF(N943="","","',Cond '"&amp;N943)&amp;"', Value '"&amp;O943&amp;IF(P943="","","', Conv '"&amp;P943)&amp;"'"</f>
        <v/>
      </c>
      <c r="S943">
        <f>"Insert into UFMT_BUILD_RULE (FORMAT_ID, FIELD_NO, PRIORITY, FIELD_ID, COND_ID, VALUE_ID, CONV_KEY, F_CHECK, F_WRITE) Values ('"&amp;A943&amp;"', '"&amp;B943&amp;"', '"&amp;C943&amp;"', '"&amp;D943&amp;"', '"&amp;E943&amp;"', '"&amp;F943&amp;"', '"&amp;G943&amp;"', '"&amp;H943&amp;"', '"&amp;I943&amp;"');"</f>
        <v/>
      </c>
      <c r="T943">
        <f>"Update UFMT_BUILD_RULE SET FIELD_ID='"&amp;D943&amp;"',COND_ID='"&amp;E943&amp;"',VALUE_ID='"&amp;F943&amp;"',CONV_KEY='"&amp;G943&amp;"',F_CHECK='"&amp;H943&amp;"',F_WRITE='"&amp;I943&amp;"' Where FORMAT_ID = '"&amp;A943&amp;"' AND FIELD_NO = '"&amp;B943&amp;"' AND PRIORITY = '"&amp;C943&amp;"';"</f>
        <v/>
      </c>
      <c r="U943">
        <f>"Delete from UFMT_BUILD_RULE Where FORMAT_ID = '"&amp;A943&amp;"' AND FIELD_NO = '"&amp;B943&amp;"' AND PRIORITY = '"&amp;C943&amp;"';"</f>
        <v/>
      </c>
    </row>
    <row r="944" spans="1:21">
      <c r="A944" t="s">
        <v>630</v>
      </c>
      <c r="B944" t="s">
        <v>393</v>
      </c>
      <c r="C944" t="s">
        <v>13</v>
      </c>
      <c r="D944" t="s">
        <v>318</v>
      </c>
      <c r="F944" t="s">
        <v>122</v>
      </c>
      <c r="H944" t="s">
        <v>255</v>
      </c>
      <c r="I944" t="s">
        <v>13</v>
      </c>
      <c r="L944" t="s">
        <v>7</v>
      </c>
      <c r="M944">
        <f>VLOOKUP(D944,UFMT_FIELD_FORMAT!A:H,8,FALSE)</f>
        <v/>
      </c>
      <c r="N944">
        <f>IF(ISBLANK(E944),"",VLOOKUP(E944,UFMT_CONDITION!A:J,10,FALSE))</f>
        <v/>
      </c>
      <c r="O944">
        <f>VLOOKUP(F944,UFMT_VALUE!A:E,5,FALSE)</f>
        <v/>
      </c>
      <c r="P944">
        <f>IF(ISBLANK(G944),"",VLOOKUP(G944,UFMT_CONVERSION!A:C,3,FALSE))</f>
        <v/>
      </c>
      <c r="Q944">
        <f>"Field '"&amp;M944&amp;IF(N944="","","',Cond '"&amp;N944)&amp;"', Value '"&amp;O944&amp;IF(P944="","","', Conv '"&amp;P944)&amp;"'"</f>
        <v/>
      </c>
      <c r="S944">
        <f>"Insert into UFMT_BUILD_RULE (FORMAT_ID, FIELD_NO, PRIORITY, FIELD_ID, COND_ID, VALUE_ID, CONV_KEY, F_CHECK, F_WRITE) Values ('"&amp;A944&amp;"', '"&amp;B944&amp;"', '"&amp;C944&amp;"', '"&amp;D944&amp;"', '"&amp;E944&amp;"', '"&amp;F944&amp;"', '"&amp;G944&amp;"', '"&amp;H944&amp;"', '"&amp;I944&amp;"');"</f>
        <v/>
      </c>
      <c r="T944">
        <f>"Update UFMT_BUILD_RULE SET FIELD_ID='"&amp;D944&amp;"',COND_ID='"&amp;E944&amp;"',VALUE_ID='"&amp;F944&amp;"',CONV_KEY='"&amp;G944&amp;"',F_CHECK='"&amp;H944&amp;"',F_WRITE='"&amp;I944&amp;"' Where FORMAT_ID = '"&amp;A944&amp;"' AND FIELD_NO = '"&amp;B944&amp;"' AND PRIORITY = '"&amp;C944&amp;"';"</f>
        <v/>
      </c>
      <c r="U944">
        <f>"Delete from UFMT_BUILD_RULE Where FORMAT_ID = '"&amp;A944&amp;"' AND FIELD_NO = '"&amp;B944&amp;"' AND PRIORITY = '"&amp;C944&amp;"';"</f>
        <v/>
      </c>
    </row>
    <row r="945" spans="1:21">
      <c r="A945" t="s">
        <v>630</v>
      </c>
      <c r="B945" t="s">
        <v>305</v>
      </c>
      <c r="C945" t="s">
        <v>13</v>
      </c>
      <c r="D945" t="s">
        <v>318</v>
      </c>
      <c r="F945" t="s">
        <v>122</v>
      </c>
      <c r="H945" t="s">
        <v>255</v>
      </c>
      <c r="I945" t="s">
        <v>13</v>
      </c>
      <c r="L945" t="s">
        <v>7</v>
      </c>
      <c r="M945">
        <f>VLOOKUP(D945,UFMT_FIELD_FORMAT!A:H,8,FALSE)</f>
        <v/>
      </c>
      <c r="N945">
        <f>IF(ISBLANK(E945),"",VLOOKUP(E945,UFMT_CONDITION!A:J,10,FALSE))</f>
        <v/>
      </c>
      <c r="O945">
        <f>VLOOKUP(F945,UFMT_VALUE!A:E,5,FALSE)</f>
        <v/>
      </c>
      <c r="P945">
        <f>IF(ISBLANK(G945),"",VLOOKUP(G945,UFMT_CONVERSION!A:C,3,FALSE))</f>
        <v/>
      </c>
      <c r="Q945">
        <f>"Field '"&amp;M945&amp;IF(N945="","","',Cond '"&amp;N945)&amp;"', Value '"&amp;O945&amp;IF(P945="","","', Conv '"&amp;P945)&amp;"'"</f>
        <v/>
      </c>
      <c r="S945">
        <f>"Insert into UFMT_BUILD_RULE (FORMAT_ID, FIELD_NO, PRIORITY, FIELD_ID, COND_ID, VALUE_ID, CONV_KEY, F_CHECK, F_WRITE) Values ('"&amp;A945&amp;"', '"&amp;B945&amp;"', '"&amp;C945&amp;"', '"&amp;D945&amp;"', '"&amp;E945&amp;"', '"&amp;F945&amp;"', '"&amp;G945&amp;"', '"&amp;H945&amp;"', '"&amp;I945&amp;"');"</f>
        <v/>
      </c>
      <c r="T945">
        <f>"Update UFMT_BUILD_RULE SET FIELD_ID='"&amp;D945&amp;"',COND_ID='"&amp;E945&amp;"',VALUE_ID='"&amp;F945&amp;"',CONV_KEY='"&amp;G945&amp;"',F_CHECK='"&amp;H945&amp;"',F_WRITE='"&amp;I945&amp;"' Where FORMAT_ID = '"&amp;A945&amp;"' AND FIELD_NO = '"&amp;B945&amp;"' AND PRIORITY = '"&amp;C945&amp;"';"</f>
        <v/>
      </c>
      <c r="U945">
        <f>"Delete from UFMT_BUILD_RULE Where FORMAT_ID = '"&amp;A945&amp;"' AND FIELD_NO = '"&amp;B945&amp;"' AND PRIORITY = '"&amp;C945&amp;"';"</f>
        <v/>
      </c>
    </row>
    <row r="946" spans="1:21">
      <c r="A946" t="s">
        <v>630</v>
      </c>
      <c r="B946" t="s">
        <v>398</v>
      </c>
      <c r="C946" t="s">
        <v>13</v>
      </c>
      <c r="D946" t="s">
        <v>318</v>
      </c>
      <c r="F946" t="s">
        <v>283</v>
      </c>
      <c r="H946" t="s">
        <v>255</v>
      </c>
      <c r="I946" t="s">
        <v>255</v>
      </c>
      <c r="L946" t="s">
        <v>7</v>
      </c>
      <c r="M946">
        <f>VLOOKUP(D946,UFMT_FIELD_FORMAT!A:H,8,FALSE)</f>
        <v/>
      </c>
      <c r="N946">
        <f>IF(ISBLANK(E946),"",VLOOKUP(E946,UFMT_CONDITION!A:J,10,FALSE))</f>
        <v/>
      </c>
      <c r="O946">
        <f>VLOOKUP(F946,UFMT_VALUE!A:E,5,FALSE)</f>
        <v/>
      </c>
      <c r="P946">
        <f>IF(ISBLANK(G946),"",VLOOKUP(G946,UFMT_CONVERSION!A:C,3,FALSE))</f>
        <v/>
      </c>
      <c r="Q946">
        <f>"Field '"&amp;M946&amp;IF(N946="","","',Cond '"&amp;N946)&amp;"', Value '"&amp;O946&amp;IF(P946="","","', Conv '"&amp;P946)&amp;"'"</f>
        <v/>
      </c>
      <c r="S946">
        <f>"Insert into UFMT_BUILD_RULE (FORMAT_ID, FIELD_NO, PRIORITY, FIELD_ID, COND_ID, VALUE_ID, CONV_KEY, F_CHECK, F_WRITE) Values ('"&amp;A946&amp;"', '"&amp;B946&amp;"', '"&amp;C946&amp;"', '"&amp;D946&amp;"', '"&amp;E946&amp;"', '"&amp;F946&amp;"', '"&amp;G946&amp;"', '"&amp;H946&amp;"', '"&amp;I946&amp;"');"</f>
        <v/>
      </c>
      <c r="T946">
        <f>"Update UFMT_BUILD_RULE SET FIELD_ID='"&amp;D946&amp;"',COND_ID='"&amp;E946&amp;"',VALUE_ID='"&amp;F946&amp;"',CONV_KEY='"&amp;G946&amp;"',F_CHECK='"&amp;H946&amp;"',F_WRITE='"&amp;I946&amp;"' Where FORMAT_ID = '"&amp;A946&amp;"' AND FIELD_NO = '"&amp;B946&amp;"' AND PRIORITY = '"&amp;C946&amp;"';"</f>
        <v/>
      </c>
      <c r="U946">
        <f>"Delete from UFMT_BUILD_RULE Where FORMAT_ID = '"&amp;A946&amp;"' AND FIELD_NO = '"&amp;B946&amp;"' AND PRIORITY = '"&amp;C946&amp;"';"</f>
        <v/>
      </c>
    </row>
    <row r="947" spans="1:21">
      <c r="A947" t="s">
        <v>630</v>
      </c>
      <c r="B947" t="s">
        <v>51</v>
      </c>
      <c r="C947" t="s">
        <v>13</v>
      </c>
      <c r="D947" t="s">
        <v>473</v>
      </c>
      <c r="F947" t="s">
        <v>314</v>
      </c>
      <c r="H947" t="s">
        <v>255</v>
      </c>
      <c r="I947" t="s">
        <v>255</v>
      </c>
      <c r="L947" t="s">
        <v>7</v>
      </c>
      <c r="M947">
        <f>VLOOKUP(D947,UFMT_FIELD_FORMAT!A:H,8,FALSE)</f>
        <v/>
      </c>
      <c r="N947">
        <f>IF(ISBLANK(E947),"",VLOOKUP(E947,UFMT_CONDITION!A:J,10,FALSE))</f>
        <v/>
      </c>
      <c r="O947">
        <f>VLOOKUP(F947,UFMT_VALUE!A:E,5,FALSE)</f>
        <v/>
      </c>
      <c r="P947">
        <f>IF(ISBLANK(G947),"",VLOOKUP(G947,UFMT_CONVERSION!A:C,3,FALSE))</f>
        <v/>
      </c>
      <c r="Q947">
        <f>"Field '"&amp;M947&amp;IF(N947="","","',Cond '"&amp;N947)&amp;"', Value '"&amp;O947&amp;IF(P947="","","', Conv '"&amp;P947)&amp;"'"</f>
        <v/>
      </c>
      <c r="S947">
        <f>"Insert into UFMT_BUILD_RULE (FORMAT_ID, FIELD_NO, PRIORITY, FIELD_ID, COND_ID, VALUE_ID, CONV_KEY, F_CHECK, F_WRITE) Values ('"&amp;A947&amp;"', '"&amp;B947&amp;"', '"&amp;C947&amp;"', '"&amp;D947&amp;"', '"&amp;E947&amp;"', '"&amp;F947&amp;"', '"&amp;G947&amp;"', '"&amp;H947&amp;"', '"&amp;I947&amp;"');"</f>
        <v/>
      </c>
      <c r="T947">
        <f>"Update UFMT_BUILD_RULE SET FIELD_ID='"&amp;D947&amp;"',COND_ID='"&amp;E947&amp;"',VALUE_ID='"&amp;F947&amp;"',CONV_KEY='"&amp;G947&amp;"',F_CHECK='"&amp;H947&amp;"',F_WRITE='"&amp;I947&amp;"' Where FORMAT_ID = '"&amp;A947&amp;"' AND FIELD_NO = '"&amp;B947&amp;"' AND PRIORITY = '"&amp;C947&amp;"';"</f>
        <v/>
      </c>
      <c r="U947">
        <f>"Delete from UFMT_BUILD_RULE Where FORMAT_ID = '"&amp;A947&amp;"' AND FIELD_NO = '"&amp;B947&amp;"' AND PRIORITY = '"&amp;C947&amp;"';"</f>
        <v/>
      </c>
    </row>
    <row r="948" spans="1:21">
      <c r="A948" t="s">
        <v>630</v>
      </c>
      <c r="B948" t="s">
        <v>524</v>
      </c>
      <c r="C948" t="s">
        <v>13</v>
      </c>
      <c r="D948" t="s">
        <v>524</v>
      </c>
      <c r="F948" t="s">
        <v>23</v>
      </c>
      <c r="G948" t="s">
        <v>526</v>
      </c>
      <c r="H948" t="s">
        <v>255</v>
      </c>
      <c r="I948" t="s">
        <v>255</v>
      </c>
      <c r="L948" t="s">
        <v>7</v>
      </c>
      <c r="M948">
        <f>VLOOKUP(D948,UFMT_FIELD_FORMAT!A:H,8,FALSE)</f>
        <v/>
      </c>
      <c r="N948">
        <f>IF(ISBLANK(E948),"",VLOOKUP(E948,UFMT_CONDITION!A:J,10,FALSE))</f>
        <v/>
      </c>
      <c r="O948">
        <f>VLOOKUP(F948,UFMT_VALUE!A:E,5,FALSE)</f>
        <v/>
      </c>
      <c r="P948">
        <f>IF(ISBLANK(G948),"",VLOOKUP(G948,UFMT_CONVERSION!A:C,3,FALSE))</f>
        <v/>
      </c>
      <c r="Q948">
        <f>"Field '"&amp;M948&amp;IF(N948="","","',Cond '"&amp;N948)&amp;"', Value '"&amp;O948&amp;IF(P948="","","', Conv '"&amp;P948)&amp;"'"</f>
        <v/>
      </c>
      <c r="S948">
        <f>"Insert into UFMT_BUILD_RULE (FORMAT_ID, FIELD_NO, PRIORITY, FIELD_ID, COND_ID, VALUE_ID, CONV_KEY, F_CHECK, F_WRITE) Values ('"&amp;A948&amp;"', '"&amp;B948&amp;"', '"&amp;C948&amp;"', '"&amp;D948&amp;"', '"&amp;E948&amp;"', '"&amp;F948&amp;"', '"&amp;G948&amp;"', '"&amp;H948&amp;"', '"&amp;I948&amp;"');"</f>
        <v/>
      </c>
      <c r="T948">
        <f>"Update UFMT_BUILD_RULE SET FIELD_ID='"&amp;D948&amp;"',COND_ID='"&amp;E948&amp;"',VALUE_ID='"&amp;F948&amp;"',CONV_KEY='"&amp;G948&amp;"',F_CHECK='"&amp;H948&amp;"',F_WRITE='"&amp;I948&amp;"' Where FORMAT_ID = '"&amp;A948&amp;"' AND FIELD_NO = '"&amp;B948&amp;"' AND PRIORITY = '"&amp;C948&amp;"';"</f>
        <v/>
      </c>
      <c r="U948">
        <f>"Delete from UFMT_BUILD_RULE Where FORMAT_ID = '"&amp;A948&amp;"' AND FIELD_NO = '"&amp;B948&amp;"' AND PRIORITY = '"&amp;C948&amp;"';"</f>
        <v/>
      </c>
    </row>
    <row r="949" spans="1:21">
      <c r="A949" t="s">
        <v>630</v>
      </c>
      <c r="B949" t="s">
        <v>532</v>
      </c>
      <c r="C949" t="s">
        <v>13</v>
      </c>
      <c r="D949" t="s">
        <v>337</v>
      </c>
      <c r="F949" t="s">
        <v>456</v>
      </c>
      <c r="H949" t="s">
        <v>255</v>
      </c>
      <c r="I949" t="s">
        <v>255</v>
      </c>
      <c r="L949" t="s">
        <v>7</v>
      </c>
      <c r="M949">
        <f>VLOOKUP(D949,UFMT_FIELD_FORMAT!A:H,8,FALSE)</f>
        <v/>
      </c>
      <c r="N949">
        <f>IF(ISBLANK(E949),"",VLOOKUP(E949,UFMT_CONDITION!A:J,10,FALSE))</f>
        <v/>
      </c>
      <c r="O949">
        <f>VLOOKUP(F949,UFMT_VALUE!A:E,5,FALSE)</f>
        <v/>
      </c>
      <c r="P949">
        <f>IF(ISBLANK(G949),"",VLOOKUP(G949,UFMT_CONVERSION!A:C,3,FALSE))</f>
        <v/>
      </c>
      <c r="Q949">
        <f>"Field '"&amp;M949&amp;IF(N949="","","',Cond '"&amp;N949)&amp;"', Value '"&amp;O949&amp;IF(P949="","","', Conv '"&amp;P949)&amp;"'"</f>
        <v/>
      </c>
      <c r="S949">
        <f>"Insert into UFMT_BUILD_RULE (FORMAT_ID, FIELD_NO, PRIORITY, FIELD_ID, COND_ID, VALUE_ID, CONV_KEY, F_CHECK, F_WRITE) Values ('"&amp;A949&amp;"', '"&amp;B949&amp;"', '"&amp;C949&amp;"', '"&amp;D949&amp;"', '"&amp;E949&amp;"', '"&amp;F949&amp;"', '"&amp;G949&amp;"', '"&amp;H949&amp;"', '"&amp;I949&amp;"');"</f>
        <v/>
      </c>
      <c r="T949">
        <f>"Update UFMT_BUILD_RULE SET FIELD_ID='"&amp;D949&amp;"',COND_ID='"&amp;E949&amp;"',VALUE_ID='"&amp;F949&amp;"',CONV_KEY='"&amp;G949&amp;"',F_CHECK='"&amp;H949&amp;"',F_WRITE='"&amp;I949&amp;"' Where FORMAT_ID = '"&amp;A949&amp;"' AND FIELD_NO = '"&amp;B949&amp;"' AND PRIORITY = '"&amp;C949&amp;"';"</f>
        <v/>
      </c>
      <c r="U949">
        <f>"Delete from UFMT_BUILD_RULE Where FORMAT_ID = '"&amp;A949&amp;"' AND FIELD_NO = '"&amp;B949&amp;"' AND PRIORITY = '"&amp;C949&amp;"';"</f>
        <v/>
      </c>
    </row>
    <row r="950" spans="1:21">
      <c r="A950" t="s">
        <v>630</v>
      </c>
      <c r="B950" t="s">
        <v>70</v>
      </c>
      <c r="C950" t="s">
        <v>13</v>
      </c>
      <c r="D950" t="s">
        <v>379</v>
      </c>
      <c r="F950" t="s">
        <v>471</v>
      </c>
      <c r="G950" t="s">
        <v>51</v>
      </c>
      <c r="H950" t="s">
        <v>255</v>
      </c>
      <c r="I950" t="s">
        <v>255</v>
      </c>
      <c r="L950" t="s">
        <v>7</v>
      </c>
      <c r="M950">
        <f>VLOOKUP(D950,UFMT_FIELD_FORMAT!A:H,8,FALSE)</f>
        <v/>
      </c>
      <c r="N950">
        <f>IF(ISBLANK(E950),"",VLOOKUP(E950,UFMT_CONDITION!A:J,10,FALSE))</f>
        <v/>
      </c>
      <c r="O950">
        <f>VLOOKUP(F950,UFMT_VALUE!A:E,5,FALSE)</f>
        <v/>
      </c>
      <c r="P950">
        <f>IF(ISBLANK(G950),"",VLOOKUP(G950,UFMT_CONVERSION!A:C,3,FALSE))</f>
        <v/>
      </c>
      <c r="Q950">
        <f>"Field '"&amp;M950&amp;IF(N950="","","',Cond '"&amp;N950)&amp;"', Value '"&amp;O950&amp;IF(P950="","","', Conv '"&amp;P950)&amp;"'"</f>
        <v/>
      </c>
      <c r="S950">
        <f>"Insert into UFMT_BUILD_RULE (FORMAT_ID, FIELD_NO, PRIORITY, FIELD_ID, COND_ID, VALUE_ID, CONV_KEY, F_CHECK, F_WRITE) Values ('"&amp;A950&amp;"', '"&amp;B950&amp;"', '"&amp;C950&amp;"', '"&amp;D950&amp;"', '"&amp;E950&amp;"', '"&amp;F950&amp;"', '"&amp;G950&amp;"', '"&amp;H950&amp;"', '"&amp;I950&amp;"');"</f>
        <v/>
      </c>
      <c r="T950">
        <f>"Update UFMT_BUILD_RULE SET FIELD_ID='"&amp;D950&amp;"',COND_ID='"&amp;E950&amp;"',VALUE_ID='"&amp;F950&amp;"',CONV_KEY='"&amp;G950&amp;"',F_CHECK='"&amp;H950&amp;"',F_WRITE='"&amp;I950&amp;"' Where FORMAT_ID = '"&amp;A950&amp;"' AND FIELD_NO = '"&amp;B950&amp;"' AND PRIORITY = '"&amp;C950&amp;"';"</f>
        <v/>
      </c>
      <c r="U950">
        <f>"Delete from UFMT_BUILD_RULE Where FORMAT_ID = '"&amp;A950&amp;"' AND FIELD_NO = '"&amp;B950&amp;"' AND PRIORITY = '"&amp;C950&amp;"';"</f>
        <v/>
      </c>
    </row>
    <row r="951" spans="1:21">
      <c r="A951" t="s">
        <v>630</v>
      </c>
      <c r="B951" t="s">
        <v>545</v>
      </c>
      <c r="C951" t="s">
        <v>13</v>
      </c>
      <c r="D951" t="s">
        <v>393</v>
      </c>
      <c r="F951" t="s">
        <v>51</v>
      </c>
      <c r="H951" t="s">
        <v>255</v>
      </c>
      <c r="I951" t="s">
        <v>255</v>
      </c>
      <c r="L951" t="s">
        <v>7</v>
      </c>
      <c r="M951">
        <f>VLOOKUP(D951,UFMT_FIELD_FORMAT!A:H,8,FALSE)</f>
        <v/>
      </c>
      <c r="N951">
        <f>IF(ISBLANK(E951),"",VLOOKUP(E951,UFMT_CONDITION!A:J,10,FALSE))</f>
        <v/>
      </c>
      <c r="O951">
        <f>VLOOKUP(F951,UFMT_VALUE!A:E,5,FALSE)</f>
        <v/>
      </c>
      <c r="P951">
        <f>IF(ISBLANK(G951),"",VLOOKUP(G951,UFMT_CONVERSION!A:C,3,FALSE))</f>
        <v/>
      </c>
      <c r="Q951">
        <f>"Field '"&amp;M951&amp;IF(N951="","","',Cond '"&amp;N951)&amp;"', Value '"&amp;O951&amp;IF(P951="","","', Conv '"&amp;P951)&amp;"'"</f>
        <v/>
      </c>
      <c r="S951">
        <f>"Insert into UFMT_BUILD_RULE (FORMAT_ID, FIELD_NO, PRIORITY, FIELD_ID, COND_ID, VALUE_ID, CONV_KEY, F_CHECK, F_WRITE) Values ('"&amp;A951&amp;"', '"&amp;B951&amp;"', '"&amp;C951&amp;"', '"&amp;D951&amp;"', '"&amp;E951&amp;"', '"&amp;F951&amp;"', '"&amp;G951&amp;"', '"&amp;H951&amp;"', '"&amp;I951&amp;"');"</f>
        <v/>
      </c>
      <c r="T951">
        <f>"Update UFMT_BUILD_RULE SET FIELD_ID='"&amp;D951&amp;"',COND_ID='"&amp;E951&amp;"',VALUE_ID='"&amp;F951&amp;"',CONV_KEY='"&amp;G951&amp;"',F_CHECK='"&amp;H951&amp;"',F_WRITE='"&amp;I951&amp;"' Where FORMAT_ID = '"&amp;A951&amp;"' AND FIELD_NO = '"&amp;B951&amp;"' AND PRIORITY = '"&amp;C951&amp;"';"</f>
        <v/>
      </c>
      <c r="U951">
        <f>"Delete from UFMT_BUILD_RULE Where FORMAT_ID = '"&amp;A951&amp;"' AND FIELD_NO = '"&amp;B951&amp;"' AND PRIORITY = '"&amp;C951&amp;"';"</f>
        <v/>
      </c>
    </row>
    <row r="952" spans="1:21">
      <c r="A952" t="s">
        <v>630</v>
      </c>
      <c r="B952" t="s">
        <v>239</v>
      </c>
      <c r="C952" t="s">
        <v>13</v>
      </c>
      <c r="D952" t="s">
        <v>395</v>
      </c>
      <c r="F952" t="s">
        <v>478</v>
      </c>
      <c r="H952" t="s">
        <v>255</v>
      </c>
      <c r="I952" t="s">
        <v>255</v>
      </c>
      <c r="L952" t="s">
        <v>7</v>
      </c>
      <c r="M952">
        <f>VLOOKUP(D952,UFMT_FIELD_FORMAT!A:H,8,FALSE)</f>
        <v/>
      </c>
      <c r="N952">
        <f>IF(ISBLANK(E952),"",VLOOKUP(E952,UFMT_CONDITION!A:J,10,FALSE))</f>
        <v/>
      </c>
      <c r="O952">
        <f>VLOOKUP(F952,UFMT_VALUE!A:E,5,FALSE)</f>
        <v/>
      </c>
      <c r="P952">
        <f>IF(ISBLANK(G952),"",VLOOKUP(G952,UFMT_CONVERSION!A:C,3,FALSE))</f>
        <v/>
      </c>
      <c r="Q952">
        <f>"Field '"&amp;M952&amp;IF(N952="","","',Cond '"&amp;N952)&amp;"', Value '"&amp;O952&amp;IF(P952="","","', Conv '"&amp;P952)&amp;"'"</f>
        <v/>
      </c>
      <c r="S952">
        <f>"Insert into UFMT_BUILD_RULE (FORMAT_ID, FIELD_NO, PRIORITY, FIELD_ID, COND_ID, VALUE_ID, CONV_KEY, F_CHECK, F_WRITE) Values ('"&amp;A952&amp;"', '"&amp;B952&amp;"', '"&amp;C952&amp;"', '"&amp;D952&amp;"', '"&amp;E952&amp;"', '"&amp;F952&amp;"', '"&amp;G952&amp;"', '"&amp;H952&amp;"', '"&amp;I952&amp;"');"</f>
        <v/>
      </c>
      <c r="T952">
        <f>"Update UFMT_BUILD_RULE SET FIELD_ID='"&amp;D952&amp;"',COND_ID='"&amp;E952&amp;"',VALUE_ID='"&amp;F952&amp;"',CONV_KEY='"&amp;G952&amp;"',F_CHECK='"&amp;H952&amp;"',F_WRITE='"&amp;I952&amp;"' Where FORMAT_ID = '"&amp;A952&amp;"' AND FIELD_NO = '"&amp;B952&amp;"' AND PRIORITY = '"&amp;C952&amp;"';"</f>
        <v/>
      </c>
      <c r="U952">
        <f>"Delete from UFMT_BUILD_RULE Where FORMAT_ID = '"&amp;A952&amp;"' AND FIELD_NO = '"&amp;B952&amp;"' AND PRIORITY = '"&amp;C952&amp;"';"</f>
        <v/>
      </c>
    </row>
    <row r="953" spans="1:21">
      <c r="A953" t="s">
        <v>630</v>
      </c>
      <c r="B953" t="s">
        <v>488</v>
      </c>
      <c r="C953" t="s">
        <v>13</v>
      </c>
      <c r="D953" t="s">
        <v>478</v>
      </c>
      <c r="F953" t="s">
        <v>606</v>
      </c>
      <c r="G953" t="s">
        <v>68</v>
      </c>
      <c r="H953" t="s">
        <v>255</v>
      </c>
      <c r="I953" t="s">
        <v>255</v>
      </c>
      <c r="L953" t="s">
        <v>7</v>
      </c>
      <c r="M953">
        <f>VLOOKUP(D953,UFMT_FIELD_FORMAT!A:H,8,FALSE)</f>
        <v/>
      </c>
      <c r="N953">
        <f>IF(ISBLANK(E953),"",VLOOKUP(E953,UFMT_CONDITION!A:J,10,FALSE))</f>
        <v/>
      </c>
      <c r="O953">
        <f>VLOOKUP(F953,UFMT_VALUE!A:E,5,FALSE)</f>
        <v/>
      </c>
      <c r="P953">
        <f>IF(ISBLANK(G953),"",VLOOKUP(G953,UFMT_CONVERSION!A:C,3,FALSE))</f>
        <v/>
      </c>
      <c r="Q953">
        <f>"Field '"&amp;M953&amp;IF(N953="","","',Cond '"&amp;N953)&amp;"', Value '"&amp;O953&amp;IF(P953="","","', Conv '"&amp;P953)&amp;"'"</f>
        <v/>
      </c>
      <c r="S953">
        <f>"Insert into UFMT_BUILD_RULE (FORMAT_ID, FIELD_NO, PRIORITY, FIELD_ID, COND_ID, VALUE_ID, CONV_KEY, F_CHECK, F_WRITE) Values ('"&amp;A953&amp;"', '"&amp;B953&amp;"', '"&amp;C953&amp;"', '"&amp;D953&amp;"', '"&amp;E953&amp;"', '"&amp;F953&amp;"', '"&amp;G953&amp;"', '"&amp;H953&amp;"', '"&amp;I953&amp;"');"</f>
        <v/>
      </c>
      <c r="T953">
        <f>"Update UFMT_BUILD_RULE SET FIELD_ID='"&amp;D953&amp;"',COND_ID='"&amp;E953&amp;"',VALUE_ID='"&amp;F953&amp;"',CONV_KEY='"&amp;G953&amp;"',F_CHECK='"&amp;H953&amp;"',F_WRITE='"&amp;I953&amp;"' Where FORMAT_ID = '"&amp;A953&amp;"' AND FIELD_NO = '"&amp;B953&amp;"' AND PRIORITY = '"&amp;C953&amp;"';"</f>
        <v/>
      </c>
      <c r="U953">
        <f>"Delete from UFMT_BUILD_RULE Where FORMAT_ID = '"&amp;A953&amp;"' AND FIELD_NO = '"&amp;B953&amp;"' AND PRIORITY = '"&amp;C953&amp;"';"</f>
        <v/>
      </c>
    </row>
    <row r="954" spans="1:21">
      <c r="A954" t="s">
        <v>630</v>
      </c>
      <c r="B954" t="s">
        <v>555</v>
      </c>
      <c r="C954" t="s">
        <v>13</v>
      </c>
      <c r="D954" t="s">
        <v>385</v>
      </c>
      <c r="F954" t="s">
        <v>536</v>
      </c>
      <c r="H954" t="s">
        <v>255</v>
      </c>
      <c r="I954" t="s">
        <v>255</v>
      </c>
      <c r="L954" t="s">
        <v>7</v>
      </c>
      <c r="M954">
        <f>VLOOKUP(D954,UFMT_FIELD_FORMAT!A:H,8,FALSE)</f>
        <v/>
      </c>
      <c r="N954">
        <f>IF(ISBLANK(E954),"",VLOOKUP(E954,UFMT_CONDITION!A:J,10,FALSE))</f>
        <v/>
      </c>
      <c r="O954">
        <f>VLOOKUP(F954,UFMT_VALUE!A:E,5,FALSE)</f>
        <v/>
      </c>
      <c r="P954">
        <f>IF(ISBLANK(G954),"",VLOOKUP(G954,UFMT_CONVERSION!A:C,3,FALSE))</f>
        <v/>
      </c>
      <c r="Q954">
        <f>"Field '"&amp;M954&amp;IF(N954="","","',Cond '"&amp;N954)&amp;"', Value '"&amp;O954&amp;IF(P954="","","', Conv '"&amp;P954)&amp;"'"</f>
        <v/>
      </c>
      <c r="S954">
        <f>"Insert into UFMT_BUILD_RULE (FORMAT_ID, FIELD_NO, PRIORITY, FIELD_ID, COND_ID, VALUE_ID, CONV_KEY, F_CHECK, F_WRITE) Values ('"&amp;A954&amp;"', '"&amp;B954&amp;"', '"&amp;C954&amp;"', '"&amp;D954&amp;"', '"&amp;E954&amp;"', '"&amp;F954&amp;"', '"&amp;G954&amp;"', '"&amp;H954&amp;"', '"&amp;I954&amp;"');"</f>
        <v/>
      </c>
      <c r="T954">
        <f>"Update UFMT_BUILD_RULE SET FIELD_ID='"&amp;D954&amp;"',COND_ID='"&amp;E954&amp;"',VALUE_ID='"&amp;F954&amp;"',CONV_KEY='"&amp;G954&amp;"',F_CHECK='"&amp;H954&amp;"',F_WRITE='"&amp;I954&amp;"' Where FORMAT_ID = '"&amp;A954&amp;"' AND FIELD_NO = '"&amp;B954&amp;"' AND PRIORITY = '"&amp;C954&amp;"';"</f>
        <v/>
      </c>
      <c r="U954">
        <f>"Delete from UFMT_BUILD_RULE Where FORMAT_ID = '"&amp;A954&amp;"' AND FIELD_NO = '"&amp;B954&amp;"' AND PRIORITY = '"&amp;C954&amp;"';"</f>
        <v/>
      </c>
    </row>
    <row r="955" spans="1:21">
      <c r="A955" t="s">
        <v>630</v>
      </c>
      <c r="B955" t="s">
        <v>244</v>
      </c>
      <c r="C955" t="s">
        <v>13</v>
      </c>
      <c r="D955" t="s">
        <v>385</v>
      </c>
      <c r="F955" t="s">
        <v>577</v>
      </c>
      <c r="H955" t="s">
        <v>255</v>
      </c>
      <c r="I955" t="s">
        <v>255</v>
      </c>
      <c r="L955" t="s">
        <v>7</v>
      </c>
      <c r="M955">
        <f>VLOOKUP(D955,UFMT_FIELD_FORMAT!A:H,8,FALSE)</f>
        <v/>
      </c>
      <c r="N955">
        <f>IF(ISBLANK(E955),"",VLOOKUP(E955,UFMT_CONDITION!A:J,10,FALSE))</f>
        <v/>
      </c>
      <c r="O955">
        <f>VLOOKUP(F955,UFMT_VALUE!A:E,5,FALSE)</f>
        <v/>
      </c>
      <c r="P955">
        <f>IF(ISBLANK(G955),"",VLOOKUP(G955,UFMT_CONVERSION!A:C,3,FALSE))</f>
        <v/>
      </c>
      <c r="Q955">
        <f>"Field '"&amp;M955&amp;IF(N955="","","',Cond '"&amp;N955)&amp;"', Value '"&amp;O955&amp;IF(P955="","","', Conv '"&amp;P955)&amp;"'"</f>
        <v/>
      </c>
      <c r="S955">
        <f>"Insert into UFMT_BUILD_RULE (FORMAT_ID, FIELD_NO, PRIORITY, FIELD_ID, COND_ID, VALUE_ID, CONV_KEY, F_CHECK, F_WRITE) Values ('"&amp;A955&amp;"', '"&amp;B955&amp;"', '"&amp;C955&amp;"', '"&amp;D955&amp;"', '"&amp;E955&amp;"', '"&amp;F955&amp;"', '"&amp;G955&amp;"', '"&amp;H955&amp;"', '"&amp;I955&amp;"');"</f>
        <v/>
      </c>
      <c r="T955">
        <f>"Update UFMT_BUILD_RULE SET FIELD_ID='"&amp;D955&amp;"',COND_ID='"&amp;E955&amp;"',VALUE_ID='"&amp;F955&amp;"',CONV_KEY='"&amp;G955&amp;"',F_CHECK='"&amp;H955&amp;"',F_WRITE='"&amp;I955&amp;"' Where FORMAT_ID = '"&amp;A955&amp;"' AND FIELD_NO = '"&amp;B955&amp;"' AND PRIORITY = '"&amp;C955&amp;"';"</f>
        <v/>
      </c>
      <c r="U955">
        <f>"Delete from UFMT_BUILD_RULE Where FORMAT_ID = '"&amp;A955&amp;"' AND FIELD_NO = '"&amp;B955&amp;"' AND PRIORITY = '"&amp;C955&amp;"';"</f>
        <v/>
      </c>
    </row>
    <row r="956" spans="1:21">
      <c r="A956" t="s">
        <v>630</v>
      </c>
      <c r="B956" t="s">
        <v>569</v>
      </c>
      <c r="C956" t="s">
        <v>13</v>
      </c>
      <c r="D956" t="s">
        <v>398</v>
      </c>
      <c r="F956" t="s">
        <v>128</v>
      </c>
      <c r="H956" t="s">
        <v>255</v>
      </c>
      <c r="I956" t="s">
        <v>255</v>
      </c>
      <c r="L956" t="s">
        <v>7</v>
      </c>
      <c r="M956">
        <f>VLOOKUP(D956,UFMT_FIELD_FORMAT!A:H,8,FALSE)</f>
        <v/>
      </c>
      <c r="N956">
        <f>IF(ISBLANK(E956),"",VLOOKUP(E956,UFMT_CONDITION!A:J,10,FALSE))</f>
        <v/>
      </c>
      <c r="O956">
        <f>VLOOKUP(F956,UFMT_VALUE!A:E,5,FALSE)</f>
        <v/>
      </c>
      <c r="P956">
        <f>IF(ISBLANK(G956),"",VLOOKUP(G956,UFMT_CONVERSION!A:C,3,FALSE))</f>
        <v/>
      </c>
      <c r="Q956">
        <f>"Field '"&amp;M956&amp;IF(N956="","","',Cond '"&amp;N956)&amp;"', Value '"&amp;O956&amp;IF(P956="","","', Conv '"&amp;P956)&amp;"'"</f>
        <v/>
      </c>
      <c r="S956">
        <f>"Insert into UFMT_BUILD_RULE (FORMAT_ID, FIELD_NO, PRIORITY, FIELD_ID, COND_ID, VALUE_ID, CONV_KEY, F_CHECK, F_WRITE) Values ('"&amp;A956&amp;"', '"&amp;B956&amp;"', '"&amp;C956&amp;"', '"&amp;D956&amp;"', '"&amp;E956&amp;"', '"&amp;F956&amp;"', '"&amp;G956&amp;"', '"&amp;H956&amp;"', '"&amp;I956&amp;"');"</f>
        <v/>
      </c>
      <c r="T956">
        <f>"Update UFMT_BUILD_RULE SET FIELD_ID='"&amp;D956&amp;"',COND_ID='"&amp;E956&amp;"',VALUE_ID='"&amp;F956&amp;"',CONV_KEY='"&amp;G956&amp;"',F_CHECK='"&amp;H956&amp;"',F_WRITE='"&amp;I956&amp;"' Where FORMAT_ID = '"&amp;A956&amp;"' AND FIELD_NO = '"&amp;B956&amp;"' AND PRIORITY = '"&amp;C956&amp;"';"</f>
        <v/>
      </c>
      <c r="U956">
        <f>"Delete from UFMT_BUILD_RULE Where FORMAT_ID = '"&amp;A956&amp;"' AND FIELD_NO = '"&amp;B956&amp;"' AND PRIORITY = '"&amp;C956&amp;"';"</f>
        <v/>
      </c>
    </row>
    <row r="957" spans="1:21">
      <c r="A957" t="s">
        <v>630</v>
      </c>
      <c r="B957" t="s">
        <v>196</v>
      </c>
      <c r="C957" t="s">
        <v>13</v>
      </c>
      <c r="D957" t="s">
        <v>233</v>
      </c>
      <c r="F957" t="s">
        <v>68</v>
      </c>
      <c r="H957" t="s">
        <v>255</v>
      </c>
      <c r="I957" t="s">
        <v>255</v>
      </c>
      <c r="L957" t="s">
        <v>7</v>
      </c>
      <c r="M957">
        <f>VLOOKUP(D957,UFMT_FIELD_FORMAT!A:H,8,FALSE)</f>
        <v/>
      </c>
      <c r="N957">
        <f>IF(ISBLANK(E957),"",VLOOKUP(E957,UFMT_CONDITION!A:J,10,FALSE))</f>
        <v/>
      </c>
      <c r="O957">
        <f>VLOOKUP(F957,UFMT_VALUE!A:E,5,FALSE)</f>
        <v/>
      </c>
      <c r="P957">
        <f>IF(ISBLANK(G957),"",VLOOKUP(G957,UFMT_CONVERSION!A:C,3,FALSE))</f>
        <v/>
      </c>
      <c r="Q957">
        <f>"Field '"&amp;M957&amp;IF(N957="","","',Cond '"&amp;N957)&amp;"', Value '"&amp;O957&amp;IF(P957="","","', Conv '"&amp;P957)&amp;"'"</f>
        <v/>
      </c>
      <c r="S957">
        <f>"Insert into UFMT_BUILD_RULE (FORMAT_ID, FIELD_NO, PRIORITY, FIELD_ID, COND_ID, VALUE_ID, CONV_KEY, F_CHECK, F_WRITE) Values ('"&amp;A957&amp;"', '"&amp;B957&amp;"', '"&amp;C957&amp;"', '"&amp;D957&amp;"', '"&amp;E957&amp;"', '"&amp;F957&amp;"', '"&amp;G957&amp;"', '"&amp;H957&amp;"', '"&amp;I957&amp;"');"</f>
        <v/>
      </c>
      <c r="T957">
        <f>"Update UFMT_BUILD_RULE SET FIELD_ID='"&amp;D957&amp;"',COND_ID='"&amp;E957&amp;"',VALUE_ID='"&amp;F957&amp;"',CONV_KEY='"&amp;G957&amp;"',F_CHECK='"&amp;H957&amp;"',F_WRITE='"&amp;I957&amp;"' Where FORMAT_ID = '"&amp;A957&amp;"' AND FIELD_NO = '"&amp;B957&amp;"' AND PRIORITY = '"&amp;C957&amp;"';"</f>
        <v/>
      </c>
      <c r="U957">
        <f>"Delete from UFMT_BUILD_RULE Where FORMAT_ID = '"&amp;A957&amp;"' AND FIELD_NO = '"&amp;B957&amp;"' AND PRIORITY = '"&amp;C957&amp;"';"</f>
        <v/>
      </c>
    </row>
    <row r="958" spans="1:21">
      <c r="A958" t="s">
        <v>630</v>
      </c>
      <c r="B958" t="s">
        <v>634</v>
      </c>
      <c r="C958" t="s">
        <v>13</v>
      </c>
      <c r="D958" t="s">
        <v>233</v>
      </c>
      <c r="E958" t="s">
        <v>335</v>
      </c>
      <c r="F958" t="s">
        <v>70</v>
      </c>
      <c r="H958" t="s">
        <v>255</v>
      </c>
      <c r="I958" t="s">
        <v>255</v>
      </c>
      <c r="L958" t="s">
        <v>7</v>
      </c>
      <c r="M958">
        <f>VLOOKUP(D958,UFMT_FIELD_FORMAT!A:H,8,FALSE)</f>
        <v/>
      </c>
      <c r="N958">
        <f>IF(ISBLANK(E958),"",VLOOKUP(E958,UFMT_CONDITION!A:J,10,FALSE))</f>
        <v/>
      </c>
      <c r="O958">
        <f>VLOOKUP(F958,UFMT_VALUE!A:E,5,FALSE)</f>
        <v/>
      </c>
      <c r="P958">
        <f>IF(ISBLANK(G958),"",VLOOKUP(G958,UFMT_CONVERSION!A:C,3,FALSE))</f>
        <v/>
      </c>
      <c r="Q958">
        <f>"Field '"&amp;M958&amp;IF(N958="","","',Cond '"&amp;N958)&amp;"', Value '"&amp;O958&amp;IF(P958="","","', Conv '"&amp;P958)&amp;"'"</f>
        <v/>
      </c>
      <c r="S958">
        <f>"Insert into UFMT_BUILD_RULE (FORMAT_ID, FIELD_NO, PRIORITY, FIELD_ID, COND_ID, VALUE_ID, CONV_KEY, F_CHECK, F_WRITE) Values ('"&amp;A958&amp;"', '"&amp;B958&amp;"', '"&amp;C958&amp;"', '"&amp;D958&amp;"', '"&amp;E958&amp;"', '"&amp;F958&amp;"', '"&amp;G958&amp;"', '"&amp;H958&amp;"', '"&amp;I958&amp;"');"</f>
        <v/>
      </c>
      <c r="T958">
        <f>"Update UFMT_BUILD_RULE SET FIELD_ID='"&amp;D958&amp;"',COND_ID='"&amp;E958&amp;"',VALUE_ID='"&amp;F958&amp;"',CONV_KEY='"&amp;G958&amp;"',F_CHECK='"&amp;H958&amp;"',F_WRITE='"&amp;I958&amp;"' Where FORMAT_ID = '"&amp;A958&amp;"' AND FIELD_NO = '"&amp;B958&amp;"' AND PRIORITY = '"&amp;C958&amp;"';"</f>
        <v/>
      </c>
      <c r="U958">
        <f>"Delete from UFMT_BUILD_RULE Where FORMAT_ID = '"&amp;A958&amp;"' AND FIELD_NO = '"&amp;B958&amp;"' AND PRIORITY = '"&amp;C958&amp;"';"</f>
        <v/>
      </c>
    </row>
    <row r="959" spans="1:21">
      <c r="A959" t="s">
        <v>76</v>
      </c>
      <c r="B959" t="s">
        <v>64</v>
      </c>
      <c r="C959" t="s">
        <v>13</v>
      </c>
      <c r="D959" t="s">
        <v>13</v>
      </c>
      <c r="F959" t="s">
        <v>64</v>
      </c>
      <c r="H959" t="s">
        <v>255</v>
      </c>
      <c r="I959" t="s">
        <v>255</v>
      </c>
      <c r="L959" t="s">
        <v>7</v>
      </c>
      <c r="M959">
        <f>VLOOKUP(D959,UFMT_FIELD_FORMAT!A:H,8,FALSE)</f>
        <v/>
      </c>
      <c r="N959">
        <f>IF(ISBLANK(E959),"",VLOOKUP(E959,UFMT_CONDITION!A:J,10,FALSE))</f>
        <v/>
      </c>
      <c r="O959">
        <f>VLOOKUP(F959,UFMT_VALUE!A:E,5,FALSE)</f>
        <v/>
      </c>
      <c r="P959">
        <f>IF(ISBLANK(G959),"",VLOOKUP(G959,UFMT_CONVERSION!A:C,3,FALSE))</f>
        <v/>
      </c>
      <c r="Q959">
        <f>"Field '"&amp;M959&amp;IF(N959="","","',Cond '"&amp;N959)&amp;"', Value '"&amp;O959&amp;IF(P959="","","', Conv '"&amp;P959)&amp;"'"</f>
        <v/>
      </c>
      <c r="S959">
        <f>"Insert into UFMT_BUILD_RULE (FORMAT_ID, FIELD_NO, PRIORITY, FIELD_ID, COND_ID, VALUE_ID, CONV_KEY, F_CHECK, F_WRITE) Values ('"&amp;A959&amp;"', '"&amp;B959&amp;"', '"&amp;C959&amp;"', '"&amp;D959&amp;"', '"&amp;E959&amp;"', '"&amp;F959&amp;"', '"&amp;G959&amp;"', '"&amp;H959&amp;"', '"&amp;I959&amp;"');"</f>
        <v/>
      </c>
      <c r="T959">
        <f>"Update UFMT_BUILD_RULE SET FIELD_ID='"&amp;D959&amp;"',COND_ID='"&amp;E959&amp;"',VALUE_ID='"&amp;F959&amp;"',CONV_KEY='"&amp;G959&amp;"',F_CHECK='"&amp;H959&amp;"',F_WRITE='"&amp;I959&amp;"' Where FORMAT_ID = '"&amp;A959&amp;"' AND FIELD_NO = '"&amp;B959&amp;"' AND PRIORITY = '"&amp;C959&amp;"';"</f>
        <v/>
      </c>
      <c r="U959">
        <f>"Delete from UFMT_BUILD_RULE Where FORMAT_ID = '"&amp;A959&amp;"' AND FIELD_NO = '"&amp;B959&amp;"' AND PRIORITY = '"&amp;C959&amp;"';"</f>
        <v/>
      </c>
    </row>
    <row r="960" spans="1:21">
      <c r="A960" t="s">
        <v>76</v>
      </c>
      <c r="B960" t="s">
        <v>107</v>
      </c>
      <c r="C960" t="s">
        <v>13</v>
      </c>
      <c r="D960" t="s">
        <v>64</v>
      </c>
      <c r="F960" t="s">
        <v>600</v>
      </c>
      <c r="H960" t="s">
        <v>255</v>
      </c>
      <c r="I960" t="s">
        <v>255</v>
      </c>
      <c r="L960" t="s">
        <v>7</v>
      </c>
      <c r="M960">
        <f>VLOOKUP(D960,UFMT_FIELD_FORMAT!A:H,8,FALSE)</f>
        <v/>
      </c>
      <c r="N960">
        <f>IF(ISBLANK(E960),"",VLOOKUP(E960,UFMT_CONDITION!A:J,10,FALSE))</f>
        <v/>
      </c>
      <c r="O960">
        <f>VLOOKUP(F960,UFMT_VALUE!A:E,5,FALSE)</f>
        <v/>
      </c>
      <c r="P960">
        <f>IF(ISBLANK(G960),"",VLOOKUP(G960,UFMT_CONVERSION!A:C,3,FALSE))</f>
        <v/>
      </c>
      <c r="Q960">
        <f>"Field '"&amp;M960&amp;IF(N960="","","',Cond '"&amp;N960)&amp;"', Value '"&amp;O960&amp;IF(P960="","","', Conv '"&amp;P960)&amp;"'"</f>
        <v/>
      </c>
      <c r="S960">
        <f>"Insert into UFMT_BUILD_RULE (FORMAT_ID, FIELD_NO, PRIORITY, FIELD_ID, COND_ID, VALUE_ID, CONV_KEY, F_CHECK, F_WRITE) Values ('"&amp;A960&amp;"', '"&amp;B960&amp;"', '"&amp;C960&amp;"', '"&amp;D960&amp;"', '"&amp;E960&amp;"', '"&amp;F960&amp;"', '"&amp;G960&amp;"', '"&amp;H960&amp;"', '"&amp;I960&amp;"');"</f>
        <v/>
      </c>
      <c r="T960">
        <f>"Update UFMT_BUILD_RULE SET FIELD_ID='"&amp;D960&amp;"',COND_ID='"&amp;E960&amp;"',VALUE_ID='"&amp;F960&amp;"',CONV_KEY='"&amp;G960&amp;"',F_CHECK='"&amp;H960&amp;"',F_WRITE='"&amp;I960&amp;"' Where FORMAT_ID = '"&amp;A960&amp;"' AND FIELD_NO = '"&amp;B960&amp;"' AND PRIORITY = '"&amp;C960&amp;"';"</f>
        <v/>
      </c>
      <c r="U960">
        <f>"Delete from UFMT_BUILD_RULE Where FORMAT_ID = '"&amp;A960&amp;"' AND FIELD_NO = '"&amp;B960&amp;"' AND PRIORITY = '"&amp;C960&amp;"';"</f>
        <v/>
      </c>
    </row>
    <row r="961" spans="1:21">
      <c r="A961" t="s">
        <v>76</v>
      </c>
      <c r="B961" t="s">
        <v>31</v>
      </c>
      <c r="C961" t="s">
        <v>13</v>
      </c>
      <c r="D961" t="s">
        <v>107</v>
      </c>
      <c r="F961" t="s">
        <v>330</v>
      </c>
      <c r="H961" t="s">
        <v>255</v>
      </c>
      <c r="I961" t="s">
        <v>255</v>
      </c>
      <c r="L961" t="s">
        <v>7</v>
      </c>
      <c r="M961">
        <f>VLOOKUP(D961,UFMT_FIELD_FORMAT!A:H,8,FALSE)</f>
        <v/>
      </c>
      <c r="N961">
        <f>IF(ISBLANK(E961),"",VLOOKUP(E961,UFMT_CONDITION!A:J,10,FALSE))</f>
        <v/>
      </c>
      <c r="O961">
        <f>VLOOKUP(F961,UFMT_VALUE!A:E,5,FALSE)</f>
        <v/>
      </c>
      <c r="P961">
        <f>IF(ISBLANK(G961),"",VLOOKUP(G961,UFMT_CONVERSION!A:C,3,FALSE))</f>
        <v/>
      </c>
      <c r="Q961">
        <f>"Field '"&amp;M961&amp;IF(N961="","","',Cond '"&amp;N961)&amp;"', Value '"&amp;O961&amp;IF(P961="","","', Conv '"&amp;P961)&amp;"'"</f>
        <v/>
      </c>
      <c r="S961">
        <f>"Insert into UFMT_BUILD_RULE (FORMAT_ID, FIELD_NO, PRIORITY, FIELD_ID, COND_ID, VALUE_ID, CONV_KEY, F_CHECK, F_WRITE) Values ('"&amp;A961&amp;"', '"&amp;B961&amp;"', '"&amp;C961&amp;"', '"&amp;D961&amp;"', '"&amp;E961&amp;"', '"&amp;F961&amp;"', '"&amp;G961&amp;"', '"&amp;H961&amp;"', '"&amp;I961&amp;"');"</f>
        <v/>
      </c>
      <c r="T961">
        <f>"Update UFMT_BUILD_RULE SET FIELD_ID='"&amp;D961&amp;"',COND_ID='"&amp;E961&amp;"',VALUE_ID='"&amp;F961&amp;"',CONV_KEY='"&amp;G961&amp;"',F_CHECK='"&amp;H961&amp;"',F_WRITE='"&amp;I961&amp;"' Where FORMAT_ID = '"&amp;A961&amp;"' AND FIELD_NO = '"&amp;B961&amp;"' AND PRIORITY = '"&amp;C961&amp;"';"</f>
        <v/>
      </c>
      <c r="U961">
        <f>"Delete from UFMT_BUILD_RULE Where FORMAT_ID = '"&amp;A961&amp;"' AND FIELD_NO = '"&amp;B961&amp;"' AND PRIORITY = '"&amp;C961&amp;"';"</f>
        <v/>
      </c>
    </row>
    <row r="962" spans="1:21">
      <c r="A962" t="s">
        <v>76</v>
      </c>
      <c r="B962" t="s">
        <v>328</v>
      </c>
      <c r="C962" t="s">
        <v>13</v>
      </c>
      <c r="D962" t="s">
        <v>107</v>
      </c>
      <c r="F962" t="s">
        <v>114</v>
      </c>
      <c r="G962" t="s">
        <v>449</v>
      </c>
      <c r="H962" t="s">
        <v>255</v>
      </c>
      <c r="I962" t="s">
        <v>255</v>
      </c>
      <c r="L962" t="s">
        <v>7</v>
      </c>
      <c r="M962">
        <f>VLOOKUP(D962,UFMT_FIELD_FORMAT!A:H,8,FALSE)</f>
        <v/>
      </c>
      <c r="N962">
        <f>IF(ISBLANK(E962),"",VLOOKUP(E962,UFMT_CONDITION!A:J,10,FALSE))</f>
        <v/>
      </c>
      <c r="O962">
        <f>VLOOKUP(F962,UFMT_VALUE!A:E,5,FALSE)</f>
        <v/>
      </c>
      <c r="P962">
        <f>IF(ISBLANK(G962),"",VLOOKUP(G962,UFMT_CONVERSION!A:C,3,FALSE))</f>
        <v/>
      </c>
      <c r="Q962">
        <f>"Field '"&amp;M962&amp;IF(N962="","","',Cond '"&amp;N962)&amp;"', Value '"&amp;O962&amp;IF(P962="","","', Conv '"&amp;P962)&amp;"'"</f>
        <v/>
      </c>
      <c r="S962">
        <f>"Insert into UFMT_BUILD_RULE (FORMAT_ID, FIELD_NO, PRIORITY, FIELD_ID, COND_ID, VALUE_ID, CONV_KEY, F_CHECK, F_WRITE) Values ('"&amp;A962&amp;"', '"&amp;B962&amp;"', '"&amp;C962&amp;"', '"&amp;D962&amp;"', '"&amp;E962&amp;"', '"&amp;F962&amp;"', '"&amp;G962&amp;"', '"&amp;H962&amp;"', '"&amp;I962&amp;"');"</f>
        <v/>
      </c>
      <c r="T962">
        <f>"Update UFMT_BUILD_RULE SET FIELD_ID='"&amp;D962&amp;"',COND_ID='"&amp;E962&amp;"',VALUE_ID='"&amp;F962&amp;"',CONV_KEY='"&amp;G962&amp;"',F_CHECK='"&amp;H962&amp;"',F_WRITE='"&amp;I962&amp;"' Where FORMAT_ID = '"&amp;A962&amp;"' AND FIELD_NO = '"&amp;B962&amp;"' AND PRIORITY = '"&amp;C962&amp;"';"</f>
        <v/>
      </c>
      <c r="U962">
        <f>"Delete from UFMT_BUILD_RULE Where FORMAT_ID = '"&amp;A962&amp;"' AND FIELD_NO = '"&amp;B962&amp;"' AND PRIORITY = '"&amp;C962&amp;"';"</f>
        <v/>
      </c>
    </row>
    <row r="963" spans="1:21">
      <c r="A963" t="s">
        <v>76</v>
      </c>
      <c r="B963" t="s">
        <v>330</v>
      </c>
      <c r="C963" t="s">
        <v>64</v>
      </c>
      <c r="D963" t="s">
        <v>51</v>
      </c>
      <c r="F963" t="s">
        <v>379</v>
      </c>
      <c r="H963" t="s">
        <v>255</v>
      </c>
      <c r="I963" t="s">
        <v>13</v>
      </c>
      <c r="L963" t="s">
        <v>7</v>
      </c>
      <c r="M963">
        <f>VLOOKUP(D963,UFMT_FIELD_FORMAT!A:H,8,FALSE)</f>
        <v/>
      </c>
      <c r="N963">
        <f>IF(ISBLANK(E963),"",VLOOKUP(E963,UFMT_CONDITION!A:J,10,FALSE))</f>
        <v/>
      </c>
      <c r="O963">
        <f>VLOOKUP(F963,UFMT_VALUE!A:E,5,FALSE)</f>
        <v/>
      </c>
      <c r="P963">
        <f>IF(ISBLANK(G963),"",VLOOKUP(G963,UFMT_CONVERSION!A:C,3,FALSE))</f>
        <v/>
      </c>
      <c r="Q963">
        <f>"Field '"&amp;M963&amp;IF(N963="","","',Cond '"&amp;N963)&amp;"', Value '"&amp;O963&amp;IF(P963="","","', Conv '"&amp;P963)&amp;"'"</f>
        <v/>
      </c>
      <c r="S963">
        <f>"Insert into UFMT_BUILD_RULE (FORMAT_ID, FIELD_NO, PRIORITY, FIELD_ID, COND_ID, VALUE_ID, CONV_KEY, F_CHECK, F_WRITE) Values ('"&amp;A963&amp;"', '"&amp;B963&amp;"', '"&amp;C963&amp;"', '"&amp;D963&amp;"', '"&amp;E963&amp;"', '"&amp;F963&amp;"', '"&amp;G963&amp;"', '"&amp;H963&amp;"', '"&amp;I963&amp;"');"</f>
        <v/>
      </c>
      <c r="T963">
        <f>"Update UFMT_BUILD_RULE SET FIELD_ID='"&amp;D963&amp;"',COND_ID='"&amp;E963&amp;"',VALUE_ID='"&amp;F963&amp;"',CONV_KEY='"&amp;G963&amp;"',F_CHECK='"&amp;H963&amp;"',F_WRITE='"&amp;I963&amp;"' Where FORMAT_ID = '"&amp;A963&amp;"' AND FIELD_NO = '"&amp;B963&amp;"' AND PRIORITY = '"&amp;C963&amp;"';"</f>
        <v/>
      </c>
      <c r="U963">
        <f>"Delete from UFMT_BUILD_RULE Where FORMAT_ID = '"&amp;A963&amp;"' AND FIELD_NO = '"&amp;B963&amp;"' AND PRIORITY = '"&amp;C963&amp;"';"</f>
        <v/>
      </c>
    </row>
    <row r="964" spans="1:21">
      <c r="A964" t="s">
        <v>76</v>
      </c>
      <c r="B964" t="s">
        <v>337</v>
      </c>
      <c r="C964" t="s">
        <v>13</v>
      </c>
      <c r="D964" t="s">
        <v>500</v>
      </c>
      <c r="F964" t="s">
        <v>35</v>
      </c>
      <c r="H964" t="s">
        <v>255</v>
      </c>
      <c r="I964" t="s">
        <v>255</v>
      </c>
      <c r="L964" t="s">
        <v>7</v>
      </c>
      <c r="M964">
        <f>VLOOKUP(D964,UFMT_FIELD_FORMAT!A:H,8,FALSE)</f>
        <v/>
      </c>
      <c r="N964">
        <f>IF(ISBLANK(E964),"",VLOOKUP(E964,UFMT_CONDITION!A:J,10,FALSE))</f>
        <v/>
      </c>
      <c r="O964">
        <f>VLOOKUP(F964,UFMT_VALUE!A:E,5,FALSE)</f>
        <v/>
      </c>
      <c r="P964">
        <f>IF(ISBLANK(G964),"",VLOOKUP(G964,UFMT_CONVERSION!A:C,3,FALSE))</f>
        <v/>
      </c>
      <c r="Q964">
        <f>"Field '"&amp;M964&amp;IF(N964="","","',Cond '"&amp;N964)&amp;"', Value '"&amp;O964&amp;IF(P964="","","', Conv '"&amp;P964)&amp;"'"</f>
        <v/>
      </c>
      <c r="S964">
        <f>"Insert into UFMT_BUILD_RULE (FORMAT_ID, FIELD_NO, PRIORITY, FIELD_ID, COND_ID, VALUE_ID, CONV_KEY, F_CHECK, F_WRITE) Values ('"&amp;A964&amp;"', '"&amp;B964&amp;"', '"&amp;C964&amp;"', '"&amp;D964&amp;"', '"&amp;E964&amp;"', '"&amp;F964&amp;"', '"&amp;G964&amp;"', '"&amp;H964&amp;"', '"&amp;I964&amp;"');"</f>
        <v/>
      </c>
      <c r="T964">
        <f>"Update UFMT_BUILD_RULE SET FIELD_ID='"&amp;D964&amp;"',COND_ID='"&amp;E964&amp;"',VALUE_ID='"&amp;F964&amp;"',CONV_KEY='"&amp;G964&amp;"',F_CHECK='"&amp;H964&amp;"',F_WRITE='"&amp;I964&amp;"' Where FORMAT_ID = '"&amp;A964&amp;"' AND FIELD_NO = '"&amp;B964&amp;"' AND PRIORITY = '"&amp;C964&amp;"';"</f>
        <v/>
      </c>
      <c r="U964">
        <f>"Delete from UFMT_BUILD_RULE Where FORMAT_ID = '"&amp;A964&amp;"' AND FIELD_NO = '"&amp;B964&amp;"' AND PRIORITY = '"&amp;C964&amp;"';"</f>
        <v/>
      </c>
    </row>
    <row r="965" spans="1:21">
      <c r="A965" t="s">
        <v>76</v>
      </c>
      <c r="B965" t="s">
        <v>351</v>
      </c>
      <c r="C965" t="s">
        <v>13</v>
      </c>
      <c r="D965" t="s">
        <v>500</v>
      </c>
      <c r="F965" t="s">
        <v>385</v>
      </c>
      <c r="H965" t="s">
        <v>255</v>
      </c>
      <c r="I965" t="s">
        <v>13</v>
      </c>
      <c r="L965" t="s">
        <v>7</v>
      </c>
      <c r="M965">
        <f>VLOOKUP(D965,UFMT_FIELD_FORMAT!A:H,8,FALSE)</f>
        <v/>
      </c>
      <c r="N965">
        <f>IF(ISBLANK(E965),"",VLOOKUP(E965,UFMT_CONDITION!A:J,10,FALSE))</f>
        <v/>
      </c>
      <c r="O965">
        <f>VLOOKUP(F965,UFMT_VALUE!A:E,5,FALSE)</f>
        <v/>
      </c>
      <c r="P965">
        <f>IF(ISBLANK(G965),"",VLOOKUP(G965,UFMT_CONVERSION!A:C,3,FALSE))</f>
        <v/>
      </c>
      <c r="Q965">
        <f>"Field '"&amp;M965&amp;IF(N965="","","',Cond '"&amp;N965)&amp;"', Value '"&amp;O965&amp;IF(P965="","","', Conv '"&amp;P965)&amp;"'"</f>
        <v/>
      </c>
      <c r="S965">
        <f>"Insert into UFMT_BUILD_RULE (FORMAT_ID, FIELD_NO, PRIORITY, FIELD_ID, COND_ID, VALUE_ID, CONV_KEY, F_CHECK, F_WRITE) Values ('"&amp;A965&amp;"', '"&amp;B965&amp;"', '"&amp;C965&amp;"', '"&amp;D965&amp;"', '"&amp;E965&amp;"', '"&amp;F965&amp;"', '"&amp;G965&amp;"', '"&amp;H965&amp;"', '"&amp;I965&amp;"');"</f>
        <v/>
      </c>
      <c r="T965">
        <f>"Update UFMT_BUILD_RULE SET FIELD_ID='"&amp;D965&amp;"',COND_ID='"&amp;E965&amp;"',VALUE_ID='"&amp;F965&amp;"',CONV_KEY='"&amp;G965&amp;"',F_CHECK='"&amp;H965&amp;"',F_WRITE='"&amp;I965&amp;"' Where FORMAT_ID = '"&amp;A965&amp;"' AND FIELD_NO = '"&amp;B965&amp;"' AND PRIORITY = '"&amp;C965&amp;"';"</f>
        <v/>
      </c>
      <c r="U965">
        <f>"Delete from UFMT_BUILD_RULE Where FORMAT_ID = '"&amp;A965&amp;"' AND FIELD_NO = '"&amp;B965&amp;"' AND PRIORITY = '"&amp;C965&amp;"';"</f>
        <v/>
      </c>
    </row>
    <row r="966" spans="1:21">
      <c r="A966" t="s">
        <v>76</v>
      </c>
      <c r="B966" t="s">
        <v>379</v>
      </c>
      <c r="C966" t="s">
        <v>13</v>
      </c>
      <c r="D966" t="s">
        <v>318</v>
      </c>
      <c r="F966" t="s">
        <v>379</v>
      </c>
      <c r="H966" t="s">
        <v>255</v>
      </c>
      <c r="I966" t="s">
        <v>13</v>
      </c>
      <c r="L966" t="s">
        <v>7</v>
      </c>
      <c r="M966">
        <f>VLOOKUP(D966,UFMT_FIELD_FORMAT!A:H,8,FALSE)</f>
        <v/>
      </c>
      <c r="N966">
        <f>IF(ISBLANK(E966),"",VLOOKUP(E966,UFMT_CONDITION!A:J,10,FALSE))</f>
        <v/>
      </c>
      <c r="O966">
        <f>VLOOKUP(F966,UFMT_VALUE!A:E,5,FALSE)</f>
        <v/>
      </c>
      <c r="P966">
        <f>IF(ISBLANK(G966),"",VLOOKUP(G966,UFMT_CONVERSION!A:C,3,FALSE))</f>
        <v/>
      </c>
      <c r="Q966">
        <f>"Field '"&amp;M966&amp;IF(N966="","","',Cond '"&amp;N966)&amp;"', Value '"&amp;O966&amp;IF(P966="","","', Conv '"&amp;P966)&amp;"'"</f>
        <v/>
      </c>
      <c r="S966">
        <f>"Insert into UFMT_BUILD_RULE (FORMAT_ID, FIELD_NO, PRIORITY, FIELD_ID, COND_ID, VALUE_ID, CONV_KEY, F_CHECK, F_WRITE) Values ('"&amp;A966&amp;"', '"&amp;B966&amp;"', '"&amp;C966&amp;"', '"&amp;D966&amp;"', '"&amp;E966&amp;"', '"&amp;F966&amp;"', '"&amp;G966&amp;"', '"&amp;H966&amp;"', '"&amp;I966&amp;"');"</f>
        <v/>
      </c>
      <c r="T966">
        <f>"Update UFMT_BUILD_RULE SET FIELD_ID='"&amp;D966&amp;"',COND_ID='"&amp;E966&amp;"',VALUE_ID='"&amp;F966&amp;"',CONV_KEY='"&amp;G966&amp;"',F_CHECK='"&amp;H966&amp;"',F_WRITE='"&amp;I966&amp;"' Where FORMAT_ID = '"&amp;A966&amp;"' AND FIELD_NO = '"&amp;B966&amp;"' AND PRIORITY = '"&amp;C966&amp;"';"</f>
        <v/>
      </c>
      <c r="U966">
        <f>"Delete from UFMT_BUILD_RULE Where FORMAT_ID = '"&amp;A966&amp;"' AND FIELD_NO = '"&amp;B966&amp;"' AND PRIORITY = '"&amp;C966&amp;"';"</f>
        <v/>
      </c>
    </row>
    <row r="967" spans="1:21">
      <c r="A967" t="s">
        <v>76</v>
      </c>
      <c r="B967" t="s">
        <v>393</v>
      </c>
      <c r="C967" t="s">
        <v>13</v>
      </c>
      <c r="D967" t="s">
        <v>318</v>
      </c>
      <c r="F967" t="s">
        <v>379</v>
      </c>
      <c r="H967" t="s">
        <v>255</v>
      </c>
      <c r="I967" t="s">
        <v>13</v>
      </c>
      <c r="L967" t="s">
        <v>7</v>
      </c>
      <c r="M967">
        <f>VLOOKUP(D967,UFMT_FIELD_FORMAT!A:H,8,FALSE)</f>
        <v/>
      </c>
      <c r="N967">
        <f>IF(ISBLANK(E967),"",VLOOKUP(E967,UFMT_CONDITION!A:J,10,FALSE))</f>
        <v/>
      </c>
      <c r="O967">
        <f>VLOOKUP(F967,UFMT_VALUE!A:E,5,FALSE)</f>
        <v/>
      </c>
      <c r="P967">
        <f>IF(ISBLANK(G967),"",VLOOKUP(G967,UFMT_CONVERSION!A:C,3,FALSE))</f>
        <v/>
      </c>
      <c r="Q967">
        <f>"Field '"&amp;M967&amp;IF(N967="","","',Cond '"&amp;N967)&amp;"', Value '"&amp;O967&amp;IF(P967="","","', Conv '"&amp;P967)&amp;"'"</f>
        <v/>
      </c>
      <c r="S967">
        <f>"Insert into UFMT_BUILD_RULE (FORMAT_ID, FIELD_NO, PRIORITY, FIELD_ID, COND_ID, VALUE_ID, CONV_KEY, F_CHECK, F_WRITE) Values ('"&amp;A967&amp;"', '"&amp;B967&amp;"', '"&amp;C967&amp;"', '"&amp;D967&amp;"', '"&amp;E967&amp;"', '"&amp;F967&amp;"', '"&amp;G967&amp;"', '"&amp;H967&amp;"', '"&amp;I967&amp;"');"</f>
        <v/>
      </c>
      <c r="T967">
        <f>"Update UFMT_BUILD_RULE SET FIELD_ID='"&amp;D967&amp;"',COND_ID='"&amp;E967&amp;"',VALUE_ID='"&amp;F967&amp;"',CONV_KEY='"&amp;G967&amp;"',F_CHECK='"&amp;H967&amp;"',F_WRITE='"&amp;I967&amp;"' Where FORMAT_ID = '"&amp;A967&amp;"' AND FIELD_NO = '"&amp;B967&amp;"' AND PRIORITY = '"&amp;C967&amp;"';"</f>
        <v/>
      </c>
      <c r="U967">
        <f>"Delete from UFMT_BUILD_RULE Where FORMAT_ID = '"&amp;A967&amp;"' AND FIELD_NO = '"&amp;B967&amp;"' AND PRIORITY = '"&amp;C967&amp;"';"</f>
        <v/>
      </c>
    </row>
    <row r="968" spans="1:21">
      <c r="A968" t="s">
        <v>76</v>
      </c>
      <c r="B968" t="s">
        <v>305</v>
      </c>
      <c r="C968" t="s">
        <v>13</v>
      </c>
      <c r="D968" t="s">
        <v>318</v>
      </c>
      <c r="F968" t="s">
        <v>379</v>
      </c>
      <c r="H968" t="s">
        <v>255</v>
      </c>
      <c r="I968" t="s">
        <v>13</v>
      </c>
      <c r="L968" t="s">
        <v>7</v>
      </c>
      <c r="M968">
        <f>VLOOKUP(D968,UFMT_FIELD_FORMAT!A:H,8,FALSE)</f>
        <v/>
      </c>
      <c r="N968">
        <f>IF(ISBLANK(E968),"",VLOOKUP(E968,UFMT_CONDITION!A:J,10,FALSE))</f>
        <v/>
      </c>
      <c r="O968">
        <f>VLOOKUP(F968,UFMT_VALUE!A:E,5,FALSE)</f>
        <v/>
      </c>
      <c r="P968">
        <f>IF(ISBLANK(G968),"",VLOOKUP(G968,UFMT_CONVERSION!A:C,3,FALSE))</f>
        <v/>
      </c>
      <c r="Q968">
        <f>"Field '"&amp;M968&amp;IF(N968="","","',Cond '"&amp;N968)&amp;"', Value '"&amp;O968&amp;IF(P968="","","', Conv '"&amp;P968)&amp;"'"</f>
        <v/>
      </c>
      <c r="S968">
        <f>"Insert into UFMT_BUILD_RULE (FORMAT_ID, FIELD_NO, PRIORITY, FIELD_ID, COND_ID, VALUE_ID, CONV_KEY, F_CHECK, F_WRITE) Values ('"&amp;A968&amp;"', '"&amp;B968&amp;"', '"&amp;C968&amp;"', '"&amp;D968&amp;"', '"&amp;E968&amp;"', '"&amp;F968&amp;"', '"&amp;G968&amp;"', '"&amp;H968&amp;"', '"&amp;I968&amp;"');"</f>
        <v/>
      </c>
      <c r="T968">
        <f>"Update UFMT_BUILD_RULE SET FIELD_ID='"&amp;D968&amp;"',COND_ID='"&amp;E968&amp;"',VALUE_ID='"&amp;F968&amp;"',CONV_KEY='"&amp;G968&amp;"',F_CHECK='"&amp;H968&amp;"',F_WRITE='"&amp;I968&amp;"' Where FORMAT_ID = '"&amp;A968&amp;"' AND FIELD_NO = '"&amp;B968&amp;"' AND PRIORITY = '"&amp;C968&amp;"';"</f>
        <v/>
      </c>
      <c r="U968">
        <f>"Delete from UFMT_BUILD_RULE Where FORMAT_ID = '"&amp;A968&amp;"' AND FIELD_NO = '"&amp;B968&amp;"' AND PRIORITY = '"&amp;C968&amp;"';"</f>
        <v/>
      </c>
    </row>
    <row r="969" spans="1:21">
      <c r="A969" t="s">
        <v>76</v>
      </c>
      <c r="B969" t="s">
        <v>398</v>
      </c>
      <c r="C969" t="s">
        <v>13</v>
      </c>
      <c r="D969" t="s">
        <v>318</v>
      </c>
      <c r="F969" t="s">
        <v>398</v>
      </c>
      <c r="G969" t="s">
        <v>31</v>
      </c>
      <c r="H969" t="s">
        <v>255</v>
      </c>
      <c r="I969" t="s">
        <v>255</v>
      </c>
      <c r="L969" t="s">
        <v>7</v>
      </c>
      <c r="M969">
        <f>VLOOKUP(D969,UFMT_FIELD_FORMAT!A:H,8,FALSE)</f>
        <v/>
      </c>
      <c r="N969">
        <f>IF(ISBLANK(E969),"",VLOOKUP(E969,UFMT_CONDITION!A:J,10,FALSE))</f>
        <v/>
      </c>
      <c r="O969">
        <f>VLOOKUP(F969,UFMT_VALUE!A:E,5,FALSE)</f>
        <v/>
      </c>
      <c r="P969">
        <f>IF(ISBLANK(G969),"",VLOOKUP(G969,UFMT_CONVERSION!A:C,3,FALSE))</f>
        <v/>
      </c>
      <c r="Q969">
        <f>"Field '"&amp;M969&amp;IF(N969="","","',Cond '"&amp;N969)&amp;"', Value '"&amp;O969&amp;IF(P969="","","', Conv '"&amp;P969)&amp;"'"</f>
        <v/>
      </c>
      <c r="S969">
        <f>"Insert into UFMT_BUILD_RULE (FORMAT_ID, FIELD_NO, PRIORITY, FIELD_ID, COND_ID, VALUE_ID, CONV_KEY, F_CHECK, F_WRITE) Values ('"&amp;A969&amp;"', '"&amp;B969&amp;"', '"&amp;C969&amp;"', '"&amp;D969&amp;"', '"&amp;E969&amp;"', '"&amp;F969&amp;"', '"&amp;G969&amp;"', '"&amp;H969&amp;"', '"&amp;I969&amp;"');"</f>
        <v/>
      </c>
      <c r="T969">
        <f>"Update UFMT_BUILD_RULE SET FIELD_ID='"&amp;D969&amp;"',COND_ID='"&amp;E969&amp;"',VALUE_ID='"&amp;F969&amp;"',CONV_KEY='"&amp;G969&amp;"',F_CHECK='"&amp;H969&amp;"',F_WRITE='"&amp;I969&amp;"' Where FORMAT_ID = '"&amp;A969&amp;"' AND FIELD_NO = '"&amp;B969&amp;"' AND PRIORITY = '"&amp;C969&amp;"';"</f>
        <v/>
      </c>
      <c r="U969">
        <f>"Delete from UFMT_BUILD_RULE Where FORMAT_ID = '"&amp;A969&amp;"' AND FIELD_NO = '"&amp;B969&amp;"' AND PRIORITY = '"&amp;C969&amp;"';"</f>
        <v/>
      </c>
    </row>
    <row r="970" spans="1:21">
      <c r="A970" t="s">
        <v>76</v>
      </c>
      <c r="B970" t="s">
        <v>524</v>
      </c>
      <c r="C970" t="s">
        <v>13</v>
      </c>
      <c r="D970" t="s">
        <v>524</v>
      </c>
      <c r="F970" t="s">
        <v>23</v>
      </c>
      <c r="H970" t="s">
        <v>255</v>
      </c>
      <c r="I970" t="s">
        <v>255</v>
      </c>
      <c r="L970" t="s">
        <v>7</v>
      </c>
      <c r="M970">
        <f>VLOOKUP(D970,UFMT_FIELD_FORMAT!A:H,8,FALSE)</f>
        <v/>
      </c>
      <c r="N970">
        <f>IF(ISBLANK(E970),"",VLOOKUP(E970,UFMT_CONDITION!A:J,10,FALSE))</f>
        <v/>
      </c>
      <c r="O970">
        <f>VLOOKUP(F970,UFMT_VALUE!A:E,5,FALSE)</f>
        <v/>
      </c>
      <c r="P970">
        <f>IF(ISBLANK(G970),"",VLOOKUP(G970,UFMT_CONVERSION!A:C,3,FALSE))</f>
        <v/>
      </c>
      <c r="Q970">
        <f>"Field '"&amp;M970&amp;IF(N970="","","',Cond '"&amp;N970)&amp;"', Value '"&amp;O970&amp;IF(P970="","","', Conv '"&amp;P970)&amp;"'"</f>
        <v/>
      </c>
      <c r="S970">
        <f>"Insert into UFMT_BUILD_RULE (FORMAT_ID, FIELD_NO, PRIORITY, FIELD_ID, COND_ID, VALUE_ID, CONV_KEY, F_CHECK, F_WRITE) Values ('"&amp;A970&amp;"', '"&amp;B970&amp;"', '"&amp;C970&amp;"', '"&amp;D970&amp;"', '"&amp;E970&amp;"', '"&amp;F970&amp;"', '"&amp;G970&amp;"', '"&amp;H970&amp;"', '"&amp;I970&amp;"');"</f>
        <v/>
      </c>
      <c r="T970">
        <f>"Update UFMT_BUILD_RULE SET FIELD_ID='"&amp;D970&amp;"',COND_ID='"&amp;E970&amp;"',VALUE_ID='"&amp;F970&amp;"',CONV_KEY='"&amp;G970&amp;"',F_CHECK='"&amp;H970&amp;"',F_WRITE='"&amp;I970&amp;"' Where FORMAT_ID = '"&amp;A970&amp;"' AND FIELD_NO = '"&amp;B970&amp;"' AND PRIORITY = '"&amp;C970&amp;"';"</f>
        <v/>
      </c>
      <c r="U970">
        <f>"Delete from UFMT_BUILD_RULE Where FORMAT_ID = '"&amp;A970&amp;"' AND FIELD_NO = '"&amp;B970&amp;"' AND PRIORITY = '"&amp;C970&amp;"';"</f>
        <v/>
      </c>
    </row>
    <row r="971" spans="1:21">
      <c r="A971" t="s">
        <v>76</v>
      </c>
      <c r="B971" t="s">
        <v>532</v>
      </c>
      <c r="C971" t="s">
        <v>13</v>
      </c>
      <c r="D971" t="s">
        <v>337</v>
      </c>
      <c r="F971" t="s">
        <v>456</v>
      </c>
      <c r="H971" t="s">
        <v>255</v>
      </c>
      <c r="I971" t="s">
        <v>255</v>
      </c>
      <c r="L971" t="s">
        <v>7</v>
      </c>
      <c r="M971">
        <f>VLOOKUP(D971,UFMT_FIELD_FORMAT!A:H,8,FALSE)</f>
        <v/>
      </c>
      <c r="N971">
        <f>IF(ISBLANK(E971),"",VLOOKUP(E971,UFMT_CONDITION!A:J,10,FALSE))</f>
        <v/>
      </c>
      <c r="O971">
        <f>VLOOKUP(F971,UFMT_VALUE!A:E,5,FALSE)</f>
        <v/>
      </c>
      <c r="P971">
        <f>IF(ISBLANK(G971),"",VLOOKUP(G971,UFMT_CONVERSION!A:C,3,FALSE))</f>
        <v/>
      </c>
      <c r="Q971">
        <f>"Field '"&amp;M971&amp;IF(N971="","","',Cond '"&amp;N971)&amp;"', Value '"&amp;O971&amp;IF(P971="","","', Conv '"&amp;P971)&amp;"'"</f>
        <v/>
      </c>
      <c r="S971">
        <f>"Insert into UFMT_BUILD_RULE (FORMAT_ID, FIELD_NO, PRIORITY, FIELD_ID, COND_ID, VALUE_ID, CONV_KEY, F_CHECK, F_WRITE) Values ('"&amp;A971&amp;"', '"&amp;B971&amp;"', '"&amp;C971&amp;"', '"&amp;D971&amp;"', '"&amp;E971&amp;"', '"&amp;F971&amp;"', '"&amp;G971&amp;"', '"&amp;H971&amp;"', '"&amp;I971&amp;"');"</f>
        <v/>
      </c>
      <c r="T971">
        <f>"Update UFMT_BUILD_RULE SET FIELD_ID='"&amp;D971&amp;"',COND_ID='"&amp;E971&amp;"',VALUE_ID='"&amp;F971&amp;"',CONV_KEY='"&amp;G971&amp;"',F_CHECK='"&amp;H971&amp;"',F_WRITE='"&amp;I971&amp;"' Where FORMAT_ID = '"&amp;A971&amp;"' AND FIELD_NO = '"&amp;B971&amp;"' AND PRIORITY = '"&amp;C971&amp;"';"</f>
        <v/>
      </c>
      <c r="U971">
        <f>"Delete from UFMT_BUILD_RULE Where FORMAT_ID = '"&amp;A971&amp;"' AND FIELD_NO = '"&amp;B971&amp;"' AND PRIORITY = '"&amp;C971&amp;"';"</f>
        <v/>
      </c>
    </row>
    <row r="972" spans="1:21">
      <c r="A972" t="s">
        <v>76</v>
      </c>
      <c r="B972" t="s">
        <v>70</v>
      </c>
      <c r="C972" t="s">
        <v>13</v>
      </c>
      <c r="D972" t="s">
        <v>379</v>
      </c>
      <c r="F972" t="s">
        <v>471</v>
      </c>
      <c r="G972" t="s">
        <v>51</v>
      </c>
      <c r="H972" t="s">
        <v>255</v>
      </c>
      <c r="I972" t="s">
        <v>255</v>
      </c>
      <c r="L972" t="s">
        <v>7</v>
      </c>
      <c r="M972">
        <f>VLOOKUP(D972,UFMT_FIELD_FORMAT!A:H,8,FALSE)</f>
        <v/>
      </c>
      <c r="N972">
        <f>IF(ISBLANK(E972),"",VLOOKUP(E972,UFMT_CONDITION!A:J,10,FALSE))</f>
        <v/>
      </c>
      <c r="O972">
        <f>VLOOKUP(F972,UFMT_VALUE!A:E,5,FALSE)</f>
        <v/>
      </c>
      <c r="P972">
        <f>IF(ISBLANK(G972),"",VLOOKUP(G972,UFMT_CONVERSION!A:C,3,FALSE))</f>
        <v/>
      </c>
      <c r="Q972">
        <f>"Field '"&amp;M972&amp;IF(N972="","","',Cond '"&amp;N972)&amp;"', Value '"&amp;O972&amp;IF(P972="","","', Conv '"&amp;P972)&amp;"'"</f>
        <v/>
      </c>
      <c r="S972">
        <f>"Insert into UFMT_BUILD_RULE (FORMAT_ID, FIELD_NO, PRIORITY, FIELD_ID, COND_ID, VALUE_ID, CONV_KEY, F_CHECK, F_WRITE) Values ('"&amp;A972&amp;"', '"&amp;B972&amp;"', '"&amp;C972&amp;"', '"&amp;D972&amp;"', '"&amp;E972&amp;"', '"&amp;F972&amp;"', '"&amp;G972&amp;"', '"&amp;H972&amp;"', '"&amp;I972&amp;"');"</f>
        <v/>
      </c>
      <c r="T972">
        <f>"Update UFMT_BUILD_RULE SET FIELD_ID='"&amp;D972&amp;"',COND_ID='"&amp;E972&amp;"',VALUE_ID='"&amp;F972&amp;"',CONV_KEY='"&amp;G972&amp;"',F_CHECK='"&amp;H972&amp;"',F_WRITE='"&amp;I972&amp;"' Where FORMAT_ID = '"&amp;A972&amp;"' AND FIELD_NO = '"&amp;B972&amp;"' AND PRIORITY = '"&amp;C972&amp;"';"</f>
        <v/>
      </c>
      <c r="U972">
        <f>"Delete from UFMT_BUILD_RULE Where FORMAT_ID = '"&amp;A972&amp;"' AND FIELD_NO = '"&amp;B972&amp;"' AND PRIORITY = '"&amp;C972&amp;"';"</f>
        <v/>
      </c>
    </row>
    <row r="973" spans="1:21">
      <c r="A973" t="s">
        <v>76</v>
      </c>
      <c r="B973" t="s">
        <v>310</v>
      </c>
      <c r="C973" t="s">
        <v>13</v>
      </c>
      <c r="D973" t="s">
        <v>330</v>
      </c>
      <c r="F973" t="s">
        <v>555</v>
      </c>
      <c r="H973" t="s">
        <v>255</v>
      </c>
      <c r="I973" t="s">
        <v>13</v>
      </c>
      <c r="L973" t="s">
        <v>7</v>
      </c>
      <c r="M973">
        <f>VLOOKUP(D973,UFMT_FIELD_FORMAT!A:H,8,FALSE)</f>
        <v/>
      </c>
      <c r="N973">
        <f>IF(ISBLANK(E973),"",VLOOKUP(E973,UFMT_CONDITION!A:J,10,FALSE))</f>
        <v/>
      </c>
      <c r="O973">
        <f>VLOOKUP(F973,UFMT_VALUE!A:E,5,FALSE)</f>
        <v/>
      </c>
      <c r="P973">
        <f>IF(ISBLANK(G973),"",VLOOKUP(G973,UFMT_CONVERSION!A:C,3,FALSE))</f>
        <v/>
      </c>
      <c r="Q973">
        <f>"Field '"&amp;M973&amp;IF(N973="","","',Cond '"&amp;N973)&amp;"', Value '"&amp;O973&amp;IF(P973="","","', Conv '"&amp;P973)&amp;"'"</f>
        <v/>
      </c>
      <c r="S973">
        <f>"Insert into UFMT_BUILD_RULE (FORMAT_ID, FIELD_NO, PRIORITY, FIELD_ID, COND_ID, VALUE_ID, CONV_KEY, F_CHECK, F_WRITE) Values ('"&amp;A973&amp;"', '"&amp;B973&amp;"', '"&amp;C973&amp;"', '"&amp;D973&amp;"', '"&amp;E973&amp;"', '"&amp;F973&amp;"', '"&amp;G973&amp;"', '"&amp;H973&amp;"', '"&amp;I973&amp;"');"</f>
        <v/>
      </c>
      <c r="T973">
        <f>"Update UFMT_BUILD_RULE SET FIELD_ID='"&amp;D973&amp;"',COND_ID='"&amp;E973&amp;"',VALUE_ID='"&amp;F973&amp;"',CONV_KEY='"&amp;G973&amp;"',F_CHECK='"&amp;H973&amp;"',F_WRITE='"&amp;I973&amp;"' Where FORMAT_ID = '"&amp;A973&amp;"' AND FIELD_NO = '"&amp;B973&amp;"' AND PRIORITY = '"&amp;C973&amp;"';"</f>
        <v/>
      </c>
      <c r="U973">
        <f>"Delete from UFMT_BUILD_RULE Where FORMAT_ID = '"&amp;A973&amp;"' AND FIELD_NO = '"&amp;B973&amp;"' AND PRIORITY = '"&amp;C973&amp;"';"</f>
        <v/>
      </c>
    </row>
    <row r="974" spans="1:21">
      <c r="A974" t="s">
        <v>76</v>
      </c>
      <c r="B974" t="s">
        <v>72</v>
      </c>
      <c r="C974" t="s">
        <v>64</v>
      </c>
      <c r="D974" t="s">
        <v>473</v>
      </c>
      <c r="F974" t="s">
        <v>43</v>
      </c>
      <c r="H974" t="s">
        <v>255</v>
      </c>
      <c r="I974" t="s">
        <v>13</v>
      </c>
      <c r="L974" t="s">
        <v>7</v>
      </c>
      <c r="M974">
        <f>VLOOKUP(D974,UFMT_FIELD_FORMAT!A:H,8,FALSE)</f>
        <v/>
      </c>
      <c r="N974">
        <f>IF(ISBLANK(E974),"",VLOOKUP(E974,UFMT_CONDITION!A:J,10,FALSE))</f>
        <v/>
      </c>
      <c r="O974">
        <f>VLOOKUP(F974,UFMT_VALUE!A:E,5,FALSE)</f>
        <v/>
      </c>
      <c r="P974">
        <f>IF(ISBLANK(G974),"",VLOOKUP(G974,UFMT_CONVERSION!A:C,3,FALSE))</f>
        <v/>
      </c>
      <c r="Q974">
        <f>"Field '"&amp;M974&amp;IF(N974="","","',Cond '"&amp;N974)&amp;"', Value '"&amp;O974&amp;IF(P974="","","', Conv '"&amp;P974)&amp;"'"</f>
        <v/>
      </c>
      <c r="S974">
        <f>"Insert into UFMT_BUILD_RULE (FORMAT_ID, FIELD_NO, PRIORITY, FIELD_ID, COND_ID, VALUE_ID, CONV_KEY, F_CHECK, F_WRITE) Values ('"&amp;A974&amp;"', '"&amp;B974&amp;"', '"&amp;C974&amp;"', '"&amp;D974&amp;"', '"&amp;E974&amp;"', '"&amp;F974&amp;"', '"&amp;G974&amp;"', '"&amp;H974&amp;"', '"&amp;I974&amp;"');"</f>
        <v/>
      </c>
      <c r="T974">
        <f>"Update UFMT_BUILD_RULE SET FIELD_ID='"&amp;D974&amp;"',COND_ID='"&amp;E974&amp;"',VALUE_ID='"&amp;F974&amp;"',CONV_KEY='"&amp;G974&amp;"',F_CHECK='"&amp;H974&amp;"',F_WRITE='"&amp;I974&amp;"' Where FORMAT_ID = '"&amp;A974&amp;"' AND FIELD_NO = '"&amp;B974&amp;"' AND PRIORITY = '"&amp;C974&amp;"';"</f>
        <v/>
      </c>
      <c r="U974">
        <f>"Delete from UFMT_BUILD_RULE Where FORMAT_ID = '"&amp;A974&amp;"' AND FIELD_NO = '"&amp;B974&amp;"' AND PRIORITY = '"&amp;C974&amp;"';"</f>
        <v/>
      </c>
    </row>
    <row r="975" spans="1:21">
      <c r="A975" t="s">
        <v>76</v>
      </c>
      <c r="B975" t="s">
        <v>545</v>
      </c>
      <c r="C975" t="s">
        <v>13</v>
      </c>
      <c r="D975" t="s">
        <v>393</v>
      </c>
      <c r="F975" t="s">
        <v>51</v>
      </c>
      <c r="H975" t="s">
        <v>255</v>
      </c>
      <c r="I975" t="s">
        <v>255</v>
      </c>
      <c r="L975" t="s">
        <v>7</v>
      </c>
      <c r="M975">
        <f>VLOOKUP(D975,UFMT_FIELD_FORMAT!A:H,8,FALSE)</f>
        <v/>
      </c>
      <c r="N975">
        <f>IF(ISBLANK(E975),"",VLOOKUP(E975,UFMT_CONDITION!A:J,10,FALSE))</f>
        <v/>
      </c>
      <c r="O975">
        <f>VLOOKUP(F975,UFMT_VALUE!A:E,5,FALSE)</f>
        <v/>
      </c>
      <c r="P975">
        <f>IF(ISBLANK(G975),"",VLOOKUP(G975,UFMT_CONVERSION!A:C,3,FALSE))</f>
        <v/>
      </c>
      <c r="Q975">
        <f>"Field '"&amp;M975&amp;IF(N975="","","',Cond '"&amp;N975)&amp;"', Value '"&amp;O975&amp;IF(P975="","","', Conv '"&amp;P975)&amp;"'"</f>
        <v/>
      </c>
      <c r="S975">
        <f>"Insert into UFMT_BUILD_RULE (FORMAT_ID, FIELD_NO, PRIORITY, FIELD_ID, COND_ID, VALUE_ID, CONV_KEY, F_CHECK, F_WRITE) Values ('"&amp;A975&amp;"', '"&amp;B975&amp;"', '"&amp;C975&amp;"', '"&amp;D975&amp;"', '"&amp;E975&amp;"', '"&amp;F975&amp;"', '"&amp;G975&amp;"', '"&amp;H975&amp;"', '"&amp;I975&amp;"');"</f>
        <v/>
      </c>
      <c r="T975">
        <f>"Update UFMT_BUILD_RULE SET FIELD_ID='"&amp;D975&amp;"',COND_ID='"&amp;E975&amp;"',VALUE_ID='"&amp;F975&amp;"',CONV_KEY='"&amp;G975&amp;"',F_CHECK='"&amp;H975&amp;"',F_WRITE='"&amp;I975&amp;"' Where FORMAT_ID = '"&amp;A975&amp;"' AND FIELD_NO = '"&amp;B975&amp;"' AND PRIORITY = '"&amp;C975&amp;"';"</f>
        <v/>
      </c>
      <c r="U975">
        <f>"Delete from UFMT_BUILD_RULE Where FORMAT_ID = '"&amp;A975&amp;"' AND FIELD_NO = '"&amp;B975&amp;"' AND PRIORITY = '"&amp;C975&amp;"';"</f>
        <v/>
      </c>
    </row>
    <row r="976" spans="1:21">
      <c r="A976" t="s">
        <v>76</v>
      </c>
      <c r="B976" t="s">
        <v>239</v>
      </c>
      <c r="C976" t="s">
        <v>13</v>
      </c>
      <c r="D976" t="s">
        <v>395</v>
      </c>
      <c r="F976" t="s">
        <v>478</v>
      </c>
      <c r="H976" t="s">
        <v>255</v>
      </c>
      <c r="I976" t="s">
        <v>255</v>
      </c>
      <c r="L976" t="s">
        <v>7</v>
      </c>
      <c r="M976">
        <f>VLOOKUP(D976,UFMT_FIELD_FORMAT!A:H,8,FALSE)</f>
        <v/>
      </c>
      <c r="N976">
        <f>IF(ISBLANK(E976),"",VLOOKUP(E976,UFMT_CONDITION!A:J,10,FALSE))</f>
        <v/>
      </c>
      <c r="O976">
        <f>VLOOKUP(F976,UFMT_VALUE!A:E,5,FALSE)</f>
        <v/>
      </c>
      <c r="P976">
        <f>IF(ISBLANK(G976),"",VLOOKUP(G976,UFMT_CONVERSION!A:C,3,FALSE))</f>
        <v/>
      </c>
      <c r="Q976">
        <f>"Field '"&amp;M976&amp;IF(N976="","","',Cond '"&amp;N976)&amp;"', Value '"&amp;O976&amp;IF(P976="","","', Conv '"&amp;P976)&amp;"'"</f>
        <v/>
      </c>
      <c r="S976">
        <f>"Insert into UFMT_BUILD_RULE (FORMAT_ID, FIELD_NO, PRIORITY, FIELD_ID, COND_ID, VALUE_ID, CONV_KEY, F_CHECK, F_WRITE) Values ('"&amp;A976&amp;"', '"&amp;B976&amp;"', '"&amp;C976&amp;"', '"&amp;D976&amp;"', '"&amp;E976&amp;"', '"&amp;F976&amp;"', '"&amp;G976&amp;"', '"&amp;H976&amp;"', '"&amp;I976&amp;"');"</f>
        <v/>
      </c>
      <c r="T976">
        <f>"Update UFMT_BUILD_RULE SET FIELD_ID='"&amp;D976&amp;"',COND_ID='"&amp;E976&amp;"',VALUE_ID='"&amp;F976&amp;"',CONV_KEY='"&amp;G976&amp;"',F_CHECK='"&amp;H976&amp;"',F_WRITE='"&amp;I976&amp;"' Where FORMAT_ID = '"&amp;A976&amp;"' AND FIELD_NO = '"&amp;B976&amp;"' AND PRIORITY = '"&amp;C976&amp;"';"</f>
        <v/>
      </c>
      <c r="U976">
        <f>"Delete from UFMT_BUILD_RULE Where FORMAT_ID = '"&amp;A976&amp;"' AND FIELD_NO = '"&amp;B976&amp;"' AND PRIORITY = '"&amp;C976&amp;"';"</f>
        <v/>
      </c>
    </row>
    <row r="977" spans="1:21">
      <c r="A977" t="s">
        <v>76</v>
      </c>
      <c r="B977" t="s">
        <v>488</v>
      </c>
      <c r="C977" t="s">
        <v>13</v>
      </c>
      <c r="D977" t="s">
        <v>478</v>
      </c>
      <c r="F977" t="s">
        <v>606</v>
      </c>
      <c r="H977" t="s">
        <v>255</v>
      </c>
      <c r="I977" t="s">
        <v>255</v>
      </c>
      <c r="L977" t="s">
        <v>7</v>
      </c>
      <c r="M977">
        <f>VLOOKUP(D977,UFMT_FIELD_FORMAT!A:H,8,FALSE)</f>
        <v/>
      </c>
      <c r="N977">
        <f>IF(ISBLANK(E977),"",VLOOKUP(E977,UFMT_CONDITION!A:J,10,FALSE))</f>
        <v/>
      </c>
      <c r="O977">
        <f>VLOOKUP(F977,UFMT_VALUE!A:E,5,FALSE)</f>
        <v/>
      </c>
      <c r="P977">
        <f>IF(ISBLANK(G977),"",VLOOKUP(G977,UFMT_CONVERSION!A:C,3,FALSE))</f>
        <v/>
      </c>
      <c r="Q977">
        <f>"Field '"&amp;M977&amp;IF(N977="","","',Cond '"&amp;N977)&amp;"', Value '"&amp;O977&amp;IF(P977="","","', Conv '"&amp;P977)&amp;"'"</f>
        <v/>
      </c>
      <c r="S977">
        <f>"Insert into UFMT_BUILD_RULE (FORMAT_ID, FIELD_NO, PRIORITY, FIELD_ID, COND_ID, VALUE_ID, CONV_KEY, F_CHECK, F_WRITE) Values ('"&amp;A977&amp;"', '"&amp;B977&amp;"', '"&amp;C977&amp;"', '"&amp;D977&amp;"', '"&amp;E977&amp;"', '"&amp;F977&amp;"', '"&amp;G977&amp;"', '"&amp;H977&amp;"', '"&amp;I977&amp;"');"</f>
        <v/>
      </c>
      <c r="T977">
        <f>"Update UFMT_BUILD_RULE SET FIELD_ID='"&amp;D977&amp;"',COND_ID='"&amp;E977&amp;"',VALUE_ID='"&amp;F977&amp;"',CONV_KEY='"&amp;G977&amp;"',F_CHECK='"&amp;H977&amp;"',F_WRITE='"&amp;I977&amp;"' Where FORMAT_ID = '"&amp;A977&amp;"' AND FIELD_NO = '"&amp;B977&amp;"' AND PRIORITY = '"&amp;C977&amp;"';"</f>
        <v/>
      </c>
      <c r="U977">
        <f>"Delete from UFMT_BUILD_RULE Where FORMAT_ID = '"&amp;A977&amp;"' AND FIELD_NO = '"&amp;B977&amp;"' AND PRIORITY = '"&amp;C977&amp;"';"</f>
        <v/>
      </c>
    </row>
    <row r="978" spans="1:21">
      <c r="A978" t="s">
        <v>76</v>
      </c>
      <c r="B978" t="s">
        <v>555</v>
      </c>
      <c r="C978" t="s">
        <v>13</v>
      </c>
      <c r="D978" t="s">
        <v>385</v>
      </c>
      <c r="F978" t="s">
        <v>536</v>
      </c>
      <c r="H978" t="s">
        <v>255</v>
      </c>
      <c r="I978" t="s">
        <v>255</v>
      </c>
      <c r="L978" t="s">
        <v>7</v>
      </c>
      <c r="M978">
        <f>VLOOKUP(D978,UFMT_FIELD_FORMAT!A:H,8,FALSE)</f>
        <v/>
      </c>
      <c r="N978">
        <f>IF(ISBLANK(E978),"",VLOOKUP(E978,UFMT_CONDITION!A:J,10,FALSE))</f>
        <v/>
      </c>
      <c r="O978">
        <f>VLOOKUP(F978,UFMT_VALUE!A:E,5,FALSE)</f>
        <v/>
      </c>
      <c r="P978">
        <f>IF(ISBLANK(G978),"",VLOOKUP(G978,UFMT_CONVERSION!A:C,3,FALSE))</f>
        <v/>
      </c>
      <c r="Q978">
        <f>"Field '"&amp;M978&amp;IF(N978="","","',Cond '"&amp;N978)&amp;"', Value '"&amp;O978&amp;IF(P978="","","', Conv '"&amp;P978)&amp;"'"</f>
        <v/>
      </c>
      <c r="S978">
        <f>"Insert into UFMT_BUILD_RULE (FORMAT_ID, FIELD_NO, PRIORITY, FIELD_ID, COND_ID, VALUE_ID, CONV_KEY, F_CHECK, F_WRITE) Values ('"&amp;A978&amp;"', '"&amp;B978&amp;"', '"&amp;C978&amp;"', '"&amp;D978&amp;"', '"&amp;E978&amp;"', '"&amp;F978&amp;"', '"&amp;G978&amp;"', '"&amp;H978&amp;"', '"&amp;I978&amp;"');"</f>
        <v/>
      </c>
      <c r="T978">
        <f>"Update UFMT_BUILD_RULE SET FIELD_ID='"&amp;D978&amp;"',COND_ID='"&amp;E978&amp;"',VALUE_ID='"&amp;F978&amp;"',CONV_KEY='"&amp;G978&amp;"',F_CHECK='"&amp;H978&amp;"',F_WRITE='"&amp;I978&amp;"' Where FORMAT_ID = '"&amp;A978&amp;"' AND FIELD_NO = '"&amp;B978&amp;"' AND PRIORITY = '"&amp;C978&amp;"';"</f>
        <v/>
      </c>
      <c r="U978">
        <f>"Delete from UFMT_BUILD_RULE Where FORMAT_ID = '"&amp;A978&amp;"' AND FIELD_NO = '"&amp;B978&amp;"' AND PRIORITY = '"&amp;C978&amp;"';"</f>
        <v/>
      </c>
    </row>
    <row r="979" spans="1:21">
      <c r="A979" t="s">
        <v>76</v>
      </c>
      <c r="B979" t="s">
        <v>244</v>
      </c>
      <c r="C979" t="s">
        <v>13</v>
      </c>
      <c r="D979" t="s">
        <v>385</v>
      </c>
      <c r="F979" t="s">
        <v>577</v>
      </c>
      <c r="H979" t="s">
        <v>255</v>
      </c>
      <c r="I979" t="s">
        <v>255</v>
      </c>
      <c r="L979" t="s">
        <v>7</v>
      </c>
      <c r="M979">
        <f>VLOOKUP(D979,UFMT_FIELD_FORMAT!A:H,8,FALSE)</f>
        <v/>
      </c>
      <c r="N979">
        <f>IF(ISBLANK(E979),"",VLOOKUP(E979,UFMT_CONDITION!A:J,10,FALSE))</f>
        <v/>
      </c>
      <c r="O979">
        <f>VLOOKUP(F979,UFMT_VALUE!A:E,5,FALSE)</f>
        <v/>
      </c>
      <c r="P979">
        <f>IF(ISBLANK(G979),"",VLOOKUP(G979,UFMT_CONVERSION!A:C,3,FALSE))</f>
        <v/>
      </c>
      <c r="Q979">
        <f>"Field '"&amp;M979&amp;IF(N979="","","',Cond '"&amp;N979)&amp;"', Value '"&amp;O979&amp;IF(P979="","","', Conv '"&amp;P979)&amp;"'"</f>
        <v/>
      </c>
      <c r="S979">
        <f>"Insert into UFMT_BUILD_RULE (FORMAT_ID, FIELD_NO, PRIORITY, FIELD_ID, COND_ID, VALUE_ID, CONV_KEY, F_CHECK, F_WRITE) Values ('"&amp;A979&amp;"', '"&amp;B979&amp;"', '"&amp;C979&amp;"', '"&amp;D979&amp;"', '"&amp;E979&amp;"', '"&amp;F979&amp;"', '"&amp;G979&amp;"', '"&amp;H979&amp;"', '"&amp;I979&amp;"');"</f>
        <v/>
      </c>
      <c r="T979">
        <f>"Update UFMT_BUILD_RULE SET FIELD_ID='"&amp;D979&amp;"',COND_ID='"&amp;E979&amp;"',VALUE_ID='"&amp;F979&amp;"',CONV_KEY='"&amp;G979&amp;"',F_CHECK='"&amp;H979&amp;"',F_WRITE='"&amp;I979&amp;"' Where FORMAT_ID = '"&amp;A979&amp;"' AND FIELD_NO = '"&amp;B979&amp;"' AND PRIORITY = '"&amp;C979&amp;"';"</f>
        <v/>
      </c>
      <c r="U979">
        <f>"Delete from UFMT_BUILD_RULE Where FORMAT_ID = '"&amp;A979&amp;"' AND FIELD_NO = '"&amp;B979&amp;"' AND PRIORITY = '"&amp;C979&amp;"';"</f>
        <v/>
      </c>
    </row>
    <row r="980" spans="1:21">
      <c r="A980" t="s">
        <v>76</v>
      </c>
      <c r="B980" t="s">
        <v>78</v>
      </c>
      <c r="C980" t="s">
        <v>13</v>
      </c>
      <c r="D980" t="s">
        <v>456</v>
      </c>
      <c r="F980" t="s">
        <v>609</v>
      </c>
      <c r="H980" t="s">
        <v>255</v>
      </c>
      <c r="I980" t="s">
        <v>255</v>
      </c>
      <c r="L980" t="s">
        <v>7</v>
      </c>
      <c r="M980">
        <f>VLOOKUP(D980,UFMT_FIELD_FORMAT!A:H,8,FALSE)</f>
        <v/>
      </c>
      <c r="N980">
        <f>IF(ISBLANK(E980),"",VLOOKUP(E980,UFMT_CONDITION!A:J,10,FALSE))</f>
        <v/>
      </c>
      <c r="O980">
        <f>VLOOKUP(F980,UFMT_VALUE!A:E,5,FALSE)</f>
        <v/>
      </c>
      <c r="P980">
        <f>IF(ISBLANK(G980),"",VLOOKUP(G980,UFMT_CONVERSION!A:C,3,FALSE))</f>
        <v/>
      </c>
      <c r="Q980">
        <f>"Field '"&amp;M980&amp;IF(N980="","","',Cond '"&amp;N980)&amp;"', Value '"&amp;O980&amp;IF(P980="","","', Conv '"&amp;P980)&amp;"'"</f>
        <v/>
      </c>
      <c r="S980">
        <f>"Insert into UFMT_BUILD_RULE (FORMAT_ID, FIELD_NO, PRIORITY, FIELD_ID, COND_ID, VALUE_ID, CONV_KEY, F_CHECK, F_WRITE) Values ('"&amp;A980&amp;"', '"&amp;B980&amp;"', '"&amp;C980&amp;"', '"&amp;D980&amp;"', '"&amp;E980&amp;"', '"&amp;F980&amp;"', '"&amp;G980&amp;"', '"&amp;H980&amp;"', '"&amp;I980&amp;"');"</f>
        <v/>
      </c>
      <c r="T980">
        <f>"Update UFMT_BUILD_RULE SET FIELD_ID='"&amp;D980&amp;"',COND_ID='"&amp;E980&amp;"',VALUE_ID='"&amp;F980&amp;"',CONV_KEY='"&amp;G980&amp;"',F_CHECK='"&amp;H980&amp;"',F_WRITE='"&amp;I980&amp;"' Where FORMAT_ID = '"&amp;A980&amp;"' AND FIELD_NO = '"&amp;B980&amp;"' AND PRIORITY = '"&amp;C980&amp;"';"</f>
        <v/>
      </c>
      <c r="U980">
        <f>"Delete from UFMT_BUILD_RULE Where FORMAT_ID = '"&amp;A980&amp;"' AND FIELD_NO = '"&amp;B980&amp;"' AND PRIORITY = '"&amp;C980&amp;"';"</f>
        <v/>
      </c>
    </row>
    <row r="981" spans="1:21">
      <c r="A981" t="s">
        <v>76</v>
      </c>
      <c r="B981" t="s">
        <v>569</v>
      </c>
      <c r="C981" t="s">
        <v>13</v>
      </c>
      <c r="D981" t="s">
        <v>398</v>
      </c>
      <c r="F981" t="s">
        <v>128</v>
      </c>
      <c r="H981" t="s">
        <v>255</v>
      </c>
      <c r="I981" t="s">
        <v>255</v>
      </c>
      <c r="L981" t="s">
        <v>7</v>
      </c>
      <c r="M981">
        <f>VLOOKUP(D981,UFMT_FIELD_FORMAT!A:H,8,FALSE)</f>
        <v/>
      </c>
      <c r="N981">
        <f>IF(ISBLANK(E981),"",VLOOKUP(E981,UFMT_CONDITION!A:J,10,FALSE))</f>
        <v/>
      </c>
      <c r="O981">
        <f>VLOOKUP(F981,UFMT_VALUE!A:E,5,FALSE)</f>
        <v/>
      </c>
      <c r="P981">
        <f>IF(ISBLANK(G981),"",VLOOKUP(G981,UFMT_CONVERSION!A:C,3,FALSE))</f>
        <v/>
      </c>
      <c r="Q981">
        <f>"Field '"&amp;M981&amp;IF(N981="","","',Cond '"&amp;N981)&amp;"', Value '"&amp;O981&amp;IF(P981="","","', Conv '"&amp;P981)&amp;"'"</f>
        <v/>
      </c>
      <c r="S981">
        <f>"Insert into UFMT_BUILD_RULE (FORMAT_ID, FIELD_NO, PRIORITY, FIELD_ID, COND_ID, VALUE_ID, CONV_KEY, F_CHECK, F_WRITE) Values ('"&amp;A981&amp;"', '"&amp;B981&amp;"', '"&amp;C981&amp;"', '"&amp;D981&amp;"', '"&amp;E981&amp;"', '"&amp;F981&amp;"', '"&amp;G981&amp;"', '"&amp;H981&amp;"', '"&amp;I981&amp;"');"</f>
        <v/>
      </c>
      <c r="T981">
        <f>"Update UFMT_BUILD_RULE SET FIELD_ID='"&amp;D981&amp;"',COND_ID='"&amp;E981&amp;"',VALUE_ID='"&amp;F981&amp;"',CONV_KEY='"&amp;G981&amp;"',F_CHECK='"&amp;H981&amp;"',F_WRITE='"&amp;I981&amp;"' Where FORMAT_ID = '"&amp;A981&amp;"' AND FIELD_NO = '"&amp;B981&amp;"' AND PRIORITY = '"&amp;C981&amp;"';"</f>
        <v/>
      </c>
      <c r="U981">
        <f>"Delete from UFMT_BUILD_RULE Where FORMAT_ID = '"&amp;A981&amp;"' AND FIELD_NO = '"&amp;B981&amp;"' AND PRIORITY = '"&amp;C981&amp;"';"</f>
        <v/>
      </c>
    </row>
    <row r="982" spans="1:21">
      <c r="A982" t="s">
        <v>76</v>
      </c>
      <c r="B982" t="s">
        <v>196</v>
      </c>
      <c r="C982" t="s">
        <v>13</v>
      </c>
      <c r="D982" t="s">
        <v>233</v>
      </c>
      <c r="F982" t="s">
        <v>68</v>
      </c>
      <c r="H982" t="s">
        <v>255</v>
      </c>
      <c r="I982" t="s">
        <v>255</v>
      </c>
      <c r="L982" t="s">
        <v>7</v>
      </c>
      <c r="M982">
        <f>VLOOKUP(D982,UFMT_FIELD_FORMAT!A:H,8,FALSE)</f>
        <v/>
      </c>
      <c r="N982">
        <f>IF(ISBLANK(E982),"",VLOOKUP(E982,UFMT_CONDITION!A:J,10,FALSE))</f>
        <v/>
      </c>
      <c r="O982">
        <f>VLOOKUP(F982,UFMT_VALUE!A:E,5,FALSE)</f>
        <v/>
      </c>
      <c r="P982">
        <f>IF(ISBLANK(G982),"",VLOOKUP(G982,UFMT_CONVERSION!A:C,3,FALSE))</f>
        <v/>
      </c>
      <c r="Q982">
        <f>"Field '"&amp;M982&amp;IF(N982="","","',Cond '"&amp;N982)&amp;"', Value '"&amp;O982&amp;IF(P982="","","', Conv '"&amp;P982)&amp;"'"</f>
        <v/>
      </c>
      <c r="S982">
        <f>"Insert into UFMT_BUILD_RULE (FORMAT_ID, FIELD_NO, PRIORITY, FIELD_ID, COND_ID, VALUE_ID, CONV_KEY, F_CHECK, F_WRITE) Values ('"&amp;A982&amp;"', '"&amp;B982&amp;"', '"&amp;C982&amp;"', '"&amp;D982&amp;"', '"&amp;E982&amp;"', '"&amp;F982&amp;"', '"&amp;G982&amp;"', '"&amp;H982&amp;"', '"&amp;I982&amp;"');"</f>
        <v/>
      </c>
      <c r="T982">
        <f>"Update UFMT_BUILD_RULE SET FIELD_ID='"&amp;D982&amp;"',COND_ID='"&amp;E982&amp;"',VALUE_ID='"&amp;F982&amp;"',CONV_KEY='"&amp;G982&amp;"',F_CHECK='"&amp;H982&amp;"',F_WRITE='"&amp;I982&amp;"' Where FORMAT_ID = '"&amp;A982&amp;"' AND FIELD_NO = '"&amp;B982&amp;"' AND PRIORITY = '"&amp;C982&amp;"';"</f>
        <v/>
      </c>
      <c r="U982">
        <f>"Delete from UFMT_BUILD_RULE Where FORMAT_ID = '"&amp;A982&amp;"' AND FIELD_NO = '"&amp;B982&amp;"' AND PRIORITY = '"&amp;C982&amp;"';"</f>
        <v/>
      </c>
    </row>
    <row r="983" spans="1:21">
      <c r="A983" t="s">
        <v>76</v>
      </c>
      <c r="B983" t="s">
        <v>634</v>
      </c>
      <c r="C983" t="s">
        <v>13</v>
      </c>
      <c r="D983" t="s">
        <v>233</v>
      </c>
      <c r="E983" t="s">
        <v>335</v>
      </c>
      <c r="F983" t="s">
        <v>70</v>
      </c>
      <c r="H983" t="s">
        <v>255</v>
      </c>
      <c r="I983" t="s">
        <v>255</v>
      </c>
      <c r="L983" t="s">
        <v>7</v>
      </c>
      <c r="M983">
        <f>VLOOKUP(D983,UFMT_FIELD_FORMAT!A:H,8,FALSE)</f>
        <v/>
      </c>
      <c r="N983">
        <f>IF(ISBLANK(E983),"",VLOOKUP(E983,UFMT_CONDITION!A:J,10,FALSE))</f>
        <v/>
      </c>
      <c r="O983">
        <f>VLOOKUP(F983,UFMT_VALUE!A:E,5,FALSE)</f>
        <v/>
      </c>
      <c r="P983">
        <f>IF(ISBLANK(G983),"",VLOOKUP(G983,UFMT_CONVERSION!A:C,3,FALSE))</f>
        <v/>
      </c>
      <c r="Q983">
        <f>"Field '"&amp;M983&amp;IF(N983="","","',Cond '"&amp;N983)&amp;"', Value '"&amp;O983&amp;IF(P983="","","', Conv '"&amp;P983)&amp;"'"</f>
        <v/>
      </c>
      <c r="S983">
        <f>"Insert into UFMT_BUILD_RULE (FORMAT_ID, FIELD_NO, PRIORITY, FIELD_ID, COND_ID, VALUE_ID, CONV_KEY, F_CHECK, F_WRITE) Values ('"&amp;A983&amp;"', '"&amp;B983&amp;"', '"&amp;C983&amp;"', '"&amp;D983&amp;"', '"&amp;E983&amp;"', '"&amp;F983&amp;"', '"&amp;G983&amp;"', '"&amp;H983&amp;"', '"&amp;I983&amp;"');"</f>
        <v/>
      </c>
      <c r="T983">
        <f>"Update UFMT_BUILD_RULE SET FIELD_ID='"&amp;D983&amp;"',COND_ID='"&amp;E983&amp;"',VALUE_ID='"&amp;F983&amp;"',CONV_KEY='"&amp;G983&amp;"',F_CHECK='"&amp;H983&amp;"',F_WRITE='"&amp;I983&amp;"' Where FORMAT_ID = '"&amp;A983&amp;"' AND FIELD_NO = '"&amp;B983&amp;"' AND PRIORITY = '"&amp;C983&amp;"';"</f>
        <v/>
      </c>
      <c r="U983">
        <f>"Delete from UFMT_BUILD_RULE Where FORMAT_ID = '"&amp;A983&amp;"' AND FIELD_NO = '"&amp;B983&amp;"' AND PRIORITY = '"&amp;C983&amp;"';"</f>
        <v/>
      </c>
    </row>
    <row r="984" spans="1:21">
      <c r="A984" t="s">
        <v>76</v>
      </c>
      <c r="B984" t="s">
        <v>671</v>
      </c>
      <c r="C984" t="s">
        <v>13</v>
      </c>
      <c r="D984" t="s">
        <v>456</v>
      </c>
      <c r="F984" t="s">
        <v>128</v>
      </c>
      <c r="H984" t="s">
        <v>255</v>
      </c>
      <c r="I984" t="s">
        <v>255</v>
      </c>
      <c r="L984" t="s">
        <v>7</v>
      </c>
      <c r="M984">
        <f>VLOOKUP(D984,UFMT_FIELD_FORMAT!A:H,8,FALSE)</f>
        <v/>
      </c>
      <c r="N984">
        <f>IF(ISBLANK(E984),"",VLOOKUP(E984,UFMT_CONDITION!A:J,10,FALSE))</f>
        <v/>
      </c>
      <c r="O984">
        <f>VLOOKUP(F984,UFMT_VALUE!A:E,5,FALSE)</f>
        <v/>
      </c>
      <c r="P984">
        <f>IF(ISBLANK(G984),"",VLOOKUP(G984,UFMT_CONVERSION!A:C,3,FALSE))</f>
        <v/>
      </c>
      <c r="Q984">
        <f>"Field '"&amp;M984&amp;IF(N984="","","',Cond '"&amp;N984)&amp;"', Value '"&amp;O984&amp;IF(P984="","","', Conv '"&amp;P984)&amp;"'"</f>
        <v/>
      </c>
      <c r="S984">
        <f>"Insert into UFMT_BUILD_RULE (FORMAT_ID, FIELD_NO, PRIORITY, FIELD_ID, COND_ID, VALUE_ID, CONV_KEY, F_CHECK, F_WRITE) Values ('"&amp;A984&amp;"', '"&amp;B984&amp;"', '"&amp;C984&amp;"', '"&amp;D984&amp;"', '"&amp;E984&amp;"', '"&amp;F984&amp;"', '"&amp;G984&amp;"', '"&amp;H984&amp;"', '"&amp;I984&amp;"');"</f>
        <v/>
      </c>
      <c r="T984">
        <f>"Update UFMT_BUILD_RULE SET FIELD_ID='"&amp;D984&amp;"',COND_ID='"&amp;E984&amp;"',VALUE_ID='"&amp;F984&amp;"',CONV_KEY='"&amp;G984&amp;"',F_CHECK='"&amp;H984&amp;"',F_WRITE='"&amp;I984&amp;"' Where FORMAT_ID = '"&amp;A984&amp;"' AND FIELD_NO = '"&amp;B984&amp;"' AND PRIORITY = '"&amp;C984&amp;"';"</f>
        <v/>
      </c>
      <c r="U984">
        <f>"Delete from UFMT_BUILD_RULE Where FORMAT_ID = '"&amp;A984&amp;"' AND FIELD_NO = '"&amp;B984&amp;"' AND PRIORITY = '"&amp;C984&amp;"';"</f>
        <v/>
      </c>
    </row>
    <row r="985" spans="1:21">
      <c r="A985" t="s">
        <v>196</v>
      </c>
      <c r="B985" t="s">
        <v>64</v>
      </c>
      <c r="C985" t="s">
        <v>13</v>
      </c>
      <c r="D985" t="s">
        <v>13</v>
      </c>
      <c r="F985" t="s">
        <v>64</v>
      </c>
      <c r="H985" t="s">
        <v>255</v>
      </c>
      <c r="I985" t="s">
        <v>255</v>
      </c>
      <c r="L985" t="s">
        <v>7</v>
      </c>
      <c r="M985">
        <f>VLOOKUP(D985,UFMT_FIELD_FORMAT!A:H,8,FALSE)</f>
        <v/>
      </c>
      <c r="N985">
        <f>IF(ISBLANK(E985),"",VLOOKUP(E985,UFMT_CONDITION!A:J,10,FALSE))</f>
        <v/>
      </c>
      <c r="O985">
        <f>VLOOKUP(F985,UFMT_VALUE!A:E,5,FALSE)</f>
        <v/>
      </c>
      <c r="P985">
        <f>IF(ISBLANK(G985),"",VLOOKUP(G985,UFMT_CONVERSION!A:C,3,FALSE))</f>
        <v/>
      </c>
      <c r="Q985">
        <f>"Field '"&amp;M985&amp;IF(N985="","","',Cond '"&amp;N985)&amp;"', Value '"&amp;O985&amp;IF(P985="","","', Conv '"&amp;P985)&amp;"'"</f>
        <v/>
      </c>
      <c r="S985">
        <f>"Insert into UFMT_BUILD_RULE (FORMAT_ID, FIELD_NO, PRIORITY, FIELD_ID, COND_ID, VALUE_ID, CONV_KEY, F_CHECK, F_WRITE) Values ('"&amp;A985&amp;"', '"&amp;B985&amp;"', '"&amp;C985&amp;"', '"&amp;D985&amp;"', '"&amp;E985&amp;"', '"&amp;F985&amp;"', '"&amp;G985&amp;"', '"&amp;H985&amp;"', '"&amp;I985&amp;"');"</f>
        <v/>
      </c>
      <c r="T985">
        <f>"Update UFMT_BUILD_RULE SET FIELD_ID='"&amp;D985&amp;"',COND_ID='"&amp;E985&amp;"',VALUE_ID='"&amp;F985&amp;"',CONV_KEY='"&amp;G985&amp;"',F_CHECK='"&amp;H985&amp;"',F_WRITE='"&amp;I985&amp;"' Where FORMAT_ID = '"&amp;A985&amp;"' AND FIELD_NO = '"&amp;B985&amp;"' AND PRIORITY = '"&amp;C985&amp;"';"</f>
        <v/>
      </c>
      <c r="U985">
        <f>"Delete from UFMT_BUILD_RULE Where FORMAT_ID = '"&amp;A985&amp;"' AND FIELD_NO = '"&amp;B985&amp;"' AND PRIORITY = '"&amp;C985&amp;"';"</f>
        <v/>
      </c>
    </row>
    <row r="986" spans="1:21">
      <c r="A986" t="s">
        <v>196</v>
      </c>
      <c r="B986" t="s">
        <v>107</v>
      </c>
      <c r="C986" t="s">
        <v>13</v>
      </c>
      <c r="D986" t="s">
        <v>64</v>
      </c>
      <c r="F986" t="s">
        <v>600</v>
      </c>
      <c r="H986" t="s">
        <v>255</v>
      </c>
      <c r="I986" t="s">
        <v>255</v>
      </c>
      <c r="L986" t="s">
        <v>7</v>
      </c>
      <c r="M986">
        <f>VLOOKUP(D986,UFMT_FIELD_FORMAT!A:H,8,FALSE)</f>
        <v/>
      </c>
      <c r="N986">
        <f>IF(ISBLANK(E986),"",VLOOKUP(E986,UFMT_CONDITION!A:J,10,FALSE))</f>
        <v/>
      </c>
      <c r="O986">
        <f>VLOOKUP(F986,UFMT_VALUE!A:E,5,FALSE)</f>
        <v/>
      </c>
      <c r="P986">
        <f>IF(ISBLANK(G986),"",VLOOKUP(G986,UFMT_CONVERSION!A:C,3,FALSE))</f>
        <v/>
      </c>
      <c r="Q986">
        <f>"Field '"&amp;M986&amp;IF(N986="","","',Cond '"&amp;N986)&amp;"', Value '"&amp;O986&amp;IF(P986="","","', Conv '"&amp;P986)&amp;"'"</f>
        <v/>
      </c>
      <c r="S986">
        <f>"Insert into UFMT_BUILD_RULE (FORMAT_ID, FIELD_NO, PRIORITY, FIELD_ID, COND_ID, VALUE_ID, CONV_KEY, F_CHECK, F_WRITE) Values ('"&amp;A986&amp;"', '"&amp;B986&amp;"', '"&amp;C986&amp;"', '"&amp;D986&amp;"', '"&amp;E986&amp;"', '"&amp;F986&amp;"', '"&amp;G986&amp;"', '"&amp;H986&amp;"', '"&amp;I986&amp;"');"</f>
        <v/>
      </c>
      <c r="T986">
        <f>"Update UFMT_BUILD_RULE SET FIELD_ID='"&amp;D986&amp;"',COND_ID='"&amp;E986&amp;"',VALUE_ID='"&amp;F986&amp;"',CONV_KEY='"&amp;G986&amp;"',F_CHECK='"&amp;H986&amp;"',F_WRITE='"&amp;I986&amp;"' Where FORMAT_ID = '"&amp;A986&amp;"' AND FIELD_NO = '"&amp;B986&amp;"' AND PRIORITY = '"&amp;C986&amp;"';"</f>
        <v/>
      </c>
      <c r="U986">
        <f>"Delete from UFMT_BUILD_RULE Where FORMAT_ID = '"&amp;A986&amp;"' AND FIELD_NO = '"&amp;B986&amp;"' AND PRIORITY = '"&amp;C986&amp;"';"</f>
        <v/>
      </c>
    </row>
    <row r="987" spans="1:21">
      <c r="A987" t="s">
        <v>196</v>
      </c>
      <c r="B987" t="s">
        <v>31</v>
      </c>
      <c r="C987" t="s">
        <v>13</v>
      </c>
      <c r="D987" t="s">
        <v>107</v>
      </c>
      <c r="F987" t="s">
        <v>330</v>
      </c>
      <c r="H987" t="s">
        <v>255</v>
      </c>
      <c r="I987" t="s">
        <v>255</v>
      </c>
      <c r="L987" t="s">
        <v>7</v>
      </c>
      <c r="M987">
        <f>VLOOKUP(D987,UFMT_FIELD_FORMAT!A:H,8,FALSE)</f>
        <v/>
      </c>
      <c r="N987">
        <f>IF(ISBLANK(E987),"",VLOOKUP(E987,UFMT_CONDITION!A:J,10,FALSE))</f>
        <v/>
      </c>
      <c r="O987">
        <f>VLOOKUP(F987,UFMT_VALUE!A:E,5,FALSE)</f>
        <v/>
      </c>
      <c r="P987">
        <f>IF(ISBLANK(G987),"",VLOOKUP(G987,UFMT_CONVERSION!A:C,3,FALSE))</f>
        <v/>
      </c>
      <c r="Q987">
        <f>"Field '"&amp;M987&amp;IF(N987="","","',Cond '"&amp;N987)&amp;"', Value '"&amp;O987&amp;IF(P987="","","', Conv '"&amp;P987)&amp;"'"</f>
        <v/>
      </c>
      <c r="S987">
        <f>"Insert into UFMT_BUILD_RULE (FORMAT_ID, FIELD_NO, PRIORITY, FIELD_ID, COND_ID, VALUE_ID, CONV_KEY, F_CHECK, F_WRITE) Values ('"&amp;A987&amp;"', '"&amp;B987&amp;"', '"&amp;C987&amp;"', '"&amp;D987&amp;"', '"&amp;E987&amp;"', '"&amp;F987&amp;"', '"&amp;G987&amp;"', '"&amp;H987&amp;"', '"&amp;I987&amp;"');"</f>
        <v/>
      </c>
      <c r="T987">
        <f>"Update UFMT_BUILD_RULE SET FIELD_ID='"&amp;D987&amp;"',COND_ID='"&amp;E987&amp;"',VALUE_ID='"&amp;F987&amp;"',CONV_KEY='"&amp;G987&amp;"',F_CHECK='"&amp;H987&amp;"',F_WRITE='"&amp;I987&amp;"' Where FORMAT_ID = '"&amp;A987&amp;"' AND FIELD_NO = '"&amp;B987&amp;"' AND PRIORITY = '"&amp;C987&amp;"';"</f>
        <v/>
      </c>
      <c r="U987">
        <f>"Delete from UFMT_BUILD_RULE Where FORMAT_ID = '"&amp;A987&amp;"' AND FIELD_NO = '"&amp;B987&amp;"' AND PRIORITY = '"&amp;C987&amp;"';"</f>
        <v/>
      </c>
    </row>
    <row r="988" spans="1:21">
      <c r="A988" t="s">
        <v>196</v>
      </c>
      <c r="B988" t="s">
        <v>328</v>
      </c>
      <c r="C988" t="s">
        <v>13</v>
      </c>
      <c r="D988" t="s">
        <v>107</v>
      </c>
      <c r="F988" t="s">
        <v>114</v>
      </c>
      <c r="G988" t="s">
        <v>449</v>
      </c>
      <c r="H988" t="s">
        <v>255</v>
      </c>
      <c r="I988" t="s">
        <v>255</v>
      </c>
      <c r="L988" t="s">
        <v>7</v>
      </c>
      <c r="M988">
        <f>VLOOKUP(D988,UFMT_FIELD_FORMAT!A:H,8,FALSE)</f>
        <v/>
      </c>
      <c r="N988">
        <f>IF(ISBLANK(E988),"",VLOOKUP(E988,UFMT_CONDITION!A:J,10,FALSE))</f>
        <v/>
      </c>
      <c r="O988">
        <f>VLOOKUP(F988,UFMT_VALUE!A:E,5,FALSE)</f>
        <v/>
      </c>
      <c r="P988">
        <f>IF(ISBLANK(G988),"",VLOOKUP(G988,UFMT_CONVERSION!A:C,3,FALSE))</f>
        <v/>
      </c>
      <c r="Q988">
        <f>"Field '"&amp;M988&amp;IF(N988="","","',Cond '"&amp;N988)&amp;"', Value '"&amp;O988&amp;IF(P988="","","', Conv '"&amp;P988)&amp;"'"</f>
        <v/>
      </c>
      <c r="S988">
        <f>"Insert into UFMT_BUILD_RULE (FORMAT_ID, FIELD_NO, PRIORITY, FIELD_ID, COND_ID, VALUE_ID, CONV_KEY, F_CHECK, F_WRITE) Values ('"&amp;A988&amp;"', '"&amp;B988&amp;"', '"&amp;C988&amp;"', '"&amp;D988&amp;"', '"&amp;E988&amp;"', '"&amp;F988&amp;"', '"&amp;G988&amp;"', '"&amp;H988&amp;"', '"&amp;I988&amp;"');"</f>
        <v/>
      </c>
      <c r="T988">
        <f>"Update UFMT_BUILD_RULE SET FIELD_ID='"&amp;D988&amp;"',COND_ID='"&amp;E988&amp;"',VALUE_ID='"&amp;F988&amp;"',CONV_KEY='"&amp;G988&amp;"',F_CHECK='"&amp;H988&amp;"',F_WRITE='"&amp;I988&amp;"' Where FORMAT_ID = '"&amp;A988&amp;"' AND FIELD_NO = '"&amp;B988&amp;"' AND PRIORITY = '"&amp;C988&amp;"';"</f>
        <v/>
      </c>
      <c r="U988">
        <f>"Delete from UFMT_BUILD_RULE Where FORMAT_ID = '"&amp;A988&amp;"' AND FIELD_NO = '"&amp;B988&amp;"' AND PRIORITY = '"&amp;C988&amp;"';"</f>
        <v/>
      </c>
    </row>
    <row r="989" spans="1:21">
      <c r="A989" t="s">
        <v>196</v>
      </c>
      <c r="B989" t="s">
        <v>330</v>
      </c>
      <c r="C989" t="s">
        <v>64</v>
      </c>
      <c r="D989" t="s">
        <v>51</v>
      </c>
      <c r="F989" t="s">
        <v>602</v>
      </c>
      <c r="H989" t="s">
        <v>255</v>
      </c>
      <c r="I989" t="s">
        <v>13</v>
      </c>
      <c r="L989" t="s">
        <v>7</v>
      </c>
      <c r="M989">
        <f>VLOOKUP(D989,UFMT_FIELD_FORMAT!A:H,8,FALSE)</f>
        <v/>
      </c>
      <c r="N989">
        <f>IF(ISBLANK(E989),"",VLOOKUP(E989,UFMT_CONDITION!A:J,10,FALSE))</f>
        <v/>
      </c>
      <c r="O989">
        <f>VLOOKUP(F989,UFMT_VALUE!A:E,5,FALSE)</f>
        <v/>
      </c>
      <c r="P989">
        <f>IF(ISBLANK(G989),"",VLOOKUP(G989,UFMT_CONVERSION!A:C,3,FALSE))</f>
        <v/>
      </c>
      <c r="Q989">
        <f>"Field '"&amp;M989&amp;IF(N989="","","',Cond '"&amp;N989)&amp;"', Value '"&amp;O989&amp;IF(P989="","","', Conv '"&amp;P989)&amp;"'"</f>
        <v/>
      </c>
      <c r="S989">
        <f>"Insert into UFMT_BUILD_RULE (FORMAT_ID, FIELD_NO, PRIORITY, FIELD_ID, COND_ID, VALUE_ID, CONV_KEY, F_CHECK, F_WRITE) Values ('"&amp;A989&amp;"', '"&amp;B989&amp;"', '"&amp;C989&amp;"', '"&amp;D989&amp;"', '"&amp;E989&amp;"', '"&amp;F989&amp;"', '"&amp;G989&amp;"', '"&amp;H989&amp;"', '"&amp;I989&amp;"');"</f>
        <v/>
      </c>
      <c r="T989">
        <f>"Update UFMT_BUILD_RULE SET FIELD_ID='"&amp;D989&amp;"',COND_ID='"&amp;E989&amp;"',VALUE_ID='"&amp;F989&amp;"',CONV_KEY='"&amp;G989&amp;"',F_CHECK='"&amp;H989&amp;"',F_WRITE='"&amp;I989&amp;"' Where FORMAT_ID = '"&amp;A989&amp;"' AND FIELD_NO = '"&amp;B989&amp;"' AND PRIORITY = '"&amp;C989&amp;"';"</f>
        <v/>
      </c>
      <c r="U989">
        <f>"Delete from UFMT_BUILD_RULE Where FORMAT_ID = '"&amp;A989&amp;"' AND FIELD_NO = '"&amp;B989&amp;"' AND PRIORITY = '"&amp;C989&amp;"';"</f>
        <v/>
      </c>
    </row>
    <row r="990" spans="1:21">
      <c r="A990" t="s">
        <v>196</v>
      </c>
      <c r="B990" t="s">
        <v>337</v>
      </c>
      <c r="C990" t="s">
        <v>13</v>
      </c>
      <c r="D990" t="s">
        <v>500</v>
      </c>
      <c r="F990" t="s">
        <v>35</v>
      </c>
      <c r="H990" t="s">
        <v>255</v>
      </c>
      <c r="I990" t="s">
        <v>255</v>
      </c>
      <c r="L990" t="s">
        <v>7</v>
      </c>
      <c r="M990">
        <f>VLOOKUP(D990,UFMT_FIELD_FORMAT!A:H,8,FALSE)</f>
        <v/>
      </c>
      <c r="N990">
        <f>IF(ISBLANK(E990),"",VLOOKUP(E990,UFMT_CONDITION!A:J,10,FALSE))</f>
        <v/>
      </c>
      <c r="O990">
        <f>VLOOKUP(F990,UFMT_VALUE!A:E,5,FALSE)</f>
        <v/>
      </c>
      <c r="P990">
        <f>IF(ISBLANK(G990),"",VLOOKUP(G990,UFMT_CONVERSION!A:C,3,FALSE))</f>
        <v/>
      </c>
      <c r="Q990">
        <f>"Field '"&amp;M990&amp;IF(N990="","","',Cond '"&amp;N990)&amp;"', Value '"&amp;O990&amp;IF(P990="","","', Conv '"&amp;P990)&amp;"'"</f>
        <v/>
      </c>
      <c r="S990">
        <f>"Insert into UFMT_BUILD_RULE (FORMAT_ID, FIELD_NO, PRIORITY, FIELD_ID, COND_ID, VALUE_ID, CONV_KEY, F_CHECK, F_WRITE) Values ('"&amp;A990&amp;"', '"&amp;B990&amp;"', '"&amp;C990&amp;"', '"&amp;D990&amp;"', '"&amp;E990&amp;"', '"&amp;F990&amp;"', '"&amp;G990&amp;"', '"&amp;H990&amp;"', '"&amp;I990&amp;"');"</f>
        <v/>
      </c>
      <c r="T990">
        <f>"Update UFMT_BUILD_RULE SET FIELD_ID='"&amp;D990&amp;"',COND_ID='"&amp;E990&amp;"',VALUE_ID='"&amp;F990&amp;"',CONV_KEY='"&amp;G990&amp;"',F_CHECK='"&amp;H990&amp;"',F_WRITE='"&amp;I990&amp;"' Where FORMAT_ID = '"&amp;A990&amp;"' AND FIELD_NO = '"&amp;B990&amp;"' AND PRIORITY = '"&amp;C990&amp;"';"</f>
        <v/>
      </c>
      <c r="U990">
        <f>"Delete from UFMT_BUILD_RULE Where FORMAT_ID = '"&amp;A990&amp;"' AND FIELD_NO = '"&amp;B990&amp;"' AND PRIORITY = '"&amp;C990&amp;"';"</f>
        <v/>
      </c>
    </row>
    <row r="991" spans="1:21">
      <c r="A991" t="s">
        <v>196</v>
      </c>
      <c r="B991" t="s">
        <v>351</v>
      </c>
      <c r="C991" t="s">
        <v>13</v>
      </c>
      <c r="D991" t="s">
        <v>500</v>
      </c>
      <c r="F991" t="s">
        <v>385</v>
      </c>
      <c r="H991" t="s">
        <v>255</v>
      </c>
      <c r="I991" t="s">
        <v>13</v>
      </c>
      <c r="L991" t="s">
        <v>7</v>
      </c>
      <c r="M991">
        <f>VLOOKUP(D991,UFMT_FIELD_FORMAT!A:H,8,FALSE)</f>
        <v/>
      </c>
      <c r="N991">
        <f>IF(ISBLANK(E991),"",VLOOKUP(E991,UFMT_CONDITION!A:J,10,FALSE))</f>
        <v/>
      </c>
      <c r="O991">
        <f>VLOOKUP(F991,UFMT_VALUE!A:E,5,FALSE)</f>
        <v/>
      </c>
      <c r="P991">
        <f>IF(ISBLANK(G991),"",VLOOKUP(G991,UFMT_CONVERSION!A:C,3,FALSE))</f>
        <v/>
      </c>
      <c r="Q991">
        <f>"Field '"&amp;M991&amp;IF(N991="","","',Cond '"&amp;N991)&amp;"', Value '"&amp;O991&amp;IF(P991="","","', Conv '"&amp;P991)&amp;"'"</f>
        <v/>
      </c>
      <c r="S991">
        <f>"Insert into UFMT_BUILD_RULE (FORMAT_ID, FIELD_NO, PRIORITY, FIELD_ID, COND_ID, VALUE_ID, CONV_KEY, F_CHECK, F_WRITE) Values ('"&amp;A991&amp;"', '"&amp;B991&amp;"', '"&amp;C991&amp;"', '"&amp;D991&amp;"', '"&amp;E991&amp;"', '"&amp;F991&amp;"', '"&amp;G991&amp;"', '"&amp;H991&amp;"', '"&amp;I991&amp;"');"</f>
        <v/>
      </c>
      <c r="T991">
        <f>"Update UFMT_BUILD_RULE SET FIELD_ID='"&amp;D991&amp;"',COND_ID='"&amp;E991&amp;"',VALUE_ID='"&amp;F991&amp;"',CONV_KEY='"&amp;G991&amp;"',F_CHECK='"&amp;H991&amp;"',F_WRITE='"&amp;I991&amp;"' Where FORMAT_ID = '"&amp;A991&amp;"' AND FIELD_NO = '"&amp;B991&amp;"' AND PRIORITY = '"&amp;C991&amp;"';"</f>
        <v/>
      </c>
      <c r="U991">
        <f>"Delete from UFMT_BUILD_RULE Where FORMAT_ID = '"&amp;A991&amp;"' AND FIELD_NO = '"&amp;B991&amp;"' AND PRIORITY = '"&amp;C991&amp;"';"</f>
        <v/>
      </c>
    </row>
    <row r="992" spans="1:21">
      <c r="A992" t="s">
        <v>196</v>
      </c>
      <c r="B992" t="s">
        <v>379</v>
      </c>
      <c r="C992" t="s">
        <v>13</v>
      </c>
      <c r="D992" t="s">
        <v>318</v>
      </c>
      <c r="F992" t="s">
        <v>122</v>
      </c>
      <c r="H992" t="s">
        <v>255</v>
      </c>
      <c r="I992" t="s">
        <v>13</v>
      </c>
      <c r="L992" t="s">
        <v>7</v>
      </c>
      <c r="M992">
        <f>VLOOKUP(D992,UFMT_FIELD_FORMAT!A:H,8,FALSE)</f>
        <v/>
      </c>
      <c r="N992">
        <f>IF(ISBLANK(E992),"",VLOOKUP(E992,UFMT_CONDITION!A:J,10,FALSE))</f>
        <v/>
      </c>
      <c r="O992">
        <f>VLOOKUP(F992,UFMT_VALUE!A:E,5,FALSE)</f>
        <v/>
      </c>
      <c r="P992">
        <f>IF(ISBLANK(G992),"",VLOOKUP(G992,UFMT_CONVERSION!A:C,3,FALSE))</f>
        <v/>
      </c>
      <c r="Q992">
        <f>"Field '"&amp;M992&amp;IF(N992="","","',Cond '"&amp;N992)&amp;"', Value '"&amp;O992&amp;IF(P992="","","', Conv '"&amp;P992)&amp;"'"</f>
        <v/>
      </c>
      <c r="S992">
        <f>"Insert into UFMT_BUILD_RULE (FORMAT_ID, FIELD_NO, PRIORITY, FIELD_ID, COND_ID, VALUE_ID, CONV_KEY, F_CHECK, F_WRITE) Values ('"&amp;A992&amp;"', '"&amp;B992&amp;"', '"&amp;C992&amp;"', '"&amp;D992&amp;"', '"&amp;E992&amp;"', '"&amp;F992&amp;"', '"&amp;G992&amp;"', '"&amp;H992&amp;"', '"&amp;I992&amp;"');"</f>
        <v/>
      </c>
      <c r="T992">
        <f>"Update UFMT_BUILD_RULE SET FIELD_ID='"&amp;D992&amp;"',COND_ID='"&amp;E992&amp;"',VALUE_ID='"&amp;F992&amp;"',CONV_KEY='"&amp;G992&amp;"',F_CHECK='"&amp;H992&amp;"',F_WRITE='"&amp;I992&amp;"' Where FORMAT_ID = '"&amp;A992&amp;"' AND FIELD_NO = '"&amp;B992&amp;"' AND PRIORITY = '"&amp;C992&amp;"';"</f>
        <v/>
      </c>
      <c r="U992">
        <f>"Delete from UFMT_BUILD_RULE Where FORMAT_ID = '"&amp;A992&amp;"' AND FIELD_NO = '"&amp;B992&amp;"' AND PRIORITY = '"&amp;C992&amp;"';"</f>
        <v/>
      </c>
    </row>
    <row r="993" spans="1:21">
      <c r="A993" t="s">
        <v>196</v>
      </c>
      <c r="B993" t="s">
        <v>393</v>
      </c>
      <c r="C993" t="s">
        <v>13</v>
      </c>
      <c r="D993" t="s">
        <v>318</v>
      </c>
      <c r="F993" t="s">
        <v>122</v>
      </c>
      <c r="H993" t="s">
        <v>255</v>
      </c>
      <c r="I993" t="s">
        <v>13</v>
      </c>
      <c r="L993" t="s">
        <v>7</v>
      </c>
      <c r="M993">
        <f>VLOOKUP(D993,UFMT_FIELD_FORMAT!A:H,8,FALSE)</f>
        <v/>
      </c>
      <c r="N993">
        <f>IF(ISBLANK(E993),"",VLOOKUP(E993,UFMT_CONDITION!A:J,10,FALSE))</f>
        <v/>
      </c>
      <c r="O993">
        <f>VLOOKUP(F993,UFMT_VALUE!A:E,5,FALSE)</f>
        <v/>
      </c>
      <c r="P993">
        <f>IF(ISBLANK(G993),"",VLOOKUP(G993,UFMT_CONVERSION!A:C,3,FALSE))</f>
        <v/>
      </c>
      <c r="Q993">
        <f>"Field '"&amp;M993&amp;IF(N993="","","',Cond '"&amp;N993)&amp;"', Value '"&amp;O993&amp;IF(P993="","","', Conv '"&amp;P993)&amp;"'"</f>
        <v/>
      </c>
      <c r="S993">
        <f>"Insert into UFMT_BUILD_RULE (FORMAT_ID, FIELD_NO, PRIORITY, FIELD_ID, COND_ID, VALUE_ID, CONV_KEY, F_CHECK, F_WRITE) Values ('"&amp;A993&amp;"', '"&amp;B993&amp;"', '"&amp;C993&amp;"', '"&amp;D993&amp;"', '"&amp;E993&amp;"', '"&amp;F993&amp;"', '"&amp;G993&amp;"', '"&amp;H993&amp;"', '"&amp;I993&amp;"');"</f>
        <v/>
      </c>
      <c r="T993">
        <f>"Update UFMT_BUILD_RULE SET FIELD_ID='"&amp;D993&amp;"',COND_ID='"&amp;E993&amp;"',VALUE_ID='"&amp;F993&amp;"',CONV_KEY='"&amp;G993&amp;"',F_CHECK='"&amp;H993&amp;"',F_WRITE='"&amp;I993&amp;"' Where FORMAT_ID = '"&amp;A993&amp;"' AND FIELD_NO = '"&amp;B993&amp;"' AND PRIORITY = '"&amp;C993&amp;"';"</f>
        <v/>
      </c>
      <c r="U993">
        <f>"Delete from UFMT_BUILD_RULE Where FORMAT_ID = '"&amp;A993&amp;"' AND FIELD_NO = '"&amp;B993&amp;"' AND PRIORITY = '"&amp;C993&amp;"';"</f>
        <v/>
      </c>
    </row>
    <row r="994" spans="1:21">
      <c r="A994" t="s">
        <v>196</v>
      </c>
      <c r="B994" t="s">
        <v>305</v>
      </c>
      <c r="C994" t="s">
        <v>13</v>
      </c>
      <c r="D994" t="s">
        <v>318</v>
      </c>
      <c r="F994" t="s">
        <v>122</v>
      </c>
      <c r="H994" t="s">
        <v>255</v>
      </c>
      <c r="I994" t="s">
        <v>13</v>
      </c>
      <c r="L994" t="s">
        <v>7</v>
      </c>
      <c r="M994">
        <f>VLOOKUP(D994,UFMT_FIELD_FORMAT!A:H,8,FALSE)</f>
        <v/>
      </c>
      <c r="N994">
        <f>IF(ISBLANK(E994),"",VLOOKUP(E994,UFMT_CONDITION!A:J,10,FALSE))</f>
        <v/>
      </c>
      <c r="O994">
        <f>VLOOKUP(F994,UFMT_VALUE!A:E,5,FALSE)</f>
        <v/>
      </c>
      <c r="P994">
        <f>IF(ISBLANK(G994),"",VLOOKUP(G994,UFMT_CONVERSION!A:C,3,FALSE))</f>
        <v/>
      </c>
      <c r="Q994">
        <f>"Field '"&amp;M994&amp;IF(N994="","","',Cond '"&amp;N994)&amp;"', Value '"&amp;O994&amp;IF(P994="","","', Conv '"&amp;P994)&amp;"'"</f>
        <v/>
      </c>
      <c r="S994">
        <f>"Insert into UFMT_BUILD_RULE (FORMAT_ID, FIELD_NO, PRIORITY, FIELD_ID, COND_ID, VALUE_ID, CONV_KEY, F_CHECK, F_WRITE) Values ('"&amp;A994&amp;"', '"&amp;B994&amp;"', '"&amp;C994&amp;"', '"&amp;D994&amp;"', '"&amp;E994&amp;"', '"&amp;F994&amp;"', '"&amp;G994&amp;"', '"&amp;H994&amp;"', '"&amp;I994&amp;"');"</f>
        <v/>
      </c>
      <c r="T994">
        <f>"Update UFMT_BUILD_RULE SET FIELD_ID='"&amp;D994&amp;"',COND_ID='"&amp;E994&amp;"',VALUE_ID='"&amp;F994&amp;"',CONV_KEY='"&amp;G994&amp;"',F_CHECK='"&amp;H994&amp;"',F_WRITE='"&amp;I994&amp;"' Where FORMAT_ID = '"&amp;A994&amp;"' AND FIELD_NO = '"&amp;B994&amp;"' AND PRIORITY = '"&amp;C994&amp;"';"</f>
        <v/>
      </c>
      <c r="U994">
        <f>"Delete from UFMT_BUILD_RULE Where FORMAT_ID = '"&amp;A994&amp;"' AND FIELD_NO = '"&amp;B994&amp;"' AND PRIORITY = '"&amp;C994&amp;"';"</f>
        <v/>
      </c>
    </row>
    <row r="995" spans="1:21">
      <c r="A995" t="s">
        <v>196</v>
      </c>
      <c r="B995" t="s">
        <v>398</v>
      </c>
      <c r="C995" t="s">
        <v>13</v>
      </c>
      <c r="D995" t="s">
        <v>318</v>
      </c>
      <c r="F995" t="s">
        <v>283</v>
      </c>
      <c r="H995" t="s">
        <v>255</v>
      </c>
      <c r="I995" t="s">
        <v>255</v>
      </c>
      <c r="L995" t="s">
        <v>7</v>
      </c>
      <c r="M995">
        <f>VLOOKUP(D995,UFMT_FIELD_FORMAT!A:H,8,FALSE)</f>
        <v/>
      </c>
      <c r="N995">
        <f>IF(ISBLANK(E995),"",VLOOKUP(E995,UFMT_CONDITION!A:J,10,FALSE))</f>
        <v/>
      </c>
      <c r="O995">
        <f>VLOOKUP(F995,UFMT_VALUE!A:E,5,FALSE)</f>
        <v/>
      </c>
      <c r="P995">
        <f>IF(ISBLANK(G995),"",VLOOKUP(G995,UFMT_CONVERSION!A:C,3,FALSE))</f>
        <v/>
      </c>
      <c r="Q995">
        <f>"Field '"&amp;M995&amp;IF(N995="","","',Cond '"&amp;N995)&amp;"', Value '"&amp;O995&amp;IF(P995="","","', Conv '"&amp;P995)&amp;"'"</f>
        <v/>
      </c>
      <c r="S995">
        <f>"Insert into UFMT_BUILD_RULE (FORMAT_ID, FIELD_NO, PRIORITY, FIELD_ID, COND_ID, VALUE_ID, CONV_KEY, F_CHECK, F_WRITE) Values ('"&amp;A995&amp;"', '"&amp;B995&amp;"', '"&amp;C995&amp;"', '"&amp;D995&amp;"', '"&amp;E995&amp;"', '"&amp;F995&amp;"', '"&amp;G995&amp;"', '"&amp;H995&amp;"', '"&amp;I995&amp;"');"</f>
        <v/>
      </c>
      <c r="T995">
        <f>"Update UFMT_BUILD_RULE SET FIELD_ID='"&amp;D995&amp;"',COND_ID='"&amp;E995&amp;"',VALUE_ID='"&amp;F995&amp;"',CONV_KEY='"&amp;G995&amp;"',F_CHECK='"&amp;H995&amp;"',F_WRITE='"&amp;I995&amp;"' Where FORMAT_ID = '"&amp;A995&amp;"' AND FIELD_NO = '"&amp;B995&amp;"' AND PRIORITY = '"&amp;C995&amp;"';"</f>
        <v/>
      </c>
      <c r="U995">
        <f>"Delete from UFMT_BUILD_RULE Where FORMAT_ID = '"&amp;A995&amp;"' AND FIELD_NO = '"&amp;B995&amp;"' AND PRIORITY = '"&amp;C995&amp;"';"</f>
        <v/>
      </c>
    </row>
    <row r="996" spans="1:21">
      <c r="A996" t="s">
        <v>196</v>
      </c>
      <c r="B996" t="s">
        <v>51</v>
      </c>
      <c r="C996" t="s">
        <v>13</v>
      </c>
      <c r="D996" t="s">
        <v>473</v>
      </c>
      <c r="F996" t="s">
        <v>314</v>
      </c>
      <c r="H996" t="s">
        <v>255</v>
      </c>
      <c r="I996" t="s">
        <v>255</v>
      </c>
      <c r="L996" t="s">
        <v>7</v>
      </c>
      <c r="M996">
        <f>VLOOKUP(D996,UFMT_FIELD_FORMAT!A:H,8,FALSE)</f>
        <v/>
      </c>
      <c r="N996">
        <f>IF(ISBLANK(E996),"",VLOOKUP(E996,UFMT_CONDITION!A:J,10,FALSE))</f>
        <v/>
      </c>
      <c r="O996">
        <f>VLOOKUP(F996,UFMT_VALUE!A:E,5,FALSE)</f>
        <v/>
      </c>
      <c r="P996">
        <f>IF(ISBLANK(G996),"",VLOOKUP(G996,UFMT_CONVERSION!A:C,3,FALSE))</f>
        <v/>
      </c>
      <c r="Q996">
        <f>"Field '"&amp;M996&amp;IF(N996="","","',Cond '"&amp;N996)&amp;"', Value '"&amp;O996&amp;IF(P996="","","', Conv '"&amp;P996)&amp;"'"</f>
        <v/>
      </c>
      <c r="S996">
        <f>"Insert into UFMT_BUILD_RULE (FORMAT_ID, FIELD_NO, PRIORITY, FIELD_ID, COND_ID, VALUE_ID, CONV_KEY, F_CHECK, F_WRITE) Values ('"&amp;A996&amp;"', '"&amp;B996&amp;"', '"&amp;C996&amp;"', '"&amp;D996&amp;"', '"&amp;E996&amp;"', '"&amp;F996&amp;"', '"&amp;G996&amp;"', '"&amp;H996&amp;"', '"&amp;I996&amp;"');"</f>
        <v/>
      </c>
      <c r="T996">
        <f>"Update UFMT_BUILD_RULE SET FIELD_ID='"&amp;D996&amp;"',COND_ID='"&amp;E996&amp;"',VALUE_ID='"&amp;F996&amp;"',CONV_KEY='"&amp;G996&amp;"',F_CHECK='"&amp;H996&amp;"',F_WRITE='"&amp;I996&amp;"' Where FORMAT_ID = '"&amp;A996&amp;"' AND FIELD_NO = '"&amp;B996&amp;"' AND PRIORITY = '"&amp;C996&amp;"';"</f>
        <v/>
      </c>
      <c r="U996">
        <f>"Delete from UFMT_BUILD_RULE Where FORMAT_ID = '"&amp;A996&amp;"' AND FIELD_NO = '"&amp;B996&amp;"' AND PRIORITY = '"&amp;C996&amp;"';"</f>
        <v/>
      </c>
    </row>
    <row r="997" spans="1:21">
      <c r="A997" t="s">
        <v>196</v>
      </c>
      <c r="B997" t="s">
        <v>524</v>
      </c>
      <c r="C997" t="s">
        <v>13</v>
      </c>
      <c r="D997" t="s">
        <v>524</v>
      </c>
      <c r="F997" t="s">
        <v>23</v>
      </c>
      <c r="G997" t="s">
        <v>526</v>
      </c>
      <c r="H997" t="s">
        <v>255</v>
      </c>
      <c r="I997" t="s">
        <v>255</v>
      </c>
      <c r="L997" t="s">
        <v>7</v>
      </c>
      <c r="M997">
        <f>VLOOKUP(D997,UFMT_FIELD_FORMAT!A:H,8,FALSE)</f>
        <v/>
      </c>
      <c r="N997">
        <f>IF(ISBLANK(E997),"",VLOOKUP(E997,UFMT_CONDITION!A:J,10,FALSE))</f>
        <v/>
      </c>
      <c r="O997">
        <f>VLOOKUP(F997,UFMT_VALUE!A:E,5,FALSE)</f>
        <v/>
      </c>
      <c r="P997">
        <f>IF(ISBLANK(G997),"",VLOOKUP(G997,UFMT_CONVERSION!A:C,3,FALSE))</f>
        <v/>
      </c>
      <c r="Q997">
        <f>"Field '"&amp;M997&amp;IF(N997="","","',Cond '"&amp;N997)&amp;"', Value '"&amp;O997&amp;IF(P997="","","', Conv '"&amp;P997)&amp;"'"</f>
        <v/>
      </c>
      <c r="S997">
        <f>"Insert into UFMT_BUILD_RULE (FORMAT_ID, FIELD_NO, PRIORITY, FIELD_ID, COND_ID, VALUE_ID, CONV_KEY, F_CHECK, F_WRITE) Values ('"&amp;A997&amp;"', '"&amp;B997&amp;"', '"&amp;C997&amp;"', '"&amp;D997&amp;"', '"&amp;E997&amp;"', '"&amp;F997&amp;"', '"&amp;G997&amp;"', '"&amp;H997&amp;"', '"&amp;I997&amp;"');"</f>
        <v/>
      </c>
      <c r="T997">
        <f>"Update UFMT_BUILD_RULE SET FIELD_ID='"&amp;D997&amp;"',COND_ID='"&amp;E997&amp;"',VALUE_ID='"&amp;F997&amp;"',CONV_KEY='"&amp;G997&amp;"',F_CHECK='"&amp;H997&amp;"',F_WRITE='"&amp;I997&amp;"' Where FORMAT_ID = '"&amp;A997&amp;"' AND FIELD_NO = '"&amp;B997&amp;"' AND PRIORITY = '"&amp;C997&amp;"';"</f>
        <v/>
      </c>
      <c r="U997">
        <f>"Delete from UFMT_BUILD_RULE Where FORMAT_ID = '"&amp;A997&amp;"' AND FIELD_NO = '"&amp;B997&amp;"' AND PRIORITY = '"&amp;C997&amp;"';"</f>
        <v/>
      </c>
    </row>
    <row r="998" spans="1:21">
      <c r="A998" t="s">
        <v>196</v>
      </c>
      <c r="B998" t="s">
        <v>532</v>
      </c>
      <c r="C998" t="s">
        <v>13</v>
      </c>
      <c r="D998" t="s">
        <v>337</v>
      </c>
      <c r="F998" t="s">
        <v>456</v>
      </c>
      <c r="H998" t="s">
        <v>255</v>
      </c>
      <c r="I998" t="s">
        <v>255</v>
      </c>
      <c r="L998" t="s">
        <v>7</v>
      </c>
      <c r="M998">
        <f>VLOOKUP(D998,UFMT_FIELD_FORMAT!A:H,8,FALSE)</f>
        <v/>
      </c>
      <c r="N998">
        <f>IF(ISBLANK(E998),"",VLOOKUP(E998,UFMT_CONDITION!A:J,10,FALSE))</f>
        <v/>
      </c>
      <c r="O998">
        <f>VLOOKUP(F998,UFMT_VALUE!A:E,5,FALSE)</f>
        <v/>
      </c>
      <c r="P998">
        <f>IF(ISBLANK(G998),"",VLOOKUP(G998,UFMT_CONVERSION!A:C,3,FALSE))</f>
        <v/>
      </c>
      <c r="Q998">
        <f>"Field '"&amp;M998&amp;IF(N998="","","',Cond '"&amp;N998)&amp;"', Value '"&amp;O998&amp;IF(P998="","","', Conv '"&amp;P998)&amp;"'"</f>
        <v/>
      </c>
      <c r="S998">
        <f>"Insert into UFMT_BUILD_RULE (FORMAT_ID, FIELD_NO, PRIORITY, FIELD_ID, COND_ID, VALUE_ID, CONV_KEY, F_CHECK, F_WRITE) Values ('"&amp;A998&amp;"', '"&amp;B998&amp;"', '"&amp;C998&amp;"', '"&amp;D998&amp;"', '"&amp;E998&amp;"', '"&amp;F998&amp;"', '"&amp;G998&amp;"', '"&amp;H998&amp;"', '"&amp;I998&amp;"');"</f>
        <v/>
      </c>
      <c r="T998">
        <f>"Update UFMT_BUILD_RULE SET FIELD_ID='"&amp;D998&amp;"',COND_ID='"&amp;E998&amp;"',VALUE_ID='"&amp;F998&amp;"',CONV_KEY='"&amp;G998&amp;"',F_CHECK='"&amp;H998&amp;"',F_WRITE='"&amp;I998&amp;"' Where FORMAT_ID = '"&amp;A998&amp;"' AND FIELD_NO = '"&amp;B998&amp;"' AND PRIORITY = '"&amp;C998&amp;"';"</f>
        <v/>
      </c>
      <c r="U998">
        <f>"Delete from UFMT_BUILD_RULE Where FORMAT_ID = '"&amp;A998&amp;"' AND FIELD_NO = '"&amp;B998&amp;"' AND PRIORITY = '"&amp;C998&amp;"';"</f>
        <v/>
      </c>
    </row>
    <row r="999" spans="1:21">
      <c r="A999" t="s">
        <v>196</v>
      </c>
      <c r="B999" t="s">
        <v>70</v>
      </c>
      <c r="C999" t="s">
        <v>13</v>
      </c>
      <c r="D999" t="s">
        <v>379</v>
      </c>
      <c r="F999" t="s">
        <v>471</v>
      </c>
      <c r="G999" t="s">
        <v>51</v>
      </c>
      <c r="H999" t="s">
        <v>255</v>
      </c>
      <c r="I999" t="s">
        <v>255</v>
      </c>
      <c r="L999" t="s">
        <v>7</v>
      </c>
      <c r="M999">
        <f>VLOOKUP(D999,UFMT_FIELD_FORMAT!A:H,8,FALSE)</f>
        <v/>
      </c>
      <c r="N999">
        <f>IF(ISBLANK(E999),"",VLOOKUP(E999,UFMT_CONDITION!A:J,10,FALSE))</f>
        <v/>
      </c>
      <c r="O999">
        <f>VLOOKUP(F999,UFMT_VALUE!A:E,5,FALSE)</f>
        <v/>
      </c>
      <c r="P999">
        <f>IF(ISBLANK(G999),"",VLOOKUP(G999,UFMT_CONVERSION!A:C,3,FALSE))</f>
        <v/>
      </c>
      <c r="Q999">
        <f>"Field '"&amp;M999&amp;IF(N999="","","',Cond '"&amp;N999)&amp;"', Value '"&amp;O999&amp;IF(P999="","","', Conv '"&amp;P999)&amp;"'"</f>
        <v/>
      </c>
      <c r="S999">
        <f>"Insert into UFMT_BUILD_RULE (FORMAT_ID, FIELD_NO, PRIORITY, FIELD_ID, COND_ID, VALUE_ID, CONV_KEY, F_CHECK, F_WRITE) Values ('"&amp;A999&amp;"', '"&amp;B999&amp;"', '"&amp;C999&amp;"', '"&amp;D999&amp;"', '"&amp;E999&amp;"', '"&amp;F999&amp;"', '"&amp;G999&amp;"', '"&amp;H999&amp;"', '"&amp;I999&amp;"');"</f>
        <v/>
      </c>
      <c r="T999">
        <f>"Update UFMT_BUILD_RULE SET FIELD_ID='"&amp;D999&amp;"',COND_ID='"&amp;E999&amp;"',VALUE_ID='"&amp;F999&amp;"',CONV_KEY='"&amp;G999&amp;"',F_CHECK='"&amp;H999&amp;"',F_WRITE='"&amp;I999&amp;"' Where FORMAT_ID = '"&amp;A999&amp;"' AND FIELD_NO = '"&amp;B999&amp;"' AND PRIORITY = '"&amp;C999&amp;"';"</f>
        <v/>
      </c>
      <c r="U999">
        <f>"Delete from UFMT_BUILD_RULE Where FORMAT_ID = '"&amp;A999&amp;"' AND FIELD_NO = '"&amp;B999&amp;"' AND PRIORITY = '"&amp;C999&amp;"';"</f>
        <v/>
      </c>
    </row>
    <row r="1000" spans="1:21">
      <c r="A1000" t="s">
        <v>196</v>
      </c>
      <c r="B1000" t="s">
        <v>545</v>
      </c>
      <c r="C1000" t="s">
        <v>13</v>
      </c>
      <c r="D1000" t="s">
        <v>393</v>
      </c>
      <c r="F1000" t="s">
        <v>51</v>
      </c>
      <c r="H1000" t="s">
        <v>255</v>
      </c>
      <c r="I1000" t="s">
        <v>255</v>
      </c>
      <c r="L1000" t="s">
        <v>7</v>
      </c>
      <c r="M1000">
        <f>VLOOKUP(D1000,UFMT_FIELD_FORMAT!A:H,8,FALSE)</f>
        <v/>
      </c>
      <c r="N1000">
        <f>IF(ISBLANK(E1000),"",VLOOKUP(E1000,UFMT_CONDITION!A:J,10,FALSE))</f>
        <v/>
      </c>
      <c r="O1000">
        <f>VLOOKUP(F1000,UFMT_VALUE!A:E,5,FALSE)</f>
        <v/>
      </c>
      <c r="P1000">
        <f>IF(ISBLANK(G1000),"",VLOOKUP(G1000,UFMT_CONVERSION!A:C,3,FALSE))</f>
        <v/>
      </c>
      <c r="Q1000">
        <f>"Field '"&amp;M1000&amp;IF(N1000="","","',Cond '"&amp;N1000)&amp;"', Value '"&amp;O1000&amp;IF(P1000="","","', Conv '"&amp;P1000)&amp;"'"</f>
        <v/>
      </c>
      <c r="S1000">
        <f>"Insert into UFMT_BUILD_RULE (FORMAT_ID, FIELD_NO, PRIORITY, FIELD_ID, COND_ID, VALUE_ID, CONV_KEY, F_CHECK, F_WRITE) Values ('"&amp;A1000&amp;"', '"&amp;B1000&amp;"', '"&amp;C1000&amp;"', '"&amp;D1000&amp;"', '"&amp;E1000&amp;"', '"&amp;F1000&amp;"', '"&amp;G1000&amp;"', '"&amp;H1000&amp;"', '"&amp;I1000&amp;"');"</f>
        <v/>
      </c>
      <c r="T1000">
        <f>"Update UFMT_BUILD_RULE SET FIELD_ID='"&amp;D1000&amp;"',COND_ID='"&amp;E1000&amp;"',VALUE_ID='"&amp;F1000&amp;"',CONV_KEY='"&amp;G1000&amp;"',F_CHECK='"&amp;H1000&amp;"',F_WRITE='"&amp;I1000&amp;"' Where FORMAT_ID = '"&amp;A1000&amp;"' AND FIELD_NO = '"&amp;B1000&amp;"' AND PRIORITY = '"&amp;C1000&amp;"';"</f>
        <v/>
      </c>
      <c r="U1000">
        <f>"Delete from UFMT_BUILD_RULE Where FORMAT_ID = '"&amp;A1000&amp;"' AND FIELD_NO = '"&amp;B1000&amp;"' AND PRIORITY = '"&amp;C1000&amp;"';"</f>
        <v/>
      </c>
    </row>
    <row r="1001" spans="1:21">
      <c r="A1001" t="s">
        <v>196</v>
      </c>
      <c r="B1001" t="s">
        <v>239</v>
      </c>
      <c r="C1001" t="s">
        <v>13</v>
      </c>
      <c r="D1001" t="s">
        <v>395</v>
      </c>
      <c r="F1001" t="s">
        <v>478</v>
      </c>
      <c r="H1001" t="s">
        <v>255</v>
      </c>
      <c r="I1001" t="s">
        <v>255</v>
      </c>
      <c r="L1001" t="s">
        <v>7</v>
      </c>
      <c r="M1001">
        <f>VLOOKUP(D1001,UFMT_FIELD_FORMAT!A:H,8,FALSE)</f>
        <v/>
      </c>
      <c r="N1001">
        <f>IF(ISBLANK(E1001),"",VLOOKUP(E1001,UFMT_CONDITION!A:J,10,FALSE))</f>
        <v/>
      </c>
      <c r="O1001">
        <f>VLOOKUP(F1001,UFMT_VALUE!A:E,5,FALSE)</f>
        <v/>
      </c>
      <c r="P1001">
        <f>IF(ISBLANK(G1001),"",VLOOKUP(G1001,UFMT_CONVERSION!A:C,3,FALSE))</f>
        <v/>
      </c>
      <c r="Q1001">
        <f>"Field '"&amp;M1001&amp;IF(N1001="","","',Cond '"&amp;N1001)&amp;"', Value '"&amp;O1001&amp;IF(P1001="","","', Conv '"&amp;P1001)&amp;"'"</f>
        <v/>
      </c>
      <c r="S1001">
        <f>"Insert into UFMT_BUILD_RULE (FORMAT_ID, FIELD_NO, PRIORITY, FIELD_ID, COND_ID, VALUE_ID, CONV_KEY, F_CHECK, F_WRITE) Values ('"&amp;A1001&amp;"', '"&amp;B1001&amp;"', '"&amp;C1001&amp;"', '"&amp;D1001&amp;"', '"&amp;E1001&amp;"', '"&amp;F1001&amp;"', '"&amp;G1001&amp;"', '"&amp;H1001&amp;"', '"&amp;I1001&amp;"');"</f>
        <v/>
      </c>
      <c r="T1001">
        <f>"Update UFMT_BUILD_RULE SET FIELD_ID='"&amp;D1001&amp;"',COND_ID='"&amp;E1001&amp;"',VALUE_ID='"&amp;F1001&amp;"',CONV_KEY='"&amp;G1001&amp;"',F_CHECK='"&amp;H1001&amp;"',F_WRITE='"&amp;I1001&amp;"' Where FORMAT_ID = '"&amp;A1001&amp;"' AND FIELD_NO = '"&amp;B1001&amp;"' AND PRIORITY = '"&amp;C1001&amp;"';"</f>
        <v/>
      </c>
      <c r="U1001">
        <f>"Delete from UFMT_BUILD_RULE Where FORMAT_ID = '"&amp;A1001&amp;"' AND FIELD_NO = '"&amp;B1001&amp;"' AND PRIORITY = '"&amp;C1001&amp;"';"</f>
        <v/>
      </c>
    </row>
    <row r="1002" spans="1:21">
      <c r="A1002" t="s">
        <v>196</v>
      </c>
      <c r="B1002" t="s">
        <v>555</v>
      </c>
      <c r="C1002" t="s">
        <v>13</v>
      </c>
      <c r="D1002" t="s">
        <v>385</v>
      </c>
      <c r="F1002" t="s">
        <v>536</v>
      </c>
      <c r="H1002" t="s">
        <v>255</v>
      </c>
      <c r="I1002" t="s">
        <v>255</v>
      </c>
      <c r="L1002" t="s">
        <v>7</v>
      </c>
      <c r="M1002">
        <f>VLOOKUP(D1002,UFMT_FIELD_FORMAT!A:H,8,FALSE)</f>
        <v/>
      </c>
      <c r="N1002">
        <f>IF(ISBLANK(E1002),"",VLOOKUP(E1002,UFMT_CONDITION!A:J,10,FALSE))</f>
        <v/>
      </c>
      <c r="O1002">
        <f>VLOOKUP(F1002,UFMT_VALUE!A:E,5,FALSE)</f>
        <v/>
      </c>
      <c r="P1002">
        <f>IF(ISBLANK(G1002),"",VLOOKUP(G1002,UFMT_CONVERSION!A:C,3,FALSE))</f>
        <v/>
      </c>
      <c r="Q1002">
        <f>"Field '"&amp;M1002&amp;IF(N1002="","","',Cond '"&amp;N1002)&amp;"', Value '"&amp;O1002&amp;IF(P1002="","","', Conv '"&amp;P1002)&amp;"'"</f>
        <v/>
      </c>
      <c r="S1002">
        <f>"Insert into UFMT_BUILD_RULE (FORMAT_ID, FIELD_NO, PRIORITY, FIELD_ID, COND_ID, VALUE_ID, CONV_KEY, F_CHECK, F_WRITE) Values ('"&amp;A1002&amp;"', '"&amp;B1002&amp;"', '"&amp;C1002&amp;"', '"&amp;D1002&amp;"', '"&amp;E1002&amp;"', '"&amp;F1002&amp;"', '"&amp;G1002&amp;"', '"&amp;H1002&amp;"', '"&amp;I1002&amp;"');"</f>
        <v/>
      </c>
      <c r="T1002">
        <f>"Update UFMT_BUILD_RULE SET FIELD_ID='"&amp;D1002&amp;"',COND_ID='"&amp;E1002&amp;"',VALUE_ID='"&amp;F1002&amp;"',CONV_KEY='"&amp;G1002&amp;"',F_CHECK='"&amp;H1002&amp;"',F_WRITE='"&amp;I1002&amp;"' Where FORMAT_ID = '"&amp;A1002&amp;"' AND FIELD_NO = '"&amp;B1002&amp;"' AND PRIORITY = '"&amp;C1002&amp;"';"</f>
        <v/>
      </c>
      <c r="U1002">
        <f>"Delete from UFMT_BUILD_RULE Where FORMAT_ID = '"&amp;A1002&amp;"' AND FIELD_NO = '"&amp;B1002&amp;"' AND PRIORITY = '"&amp;C1002&amp;"';"</f>
        <v/>
      </c>
    </row>
    <row r="1003" spans="1:21">
      <c r="A1003" t="s">
        <v>196</v>
      </c>
      <c r="B1003" t="s">
        <v>244</v>
      </c>
      <c r="C1003" t="s">
        <v>13</v>
      </c>
      <c r="D1003" t="s">
        <v>385</v>
      </c>
      <c r="F1003" t="s">
        <v>577</v>
      </c>
      <c r="H1003" t="s">
        <v>255</v>
      </c>
      <c r="I1003" t="s">
        <v>255</v>
      </c>
      <c r="L1003" t="s">
        <v>7</v>
      </c>
      <c r="M1003">
        <f>VLOOKUP(D1003,UFMT_FIELD_FORMAT!A:H,8,FALSE)</f>
        <v/>
      </c>
      <c r="N1003">
        <f>IF(ISBLANK(E1003),"",VLOOKUP(E1003,UFMT_CONDITION!A:J,10,FALSE))</f>
        <v/>
      </c>
      <c r="O1003">
        <f>VLOOKUP(F1003,UFMT_VALUE!A:E,5,FALSE)</f>
        <v/>
      </c>
      <c r="P1003">
        <f>IF(ISBLANK(G1003),"",VLOOKUP(G1003,UFMT_CONVERSION!A:C,3,FALSE))</f>
        <v/>
      </c>
      <c r="Q1003">
        <f>"Field '"&amp;M1003&amp;IF(N1003="","","',Cond '"&amp;N1003)&amp;"', Value '"&amp;O1003&amp;IF(P1003="","","', Conv '"&amp;P1003)&amp;"'"</f>
        <v/>
      </c>
      <c r="S1003">
        <f>"Insert into UFMT_BUILD_RULE (FORMAT_ID, FIELD_NO, PRIORITY, FIELD_ID, COND_ID, VALUE_ID, CONV_KEY, F_CHECK, F_WRITE) Values ('"&amp;A1003&amp;"', '"&amp;B1003&amp;"', '"&amp;C1003&amp;"', '"&amp;D1003&amp;"', '"&amp;E1003&amp;"', '"&amp;F1003&amp;"', '"&amp;G1003&amp;"', '"&amp;H1003&amp;"', '"&amp;I1003&amp;"');"</f>
        <v/>
      </c>
      <c r="T1003">
        <f>"Update UFMT_BUILD_RULE SET FIELD_ID='"&amp;D1003&amp;"',COND_ID='"&amp;E1003&amp;"',VALUE_ID='"&amp;F1003&amp;"',CONV_KEY='"&amp;G1003&amp;"',F_CHECK='"&amp;H1003&amp;"',F_WRITE='"&amp;I1003&amp;"' Where FORMAT_ID = '"&amp;A1003&amp;"' AND FIELD_NO = '"&amp;B1003&amp;"' AND PRIORITY = '"&amp;C1003&amp;"';"</f>
        <v/>
      </c>
      <c r="U1003">
        <f>"Delete from UFMT_BUILD_RULE Where FORMAT_ID = '"&amp;A1003&amp;"' AND FIELD_NO = '"&amp;B1003&amp;"' AND PRIORITY = '"&amp;C1003&amp;"';"</f>
        <v/>
      </c>
    </row>
    <row r="1004" spans="1:21">
      <c r="A1004" t="s">
        <v>196</v>
      </c>
      <c r="B1004" t="s">
        <v>569</v>
      </c>
      <c r="C1004" t="s">
        <v>13</v>
      </c>
      <c r="D1004" t="s">
        <v>398</v>
      </c>
      <c r="F1004" t="s">
        <v>128</v>
      </c>
      <c r="H1004" t="s">
        <v>255</v>
      </c>
      <c r="I1004" t="s">
        <v>255</v>
      </c>
      <c r="L1004" t="s">
        <v>7</v>
      </c>
      <c r="M1004">
        <f>VLOOKUP(D1004,UFMT_FIELD_FORMAT!A:H,8,FALSE)</f>
        <v/>
      </c>
      <c r="N1004">
        <f>IF(ISBLANK(E1004),"",VLOOKUP(E1004,UFMT_CONDITION!A:J,10,FALSE))</f>
        <v/>
      </c>
      <c r="O1004">
        <f>VLOOKUP(F1004,UFMT_VALUE!A:E,5,FALSE)</f>
        <v/>
      </c>
      <c r="P1004">
        <f>IF(ISBLANK(G1004),"",VLOOKUP(G1004,UFMT_CONVERSION!A:C,3,FALSE))</f>
        <v/>
      </c>
      <c r="Q1004">
        <f>"Field '"&amp;M1004&amp;IF(N1004="","","',Cond '"&amp;N1004)&amp;"', Value '"&amp;O1004&amp;IF(P1004="","","', Conv '"&amp;P1004)&amp;"'"</f>
        <v/>
      </c>
      <c r="S1004">
        <f>"Insert into UFMT_BUILD_RULE (FORMAT_ID, FIELD_NO, PRIORITY, FIELD_ID, COND_ID, VALUE_ID, CONV_KEY, F_CHECK, F_WRITE) Values ('"&amp;A1004&amp;"', '"&amp;B1004&amp;"', '"&amp;C1004&amp;"', '"&amp;D1004&amp;"', '"&amp;E1004&amp;"', '"&amp;F1004&amp;"', '"&amp;G1004&amp;"', '"&amp;H1004&amp;"', '"&amp;I1004&amp;"');"</f>
        <v/>
      </c>
      <c r="T1004">
        <f>"Update UFMT_BUILD_RULE SET FIELD_ID='"&amp;D1004&amp;"',COND_ID='"&amp;E1004&amp;"',VALUE_ID='"&amp;F1004&amp;"',CONV_KEY='"&amp;G1004&amp;"',F_CHECK='"&amp;H1004&amp;"',F_WRITE='"&amp;I1004&amp;"' Where FORMAT_ID = '"&amp;A1004&amp;"' AND FIELD_NO = '"&amp;B1004&amp;"' AND PRIORITY = '"&amp;C1004&amp;"';"</f>
        <v/>
      </c>
      <c r="U1004">
        <f>"Delete from UFMT_BUILD_RULE Where FORMAT_ID = '"&amp;A1004&amp;"' AND FIELD_NO = '"&amp;B1004&amp;"' AND PRIORITY = '"&amp;C1004&amp;"';"</f>
        <v/>
      </c>
    </row>
    <row r="1005" spans="1:21">
      <c r="A1005" t="s">
        <v>196</v>
      </c>
      <c r="B1005" t="s">
        <v>283</v>
      </c>
      <c r="C1005" t="s">
        <v>64</v>
      </c>
      <c r="D1005" t="s">
        <v>522</v>
      </c>
      <c r="F1005" t="s">
        <v>355</v>
      </c>
      <c r="H1005" t="s">
        <v>255</v>
      </c>
      <c r="I1005" t="s">
        <v>13</v>
      </c>
      <c r="L1005" t="s">
        <v>7</v>
      </c>
      <c r="M1005">
        <f>VLOOKUP(D1005,UFMT_FIELD_FORMAT!A:H,8,FALSE)</f>
        <v/>
      </c>
      <c r="N1005">
        <f>IF(ISBLANK(E1005),"",VLOOKUP(E1005,UFMT_CONDITION!A:J,10,FALSE))</f>
        <v/>
      </c>
      <c r="O1005">
        <f>VLOOKUP(F1005,UFMT_VALUE!A:E,5,FALSE)</f>
        <v/>
      </c>
      <c r="P1005">
        <f>IF(ISBLANK(G1005),"",VLOOKUP(G1005,UFMT_CONVERSION!A:C,3,FALSE))</f>
        <v/>
      </c>
      <c r="Q1005">
        <f>"Field '"&amp;M1005&amp;IF(N1005="","","',Cond '"&amp;N1005)&amp;"', Value '"&amp;O1005&amp;IF(P1005="","","', Conv '"&amp;P1005)&amp;"'"</f>
        <v/>
      </c>
      <c r="S1005">
        <f>"Insert into UFMT_BUILD_RULE (FORMAT_ID, FIELD_NO, PRIORITY, FIELD_ID, COND_ID, VALUE_ID, CONV_KEY, F_CHECK, F_WRITE) Values ('"&amp;A1005&amp;"', '"&amp;B1005&amp;"', '"&amp;C1005&amp;"', '"&amp;D1005&amp;"', '"&amp;E1005&amp;"', '"&amp;F1005&amp;"', '"&amp;G1005&amp;"', '"&amp;H1005&amp;"', '"&amp;I1005&amp;"');"</f>
        <v/>
      </c>
      <c r="T1005">
        <f>"Update UFMT_BUILD_RULE SET FIELD_ID='"&amp;D1005&amp;"',COND_ID='"&amp;E1005&amp;"',VALUE_ID='"&amp;F1005&amp;"',CONV_KEY='"&amp;G1005&amp;"',F_CHECK='"&amp;H1005&amp;"',F_WRITE='"&amp;I1005&amp;"' Where FORMAT_ID = '"&amp;A1005&amp;"' AND FIELD_NO = '"&amp;B1005&amp;"' AND PRIORITY = '"&amp;C1005&amp;"';"</f>
        <v/>
      </c>
      <c r="U1005">
        <f>"Delete from UFMT_BUILD_RULE Where FORMAT_ID = '"&amp;A1005&amp;"' AND FIELD_NO = '"&amp;B1005&amp;"' AND PRIORITY = '"&amp;C1005&amp;"';"</f>
        <v/>
      </c>
    </row>
    <row r="1006" spans="1:21">
      <c r="A1006" t="s">
        <v>196</v>
      </c>
      <c r="B1006" t="s">
        <v>196</v>
      </c>
      <c r="C1006" t="s">
        <v>13</v>
      </c>
      <c r="D1006" t="s">
        <v>233</v>
      </c>
      <c r="F1006" t="s">
        <v>68</v>
      </c>
      <c r="H1006" t="s">
        <v>255</v>
      </c>
      <c r="I1006" t="s">
        <v>255</v>
      </c>
      <c r="L1006" t="s">
        <v>7</v>
      </c>
      <c r="M1006">
        <f>VLOOKUP(D1006,UFMT_FIELD_FORMAT!A:H,8,FALSE)</f>
        <v/>
      </c>
      <c r="N1006">
        <f>IF(ISBLANK(E1006),"",VLOOKUP(E1006,UFMT_CONDITION!A:J,10,FALSE))</f>
        <v/>
      </c>
      <c r="O1006">
        <f>VLOOKUP(F1006,UFMT_VALUE!A:E,5,FALSE)</f>
        <v/>
      </c>
      <c r="P1006">
        <f>IF(ISBLANK(G1006),"",VLOOKUP(G1006,UFMT_CONVERSION!A:C,3,FALSE))</f>
        <v/>
      </c>
      <c r="Q1006">
        <f>"Field '"&amp;M1006&amp;IF(N1006="","","',Cond '"&amp;N1006)&amp;"', Value '"&amp;O1006&amp;IF(P1006="","","', Conv '"&amp;P1006)&amp;"'"</f>
        <v/>
      </c>
      <c r="S1006">
        <f>"Insert into UFMT_BUILD_RULE (FORMAT_ID, FIELD_NO, PRIORITY, FIELD_ID, COND_ID, VALUE_ID, CONV_KEY, F_CHECK, F_WRITE) Values ('"&amp;A1006&amp;"', '"&amp;B1006&amp;"', '"&amp;C1006&amp;"', '"&amp;D1006&amp;"', '"&amp;E1006&amp;"', '"&amp;F1006&amp;"', '"&amp;G1006&amp;"', '"&amp;H1006&amp;"', '"&amp;I1006&amp;"');"</f>
        <v/>
      </c>
      <c r="T1006">
        <f>"Update UFMT_BUILD_RULE SET FIELD_ID='"&amp;D1006&amp;"',COND_ID='"&amp;E1006&amp;"',VALUE_ID='"&amp;F1006&amp;"',CONV_KEY='"&amp;G1006&amp;"',F_CHECK='"&amp;H1006&amp;"',F_WRITE='"&amp;I1006&amp;"' Where FORMAT_ID = '"&amp;A1006&amp;"' AND FIELD_NO = '"&amp;B1006&amp;"' AND PRIORITY = '"&amp;C1006&amp;"';"</f>
        <v/>
      </c>
      <c r="U1006">
        <f>"Delete from UFMT_BUILD_RULE Where FORMAT_ID = '"&amp;A1006&amp;"' AND FIELD_NO = '"&amp;B1006&amp;"' AND PRIORITY = '"&amp;C1006&amp;"';"</f>
        <v/>
      </c>
    </row>
    <row r="1007" spans="1:21">
      <c r="A1007" t="s">
        <v>634</v>
      </c>
      <c r="B1007" t="s">
        <v>64</v>
      </c>
      <c r="C1007" t="s">
        <v>13</v>
      </c>
      <c r="D1007" t="s">
        <v>13</v>
      </c>
      <c r="F1007" t="s">
        <v>64</v>
      </c>
      <c r="H1007" t="s">
        <v>255</v>
      </c>
      <c r="I1007" t="s">
        <v>255</v>
      </c>
      <c r="L1007" t="s">
        <v>7</v>
      </c>
      <c r="M1007">
        <f>VLOOKUP(D1007,UFMT_FIELD_FORMAT!A:H,8,FALSE)</f>
        <v/>
      </c>
      <c r="N1007">
        <f>IF(ISBLANK(E1007),"",VLOOKUP(E1007,UFMT_CONDITION!A:J,10,FALSE))</f>
        <v/>
      </c>
      <c r="O1007">
        <f>VLOOKUP(F1007,UFMT_VALUE!A:E,5,FALSE)</f>
        <v/>
      </c>
      <c r="P1007">
        <f>IF(ISBLANK(G1007),"",VLOOKUP(G1007,UFMT_CONVERSION!A:C,3,FALSE))</f>
        <v/>
      </c>
      <c r="Q1007">
        <f>"Field '"&amp;M1007&amp;IF(N1007="","","',Cond '"&amp;N1007)&amp;"', Value '"&amp;O1007&amp;IF(P1007="","","', Conv '"&amp;P1007)&amp;"'"</f>
        <v/>
      </c>
      <c r="S1007">
        <f>"Insert into UFMT_BUILD_RULE (FORMAT_ID, FIELD_NO, PRIORITY, FIELD_ID, COND_ID, VALUE_ID, CONV_KEY, F_CHECK, F_WRITE) Values ('"&amp;A1007&amp;"', '"&amp;B1007&amp;"', '"&amp;C1007&amp;"', '"&amp;D1007&amp;"', '"&amp;E1007&amp;"', '"&amp;F1007&amp;"', '"&amp;G1007&amp;"', '"&amp;H1007&amp;"', '"&amp;I1007&amp;"');"</f>
        <v/>
      </c>
      <c r="T1007">
        <f>"Update UFMT_BUILD_RULE SET FIELD_ID='"&amp;D1007&amp;"',COND_ID='"&amp;E1007&amp;"',VALUE_ID='"&amp;F1007&amp;"',CONV_KEY='"&amp;G1007&amp;"',F_CHECK='"&amp;H1007&amp;"',F_WRITE='"&amp;I1007&amp;"' Where FORMAT_ID = '"&amp;A1007&amp;"' AND FIELD_NO = '"&amp;B1007&amp;"' AND PRIORITY = '"&amp;C1007&amp;"';"</f>
        <v/>
      </c>
      <c r="U1007">
        <f>"Delete from UFMT_BUILD_RULE Where FORMAT_ID = '"&amp;A1007&amp;"' AND FIELD_NO = '"&amp;B1007&amp;"' AND PRIORITY = '"&amp;C1007&amp;"';"</f>
        <v/>
      </c>
    </row>
    <row r="1008" spans="1:21">
      <c r="A1008" t="s">
        <v>634</v>
      </c>
      <c r="B1008" t="s">
        <v>107</v>
      </c>
      <c r="C1008" t="s">
        <v>13</v>
      </c>
      <c r="D1008" t="s">
        <v>64</v>
      </c>
      <c r="F1008" t="s">
        <v>600</v>
      </c>
      <c r="H1008" t="s">
        <v>255</v>
      </c>
      <c r="I1008" t="s">
        <v>255</v>
      </c>
      <c r="L1008" t="s">
        <v>7</v>
      </c>
      <c r="M1008">
        <f>VLOOKUP(D1008,UFMT_FIELD_FORMAT!A:H,8,FALSE)</f>
        <v/>
      </c>
      <c r="N1008">
        <f>IF(ISBLANK(E1008),"",VLOOKUP(E1008,UFMT_CONDITION!A:J,10,FALSE))</f>
        <v/>
      </c>
      <c r="O1008">
        <f>VLOOKUP(F1008,UFMT_VALUE!A:E,5,FALSE)</f>
        <v/>
      </c>
      <c r="P1008">
        <f>IF(ISBLANK(G1008),"",VLOOKUP(G1008,UFMT_CONVERSION!A:C,3,FALSE))</f>
        <v/>
      </c>
      <c r="Q1008">
        <f>"Field '"&amp;M1008&amp;IF(N1008="","","',Cond '"&amp;N1008)&amp;"', Value '"&amp;O1008&amp;IF(P1008="","","', Conv '"&amp;P1008)&amp;"'"</f>
        <v/>
      </c>
      <c r="S1008">
        <f>"Insert into UFMT_BUILD_RULE (FORMAT_ID, FIELD_NO, PRIORITY, FIELD_ID, COND_ID, VALUE_ID, CONV_KEY, F_CHECK, F_WRITE) Values ('"&amp;A1008&amp;"', '"&amp;B1008&amp;"', '"&amp;C1008&amp;"', '"&amp;D1008&amp;"', '"&amp;E1008&amp;"', '"&amp;F1008&amp;"', '"&amp;G1008&amp;"', '"&amp;H1008&amp;"', '"&amp;I1008&amp;"');"</f>
        <v/>
      </c>
      <c r="T1008">
        <f>"Update UFMT_BUILD_RULE SET FIELD_ID='"&amp;D1008&amp;"',COND_ID='"&amp;E1008&amp;"',VALUE_ID='"&amp;F1008&amp;"',CONV_KEY='"&amp;G1008&amp;"',F_CHECK='"&amp;H1008&amp;"',F_WRITE='"&amp;I1008&amp;"' Where FORMAT_ID = '"&amp;A1008&amp;"' AND FIELD_NO = '"&amp;B1008&amp;"' AND PRIORITY = '"&amp;C1008&amp;"';"</f>
        <v/>
      </c>
      <c r="U1008">
        <f>"Delete from UFMT_BUILD_RULE Where FORMAT_ID = '"&amp;A1008&amp;"' AND FIELD_NO = '"&amp;B1008&amp;"' AND PRIORITY = '"&amp;C1008&amp;"';"</f>
        <v/>
      </c>
    </row>
    <row r="1009" spans="1:21">
      <c r="A1009" t="s">
        <v>634</v>
      </c>
      <c r="B1009" t="s">
        <v>31</v>
      </c>
      <c r="C1009" t="s">
        <v>13</v>
      </c>
      <c r="D1009" t="s">
        <v>107</v>
      </c>
      <c r="F1009" t="s">
        <v>330</v>
      </c>
      <c r="H1009" t="s">
        <v>255</v>
      </c>
      <c r="I1009" t="s">
        <v>255</v>
      </c>
      <c r="L1009" t="s">
        <v>7</v>
      </c>
      <c r="M1009">
        <f>VLOOKUP(D1009,UFMT_FIELD_FORMAT!A:H,8,FALSE)</f>
        <v/>
      </c>
      <c r="N1009">
        <f>IF(ISBLANK(E1009),"",VLOOKUP(E1009,UFMT_CONDITION!A:J,10,FALSE))</f>
        <v/>
      </c>
      <c r="O1009">
        <f>VLOOKUP(F1009,UFMT_VALUE!A:E,5,FALSE)</f>
        <v/>
      </c>
      <c r="P1009">
        <f>IF(ISBLANK(G1009),"",VLOOKUP(G1009,UFMT_CONVERSION!A:C,3,FALSE))</f>
        <v/>
      </c>
      <c r="Q1009">
        <f>"Field '"&amp;M1009&amp;IF(N1009="","","',Cond '"&amp;N1009)&amp;"', Value '"&amp;O1009&amp;IF(P1009="","","', Conv '"&amp;P1009)&amp;"'"</f>
        <v/>
      </c>
      <c r="S1009">
        <f>"Insert into UFMT_BUILD_RULE (FORMAT_ID, FIELD_NO, PRIORITY, FIELD_ID, COND_ID, VALUE_ID, CONV_KEY, F_CHECK, F_WRITE) Values ('"&amp;A1009&amp;"', '"&amp;B1009&amp;"', '"&amp;C1009&amp;"', '"&amp;D1009&amp;"', '"&amp;E1009&amp;"', '"&amp;F1009&amp;"', '"&amp;G1009&amp;"', '"&amp;H1009&amp;"', '"&amp;I1009&amp;"');"</f>
        <v/>
      </c>
      <c r="T1009">
        <f>"Update UFMT_BUILD_RULE SET FIELD_ID='"&amp;D1009&amp;"',COND_ID='"&amp;E1009&amp;"',VALUE_ID='"&amp;F1009&amp;"',CONV_KEY='"&amp;G1009&amp;"',F_CHECK='"&amp;H1009&amp;"',F_WRITE='"&amp;I1009&amp;"' Where FORMAT_ID = '"&amp;A1009&amp;"' AND FIELD_NO = '"&amp;B1009&amp;"' AND PRIORITY = '"&amp;C1009&amp;"';"</f>
        <v/>
      </c>
      <c r="U1009">
        <f>"Delete from UFMT_BUILD_RULE Where FORMAT_ID = '"&amp;A1009&amp;"' AND FIELD_NO = '"&amp;B1009&amp;"' AND PRIORITY = '"&amp;C1009&amp;"';"</f>
        <v/>
      </c>
    </row>
    <row r="1010" spans="1:21">
      <c r="A1010" t="s">
        <v>634</v>
      </c>
      <c r="B1010" t="s">
        <v>328</v>
      </c>
      <c r="C1010" t="s">
        <v>13</v>
      </c>
      <c r="D1010" t="s">
        <v>107</v>
      </c>
      <c r="F1010" t="s">
        <v>114</v>
      </c>
      <c r="G1010" t="s">
        <v>449</v>
      </c>
      <c r="H1010" t="s">
        <v>255</v>
      </c>
      <c r="I1010" t="s">
        <v>255</v>
      </c>
      <c r="L1010" t="s">
        <v>7</v>
      </c>
      <c r="M1010">
        <f>VLOOKUP(D1010,UFMT_FIELD_FORMAT!A:H,8,FALSE)</f>
        <v/>
      </c>
      <c r="N1010">
        <f>IF(ISBLANK(E1010),"",VLOOKUP(E1010,UFMT_CONDITION!A:J,10,FALSE))</f>
        <v/>
      </c>
      <c r="O1010">
        <f>VLOOKUP(F1010,UFMT_VALUE!A:E,5,FALSE)</f>
        <v/>
      </c>
      <c r="P1010">
        <f>IF(ISBLANK(G1010),"",VLOOKUP(G1010,UFMT_CONVERSION!A:C,3,FALSE))</f>
        <v/>
      </c>
      <c r="Q1010">
        <f>"Field '"&amp;M1010&amp;IF(N1010="","","',Cond '"&amp;N1010)&amp;"', Value '"&amp;O1010&amp;IF(P1010="","","', Conv '"&amp;P1010)&amp;"'"</f>
        <v/>
      </c>
      <c r="S1010">
        <f>"Insert into UFMT_BUILD_RULE (FORMAT_ID, FIELD_NO, PRIORITY, FIELD_ID, COND_ID, VALUE_ID, CONV_KEY, F_CHECK, F_WRITE) Values ('"&amp;A1010&amp;"', '"&amp;B1010&amp;"', '"&amp;C1010&amp;"', '"&amp;D1010&amp;"', '"&amp;E1010&amp;"', '"&amp;F1010&amp;"', '"&amp;G1010&amp;"', '"&amp;H1010&amp;"', '"&amp;I1010&amp;"');"</f>
        <v/>
      </c>
      <c r="T1010">
        <f>"Update UFMT_BUILD_RULE SET FIELD_ID='"&amp;D1010&amp;"',COND_ID='"&amp;E1010&amp;"',VALUE_ID='"&amp;F1010&amp;"',CONV_KEY='"&amp;G1010&amp;"',F_CHECK='"&amp;H1010&amp;"',F_WRITE='"&amp;I1010&amp;"' Where FORMAT_ID = '"&amp;A1010&amp;"' AND FIELD_NO = '"&amp;B1010&amp;"' AND PRIORITY = '"&amp;C1010&amp;"';"</f>
        <v/>
      </c>
      <c r="U1010">
        <f>"Delete from UFMT_BUILD_RULE Where FORMAT_ID = '"&amp;A1010&amp;"' AND FIELD_NO = '"&amp;B1010&amp;"' AND PRIORITY = '"&amp;C1010&amp;"';"</f>
        <v/>
      </c>
    </row>
    <row r="1011" spans="1:21">
      <c r="A1011" t="s">
        <v>634</v>
      </c>
      <c r="B1011" t="s">
        <v>330</v>
      </c>
      <c r="C1011" t="s">
        <v>64</v>
      </c>
      <c r="D1011" t="s">
        <v>51</v>
      </c>
      <c r="F1011" t="s">
        <v>379</v>
      </c>
      <c r="H1011" t="s">
        <v>255</v>
      </c>
      <c r="I1011" t="s">
        <v>13</v>
      </c>
      <c r="L1011" t="s">
        <v>7</v>
      </c>
      <c r="M1011">
        <f>VLOOKUP(D1011,UFMT_FIELD_FORMAT!A:H,8,FALSE)</f>
        <v/>
      </c>
      <c r="N1011">
        <f>IF(ISBLANK(E1011),"",VLOOKUP(E1011,UFMT_CONDITION!A:J,10,FALSE))</f>
        <v/>
      </c>
      <c r="O1011">
        <f>VLOOKUP(F1011,UFMT_VALUE!A:E,5,FALSE)</f>
        <v/>
      </c>
      <c r="P1011">
        <f>IF(ISBLANK(G1011),"",VLOOKUP(G1011,UFMT_CONVERSION!A:C,3,FALSE))</f>
        <v/>
      </c>
      <c r="Q1011">
        <f>"Field '"&amp;M1011&amp;IF(N1011="","","',Cond '"&amp;N1011)&amp;"', Value '"&amp;O1011&amp;IF(P1011="","","', Conv '"&amp;P1011)&amp;"'"</f>
        <v/>
      </c>
      <c r="S1011">
        <f>"Insert into UFMT_BUILD_RULE (FORMAT_ID, FIELD_NO, PRIORITY, FIELD_ID, COND_ID, VALUE_ID, CONV_KEY, F_CHECK, F_WRITE) Values ('"&amp;A1011&amp;"', '"&amp;B1011&amp;"', '"&amp;C1011&amp;"', '"&amp;D1011&amp;"', '"&amp;E1011&amp;"', '"&amp;F1011&amp;"', '"&amp;G1011&amp;"', '"&amp;H1011&amp;"', '"&amp;I1011&amp;"');"</f>
        <v/>
      </c>
      <c r="T1011">
        <f>"Update UFMT_BUILD_RULE SET FIELD_ID='"&amp;D1011&amp;"',COND_ID='"&amp;E1011&amp;"',VALUE_ID='"&amp;F1011&amp;"',CONV_KEY='"&amp;G1011&amp;"',F_CHECK='"&amp;H1011&amp;"',F_WRITE='"&amp;I1011&amp;"' Where FORMAT_ID = '"&amp;A1011&amp;"' AND FIELD_NO = '"&amp;B1011&amp;"' AND PRIORITY = '"&amp;C1011&amp;"';"</f>
        <v/>
      </c>
      <c r="U1011">
        <f>"Delete from UFMT_BUILD_RULE Where FORMAT_ID = '"&amp;A1011&amp;"' AND FIELD_NO = '"&amp;B1011&amp;"' AND PRIORITY = '"&amp;C1011&amp;"';"</f>
        <v/>
      </c>
    </row>
    <row r="1012" spans="1:21">
      <c r="A1012" t="s">
        <v>634</v>
      </c>
      <c r="B1012" t="s">
        <v>337</v>
      </c>
      <c r="C1012" t="s">
        <v>13</v>
      </c>
      <c r="D1012" t="s">
        <v>500</v>
      </c>
      <c r="F1012" t="s">
        <v>35</v>
      </c>
      <c r="H1012" t="s">
        <v>255</v>
      </c>
      <c r="I1012" t="s">
        <v>255</v>
      </c>
      <c r="L1012" t="s">
        <v>7</v>
      </c>
      <c r="M1012">
        <f>VLOOKUP(D1012,UFMT_FIELD_FORMAT!A:H,8,FALSE)</f>
        <v/>
      </c>
      <c r="N1012">
        <f>IF(ISBLANK(E1012),"",VLOOKUP(E1012,UFMT_CONDITION!A:J,10,FALSE))</f>
        <v/>
      </c>
      <c r="O1012">
        <f>VLOOKUP(F1012,UFMT_VALUE!A:E,5,FALSE)</f>
        <v/>
      </c>
      <c r="P1012">
        <f>IF(ISBLANK(G1012),"",VLOOKUP(G1012,UFMT_CONVERSION!A:C,3,FALSE))</f>
        <v/>
      </c>
      <c r="Q1012">
        <f>"Field '"&amp;M1012&amp;IF(N1012="","","',Cond '"&amp;N1012)&amp;"', Value '"&amp;O1012&amp;IF(P1012="","","', Conv '"&amp;P1012)&amp;"'"</f>
        <v/>
      </c>
      <c r="S1012">
        <f>"Insert into UFMT_BUILD_RULE (FORMAT_ID, FIELD_NO, PRIORITY, FIELD_ID, COND_ID, VALUE_ID, CONV_KEY, F_CHECK, F_WRITE) Values ('"&amp;A1012&amp;"', '"&amp;B1012&amp;"', '"&amp;C1012&amp;"', '"&amp;D1012&amp;"', '"&amp;E1012&amp;"', '"&amp;F1012&amp;"', '"&amp;G1012&amp;"', '"&amp;H1012&amp;"', '"&amp;I1012&amp;"');"</f>
        <v/>
      </c>
      <c r="T1012">
        <f>"Update UFMT_BUILD_RULE SET FIELD_ID='"&amp;D1012&amp;"',COND_ID='"&amp;E1012&amp;"',VALUE_ID='"&amp;F1012&amp;"',CONV_KEY='"&amp;G1012&amp;"',F_CHECK='"&amp;H1012&amp;"',F_WRITE='"&amp;I1012&amp;"' Where FORMAT_ID = '"&amp;A1012&amp;"' AND FIELD_NO = '"&amp;B1012&amp;"' AND PRIORITY = '"&amp;C1012&amp;"';"</f>
        <v/>
      </c>
      <c r="U1012">
        <f>"Delete from UFMT_BUILD_RULE Where FORMAT_ID = '"&amp;A1012&amp;"' AND FIELD_NO = '"&amp;B1012&amp;"' AND PRIORITY = '"&amp;C1012&amp;"';"</f>
        <v/>
      </c>
    </row>
    <row r="1013" spans="1:21">
      <c r="A1013" t="s">
        <v>634</v>
      </c>
      <c r="B1013" t="s">
        <v>351</v>
      </c>
      <c r="C1013" t="s">
        <v>13</v>
      </c>
      <c r="D1013" t="s">
        <v>500</v>
      </c>
      <c r="F1013" t="s">
        <v>385</v>
      </c>
      <c r="H1013" t="s">
        <v>255</v>
      </c>
      <c r="I1013" t="s">
        <v>13</v>
      </c>
      <c r="L1013" t="s">
        <v>7</v>
      </c>
      <c r="M1013">
        <f>VLOOKUP(D1013,UFMT_FIELD_FORMAT!A:H,8,FALSE)</f>
        <v/>
      </c>
      <c r="N1013">
        <f>IF(ISBLANK(E1013),"",VLOOKUP(E1013,UFMT_CONDITION!A:J,10,FALSE))</f>
        <v/>
      </c>
      <c r="O1013">
        <f>VLOOKUP(F1013,UFMT_VALUE!A:E,5,FALSE)</f>
        <v/>
      </c>
      <c r="P1013">
        <f>IF(ISBLANK(G1013),"",VLOOKUP(G1013,UFMT_CONVERSION!A:C,3,FALSE))</f>
        <v/>
      </c>
      <c r="Q1013">
        <f>"Field '"&amp;M1013&amp;IF(N1013="","","',Cond '"&amp;N1013)&amp;"', Value '"&amp;O1013&amp;IF(P1013="","","', Conv '"&amp;P1013)&amp;"'"</f>
        <v/>
      </c>
      <c r="S1013">
        <f>"Insert into UFMT_BUILD_RULE (FORMAT_ID, FIELD_NO, PRIORITY, FIELD_ID, COND_ID, VALUE_ID, CONV_KEY, F_CHECK, F_WRITE) Values ('"&amp;A1013&amp;"', '"&amp;B1013&amp;"', '"&amp;C1013&amp;"', '"&amp;D1013&amp;"', '"&amp;E1013&amp;"', '"&amp;F1013&amp;"', '"&amp;G1013&amp;"', '"&amp;H1013&amp;"', '"&amp;I1013&amp;"');"</f>
        <v/>
      </c>
      <c r="T1013">
        <f>"Update UFMT_BUILD_RULE SET FIELD_ID='"&amp;D1013&amp;"',COND_ID='"&amp;E1013&amp;"',VALUE_ID='"&amp;F1013&amp;"',CONV_KEY='"&amp;G1013&amp;"',F_CHECK='"&amp;H1013&amp;"',F_WRITE='"&amp;I1013&amp;"' Where FORMAT_ID = '"&amp;A1013&amp;"' AND FIELD_NO = '"&amp;B1013&amp;"' AND PRIORITY = '"&amp;C1013&amp;"';"</f>
        <v/>
      </c>
      <c r="U1013">
        <f>"Delete from UFMT_BUILD_RULE Where FORMAT_ID = '"&amp;A1013&amp;"' AND FIELD_NO = '"&amp;B1013&amp;"' AND PRIORITY = '"&amp;C1013&amp;"';"</f>
        <v/>
      </c>
    </row>
    <row r="1014" spans="1:21">
      <c r="A1014" t="s">
        <v>634</v>
      </c>
      <c r="B1014" t="s">
        <v>379</v>
      </c>
      <c r="C1014" t="s">
        <v>13</v>
      </c>
      <c r="D1014" t="s">
        <v>318</v>
      </c>
      <c r="F1014" t="s">
        <v>379</v>
      </c>
      <c r="H1014" t="s">
        <v>255</v>
      </c>
      <c r="I1014" t="s">
        <v>13</v>
      </c>
      <c r="L1014" t="s">
        <v>7</v>
      </c>
      <c r="M1014">
        <f>VLOOKUP(D1014,UFMT_FIELD_FORMAT!A:H,8,FALSE)</f>
        <v/>
      </c>
      <c r="N1014">
        <f>IF(ISBLANK(E1014),"",VLOOKUP(E1014,UFMT_CONDITION!A:J,10,FALSE))</f>
        <v/>
      </c>
      <c r="O1014">
        <f>VLOOKUP(F1014,UFMT_VALUE!A:E,5,FALSE)</f>
        <v/>
      </c>
      <c r="P1014">
        <f>IF(ISBLANK(G1014),"",VLOOKUP(G1014,UFMT_CONVERSION!A:C,3,FALSE))</f>
        <v/>
      </c>
      <c r="Q1014">
        <f>"Field '"&amp;M1014&amp;IF(N1014="","","',Cond '"&amp;N1014)&amp;"', Value '"&amp;O1014&amp;IF(P1014="","","', Conv '"&amp;P1014)&amp;"'"</f>
        <v/>
      </c>
      <c r="S1014">
        <f>"Insert into UFMT_BUILD_RULE (FORMAT_ID, FIELD_NO, PRIORITY, FIELD_ID, COND_ID, VALUE_ID, CONV_KEY, F_CHECK, F_WRITE) Values ('"&amp;A1014&amp;"', '"&amp;B1014&amp;"', '"&amp;C1014&amp;"', '"&amp;D1014&amp;"', '"&amp;E1014&amp;"', '"&amp;F1014&amp;"', '"&amp;G1014&amp;"', '"&amp;H1014&amp;"', '"&amp;I1014&amp;"');"</f>
        <v/>
      </c>
      <c r="T1014">
        <f>"Update UFMT_BUILD_RULE SET FIELD_ID='"&amp;D1014&amp;"',COND_ID='"&amp;E1014&amp;"',VALUE_ID='"&amp;F1014&amp;"',CONV_KEY='"&amp;G1014&amp;"',F_CHECK='"&amp;H1014&amp;"',F_WRITE='"&amp;I1014&amp;"' Where FORMAT_ID = '"&amp;A1014&amp;"' AND FIELD_NO = '"&amp;B1014&amp;"' AND PRIORITY = '"&amp;C1014&amp;"';"</f>
        <v/>
      </c>
      <c r="U1014">
        <f>"Delete from UFMT_BUILD_RULE Where FORMAT_ID = '"&amp;A1014&amp;"' AND FIELD_NO = '"&amp;B1014&amp;"' AND PRIORITY = '"&amp;C1014&amp;"';"</f>
        <v/>
      </c>
    </row>
    <row r="1015" spans="1:21">
      <c r="A1015" t="s">
        <v>634</v>
      </c>
      <c r="B1015" t="s">
        <v>393</v>
      </c>
      <c r="C1015" t="s">
        <v>13</v>
      </c>
      <c r="D1015" t="s">
        <v>318</v>
      </c>
      <c r="F1015" t="s">
        <v>379</v>
      </c>
      <c r="H1015" t="s">
        <v>255</v>
      </c>
      <c r="I1015" t="s">
        <v>13</v>
      </c>
      <c r="L1015" t="s">
        <v>7</v>
      </c>
      <c r="M1015">
        <f>VLOOKUP(D1015,UFMT_FIELD_FORMAT!A:H,8,FALSE)</f>
        <v/>
      </c>
      <c r="N1015">
        <f>IF(ISBLANK(E1015),"",VLOOKUP(E1015,UFMT_CONDITION!A:J,10,FALSE))</f>
        <v/>
      </c>
      <c r="O1015">
        <f>VLOOKUP(F1015,UFMT_VALUE!A:E,5,FALSE)</f>
        <v/>
      </c>
      <c r="P1015">
        <f>IF(ISBLANK(G1015),"",VLOOKUP(G1015,UFMT_CONVERSION!A:C,3,FALSE))</f>
        <v/>
      </c>
      <c r="Q1015">
        <f>"Field '"&amp;M1015&amp;IF(N1015="","","',Cond '"&amp;N1015)&amp;"', Value '"&amp;O1015&amp;IF(P1015="","","', Conv '"&amp;P1015)&amp;"'"</f>
        <v/>
      </c>
      <c r="S1015">
        <f>"Insert into UFMT_BUILD_RULE (FORMAT_ID, FIELD_NO, PRIORITY, FIELD_ID, COND_ID, VALUE_ID, CONV_KEY, F_CHECK, F_WRITE) Values ('"&amp;A1015&amp;"', '"&amp;B1015&amp;"', '"&amp;C1015&amp;"', '"&amp;D1015&amp;"', '"&amp;E1015&amp;"', '"&amp;F1015&amp;"', '"&amp;G1015&amp;"', '"&amp;H1015&amp;"', '"&amp;I1015&amp;"');"</f>
        <v/>
      </c>
      <c r="T1015">
        <f>"Update UFMT_BUILD_RULE SET FIELD_ID='"&amp;D1015&amp;"',COND_ID='"&amp;E1015&amp;"',VALUE_ID='"&amp;F1015&amp;"',CONV_KEY='"&amp;G1015&amp;"',F_CHECK='"&amp;H1015&amp;"',F_WRITE='"&amp;I1015&amp;"' Where FORMAT_ID = '"&amp;A1015&amp;"' AND FIELD_NO = '"&amp;B1015&amp;"' AND PRIORITY = '"&amp;C1015&amp;"';"</f>
        <v/>
      </c>
      <c r="U1015">
        <f>"Delete from UFMT_BUILD_RULE Where FORMAT_ID = '"&amp;A1015&amp;"' AND FIELD_NO = '"&amp;B1015&amp;"' AND PRIORITY = '"&amp;C1015&amp;"';"</f>
        <v/>
      </c>
    </row>
    <row r="1016" spans="1:21">
      <c r="A1016" t="s">
        <v>634</v>
      </c>
      <c r="B1016" t="s">
        <v>305</v>
      </c>
      <c r="C1016" t="s">
        <v>13</v>
      </c>
      <c r="D1016" t="s">
        <v>318</v>
      </c>
      <c r="F1016" t="s">
        <v>379</v>
      </c>
      <c r="H1016" t="s">
        <v>255</v>
      </c>
      <c r="I1016" t="s">
        <v>13</v>
      </c>
      <c r="L1016" t="s">
        <v>7</v>
      </c>
      <c r="M1016">
        <f>VLOOKUP(D1016,UFMT_FIELD_FORMAT!A:H,8,FALSE)</f>
        <v/>
      </c>
      <c r="N1016">
        <f>IF(ISBLANK(E1016),"",VLOOKUP(E1016,UFMT_CONDITION!A:J,10,FALSE))</f>
        <v/>
      </c>
      <c r="O1016">
        <f>VLOOKUP(F1016,UFMT_VALUE!A:E,5,FALSE)</f>
        <v/>
      </c>
      <c r="P1016">
        <f>IF(ISBLANK(G1016),"",VLOOKUP(G1016,UFMT_CONVERSION!A:C,3,FALSE))</f>
        <v/>
      </c>
      <c r="Q1016">
        <f>"Field '"&amp;M1016&amp;IF(N1016="","","',Cond '"&amp;N1016)&amp;"', Value '"&amp;O1016&amp;IF(P1016="","","', Conv '"&amp;P1016)&amp;"'"</f>
        <v/>
      </c>
      <c r="S1016">
        <f>"Insert into UFMT_BUILD_RULE (FORMAT_ID, FIELD_NO, PRIORITY, FIELD_ID, COND_ID, VALUE_ID, CONV_KEY, F_CHECK, F_WRITE) Values ('"&amp;A1016&amp;"', '"&amp;B1016&amp;"', '"&amp;C1016&amp;"', '"&amp;D1016&amp;"', '"&amp;E1016&amp;"', '"&amp;F1016&amp;"', '"&amp;G1016&amp;"', '"&amp;H1016&amp;"', '"&amp;I1016&amp;"');"</f>
        <v/>
      </c>
      <c r="T1016">
        <f>"Update UFMT_BUILD_RULE SET FIELD_ID='"&amp;D1016&amp;"',COND_ID='"&amp;E1016&amp;"',VALUE_ID='"&amp;F1016&amp;"',CONV_KEY='"&amp;G1016&amp;"',F_CHECK='"&amp;H1016&amp;"',F_WRITE='"&amp;I1016&amp;"' Where FORMAT_ID = '"&amp;A1016&amp;"' AND FIELD_NO = '"&amp;B1016&amp;"' AND PRIORITY = '"&amp;C1016&amp;"';"</f>
        <v/>
      </c>
      <c r="U1016">
        <f>"Delete from UFMT_BUILD_RULE Where FORMAT_ID = '"&amp;A1016&amp;"' AND FIELD_NO = '"&amp;B1016&amp;"' AND PRIORITY = '"&amp;C1016&amp;"';"</f>
        <v/>
      </c>
    </row>
    <row r="1017" spans="1:21">
      <c r="A1017" t="s">
        <v>634</v>
      </c>
      <c r="B1017" t="s">
        <v>398</v>
      </c>
      <c r="C1017" t="s">
        <v>13</v>
      </c>
      <c r="D1017" t="s">
        <v>318</v>
      </c>
      <c r="F1017" t="s">
        <v>398</v>
      </c>
      <c r="G1017" t="s">
        <v>31</v>
      </c>
      <c r="H1017" t="s">
        <v>255</v>
      </c>
      <c r="I1017" t="s">
        <v>255</v>
      </c>
      <c r="L1017" t="s">
        <v>7</v>
      </c>
      <c r="M1017">
        <f>VLOOKUP(D1017,UFMT_FIELD_FORMAT!A:H,8,FALSE)</f>
        <v/>
      </c>
      <c r="N1017">
        <f>IF(ISBLANK(E1017),"",VLOOKUP(E1017,UFMT_CONDITION!A:J,10,FALSE))</f>
        <v/>
      </c>
      <c r="O1017">
        <f>VLOOKUP(F1017,UFMT_VALUE!A:E,5,FALSE)</f>
        <v/>
      </c>
      <c r="P1017">
        <f>IF(ISBLANK(G1017),"",VLOOKUP(G1017,UFMT_CONVERSION!A:C,3,FALSE))</f>
        <v/>
      </c>
      <c r="Q1017">
        <f>"Field '"&amp;M1017&amp;IF(N1017="","","',Cond '"&amp;N1017)&amp;"', Value '"&amp;O1017&amp;IF(P1017="","","', Conv '"&amp;P1017)&amp;"'"</f>
        <v/>
      </c>
      <c r="S1017">
        <f>"Insert into UFMT_BUILD_RULE (FORMAT_ID, FIELD_NO, PRIORITY, FIELD_ID, COND_ID, VALUE_ID, CONV_KEY, F_CHECK, F_WRITE) Values ('"&amp;A1017&amp;"', '"&amp;B1017&amp;"', '"&amp;C1017&amp;"', '"&amp;D1017&amp;"', '"&amp;E1017&amp;"', '"&amp;F1017&amp;"', '"&amp;G1017&amp;"', '"&amp;H1017&amp;"', '"&amp;I1017&amp;"');"</f>
        <v/>
      </c>
      <c r="T1017">
        <f>"Update UFMT_BUILD_RULE SET FIELD_ID='"&amp;D1017&amp;"',COND_ID='"&amp;E1017&amp;"',VALUE_ID='"&amp;F1017&amp;"',CONV_KEY='"&amp;G1017&amp;"',F_CHECK='"&amp;H1017&amp;"',F_WRITE='"&amp;I1017&amp;"' Where FORMAT_ID = '"&amp;A1017&amp;"' AND FIELD_NO = '"&amp;B1017&amp;"' AND PRIORITY = '"&amp;C1017&amp;"';"</f>
        <v/>
      </c>
      <c r="U1017">
        <f>"Delete from UFMT_BUILD_RULE Where FORMAT_ID = '"&amp;A1017&amp;"' AND FIELD_NO = '"&amp;B1017&amp;"' AND PRIORITY = '"&amp;C1017&amp;"';"</f>
        <v/>
      </c>
    </row>
    <row r="1018" spans="1:21">
      <c r="A1018" t="s">
        <v>634</v>
      </c>
      <c r="B1018" t="s">
        <v>524</v>
      </c>
      <c r="C1018" t="s">
        <v>13</v>
      </c>
      <c r="D1018" t="s">
        <v>524</v>
      </c>
      <c r="F1018" t="s">
        <v>23</v>
      </c>
      <c r="H1018" t="s">
        <v>255</v>
      </c>
      <c r="I1018" t="s">
        <v>255</v>
      </c>
      <c r="L1018" t="s">
        <v>7</v>
      </c>
      <c r="M1018">
        <f>VLOOKUP(D1018,UFMT_FIELD_FORMAT!A:H,8,FALSE)</f>
        <v/>
      </c>
      <c r="N1018">
        <f>IF(ISBLANK(E1018),"",VLOOKUP(E1018,UFMT_CONDITION!A:J,10,FALSE))</f>
        <v/>
      </c>
      <c r="O1018">
        <f>VLOOKUP(F1018,UFMT_VALUE!A:E,5,FALSE)</f>
        <v/>
      </c>
      <c r="P1018">
        <f>IF(ISBLANK(G1018),"",VLOOKUP(G1018,UFMT_CONVERSION!A:C,3,FALSE))</f>
        <v/>
      </c>
      <c r="Q1018">
        <f>"Field '"&amp;M1018&amp;IF(N1018="","","',Cond '"&amp;N1018)&amp;"', Value '"&amp;O1018&amp;IF(P1018="","","', Conv '"&amp;P1018)&amp;"'"</f>
        <v/>
      </c>
      <c r="S1018">
        <f>"Insert into UFMT_BUILD_RULE (FORMAT_ID, FIELD_NO, PRIORITY, FIELD_ID, COND_ID, VALUE_ID, CONV_KEY, F_CHECK, F_WRITE) Values ('"&amp;A1018&amp;"', '"&amp;B1018&amp;"', '"&amp;C1018&amp;"', '"&amp;D1018&amp;"', '"&amp;E1018&amp;"', '"&amp;F1018&amp;"', '"&amp;G1018&amp;"', '"&amp;H1018&amp;"', '"&amp;I1018&amp;"');"</f>
        <v/>
      </c>
      <c r="T1018">
        <f>"Update UFMT_BUILD_RULE SET FIELD_ID='"&amp;D1018&amp;"',COND_ID='"&amp;E1018&amp;"',VALUE_ID='"&amp;F1018&amp;"',CONV_KEY='"&amp;G1018&amp;"',F_CHECK='"&amp;H1018&amp;"',F_WRITE='"&amp;I1018&amp;"' Where FORMAT_ID = '"&amp;A1018&amp;"' AND FIELD_NO = '"&amp;B1018&amp;"' AND PRIORITY = '"&amp;C1018&amp;"';"</f>
        <v/>
      </c>
      <c r="U1018">
        <f>"Delete from UFMT_BUILD_RULE Where FORMAT_ID = '"&amp;A1018&amp;"' AND FIELD_NO = '"&amp;B1018&amp;"' AND PRIORITY = '"&amp;C1018&amp;"';"</f>
        <v/>
      </c>
    </row>
    <row r="1019" spans="1:21">
      <c r="A1019" t="s">
        <v>634</v>
      </c>
      <c r="B1019" t="s">
        <v>532</v>
      </c>
      <c r="C1019" t="s">
        <v>13</v>
      </c>
      <c r="D1019" t="s">
        <v>337</v>
      </c>
      <c r="F1019" t="s">
        <v>456</v>
      </c>
      <c r="H1019" t="s">
        <v>255</v>
      </c>
      <c r="I1019" t="s">
        <v>255</v>
      </c>
      <c r="L1019" t="s">
        <v>7</v>
      </c>
      <c r="M1019">
        <f>VLOOKUP(D1019,UFMT_FIELD_FORMAT!A:H,8,FALSE)</f>
        <v/>
      </c>
      <c r="N1019">
        <f>IF(ISBLANK(E1019),"",VLOOKUP(E1019,UFMT_CONDITION!A:J,10,FALSE))</f>
        <v/>
      </c>
      <c r="O1019">
        <f>VLOOKUP(F1019,UFMT_VALUE!A:E,5,FALSE)</f>
        <v/>
      </c>
      <c r="P1019">
        <f>IF(ISBLANK(G1019),"",VLOOKUP(G1019,UFMT_CONVERSION!A:C,3,FALSE))</f>
        <v/>
      </c>
      <c r="Q1019">
        <f>"Field '"&amp;M1019&amp;IF(N1019="","","',Cond '"&amp;N1019)&amp;"', Value '"&amp;O1019&amp;IF(P1019="","","', Conv '"&amp;P1019)&amp;"'"</f>
        <v/>
      </c>
      <c r="S1019">
        <f>"Insert into UFMT_BUILD_RULE (FORMAT_ID, FIELD_NO, PRIORITY, FIELD_ID, COND_ID, VALUE_ID, CONV_KEY, F_CHECK, F_WRITE) Values ('"&amp;A1019&amp;"', '"&amp;B1019&amp;"', '"&amp;C1019&amp;"', '"&amp;D1019&amp;"', '"&amp;E1019&amp;"', '"&amp;F1019&amp;"', '"&amp;G1019&amp;"', '"&amp;H1019&amp;"', '"&amp;I1019&amp;"');"</f>
        <v/>
      </c>
      <c r="T1019">
        <f>"Update UFMT_BUILD_RULE SET FIELD_ID='"&amp;D1019&amp;"',COND_ID='"&amp;E1019&amp;"',VALUE_ID='"&amp;F1019&amp;"',CONV_KEY='"&amp;G1019&amp;"',F_CHECK='"&amp;H1019&amp;"',F_WRITE='"&amp;I1019&amp;"' Where FORMAT_ID = '"&amp;A1019&amp;"' AND FIELD_NO = '"&amp;B1019&amp;"' AND PRIORITY = '"&amp;C1019&amp;"';"</f>
        <v/>
      </c>
      <c r="U1019">
        <f>"Delete from UFMT_BUILD_RULE Where FORMAT_ID = '"&amp;A1019&amp;"' AND FIELD_NO = '"&amp;B1019&amp;"' AND PRIORITY = '"&amp;C1019&amp;"';"</f>
        <v/>
      </c>
    </row>
    <row r="1020" spans="1:21">
      <c r="A1020" t="s">
        <v>634</v>
      </c>
      <c r="B1020" t="s">
        <v>70</v>
      </c>
      <c r="C1020" t="s">
        <v>13</v>
      </c>
      <c r="D1020" t="s">
        <v>379</v>
      </c>
      <c r="F1020" t="s">
        <v>471</v>
      </c>
      <c r="G1020" t="s">
        <v>51</v>
      </c>
      <c r="H1020" t="s">
        <v>255</v>
      </c>
      <c r="I1020" t="s">
        <v>255</v>
      </c>
      <c r="L1020" t="s">
        <v>7</v>
      </c>
      <c r="M1020">
        <f>VLOOKUP(D1020,UFMT_FIELD_FORMAT!A:H,8,FALSE)</f>
        <v/>
      </c>
      <c r="N1020">
        <f>IF(ISBLANK(E1020),"",VLOOKUP(E1020,UFMT_CONDITION!A:J,10,FALSE))</f>
        <v/>
      </c>
      <c r="O1020">
        <f>VLOOKUP(F1020,UFMT_VALUE!A:E,5,FALSE)</f>
        <v/>
      </c>
      <c r="P1020">
        <f>IF(ISBLANK(G1020),"",VLOOKUP(G1020,UFMT_CONVERSION!A:C,3,FALSE))</f>
        <v/>
      </c>
      <c r="Q1020">
        <f>"Field '"&amp;M1020&amp;IF(N1020="","","',Cond '"&amp;N1020)&amp;"', Value '"&amp;O1020&amp;IF(P1020="","","', Conv '"&amp;P1020)&amp;"'"</f>
        <v/>
      </c>
      <c r="S1020">
        <f>"Insert into UFMT_BUILD_RULE (FORMAT_ID, FIELD_NO, PRIORITY, FIELD_ID, COND_ID, VALUE_ID, CONV_KEY, F_CHECK, F_WRITE) Values ('"&amp;A1020&amp;"', '"&amp;B1020&amp;"', '"&amp;C1020&amp;"', '"&amp;D1020&amp;"', '"&amp;E1020&amp;"', '"&amp;F1020&amp;"', '"&amp;G1020&amp;"', '"&amp;H1020&amp;"', '"&amp;I1020&amp;"');"</f>
        <v/>
      </c>
      <c r="T1020">
        <f>"Update UFMT_BUILD_RULE SET FIELD_ID='"&amp;D1020&amp;"',COND_ID='"&amp;E1020&amp;"',VALUE_ID='"&amp;F1020&amp;"',CONV_KEY='"&amp;G1020&amp;"',F_CHECK='"&amp;H1020&amp;"',F_WRITE='"&amp;I1020&amp;"' Where FORMAT_ID = '"&amp;A1020&amp;"' AND FIELD_NO = '"&amp;B1020&amp;"' AND PRIORITY = '"&amp;C1020&amp;"';"</f>
        <v/>
      </c>
      <c r="U1020">
        <f>"Delete from UFMT_BUILD_RULE Where FORMAT_ID = '"&amp;A1020&amp;"' AND FIELD_NO = '"&amp;B1020&amp;"' AND PRIORITY = '"&amp;C1020&amp;"';"</f>
        <v/>
      </c>
    </row>
    <row r="1021" spans="1:21">
      <c r="A1021" t="s">
        <v>634</v>
      </c>
      <c r="B1021" t="s">
        <v>310</v>
      </c>
      <c r="C1021" t="s">
        <v>13</v>
      </c>
      <c r="D1021" t="s">
        <v>330</v>
      </c>
      <c r="F1021" t="s">
        <v>555</v>
      </c>
      <c r="H1021" t="s">
        <v>255</v>
      </c>
      <c r="I1021" t="s">
        <v>13</v>
      </c>
      <c r="L1021" t="s">
        <v>7</v>
      </c>
      <c r="M1021">
        <f>VLOOKUP(D1021,UFMT_FIELD_FORMAT!A:H,8,FALSE)</f>
        <v/>
      </c>
      <c r="N1021">
        <f>IF(ISBLANK(E1021),"",VLOOKUP(E1021,UFMT_CONDITION!A:J,10,FALSE))</f>
        <v/>
      </c>
      <c r="O1021">
        <f>VLOOKUP(F1021,UFMT_VALUE!A:E,5,FALSE)</f>
        <v/>
      </c>
      <c r="P1021">
        <f>IF(ISBLANK(G1021),"",VLOOKUP(G1021,UFMT_CONVERSION!A:C,3,FALSE))</f>
        <v/>
      </c>
      <c r="Q1021">
        <f>"Field '"&amp;M1021&amp;IF(N1021="","","',Cond '"&amp;N1021)&amp;"', Value '"&amp;O1021&amp;IF(P1021="","","', Conv '"&amp;P1021)&amp;"'"</f>
        <v/>
      </c>
      <c r="S1021">
        <f>"Insert into UFMT_BUILD_RULE (FORMAT_ID, FIELD_NO, PRIORITY, FIELD_ID, COND_ID, VALUE_ID, CONV_KEY, F_CHECK, F_WRITE) Values ('"&amp;A1021&amp;"', '"&amp;B1021&amp;"', '"&amp;C1021&amp;"', '"&amp;D1021&amp;"', '"&amp;E1021&amp;"', '"&amp;F1021&amp;"', '"&amp;G1021&amp;"', '"&amp;H1021&amp;"', '"&amp;I1021&amp;"');"</f>
        <v/>
      </c>
      <c r="T1021">
        <f>"Update UFMT_BUILD_RULE SET FIELD_ID='"&amp;D1021&amp;"',COND_ID='"&amp;E1021&amp;"',VALUE_ID='"&amp;F1021&amp;"',CONV_KEY='"&amp;G1021&amp;"',F_CHECK='"&amp;H1021&amp;"',F_WRITE='"&amp;I1021&amp;"' Where FORMAT_ID = '"&amp;A1021&amp;"' AND FIELD_NO = '"&amp;B1021&amp;"' AND PRIORITY = '"&amp;C1021&amp;"';"</f>
        <v/>
      </c>
      <c r="U1021">
        <f>"Delete from UFMT_BUILD_RULE Where FORMAT_ID = '"&amp;A1021&amp;"' AND FIELD_NO = '"&amp;B1021&amp;"' AND PRIORITY = '"&amp;C1021&amp;"';"</f>
        <v/>
      </c>
    </row>
    <row r="1022" spans="1:21">
      <c r="A1022" t="s">
        <v>634</v>
      </c>
      <c r="B1022" t="s">
        <v>72</v>
      </c>
      <c r="C1022" t="s">
        <v>64</v>
      </c>
      <c r="D1022" t="s">
        <v>473</v>
      </c>
      <c r="F1022" t="s">
        <v>43</v>
      </c>
      <c r="G1022" t="s">
        <v>534</v>
      </c>
      <c r="H1022" t="s">
        <v>255</v>
      </c>
      <c r="I1022" t="s">
        <v>13</v>
      </c>
      <c r="L1022" t="s">
        <v>7</v>
      </c>
      <c r="M1022">
        <f>VLOOKUP(D1022,UFMT_FIELD_FORMAT!A:H,8,FALSE)</f>
        <v/>
      </c>
      <c r="N1022">
        <f>IF(ISBLANK(E1022),"",VLOOKUP(E1022,UFMT_CONDITION!A:J,10,FALSE))</f>
        <v/>
      </c>
      <c r="O1022">
        <f>VLOOKUP(F1022,UFMT_VALUE!A:E,5,FALSE)</f>
        <v/>
      </c>
      <c r="P1022">
        <f>IF(ISBLANK(G1022),"",VLOOKUP(G1022,UFMT_CONVERSION!A:C,3,FALSE))</f>
        <v/>
      </c>
      <c r="Q1022">
        <f>"Field '"&amp;M1022&amp;IF(N1022="","","',Cond '"&amp;N1022)&amp;"', Value '"&amp;O1022&amp;IF(P1022="","","', Conv '"&amp;P1022)&amp;"'"</f>
        <v/>
      </c>
      <c r="S1022">
        <f>"Insert into UFMT_BUILD_RULE (FORMAT_ID, FIELD_NO, PRIORITY, FIELD_ID, COND_ID, VALUE_ID, CONV_KEY, F_CHECK, F_WRITE) Values ('"&amp;A1022&amp;"', '"&amp;B1022&amp;"', '"&amp;C1022&amp;"', '"&amp;D1022&amp;"', '"&amp;E1022&amp;"', '"&amp;F1022&amp;"', '"&amp;G1022&amp;"', '"&amp;H1022&amp;"', '"&amp;I1022&amp;"');"</f>
        <v/>
      </c>
      <c r="T1022">
        <f>"Update UFMT_BUILD_RULE SET FIELD_ID='"&amp;D1022&amp;"',COND_ID='"&amp;E1022&amp;"',VALUE_ID='"&amp;F1022&amp;"',CONV_KEY='"&amp;G1022&amp;"',F_CHECK='"&amp;H1022&amp;"',F_WRITE='"&amp;I1022&amp;"' Where FORMAT_ID = '"&amp;A1022&amp;"' AND FIELD_NO = '"&amp;B1022&amp;"' AND PRIORITY = '"&amp;C1022&amp;"';"</f>
        <v/>
      </c>
      <c r="U1022">
        <f>"Delete from UFMT_BUILD_RULE Where FORMAT_ID = '"&amp;A1022&amp;"' AND FIELD_NO = '"&amp;B1022&amp;"' AND PRIORITY = '"&amp;C1022&amp;"';"</f>
        <v/>
      </c>
    </row>
    <row r="1023" spans="1:21">
      <c r="A1023" t="s">
        <v>634</v>
      </c>
      <c r="B1023" t="s">
        <v>545</v>
      </c>
      <c r="C1023" t="s">
        <v>13</v>
      </c>
      <c r="D1023" t="s">
        <v>393</v>
      </c>
      <c r="F1023" t="s">
        <v>51</v>
      </c>
      <c r="H1023" t="s">
        <v>255</v>
      </c>
      <c r="I1023" t="s">
        <v>255</v>
      </c>
      <c r="L1023" t="s">
        <v>7</v>
      </c>
      <c r="M1023">
        <f>VLOOKUP(D1023,UFMT_FIELD_FORMAT!A:H,8,FALSE)</f>
        <v/>
      </c>
      <c r="N1023">
        <f>IF(ISBLANK(E1023),"",VLOOKUP(E1023,UFMT_CONDITION!A:J,10,FALSE))</f>
        <v/>
      </c>
      <c r="O1023">
        <f>VLOOKUP(F1023,UFMT_VALUE!A:E,5,FALSE)</f>
        <v/>
      </c>
      <c r="P1023">
        <f>IF(ISBLANK(G1023),"",VLOOKUP(G1023,UFMT_CONVERSION!A:C,3,FALSE))</f>
        <v/>
      </c>
      <c r="Q1023">
        <f>"Field '"&amp;M1023&amp;IF(N1023="","","',Cond '"&amp;N1023)&amp;"', Value '"&amp;O1023&amp;IF(P1023="","","', Conv '"&amp;P1023)&amp;"'"</f>
        <v/>
      </c>
      <c r="S1023">
        <f>"Insert into UFMT_BUILD_RULE (FORMAT_ID, FIELD_NO, PRIORITY, FIELD_ID, COND_ID, VALUE_ID, CONV_KEY, F_CHECK, F_WRITE) Values ('"&amp;A1023&amp;"', '"&amp;B1023&amp;"', '"&amp;C1023&amp;"', '"&amp;D1023&amp;"', '"&amp;E1023&amp;"', '"&amp;F1023&amp;"', '"&amp;G1023&amp;"', '"&amp;H1023&amp;"', '"&amp;I1023&amp;"');"</f>
        <v/>
      </c>
      <c r="T1023">
        <f>"Update UFMT_BUILD_RULE SET FIELD_ID='"&amp;D1023&amp;"',COND_ID='"&amp;E1023&amp;"',VALUE_ID='"&amp;F1023&amp;"',CONV_KEY='"&amp;G1023&amp;"',F_CHECK='"&amp;H1023&amp;"',F_WRITE='"&amp;I1023&amp;"' Where FORMAT_ID = '"&amp;A1023&amp;"' AND FIELD_NO = '"&amp;B1023&amp;"' AND PRIORITY = '"&amp;C1023&amp;"';"</f>
        <v/>
      </c>
      <c r="U1023">
        <f>"Delete from UFMT_BUILD_RULE Where FORMAT_ID = '"&amp;A1023&amp;"' AND FIELD_NO = '"&amp;B1023&amp;"' AND PRIORITY = '"&amp;C1023&amp;"';"</f>
        <v/>
      </c>
    </row>
    <row r="1024" spans="1:21">
      <c r="A1024" t="s">
        <v>634</v>
      </c>
      <c r="B1024" t="s">
        <v>239</v>
      </c>
      <c r="C1024" t="s">
        <v>13</v>
      </c>
      <c r="D1024" t="s">
        <v>395</v>
      </c>
      <c r="F1024" t="s">
        <v>478</v>
      </c>
      <c r="H1024" t="s">
        <v>255</v>
      </c>
      <c r="I1024" t="s">
        <v>255</v>
      </c>
      <c r="L1024" t="s">
        <v>7</v>
      </c>
      <c r="M1024">
        <f>VLOOKUP(D1024,UFMT_FIELD_FORMAT!A:H,8,FALSE)</f>
        <v/>
      </c>
      <c r="N1024">
        <f>IF(ISBLANK(E1024),"",VLOOKUP(E1024,UFMT_CONDITION!A:J,10,FALSE))</f>
        <v/>
      </c>
      <c r="O1024">
        <f>VLOOKUP(F1024,UFMT_VALUE!A:E,5,FALSE)</f>
        <v/>
      </c>
      <c r="P1024">
        <f>IF(ISBLANK(G1024),"",VLOOKUP(G1024,UFMT_CONVERSION!A:C,3,FALSE))</f>
        <v/>
      </c>
      <c r="Q1024">
        <f>"Field '"&amp;M1024&amp;IF(N1024="","","',Cond '"&amp;N1024)&amp;"', Value '"&amp;O1024&amp;IF(P1024="","","', Conv '"&amp;P1024)&amp;"'"</f>
        <v/>
      </c>
      <c r="S1024">
        <f>"Insert into UFMT_BUILD_RULE (FORMAT_ID, FIELD_NO, PRIORITY, FIELD_ID, COND_ID, VALUE_ID, CONV_KEY, F_CHECK, F_WRITE) Values ('"&amp;A1024&amp;"', '"&amp;B1024&amp;"', '"&amp;C1024&amp;"', '"&amp;D1024&amp;"', '"&amp;E1024&amp;"', '"&amp;F1024&amp;"', '"&amp;G1024&amp;"', '"&amp;H1024&amp;"', '"&amp;I1024&amp;"');"</f>
        <v/>
      </c>
      <c r="T1024">
        <f>"Update UFMT_BUILD_RULE SET FIELD_ID='"&amp;D1024&amp;"',COND_ID='"&amp;E1024&amp;"',VALUE_ID='"&amp;F1024&amp;"',CONV_KEY='"&amp;G1024&amp;"',F_CHECK='"&amp;H1024&amp;"',F_WRITE='"&amp;I1024&amp;"' Where FORMAT_ID = '"&amp;A1024&amp;"' AND FIELD_NO = '"&amp;B1024&amp;"' AND PRIORITY = '"&amp;C1024&amp;"';"</f>
        <v/>
      </c>
      <c r="U1024">
        <f>"Delete from UFMT_BUILD_RULE Where FORMAT_ID = '"&amp;A1024&amp;"' AND FIELD_NO = '"&amp;B1024&amp;"' AND PRIORITY = '"&amp;C1024&amp;"';"</f>
        <v/>
      </c>
    </row>
    <row r="1025" spans="1:21">
      <c r="A1025" t="s">
        <v>634</v>
      </c>
      <c r="B1025" t="s">
        <v>555</v>
      </c>
      <c r="C1025" t="s">
        <v>13</v>
      </c>
      <c r="D1025" t="s">
        <v>385</v>
      </c>
      <c r="F1025" t="s">
        <v>536</v>
      </c>
      <c r="H1025" t="s">
        <v>255</v>
      </c>
      <c r="I1025" t="s">
        <v>255</v>
      </c>
      <c r="L1025" t="s">
        <v>7</v>
      </c>
      <c r="M1025">
        <f>VLOOKUP(D1025,UFMT_FIELD_FORMAT!A:H,8,FALSE)</f>
        <v/>
      </c>
      <c r="N1025">
        <f>IF(ISBLANK(E1025),"",VLOOKUP(E1025,UFMT_CONDITION!A:J,10,FALSE))</f>
        <v/>
      </c>
      <c r="O1025">
        <f>VLOOKUP(F1025,UFMT_VALUE!A:E,5,FALSE)</f>
        <v/>
      </c>
      <c r="P1025">
        <f>IF(ISBLANK(G1025),"",VLOOKUP(G1025,UFMT_CONVERSION!A:C,3,FALSE))</f>
        <v/>
      </c>
      <c r="Q1025">
        <f>"Field '"&amp;M1025&amp;IF(N1025="","","',Cond '"&amp;N1025)&amp;"', Value '"&amp;O1025&amp;IF(P1025="","","', Conv '"&amp;P1025)&amp;"'"</f>
        <v/>
      </c>
      <c r="S1025">
        <f>"Insert into UFMT_BUILD_RULE (FORMAT_ID, FIELD_NO, PRIORITY, FIELD_ID, COND_ID, VALUE_ID, CONV_KEY, F_CHECK, F_WRITE) Values ('"&amp;A1025&amp;"', '"&amp;B1025&amp;"', '"&amp;C1025&amp;"', '"&amp;D1025&amp;"', '"&amp;E1025&amp;"', '"&amp;F1025&amp;"', '"&amp;G1025&amp;"', '"&amp;H1025&amp;"', '"&amp;I1025&amp;"');"</f>
        <v/>
      </c>
      <c r="T1025">
        <f>"Update UFMT_BUILD_RULE SET FIELD_ID='"&amp;D1025&amp;"',COND_ID='"&amp;E1025&amp;"',VALUE_ID='"&amp;F1025&amp;"',CONV_KEY='"&amp;G1025&amp;"',F_CHECK='"&amp;H1025&amp;"',F_WRITE='"&amp;I1025&amp;"' Where FORMAT_ID = '"&amp;A1025&amp;"' AND FIELD_NO = '"&amp;B1025&amp;"' AND PRIORITY = '"&amp;C1025&amp;"';"</f>
        <v/>
      </c>
      <c r="U1025">
        <f>"Delete from UFMT_BUILD_RULE Where FORMAT_ID = '"&amp;A1025&amp;"' AND FIELD_NO = '"&amp;B1025&amp;"' AND PRIORITY = '"&amp;C1025&amp;"';"</f>
        <v/>
      </c>
    </row>
    <row r="1026" spans="1:21">
      <c r="A1026" t="s">
        <v>634</v>
      </c>
      <c r="B1026" t="s">
        <v>244</v>
      </c>
      <c r="C1026" t="s">
        <v>13</v>
      </c>
      <c r="D1026" t="s">
        <v>385</v>
      </c>
      <c r="F1026" t="s">
        <v>577</v>
      </c>
      <c r="H1026" t="s">
        <v>255</v>
      </c>
      <c r="I1026" t="s">
        <v>255</v>
      </c>
      <c r="L1026" t="s">
        <v>7</v>
      </c>
      <c r="M1026">
        <f>VLOOKUP(D1026,UFMT_FIELD_FORMAT!A:H,8,FALSE)</f>
        <v/>
      </c>
      <c r="N1026">
        <f>IF(ISBLANK(E1026),"",VLOOKUP(E1026,UFMT_CONDITION!A:J,10,FALSE))</f>
        <v/>
      </c>
      <c r="O1026">
        <f>VLOOKUP(F1026,UFMT_VALUE!A:E,5,FALSE)</f>
        <v/>
      </c>
      <c r="P1026">
        <f>IF(ISBLANK(G1026),"",VLOOKUP(G1026,UFMT_CONVERSION!A:C,3,FALSE))</f>
        <v/>
      </c>
      <c r="Q1026">
        <f>"Field '"&amp;M1026&amp;IF(N1026="","","',Cond '"&amp;N1026)&amp;"', Value '"&amp;O1026&amp;IF(P1026="","","', Conv '"&amp;P1026)&amp;"'"</f>
        <v/>
      </c>
      <c r="S1026">
        <f>"Insert into UFMT_BUILD_RULE (FORMAT_ID, FIELD_NO, PRIORITY, FIELD_ID, COND_ID, VALUE_ID, CONV_KEY, F_CHECK, F_WRITE) Values ('"&amp;A1026&amp;"', '"&amp;B1026&amp;"', '"&amp;C1026&amp;"', '"&amp;D1026&amp;"', '"&amp;E1026&amp;"', '"&amp;F1026&amp;"', '"&amp;G1026&amp;"', '"&amp;H1026&amp;"', '"&amp;I1026&amp;"');"</f>
        <v/>
      </c>
      <c r="T1026">
        <f>"Update UFMT_BUILD_RULE SET FIELD_ID='"&amp;D1026&amp;"',COND_ID='"&amp;E1026&amp;"',VALUE_ID='"&amp;F1026&amp;"',CONV_KEY='"&amp;G1026&amp;"',F_CHECK='"&amp;H1026&amp;"',F_WRITE='"&amp;I1026&amp;"' Where FORMAT_ID = '"&amp;A1026&amp;"' AND FIELD_NO = '"&amp;B1026&amp;"' AND PRIORITY = '"&amp;C1026&amp;"';"</f>
        <v/>
      </c>
      <c r="U1026">
        <f>"Delete from UFMT_BUILD_RULE Where FORMAT_ID = '"&amp;A1026&amp;"' AND FIELD_NO = '"&amp;B1026&amp;"' AND PRIORITY = '"&amp;C1026&amp;"';"</f>
        <v/>
      </c>
    </row>
    <row r="1027" spans="1:21">
      <c r="A1027" t="s">
        <v>634</v>
      </c>
      <c r="B1027" t="s">
        <v>78</v>
      </c>
      <c r="C1027" t="s">
        <v>13</v>
      </c>
      <c r="D1027" t="s">
        <v>456</v>
      </c>
      <c r="F1027" t="s">
        <v>609</v>
      </c>
      <c r="H1027" t="s">
        <v>255</v>
      </c>
      <c r="I1027" t="s">
        <v>255</v>
      </c>
      <c r="L1027" t="s">
        <v>7</v>
      </c>
      <c r="M1027">
        <f>VLOOKUP(D1027,UFMT_FIELD_FORMAT!A:H,8,FALSE)</f>
        <v/>
      </c>
      <c r="N1027">
        <f>IF(ISBLANK(E1027),"",VLOOKUP(E1027,UFMT_CONDITION!A:J,10,FALSE))</f>
        <v/>
      </c>
      <c r="O1027">
        <f>VLOOKUP(F1027,UFMT_VALUE!A:E,5,FALSE)</f>
        <v/>
      </c>
      <c r="P1027">
        <f>IF(ISBLANK(G1027),"",VLOOKUP(G1027,UFMT_CONVERSION!A:C,3,FALSE))</f>
        <v/>
      </c>
      <c r="Q1027">
        <f>"Field '"&amp;M1027&amp;IF(N1027="","","',Cond '"&amp;N1027)&amp;"', Value '"&amp;O1027&amp;IF(P1027="","","', Conv '"&amp;P1027)&amp;"'"</f>
        <v/>
      </c>
      <c r="S1027">
        <f>"Insert into UFMT_BUILD_RULE (FORMAT_ID, FIELD_NO, PRIORITY, FIELD_ID, COND_ID, VALUE_ID, CONV_KEY, F_CHECK, F_WRITE) Values ('"&amp;A1027&amp;"', '"&amp;B1027&amp;"', '"&amp;C1027&amp;"', '"&amp;D1027&amp;"', '"&amp;E1027&amp;"', '"&amp;F1027&amp;"', '"&amp;G1027&amp;"', '"&amp;H1027&amp;"', '"&amp;I1027&amp;"');"</f>
        <v/>
      </c>
      <c r="T1027">
        <f>"Update UFMT_BUILD_RULE SET FIELD_ID='"&amp;D1027&amp;"',COND_ID='"&amp;E1027&amp;"',VALUE_ID='"&amp;F1027&amp;"',CONV_KEY='"&amp;G1027&amp;"',F_CHECK='"&amp;H1027&amp;"',F_WRITE='"&amp;I1027&amp;"' Where FORMAT_ID = '"&amp;A1027&amp;"' AND FIELD_NO = '"&amp;B1027&amp;"' AND PRIORITY = '"&amp;C1027&amp;"';"</f>
        <v/>
      </c>
      <c r="U1027">
        <f>"Delete from UFMT_BUILD_RULE Where FORMAT_ID = '"&amp;A1027&amp;"' AND FIELD_NO = '"&amp;B1027&amp;"' AND PRIORITY = '"&amp;C1027&amp;"';"</f>
        <v/>
      </c>
    </row>
    <row r="1028" spans="1:21">
      <c r="A1028" t="s">
        <v>634</v>
      </c>
      <c r="B1028" t="s">
        <v>569</v>
      </c>
      <c r="C1028" t="s">
        <v>13</v>
      </c>
      <c r="D1028" t="s">
        <v>398</v>
      </c>
      <c r="F1028" t="s">
        <v>128</v>
      </c>
      <c r="H1028" t="s">
        <v>255</v>
      </c>
      <c r="I1028" t="s">
        <v>255</v>
      </c>
      <c r="L1028" t="s">
        <v>7</v>
      </c>
      <c r="M1028">
        <f>VLOOKUP(D1028,UFMT_FIELD_FORMAT!A:H,8,FALSE)</f>
        <v/>
      </c>
      <c r="N1028">
        <f>IF(ISBLANK(E1028),"",VLOOKUP(E1028,UFMT_CONDITION!A:J,10,FALSE))</f>
        <v/>
      </c>
      <c r="O1028">
        <f>VLOOKUP(F1028,UFMT_VALUE!A:E,5,FALSE)</f>
        <v/>
      </c>
      <c r="P1028">
        <f>IF(ISBLANK(G1028),"",VLOOKUP(G1028,UFMT_CONVERSION!A:C,3,FALSE))</f>
        <v/>
      </c>
      <c r="Q1028">
        <f>"Field '"&amp;M1028&amp;IF(N1028="","","',Cond '"&amp;N1028)&amp;"', Value '"&amp;O1028&amp;IF(P1028="","","', Conv '"&amp;P1028)&amp;"'"</f>
        <v/>
      </c>
      <c r="S1028">
        <f>"Insert into UFMT_BUILD_RULE (FORMAT_ID, FIELD_NO, PRIORITY, FIELD_ID, COND_ID, VALUE_ID, CONV_KEY, F_CHECK, F_WRITE) Values ('"&amp;A1028&amp;"', '"&amp;B1028&amp;"', '"&amp;C1028&amp;"', '"&amp;D1028&amp;"', '"&amp;E1028&amp;"', '"&amp;F1028&amp;"', '"&amp;G1028&amp;"', '"&amp;H1028&amp;"', '"&amp;I1028&amp;"');"</f>
        <v/>
      </c>
      <c r="T1028">
        <f>"Update UFMT_BUILD_RULE SET FIELD_ID='"&amp;D1028&amp;"',COND_ID='"&amp;E1028&amp;"',VALUE_ID='"&amp;F1028&amp;"',CONV_KEY='"&amp;G1028&amp;"',F_CHECK='"&amp;H1028&amp;"',F_WRITE='"&amp;I1028&amp;"' Where FORMAT_ID = '"&amp;A1028&amp;"' AND FIELD_NO = '"&amp;B1028&amp;"' AND PRIORITY = '"&amp;C1028&amp;"';"</f>
        <v/>
      </c>
      <c r="U1028">
        <f>"Delete from UFMT_BUILD_RULE Where FORMAT_ID = '"&amp;A1028&amp;"' AND FIELD_NO = '"&amp;B1028&amp;"' AND PRIORITY = '"&amp;C1028&amp;"';"</f>
        <v/>
      </c>
    </row>
    <row r="1029" spans="1:21">
      <c r="A1029" t="s">
        <v>634</v>
      </c>
      <c r="B1029" t="s">
        <v>196</v>
      </c>
      <c r="C1029" t="s">
        <v>13</v>
      </c>
      <c r="D1029" t="s">
        <v>233</v>
      </c>
      <c r="F1029" t="s">
        <v>68</v>
      </c>
      <c r="H1029" t="s">
        <v>255</v>
      </c>
      <c r="I1029" t="s">
        <v>255</v>
      </c>
      <c r="L1029" t="s">
        <v>7</v>
      </c>
      <c r="M1029">
        <f>VLOOKUP(D1029,UFMT_FIELD_FORMAT!A:H,8,FALSE)</f>
        <v/>
      </c>
      <c r="N1029">
        <f>IF(ISBLANK(E1029),"",VLOOKUP(E1029,UFMT_CONDITION!A:J,10,FALSE))</f>
        <v/>
      </c>
      <c r="O1029">
        <f>VLOOKUP(F1029,UFMT_VALUE!A:E,5,FALSE)</f>
        <v/>
      </c>
      <c r="P1029">
        <f>IF(ISBLANK(G1029),"",VLOOKUP(G1029,UFMT_CONVERSION!A:C,3,FALSE))</f>
        <v/>
      </c>
      <c r="Q1029">
        <f>"Field '"&amp;M1029&amp;IF(N1029="","","',Cond '"&amp;N1029)&amp;"', Value '"&amp;O1029&amp;IF(P1029="","","', Conv '"&amp;P1029)&amp;"'"</f>
        <v/>
      </c>
      <c r="S1029">
        <f>"Insert into UFMT_BUILD_RULE (FORMAT_ID, FIELD_NO, PRIORITY, FIELD_ID, COND_ID, VALUE_ID, CONV_KEY, F_CHECK, F_WRITE) Values ('"&amp;A1029&amp;"', '"&amp;B1029&amp;"', '"&amp;C1029&amp;"', '"&amp;D1029&amp;"', '"&amp;E1029&amp;"', '"&amp;F1029&amp;"', '"&amp;G1029&amp;"', '"&amp;H1029&amp;"', '"&amp;I1029&amp;"');"</f>
        <v/>
      </c>
      <c r="T1029">
        <f>"Update UFMT_BUILD_RULE SET FIELD_ID='"&amp;D1029&amp;"',COND_ID='"&amp;E1029&amp;"',VALUE_ID='"&amp;F1029&amp;"',CONV_KEY='"&amp;G1029&amp;"',F_CHECK='"&amp;H1029&amp;"',F_WRITE='"&amp;I1029&amp;"' Where FORMAT_ID = '"&amp;A1029&amp;"' AND FIELD_NO = '"&amp;B1029&amp;"' AND PRIORITY = '"&amp;C1029&amp;"';"</f>
        <v/>
      </c>
      <c r="U1029">
        <f>"Delete from UFMT_BUILD_RULE Where FORMAT_ID = '"&amp;A1029&amp;"' AND FIELD_NO = '"&amp;B1029&amp;"' AND PRIORITY = '"&amp;C1029&amp;"';"</f>
        <v/>
      </c>
    </row>
    <row r="1030" spans="1:21">
      <c r="A1030" t="s">
        <v>636</v>
      </c>
      <c r="B1030" t="s">
        <v>330</v>
      </c>
      <c r="C1030" t="s">
        <v>64</v>
      </c>
      <c r="D1030" t="s">
        <v>51</v>
      </c>
      <c r="F1030" t="s">
        <v>602</v>
      </c>
      <c r="H1030" t="s">
        <v>255</v>
      </c>
      <c r="I1030" t="s">
        <v>13</v>
      </c>
      <c r="L1030" t="s">
        <v>7</v>
      </c>
      <c r="M1030">
        <f>VLOOKUP(D1030,UFMT_FIELD_FORMAT!A:H,8,FALSE)</f>
        <v/>
      </c>
      <c r="N1030">
        <f>IF(ISBLANK(E1030),"",VLOOKUP(E1030,UFMT_CONDITION!A:J,10,FALSE))</f>
        <v/>
      </c>
      <c r="O1030">
        <f>VLOOKUP(F1030,UFMT_VALUE!A:E,5,FALSE)</f>
        <v/>
      </c>
      <c r="P1030">
        <f>IF(ISBLANK(G1030),"",VLOOKUP(G1030,UFMT_CONVERSION!A:C,3,FALSE))</f>
        <v/>
      </c>
      <c r="Q1030">
        <f>"Field '"&amp;M1030&amp;IF(N1030="","","',Cond '"&amp;N1030)&amp;"', Value '"&amp;O1030&amp;IF(P1030="","","', Conv '"&amp;P1030)&amp;"'"</f>
        <v/>
      </c>
      <c r="S1030">
        <f>"Insert into UFMT_BUILD_RULE (FORMAT_ID, FIELD_NO, PRIORITY, FIELD_ID, COND_ID, VALUE_ID, CONV_KEY, F_CHECK, F_WRITE) Values ('"&amp;A1030&amp;"', '"&amp;B1030&amp;"', '"&amp;C1030&amp;"', '"&amp;D1030&amp;"', '"&amp;E1030&amp;"', '"&amp;F1030&amp;"', '"&amp;G1030&amp;"', '"&amp;H1030&amp;"', '"&amp;I1030&amp;"');"</f>
        <v/>
      </c>
      <c r="T1030">
        <f>"Update UFMT_BUILD_RULE SET FIELD_ID='"&amp;D1030&amp;"',COND_ID='"&amp;E1030&amp;"',VALUE_ID='"&amp;F1030&amp;"',CONV_KEY='"&amp;G1030&amp;"',F_CHECK='"&amp;H1030&amp;"',F_WRITE='"&amp;I1030&amp;"' Where FORMAT_ID = '"&amp;A1030&amp;"' AND FIELD_NO = '"&amp;B1030&amp;"' AND PRIORITY = '"&amp;C1030&amp;"';"</f>
        <v/>
      </c>
      <c r="U1030">
        <f>"Delete from UFMT_BUILD_RULE Where FORMAT_ID = '"&amp;A1030&amp;"' AND FIELD_NO = '"&amp;B1030&amp;"' AND PRIORITY = '"&amp;C1030&amp;"';"</f>
        <v/>
      </c>
    </row>
    <row r="1031" spans="1:21">
      <c r="A1031" t="s">
        <v>636</v>
      </c>
      <c r="B1031" t="s">
        <v>337</v>
      </c>
      <c r="C1031" t="s">
        <v>13</v>
      </c>
      <c r="D1031" t="s">
        <v>500</v>
      </c>
      <c r="F1031" t="s">
        <v>35</v>
      </c>
      <c r="H1031" t="s">
        <v>255</v>
      </c>
      <c r="I1031" t="s">
        <v>255</v>
      </c>
      <c r="L1031" t="s">
        <v>7</v>
      </c>
      <c r="M1031">
        <f>VLOOKUP(D1031,UFMT_FIELD_FORMAT!A:H,8,FALSE)</f>
        <v/>
      </c>
      <c r="N1031">
        <f>IF(ISBLANK(E1031),"",VLOOKUP(E1031,UFMT_CONDITION!A:J,10,FALSE))</f>
        <v/>
      </c>
      <c r="O1031">
        <f>VLOOKUP(F1031,UFMT_VALUE!A:E,5,FALSE)</f>
        <v/>
      </c>
      <c r="P1031">
        <f>IF(ISBLANK(G1031),"",VLOOKUP(G1031,UFMT_CONVERSION!A:C,3,FALSE))</f>
        <v/>
      </c>
      <c r="Q1031">
        <f>"Field '"&amp;M1031&amp;IF(N1031="","","',Cond '"&amp;N1031)&amp;"', Value '"&amp;O1031&amp;IF(P1031="","","', Conv '"&amp;P1031)&amp;"'"</f>
        <v/>
      </c>
      <c r="S1031">
        <f>"Insert into UFMT_BUILD_RULE (FORMAT_ID, FIELD_NO, PRIORITY, FIELD_ID, COND_ID, VALUE_ID, CONV_KEY, F_CHECK, F_WRITE) Values ('"&amp;A1031&amp;"', '"&amp;B1031&amp;"', '"&amp;C1031&amp;"', '"&amp;D1031&amp;"', '"&amp;E1031&amp;"', '"&amp;F1031&amp;"', '"&amp;G1031&amp;"', '"&amp;H1031&amp;"', '"&amp;I1031&amp;"');"</f>
        <v/>
      </c>
      <c r="T1031">
        <f>"Update UFMT_BUILD_RULE SET FIELD_ID='"&amp;D1031&amp;"',COND_ID='"&amp;E1031&amp;"',VALUE_ID='"&amp;F1031&amp;"',CONV_KEY='"&amp;G1031&amp;"',F_CHECK='"&amp;H1031&amp;"',F_WRITE='"&amp;I1031&amp;"' Where FORMAT_ID = '"&amp;A1031&amp;"' AND FIELD_NO = '"&amp;B1031&amp;"' AND PRIORITY = '"&amp;C1031&amp;"';"</f>
        <v/>
      </c>
      <c r="U1031">
        <f>"Delete from UFMT_BUILD_RULE Where FORMAT_ID = '"&amp;A1031&amp;"' AND FIELD_NO = '"&amp;B1031&amp;"' AND PRIORITY = '"&amp;C1031&amp;"';"</f>
        <v/>
      </c>
    </row>
    <row r="1032" spans="1:21">
      <c r="A1032" t="s">
        <v>636</v>
      </c>
      <c r="B1032" t="s">
        <v>583</v>
      </c>
      <c r="C1032" t="s">
        <v>13</v>
      </c>
      <c r="D1032" t="s">
        <v>385</v>
      </c>
      <c r="F1032" t="s">
        <v>611</v>
      </c>
      <c r="H1032" t="s">
        <v>255</v>
      </c>
      <c r="I1032" t="s">
        <v>255</v>
      </c>
      <c r="L1032" t="s">
        <v>7</v>
      </c>
      <c r="M1032">
        <f>VLOOKUP(D1032,UFMT_FIELD_FORMAT!A:H,8,FALSE)</f>
        <v/>
      </c>
      <c r="N1032">
        <f>IF(ISBLANK(E1032),"",VLOOKUP(E1032,UFMT_CONDITION!A:J,10,FALSE))</f>
        <v/>
      </c>
      <c r="O1032">
        <f>VLOOKUP(F1032,UFMT_VALUE!A:E,5,FALSE)</f>
        <v/>
      </c>
      <c r="P1032">
        <f>IF(ISBLANK(G1032),"",VLOOKUP(G1032,UFMT_CONVERSION!A:C,3,FALSE))</f>
        <v/>
      </c>
      <c r="Q1032">
        <f>"Field '"&amp;M1032&amp;IF(N1032="","","',Cond '"&amp;N1032)&amp;"', Value '"&amp;O1032&amp;IF(P1032="","","', Conv '"&amp;P1032)&amp;"'"</f>
        <v/>
      </c>
      <c r="S1032">
        <f>"Insert into UFMT_BUILD_RULE (FORMAT_ID, FIELD_NO, PRIORITY, FIELD_ID, COND_ID, VALUE_ID, CONV_KEY, F_CHECK, F_WRITE) Values ('"&amp;A1032&amp;"', '"&amp;B1032&amp;"', '"&amp;C1032&amp;"', '"&amp;D1032&amp;"', '"&amp;E1032&amp;"', '"&amp;F1032&amp;"', '"&amp;G1032&amp;"', '"&amp;H1032&amp;"', '"&amp;I1032&amp;"');"</f>
        <v/>
      </c>
      <c r="T1032">
        <f>"Update UFMT_BUILD_RULE SET FIELD_ID='"&amp;D1032&amp;"',COND_ID='"&amp;E1032&amp;"',VALUE_ID='"&amp;F1032&amp;"',CONV_KEY='"&amp;G1032&amp;"',F_CHECK='"&amp;H1032&amp;"',F_WRITE='"&amp;I1032&amp;"' Where FORMAT_ID = '"&amp;A1032&amp;"' AND FIELD_NO = '"&amp;B1032&amp;"' AND PRIORITY = '"&amp;C1032&amp;"';"</f>
        <v/>
      </c>
      <c r="U1032">
        <f>"Delete from UFMT_BUILD_RULE Where FORMAT_ID = '"&amp;A1032&amp;"' AND FIELD_NO = '"&amp;B1032&amp;"' AND PRIORITY = '"&amp;C1032&amp;"';"</f>
        <v/>
      </c>
    </row>
    <row r="1033" spans="1:21">
      <c r="A1033" t="s">
        <v>39</v>
      </c>
      <c r="B1033" t="s">
        <v>330</v>
      </c>
      <c r="C1033" t="s">
        <v>13</v>
      </c>
      <c r="D1033" t="s">
        <v>51</v>
      </c>
      <c r="F1033" t="s">
        <v>379</v>
      </c>
      <c r="H1033" t="s">
        <v>255</v>
      </c>
      <c r="I1033" t="s">
        <v>13</v>
      </c>
      <c r="L1033" t="s">
        <v>7</v>
      </c>
      <c r="M1033">
        <f>VLOOKUP(D1033,UFMT_FIELD_FORMAT!A:H,8,FALSE)</f>
        <v/>
      </c>
      <c r="N1033">
        <f>IF(ISBLANK(E1033),"",VLOOKUP(E1033,UFMT_CONDITION!A:J,10,FALSE))</f>
        <v/>
      </c>
      <c r="O1033">
        <f>VLOOKUP(F1033,UFMT_VALUE!A:E,5,FALSE)</f>
        <v/>
      </c>
      <c r="P1033">
        <f>IF(ISBLANK(G1033),"",VLOOKUP(G1033,UFMT_CONVERSION!A:C,3,FALSE))</f>
        <v/>
      </c>
      <c r="Q1033">
        <f>"Field '"&amp;M1033&amp;IF(N1033="","","',Cond '"&amp;N1033)&amp;"', Value '"&amp;O1033&amp;IF(P1033="","","', Conv '"&amp;P1033)&amp;"'"</f>
        <v/>
      </c>
      <c r="S1033">
        <f>"Insert into UFMT_BUILD_RULE (FORMAT_ID, FIELD_NO, PRIORITY, FIELD_ID, COND_ID, VALUE_ID, CONV_KEY, F_CHECK, F_WRITE) Values ('"&amp;A1033&amp;"', '"&amp;B1033&amp;"', '"&amp;C1033&amp;"', '"&amp;D1033&amp;"', '"&amp;E1033&amp;"', '"&amp;F1033&amp;"', '"&amp;G1033&amp;"', '"&amp;H1033&amp;"', '"&amp;I1033&amp;"');"</f>
        <v/>
      </c>
      <c r="T1033">
        <f>"Update UFMT_BUILD_RULE SET FIELD_ID='"&amp;D1033&amp;"',COND_ID='"&amp;E1033&amp;"',VALUE_ID='"&amp;F1033&amp;"',CONV_KEY='"&amp;G1033&amp;"',F_CHECK='"&amp;H1033&amp;"',F_WRITE='"&amp;I1033&amp;"' Where FORMAT_ID = '"&amp;A1033&amp;"' AND FIELD_NO = '"&amp;B1033&amp;"' AND PRIORITY = '"&amp;C1033&amp;"';"</f>
        <v/>
      </c>
      <c r="U1033">
        <f>"Delete from UFMT_BUILD_RULE Where FORMAT_ID = '"&amp;A1033&amp;"' AND FIELD_NO = '"&amp;B1033&amp;"' AND PRIORITY = '"&amp;C1033&amp;"';"</f>
        <v/>
      </c>
    </row>
    <row r="1034" spans="1:21">
      <c r="A1034" t="s">
        <v>39</v>
      </c>
      <c r="B1034" t="s">
        <v>337</v>
      </c>
      <c r="C1034" t="s">
        <v>13</v>
      </c>
      <c r="D1034" t="s">
        <v>500</v>
      </c>
      <c r="F1034" t="s">
        <v>35</v>
      </c>
      <c r="H1034" t="s">
        <v>255</v>
      </c>
      <c r="I1034" t="s">
        <v>255</v>
      </c>
      <c r="L1034" t="s">
        <v>7</v>
      </c>
      <c r="M1034">
        <f>VLOOKUP(D1034,UFMT_FIELD_FORMAT!A:H,8,FALSE)</f>
        <v/>
      </c>
      <c r="N1034">
        <f>IF(ISBLANK(E1034),"",VLOOKUP(E1034,UFMT_CONDITION!A:J,10,FALSE))</f>
        <v/>
      </c>
      <c r="O1034">
        <f>VLOOKUP(F1034,UFMT_VALUE!A:E,5,FALSE)</f>
        <v/>
      </c>
      <c r="P1034">
        <f>IF(ISBLANK(G1034),"",VLOOKUP(G1034,UFMT_CONVERSION!A:C,3,FALSE))</f>
        <v/>
      </c>
      <c r="Q1034">
        <f>"Field '"&amp;M1034&amp;IF(N1034="","","',Cond '"&amp;N1034)&amp;"', Value '"&amp;O1034&amp;IF(P1034="","","', Conv '"&amp;P1034)&amp;"'"</f>
        <v/>
      </c>
      <c r="S1034">
        <f>"Insert into UFMT_BUILD_RULE (FORMAT_ID, FIELD_NO, PRIORITY, FIELD_ID, COND_ID, VALUE_ID, CONV_KEY, F_CHECK, F_WRITE) Values ('"&amp;A1034&amp;"', '"&amp;B1034&amp;"', '"&amp;C1034&amp;"', '"&amp;D1034&amp;"', '"&amp;E1034&amp;"', '"&amp;F1034&amp;"', '"&amp;G1034&amp;"', '"&amp;H1034&amp;"', '"&amp;I1034&amp;"');"</f>
        <v/>
      </c>
      <c r="T1034">
        <f>"Update UFMT_BUILD_RULE SET FIELD_ID='"&amp;D1034&amp;"',COND_ID='"&amp;E1034&amp;"',VALUE_ID='"&amp;F1034&amp;"',CONV_KEY='"&amp;G1034&amp;"',F_CHECK='"&amp;H1034&amp;"',F_WRITE='"&amp;I1034&amp;"' Where FORMAT_ID = '"&amp;A1034&amp;"' AND FIELD_NO = '"&amp;B1034&amp;"' AND PRIORITY = '"&amp;C1034&amp;"';"</f>
        <v/>
      </c>
      <c r="U1034">
        <f>"Delete from UFMT_BUILD_RULE Where FORMAT_ID = '"&amp;A1034&amp;"' AND FIELD_NO = '"&amp;B1034&amp;"' AND PRIORITY = '"&amp;C1034&amp;"';"</f>
        <v/>
      </c>
    </row>
    <row r="1035" spans="1:21">
      <c r="A1035" t="s">
        <v>39</v>
      </c>
      <c r="B1035" t="s">
        <v>72</v>
      </c>
      <c r="C1035" t="s">
        <v>64</v>
      </c>
      <c r="D1035" t="s">
        <v>473</v>
      </c>
      <c r="F1035" t="s">
        <v>43</v>
      </c>
      <c r="G1035" t="s">
        <v>328</v>
      </c>
      <c r="H1035" t="s">
        <v>255</v>
      </c>
      <c r="I1035" t="s">
        <v>13</v>
      </c>
      <c r="L1035" t="s">
        <v>7</v>
      </c>
      <c r="M1035">
        <f>VLOOKUP(D1035,UFMT_FIELD_FORMAT!A:H,8,FALSE)</f>
        <v/>
      </c>
      <c r="N1035">
        <f>IF(ISBLANK(E1035),"",VLOOKUP(E1035,UFMT_CONDITION!A:J,10,FALSE))</f>
        <v/>
      </c>
      <c r="O1035">
        <f>VLOOKUP(F1035,UFMT_VALUE!A:E,5,FALSE)</f>
        <v/>
      </c>
      <c r="P1035">
        <f>IF(ISBLANK(G1035),"",VLOOKUP(G1035,UFMT_CONVERSION!A:C,3,FALSE))</f>
        <v/>
      </c>
      <c r="Q1035">
        <f>"Field '"&amp;M1035&amp;IF(N1035="","","',Cond '"&amp;N1035)&amp;"', Value '"&amp;O1035&amp;IF(P1035="","","', Conv '"&amp;P1035)&amp;"'"</f>
        <v/>
      </c>
      <c r="S1035">
        <f>"Insert into UFMT_BUILD_RULE (FORMAT_ID, FIELD_NO, PRIORITY, FIELD_ID, COND_ID, VALUE_ID, CONV_KEY, F_CHECK, F_WRITE) Values ('"&amp;A1035&amp;"', '"&amp;B1035&amp;"', '"&amp;C1035&amp;"', '"&amp;D1035&amp;"', '"&amp;E1035&amp;"', '"&amp;F1035&amp;"', '"&amp;G1035&amp;"', '"&amp;H1035&amp;"', '"&amp;I1035&amp;"');"</f>
        <v/>
      </c>
      <c r="T1035">
        <f>"Update UFMT_BUILD_RULE SET FIELD_ID='"&amp;D1035&amp;"',COND_ID='"&amp;E1035&amp;"',VALUE_ID='"&amp;F1035&amp;"',CONV_KEY='"&amp;G1035&amp;"',F_CHECK='"&amp;H1035&amp;"',F_WRITE='"&amp;I1035&amp;"' Where FORMAT_ID = '"&amp;A1035&amp;"' AND FIELD_NO = '"&amp;B1035&amp;"' AND PRIORITY = '"&amp;C1035&amp;"';"</f>
        <v/>
      </c>
      <c r="U1035">
        <f>"Delete from UFMT_BUILD_RULE Where FORMAT_ID = '"&amp;A1035&amp;"' AND FIELD_NO = '"&amp;B1035&amp;"' AND PRIORITY = '"&amp;C1035&amp;"';"</f>
        <v/>
      </c>
    </row>
    <row r="1036" spans="1:21">
      <c r="A1036" t="s">
        <v>39</v>
      </c>
      <c r="B1036" t="s">
        <v>583</v>
      </c>
      <c r="C1036" t="s">
        <v>13</v>
      </c>
      <c r="D1036" t="s">
        <v>385</v>
      </c>
      <c r="F1036" t="s">
        <v>611</v>
      </c>
      <c r="H1036" t="s">
        <v>255</v>
      </c>
      <c r="I1036" t="s">
        <v>255</v>
      </c>
      <c r="L1036" t="s">
        <v>7</v>
      </c>
      <c r="M1036">
        <f>VLOOKUP(D1036,UFMT_FIELD_FORMAT!A:H,8,FALSE)</f>
        <v/>
      </c>
      <c r="N1036">
        <f>IF(ISBLANK(E1036),"",VLOOKUP(E1036,UFMT_CONDITION!A:J,10,FALSE))</f>
        <v/>
      </c>
      <c r="O1036">
        <f>VLOOKUP(F1036,UFMT_VALUE!A:E,5,FALSE)</f>
        <v/>
      </c>
      <c r="P1036">
        <f>IF(ISBLANK(G1036),"",VLOOKUP(G1036,UFMT_CONVERSION!A:C,3,FALSE))</f>
        <v/>
      </c>
      <c r="Q1036">
        <f>"Field '"&amp;M1036&amp;IF(N1036="","","',Cond '"&amp;N1036)&amp;"', Value '"&amp;O1036&amp;IF(P1036="","","', Conv '"&amp;P1036)&amp;"'"</f>
        <v/>
      </c>
      <c r="S1036">
        <f>"Insert into UFMT_BUILD_RULE (FORMAT_ID, FIELD_NO, PRIORITY, FIELD_ID, COND_ID, VALUE_ID, CONV_KEY, F_CHECK, F_WRITE) Values ('"&amp;A1036&amp;"', '"&amp;B1036&amp;"', '"&amp;C1036&amp;"', '"&amp;D1036&amp;"', '"&amp;E1036&amp;"', '"&amp;F1036&amp;"', '"&amp;G1036&amp;"', '"&amp;H1036&amp;"', '"&amp;I1036&amp;"');"</f>
        <v/>
      </c>
      <c r="T1036">
        <f>"Update UFMT_BUILD_RULE SET FIELD_ID='"&amp;D1036&amp;"',COND_ID='"&amp;E1036&amp;"',VALUE_ID='"&amp;F1036&amp;"',CONV_KEY='"&amp;G1036&amp;"',F_CHECK='"&amp;H1036&amp;"',F_WRITE='"&amp;I1036&amp;"' Where FORMAT_ID = '"&amp;A1036&amp;"' AND FIELD_NO = '"&amp;B1036&amp;"' AND PRIORITY = '"&amp;C1036&amp;"';"</f>
        <v/>
      </c>
      <c r="U1036">
        <f>"Delete from UFMT_BUILD_RULE Where FORMAT_ID = '"&amp;A1036&amp;"' AND FIELD_NO = '"&amp;B1036&amp;"' AND PRIORITY = '"&amp;C1036&amp;"';"</f>
        <v/>
      </c>
    </row>
    <row r="1037" spans="1:21">
      <c r="A1037" t="s">
        <v>639</v>
      </c>
      <c r="B1037" t="s">
        <v>64</v>
      </c>
      <c r="C1037" t="s">
        <v>13</v>
      </c>
      <c r="D1037" t="s">
        <v>13</v>
      </c>
      <c r="F1037" t="s">
        <v>64</v>
      </c>
      <c r="H1037" t="s">
        <v>255</v>
      </c>
      <c r="I1037" t="s">
        <v>255</v>
      </c>
      <c r="L1037" t="s">
        <v>7</v>
      </c>
      <c r="M1037">
        <f>VLOOKUP(D1037,UFMT_FIELD_FORMAT!A:H,8,FALSE)</f>
        <v/>
      </c>
      <c r="N1037">
        <f>IF(ISBLANK(E1037),"",VLOOKUP(E1037,UFMT_CONDITION!A:J,10,FALSE))</f>
        <v/>
      </c>
      <c r="O1037">
        <f>VLOOKUP(F1037,UFMT_VALUE!A:E,5,FALSE)</f>
        <v/>
      </c>
      <c r="P1037">
        <f>IF(ISBLANK(G1037),"",VLOOKUP(G1037,UFMT_CONVERSION!A:C,3,FALSE))</f>
        <v/>
      </c>
      <c r="Q1037">
        <f>"Field '"&amp;M1037&amp;IF(N1037="","","',Cond '"&amp;N1037)&amp;"', Value '"&amp;O1037&amp;IF(P1037="","","', Conv '"&amp;P1037)&amp;"'"</f>
        <v/>
      </c>
      <c r="S1037">
        <f>"Insert into UFMT_BUILD_RULE (FORMAT_ID, FIELD_NO, PRIORITY, FIELD_ID, COND_ID, VALUE_ID, CONV_KEY, F_CHECK, F_WRITE) Values ('"&amp;A1037&amp;"', '"&amp;B1037&amp;"', '"&amp;C1037&amp;"', '"&amp;D1037&amp;"', '"&amp;E1037&amp;"', '"&amp;F1037&amp;"', '"&amp;G1037&amp;"', '"&amp;H1037&amp;"', '"&amp;I1037&amp;"');"</f>
        <v/>
      </c>
      <c r="T1037">
        <f>"Update UFMT_BUILD_RULE SET FIELD_ID='"&amp;D1037&amp;"',COND_ID='"&amp;E1037&amp;"',VALUE_ID='"&amp;F1037&amp;"',CONV_KEY='"&amp;G1037&amp;"',F_CHECK='"&amp;H1037&amp;"',F_WRITE='"&amp;I1037&amp;"' Where FORMAT_ID = '"&amp;A1037&amp;"' AND FIELD_NO = '"&amp;B1037&amp;"' AND PRIORITY = '"&amp;C1037&amp;"';"</f>
        <v/>
      </c>
      <c r="U1037">
        <f>"Delete from UFMT_BUILD_RULE Where FORMAT_ID = '"&amp;A1037&amp;"' AND FIELD_NO = '"&amp;B1037&amp;"' AND PRIORITY = '"&amp;C1037&amp;"';"</f>
        <v/>
      </c>
    </row>
    <row r="1038" spans="1:21">
      <c r="A1038" t="s">
        <v>639</v>
      </c>
      <c r="B1038" t="s">
        <v>107</v>
      </c>
      <c r="C1038" t="s">
        <v>13</v>
      </c>
      <c r="D1038" t="s">
        <v>64</v>
      </c>
      <c r="F1038" t="s">
        <v>600</v>
      </c>
      <c r="H1038" t="s">
        <v>255</v>
      </c>
      <c r="I1038" t="s">
        <v>255</v>
      </c>
      <c r="L1038" t="s">
        <v>7</v>
      </c>
      <c r="M1038">
        <f>VLOOKUP(D1038,UFMT_FIELD_FORMAT!A:H,8,FALSE)</f>
        <v/>
      </c>
      <c r="N1038">
        <f>IF(ISBLANK(E1038),"",VLOOKUP(E1038,UFMT_CONDITION!A:J,10,FALSE))</f>
        <v/>
      </c>
      <c r="O1038">
        <f>VLOOKUP(F1038,UFMT_VALUE!A:E,5,FALSE)</f>
        <v/>
      </c>
      <c r="P1038">
        <f>IF(ISBLANK(G1038),"",VLOOKUP(G1038,UFMT_CONVERSION!A:C,3,FALSE))</f>
        <v/>
      </c>
      <c r="Q1038">
        <f>"Field '"&amp;M1038&amp;IF(N1038="","","',Cond '"&amp;N1038)&amp;"', Value '"&amp;O1038&amp;IF(P1038="","","', Conv '"&amp;P1038)&amp;"'"</f>
        <v/>
      </c>
      <c r="S1038">
        <f>"Insert into UFMT_BUILD_RULE (FORMAT_ID, FIELD_NO, PRIORITY, FIELD_ID, COND_ID, VALUE_ID, CONV_KEY, F_CHECK, F_WRITE) Values ('"&amp;A1038&amp;"', '"&amp;B1038&amp;"', '"&amp;C1038&amp;"', '"&amp;D1038&amp;"', '"&amp;E1038&amp;"', '"&amp;F1038&amp;"', '"&amp;G1038&amp;"', '"&amp;H1038&amp;"', '"&amp;I1038&amp;"');"</f>
        <v/>
      </c>
      <c r="T1038">
        <f>"Update UFMT_BUILD_RULE SET FIELD_ID='"&amp;D1038&amp;"',COND_ID='"&amp;E1038&amp;"',VALUE_ID='"&amp;F1038&amp;"',CONV_KEY='"&amp;G1038&amp;"',F_CHECK='"&amp;H1038&amp;"',F_WRITE='"&amp;I1038&amp;"' Where FORMAT_ID = '"&amp;A1038&amp;"' AND FIELD_NO = '"&amp;B1038&amp;"' AND PRIORITY = '"&amp;C1038&amp;"';"</f>
        <v/>
      </c>
      <c r="U1038">
        <f>"Delete from UFMT_BUILD_RULE Where FORMAT_ID = '"&amp;A1038&amp;"' AND FIELD_NO = '"&amp;B1038&amp;"' AND PRIORITY = '"&amp;C1038&amp;"';"</f>
        <v/>
      </c>
    </row>
    <row r="1039" spans="1:21">
      <c r="A1039" t="s">
        <v>639</v>
      </c>
      <c r="B1039" t="s">
        <v>31</v>
      </c>
      <c r="C1039" t="s">
        <v>13</v>
      </c>
      <c r="D1039" t="s">
        <v>107</v>
      </c>
      <c r="F1039" t="s">
        <v>330</v>
      </c>
      <c r="H1039" t="s">
        <v>255</v>
      </c>
      <c r="I1039" t="s">
        <v>255</v>
      </c>
      <c r="L1039" t="s">
        <v>7</v>
      </c>
      <c r="M1039">
        <f>VLOOKUP(D1039,UFMT_FIELD_FORMAT!A:H,8,FALSE)</f>
        <v/>
      </c>
      <c r="N1039">
        <f>IF(ISBLANK(E1039),"",VLOOKUP(E1039,UFMT_CONDITION!A:J,10,FALSE))</f>
        <v/>
      </c>
      <c r="O1039">
        <f>VLOOKUP(F1039,UFMT_VALUE!A:E,5,FALSE)</f>
        <v/>
      </c>
      <c r="P1039">
        <f>IF(ISBLANK(G1039),"",VLOOKUP(G1039,UFMT_CONVERSION!A:C,3,FALSE))</f>
        <v/>
      </c>
      <c r="Q1039">
        <f>"Field '"&amp;M1039&amp;IF(N1039="","","',Cond '"&amp;N1039)&amp;"', Value '"&amp;O1039&amp;IF(P1039="","","', Conv '"&amp;P1039)&amp;"'"</f>
        <v/>
      </c>
      <c r="S1039">
        <f>"Insert into UFMT_BUILD_RULE (FORMAT_ID, FIELD_NO, PRIORITY, FIELD_ID, COND_ID, VALUE_ID, CONV_KEY, F_CHECK, F_WRITE) Values ('"&amp;A1039&amp;"', '"&amp;B1039&amp;"', '"&amp;C1039&amp;"', '"&amp;D1039&amp;"', '"&amp;E1039&amp;"', '"&amp;F1039&amp;"', '"&amp;G1039&amp;"', '"&amp;H1039&amp;"', '"&amp;I1039&amp;"');"</f>
        <v/>
      </c>
      <c r="T1039">
        <f>"Update UFMT_BUILD_RULE SET FIELD_ID='"&amp;D1039&amp;"',COND_ID='"&amp;E1039&amp;"',VALUE_ID='"&amp;F1039&amp;"',CONV_KEY='"&amp;G1039&amp;"',F_CHECK='"&amp;H1039&amp;"',F_WRITE='"&amp;I1039&amp;"' Where FORMAT_ID = '"&amp;A1039&amp;"' AND FIELD_NO = '"&amp;B1039&amp;"' AND PRIORITY = '"&amp;C1039&amp;"';"</f>
        <v/>
      </c>
      <c r="U1039">
        <f>"Delete from UFMT_BUILD_RULE Where FORMAT_ID = '"&amp;A1039&amp;"' AND FIELD_NO = '"&amp;B1039&amp;"' AND PRIORITY = '"&amp;C1039&amp;"';"</f>
        <v/>
      </c>
    </row>
    <row r="1040" spans="1:21">
      <c r="A1040" t="s">
        <v>639</v>
      </c>
      <c r="B1040" t="s">
        <v>328</v>
      </c>
      <c r="C1040" t="s">
        <v>13</v>
      </c>
      <c r="D1040" t="s">
        <v>107</v>
      </c>
      <c r="F1040" t="s">
        <v>114</v>
      </c>
      <c r="G1040" t="s">
        <v>449</v>
      </c>
      <c r="H1040" t="s">
        <v>255</v>
      </c>
      <c r="I1040" t="s">
        <v>255</v>
      </c>
      <c r="L1040" t="s">
        <v>7</v>
      </c>
      <c r="M1040">
        <f>VLOOKUP(D1040,UFMT_FIELD_FORMAT!A:H,8,FALSE)</f>
        <v/>
      </c>
      <c r="N1040">
        <f>IF(ISBLANK(E1040),"",VLOOKUP(E1040,UFMT_CONDITION!A:J,10,FALSE))</f>
        <v/>
      </c>
      <c r="O1040">
        <f>VLOOKUP(F1040,UFMT_VALUE!A:E,5,FALSE)</f>
        <v/>
      </c>
      <c r="P1040">
        <f>IF(ISBLANK(G1040),"",VLOOKUP(G1040,UFMT_CONVERSION!A:C,3,FALSE))</f>
        <v/>
      </c>
      <c r="Q1040">
        <f>"Field '"&amp;M1040&amp;IF(N1040="","","',Cond '"&amp;N1040)&amp;"', Value '"&amp;O1040&amp;IF(P1040="","","', Conv '"&amp;P1040)&amp;"'"</f>
        <v/>
      </c>
      <c r="S1040">
        <f>"Insert into UFMT_BUILD_RULE (FORMAT_ID, FIELD_NO, PRIORITY, FIELD_ID, COND_ID, VALUE_ID, CONV_KEY, F_CHECK, F_WRITE) Values ('"&amp;A1040&amp;"', '"&amp;B1040&amp;"', '"&amp;C1040&amp;"', '"&amp;D1040&amp;"', '"&amp;E1040&amp;"', '"&amp;F1040&amp;"', '"&amp;G1040&amp;"', '"&amp;H1040&amp;"', '"&amp;I1040&amp;"');"</f>
        <v/>
      </c>
      <c r="T1040">
        <f>"Update UFMT_BUILD_RULE SET FIELD_ID='"&amp;D1040&amp;"',COND_ID='"&amp;E1040&amp;"',VALUE_ID='"&amp;F1040&amp;"',CONV_KEY='"&amp;G1040&amp;"',F_CHECK='"&amp;H1040&amp;"',F_WRITE='"&amp;I1040&amp;"' Where FORMAT_ID = '"&amp;A1040&amp;"' AND FIELD_NO = '"&amp;B1040&amp;"' AND PRIORITY = '"&amp;C1040&amp;"';"</f>
        <v/>
      </c>
      <c r="U1040">
        <f>"Delete from UFMT_BUILD_RULE Where FORMAT_ID = '"&amp;A1040&amp;"' AND FIELD_NO = '"&amp;B1040&amp;"' AND PRIORITY = '"&amp;C1040&amp;"';"</f>
        <v/>
      </c>
    </row>
    <row r="1041" spans="1:21">
      <c r="A1041" t="s">
        <v>639</v>
      </c>
      <c r="B1041" t="s">
        <v>330</v>
      </c>
      <c r="C1041" t="s">
        <v>64</v>
      </c>
      <c r="D1041" t="s">
        <v>51</v>
      </c>
      <c r="F1041" t="s">
        <v>379</v>
      </c>
      <c r="H1041" t="s">
        <v>255</v>
      </c>
      <c r="I1041" t="s">
        <v>13</v>
      </c>
      <c r="L1041" t="s">
        <v>7</v>
      </c>
      <c r="M1041">
        <f>VLOOKUP(D1041,UFMT_FIELD_FORMAT!A:H,8,FALSE)</f>
        <v/>
      </c>
      <c r="N1041">
        <f>IF(ISBLANK(E1041),"",VLOOKUP(E1041,UFMT_CONDITION!A:J,10,FALSE))</f>
        <v/>
      </c>
      <c r="O1041">
        <f>VLOOKUP(F1041,UFMT_VALUE!A:E,5,FALSE)</f>
        <v/>
      </c>
      <c r="P1041">
        <f>IF(ISBLANK(G1041),"",VLOOKUP(G1041,UFMT_CONVERSION!A:C,3,FALSE))</f>
        <v/>
      </c>
      <c r="Q1041">
        <f>"Field '"&amp;M1041&amp;IF(N1041="","","',Cond '"&amp;N1041)&amp;"', Value '"&amp;O1041&amp;IF(P1041="","","', Conv '"&amp;P1041)&amp;"'"</f>
        <v/>
      </c>
      <c r="S1041">
        <f>"Insert into UFMT_BUILD_RULE (FORMAT_ID, FIELD_NO, PRIORITY, FIELD_ID, COND_ID, VALUE_ID, CONV_KEY, F_CHECK, F_WRITE) Values ('"&amp;A1041&amp;"', '"&amp;B1041&amp;"', '"&amp;C1041&amp;"', '"&amp;D1041&amp;"', '"&amp;E1041&amp;"', '"&amp;F1041&amp;"', '"&amp;G1041&amp;"', '"&amp;H1041&amp;"', '"&amp;I1041&amp;"');"</f>
        <v/>
      </c>
      <c r="T1041">
        <f>"Update UFMT_BUILD_RULE SET FIELD_ID='"&amp;D1041&amp;"',COND_ID='"&amp;E1041&amp;"',VALUE_ID='"&amp;F1041&amp;"',CONV_KEY='"&amp;G1041&amp;"',F_CHECK='"&amp;H1041&amp;"',F_WRITE='"&amp;I1041&amp;"' Where FORMAT_ID = '"&amp;A1041&amp;"' AND FIELD_NO = '"&amp;B1041&amp;"' AND PRIORITY = '"&amp;C1041&amp;"';"</f>
        <v/>
      </c>
      <c r="U1041">
        <f>"Delete from UFMT_BUILD_RULE Where FORMAT_ID = '"&amp;A1041&amp;"' AND FIELD_NO = '"&amp;B1041&amp;"' AND PRIORITY = '"&amp;C1041&amp;"';"</f>
        <v/>
      </c>
    </row>
    <row r="1042" spans="1:21">
      <c r="A1042" t="s">
        <v>639</v>
      </c>
      <c r="B1042" t="s">
        <v>337</v>
      </c>
      <c r="C1042" t="s">
        <v>13</v>
      </c>
      <c r="D1042" t="s">
        <v>500</v>
      </c>
      <c r="F1042" t="s">
        <v>35</v>
      </c>
      <c r="H1042" t="s">
        <v>255</v>
      </c>
      <c r="I1042" t="s">
        <v>255</v>
      </c>
      <c r="L1042" t="s">
        <v>7</v>
      </c>
      <c r="M1042">
        <f>VLOOKUP(D1042,UFMT_FIELD_FORMAT!A:H,8,FALSE)</f>
        <v/>
      </c>
      <c r="N1042">
        <f>IF(ISBLANK(E1042),"",VLOOKUP(E1042,UFMT_CONDITION!A:J,10,FALSE))</f>
        <v/>
      </c>
      <c r="O1042">
        <f>VLOOKUP(F1042,UFMT_VALUE!A:E,5,FALSE)</f>
        <v/>
      </c>
      <c r="P1042">
        <f>IF(ISBLANK(G1042),"",VLOOKUP(G1042,UFMT_CONVERSION!A:C,3,FALSE))</f>
        <v/>
      </c>
      <c r="Q1042">
        <f>"Field '"&amp;M1042&amp;IF(N1042="","","',Cond '"&amp;N1042)&amp;"', Value '"&amp;O1042&amp;IF(P1042="","","', Conv '"&amp;P1042)&amp;"'"</f>
        <v/>
      </c>
      <c r="S1042">
        <f>"Insert into UFMT_BUILD_RULE (FORMAT_ID, FIELD_NO, PRIORITY, FIELD_ID, COND_ID, VALUE_ID, CONV_KEY, F_CHECK, F_WRITE) Values ('"&amp;A1042&amp;"', '"&amp;B1042&amp;"', '"&amp;C1042&amp;"', '"&amp;D1042&amp;"', '"&amp;E1042&amp;"', '"&amp;F1042&amp;"', '"&amp;G1042&amp;"', '"&amp;H1042&amp;"', '"&amp;I1042&amp;"');"</f>
        <v/>
      </c>
      <c r="T1042">
        <f>"Update UFMT_BUILD_RULE SET FIELD_ID='"&amp;D1042&amp;"',COND_ID='"&amp;E1042&amp;"',VALUE_ID='"&amp;F1042&amp;"',CONV_KEY='"&amp;G1042&amp;"',F_CHECK='"&amp;H1042&amp;"',F_WRITE='"&amp;I1042&amp;"' Where FORMAT_ID = '"&amp;A1042&amp;"' AND FIELD_NO = '"&amp;B1042&amp;"' AND PRIORITY = '"&amp;C1042&amp;"';"</f>
        <v/>
      </c>
      <c r="U1042">
        <f>"Delete from UFMT_BUILD_RULE Where FORMAT_ID = '"&amp;A1042&amp;"' AND FIELD_NO = '"&amp;B1042&amp;"' AND PRIORITY = '"&amp;C1042&amp;"';"</f>
        <v/>
      </c>
    </row>
    <row r="1043" spans="1:21">
      <c r="A1043" t="s">
        <v>639</v>
      </c>
      <c r="B1043" t="s">
        <v>351</v>
      </c>
      <c r="C1043" t="s">
        <v>13</v>
      </c>
      <c r="D1043" t="s">
        <v>500</v>
      </c>
      <c r="F1043" t="s">
        <v>385</v>
      </c>
      <c r="H1043" t="s">
        <v>255</v>
      </c>
      <c r="I1043" t="s">
        <v>13</v>
      </c>
      <c r="L1043" t="s">
        <v>7</v>
      </c>
      <c r="M1043">
        <f>VLOOKUP(D1043,UFMT_FIELD_FORMAT!A:H,8,FALSE)</f>
        <v/>
      </c>
      <c r="N1043">
        <f>IF(ISBLANK(E1043),"",VLOOKUP(E1043,UFMT_CONDITION!A:J,10,FALSE))</f>
        <v/>
      </c>
      <c r="O1043">
        <f>VLOOKUP(F1043,UFMT_VALUE!A:E,5,FALSE)</f>
        <v/>
      </c>
      <c r="P1043">
        <f>IF(ISBLANK(G1043),"",VLOOKUP(G1043,UFMT_CONVERSION!A:C,3,FALSE))</f>
        <v/>
      </c>
      <c r="Q1043">
        <f>"Field '"&amp;M1043&amp;IF(N1043="","","',Cond '"&amp;N1043)&amp;"', Value '"&amp;O1043&amp;IF(P1043="","","', Conv '"&amp;P1043)&amp;"'"</f>
        <v/>
      </c>
      <c r="S1043">
        <f>"Insert into UFMT_BUILD_RULE (FORMAT_ID, FIELD_NO, PRIORITY, FIELD_ID, COND_ID, VALUE_ID, CONV_KEY, F_CHECK, F_WRITE) Values ('"&amp;A1043&amp;"', '"&amp;B1043&amp;"', '"&amp;C1043&amp;"', '"&amp;D1043&amp;"', '"&amp;E1043&amp;"', '"&amp;F1043&amp;"', '"&amp;G1043&amp;"', '"&amp;H1043&amp;"', '"&amp;I1043&amp;"');"</f>
        <v/>
      </c>
      <c r="T1043">
        <f>"Update UFMT_BUILD_RULE SET FIELD_ID='"&amp;D1043&amp;"',COND_ID='"&amp;E1043&amp;"',VALUE_ID='"&amp;F1043&amp;"',CONV_KEY='"&amp;G1043&amp;"',F_CHECK='"&amp;H1043&amp;"',F_WRITE='"&amp;I1043&amp;"' Where FORMAT_ID = '"&amp;A1043&amp;"' AND FIELD_NO = '"&amp;B1043&amp;"' AND PRIORITY = '"&amp;C1043&amp;"';"</f>
        <v/>
      </c>
      <c r="U1043">
        <f>"Delete from UFMT_BUILD_RULE Where FORMAT_ID = '"&amp;A1043&amp;"' AND FIELD_NO = '"&amp;B1043&amp;"' AND PRIORITY = '"&amp;C1043&amp;"';"</f>
        <v/>
      </c>
    </row>
    <row r="1044" spans="1:21">
      <c r="A1044" t="s">
        <v>639</v>
      </c>
      <c r="B1044" t="s">
        <v>379</v>
      </c>
      <c r="C1044" t="s">
        <v>13</v>
      </c>
      <c r="D1044" t="s">
        <v>318</v>
      </c>
      <c r="F1044" t="s">
        <v>379</v>
      </c>
      <c r="H1044" t="s">
        <v>255</v>
      </c>
      <c r="I1044" t="s">
        <v>13</v>
      </c>
      <c r="L1044" t="s">
        <v>7</v>
      </c>
      <c r="M1044">
        <f>VLOOKUP(D1044,UFMT_FIELD_FORMAT!A:H,8,FALSE)</f>
        <v/>
      </c>
      <c r="N1044">
        <f>IF(ISBLANK(E1044),"",VLOOKUP(E1044,UFMT_CONDITION!A:J,10,FALSE))</f>
        <v/>
      </c>
      <c r="O1044">
        <f>VLOOKUP(F1044,UFMT_VALUE!A:E,5,FALSE)</f>
        <v/>
      </c>
      <c r="P1044">
        <f>IF(ISBLANK(G1044),"",VLOOKUP(G1044,UFMT_CONVERSION!A:C,3,FALSE))</f>
        <v/>
      </c>
      <c r="Q1044">
        <f>"Field '"&amp;M1044&amp;IF(N1044="","","',Cond '"&amp;N1044)&amp;"', Value '"&amp;O1044&amp;IF(P1044="","","', Conv '"&amp;P1044)&amp;"'"</f>
        <v/>
      </c>
      <c r="S1044">
        <f>"Insert into UFMT_BUILD_RULE (FORMAT_ID, FIELD_NO, PRIORITY, FIELD_ID, COND_ID, VALUE_ID, CONV_KEY, F_CHECK, F_WRITE) Values ('"&amp;A1044&amp;"', '"&amp;B1044&amp;"', '"&amp;C1044&amp;"', '"&amp;D1044&amp;"', '"&amp;E1044&amp;"', '"&amp;F1044&amp;"', '"&amp;G1044&amp;"', '"&amp;H1044&amp;"', '"&amp;I1044&amp;"');"</f>
        <v/>
      </c>
      <c r="T1044">
        <f>"Update UFMT_BUILD_RULE SET FIELD_ID='"&amp;D1044&amp;"',COND_ID='"&amp;E1044&amp;"',VALUE_ID='"&amp;F1044&amp;"',CONV_KEY='"&amp;G1044&amp;"',F_CHECK='"&amp;H1044&amp;"',F_WRITE='"&amp;I1044&amp;"' Where FORMAT_ID = '"&amp;A1044&amp;"' AND FIELD_NO = '"&amp;B1044&amp;"' AND PRIORITY = '"&amp;C1044&amp;"';"</f>
        <v/>
      </c>
      <c r="U1044">
        <f>"Delete from UFMT_BUILD_RULE Where FORMAT_ID = '"&amp;A1044&amp;"' AND FIELD_NO = '"&amp;B1044&amp;"' AND PRIORITY = '"&amp;C1044&amp;"';"</f>
        <v/>
      </c>
    </row>
    <row r="1045" spans="1:21">
      <c r="A1045" t="s">
        <v>639</v>
      </c>
      <c r="B1045" t="s">
        <v>393</v>
      </c>
      <c r="C1045" t="s">
        <v>13</v>
      </c>
      <c r="D1045" t="s">
        <v>318</v>
      </c>
      <c r="F1045" t="s">
        <v>379</v>
      </c>
      <c r="H1045" t="s">
        <v>255</v>
      </c>
      <c r="I1045" t="s">
        <v>13</v>
      </c>
      <c r="L1045" t="s">
        <v>7</v>
      </c>
      <c r="M1045">
        <f>VLOOKUP(D1045,UFMT_FIELD_FORMAT!A:H,8,FALSE)</f>
        <v/>
      </c>
      <c r="N1045">
        <f>IF(ISBLANK(E1045),"",VLOOKUP(E1045,UFMT_CONDITION!A:J,10,FALSE))</f>
        <v/>
      </c>
      <c r="O1045">
        <f>VLOOKUP(F1045,UFMT_VALUE!A:E,5,FALSE)</f>
        <v/>
      </c>
      <c r="P1045">
        <f>IF(ISBLANK(G1045),"",VLOOKUP(G1045,UFMT_CONVERSION!A:C,3,FALSE))</f>
        <v/>
      </c>
      <c r="Q1045">
        <f>"Field '"&amp;M1045&amp;IF(N1045="","","',Cond '"&amp;N1045)&amp;"', Value '"&amp;O1045&amp;IF(P1045="","","', Conv '"&amp;P1045)&amp;"'"</f>
        <v/>
      </c>
      <c r="S1045">
        <f>"Insert into UFMT_BUILD_RULE (FORMAT_ID, FIELD_NO, PRIORITY, FIELD_ID, COND_ID, VALUE_ID, CONV_KEY, F_CHECK, F_WRITE) Values ('"&amp;A1045&amp;"', '"&amp;B1045&amp;"', '"&amp;C1045&amp;"', '"&amp;D1045&amp;"', '"&amp;E1045&amp;"', '"&amp;F1045&amp;"', '"&amp;G1045&amp;"', '"&amp;H1045&amp;"', '"&amp;I1045&amp;"');"</f>
        <v/>
      </c>
      <c r="T1045">
        <f>"Update UFMT_BUILD_RULE SET FIELD_ID='"&amp;D1045&amp;"',COND_ID='"&amp;E1045&amp;"',VALUE_ID='"&amp;F1045&amp;"',CONV_KEY='"&amp;G1045&amp;"',F_CHECK='"&amp;H1045&amp;"',F_WRITE='"&amp;I1045&amp;"' Where FORMAT_ID = '"&amp;A1045&amp;"' AND FIELD_NO = '"&amp;B1045&amp;"' AND PRIORITY = '"&amp;C1045&amp;"';"</f>
        <v/>
      </c>
      <c r="U1045">
        <f>"Delete from UFMT_BUILD_RULE Where FORMAT_ID = '"&amp;A1045&amp;"' AND FIELD_NO = '"&amp;B1045&amp;"' AND PRIORITY = '"&amp;C1045&amp;"';"</f>
        <v/>
      </c>
    </row>
    <row r="1046" spans="1:21">
      <c r="A1046" t="s">
        <v>639</v>
      </c>
      <c r="B1046" t="s">
        <v>305</v>
      </c>
      <c r="C1046" t="s">
        <v>13</v>
      </c>
      <c r="D1046" t="s">
        <v>318</v>
      </c>
      <c r="F1046" t="s">
        <v>379</v>
      </c>
      <c r="H1046" t="s">
        <v>255</v>
      </c>
      <c r="I1046" t="s">
        <v>13</v>
      </c>
      <c r="L1046" t="s">
        <v>7</v>
      </c>
      <c r="M1046">
        <f>VLOOKUP(D1046,UFMT_FIELD_FORMAT!A:H,8,FALSE)</f>
        <v/>
      </c>
      <c r="N1046">
        <f>IF(ISBLANK(E1046),"",VLOOKUP(E1046,UFMT_CONDITION!A:J,10,FALSE))</f>
        <v/>
      </c>
      <c r="O1046">
        <f>VLOOKUP(F1046,UFMT_VALUE!A:E,5,FALSE)</f>
        <v/>
      </c>
      <c r="P1046">
        <f>IF(ISBLANK(G1046),"",VLOOKUP(G1046,UFMT_CONVERSION!A:C,3,FALSE))</f>
        <v/>
      </c>
      <c r="Q1046">
        <f>"Field '"&amp;M1046&amp;IF(N1046="","","',Cond '"&amp;N1046)&amp;"', Value '"&amp;O1046&amp;IF(P1046="","","', Conv '"&amp;P1046)&amp;"'"</f>
        <v/>
      </c>
      <c r="S1046">
        <f>"Insert into UFMT_BUILD_RULE (FORMAT_ID, FIELD_NO, PRIORITY, FIELD_ID, COND_ID, VALUE_ID, CONV_KEY, F_CHECK, F_WRITE) Values ('"&amp;A1046&amp;"', '"&amp;B1046&amp;"', '"&amp;C1046&amp;"', '"&amp;D1046&amp;"', '"&amp;E1046&amp;"', '"&amp;F1046&amp;"', '"&amp;G1046&amp;"', '"&amp;H1046&amp;"', '"&amp;I1046&amp;"');"</f>
        <v/>
      </c>
      <c r="T1046">
        <f>"Update UFMT_BUILD_RULE SET FIELD_ID='"&amp;D1046&amp;"',COND_ID='"&amp;E1046&amp;"',VALUE_ID='"&amp;F1046&amp;"',CONV_KEY='"&amp;G1046&amp;"',F_CHECK='"&amp;H1046&amp;"',F_WRITE='"&amp;I1046&amp;"' Where FORMAT_ID = '"&amp;A1046&amp;"' AND FIELD_NO = '"&amp;B1046&amp;"' AND PRIORITY = '"&amp;C1046&amp;"';"</f>
        <v/>
      </c>
      <c r="U1046">
        <f>"Delete from UFMT_BUILD_RULE Where FORMAT_ID = '"&amp;A1046&amp;"' AND FIELD_NO = '"&amp;B1046&amp;"' AND PRIORITY = '"&amp;C1046&amp;"';"</f>
        <v/>
      </c>
    </row>
    <row r="1047" spans="1:21">
      <c r="A1047" t="s">
        <v>639</v>
      </c>
      <c r="B1047" t="s">
        <v>398</v>
      </c>
      <c r="C1047" t="s">
        <v>13</v>
      </c>
      <c r="D1047" t="s">
        <v>318</v>
      </c>
      <c r="F1047" t="s">
        <v>398</v>
      </c>
      <c r="G1047" t="s">
        <v>31</v>
      </c>
      <c r="H1047" t="s">
        <v>255</v>
      </c>
      <c r="I1047" t="s">
        <v>255</v>
      </c>
      <c r="L1047" t="s">
        <v>7</v>
      </c>
      <c r="M1047">
        <f>VLOOKUP(D1047,UFMT_FIELD_FORMAT!A:H,8,FALSE)</f>
        <v/>
      </c>
      <c r="N1047">
        <f>IF(ISBLANK(E1047),"",VLOOKUP(E1047,UFMT_CONDITION!A:J,10,FALSE))</f>
        <v/>
      </c>
      <c r="O1047">
        <f>VLOOKUP(F1047,UFMT_VALUE!A:E,5,FALSE)</f>
        <v/>
      </c>
      <c r="P1047">
        <f>IF(ISBLANK(G1047),"",VLOOKUP(G1047,UFMT_CONVERSION!A:C,3,FALSE))</f>
        <v/>
      </c>
      <c r="Q1047">
        <f>"Field '"&amp;M1047&amp;IF(N1047="","","',Cond '"&amp;N1047)&amp;"', Value '"&amp;O1047&amp;IF(P1047="","","', Conv '"&amp;P1047)&amp;"'"</f>
        <v/>
      </c>
      <c r="S1047">
        <f>"Insert into UFMT_BUILD_RULE (FORMAT_ID, FIELD_NO, PRIORITY, FIELD_ID, COND_ID, VALUE_ID, CONV_KEY, F_CHECK, F_WRITE) Values ('"&amp;A1047&amp;"', '"&amp;B1047&amp;"', '"&amp;C1047&amp;"', '"&amp;D1047&amp;"', '"&amp;E1047&amp;"', '"&amp;F1047&amp;"', '"&amp;G1047&amp;"', '"&amp;H1047&amp;"', '"&amp;I1047&amp;"');"</f>
        <v/>
      </c>
      <c r="T1047">
        <f>"Update UFMT_BUILD_RULE SET FIELD_ID='"&amp;D1047&amp;"',COND_ID='"&amp;E1047&amp;"',VALUE_ID='"&amp;F1047&amp;"',CONV_KEY='"&amp;G1047&amp;"',F_CHECK='"&amp;H1047&amp;"',F_WRITE='"&amp;I1047&amp;"' Where FORMAT_ID = '"&amp;A1047&amp;"' AND FIELD_NO = '"&amp;B1047&amp;"' AND PRIORITY = '"&amp;C1047&amp;"';"</f>
        <v/>
      </c>
      <c r="U1047">
        <f>"Delete from UFMT_BUILD_RULE Where FORMAT_ID = '"&amp;A1047&amp;"' AND FIELD_NO = '"&amp;B1047&amp;"' AND PRIORITY = '"&amp;C1047&amp;"';"</f>
        <v/>
      </c>
    </row>
    <row r="1048" spans="1:21">
      <c r="A1048" t="s">
        <v>639</v>
      </c>
      <c r="B1048" t="s">
        <v>524</v>
      </c>
      <c r="C1048" t="s">
        <v>13</v>
      </c>
      <c r="D1048" t="s">
        <v>524</v>
      </c>
      <c r="F1048" t="s">
        <v>23</v>
      </c>
      <c r="H1048" t="s">
        <v>255</v>
      </c>
      <c r="I1048" t="s">
        <v>255</v>
      </c>
      <c r="L1048" t="s">
        <v>7</v>
      </c>
      <c r="M1048">
        <f>VLOOKUP(D1048,UFMT_FIELD_FORMAT!A:H,8,FALSE)</f>
        <v/>
      </c>
      <c r="N1048">
        <f>IF(ISBLANK(E1048),"",VLOOKUP(E1048,UFMT_CONDITION!A:J,10,FALSE))</f>
        <v/>
      </c>
      <c r="O1048">
        <f>VLOOKUP(F1048,UFMT_VALUE!A:E,5,FALSE)</f>
        <v/>
      </c>
      <c r="P1048">
        <f>IF(ISBLANK(G1048),"",VLOOKUP(G1048,UFMT_CONVERSION!A:C,3,FALSE))</f>
        <v/>
      </c>
      <c r="Q1048">
        <f>"Field '"&amp;M1048&amp;IF(N1048="","","',Cond '"&amp;N1048)&amp;"', Value '"&amp;O1048&amp;IF(P1048="","","', Conv '"&amp;P1048)&amp;"'"</f>
        <v/>
      </c>
      <c r="S1048">
        <f>"Insert into UFMT_BUILD_RULE (FORMAT_ID, FIELD_NO, PRIORITY, FIELD_ID, COND_ID, VALUE_ID, CONV_KEY, F_CHECK, F_WRITE) Values ('"&amp;A1048&amp;"', '"&amp;B1048&amp;"', '"&amp;C1048&amp;"', '"&amp;D1048&amp;"', '"&amp;E1048&amp;"', '"&amp;F1048&amp;"', '"&amp;G1048&amp;"', '"&amp;H1048&amp;"', '"&amp;I1048&amp;"');"</f>
        <v/>
      </c>
      <c r="T1048">
        <f>"Update UFMT_BUILD_RULE SET FIELD_ID='"&amp;D1048&amp;"',COND_ID='"&amp;E1048&amp;"',VALUE_ID='"&amp;F1048&amp;"',CONV_KEY='"&amp;G1048&amp;"',F_CHECK='"&amp;H1048&amp;"',F_WRITE='"&amp;I1048&amp;"' Where FORMAT_ID = '"&amp;A1048&amp;"' AND FIELD_NO = '"&amp;B1048&amp;"' AND PRIORITY = '"&amp;C1048&amp;"';"</f>
        <v/>
      </c>
      <c r="U1048">
        <f>"Delete from UFMT_BUILD_RULE Where FORMAT_ID = '"&amp;A1048&amp;"' AND FIELD_NO = '"&amp;B1048&amp;"' AND PRIORITY = '"&amp;C1048&amp;"';"</f>
        <v/>
      </c>
    </row>
    <row r="1049" spans="1:21">
      <c r="A1049" t="s">
        <v>639</v>
      </c>
      <c r="B1049" t="s">
        <v>532</v>
      </c>
      <c r="C1049" t="s">
        <v>13</v>
      </c>
      <c r="D1049" t="s">
        <v>337</v>
      </c>
      <c r="F1049" t="s">
        <v>456</v>
      </c>
      <c r="H1049" t="s">
        <v>255</v>
      </c>
      <c r="I1049" t="s">
        <v>255</v>
      </c>
      <c r="L1049" t="s">
        <v>7</v>
      </c>
      <c r="M1049">
        <f>VLOOKUP(D1049,UFMT_FIELD_FORMAT!A:H,8,FALSE)</f>
        <v/>
      </c>
      <c r="N1049">
        <f>IF(ISBLANK(E1049),"",VLOOKUP(E1049,UFMT_CONDITION!A:J,10,FALSE))</f>
        <v/>
      </c>
      <c r="O1049">
        <f>VLOOKUP(F1049,UFMT_VALUE!A:E,5,FALSE)</f>
        <v/>
      </c>
      <c r="P1049">
        <f>IF(ISBLANK(G1049),"",VLOOKUP(G1049,UFMT_CONVERSION!A:C,3,FALSE))</f>
        <v/>
      </c>
      <c r="Q1049">
        <f>"Field '"&amp;M1049&amp;IF(N1049="","","',Cond '"&amp;N1049)&amp;"', Value '"&amp;O1049&amp;IF(P1049="","","', Conv '"&amp;P1049)&amp;"'"</f>
        <v/>
      </c>
      <c r="S1049">
        <f>"Insert into UFMT_BUILD_RULE (FORMAT_ID, FIELD_NO, PRIORITY, FIELD_ID, COND_ID, VALUE_ID, CONV_KEY, F_CHECK, F_WRITE) Values ('"&amp;A1049&amp;"', '"&amp;B1049&amp;"', '"&amp;C1049&amp;"', '"&amp;D1049&amp;"', '"&amp;E1049&amp;"', '"&amp;F1049&amp;"', '"&amp;G1049&amp;"', '"&amp;H1049&amp;"', '"&amp;I1049&amp;"');"</f>
        <v/>
      </c>
      <c r="T1049">
        <f>"Update UFMT_BUILD_RULE SET FIELD_ID='"&amp;D1049&amp;"',COND_ID='"&amp;E1049&amp;"',VALUE_ID='"&amp;F1049&amp;"',CONV_KEY='"&amp;G1049&amp;"',F_CHECK='"&amp;H1049&amp;"',F_WRITE='"&amp;I1049&amp;"' Where FORMAT_ID = '"&amp;A1049&amp;"' AND FIELD_NO = '"&amp;B1049&amp;"' AND PRIORITY = '"&amp;C1049&amp;"';"</f>
        <v/>
      </c>
      <c r="U1049">
        <f>"Delete from UFMT_BUILD_RULE Where FORMAT_ID = '"&amp;A1049&amp;"' AND FIELD_NO = '"&amp;B1049&amp;"' AND PRIORITY = '"&amp;C1049&amp;"';"</f>
        <v/>
      </c>
    </row>
    <row r="1050" spans="1:21">
      <c r="A1050" t="s">
        <v>639</v>
      </c>
      <c r="B1050" t="s">
        <v>70</v>
      </c>
      <c r="C1050" t="s">
        <v>13</v>
      </c>
      <c r="D1050" t="s">
        <v>379</v>
      </c>
      <c r="F1050" t="s">
        <v>471</v>
      </c>
      <c r="G1050" t="s">
        <v>51</v>
      </c>
      <c r="H1050" t="s">
        <v>255</v>
      </c>
      <c r="I1050" t="s">
        <v>255</v>
      </c>
      <c r="L1050" t="s">
        <v>7</v>
      </c>
      <c r="M1050">
        <f>VLOOKUP(D1050,UFMT_FIELD_FORMAT!A:H,8,FALSE)</f>
        <v/>
      </c>
      <c r="N1050">
        <f>IF(ISBLANK(E1050),"",VLOOKUP(E1050,UFMT_CONDITION!A:J,10,FALSE))</f>
        <v/>
      </c>
      <c r="O1050">
        <f>VLOOKUP(F1050,UFMT_VALUE!A:E,5,FALSE)</f>
        <v/>
      </c>
      <c r="P1050">
        <f>IF(ISBLANK(G1050),"",VLOOKUP(G1050,UFMT_CONVERSION!A:C,3,FALSE))</f>
        <v/>
      </c>
      <c r="Q1050">
        <f>"Field '"&amp;M1050&amp;IF(N1050="","","',Cond '"&amp;N1050)&amp;"', Value '"&amp;O1050&amp;IF(P1050="","","', Conv '"&amp;P1050)&amp;"'"</f>
        <v/>
      </c>
      <c r="S1050">
        <f>"Insert into UFMT_BUILD_RULE (FORMAT_ID, FIELD_NO, PRIORITY, FIELD_ID, COND_ID, VALUE_ID, CONV_KEY, F_CHECK, F_WRITE) Values ('"&amp;A1050&amp;"', '"&amp;B1050&amp;"', '"&amp;C1050&amp;"', '"&amp;D1050&amp;"', '"&amp;E1050&amp;"', '"&amp;F1050&amp;"', '"&amp;G1050&amp;"', '"&amp;H1050&amp;"', '"&amp;I1050&amp;"');"</f>
        <v/>
      </c>
      <c r="T1050">
        <f>"Update UFMT_BUILD_RULE SET FIELD_ID='"&amp;D1050&amp;"',COND_ID='"&amp;E1050&amp;"',VALUE_ID='"&amp;F1050&amp;"',CONV_KEY='"&amp;G1050&amp;"',F_CHECK='"&amp;H1050&amp;"',F_WRITE='"&amp;I1050&amp;"' Where FORMAT_ID = '"&amp;A1050&amp;"' AND FIELD_NO = '"&amp;B1050&amp;"' AND PRIORITY = '"&amp;C1050&amp;"';"</f>
        <v/>
      </c>
      <c r="U1050">
        <f>"Delete from UFMT_BUILD_RULE Where FORMAT_ID = '"&amp;A1050&amp;"' AND FIELD_NO = '"&amp;B1050&amp;"' AND PRIORITY = '"&amp;C1050&amp;"';"</f>
        <v/>
      </c>
    </row>
    <row r="1051" spans="1:21">
      <c r="A1051" t="s">
        <v>639</v>
      </c>
      <c r="B1051" t="s">
        <v>310</v>
      </c>
      <c r="C1051" t="s">
        <v>13</v>
      </c>
      <c r="D1051" t="s">
        <v>330</v>
      </c>
      <c r="F1051" t="s">
        <v>555</v>
      </c>
      <c r="H1051" t="s">
        <v>255</v>
      </c>
      <c r="I1051" t="s">
        <v>13</v>
      </c>
      <c r="L1051" t="s">
        <v>7</v>
      </c>
      <c r="M1051">
        <f>VLOOKUP(D1051,UFMT_FIELD_FORMAT!A:H,8,FALSE)</f>
        <v/>
      </c>
      <c r="N1051">
        <f>IF(ISBLANK(E1051),"",VLOOKUP(E1051,UFMT_CONDITION!A:J,10,FALSE))</f>
        <v/>
      </c>
      <c r="O1051">
        <f>VLOOKUP(F1051,UFMT_VALUE!A:E,5,FALSE)</f>
        <v/>
      </c>
      <c r="P1051">
        <f>IF(ISBLANK(G1051),"",VLOOKUP(G1051,UFMT_CONVERSION!A:C,3,FALSE))</f>
        <v/>
      </c>
      <c r="Q1051">
        <f>"Field '"&amp;M1051&amp;IF(N1051="","","',Cond '"&amp;N1051)&amp;"', Value '"&amp;O1051&amp;IF(P1051="","","', Conv '"&amp;P1051)&amp;"'"</f>
        <v/>
      </c>
      <c r="S1051">
        <f>"Insert into UFMT_BUILD_RULE (FORMAT_ID, FIELD_NO, PRIORITY, FIELD_ID, COND_ID, VALUE_ID, CONV_KEY, F_CHECK, F_WRITE) Values ('"&amp;A1051&amp;"', '"&amp;B1051&amp;"', '"&amp;C1051&amp;"', '"&amp;D1051&amp;"', '"&amp;E1051&amp;"', '"&amp;F1051&amp;"', '"&amp;G1051&amp;"', '"&amp;H1051&amp;"', '"&amp;I1051&amp;"');"</f>
        <v/>
      </c>
      <c r="T1051">
        <f>"Update UFMT_BUILD_RULE SET FIELD_ID='"&amp;D1051&amp;"',COND_ID='"&amp;E1051&amp;"',VALUE_ID='"&amp;F1051&amp;"',CONV_KEY='"&amp;G1051&amp;"',F_CHECK='"&amp;H1051&amp;"',F_WRITE='"&amp;I1051&amp;"' Where FORMAT_ID = '"&amp;A1051&amp;"' AND FIELD_NO = '"&amp;B1051&amp;"' AND PRIORITY = '"&amp;C1051&amp;"';"</f>
        <v/>
      </c>
      <c r="U1051">
        <f>"Delete from UFMT_BUILD_RULE Where FORMAT_ID = '"&amp;A1051&amp;"' AND FIELD_NO = '"&amp;B1051&amp;"' AND PRIORITY = '"&amp;C1051&amp;"';"</f>
        <v/>
      </c>
    </row>
    <row r="1052" spans="1:21">
      <c r="A1052" t="s">
        <v>639</v>
      </c>
      <c r="B1052" t="s">
        <v>72</v>
      </c>
      <c r="C1052" t="s">
        <v>64</v>
      </c>
      <c r="D1052" t="s">
        <v>473</v>
      </c>
      <c r="F1052" t="s">
        <v>43</v>
      </c>
      <c r="G1052" t="s">
        <v>534</v>
      </c>
      <c r="H1052" t="s">
        <v>255</v>
      </c>
      <c r="I1052" t="s">
        <v>13</v>
      </c>
      <c r="L1052" t="s">
        <v>7</v>
      </c>
      <c r="M1052">
        <f>VLOOKUP(D1052,UFMT_FIELD_FORMAT!A:H,8,FALSE)</f>
        <v/>
      </c>
      <c r="N1052">
        <f>IF(ISBLANK(E1052),"",VLOOKUP(E1052,UFMT_CONDITION!A:J,10,FALSE))</f>
        <v/>
      </c>
      <c r="O1052">
        <f>VLOOKUP(F1052,UFMT_VALUE!A:E,5,FALSE)</f>
        <v/>
      </c>
      <c r="P1052">
        <f>IF(ISBLANK(G1052),"",VLOOKUP(G1052,UFMT_CONVERSION!A:C,3,FALSE))</f>
        <v/>
      </c>
      <c r="Q1052">
        <f>"Field '"&amp;M1052&amp;IF(N1052="","","',Cond '"&amp;N1052)&amp;"', Value '"&amp;O1052&amp;IF(P1052="","","', Conv '"&amp;P1052)&amp;"'"</f>
        <v/>
      </c>
      <c r="S1052">
        <f>"Insert into UFMT_BUILD_RULE (FORMAT_ID, FIELD_NO, PRIORITY, FIELD_ID, COND_ID, VALUE_ID, CONV_KEY, F_CHECK, F_WRITE) Values ('"&amp;A1052&amp;"', '"&amp;B1052&amp;"', '"&amp;C1052&amp;"', '"&amp;D1052&amp;"', '"&amp;E1052&amp;"', '"&amp;F1052&amp;"', '"&amp;G1052&amp;"', '"&amp;H1052&amp;"', '"&amp;I1052&amp;"');"</f>
        <v/>
      </c>
      <c r="T1052">
        <f>"Update UFMT_BUILD_RULE SET FIELD_ID='"&amp;D1052&amp;"',COND_ID='"&amp;E1052&amp;"',VALUE_ID='"&amp;F1052&amp;"',CONV_KEY='"&amp;G1052&amp;"',F_CHECK='"&amp;H1052&amp;"',F_WRITE='"&amp;I1052&amp;"' Where FORMAT_ID = '"&amp;A1052&amp;"' AND FIELD_NO = '"&amp;B1052&amp;"' AND PRIORITY = '"&amp;C1052&amp;"';"</f>
        <v/>
      </c>
      <c r="U1052">
        <f>"Delete from UFMT_BUILD_RULE Where FORMAT_ID = '"&amp;A1052&amp;"' AND FIELD_NO = '"&amp;B1052&amp;"' AND PRIORITY = '"&amp;C1052&amp;"';"</f>
        <v/>
      </c>
    </row>
    <row r="1053" spans="1:21">
      <c r="A1053" t="s">
        <v>639</v>
      </c>
      <c r="B1053" t="s">
        <v>545</v>
      </c>
      <c r="C1053" t="s">
        <v>13</v>
      </c>
      <c r="D1053" t="s">
        <v>393</v>
      </c>
      <c r="F1053" t="s">
        <v>51</v>
      </c>
      <c r="H1053" t="s">
        <v>255</v>
      </c>
      <c r="I1053" t="s">
        <v>255</v>
      </c>
      <c r="L1053" t="s">
        <v>7</v>
      </c>
      <c r="M1053">
        <f>VLOOKUP(D1053,UFMT_FIELD_FORMAT!A:H,8,FALSE)</f>
        <v/>
      </c>
      <c r="N1053">
        <f>IF(ISBLANK(E1053),"",VLOOKUP(E1053,UFMT_CONDITION!A:J,10,FALSE))</f>
        <v/>
      </c>
      <c r="O1053">
        <f>VLOOKUP(F1053,UFMT_VALUE!A:E,5,FALSE)</f>
        <v/>
      </c>
      <c r="P1053">
        <f>IF(ISBLANK(G1053),"",VLOOKUP(G1053,UFMT_CONVERSION!A:C,3,FALSE))</f>
        <v/>
      </c>
      <c r="Q1053">
        <f>"Field '"&amp;M1053&amp;IF(N1053="","","',Cond '"&amp;N1053)&amp;"', Value '"&amp;O1053&amp;IF(P1053="","","', Conv '"&amp;P1053)&amp;"'"</f>
        <v/>
      </c>
      <c r="S1053">
        <f>"Insert into UFMT_BUILD_RULE (FORMAT_ID, FIELD_NO, PRIORITY, FIELD_ID, COND_ID, VALUE_ID, CONV_KEY, F_CHECK, F_WRITE) Values ('"&amp;A1053&amp;"', '"&amp;B1053&amp;"', '"&amp;C1053&amp;"', '"&amp;D1053&amp;"', '"&amp;E1053&amp;"', '"&amp;F1053&amp;"', '"&amp;G1053&amp;"', '"&amp;H1053&amp;"', '"&amp;I1053&amp;"');"</f>
        <v/>
      </c>
      <c r="T1053">
        <f>"Update UFMT_BUILD_RULE SET FIELD_ID='"&amp;D1053&amp;"',COND_ID='"&amp;E1053&amp;"',VALUE_ID='"&amp;F1053&amp;"',CONV_KEY='"&amp;G1053&amp;"',F_CHECK='"&amp;H1053&amp;"',F_WRITE='"&amp;I1053&amp;"' Where FORMAT_ID = '"&amp;A1053&amp;"' AND FIELD_NO = '"&amp;B1053&amp;"' AND PRIORITY = '"&amp;C1053&amp;"';"</f>
        <v/>
      </c>
      <c r="U1053">
        <f>"Delete from UFMT_BUILD_RULE Where FORMAT_ID = '"&amp;A1053&amp;"' AND FIELD_NO = '"&amp;B1053&amp;"' AND PRIORITY = '"&amp;C1053&amp;"';"</f>
        <v/>
      </c>
    </row>
    <row r="1054" spans="1:21">
      <c r="A1054" t="s">
        <v>639</v>
      </c>
      <c r="B1054" t="s">
        <v>239</v>
      </c>
      <c r="C1054" t="s">
        <v>13</v>
      </c>
      <c r="D1054" t="s">
        <v>395</v>
      </c>
      <c r="F1054" t="s">
        <v>478</v>
      </c>
      <c r="H1054" t="s">
        <v>255</v>
      </c>
      <c r="I1054" t="s">
        <v>255</v>
      </c>
      <c r="L1054" t="s">
        <v>7</v>
      </c>
      <c r="M1054">
        <f>VLOOKUP(D1054,UFMT_FIELD_FORMAT!A:H,8,FALSE)</f>
        <v/>
      </c>
      <c r="N1054">
        <f>IF(ISBLANK(E1054),"",VLOOKUP(E1054,UFMT_CONDITION!A:J,10,FALSE))</f>
        <v/>
      </c>
      <c r="O1054">
        <f>VLOOKUP(F1054,UFMT_VALUE!A:E,5,FALSE)</f>
        <v/>
      </c>
      <c r="P1054">
        <f>IF(ISBLANK(G1054),"",VLOOKUP(G1054,UFMT_CONVERSION!A:C,3,FALSE))</f>
        <v/>
      </c>
      <c r="Q1054">
        <f>"Field '"&amp;M1054&amp;IF(N1054="","","',Cond '"&amp;N1054)&amp;"', Value '"&amp;O1054&amp;IF(P1054="","","', Conv '"&amp;P1054)&amp;"'"</f>
        <v/>
      </c>
      <c r="S1054">
        <f>"Insert into UFMT_BUILD_RULE (FORMAT_ID, FIELD_NO, PRIORITY, FIELD_ID, COND_ID, VALUE_ID, CONV_KEY, F_CHECK, F_WRITE) Values ('"&amp;A1054&amp;"', '"&amp;B1054&amp;"', '"&amp;C1054&amp;"', '"&amp;D1054&amp;"', '"&amp;E1054&amp;"', '"&amp;F1054&amp;"', '"&amp;G1054&amp;"', '"&amp;H1054&amp;"', '"&amp;I1054&amp;"');"</f>
        <v/>
      </c>
      <c r="T1054">
        <f>"Update UFMT_BUILD_RULE SET FIELD_ID='"&amp;D1054&amp;"',COND_ID='"&amp;E1054&amp;"',VALUE_ID='"&amp;F1054&amp;"',CONV_KEY='"&amp;G1054&amp;"',F_CHECK='"&amp;H1054&amp;"',F_WRITE='"&amp;I1054&amp;"' Where FORMAT_ID = '"&amp;A1054&amp;"' AND FIELD_NO = '"&amp;B1054&amp;"' AND PRIORITY = '"&amp;C1054&amp;"';"</f>
        <v/>
      </c>
      <c r="U1054">
        <f>"Delete from UFMT_BUILD_RULE Where FORMAT_ID = '"&amp;A1054&amp;"' AND FIELD_NO = '"&amp;B1054&amp;"' AND PRIORITY = '"&amp;C1054&amp;"';"</f>
        <v/>
      </c>
    </row>
    <row r="1055" spans="1:21">
      <c r="A1055" t="s">
        <v>639</v>
      </c>
      <c r="B1055" t="s">
        <v>488</v>
      </c>
      <c r="C1055" t="s">
        <v>13</v>
      </c>
      <c r="D1055" t="s">
        <v>478</v>
      </c>
      <c r="F1055" t="s">
        <v>606</v>
      </c>
      <c r="H1055" t="s">
        <v>255</v>
      </c>
      <c r="I1055" t="s">
        <v>255</v>
      </c>
      <c r="L1055" t="s">
        <v>7</v>
      </c>
      <c r="M1055">
        <f>VLOOKUP(D1055,UFMT_FIELD_FORMAT!A:H,8,FALSE)</f>
        <v/>
      </c>
      <c r="N1055">
        <f>IF(ISBLANK(E1055),"",VLOOKUP(E1055,UFMT_CONDITION!A:J,10,FALSE))</f>
        <v/>
      </c>
      <c r="O1055">
        <f>VLOOKUP(F1055,UFMT_VALUE!A:E,5,FALSE)</f>
        <v/>
      </c>
      <c r="P1055">
        <f>IF(ISBLANK(G1055),"",VLOOKUP(G1055,UFMT_CONVERSION!A:C,3,FALSE))</f>
        <v/>
      </c>
      <c r="Q1055">
        <f>"Field '"&amp;M1055&amp;IF(N1055="","","',Cond '"&amp;N1055)&amp;"', Value '"&amp;O1055&amp;IF(P1055="","","', Conv '"&amp;P1055)&amp;"'"</f>
        <v/>
      </c>
      <c r="S1055">
        <f>"Insert into UFMT_BUILD_RULE (FORMAT_ID, FIELD_NO, PRIORITY, FIELD_ID, COND_ID, VALUE_ID, CONV_KEY, F_CHECK, F_WRITE) Values ('"&amp;A1055&amp;"', '"&amp;B1055&amp;"', '"&amp;C1055&amp;"', '"&amp;D1055&amp;"', '"&amp;E1055&amp;"', '"&amp;F1055&amp;"', '"&amp;G1055&amp;"', '"&amp;H1055&amp;"', '"&amp;I1055&amp;"');"</f>
        <v/>
      </c>
      <c r="T1055">
        <f>"Update UFMT_BUILD_RULE SET FIELD_ID='"&amp;D1055&amp;"',COND_ID='"&amp;E1055&amp;"',VALUE_ID='"&amp;F1055&amp;"',CONV_KEY='"&amp;G1055&amp;"',F_CHECK='"&amp;H1055&amp;"',F_WRITE='"&amp;I1055&amp;"' Where FORMAT_ID = '"&amp;A1055&amp;"' AND FIELD_NO = '"&amp;B1055&amp;"' AND PRIORITY = '"&amp;C1055&amp;"';"</f>
        <v/>
      </c>
      <c r="U1055">
        <f>"Delete from UFMT_BUILD_RULE Where FORMAT_ID = '"&amp;A1055&amp;"' AND FIELD_NO = '"&amp;B1055&amp;"' AND PRIORITY = '"&amp;C1055&amp;"';"</f>
        <v/>
      </c>
    </row>
    <row r="1056" spans="1:21">
      <c r="A1056" t="s">
        <v>639</v>
      </c>
      <c r="B1056" t="s">
        <v>555</v>
      </c>
      <c r="C1056" t="s">
        <v>13</v>
      </c>
      <c r="D1056" t="s">
        <v>385</v>
      </c>
      <c r="F1056" t="s">
        <v>536</v>
      </c>
      <c r="H1056" t="s">
        <v>255</v>
      </c>
      <c r="I1056" t="s">
        <v>255</v>
      </c>
      <c r="L1056" t="s">
        <v>7</v>
      </c>
      <c r="M1056">
        <f>VLOOKUP(D1056,UFMT_FIELD_FORMAT!A:H,8,FALSE)</f>
        <v/>
      </c>
      <c r="N1056">
        <f>IF(ISBLANK(E1056),"",VLOOKUP(E1056,UFMT_CONDITION!A:J,10,FALSE))</f>
        <v/>
      </c>
      <c r="O1056">
        <f>VLOOKUP(F1056,UFMT_VALUE!A:E,5,FALSE)</f>
        <v/>
      </c>
      <c r="P1056">
        <f>IF(ISBLANK(G1056),"",VLOOKUP(G1056,UFMT_CONVERSION!A:C,3,FALSE))</f>
        <v/>
      </c>
      <c r="Q1056">
        <f>"Field '"&amp;M1056&amp;IF(N1056="","","',Cond '"&amp;N1056)&amp;"', Value '"&amp;O1056&amp;IF(P1056="","","', Conv '"&amp;P1056)&amp;"'"</f>
        <v/>
      </c>
      <c r="S1056">
        <f>"Insert into UFMT_BUILD_RULE (FORMAT_ID, FIELD_NO, PRIORITY, FIELD_ID, COND_ID, VALUE_ID, CONV_KEY, F_CHECK, F_WRITE) Values ('"&amp;A1056&amp;"', '"&amp;B1056&amp;"', '"&amp;C1056&amp;"', '"&amp;D1056&amp;"', '"&amp;E1056&amp;"', '"&amp;F1056&amp;"', '"&amp;G1056&amp;"', '"&amp;H1056&amp;"', '"&amp;I1056&amp;"');"</f>
        <v/>
      </c>
      <c r="T1056">
        <f>"Update UFMT_BUILD_RULE SET FIELD_ID='"&amp;D1056&amp;"',COND_ID='"&amp;E1056&amp;"',VALUE_ID='"&amp;F1056&amp;"',CONV_KEY='"&amp;G1056&amp;"',F_CHECK='"&amp;H1056&amp;"',F_WRITE='"&amp;I1056&amp;"' Where FORMAT_ID = '"&amp;A1056&amp;"' AND FIELD_NO = '"&amp;B1056&amp;"' AND PRIORITY = '"&amp;C1056&amp;"';"</f>
        <v/>
      </c>
      <c r="U1056">
        <f>"Delete from UFMT_BUILD_RULE Where FORMAT_ID = '"&amp;A1056&amp;"' AND FIELD_NO = '"&amp;B1056&amp;"' AND PRIORITY = '"&amp;C1056&amp;"';"</f>
        <v/>
      </c>
    </row>
    <row r="1057" spans="1:21">
      <c r="A1057" t="s">
        <v>639</v>
      </c>
      <c r="B1057" t="s">
        <v>244</v>
      </c>
      <c r="C1057" t="s">
        <v>13</v>
      </c>
      <c r="D1057" t="s">
        <v>385</v>
      </c>
      <c r="F1057" t="s">
        <v>577</v>
      </c>
      <c r="H1057" t="s">
        <v>255</v>
      </c>
      <c r="I1057" t="s">
        <v>255</v>
      </c>
      <c r="L1057" t="s">
        <v>7</v>
      </c>
      <c r="M1057">
        <f>VLOOKUP(D1057,UFMT_FIELD_FORMAT!A:H,8,FALSE)</f>
        <v/>
      </c>
      <c r="N1057">
        <f>IF(ISBLANK(E1057),"",VLOOKUP(E1057,UFMT_CONDITION!A:J,10,FALSE))</f>
        <v/>
      </c>
      <c r="O1057">
        <f>VLOOKUP(F1057,UFMT_VALUE!A:E,5,FALSE)</f>
        <v/>
      </c>
      <c r="P1057">
        <f>IF(ISBLANK(G1057),"",VLOOKUP(G1057,UFMT_CONVERSION!A:C,3,FALSE))</f>
        <v/>
      </c>
      <c r="Q1057">
        <f>"Field '"&amp;M1057&amp;IF(N1057="","","',Cond '"&amp;N1057)&amp;"', Value '"&amp;O1057&amp;IF(P1057="","","', Conv '"&amp;P1057)&amp;"'"</f>
        <v/>
      </c>
      <c r="S1057">
        <f>"Insert into UFMT_BUILD_RULE (FORMAT_ID, FIELD_NO, PRIORITY, FIELD_ID, COND_ID, VALUE_ID, CONV_KEY, F_CHECK, F_WRITE) Values ('"&amp;A1057&amp;"', '"&amp;B1057&amp;"', '"&amp;C1057&amp;"', '"&amp;D1057&amp;"', '"&amp;E1057&amp;"', '"&amp;F1057&amp;"', '"&amp;G1057&amp;"', '"&amp;H1057&amp;"', '"&amp;I1057&amp;"');"</f>
        <v/>
      </c>
      <c r="T1057">
        <f>"Update UFMT_BUILD_RULE SET FIELD_ID='"&amp;D1057&amp;"',COND_ID='"&amp;E1057&amp;"',VALUE_ID='"&amp;F1057&amp;"',CONV_KEY='"&amp;G1057&amp;"',F_CHECK='"&amp;H1057&amp;"',F_WRITE='"&amp;I1057&amp;"' Where FORMAT_ID = '"&amp;A1057&amp;"' AND FIELD_NO = '"&amp;B1057&amp;"' AND PRIORITY = '"&amp;C1057&amp;"';"</f>
        <v/>
      </c>
      <c r="U1057">
        <f>"Delete from UFMT_BUILD_RULE Where FORMAT_ID = '"&amp;A1057&amp;"' AND FIELD_NO = '"&amp;B1057&amp;"' AND PRIORITY = '"&amp;C1057&amp;"';"</f>
        <v/>
      </c>
    </row>
    <row r="1058" spans="1:21">
      <c r="A1058" t="s">
        <v>639</v>
      </c>
      <c r="B1058" t="s">
        <v>78</v>
      </c>
      <c r="C1058" t="s">
        <v>13</v>
      </c>
      <c r="D1058" t="s">
        <v>456</v>
      </c>
      <c r="F1058" t="s">
        <v>287</v>
      </c>
      <c r="G1058" t="s">
        <v>528</v>
      </c>
      <c r="H1058" t="s">
        <v>255</v>
      </c>
      <c r="I1058" t="s">
        <v>13</v>
      </c>
      <c r="L1058" t="s">
        <v>7</v>
      </c>
      <c r="M1058">
        <f>VLOOKUP(D1058,UFMT_FIELD_FORMAT!A:H,8,FALSE)</f>
        <v/>
      </c>
      <c r="N1058">
        <f>IF(ISBLANK(E1058),"",VLOOKUP(E1058,UFMT_CONDITION!A:J,10,FALSE))</f>
        <v/>
      </c>
      <c r="O1058">
        <f>VLOOKUP(F1058,UFMT_VALUE!A:E,5,FALSE)</f>
        <v/>
      </c>
      <c r="P1058">
        <f>IF(ISBLANK(G1058),"",VLOOKUP(G1058,UFMT_CONVERSION!A:C,3,FALSE))</f>
        <v/>
      </c>
      <c r="Q1058">
        <f>"Field '"&amp;M1058&amp;IF(N1058="","","',Cond '"&amp;N1058)&amp;"', Value '"&amp;O1058&amp;IF(P1058="","","', Conv '"&amp;P1058)&amp;"'"</f>
        <v/>
      </c>
      <c r="S1058">
        <f>"Insert into UFMT_BUILD_RULE (FORMAT_ID, FIELD_NO, PRIORITY, FIELD_ID, COND_ID, VALUE_ID, CONV_KEY, F_CHECK, F_WRITE) Values ('"&amp;A1058&amp;"', '"&amp;B1058&amp;"', '"&amp;C1058&amp;"', '"&amp;D1058&amp;"', '"&amp;E1058&amp;"', '"&amp;F1058&amp;"', '"&amp;G1058&amp;"', '"&amp;H1058&amp;"', '"&amp;I1058&amp;"');"</f>
        <v/>
      </c>
      <c r="T1058">
        <f>"Update UFMT_BUILD_RULE SET FIELD_ID='"&amp;D1058&amp;"',COND_ID='"&amp;E1058&amp;"',VALUE_ID='"&amp;F1058&amp;"',CONV_KEY='"&amp;G1058&amp;"',F_CHECK='"&amp;H1058&amp;"',F_WRITE='"&amp;I1058&amp;"' Where FORMAT_ID = '"&amp;A1058&amp;"' AND FIELD_NO = '"&amp;B1058&amp;"' AND PRIORITY = '"&amp;C1058&amp;"';"</f>
        <v/>
      </c>
      <c r="U1058">
        <f>"Delete from UFMT_BUILD_RULE Where FORMAT_ID = '"&amp;A1058&amp;"' AND FIELD_NO = '"&amp;B1058&amp;"' AND PRIORITY = '"&amp;C1058&amp;"';"</f>
        <v/>
      </c>
    </row>
    <row r="1059" spans="1:21">
      <c r="A1059" t="s">
        <v>639</v>
      </c>
      <c r="B1059" t="s">
        <v>569</v>
      </c>
      <c r="C1059" t="s">
        <v>13</v>
      </c>
      <c r="D1059" t="s">
        <v>398</v>
      </c>
      <c r="F1059" t="s">
        <v>128</v>
      </c>
      <c r="H1059" t="s">
        <v>255</v>
      </c>
      <c r="I1059" t="s">
        <v>255</v>
      </c>
      <c r="L1059" t="s">
        <v>7</v>
      </c>
      <c r="M1059">
        <f>VLOOKUP(D1059,UFMT_FIELD_FORMAT!A:H,8,FALSE)</f>
        <v/>
      </c>
      <c r="N1059">
        <f>IF(ISBLANK(E1059),"",VLOOKUP(E1059,UFMT_CONDITION!A:J,10,FALSE))</f>
        <v/>
      </c>
      <c r="O1059">
        <f>VLOOKUP(F1059,UFMT_VALUE!A:E,5,FALSE)</f>
        <v/>
      </c>
      <c r="P1059">
        <f>IF(ISBLANK(G1059),"",VLOOKUP(G1059,UFMT_CONVERSION!A:C,3,FALSE))</f>
        <v/>
      </c>
      <c r="Q1059">
        <f>"Field '"&amp;M1059&amp;IF(N1059="","","',Cond '"&amp;N1059)&amp;"', Value '"&amp;O1059&amp;IF(P1059="","","', Conv '"&amp;P1059)&amp;"'"</f>
        <v/>
      </c>
      <c r="S1059">
        <f>"Insert into UFMT_BUILD_RULE (FORMAT_ID, FIELD_NO, PRIORITY, FIELD_ID, COND_ID, VALUE_ID, CONV_KEY, F_CHECK, F_WRITE) Values ('"&amp;A1059&amp;"', '"&amp;B1059&amp;"', '"&amp;C1059&amp;"', '"&amp;D1059&amp;"', '"&amp;E1059&amp;"', '"&amp;F1059&amp;"', '"&amp;G1059&amp;"', '"&amp;H1059&amp;"', '"&amp;I1059&amp;"');"</f>
        <v/>
      </c>
      <c r="T1059">
        <f>"Update UFMT_BUILD_RULE SET FIELD_ID='"&amp;D1059&amp;"',COND_ID='"&amp;E1059&amp;"',VALUE_ID='"&amp;F1059&amp;"',CONV_KEY='"&amp;G1059&amp;"',F_CHECK='"&amp;H1059&amp;"',F_WRITE='"&amp;I1059&amp;"' Where FORMAT_ID = '"&amp;A1059&amp;"' AND FIELD_NO = '"&amp;B1059&amp;"' AND PRIORITY = '"&amp;C1059&amp;"';"</f>
        <v/>
      </c>
      <c r="U1059">
        <f>"Delete from UFMT_BUILD_RULE Where FORMAT_ID = '"&amp;A1059&amp;"' AND FIELD_NO = '"&amp;B1059&amp;"' AND PRIORITY = '"&amp;C1059&amp;"';"</f>
        <v/>
      </c>
    </row>
    <row r="1060" spans="1:21">
      <c r="A1060" t="s">
        <v>639</v>
      </c>
      <c r="B1060" t="s">
        <v>196</v>
      </c>
      <c r="C1060" t="s">
        <v>13</v>
      </c>
      <c r="D1060" t="s">
        <v>233</v>
      </c>
      <c r="F1060" t="s">
        <v>68</v>
      </c>
      <c r="H1060" t="s">
        <v>255</v>
      </c>
      <c r="I1060" t="s">
        <v>255</v>
      </c>
      <c r="L1060" t="s">
        <v>7</v>
      </c>
      <c r="M1060">
        <f>VLOOKUP(D1060,UFMT_FIELD_FORMAT!A:H,8,FALSE)</f>
        <v/>
      </c>
      <c r="N1060">
        <f>IF(ISBLANK(E1060),"",VLOOKUP(E1060,UFMT_CONDITION!A:J,10,FALSE))</f>
        <v/>
      </c>
      <c r="O1060">
        <f>VLOOKUP(F1060,UFMT_VALUE!A:E,5,FALSE)</f>
        <v/>
      </c>
      <c r="P1060">
        <f>IF(ISBLANK(G1060),"",VLOOKUP(G1060,UFMT_CONVERSION!A:C,3,FALSE))</f>
        <v/>
      </c>
      <c r="Q1060">
        <f>"Field '"&amp;M1060&amp;IF(N1060="","","',Cond '"&amp;N1060)&amp;"', Value '"&amp;O1060&amp;IF(P1060="","","', Conv '"&amp;P1060)&amp;"'"</f>
        <v/>
      </c>
      <c r="S1060">
        <f>"Insert into UFMT_BUILD_RULE (FORMAT_ID, FIELD_NO, PRIORITY, FIELD_ID, COND_ID, VALUE_ID, CONV_KEY, F_CHECK, F_WRITE) Values ('"&amp;A1060&amp;"', '"&amp;B1060&amp;"', '"&amp;C1060&amp;"', '"&amp;D1060&amp;"', '"&amp;E1060&amp;"', '"&amp;F1060&amp;"', '"&amp;G1060&amp;"', '"&amp;H1060&amp;"', '"&amp;I1060&amp;"');"</f>
        <v/>
      </c>
      <c r="T1060">
        <f>"Update UFMT_BUILD_RULE SET FIELD_ID='"&amp;D1060&amp;"',COND_ID='"&amp;E1060&amp;"',VALUE_ID='"&amp;F1060&amp;"',CONV_KEY='"&amp;G1060&amp;"',F_CHECK='"&amp;H1060&amp;"',F_WRITE='"&amp;I1060&amp;"' Where FORMAT_ID = '"&amp;A1060&amp;"' AND FIELD_NO = '"&amp;B1060&amp;"' AND PRIORITY = '"&amp;C1060&amp;"';"</f>
        <v/>
      </c>
      <c r="U1060">
        <f>"Delete from UFMT_BUILD_RULE Where FORMAT_ID = '"&amp;A1060&amp;"' AND FIELD_NO = '"&amp;B1060&amp;"' AND PRIORITY = '"&amp;C1060&amp;"';"</f>
        <v/>
      </c>
    </row>
    <row r="1061" spans="1:21">
      <c r="A1061" t="s">
        <v>639</v>
      </c>
      <c r="B1061" t="s">
        <v>634</v>
      </c>
      <c r="C1061" t="s">
        <v>13</v>
      </c>
      <c r="D1061" t="s">
        <v>233</v>
      </c>
      <c r="E1061" t="s">
        <v>335</v>
      </c>
      <c r="F1061" t="s">
        <v>70</v>
      </c>
      <c r="H1061" t="s">
        <v>255</v>
      </c>
      <c r="I1061" t="s">
        <v>255</v>
      </c>
      <c r="L1061" t="s">
        <v>7</v>
      </c>
      <c r="M1061">
        <f>VLOOKUP(D1061,UFMT_FIELD_FORMAT!A:H,8,FALSE)</f>
        <v/>
      </c>
      <c r="N1061">
        <f>IF(ISBLANK(E1061),"",VLOOKUP(E1061,UFMT_CONDITION!A:J,10,FALSE))</f>
        <v/>
      </c>
      <c r="O1061">
        <f>VLOOKUP(F1061,UFMT_VALUE!A:E,5,FALSE)</f>
        <v/>
      </c>
      <c r="P1061">
        <f>IF(ISBLANK(G1061),"",VLOOKUP(G1061,UFMT_CONVERSION!A:C,3,FALSE))</f>
        <v/>
      </c>
      <c r="Q1061">
        <f>"Field '"&amp;M1061&amp;IF(N1061="","","',Cond '"&amp;N1061)&amp;"', Value '"&amp;O1061&amp;IF(P1061="","","', Conv '"&amp;P1061)&amp;"'"</f>
        <v/>
      </c>
      <c r="S1061">
        <f>"Insert into UFMT_BUILD_RULE (FORMAT_ID, FIELD_NO, PRIORITY, FIELD_ID, COND_ID, VALUE_ID, CONV_KEY, F_CHECK, F_WRITE) Values ('"&amp;A1061&amp;"', '"&amp;B1061&amp;"', '"&amp;C1061&amp;"', '"&amp;D1061&amp;"', '"&amp;E1061&amp;"', '"&amp;F1061&amp;"', '"&amp;G1061&amp;"', '"&amp;H1061&amp;"', '"&amp;I1061&amp;"');"</f>
        <v/>
      </c>
      <c r="T1061">
        <f>"Update UFMT_BUILD_RULE SET FIELD_ID='"&amp;D1061&amp;"',COND_ID='"&amp;E1061&amp;"',VALUE_ID='"&amp;F1061&amp;"',CONV_KEY='"&amp;G1061&amp;"',F_CHECK='"&amp;H1061&amp;"',F_WRITE='"&amp;I1061&amp;"' Where FORMAT_ID = '"&amp;A1061&amp;"' AND FIELD_NO = '"&amp;B1061&amp;"' AND PRIORITY = '"&amp;C1061&amp;"';"</f>
        <v/>
      </c>
      <c r="U1061">
        <f>"Delete from UFMT_BUILD_RULE Where FORMAT_ID = '"&amp;A1061&amp;"' AND FIELD_NO = '"&amp;B1061&amp;"' AND PRIORITY = '"&amp;C1061&amp;"';"</f>
        <v/>
      </c>
    </row>
    <row r="1062" spans="1:21">
      <c r="A1062" t="s">
        <v>639</v>
      </c>
      <c r="B1062" t="s">
        <v>671</v>
      </c>
      <c r="C1062" t="s">
        <v>13</v>
      </c>
      <c r="D1062" t="s">
        <v>456</v>
      </c>
      <c r="F1062" t="s">
        <v>287</v>
      </c>
      <c r="G1062" t="s">
        <v>530</v>
      </c>
      <c r="H1062" t="s">
        <v>255</v>
      </c>
      <c r="I1062" t="s">
        <v>13</v>
      </c>
      <c r="L1062" t="s">
        <v>7</v>
      </c>
      <c r="M1062">
        <f>VLOOKUP(D1062,UFMT_FIELD_FORMAT!A:H,8,FALSE)</f>
        <v/>
      </c>
      <c r="N1062">
        <f>IF(ISBLANK(E1062),"",VLOOKUP(E1062,UFMT_CONDITION!A:J,10,FALSE))</f>
        <v/>
      </c>
      <c r="O1062">
        <f>VLOOKUP(F1062,UFMT_VALUE!A:E,5,FALSE)</f>
        <v/>
      </c>
      <c r="P1062">
        <f>IF(ISBLANK(G1062),"",VLOOKUP(G1062,UFMT_CONVERSION!A:C,3,FALSE))</f>
        <v/>
      </c>
      <c r="Q1062">
        <f>"Field '"&amp;M1062&amp;IF(N1062="","","',Cond '"&amp;N1062)&amp;"', Value '"&amp;O1062&amp;IF(P1062="","","', Conv '"&amp;P1062)&amp;"'"</f>
        <v/>
      </c>
      <c r="S1062">
        <f>"Insert into UFMT_BUILD_RULE (FORMAT_ID, FIELD_NO, PRIORITY, FIELD_ID, COND_ID, VALUE_ID, CONV_KEY, F_CHECK, F_WRITE) Values ('"&amp;A1062&amp;"', '"&amp;B1062&amp;"', '"&amp;C1062&amp;"', '"&amp;D1062&amp;"', '"&amp;E1062&amp;"', '"&amp;F1062&amp;"', '"&amp;G1062&amp;"', '"&amp;H1062&amp;"', '"&amp;I1062&amp;"');"</f>
        <v/>
      </c>
      <c r="T1062">
        <f>"Update UFMT_BUILD_RULE SET FIELD_ID='"&amp;D1062&amp;"',COND_ID='"&amp;E1062&amp;"',VALUE_ID='"&amp;F1062&amp;"',CONV_KEY='"&amp;G1062&amp;"',F_CHECK='"&amp;H1062&amp;"',F_WRITE='"&amp;I1062&amp;"' Where FORMAT_ID = '"&amp;A1062&amp;"' AND FIELD_NO = '"&amp;B1062&amp;"' AND PRIORITY = '"&amp;C1062&amp;"';"</f>
        <v/>
      </c>
      <c r="U1062">
        <f>"Delete from UFMT_BUILD_RULE Where FORMAT_ID = '"&amp;A1062&amp;"' AND FIELD_NO = '"&amp;B1062&amp;"' AND PRIORITY = '"&amp;C1062&amp;"';"</f>
        <v/>
      </c>
    </row>
    <row r="1063" spans="1:21">
      <c r="A1063" t="s">
        <v>641</v>
      </c>
      <c r="B1063" t="s">
        <v>330</v>
      </c>
      <c r="C1063" t="s">
        <v>64</v>
      </c>
      <c r="D1063" t="s">
        <v>51</v>
      </c>
      <c r="F1063" t="s">
        <v>379</v>
      </c>
      <c r="H1063" t="s">
        <v>255</v>
      </c>
      <c r="I1063" t="s">
        <v>13</v>
      </c>
      <c r="L1063" t="s">
        <v>7</v>
      </c>
      <c r="M1063">
        <f>VLOOKUP(D1063,UFMT_FIELD_FORMAT!A:H,8,FALSE)</f>
        <v/>
      </c>
      <c r="N1063">
        <f>IF(ISBLANK(E1063),"",VLOOKUP(E1063,UFMT_CONDITION!A:J,10,FALSE))</f>
        <v/>
      </c>
      <c r="O1063">
        <f>VLOOKUP(F1063,UFMT_VALUE!A:E,5,FALSE)</f>
        <v/>
      </c>
      <c r="P1063">
        <f>IF(ISBLANK(G1063),"",VLOOKUP(G1063,UFMT_CONVERSION!A:C,3,FALSE))</f>
        <v/>
      </c>
      <c r="Q1063">
        <f>"Field '"&amp;M1063&amp;IF(N1063="","","',Cond '"&amp;N1063)&amp;"', Value '"&amp;O1063&amp;IF(P1063="","","', Conv '"&amp;P1063)&amp;"'"</f>
        <v/>
      </c>
      <c r="S1063">
        <f>"Insert into UFMT_BUILD_RULE (FORMAT_ID, FIELD_NO, PRIORITY, FIELD_ID, COND_ID, VALUE_ID, CONV_KEY, F_CHECK, F_WRITE) Values ('"&amp;A1063&amp;"', '"&amp;B1063&amp;"', '"&amp;C1063&amp;"', '"&amp;D1063&amp;"', '"&amp;E1063&amp;"', '"&amp;F1063&amp;"', '"&amp;G1063&amp;"', '"&amp;H1063&amp;"', '"&amp;I1063&amp;"');"</f>
        <v/>
      </c>
      <c r="T1063">
        <f>"Update UFMT_BUILD_RULE SET FIELD_ID='"&amp;D1063&amp;"',COND_ID='"&amp;E1063&amp;"',VALUE_ID='"&amp;F1063&amp;"',CONV_KEY='"&amp;G1063&amp;"',F_CHECK='"&amp;H1063&amp;"',F_WRITE='"&amp;I1063&amp;"' Where FORMAT_ID = '"&amp;A1063&amp;"' AND FIELD_NO = '"&amp;B1063&amp;"' AND PRIORITY = '"&amp;C1063&amp;"';"</f>
        <v/>
      </c>
      <c r="U1063">
        <f>"Delete from UFMT_BUILD_RULE Where FORMAT_ID = '"&amp;A1063&amp;"' AND FIELD_NO = '"&amp;B1063&amp;"' AND PRIORITY = '"&amp;C1063&amp;"';"</f>
        <v/>
      </c>
    </row>
    <row r="1064" spans="1:21">
      <c r="A1064" t="s">
        <v>641</v>
      </c>
      <c r="B1064" t="s">
        <v>337</v>
      </c>
      <c r="C1064" t="s">
        <v>13</v>
      </c>
      <c r="D1064" t="s">
        <v>500</v>
      </c>
      <c r="F1064" t="s">
        <v>35</v>
      </c>
      <c r="H1064" t="s">
        <v>255</v>
      </c>
      <c r="I1064" t="s">
        <v>255</v>
      </c>
      <c r="L1064" t="s">
        <v>7</v>
      </c>
      <c r="M1064">
        <f>VLOOKUP(D1064,UFMT_FIELD_FORMAT!A:H,8,FALSE)</f>
        <v/>
      </c>
      <c r="N1064">
        <f>IF(ISBLANK(E1064),"",VLOOKUP(E1064,UFMT_CONDITION!A:J,10,FALSE))</f>
        <v/>
      </c>
      <c r="O1064">
        <f>VLOOKUP(F1064,UFMT_VALUE!A:E,5,FALSE)</f>
        <v/>
      </c>
      <c r="P1064">
        <f>IF(ISBLANK(G1064),"",VLOOKUP(G1064,UFMT_CONVERSION!A:C,3,FALSE))</f>
        <v/>
      </c>
      <c r="Q1064">
        <f>"Field '"&amp;M1064&amp;IF(N1064="","","',Cond '"&amp;N1064)&amp;"', Value '"&amp;O1064&amp;IF(P1064="","","', Conv '"&amp;P1064)&amp;"'"</f>
        <v/>
      </c>
      <c r="S1064">
        <f>"Insert into UFMT_BUILD_RULE (FORMAT_ID, FIELD_NO, PRIORITY, FIELD_ID, COND_ID, VALUE_ID, CONV_KEY, F_CHECK, F_WRITE) Values ('"&amp;A1064&amp;"', '"&amp;B1064&amp;"', '"&amp;C1064&amp;"', '"&amp;D1064&amp;"', '"&amp;E1064&amp;"', '"&amp;F1064&amp;"', '"&amp;G1064&amp;"', '"&amp;H1064&amp;"', '"&amp;I1064&amp;"');"</f>
        <v/>
      </c>
      <c r="T1064">
        <f>"Update UFMT_BUILD_RULE SET FIELD_ID='"&amp;D1064&amp;"',COND_ID='"&amp;E1064&amp;"',VALUE_ID='"&amp;F1064&amp;"',CONV_KEY='"&amp;G1064&amp;"',F_CHECK='"&amp;H1064&amp;"',F_WRITE='"&amp;I1064&amp;"' Where FORMAT_ID = '"&amp;A1064&amp;"' AND FIELD_NO = '"&amp;B1064&amp;"' AND PRIORITY = '"&amp;C1064&amp;"';"</f>
        <v/>
      </c>
      <c r="U1064">
        <f>"Delete from UFMT_BUILD_RULE Where FORMAT_ID = '"&amp;A1064&amp;"' AND FIELD_NO = '"&amp;B1064&amp;"' AND PRIORITY = '"&amp;C1064&amp;"';"</f>
        <v/>
      </c>
    </row>
    <row r="1065" spans="1:21">
      <c r="A1065" t="s">
        <v>641</v>
      </c>
      <c r="B1065" t="s">
        <v>72</v>
      </c>
      <c r="C1065" t="s">
        <v>64</v>
      </c>
      <c r="D1065" t="s">
        <v>473</v>
      </c>
      <c r="F1065" t="s">
        <v>43</v>
      </c>
      <c r="G1065" t="s">
        <v>328</v>
      </c>
      <c r="H1065" t="s">
        <v>255</v>
      </c>
      <c r="I1065" t="s">
        <v>13</v>
      </c>
      <c r="L1065" t="s">
        <v>7</v>
      </c>
      <c r="M1065">
        <f>VLOOKUP(D1065,UFMT_FIELD_FORMAT!A:H,8,FALSE)</f>
        <v/>
      </c>
      <c r="N1065">
        <f>IF(ISBLANK(E1065),"",VLOOKUP(E1065,UFMT_CONDITION!A:J,10,FALSE))</f>
        <v/>
      </c>
      <c r="O1065">
        <f>VLOOKUP(F1065,UFMT_VALUE!A:E,5,FALSE)</f>
        <v/>
      </c>
      <c r="P1065">
        <f>IF(ISBLANK(G1065),"",VLOOKUP(G1065,UFMT_CONVERSION!A:C,3,FALSE))</f>
        <v/>
      </c>
      <c r="Q1065">
        <f>"Field '"&amp;M1065&amp;IF(N1065="","","',Cond '"&amp;N1065)&amp;"', Value '"&amp;O1065&amp;IF(P1065="","","', Conv '"&amp;P1065)&amp;"'"</f>
        <v/>
      </c>
      <c r="S1065">
        <f>"Insert into UFMT_BUILD_RULE (FORMAT_ID, FIELD_NO, PRIORITY, FIELD_ID, COND_ID, VALUE_ID, CONV_KEY, F_CHECK, F_WRITE) Values ('"&amp;A1065&amp;"', '"&amp;B1065&amp;"', '"&amp;C1065&amp;"', '"&amp;D1065&amp;"', '"&amp;E1065&amp;"', '"&amp;F1065&amp;"', '"&amp;G1065&amp;"', '"&amp;H1065&amp;"', '"&amp;I1065&amp;"');"</f>
        <v/>
      </c>
      <c r="T1065">
        <f>"Update UFMT_BUILD_RULE SET FIELD_ID='"&amp;D1065&amp;"',COND_ID='"&amp;E1065&amp;"',VALUE_ID='"&amp;F1065&amp;"',CONV_KEY='"&amp;G1065&amp;"',F_CHECK='"&amp;H1065&amp;"',F_WRITE='"&amp;I1065&amp;"' Where FORMAT_ID = '"&amp;A1065&amp;"' AND FIELD_NO = '"&amp;B1065&amp;"' AND PRIORITY = '"&amp;C1065&amp;"';"</f>
        <v/>
      </c>
      <c r="U1065">
        <f>"Delete from UFMT_BUILD_RULE Where FORMAT_ID = '"&amp;A1065&amp;"' AND FIELD_NO = '"&amp;B1065&amp;"' AND PRIORITY = '"&amp;C1065&amp;"';"</f>
        <v/>
      </c>
    </row>
    <row r="1066" spans="1:21">
      <c r="A1066" t="s">
        <v>641</v>
      </c>
      <c r="B1066" t="s">
        <v>583</v>
      </c>
      <c r="C1066" t="s">
        <v>13</v>
      </c>
      <c r="D1066" t="s">
        <v>385</v>
      </c>
      <c r="F1066" t="s">
        <v>611</v>
      </c>
      <c r="H1066" t="s">
        <v>255</v>
      </c>
      <c r="I1066" t="s">
        <v>255</v>
      </c>
      <c r="L1066" t="s">
        <v>7</v>
      </c>
      <c r="M1066">
        <f>VLOOKUP(D1066,UFMT_FIELD_FORMAT!A:H,8,FALSE)</f>
        <v/>
      </c>
      <c r="N1066">
        <f>IF(ISBLANK(E1066),"",VLOOKUP(E1066,UFMT_CONDITION!A:J,10,FALSE))</f>
        <v/>
      </c>
      <c r="O1066">
        <f>VLOOKUP(F1066,UFMT_VALUE!A:E,5,FALSE)</f>
        <v/>
      </c>
      <c r="P1066">
        <f>IF(ISBLANK(G1066),"",VLOOKUP(G1066,UFMT_CONVERSION!A:C,3,FALSE))</f>
        <v/>
      </c>
      <c r="Q1066">
        <f>"Field '"&amp;M1066&amp;IF(N1066="","","',Cond '"&amp;N1066)&amp;"', Value '"&amp;O1066&amp;IF(P1066="","","', Conv '"&amp;P1066)&amp;"'"</f>
        <v/>
      </c>
      <c r="S1066">
        <f>"Insert into UFMT_BUILD_RULE (FORMAT_ID, FIELD_NO, PRIORITY, FIELD_ID, COND_ID, VALUE_ID, CONV_KEY, F_CHECK, F_WRITE) Values ('"&amp;A1066&amp;"', '"&amp;B1066&amp;"', '"&amp;C1066&amp;"', '"&amp;D1066&amp;"', '"&amp;E1066&amp;"', '"&amp;F1066&amp;"', '"&amp;G1066&amp;"', '"&amp;H1066&amp;"', '"&amp;I1066&amp;"');"</f>
        <v/>
      </c>
      <c r="T1066">
        <f>"Update UFMT_BUILD_RULE SET FIELD_ID='"&amp;D1066&amp;"',COND_ID='"&amp;E1066&amp;"',VALUE_ID='"&amp;F1066&amp;"',CONV_KEY='"&amp;G1066&amp;"',F_CHECK='"&amp;H1066&amp;"',F_WRITE='"&amp;I1066&amp;"' Where FORMAT_ID = '"&amp;A1066&amp;"' AND FIELD_NO = '"&amp;B1066&amp;"' AND PRIORITY = '"&amp;C1066&amp;"';"</f>
        <v/>
      </c>
      <c r="U1066">
        <f>"Delete from UFMT_BUILD_RULE Where FORMAT_ID = '"&amp;A1066&amp;"' AND FIELD_NO = '"&amp;B1066&amp;"' AND PRIORITY = '"&amp;C1066&amp;"';"</f>
        <v/>
      </c>
    </row>
    <row r="1067" spans="1:21">
      <c r="A1067" t="s">
        <v>643</v>
      </c>
      <c r="B1067" t="s">
        <v>64</v>
      </c>
      <c r="C1067" t="s">
        <v>13</v>
      </c>
      <c r="D1067" t="s">
        <v>13</v>
      </c>
      <c r="F1067" t="s">
        <v>64</v>
      </c>
      <c r="H1067" t="s">
        <v>255</v>
      </c>
      <c r="I1067" t="s">
        <v>255</v>
      </c>
      <c r="L1067" t="s">
        <v>7</v>
      </c>
      <c r="M1067">
        <f>VLOOKUP(D1067,UFMT_FIELD_FORMAT!A:H,8,FALSE)</f>
        <v/>
      </c>
      <c r="N1067">
        <f>IF(ISBLANK(E1067),"",VLOOKUP(E1067,UFMT_CONDITION!A:J,10,FALSE))</f>
        <v/>
      </c>
      <c r="O1067">
        <f>VLOOKUP(F1067,UFMT_VALUE!A:E,5,FALSE)</f>
        <v/>
      </c>
      <c r="P1067">
        <f>IF(ISBLANK(G1067),"",VLOOKUP(G1067,UFMT_CONVERSION!A:C,3,FALSE))</f>
        <v/>
      </c>
      <c r="Q1067">
        <f>"Field '"&amp;M1067&amp;IF(N1067="","","',Cond '"&amp;N1067)&amp;"', Value '"&amp;O1067&amp;IF(P1067="","","', Conv '"&amp;P1067)&amp;"'"</f>
        <v/>
      </c>
      <c r="S1067">
        <f>"Insert into UFMT_BUILD_RULE (FORMAT_ID, FIELD_NO, PRIORITY, FIELD_ID, COND_ID, VALUE_ID, CONV_KEY, F_CHECK, F_WRITE) Values ('"&amp;A1067&amp;"', '"&amp;B1067&amp;"', '"&amp;C1067&amp;"', '"&amp;D1067&amp;"', '"&amp;E1067&amp;"', '"&amp;F1067&amp;"', '"&amp;G1067&amp;"', '"&amp;H1067&amp;"', '"&amp;I1067&amp;"');"</f>
        <v/>
      </c>
      <c r="T1067">
        <f>"Update UFMT_BUILD_RULE SET FIELD_ID='"&amp;D1067&amp;"',COND_ID='"&amp;E1067&amp;"',VALUE_ID='"&amp;F1067&amp;"',CONV_KEY='"&amp;G1067&amp;"',F_CHECK='"&amp;H1067&amp;"',F_WRITE='"&amp;I1067&amp;"' Where FORMAT_ID = '"&amp;A1067&amp;"' AND FIELD_NO = '"&amp;B1067&amp;"' AND PRIORITY = '"&amp;C1067&amp;"';"</f>
        <v/>
      </c>
      <c r="U1067">
        <f>"Delete from UFMT_BUILD_RULE Where FORMAT_ID = '"&amp;A1067&amp;"' AND FIELD_NO = '"&amp;B1067&amp;"' AND PRIORITY = '"&amp;C1067&amp;"';"</f>
        <v/>
      </c>
    </row>
    <row r="1068" spans="1:21">
      <c r="A1068" t="s">
        <v>643</v>
      </c>
      <c r="B1068" t="s">
        <v>107</v>
      </c>
      <c r="C1068" t="s">
        <v>13</v>
      </c>
      <c r="D1068" t="s">
        <v>64</v>
      </c>
      <c r="F1068" t="s">
        <v>600</v>
      </c>
      <c r="H1068" t="s">
        <v>255</v>
      </c>
      <c r="I1068" t="s">
        <v>255</v>
      </c>
      <c r="L1068" t="s">
        <v>7</v>
      </c>
      <c r="M1068">
        <f>VLOOKUP(D1068,UFMT_FIELD_FORMAT!A:H,8,FALSE)</f>
        <v/>
      </c>
      <c r="N1068">
        <f>IF(ISBLANK(E1068),"",VLOOKUP(E1068,UFMT_CONDITION!A:J,10,FALSE))</f>
        <v/>
      </c>
      <c r="O1068">
        <f>VLOOKUP(F1068,UFMT_VALUE!A:E,5,FALSE)</f>
        <v/>
      </c>
      <c r="P1068">
        <f>IF(ISBLANK(G1068),"",VLOOKUP(G1068,UFMT_CONVERSION!A:C,3,FALSE))</f>
        <v/>
      </c>
      <c r="Q1068">
        <f>"Field '"&amp;M1068&amp;IF(N1068="","","',Cond '"&amp;N1068)&amp;"', Value '"&amp;O1068&amp;IF(P1068="","","', Conv '"&amp;P1068)&amp;"'"</f>
        <v/>
      </c>
      <c r="S1068">
        <f>"Insert into UFMT_BUILD_RULE (FORMAT_ID, FIELD_NO, PRIORITY, FIELD_ID, COND_ID, VALUE_ID, CONV_KEY, F_CHECK, F_WRITE) Values ('"&amp;A1068&amp;"', '"&amp;B1068&amp;"', '"&amp;C1068&amp;"', '"&amp;D1068&amp;"', '"&amp;E1068&amp;"', '"&amp;F1068&amp;"', '"&amp;G1068&amp;"', '"&amp;H1068&amp;"', '"&amp;I1068&amp;"');"</f>
        <v/>
      </c>
      <c r="T1068">
        <f>"Update UFMT_BUILD_RULE SET FIELD_ID='"&amp;D1068&amp;"',COND_ID='"&amp;E1068&amp;"',VALUE_ID='"&amp;F1068&amp;"',CONV_KEY='"&amp;G1068&amp;"',F_CHECK='"&amp;H1068&amp;"',F_WRITE='"&amp;I1068&amp;"' Where FORMAT_ID = '"&amp;A1068&amp;"' AND FIELD_NO = '"&amp;B1068&amp;"' AND PRIORITY = '"&amp;C1068&amp;"';"</f>
        <v/>
      </c>
      <c r="U1068">
        <f>"Delete from UFMT_BUILD_RULE Where FORMAT_ID = '"&amp;A1068&amp;"' AND FIELD_NO = '"&amp;B1068&amp;"' AND PRIORITY = '"&amp;C1068&amp;"';"</f>
        <v/>
      </c>
    </row>
    <row r="1069" spans="1:21">
      <c r="A1069" t="s">
        <v>643</v>
      </c>
      <c r="B1069" t="s">
        <v>31</v>
      </c>
      <c r="C1069" t="s">
        <v>13</v>
      </c>
      <c r="D1069" t="s">
        <v>107</v>
      </c>
      <c r="F1069" t="s">
        <v>330</v>
      </c>
      <c r="H1069" t="s">
        <v>255</v>
      </c>
      <c r="I1069" t="s">
        <v>255</v>
      </c>
      <c r="L1069" t="s">
        <v>7</v>
      </c>
      <c r="M1069">
        <f>VLOOKUP(D1069,UFMT_FIELD_FORMAT!A:H,8,FALSE)</f>
        <v/>
      </c>
      <c r="N1069">
        <f>IF(ISBLANK(E1069),"",VLOOKUP(E1069,UFMT_CONDITION!A:J,10,FALSE))</f>
        <v/>
      </c>
      <c r="O1069">
        <f>VLOOKUP(F1069,UFMT_VALUE!A:E,5,FALSE)</f>
        <v/>
      </c>
      <c r="P1069">
        <f>IF(ISBLANK(G1069),"",VLOOKUP(G1069,UFMT_CONVERSION!A:C,3,FALSE))</f>
        <v/>
      </c>
      <c r="Q1069">
        <f>"Field '"&amp;M1069&amp;IF(N1069="","","',Cond '"&amp;N1069)&amp;"', Value '"&amp;O1069&amp;IF(P1069="","","', Conv '"&amp;P1069)&amp;"'"</f>
        <v/>
      </c>
      <c r="S1069">
        <f>"Insert into UFMT_BUILD_RULE (FORMAT_ID, FIELD_NO, PRIORITY, FIELD_ID, COND_ID, VALUE_ID, CONV_KEY, F_CHECK, F_WRITE) Values ('"&amp;A1069&amp;"', '"&amp;B1069&amp;"', '"&amp;C1069&amp;"', '"&amp;D1069&amp;"', '"&amp;E1069&amp;"', '"&amp;F1069&amp;"', '"&amp;G1069&amp;"', '"&amp;H1069&amp;"', '"&amp;I1069&amp;"');"</f>
        <v/>
      </c>
      <c r="T1069">
        <f>"Update UFMT_BUILD_RULE SET FIELD_ID='"&amp;D1069&amp;"',COND_ID='"&amp;E1069&amp;"',VALUE_ID='"&amp;F1069&amp;"',CONV_KEY='"&amp;G1069&amp;"',F_CHECK='"&amp;H1069&amp;"',F_WRITE='"&amp;I1069&amp;"' Where FORMAT_ID = '"&amp;A1069&amp;"' AND FIELD_NO = '"&amp;B1069&amp;"' AND PRIORITY = '"&amp;C1069&amp;"';"</f>
        <v/>
      </c>
      <c r="U1069">
        <f>"Delete from UFMT_BUILD_RULE Where FORMAT_ID = '"&amp;A1069&amp;"' AND FIELD_NO = '"&amp;B1069&amp;"' AND PRIORITY = '"&amp;C1069&amp;"';"</f>
        <v/>
      </c>
    </row>
    <row r="1070" spans="1:21">
      <c r="A1070" t="s">
        <v>643</v>
      </c>
      <c r="B1070" t="s">
        <v>330</v>
      </c>
      <c r="C1070" t="s">
        <v>64</v>
      </c>
      <c r="D1070" t="s">
        <v>51</v>
      </c>
      <c r="F1070" t="s">
        <v>602</v>
      </c>
      <c r="H1070" t="s">
        <v>255</v>
      </c>
      <c r="I1070" t="s">
        <v>13</v>
      </c>
      <c r="L1070" t="s">
        <v>7</v>
      </c>
      <c r="M1070">
        <f>VLOOKUP(D1070,UFMT_FIELD_FORMAT!A:H,8,FALSE)</f>
        <v/>
      </c>
      <c r="N1070">
        <f>IF(ISBLANK(E1070),"",VLOOKUP(E1070,UFMT_CONDITION!A:J,10,FALSE))</f>
        <v/>
      </c>
      <c r="O1070">
        <f>VLOOKUP(F1070,UFMT_VALUE!A:E,5,FALSE)</f>
        <v/>
      </c>
      <c r="P1070">
        <f>IF(ISBLANK(G1070),"",VLOOKUP(G1070,UFMT_CONVERSION!A:C,3,FALSE))</f>
        <v/>
      </c>
      <c r="Q1070">
        <f>"Field '"&amp;M1070&amp;IF(N1070="","","',Cond '"&amp;N1070)&amp;"', Value '"&amp;O1070&amp;IF(P1070="","","', Conv '"&amp;P1070)&amp;"'"</f>
        <v/>
      </c>
      <c r="S1070">
        <f>"Insert into UFMT_BUILD_RULE (FORMAT_ID, FIELD_NO, PRIORITY, FIELD_ID, COND_ID, VALUE_ID, CONV_KEY, F_CHECK, F_WRITE) Values ('"&amp;A1070&amp;"', '"&amp;B1070&amp;"', '"&amp;C1070&amp;"', '"&amp;D1070&amp;"', '"&amp;E1070&amp;"', '"&amp;F1070&amp;"', '"&amp;G1070&amp;"', '"&amp;H1070&amp;"', '"&amp;I1070&amp;"');"</f>
        <v/>
      </c>
      <c r="T1070">
        <f>"Update UFMT_BUILD_RULE SET FIELD_ID='"&amp;D1070&amp;"',COND_ID='"&amp;E1070&amp;"',VALUE_ID='"&amp;F1070&amp;"',CONV_KEY='"&amp;G1070&amp;"',F_CHECK='"&amp;H1070&amp;"',F_WRITE='"&amp;I1070&amp;"' Where FORMAT_ID = '"&amp;A1070&amp;"' AND FIELD_NO = '"&amp;B1070&amp;"' AND PRIORITY = '"&amp;C1070&amp;"';"</f>
        <v/>
      </c>
      <c r="U1070">
        <f>"Delete from UFMT_BUILD_RULE Where FORMAT_ID = '"&amp;A1070&amp;"' AND FIELD_NO = '"&amp;B1070&amp;"' AND PRIORITY = '"&amp;C1070&amp;"';"</f>
        <v/>
      </c>
    </row>
    <row r="1071" spans="1:21">
      <c r="A1071" t="s">
        <v>643</v>
      </c>
      <c r="B1071" t="s">
        <v>337</v>
      </c>
      <c r="C1071" t="s">
        <v>13</v>
      </c>
      <c r="D1071" t="s">
        <v>500</v>
      </c>
      <c r="F1071" t="s">
        <v>35</v>
      </c>
      <c r="H1071" t="s">
        <v>255</v>
      </c>
      <c r="I1071" t="s">
        <v>255</v>
      </c>
      <c r="L1071" t="s">
        <v>7</v>
      </c>
      <c r="M1071">
        <f>VLOOKUP(D1071,UFMT_FIELD_FORMAT!A:H,8,FALSE)</f>
        <v/>
      </c>
      <c r="N1071">
        <f>IF(ISBLANK(E1071),"",VLOOKUP(E1071,UFMT_CONDITION!A:J,10,FALSE))</f>
        <v/>
      </c>
      <c r="O1071">
        <f>VLOOKUP(F1071,UFMT_VALUE!A:E,5,FALSE)</f>
        <v/>
      </c>
      <c r="P1071">
        <f>IF(ISBLANK(G1071),"",VLOOKUP(G1071,UFMT_CONVERSION!A:C,3,FALSE))</f>
        <v/>
      </c>
      <c r="Q1071">
        <f>"Field '"&amp;M1071&amp;IF(N1071="","","',Cond '"&amp;N1071)&amp;"', Value '"&amp;O1071&amp;IF(P1071="","","', Conv '"&amp;P1071)&amp;"'"</f>
        <v/>
      </c>
      <c r="S1071">
        <f>"Insert into UFMT_BUILD_RULE (FORMAT_ID, FIELD_NO, PRIORITY, FIELD_ID, COND_ID, VALUE_ID, CONV_KEY, F_CHECK, F_WRITE) Values ('"&amp;A1071&amp;"', '"&amp;B1071&amp;"', '"&amp;C1071&amp;"', '"&amp;D1071&amp;"', '"&amp;E1071&amp;"', '"&amp;F1071&amp;"', '"&amp;G1071&amp;"', '"&amp;H1071&amp;"', '"&amp;I1071&amp;"');"</f>
        <v/>
      </c>
      <c r="T1071">
        <f>"Update UFMT_BUILD_RULE SET FIELD_ID='"&amp;D1071&amp;"',COND_ID='"&amp;E1071&amp;"',VALUE_ID='"&amp;F1071&amp;"',CONV_KEY='"&amp;G1071&amp;"',F_CHECK='"&amp;H1071&amp;"',F_WRITE='"&amp;I1071&amp;"' Where FORMAT_ID = '"&amp;A1071&amp;"' AND FIELD_NO = '"&amp;B1071&amp;"' AND PRIORITY = '"&amp;C1071&amp;"';"</f>
        <v/>
      </c>
      <c r="U1071">
        <f>"Delete from UFMT_BUILD_RULE Where FORMAT_ID = '"&amp;A1071&amp;"' AND FIELD_NO = '"&amp;B1071&amp;"' AND PRIORITY = '"&amp;C1071&amp;"';"</f>
        <v/>
      </c>
    </row>
    <row r="1072" spans="1:21">
      <c r="A1072" t="s">
        <v>643</v>
      </c>
      <c r="B1072" t="s">
        <v>351</v>
      </c>
      <c r="C1072" t="s">
        <v>13</v>
      </c>
      <c r="D1072" t="s">
        <v>500</v>
      </c>
      <c r="F1072" t="s">
        <v>385</v>
      </c>
      <c r="H1072" t="s">
        <v>255</v>
      </c>
      <c r="I1072" t="s">
        <v>13</v>
      </c>
      <c r="L1072" t="s">
        <v>7</v>
      </c>
      <c r="M1072">
        <f>VLOOKUP(D1072,UFMT_FIELD_FORMAT!A:H,8,FALSE)</f>
        <v/>
      </c>
      <c r="N1072">
        <f>IF(ISBLANK(E1072),"",VLOOKUP(E1072,UFMT_CONDITION!A:J,10,FALSE))</f>
        <v/>
      </c>
      <c r="O1072">
        <f>VLOOKUP(F1072,UFMT_VALUE!A:E,5,FALSE)</f>
        <v/>
      </c>
      <c r="P1072">
        <f>IF(ISBLANK(G1072),"",VLOOKUP(G1072,UFMT_CONVERSION!A:C,3,FALSE))</f>
        <v/>
      </c>
      <c r="Q1072">
        <f>"Field '"&amp;M1072&amp;IF(N1072="","","',Cond '"&amp;N1072)&amp;"', Value '"&amp;O1072&amp;IF(P1072="","","', Conv '"&amp;P1072)&amp;"'"</f>
        <v/>
      </c>
      <c r="S1072">
        <f>"Insert into UFMT_BUILD_RULE (FORMAT_ID, FIELD_NO, PRIORITY, FIELD_ID, COND_ID, VALUE_ID, CONV_KEY, F_CHECK, F_WRITE) Values ('"&amp;A1072&amp;"', '"&amp;B1072&amp;"', '"&amp;C1072&amp;"', '"&amp;D1072&amp;"', '"&amp;E1072&amp;"', '"&amp;F1072&amp;"', '"&amp;G1072&amp;"', '"&amp;H1072&amp;"', '"&amp;I1072&amp;"');"</f>
        <v/>
      </c>
      <c r="T1072">
        <f>"Update UFMT_BUILD_RULE SET FIELD_ID='"&amp;D1072&amp;"',COND_ID='"&amp;E1072&amp;"',VALUE_ID='"&amp;F1072&amp;"',CONV_KEY='"&amp;G1072&amp;"',F_CHECK='"&amp;H1072&amp;"',F_WRITE='"&amp;I1072&amp;"' Where FORMAT_ID = '"&amp;A1072&amp;"' AND FIELD_NO = '"&amp;B1072&amp;"' AND PRIORITY = '"&amp;C1072&amp;"';"</f>
        <v/>
      </c>
      <c r="U1072">
        <f>"Delete from UFMT_BUILD_RULE Where FORMAT_ID = '"&amp;A1072&amp;"' AND FIELD_NO = '"&amp;B1072&amp;"' AND PRIORITY = '"&amp;C1072&amp;"';"</f>
        <v/>
      </c>
    </row>
    <row r="1073" spans="1:21">
      <c r="A1073" t="s">
        <v>643</v>
      </c>
      <c r="B1073" t="s">
        <v>379</v>
      </c>
      <c r="C1073" t="s">
        <v>13</v>
      </c>
      <c r="D1073" t="s">
        <v>318</v>
      </c>
      <c r="F1073" t="s">
        <v>122</v>
      </c>
      <c r="H1073" t="s">
        <v>255</v>
      </c>
      <c r="I1073" t="s">
        <v>13</v>
      </c>
      <c r="L1073" t="s">
        <v>7</v>
      </c>
      <c r="M1073">
        <f>VLOOKUP(D1073,UFMT_FIELD_FORMAT!A:H,8,FALSE)</f>
        <v/>
      </c>
      <c r="N1073">
        <f>IF(ISBLANK(E1073),"",VLOOKUP(E1073,UFMT_CONDITION!A:J,10,FALSE))</f>
        <v/>
      </c>
      <c r="O1073">
        <f>VLOOKUP(F1073,UFMT_VALUE!A:E,5,FALSE)</f>
        <v/>
      </c>
      <c r="P1073">
        <f>IF(ISBLANK(G1073),"",VLOOKUP(G1073,UFMT_CONVERSION!A:C,3,FALSE))</f>
        <v/>
      </c>
      <c r="Q1073">
        <f>"Field '"&amp;M1073&amp;IF(N1073="","","',Cond '"&amp;N1073)&amp;"', Value '"&amp;O1073&amp;IF(P1073="","","', Conv '"&amp;P1073)&amp;"'"</f>
        <v/>
      </c>
      <c r="S1073">
        <f>"Insert into UFMT_BUILD_RULE (FORMAT_ID, FIELD_NO, PRIORITY, FIELD_ID, COND_ID, VALUE_ID, CONV_KEY, F_CHECK, F_WRITE) Values ('"&amp;A1073&amp;"', '"&amp;B1073&amp;"', '"&amp;C1073&amp;"', '"&amp;D1073&amp;"', '"&amp;E1073&amp;"', '"&amp;F1073&amp;"', '"&amp;G1073&amp;"', '"&amp;H1073&amp;"', '"&amp;I1073&amp;"');"</f>
        <v/>
      </c>
      <c r="T1073">
        <f>"Update UFMT_BUILD_RULE SET FIELD_ID='"&amp;D1073&amp;"',COND_ID='"&amp;E1073&amp;"',VALUE_ID='"&amp;F1073&amp;"',CONV_KEY='"&amp;G1073&amp;"',F_CHECK='"&amp;H1073&amp;"',F_WRITE='"&amp;I1073&amp;"' Where FORMAT_ID = '"&amp;A1073&amp;"' AND FIELD_NO = '"&amp;B1073&amp;"' AND PRIORITY = '"&amp;C1073&amp;"';"</f>
        <v/>
      </c>
      <c r="U1073">
        <f>"Delete from UFMT_BUILD_RULE Where FORMAT_ID = '"&amp;A1073&amp;"' AND FIELD_NO = '"&amp;B1073&amp;"' AND PRIORITY = '"&amp;C1073&amp;"';"</f>
        <v/>
      </c>
    </row>
    <row r="1074" spans="1:21">
      <c r="A1074" t="s">
        <v>643</v>
      </c>
      <c r="B1074" t="s">
        <v>393</v>
      </c>
      <c r="C1074" t="s">
        <v>13</v>
      </c>
      <c r="D1074" t="s">
        <v>318</v>
      </c>
      <c r="F1074" t="s">
        <v>122</v>
      </c>
      <c r="H1074" t="s">
        <v>255</v>
      </c>
      <c r="I1074" t="s">
        <v>13</v>
      </c>
      <c r="L1074" t="s">
        <v>7</v>
      </c>
      <c r="M1074">
        <f>VLOOKUP(D1074,UFMT_FIELD_FORMAT!A:H,8,FALSE)</f>
        <v/>
      </c>
      <c r="N1074">
        <f>IF(ISBLANK(E1074),"",VLOOKUP(E1074,UFMT_CONDITION!A:J,10,FALSE))</f>
        <v/>
      </c>
      <c r="O1074">
        <f>VLOOKUP(F1074,UFMT_VALUE!A:E,5,FALSE)</f>
        <v/>
      </c>
      <c r="P1074">
        <f>IF(ISBLANK(G1074),"",VLOOKUP(G1074,UFMT_CONVERSION!A:C,3,FALSE))</f>
        <v/>
      </c>
      <c r="Q1074">
        <f>"Field '"&amp;M1074&amp;IF(N1074="","","',Cond '"&amp;N1074)&amp;"', Value '"&amp;O1074&amp;IF(P1074="","","', Conv '"&amp;P1074)&amp;"'"</f>
        <v/>
      </c>
      <c r="S1074">
        <f>"Insert into UFMT_BUILD_RULE (FORMAT_ID, FIELD_NO, PRIORITY, FIELD_ID, COND_ID, VALUE_ID, CONV_KEY, F_CHECK, F_WRITE) Values ('"&amp;A1074&amp;"', '"&amp;B1074&amp;"', '"&amp;C1074&amp;"', '"&amp;D1074&amp;"', '"&amp;E1074&amp;"', '"&amp;F1074&amp;"', '"&amp;G1074&amp;"', '"&amp;H1074&amp;"', '"&amp;I1074&amp;"');"</f>
        <v/>
      </c>
      <c r="T1074">
        <f>"Update UFMT_BUILD_RULE SET FIELD_ID='"&amp;D1074&amp;"',COND_ID='"&amp;E1074&amp;"',VALUE_ID='"&amp;F1074&amp;"',CONV_KEY='"&amp;G1074&amp;"',F_CHECK='"&amp;H1074&amp;"',F_WRITE='"&amp;I1074&amp;"' Where FORMAT_ID = '"&amp;A1074&amp;"' AND FIELD_NO = '"&amp;B1074&amp;"' AND PRIORITY = '"&amp;C1074&amp;"';"</f>
        <v/>
      </c>
      <c r="U1074">
        <f>"Delete from UFMT_BUILD_RULE Where FORMAT_ID = '"&amp;A1074&amp;"' AND FIELD_NO = '"&amp;B1074&amp;"' AND PRIORITY = '"&amp;C1074&amp;"';"</f>
        <v/>
      </c>
    </row>
    <row r="1075" spans="1:21">
      <c r="A1075" t="s">
        <v>643</v>
      </c>
      <c r="B1075" t="s">
        <v>305</v>
      </c>
      <c r="C1075" t="s">
        <v>13</v>
      </c>
      <c r="D1075" t="s">
        <v>318</v>
      </c>
      <c r="F1075" t="s">
        <v>122</v>
      </c>
      <c r="H1075" t="s">
        <v>255</v>
      </c>
      <c r="I1075" t="s">
        <v>13</v>
      </c>
      <c r="L1075" t="s">
        <v>7</v>
      </c>
      <c r="M1075">
        <f>VLOOKUP(D1075,UFMT_FIELD_FORMAT!A:H,8,FALSE)</f>
        <v/>
      </c>
      <c r="N1075">
        <f>IF(ISBLANK(E1075),"",VLOOKUP(E1075,UFMT_CONDITION!A:J,10,FALSE))</f>
        <v/>
      </c>
      <c r="O1075">
        <f>VLOOKUP(F1075,UFMT_VALUE!A:E,5,FALSE)</f>
        <v/>
      </c>
      <c r="P1075">
        <f>IF(ISBLANK(G1075),"",VLOOKUP(G1075,UFMT_CONVERSION!A:C,3,FALSE))</f>
        <v/>
      </c>
      <c r="Q1075">
        <f>"Field '"&amp;M1075&amp;IF(N1075="","","',Cond '"&amp;N1075)&amp;"', Value '"&amp;O1075&amp;IF(P1075="","","', Conv '"&amp;P1075)&amp;"'"</f>
        <v/>
      </c>
      <c r="S1075">
        <f>"Insert into UFMT_BUILD_RULE (FORMAT_ID, FIELD_NO, PRIORITY, FIELD_ID, COND_ID, VALUE_ID, CONV_KEY, F_CHECK, F_WRITE) Values ('"&amp;A1075&amp;"', '"&amp;B1075&amp;"', '"&amp;C1075&amp;"', '"&amp;D1075&amp;"', '"&amp;E1075&amp;"', '"&amp;F1075&amp;"', '"&amp;G1075&amp;"', '"&amp;H1075&amp;"', '"&amp;I1075&amp;"');"</f>
        <v/>
      </c>
      <c r="T1075">
        <f>"Update UFMT_BUILD_RULE SET FIELD_ID='"&amp;D1075&amp;"',COND_ID='"&amp;E1075&amp;"',VALUE_ID='"&amp;F1075&amp;"',CONV_KEY='"&amp;G1075&amp;"',F_CHECK='"&amp;H1075&amp;"',F_WRITE='"&amp;I1075&amp;"' Where FORMAT_ID = '"&amp;A1075&amp;"' AND FIELD_NO = '"&amp;B1075&amp;"' AND PRIORITY = '"&amp;C1075&amp;"';"</f>
        <v/>
      </c>
      <c r="U1075">
        <f>"Delete from UFMT_BUILD_RULE Where FORMAT_ID = '"&amp;A1075&amp;"' AND FIELD_NO = '"&amp;B1075&amp;"' AND PRIORITY = '"&amp;C1075&amp;"';"</f>
        <v/>
      </c>
    </row>
    <row r="1076" spans="1:21">
      <c r="A1076" t="s">
        <v>643</v>
      </c>
      <c r="B1076" t="s">
        <v>398</v>
      </c>
      <c r="C1076" t="s">
        <v>13</v>
      </c>
      <c r="D1076" t="s">
        <v>318</v>
      </c>
      <c r="F1076" t="s">
        <v>283</v>
      </c>
      <c r="H1076" t="s">
        <v>255</v>
      </c>
      <c r="I1076" t="s">
        <v>255</v>
      </c>
      <c r="L1076" t="s">
        <v>7</v>
      </c>
      <c r="M1076">
        <f>VLOOKUP(D1076,UFMT_FIELD_FORMAT!A:H,8,FALSE)</f>
        <v/>
      </c>
      <c r="N1076">
        <f>IF(ISBLANK(E1076),"",VLOOKUP(E1076,UFMT_CONDITION!A:J,10,FALSE))</f>
        <v/>
      </c>
      <c r="O1076">
        <f>VLOOKUP(F1076,UFMT_VALUE!A:E,5,FALSE)</f>
        <v/>
      </c>
      <c r="P1076">
        <f>IF(ISBLANK(G1076),"",VLOOKUP(G1076,UFMT_CONVERSION!A:C,3,FALSE))</f>
        <v/>
      </c>
      <c r="Q1076">
        <f>"Field '"&amp;M1076&amp;IF(N1076="","","',Cond '"&amp;N1076)&amp;"', Value '"&amp;O1076&amp;IF(P1076="","","', Conv '"&amp;P1076)&amp;"'"</f>
        <v/>
      </c>
      <c r="S1076">
        <f>"Insert into UFMT_BUILD_RULE (FORMAT_ID, FIELD_NO, PRIORITY, FIELD_ID, COND_ID, VALUE_ID, CONV_KEY, F_CHECK, F_WRITE) Values ('"&amp;A1076&amp;"', '"&amp;B1076&amp;"', '"&amp;C1076&amp;"', '"&amp;D1076&amp;"', '"&amp;E1076&amp;"', '"&amp;F1076&amp;"', '"&amp;G1076&amp;"', '"&amp;H1076&amp;"', '"&amp;I1076&amp;"');"</f>
        <v/>
      </c>
      <c r="T1076">
        <f>"Update UFMT_BUILD_RULE SET FIELD_ID='"&amp;D1076&amp;"',COND_ID='"&amp;E1076&amp;"',VALUE_ID='"&amp;F1076&amp;"',CONV_KEY='"&amp;G1076&amp;"',F_CHECK='"&amp;H1076&amp;"',F_WRITE='"&amp;I1076&amp;"' Where FORMAT_ID = '"&amp;A1076&amp;"' AND FIELD_NO = '"&amp;B1076&amp;"' AND PRIORITY = '"&amp;C1076&amp;"';"</f>
        <v/>
      </c>
      <c r="U1076">
        <f>"Delete from UFMT_BUILD_RULE Where FORMAT_ID = '"&amp;A1076&amp;"' AND FIELD_NO = '"&amp;B1076&amp;"' AND PRIORITY = '"&amp;C1076&amp;"';"</f>
        <v/>
      </c>
    </row>
    <row r="1077" spans="1:21">
      <c r="A1077" t="s">
        <v>643</v>
      </c>
      <c r="B1077" t="s">
        <v>51</v>
      </c>
      <c r="C1077" t="s">
        <v>13</v>
      </c>
      <c r="D1077" t="s">
        <v>473</v>
      </c>
      <c r="F1077" t="s">
        <v>314</v>
      </c>
      <c r="H1077" t="s">
        <v>255</v>
      </c>
      <c r="I1077" t="s">
        <v>255</v>
      </c>
      <c r="L1077" t="s">
        <v>7</v>
      </c>
      <c r="M1077">
        <f>VLOOKUP(D1077,UFMT_FIELD_FORMAT!A:H,8,FALSE)</f>
        <v/>
      </c>
      <c r="N1077">
        <f>IF(ISBLANK(E1077),"",VLOOKUP(E1077,UFMT_CONDITION!A:J,10,FALSE))</f>
        <v/>
      </c>
      <c r="O1077">
        <f>VLOOKUP(F1077,UFMT_VALUE!A:E,5,FALSE)</f>
        <v/>
      </c>
      <c r="P1077">
        <f>IF(ISBLANK(G1077),"",VLOOKUP(G1077,UFMT_CONVERSION!A:C,3,FALSE))</f>
        <v/>
      </c>
      <c r="Q1077">
        <f>"Field '"&amp;M1077&amp;IF(N1077="","","',Cond '"&amp;N1077)&amp;"', Value '"&amp;O1077&amp;IF(P1077="","","', Conv '"&amp;P1077)&amp;"'"</f>
        <v/>
      </c>
      <c r="S1077">
        <f>"Insert into UFMT_BUILD_RULE (FORMAT_ID, FIELD_NO, PRIORITY, FIELD_ID, COND_ID, VALUE_ID, CONV_KEY, F_CHECK, F_WRITE) Values ('"&amp;A1077&amp;"', '"&amp;B1077&amp;"', '"&amp;C1077&amp;"', '"&amp;D1077&amp;"', '"&amp;E1077&amp;"', '"&amp;F1077&amp;"', '"&amp;G1077&amp;"', '"&amp;H1077&amp;"', '"&amp;I1077&amp;"');"</f>
        <v/>
      </c>
      <c r="T1077">
        <f>"Update UFMT_BUILD_RULE SET FIELD_ID='"&amp;D1077&amp;"',COND_ID='"&amp;E1077&amp;"',VALUE_ID='"&amp;F1077&amp;"',CONV_KEY='"&amp;G1077&amp;"',F_CHECK='"&amp;H1077&amp;"',F_WRITE='"&amp;I1077&amp;"' Where FORMAT_ID = '"&amp;A1077&amp;"' AND FIELD_NO = '"&amp;B1077&amp;"' AND PRIORITY = '"&amp;C1077&amp;"';"</f>
        <v/>
      </c>
      <c r="U1077">
        <f>"Delete from UFMT_BUILD_RULE Where FORMAT_ID = '"&amp;A1077&amp;"' AND FIELD_NO = '"&amp;B1077&amp;"' AND PRIORITY = '"&amp;C1077&amp;"';"</f>
        <v/>
      </c>
    </row>
    <row r="1078" spans="1:21">
      <c r="A1078" t="s">
        <v>643</v>
      </c>
      <c r="B1078" t="s">
        <v>532</v>
      </c>
      <c r="C1078" t="s">
        <v>13</v>
      </c>
      <c r="D1078" t="s">
        <v>337</v>
      </c>
      <c r="F1078" t="s">
        <v>456</v>
      </c>
      <c r="H1078" t="s">
        <v>255</v>
      </c>
      <c r="I1078" t="s">
        <v>255</v>
      </c>
      <c r="L1078" t="s">
        <v>7</v>
      </c>
      <c r="M1078">
        <f>VLOOKUP(D1078,UFMT_FIELD_FORMAT!A:H,8,FALSE)</f>
        <v/>
      </c>
      <c r="N1078">
        <f>IF(ISBLANK(E1078),"",VLOOKUP(E1078,UFMT_CONDITION!A:J,10,FALSE))</f>
        <v/>
      </c>
      <c r="O1078">
        <f>VLOOKUP(F1078,UFMT_VALUE!A:E,5,FALSE)</f>
        <v/>
      </c>
      <c r="P1078">
        <f>IF(ISBLANK(G1078),"",VLOOKUP(G1078,UFMT_CONVERSION!A:C,3,FALSE))</f>
        <v/>
      </c>
      <c r="Q1078">
        <f>"Field '"&amp;M1078&amp;IF(N1078="","","',Cond '"&amp;N1078)&amp;"', Value '"&amp;O1078&amp;IF(P1078="","","', Conv '"&amp;P1078)&amp;"'"</f>
        <v/>
      </c>
      <c r="S1078">
        <f>"Insert into UFMT_BUILD_RULE (FORMAT_ID, FIELD_NO, PRIORITY, FIELD_ID, COND_ID, VALUE_ID, CONV_KEY, F_CHECK, F_WRITE) Values ('"&amp;A1078&amp;"', '"&amp;B1078&amp;"', '"&amp;C1078&amp;"', '"&amp;D1078&amp;"', '"&amp;E1078&amp;"', '"&amp;F1078&amp;"', '"&amp;G1078&amp;"', '"&amp;H1078&amp;"', '"&amp;I1078&amp;"');"</f>
        <v/>
      </c>
      <c r="T1078">
        <f>"Update UFMT_BUILD_RULE SET FIELD_ID='"&amp;D1078&amp;"',COND_ID='"&amp;E1078&amp;"',VALUE_ID='"&amp;F1078&amp;"',CONV_KEY='"&amp;G1078&amp;"',F_CHECK='"&amp;H1078&amp;"',F_WRITE='"&amp;I1078&amp;"' Where FORMAT_ID = '"&amp;A1078&amp;"' AND FIELD_NO = '"&amp;B1078&amp;"' AND PRIORITY = '"&amp;C1078&amp;"';"</f>
        <v/>
      </c>
      <c r="U1078">
        <f>"Delete from UFMT_BUILD_RULE Where FORMAT_ID = '"&amp;A1078&amp;"' AND FIELD_NO = '"&amp;B1078&amp;"' AND PRIORITY = '"&amp;C1078&amp;"';"</f>
        <v/>
      </c>
    </row>
    <row r="1079" spans="1:21">
      <c r="A1079" t="s">
        <v>643</v>
      </c>
      <c r="B1079" t="s">
        <v>70</v>
      </c>
      <c r="C1079" t="s">
        <v>13</v>
      </c>
      <c r="D1079" t="s">
        <v>379</v>
      </c>
      <c r="F1079" t="s">
        <v>471</v>
      </c>
      <c r="G1079" t="s">
        <v>51</v>
      </c>
      <c r="H1079" t="s">
        <v>255</v>
      </c>
      <c r="I1079" t="s">
        <v>255</v>
      </c>
      <c r="L1079" t="s">
        <v>7</v>
      </c>
      <c r="M1079">
        <f>VLOOKUP(D1079,UFMT_FIELD_FORMAT!A:H,8,FALSE)</f>
        <v/>
      </c>
      <c r="N1079">
        <f>IF(ISBLANK(E1079),"",VLOOKUP(E1079,UFMT_CONDITION!A:J,10,FALSE))</f>
        <v/>
      </c>
      <c r="O1079">
        <f>VLOOKUP(F1079,UFMT_VALUE!A:E,5,FALSE)</f>
        <v/>
      </c>
      <c r="P1079">
        <f>IF(ISBLANK(G1079),"",VLOOKUP(G1079,UFMT_CONVERSION!A:C,3,FALSE))</f>
        <v/>
      </c>
      <c r="Q1079">
        <f>"Field '"&amp;M1079&amp;IF(N1079="","","',Cond '"&amp;N1079)&amp;"', Value '"&amp;O1079&amp;IF(P1079="","","', Conv '"&amp;P1079)&amp;"'"</f>
        <v/>
      </c>
      <c r="S1079">
        <f>"Insert into UFMT_BUILD_RULE (FORMAT_ID, FIELD_NO, PRIORITY, FIELD_ID, COND_ID, VALUE_ID, CONV_KEY, F_CHECK, F_WRITE) Values ('"&amp;A1079&amp;"', '"&amp;B1079&amp;"', '"&amp;C1079&amp;"', '"&amp;D1079&amp;"', '"&amp;E1079&amp;"', '"&amp;F1079&amp;"', '"&amp;G1079&amp;"', '"&amp;H1079&amp;"', '"&amp;I1079&amp;"');"</f>
        <v/>
      </c>
      <c r="T1079">
        <f>"Update UFMT_BUILD_RULE SET FIELD_ID='"&amp;D1079&amp;"',COND_ID='"&amp;E1079&amp;"',VALUE_ID='"&amp;F1079&amp;"',CONV_KEY='"&amp;G1079&amp;"',F_CHECK='"&amp;H1079&amp;"',F_WRITE='"&amp;I1079&amp;"' Where FORMAT_ID = '"&amp;A1079&amp;"' AND FIELD_NO = '"&amp;B1079&amp;"' AND PRIORITY = '"&amp;C1079&amp;"';"</f>
        <v/>
      </c>
      <c r="U1079">
        <f>"Delete from UFMT_BUILD_RULE Where FORMAT_ID = '"&amp;A1079&amp;"' AND FIELD_NO = '"&amp;B1079&amp;"' AND PRIORITY = '"&amp;C1079&amp;"';"</f>
        <v/>
      </c>
    </row>
    <row r="1080" spans="1:21">
      <c r="A1080" t="s">
        <v>643</v>
      </c>
      <c r="B1080" t="s">
        <v>545</v>
      </c>
      <c r="C1080" t="s">
        <v>13</v>
      </c>
      <c r="D1080" t="s">
        <v>393</v>
      </c>
      <c r="F1080" t="s">
        <v>51</v>
      </c>
      <c r="H1080" t="s">
        <v>255</v>
      </c>
      <c r="I1080" t="s">
        <v>255</v>
      </c>
      <c r="L1080" t="s">
        <v>7</v>
      </c>
      <c r="M1080">
        <f>VLOOKUP(D1080,UFMT_FIELD_FORMAT!A:H,8,FALSE)</f>
        <v/>
      </c>
      <c r="N1080">
        <f>IF(ISBLANK(E1080),"",VLOOKUP(E1080,UFMT_CONDITION!A:J,10,FALSE))</f>
        <v/>
      </c>
      <c r="O1080">
        <f>VLOOKUP(F1080,UFMT_VALUE!A:E,5,FALSE)</f>
        <v/>
      </c>
      <c r="P1080">
        <f>IF(ISBLANK(G1080),"",VLOOKUP(G1080,UFMT_CONVERSION!A:C,3,FALSE))</f>
        <v/>
      </c>
      <c r="Q1080">
        <f>"Field '"&amp;M1080&amp;IF(N1080="","","',Cond '"&amp;N1080)&amp;"', Value '"&amp;O1080&amp;IF(P1080="","","', Conv '"&amp;P1080)&amp;"'"</f>
        <v/>
      </c>
      <c r="S1080">
        <f>"Insert into UFMT_BUILD_RULE (FORMAT_ID, FIELD_NO, PRIORITY, FIELD_ID, COND_ID, VALUE_ID, CONV_KEY, F_CHECK, F_WRITE) Values ('"&amp;A1080&amp;"', '"&amp;B1080&amp;"', '"&amp;C1080&amp;"', '"&amp;D1080&amp;"', '"&amp;E1080&amp;"', '"&amp;F1080&amp;"', '"&amp;G1080&amp;"', '"&amp;H1080&amp;"', '"&amp;I1080&amp;"');"</f>
        <v/>
      </c>
      <c r="T1080">
        <f>"Update UFMT_BUILD_RULE SET FIELD_ID='"&amp;D1080&amp;"',COND_ID='"&amp;E1080&amp;"',VALUE_ID='"&amp;F1080&amp;"',CONV_KEY='"&amp;G1080&amp;"',F_CHECK='"&amp;H1080&amp;"',F_WRITE='"&amp;I1080&amp;"' Where FORMAT_ID = '"&amp;A1080&amp;"' AND FIELD_NO = '"&amp;B1080&amp;"' AND PRIORITY = '"&amp;C1080&amp;"';"</f>
        <v/>
      </c>
      <c r="U1080">
        <f>"Delete from UFMT_BUILD_RULE Where FORMAT_ID = '"&amp;A1080&amp;"' AND FIELD_NO = '"&amp;B1080&amp;"' AND PRIORITY = '"&amp;C1080&amp;"';"</f>
        <v/>
      </c>
    </row>
    <row r="1081" spans="1:21">
      <c r="A1081" t="s">
        <v>643</v>
      </c>
      <c r="B1081" t="s">
        <v>239</v>
      </c>
      <c r="C1081" t="s">
        <v>13</v>
      </c>
      <c r="D1081" t="s">
        <v>395</v>
      </c>
      <c r="F1081" t="s">
        <v>478</v>
      </c>
      <c r="H1081" t="s">
        <v>255</v>
      </c>
      <c r="I1081" t="s">
        <v>255</v>
      </c>
      <c r="L1081" t="s">
        <v>7</v>
      </c>
      <c r="M1081">
        <f>VLOOKUP(D1081,UFMT_FIELD_FORMAT!A:H,8,FALSE)</f>
        <v/>
      </c>
      <c r="N1081">
        <f>IF(ISBLANK(E1081),"",VLOOKUP(E1081,UFMT_CONDITION!A:J,10,FALSE))</f>
        <v/>
      </c>
      <c r="O1081">
        <f>VLOOKUP(F1081,UFMT_VALUE!A:E,5,FALSE)</f>
        <v/>
      </c>
      <c r="P1081">
        <f>IF(ISBLANK(G1081),"",VLOOKUP(G1081,UFMT_CONVERSION!A:C,3,FALSE))</f>
        <v/>
      </c>
      <c r="Q1081">
        <f>"Field '"&amp;M1081&amp;IF(N1081="","","',Cond '"&amp;N1081)&amp;"', Value '"&amp;O1081&amp;IF(P1081="","","', Conv '"&amp;P1081)&amp;"'"</f>
        <v/>
      </c>
      <c r="S1081">
        <f>"Insert into UFMT_BUILD_RULE (FORMAT_ID, FIELD_NO, PRIORITY, FIELD_ID, COND_ID, VALUE_ID, CONV_KEY, F_CHECK, F_WRITE) Values ('"&amp;A1081&amp;"', '"&amp;B1081&amp;"', '"&amp;C1081&amp;"', '"&amp;D1081&amp;"', '"&amp;E1081&amp;"', '"&amp;F1081&amp;"', '"&amp;G1081&amp;"', '"&amp;H1081&amp;"', '"&amp;I1081&amp;"');"</f>
        <v/>
      </c>
      <c r="T1081">
        <f>"Update UFMT_BUILD_RULE SET FIELD_ID='"&amp;D1081&amp;"',COND_ID='"&amp;E1081&amp;"',VALUE_ID='"&amp;F1081&amp;"',CONV_KEY='"&amp;G1081&amp;"',F_CHECK='"&amp;H1081&amp;"',F_WRITE='"&amp;I1081&amp;"' Where FORMAT_ID = '"&amp;A1081&amp;"' AND FIELD_NO = '"&amp;B1081&amp;"' AND PRIORITY = '"&amp;C1081&amp;"';"</f>
        <v/>
      </c>
      <c r="U1081">
        <f>"Delete from UFMT_BUILD_RULE Where FORMAT_ID = '"&amp;A1081&amp;"' AND FIELD_NO = '"&amp;B1081&amp;"' AND PRIORITY = '"&amp;C1081&amp;"';"</f>
        <v/>
      </c>
    </row>
    <row r="1082" spans="1:21">
      <c r="A1082" t="s">
        <v>643</v>
      </c>
      <c r="B1082" t="s">
        <v>488</v>
      </c>
      <c r="C1082" t="s">
        <v>13</v>
      </c>
      <c r="D1082" t="s">
        <v>478</v>
      </c>
      <c r="F1082" t="s">
        <v>606</v>
      </c>
      <c r="H1082" t="s">
        <v>255</v>
      </c>
      <c r="I1082" t="s">
        <v>255</v>
      </c>
      <c r="L1082" t="s">
        <v>7</v>
      </c>
      <c r="M1082">
        <f>VLOOKUP(D1082,UFMT_FIELD_FORMAT!A:H,8,FALSE)</f>
        <v/>
      </c>
      <c r="N1082">
        <f>IF(ISBLANK(E1082),"",VLOOKUP(E1082,UFMT_CONDITION!A:J,10,FALSE))</f>
        <v/>
      </c>
      <c r="O1082">
        <f>VLOOKUP(F1082,UFMT_VALUE!A:E,5,FALSE)</f>
        <v/>
      </c>
      <c r="P1082">
        <f>IF(ISBLANK(G1082),"",VLOOKUP(G1082,UFMT_CONVERSION!A:C,3,FALSE))</f>
        <v/>
      </c>
      <c r="Q1082">
        <f>"Field '"&amp;M1082&amp;IF(N1082="","","',Cond '"&amp;N1082)&amp;"', Value '"&amp;O1082&amp;IF(P1082="","","', Conv '"&amp;P1082)&amp;"'"</f>
        <v/>
      </c>
      <c r="S1082">
        <f>"Insert into UFMT_BUILD_RULE (FORMAT_ID, FIELD_NO, PRIORITY, FIELD_ID, COND_ID, VALUE_ID, CONV_KEY, F_CHECK, F_WRITE) Values ('"&amp;A1082&amp;"', '"&amp;B1082&amp;"', '"&amp;C1082&amp;"', '"&amp;D1082&amp;"', '"&amp;E1082&amp;"', '"&amp;F1082&amp;"', '"&amp;G1082&amp;"', '"&amp;H1082&amp;"', '"&amp;I1082&amp;"');"</f>
        <v/>
      </c>
      <c r="T1082">
        <f>"Update UFMT_BUILD_RULE SET FIELD_ID='"&amp;D1082&amp;"',COND_ID='"&amp;E1082&amp;"',VALUE_ID='"&amp;F1082&amp;"',CONV_KEY='"&amp;G1082&amp;"',F_CHECK='"&amp;H1082&amp;"',F_WRITE='"&amp;I1082&amp;"' Where FORMAT_ID = '"&amp;A1082&amp;"' AND FIELD_NO = '"&amp;B1082&amp;"' AND PRIORITY = '"&amp;C1082&amp;"';"</f>
        <v/>
      </c>
      <c r="U1082">
        <f>"Delete from UFMT_BUILD_RULE Where FORMAT_ID = '"&amp;A1082&amp;"' AND FIELD_NO = '"&amp;B1082&amp;"' AND PRIORITY = '"&amp;C1082&amp;"';"</f>
        <v/>
      </c>
    </row>
    <row r="1083" spans="1:21">
      <c r="A1083" t="s">
        <v>643</v>
      </c>
      <c r="B1083" t="s">
        <v>555</v>
      </c>
      <c r="C1083" t="s">
        <v>13</v>
      </c>
      <c r="D1083" t="s">
        <v>385</v>
      </c>
      <c r="F1083" t="s">
        <v>536</v>
      </c>
      <c r="H1083" t="s">
        <v>255</v>
      </c>
      <c r="I1083" t="s">
        <v>255</v>
      </c>
      <c r="L1083" t="s">
        <v>7</v>
      </c>
      <c r="M1083">
        <f>VLOOKUP(D1083,UFMT_FIELD_FORMAT!A:H,8,FALSE)</f>
        <v/>
      </c>
      <c r="N1083">
        <f>IF(ISBLANK(E1083),"",VLOOKUP(E1083,UFMT_CONDITION!A:J,10,FALSE))</f>
        <v/>
      </c>
      <c r="O1083">
        <f>VLOOKUP(F1083,UFMT_VALUE!A:E,5,FALSE)</f>
        <v/>
      </c>
      <c r="P1083">
        <f>IF(ISBLANK(G1083),"",VLOOKUP(G1083,UFMT_CONVERSION!A:C,3,FALSE))</f>
        <v/>
      </c>
      <c r="Q1083">
        <f>"Field '"&amp;M1083&amp;IF(N1083="","","',Cond '"&amp;N1083)&amp;"', Value '"&amp;O1083&amp;IF(P1083="","","', Conv '"&amp;P1083)&amp;"'"</f>
        <v/>
      </c>
      <c r="S1083">
        <f>"Insert into UFMT_BUILD_RULE (FORMAT_ID, FIELD_NO, PRIORITY, FIELD_ID, COND_ID, VALUE_ID, CONV_KEY, F_CHECK, F_WRITE) Values ('"&amp;A1083&amp;"', '"&amp;B1083&amp;"', '"&amp;C1083&amp;"', '"&amp;D1083&amp;"', '"&amp;E1083&amp;"', '"&amp;F1083&amp;"', '"&amp;G1083&amp;"', '"&amp;H1083&amp;"', '"&amp;I1083&amp;"');"</f>
        <v/>
      </c>
      <c r="T1083">
        <f>"Update UFMT_BUILD_RULE SET FIELD_ID='"&amp;D1083&amp;"',COND_ID='"&amp;E1083&amp;"',VALUE_ID='"&amp;F1083&amp;"',CONV_KEY='"&amp;G1083&amp;"',F_CHECK='"&amp;H1083&amp;"',F_WRITE='"&amp;I1083&amp;"' Where FORMAT_ID = '"&amp;A1083&amp;"' AND FIELD_NO = '"&amp;B1083&amp;"' AND PRIORITY = '"&amp;C1083&amp;"';"</f>
        <v/>
      </c>
      <c r="U1083">
        <f>"Delete from UFMT_BUILD_RULE Where FORMAT_ID = '"&amp;A1083&amp;"' AND FIELD_NO = '"&amp;B1083&amp;"' AND PRIORITY = '"&amp;C1083&amp;"';"</f>
        <v/>
      </c>
    </row>
    <row r="1084" spans="1:21">
      <c r="A1084" t="s">
        <v>643</v>
      </c>
      <c r="B1084" t="s">
        <v>569</v>
      </c>
      <c r="C1084" t="s">
        <v>13</v>
      </c>
      <c r="D1084" t="s">
        <v>398</v>
      </c>
      <c r="F1084" t="s">
        <v>128</v>
      </c>
      <c r="H1084" t="s">
        <v>255</v>
      </c>
      <c r="I1084" t="s">
        <v>255</v>
      </c>
      <c r="L1084" t="s">
        <v>7</v>
      </c>
      <c r="M1084">
        <f>VLOOKUP(D1084,UFMT_FIELD_FORMAT!A:H,8,FALSE)</f>
        <v/>
      </c>
      <c r="N1084">
        <f>IF(ISBLANK(E1084),"",VLOOKUP(E1084,UFMT_CONDITION!A:J,10,FALSE))</f>
        <v/>
      </c>
      <c r="O1084">
        <f>VLOOKUP(F1084,UFMT_VALUE!A:E,5,FALSE)</f>
        <v/>
      </c>
      <c r="P1084">
        <f>IF(ISBLANK(G1084),"",VLOOKUP(G1084,UFMT_CONVERSION!A:C,3,FALSE))</f>
        <v/>
      </c>
      <c r="Q1084">
        <f>"Field '"&amp;M1084&amp;IF(N1084="","","',Cond '"&amp;N1084)&amp;"', Value '"&amp;O1084&amp;IF(P1084="","","', Conv '"&amp;P1084)&amp;"'"</f>
        <v/>
      </c>
      <c r="S1084">
        <f>"Insert into UFMT_BUILD_RULE (FORMAT_ID, FIELD_NO, PRIORITY, FIELD_ID, COND_ID, VALUE_ID, CONV_KEY, F_CHECK, F_WRITE) Values ('"&amp;A1084&amp;"', '"&amp;B1084&amp;"', '"&amp;C1084&amp;"', '"&amp;D1084&amp;"', '"&amp;E1084&amp;"', '"&amp;F1084&amp;"', '"&amp;G1084&amp;"', '"&amp;H1084&amp;"', '"&amp;I1084&amp;"');"</f>
        <v/>
      </c>
      <c r="T1084">
        <f>"Update UFMT_BUILD_RULE SET FIELD_ID='"&amp;D1084&amp;"',COND_ID='"&amp;E1084&amp;"',VALUE_ID='"&amp;F1084&amp;"',CONV_KEY='"&amp;G1084&amp;"',F_CHECK='"&amp;H1084&amp;"',F_WRITE='"&amp;I1084&amp;"' Where FORMAT_ID = '"&amp;A1084&amp;"' AND FIELD_NO = '"&amp;B1084&amp;"' AND PRIORITY = '"&amp;C1084&amp;"';"</f>
        <v/>
      </c>
      <c r="U1084">
        <f>"Delete from UFMT_BUILD_RULE Where FORMAT_ID = '"&amp;A1084&amp;"' AND FIELD_NO = '"&amp;B1084&amp;"' AND PRIORITY = '"&amp;C1084&amp;"';"</f>
        <v/>
      </c>
    </row>
    <row r="1085" spans="1:21">
      <c r="A1085" t="s">
        <v>645</v>
      </c>
      <c r="B1085" t="s">
        <v>64</v>
      </c>
      <c r="C1085" t="s">
        <v>13</v>
      </c>
      <c r="D1085" t="s">
        <v>13</v>
      </c>
      <c r="F1085" t="s">
        <v>64</v>
      </c>
      <c r="H1085" t="s">
        <v>255</v>
      </c>
      <c r="I1085" t="s">
        <v>255</v>
      </c>
      <c r="L1085" t="s">
        <v>7</v>
      </c>
      <c r="M1085">
        <f>VLOOKUP(D1085,UFMT_FIELD_FORMAT!A:H,8,FALSE)</f>
        <v/>
      </c>
      <c r="N1085">
        <f>IF(ISBLANK(E1085),"",VLOOKUP(E1085,UFMT_CONDITION!A:J,10,FALSE))</f>
        <v/>
      </c>
      <c r="O1085">
        <f>VLOOKUP(F1085,UFMT_VALUE!A:E,5,FALSE)</f>
        <v/>
      </c>
      <c r="P1085">
        <f>IF(ISBLANK(G1085),"",VLOOKUP(G1085,UFMT_CONVERSION!A:C,3,FALSE))</f>
        <v/>
      </c>
      <c r="Q1085">
        <f>"Field '"&amp;M1085&amp;IF(N1085="","","',Cond '"&amp;N1085)&amp;"', Value '"&amp;O1085&amp;IF(P1085="","","', Conv '"&amp;P1085)&amp;"'"</f>
        <v/>
      </c>
      <c r="S1085">
        <f>"Insert into UFMT_BUILD_RULE (FORMAT_ID, FIELD_NO, PRIORITY, FIELD_ID, COND_ID, VALUE_ID, CONV_KEY, F_CHECK, F_WRITE) Values ('"&amp;A1085&amp;"', '"&amp;B1085&amp;"', '"&amp;C1085&amp;"', '"&amp;D1085&amp;"', '"&amp;E1085&amp;"', '"&amp;F1085&amp;"', '"&amp;G1085&amp;"', '"&amp;H1085&amp;"', '"&amp;I1085&amp;"');"</f>
        <v/>
      </c>
      <c r="T1085">
        <f>"Update UFMT_BUILD_RULE SET FIELD_ID='"&amp;D1085&amp;"',COND_ID='"&amp;E1085&amp;"',VALUE_ID='"&amp;F1085&amp;"',CONV_KEY='"&amp;G1085&amp;"',F_CHECK='"&amp;H1085&amp;"',F_WRITE='"&amp;I1085&amp;"' Where FORMAT_ID = '"&amp;A1085&amp;"' AND FIELD_NO = '"&amp;B1085&amp;"' AND PRIORITY = '"&amp;C1085&amp;"';"</f>
        <v/>
      </c>
      <c r="U1085">
        <f>"Delete from UFMT_BUILD_RULE Where FORMAT_ID = '"&amp;A1085&amp;"' AND FIELD_NO = '"&amp;B1085&amp;"' AND PRIORITY = '"&amp;C1085&amp;"';"</f>
        <v/>
      </c>
    </row>
    <row r="1086" spans="1:21">
      <c r="A1086" t="s">
        <v>645</v>
      </c>
      <c r="B1086" t="s">
        <v>107</v>
      </c>
      <c r="C1086" t="s">
        <v>13</v>
      </c>
      <c r="D1086" t="s">
        <v>64</v>
      </c>
      <c r="F1086" t="s">
        <v>600</v>
      </c>
      <c r="H1086" t="s">
        <v>255</v>
      </c>
      <c r="I1086" t="s">
        <v>255</v>
      </c>
      <c r="L1086" t="s">
        <v>7</v>
      </c>
      <c r="M1086">
        <f>VLOOKUP(D1086,UFMT_FIELD_FORMAT!A:H,8,FALSE)</f>
        <v/>
      </c>
      <c r="N1086">
        <f>IF(ISBLANK(E1086),"",VLOOKUP(E1086,UFMT_CONDITION!A:J,10,FALSE))</f>
        <v/>
      </c>
      <c r="O1086">
        <f>VLOOKUP(F1086,UFMT_VALUE!A:E,5,FALSE)</f>
        <v/>
      </c>
      <c r="P1086">
        <f>IF(ISBLANK(G1086),"",VLOOKUP(G1086,UFMT_CONVERSION!A:C,3,FALSE))</f>
        <v/>
      </c>
      <c r="Q1086">
        <f>"Field '"&amp;M1086&amp;IF(N1086="","","',Cond '"&amp;N1086)&amp;"', Value '"&amp;O1086&amp;IF(P1086="","","', Conv '"&amp;P1086)&amp;"'"</f>
        <v/>
      </c>
      <c r="S1086">
        <f>"Insert into UFMT_BUILD_RULE (FORMAT_ID, FIELD_NO, PRIORITY, FIELD_ID, COND_ID, VALUE_ID, CONV_KEY, F_CHECK, F_WRITE) Values ('"&amp;A1086&amp;"', '"&amp;B1086&amp;"', '"&amp;C1086&amp;"', '"&amp;D1086&amp;"', '"&amp;E1086&amp;"', '"&amp;F1086&amp;"', '"&amp;G1086&amp;"', '"&amp;H1086&amp;"', '"&amp;I1086&amp;"');"</f>
        <v/>
      </c>
      <c r="T1086">
        <f>"Update UFMT_BUILD_RULE SET FIELD_ID='"&amp;D1086&amp;"',COND_ID='"&amp;E1086&amp;"',VALUE_ID='"&amp;F1086&amp;"',CONV_KEY='"&amp;G1086&amp;"',F_CHECK='"&amp;H1086&amp;"',F_WRITE='"&amp;I1086&amp;"' Where FORMAT_ID = '"&amp;A1086&amp;"' AND FIELD_NO = '"&amp;B1086&amp;"' AND PRIORITY = '"&amp;C1086&amp;"';"</f>
        <v/>
      </c>
      <c r="U1086">
        <f>"Delete from UFMT_BUILD_RULE Where FORMAT_ID = '"&amp;A1086&amp;"' AND FIELD_NO = '"&amp;B1086&amp;"' AND PRIORITY = '"&amp;C1086&amp;"';"</f>
        <v/>
      </c>
    </row>
    <row r="1087" spans="1:21">
      <c r="A1087" t="s">
        <v>645</v>
      </c>
      <c r="B1087" t="s">
        <v>31</v>
      </c>
      <c r="C1087" t="s">
        <v>13</v>
      </c>
      <c r="D1087" t="s">
        <v>107</v>
      </c>
      <c r="F1087" t="s">
        <v>330</v>
      </c>
      <c r="H1087" t="s">
        <v>255</v>
      </c>
      <c r="I1087" t="s">
        <v>255</v>
      </c>
      <c r="L1087" t="s">
        <v>7</v>
      </c>
      <c r="M1087">
        <f>VLOOKUP(D1087,UFMT_FIELD_FORMAT!A:H,8,FALSE)</f>
        <v/>
      </c>
      <c r="N1087">
        <f>IF(ISBLANK(E1087),"",VLOOKUP(E1087,UFMT_CONDITION!A:J,10,FALSE))</f>
        <v/>
      </c>
      <c r="O1087">
        <f>VLOOKUP(F1087,UFMT_VALUE!A:E,5,FALSE)</f>
        <v/>
      </c>
      <c r="P1087">
        <f>IF(ISBLANK(G1087),"",VLOOKUP(G1087,UFMT_CONVERSION!A:C,3,FALSE))</f>
        <v/>
      </c>
      <c r="Q1087">
        <f>"Field '"&amp;M1087&amp;IF(N1087="","","',Cond '"&amp;N1087)&amp;"', Value '"&amp;O1087&amp;IF(P1087="","","', Conv '"&amp;P1087)&amp;"'"</f>
        <v/>
      </c>
      <c r="S1087">
        <f>"Insert into UFMT_BUILD_RULE (FORMAT_ID, FIELD_NO, PRIORITY, FIELD_ID, COND_ID, VALUE_ID, CONV_KEY, F_CHECK, F_WRITE) Values ('"&amp;A1087&amp;"', '"&amp;B1087&amp;"', '"&amp;C1087&amp;"', '"&amp;D1087&amp;"', '"&amp;E1087&amp;"', '"&amp;F1087&amp;"', '"&amp;G1087&amp;"', '"&amp;H1087&amp;"', '"&amp;I1087&amp;"');"</f>
        <v/>
      </c>
      <c r="T1087">
        <f>"Update UFMT_BUILD_RULE SET FIELD_ID='"&amp;D1087&amp;"',COND_ID='"&amp;E1087&amp;"',VALUE_ID='"&amp;F1087&amp;"',CONV_KEY='"&amp;G1087&amp;"',F_CHECK='"&amp;H1087&amp;"',F_WRITE='"&amp;I1087&amp;"' Where FORMAT_ID = '"&amp;A1087&amp;"' AND FIELD_NO = '"&amp;B1087&amp;"' AND PRIORITY = '"&amp;C1087&amp;"';"</f>
        <v/>
      </c>
      <c r="U1087">
        <f>"Delete from UFMT_BUILD_RULE Where FORMAT_ID = '"&amp;A1087&amp;"' AND FIELD_NO = '"&amp;B1087&amp;"' AND PRIORITY = '"&amp;C1087&amp;"';"</f>
        <v/>
      </c>
    </row>
    <row r="1088" spans="1:21">
      <c r="A1088" t="s">
        <v>645</v>
      </c>
      <c r="B1088" t="s">
        <v>330</v>
      </c>
      <c r="C1088" t="s">
        <v>64</v>
      </c>
      <c r="D1088" t="s">
        <v>51</v>
      </c>
      <c r="F1088" t="s">
        <v>379</v>
      </c>
      <c r="H1088" t="s">
        <v>255</v>
      </c>
      <c r="I1088" t="s">
        <v>13</v>
      </c>
      <c r="L1088" t="s">
        <v>7</v>
      </c>
      <c r="M1088">
        <f>VLOOKUP(D1088,UFMT_FIELD_FORMAT!A:H,8,FALSE)</f>
        <v/>
      </c>
      <c r="N1088">
        <f>IF(ISBLANK(E1088),"",VLOOKUP(E1088,UFMT_CONDITION!A:J,10,FALSE))</f>
        <v/>
      </c>
      <c r="O1088">
        <f>VLOOKUP(F1088,UFMT_VALUE!A:E,5,FALSE)</f>
        <v/>
      </c>
      <c r="P1088">
        <f>IF(ISBLANK(G1088),"",VLOOKUP(G1088,UFMT_CONVERSION!A:C,3,FALSE))</f>
        <v/>
      </c>
      <c r="Q1088">
        <f>"Field '"&amp;M1088&amp;IF(N1088="","","',Cond '"&amp;N1088)&amp;"', Value '"&amp;O1088&amp;IF(P1088="","","', Conv '"&amp;P1088)&amp;"'"</f>
        <v/>
      </c>
      <c r="S1088">
        <f>"Insert into UFMT_BUILD_RULE (FORMAT_ID, FIELD_NO, PRIORITY, FIELD_ID, COND_ID, VALUE_ID, CONV_KEY, F_CHECK, F_WRITE) Values ('"&amp;A1088&amp;"', '"&amp;B1088&amp;"', '"&amp;C1088&amp;"', '"&amp;D1088&amp;"', '"&amp;E1088&amp;"', '"&amp;F1088&amp;"', '"&amp;G1088&amp;"', '"&amp;H1088&amp;"', '"&amp;I1088&amp;"');"</f>
        <v/>
      </c>
      <c r="T1088">
        <f>"Update UFMT_BUILD_RULE SET FIELD_ID='"&amp;D1088&amp;"',COND_ID='"&amp;E1088&amp;"',VALUE_ID='"&amp;F1088&amp;"',CONV_KEY='"&amp;G1088&amp;"',F_CHECK='"&amp;H1088&amp;"',F_WRITE='"&amp;I1088&amp;"' Where FORMAT_ID = '"&amp;A1088&amp;"' AND FIELD_NO = '"&amp;B1088&amp;"' AND PRIORITY = '"&amp;C1088&amp;"';"</f>
        <v/>
      </c>
      <c r="U1088">
        <f>"Delete from UFMT_BUILD_RULE Where FORMAT_ID = '"&amp;A1088&amp;"' AND FIELD_NO = '"&amp;B1088&amp;"' AND PRIORITY = '"&amp;C1088&amp;"';"</f>
        <v/>
      </c>
    </row>
    <row r="1089" spans="1:21">
      <c r="A1089" t="s">
        <v>645</v>
      </c>
      <c r="B1089" t="s">
        <v>337</v>
      </c>
      <c r="C1089" t="s">
        <v>13</v>
      </c>
      <c r="D1089" t="s">
        <v>500</v>
      </c>
      <c r="F1089" t="s">
        <v>35</v>
      </c>
      <c r="H1089" t="s">
        <v>255</v>
      </c>
      <c r="I1089" t="s">
        <v>255</v>
      </c>
      <c r="L1089" t="s">
        <v>7</v>
      </c>
      <c r="M1089">
        <f>VLOOKUP(D1089,UFMT_FIELD_FORMAT!A:H,8,FALSE)</f>
        <v/>
      </c>
      <c r="N1089">
        <f>IF(ISBLANK(E1089),"",VLOOKUP(E1089,UFMT_CONDITION!A:J,10,FALSE))</f>
        <v/>
      </c>
      <c r="O1089">
        <f>VLOOKUP(F1089,UFMT_VALUE!A:E,5,FALSE)</f>
        <v/>
      </c>
      <c r="P1089">
        <f>IF(ISBLANK(G1089),"",VLOOKUP(G1089,UFMT_CONVERSION!A:C,3,FALSE))</f>
        <v/>
      </c>
      <c r="Q1089">
        <f>"Field '"&amp;M1089&amp;IF(N1089="","","',Cond '"&amp;N1089)&amp;"', Value '"&amp;O1089&amp;IF(P1089="","","', Conv '"&amp;P1089)&amp;"'"</f>
        <v/>
      </c>
      <c r="S1089">
        <f>"Insert into UFMT_BUILD_RULE (FORMAT_ID, FIELD_NO, PRIORITY, FIELD_ID, COND_ID, VALUE_ID, CONV_KEY, F_CHECK, F_WRITE) Values ('"&amp;A1089&amp;"', '"&amp;B1089&amp;"', '"&amp;C1089&amp;"', '"&amp;D1089&amp;"', '"&amp;E1089&amp;"', '"&amp;F1089&amp;"', '"&amp;G1089&amp;"', '"&amp;H1089&amp;"', '"&amp;I1089&amp;"');"</f>
        <v/>
      </c>
      <c r="T1089">
        <f>"Update UFMT_BUILD_RULE SET FIELD_ID='"&amp;D1089&amp;"',COND_ID='"&amp;E1089&amp;"',VALUE_ID='"&amp;F1089&amp;"',CONV_KEY='"&amp;G1089&amp;"',F_CHECK='"&amp;H1089&amp;"',F_WRITE='"&amp;I1089&amp;"' Where FORMAT_ID = '"&amp;A1089&amp;"' AND FIELD_NO = '"&amp;B1089&amp;"' AND PRIORITY = '"&amp;C1089&amp;"';"</f>
        <v/>
      </c>
      <c r="U1089">
        <f>"Delete from UFMT_BUILD_RULE Where FORMAT_ID = '"&amp;A1089&amp;"' AND FIELD_NO = '"&amp;B1089&amp;"' AND PRIORITY = '"&amp;C1089&amp;"';"</f>
        <v/>
      </c>
    </row>
    <row r="1090" spans="1:21">
      <c r="A1090" t="s">
        <v>645</v>
      </c>
      <c r="B1090" t="s">
        <v>351</v>
      </c>
      <c r="C1090" t="s">
        <v>13</v>
      </c>
      <c r="D1090" t="s">
        <v>500</v>
      </c>
      <c r="F1090" t="s">
        <v>385</v>
      </c>
      <c r="H1090" t="s">
        <v>255</v>
      </c>
      <c r="I1090" t="s">
        <v>13</v>
      </c>
      <c r="L1090" t="s">
        <v>7</v>
      </c>
      <c r="M1090">
        <f>VLOOKUP(D1090,UFMT_FIELD_FORMAT!A:H,8,FALSE)</f>
        <v/>
      </c>
      <c r="N1090">
        <f>IF(ISBLANK(E1090),"",VLOOKUP(E1090,UFMT_CONDITION!A:J,10,FALSE))</f>
        <v/>
      </c>
      <c r="O1090">
        <f>VLOOKUP(F1090,UFMT_VALUE!A:E,5,FALSE)</f>
        <v/>
      </c>
      <c r="P1090">
        <f>IF(ISBLANK(G1090),"",VLOOKUP(G1090,UFMT_CONVERSION!A:C,3,FALSE))</f>
        <v/>
      </c>
      <c r="Q1090">
        <f>"Field '"&amp;M1090&amp;IF(N1090="","","',Cond '"&amp;N1090)&amp;"', Value '"&amp;O1090&amp;IF(P1090="","","', Conv '"&amp;P1090)&amp;"'"</f>
        <v/>
      </c>
      <c r="S1090">
        <f>"Insert into UFMT_BUILD_RULE (FORMAT_ID, FIELD_NO, PRIORITY, FIELD_ID, COND_ID, VALUE_ID, CONV_KEY, F_CHECK, F_WRITE) Values ('"&amp;A1090&amp;"', '"&amp;B1090&amp;"', '"&amp;C1090&amp;"', '"&amp;D1090&amp;"', '"&amp;E1090&amp;"', '"&amp;F1090&amp;"', '"&amp;G1090&amp;"', '"&amp;H1090&amp;"', '"&amp;I1090&amp;"');"</f>
        <v/>
      </c>
      <c r="T1090">
        <f>"Update UFMT_BUILD_RULE SET FIELD_ID='"&amp;D1090&amp;"',COND_ID='"&amp;E1090&amp;"',VALUE_ID='"&amp;F1090&amp;"',CONV_KEY='"&amp;G1090&amp;"',F_CHECK='"&amp;H1090&amp;"',F_WRITE='"&amp;I1090&amp;"' Where FORMAT_ID = '"&amp;A1090&amp;"' AND FIELD_NO = '"&amp;B1090&amp;"' AND PRIORITY = '"&amp;C1090&amp;"';"</f>
        <v/>
      </c>
      <c r="U1090">
        <f>"Delete from UFMT_BUILD_RULE Where FORMAT_ID = '"&amp;A1090&amp;"' AND FIELD_NO = '"&amp;B1090&amp;"' AND PRIORITY = '"&amp;C1090&amp;"';"</f>
        <v/>
      </c>
    </row>
    <row r="1091" spans="1:21">
      <c r="A1091" t="s">
        <v>645</v>
      </c>
      <c r="B1091" t="s">
        <v>379</v>
      </c>
      <c r="C1091" t="s">
        <v>13</v>
      </c>
      <c r="D1091" t="s">
        <v>318</v>
      </c>
      <c r="F1091" t="s">
        <v>379</v>
      </c>
      <c r="H1091" t="s">
        <v>255</v>
      </c>
      <c r="I1091" t="s">
        <v>13</v>
      </c>
      <c r="L1091" t="s">
        <v>7</v>
      </c>
      <c r="M1091">
        <f>VLOOKUP(D1091,UFMT_FIELD_FORMAT!A:H,8,FALSE)</f>
        <v/>
      </c>
      <c r="N1091">
        <f>IF(ISBLANK(E1091),"",VLOOKUP(E1091,UFMT_CONDITION!A:J,10,FALSE))</f>
        <v/>
      </c>
      <c r="O1091">
        <f>VLOOKUP(F1091,UFMT_VALUE!A:E,5,FALSE)</f>
        <v/>
      </c>
      <c r="P1091">
        <f>IF(ISBLANK(G1091),"",VLOOKUP(G1091,UFMT_CONVERSION!A:C,3,FALSE))</f>
        <v/>
      </c>
      <c r="Q1091">
        <f>"Field '"&amp;M1091&amp;IF(N1091="","","',Cond '"&amp;N1091)&amp;"', Value '"&amp;O1091&amp;IF(P1091="","","', Conv '"&amp;P1091)&amp;"'"</f>
        <v/>
      </c>
      <c r="S1091">
        <f>"Insert into UFMT_BUILD_RULE (FORMAT_ID, FIELD_NO, PRIORITY, FIELD_ID, COND_ID, VALUE_ID, CONV_KEY, F_CHECK, F_WRITE) Values ('"&amp;A1091&amp;"', '"&amp;B1091&amp;"', '"&amp;C1091&amp;"', '"&amp;D1091&amp;"', '"&amp;E1091&amp;"', '"&amp;F1091&amp;"', '"&amp;G1091&amp;"', '"&amp;H1091&amp;"', '"&amp;I1091&amp;"');"</f>
        <v/>
      </c>
      <c r="T1091">
        <f>"Update UFMT_BUILD_RULE SET FIELD_ID='"&amp;D1091&amp;"',COND_ID='"&amp;E1091&amp;"',VALUE_ID='"&amp;F1091&amp;"',CONV_KEY='"&amp;G1091&amp;"',F_CHECK='"&amp;H1091&amp;"',F_WRITE='"&amp;I1091&amp;"' Where FORMAT_ID = '"&amp;A1091&amp;"' AND FIELD_NO = '"&amp;B1091&amp;"' AND PRIORITY = '"&amp;C1091&amp;"';"</f>
        <v/>
      </c>
      <c r="U1091">
        <f>"Delete from UFMT_BUILD_RULE Where FORMAT_ID = '"&amp;A1091&amp;"' AND FIELD_NO = '"&amp;B1091&amp;"' AND PRIORITY = '"&amp;C1091&amp;"';"</f>
        <v/>
      </c>
    </row>
    <row r="1092" spans="1:21">
      <c r="A1092" t="s">
        <v>645</v>
      </c>
      <c r="B1092" t="s">
        <v>393</v>
      </c>
      <c r="C1092" t="s">
        <v>13</v>
      </c>
      <c r="D1092" t="s">
        <v>318</v>
      </c>
      <c r="F1092" t="s">
        <v>379</v>
      </c>
      <c r="H1092" t="s">
        <v>255</v>
      </c>
      <c r="I1092" t="s">
        <v>13</v>
      </c>
      <c r="L1092" t="s">
        <v>7</v>
      </c>
      <c r="M1092">
        <f>VLOOKUP(D1092,UFMT_FIELD_FORMAT!A:H,8,FALSE)</f>
        <v/>
      </c>
      <c r="N1092">
        <f>IF(ISBLANK(E1092),"",VLOOKUP(E1092,UFMT_CONDITION!A:J,10,FALSE))</f>
        <v/>
      </c>
      <c r="O1092">
        <f>VLOOKUP(F1092,UFMT_VALUE!A:E,5,FALSE)</f>
        <v/>
      </c>
      <c r="P1092">
        <f>IF(ISBLANK(G1092),"",VLOOKUP(G1092,UFMT_CONVERSION!A:C,3,FALSE))</f>
        <v/>
      </c>
      <c r="Q1092">
        <f>"Field '"&amp;M1092&amp;IF(N1092="","","',Cond '"&amp;N1092)&amp;"', Value '"&amp;O1092&amp;IF(P1092="","","', Conv '"&amp;P1092)&amp;"'"</f>
        <v/>
      </c>
      <c r="S1092">
        <f>"Insert into UFMT_BUILD_RULE (FORMAT_ID, FIELD_NO, PRIORITY, FIELD_ID, COND_ID, VALUE_ID, CONV_KEY, F_CHECK, F_WRITE) Values ('"&amp;A1092&amp;"', '"&amp;B1092&amp;"', '"&amp;C1092&amp;"', '"&amp;D1092&amp;"', '"&amp;E1092&amp;"', '"&amp;F1092&amp;"', '"&amp;G1092&amp;"', '"&amp;H1092&amp;"', '"&amp;I1092&amp;"');"</f>
        <v/>
      </c>
      <c r="T1092">
        <f>"Update UFMT_BUILD_RULE SET FIELD_ID='"&amp;D1092&amp;"',COND_ID='"&amp;E1092&amp;"',VALUE_ID='"&amp;F1092&amp;"',CONV_KEY='"&amp;G1092&amp;"',F_CHECK='"&amp;H1092&amp;"',F_WRITE='"&amp;I1092&amp;"' Where FORMAT_ID = '"&amp;A1092&amp;"' AND FIELD_NO = '"&amp;B1092&amp;"' AND PRIORITY = '"&amp;C1092&amp;"';"</f>
        <v/>
      </c>
      <c r="U1092">
        <f>"Delete from UFMT_BUILD_RULE Where FORMAT_ID = '"&amp;A1092&amp;"' AND FIELD_NO = '"&amp;B1092&amp;"' AND PRIORITY = '"&amp;C1092&amp;"';"</f>
        <v/>
      </c>
    </row>
    <row r="1093" spans="1:21">
      <c r="A1093" t="s">
        <v>645</v>
      </c>
      <c r="B1093" t="s">
        <v>305</v>
      </c>
      <c r="C1093" t="s">
        <v>13</v>
      </c>
      <c r="D1093" t="s">
        <v>318</v>
      </c>
      <c r="F1093" t="s">
        <v>379</v>
      </c>
      <c r="H1093" t="s">
        <v>255</v>
      </c>
      <c r="I1093" t="s">
        <v>13</v>
      </c>
      <c r="L1093" t="s">
        <v>7</v>
      </c>
      <c r="M1093">
        <f>VLOOKUP(D1093,UFMT_FIELD_FORMAT!A:H,8,FALSE)</f>
        <v/>
      </c>
      <c r="N1093">
        <f>IF(ISBLANK(E1093),"",VLOOKUP(E1093,UFMT_CONDITION!A:J,10,FALSE))</f>
        <v/>
      </c>
      <c r="O1093">
        <f>VLOOKUP(F1093,UFMT_VALUE!A:E,5,FALSE)</f>
        <v/>
      </c>
      <c r="P1093">
        <f>IF(ISBLANK(G1093),"",VLOOKUP(G1093,UFMT_CONVERSION!A:C,3,FALSE))</f>
        <v/>
      </c>
      <c r="Q1093">
        <f>"Field '"&amp;M1093&amp;IF(N1093="","","',Cond '"&amp;N1093)&amp;"', Value '"&amp;O1093&amp;IF(P1093="","","', Conv '"&amp;P1093)&amp;"'"</f>
        <v/>
      </c>
      <c r="S1093">
        <f>"Insert into UFMT_BUILD_RULE (FORMAT_ID, FIELD_NO, PRIORITY, FIELD_ID, COND_ID, VALUE_ID, CONV_KEY, F_CHECK, F_WRITE) Values ('"&amp;A1093&amp;"', '"&amp;B1093&amp;"', '"&amp;C1093&amp;"', '"&amp;D1093&amp;"', '"&amp;E1093&amp;"', '"&amp;F1093&amp;"', '"&amp;G1093&amp;"', '"&amp;H1093&amp;"', '"&amp;I1093&amp;"');"</f>
        <v/>
      </c>
      <c r="T1093">
        <f>"Update UFMT_BUILD_RULE SET FIELD_ID='"&amp;D1093&amp;"',COND_ID='"&amp;E1093&amp;"',VALUE_ID='"&amp;F1093&amp;"',CONV_KEY='"&amp;G1093&amp;"',F_CHECK='"&amp;H1093&amp;"',F_WRITE='"&amp;I1093&amp;"' Where FORMAT_ID = '"&amp;A1093&amp;"' AND FIELD_NO = '"&amp;B1093&amp;"' AND PRIORITY = '"&amp;C1093&amp;"';"</f>
        <v/>
      </c>
      <c r="U1093">
        <f>"Delete from UFMT_BUILD_RULE Where FORMAT_ID = '"&amp;A1093&amp;"' AND FIELD_NO = '"&amp;B1093&amp;"' AND PRIORITY = '"&amp;C1093&amp;"';"</f>
        <v/>
      </c>
    </row>
    <row r="1094" spans="1:21">
      <c r="A1094" t="s">
        <v>645</v>
      </c>
      <c r="B1094" t="s">
        <v>398</v>
      </c>
      <c r="C1094" t="s">
        <v>13</v>
      </c>
      <c r="D1094" t="s">
        <v>318</v>
      </c>
      <c r="F1094" t="s">
        <v>283</v>
      </c>
      <c r="H1094" t="s">
        <v>255</v>
      </c>
      <c r="I1094" t="s">
        <v>255</v>
      </c>
      <c r="L1094" t="s">
        <v>7</v>
      </c>
      <c r="M1094">
        <f>VLOOKUP(D1094,UFMT_FIELD_FORMAT!A:H,8,FALSE)</f>
        <v/>
      </c>
      <c r="N1094">
        <f>IF(ISBLANK(E1094),"",VLOOKUP(E1094,UFMT_CONDITION!A:J,10,FALSE))</f>
        <v/>
      </c>
      <c r="O1094">
        <f>VLOOKUP(F1094,UFMT_VALUE!A:E,5,FALSE)</f>
        <v/>
      </c>
      <c r="P1094">
        <f>IF(ISBLANK(G1094),"",VLOOKUP(G1094,UFMT_CONVERSION!A:C,3,FALSE))</f>
        <v/>
      </c>
      <c r="Q1094">
        <f>"Field '"&amp;M1094&amp;IF(N1094="","","',Cond '"&amp;N1094)&amp;"', Value '"&amp;O1094&amp;IF(P1094="","","', Conv '"&amp;P1094)&amp;"'"</f>
        <v/>
      </c>
      <c r="S1094">
        <f>"Insert into UFMT_BUILD_RULE (FORMAT_ID, FIELD_NO, PRIORITY, FIELD_ID, COND_ID, VALUE_ID, CONV_KEY, F_CHECK, F_WRITE) Values ('"&amp;A1094&amp;"', '"&amp;B1094&amp;"', '"&amp;C1094&amp;"', '"&amp;D1094&amp;"', '"&amp;E1094&amp;"', '"&amp;F1094&amp;"', '"&amp;G1094&amp;"', '"&amp;H1094&amp;"', '"&amp;I1094&amp;"');"</f>
        <v/>
      </c>
      <c r="T1094">
        <f>"Update UFMT_BUILD_RULE SET FIELD_ID='"&amp;D1094&amp;"',COND_ID='"&amp;E1094&amp;"',VALUE_ID='"&amp;F1094&amp;"',CONV_KEY='"&amp;G1094&amp;"',F_CHECK='"&amp;H1094&amp;"',F_WRITE='"&amp;I1094&amp;"' Where FORMAT_ID = '"&amp;A1094&amp;"' AND FIELD_NO = '"&amp;B1094&amp;"' AND PRIORITY = '"&amp;C1094&amp;"';"</f>
        <v/>
      </c>
      <c r="U1094">
        <f>"Delete from UFMT_BUILD_RULE Where FORMAT_ID = '"&amp;A1094&amp;"' AND FIELD_NO = '"&amp;B1094&amp;"' AND PRIORITY = '"&amp;C1094&amp;"';"</f>
        <v/>
      </c>
    </row>
    <row r="1095" spans="1:21">
      <c r="A1095" t="s">
        <v>645</v>
      </c>
      <c r="B1095" t="s">
        <v>51</v>
      </c>
      <c r="C1095" t="s">
        <v>13</v>
      </c>
      <c r="D1095" t="s">
        <v>473</v>
      </c>
      <c r="F1095" t="s">
        <v>314</v>
      </c>
      <c r="H1095" t="s">
        <v>255</v>
      </c>
      <c r="I1095" t="s">
        <v>255</v>
      </c>
      <c r="L1095" t="s">
        <v>7</v>
      </c>
      <c r="M1095">
        <f>VLOOKUP(D1095,UFMT_FIELD_FORMAT!A:H,8,FALSE)</f>
        <v/>
      </c>
      <c r="N1095">
        <f>IF(ISBLANK(E1095),"",VLOOKUP(E1095,UFMT_CONDITION!A:J,10,FALSE))</f>
        <v/>
      </c>
      <c r="O1095">
        <f>VLOOKUP(F1095,UFMT_VALUE!A:E,5,FALSE)</f>
        <v/>
      </c>
      <c r="P1095">
        <f>IF(ISBLANK(G1095),"",VLOOKUP(G1095,UFMT_CONVERSION!A:C,3,FALSE))</f>
        <v/>
      </c>
      <c r="Q1095">
        <f>"Field '"&amp;M1095&amp;IF(N1095="","","',Cond '"&amp;N1095)&amp;"', Value '"&amp;O1095&amp;IF(P1095="","","', Conv '"&amp;P1095)&amp;"'"</f>
        <v/>
      </c>
      <c r="S1095">
        <f>"Insert into UFMT_BUILD_RULE (FORMAT_ID, FIELD_NO, PRIORITY, FIELD_ID, COND_ID, VALUE_ID, CONV_KEY, F_CHECK, F_WRITE) Values ('"&amp;A1095&amp;"', '"&amp;B1095&amp;"', '"&amp;C1095&amp;"', '"&amp;D1095&amp;"', '"&amp;E1095&amp;"', '"&amp;F1095&amp;"', '"&amp;G1095&amp;"', '"&amp;H1095&amp;"', '"&amp;I1095&amp;"');"</f>
        <v/>
      </c>
      <c r="T1095">
        <f>"Update UFMT_BUILD_RULE SET FIELD_ID='"&amp;D1095&amp;"',COND_ID='"&amp;E1095&amp;"',VALUE_ID='"&amp;F1095&amp;"',CONV_KEY='"&amp;G1095&amp;"',F_CHECK='"&amp;H1095&amp;"',F_WRITE='"&amp;I1095&amp;"' Where FORMAT_ID = '"&amp;A1095&amp;"' AND FIELD_NO = '"&amp;B1095&amp;"' AND PRIORITY = '"&amp;C1095&amp;"';"</f>
        <v/>
      </c>
      <c r="U1095">
        <f>"Delete from UFMT_BUILD_RULE Where FORMAT_ID = '"&amp;A1095&amp;"' AND FIELD_NO = '"&amp;B1095&amp;"' AND PRIORITY = '"&amp;C1095&amp;"';"</f>
        <v/>
      </c>
    </row>
    <row r="1096" spans="1:21">
      <c r="A1096" t="s">
        <v>645</v>
      </c>
      <c r="B1096" t="s">
        <v>532</v>
      </c>
      <c r="C1096" t="s">
        <v>13</v>
      </c>
      <c r="D1096" t="s">
        <v>337</v>
      </c>
      <c r="F1096" t="s">
        <v>456</v>
      </c>
      <c r="H1096" t="s">
        <v>255</v>
      </c>
      <c r="I1096" t="s">
        <v>255</v>
      </c>
      <c r="L1096" t="s">
        <v>7</v>
      </c>
      <c r="M1096">
        <f>VLOOKUP(D1096,UFMT_FIELD_FORMAT!A:H,8,FALSE)</f>
        <v/>
      </c>
      <c r="N1096">
        <f>IF(ISBLANK(E1096),"",VLOOKUP(E1096,UFMT_CONDITION!A:J,10,FALSE))</f>
        <v/>
      </c>
      <c r="O1096">
        <f>VLOOKUP(F1096,UFMT_VALUE!A:E,5,FALSE)</f>
        <v/>
      </c>
      <c r="P1096">
        <f>IF(ISBLANK(G1096),"",VLOOKUP(G1096,UFMT_CONVERSION!A:C,3,FALSE))</f>
        <v/>
      </c>
      <c r="Q1096">
        <f>"Field '"&amp;M1096&amp;IF(N1096="","","',Cond '"&amp;N1096)&amp;"', Value '"&amp;O1096&amp;IF(P1096="","","', Conv '"&amp;P1096)&amp;"'"</f>
        <v/>
      </c>
      <c r="S1096">
        <f>"Insert into UFMT_BUILD_RULE (FORMAT_ID, FIELD_NO, PRIORITY, FIELD_ID, COND_ID, VALUE_ID, CONV_KEY, F_CHECK, F_WRITE) Values ('"&amp;A1096&amp;"', '"&amp;B1096&amp;"', '"&amp;C1096&amp;"', '"&amp;D1096&amp;"', '"&amp;E1096&amp;"', '"&amp;F1096&amp;"', '"&amp;G1096&amp;"', '"&amp;H1096&amp;"', '"&amp;I1096&amp;"');"</f>
        <v/>
      </c>
      <c r="T1096">
        <f>"Update UFMT_BUILD_RULE SET FIELD_ID='"&amp;D1096&amp;"',COND_ID='"&amp;E1096&amp;"',VALUE_ID='"&amp;F1096&amp;"',CONV_KEY='"&amp;G1096&amp;"',F_CHECK='"&amp;H1096&amp;"',F_WRITE='"&amp;I1096&amp;"' Where FORMAT_ID = '"&amp;A1096&amp;"' AND FIELD_NO = '"&amp;B1096&amp;"' AND PRIORITY = '"&amp;C1096&amp;"';"</f>
        <v/>
      </c>
      <c r="U1096">
        <f>"Delete from UFMT_BUILD_RULE Where FORMAT_ID = '"&amp;A1096&amp;"' AND FIELD_NO = '"&amp;B1096&amp;"' AND PRIORITY = '"&amp;C1096&amp;"';"</f>
        <v/>
      </c>
    </row>
    <row r="1097" spans="1:21">
      <c r="A1097" t="s">
        <v>645</v>
      </c>
      <c r="B1097" t="s">
        <v>70</v>
      </c>
      <c r="C1097" t="s">
        <v>13</v>
      </c>
      <c r="D1097" t="s">
        <v>379</v>
      </c>
      <c r="F1097" t="s">
        <v>471</v>
      </c>
      <c r="G1097" t="s">
        <v>51</v>
      </c>
      <c r="H1097" t="s">
        <v>255</v>
      </c>
      <c r="I1097" t="s">
        <v>255</v>
      </c>
      <c r="L1097" t="s">
        <v>7</v>
      </c>
      <c r="M1097">
        <f>VLOOKUP(D1097,UFMT_FIELD_FORMAT!A:H,8,FALSE)</f>
        <v/>
      </c>
      <c r="N1097">
        <f>IF(ISBLANK(E1097),"",VLOOKUP(E1097,UFMT_CONDITION!A:J,10,FALSE))</f>
        <v/>
      </c>
      <c r="O1097">
        <f>VLOOKUP(F1097,UFMT_VALUE!A:E,5,FALSE)</f>
        <v/>
      </c>
      <c r="P1097">
        <f>IF(ISBLANK(G1097),"",VLOOKUP(G1097,UFMT_CONVERSION!A:C,3,FALSE))</f>
        <v/>
      </c>
      <c r="Q1097">
        <f>"Field '"&amp;M1097&amp;IF(N1097="","","',Cond '"&amp;N1097)&amp;"', Value '"&amp;O1097&amp;IF(P1097="","","', Conv '"&amp;P1097)&amp;"'"</f>
        <v/>
      </c>
      <c r="S1097">
        <f>"Insert into UFMT_BUILD_RULE (FORMAT_ID, FIELD_NO, PRIORITY, FIELD_ID, COND_ID, VALUE_ID, CONV_KEY, F_CHECK, F_WRITE) Values ('"&amp;A1097&amp;"', '"&amp;B1097&amp;"', '"&amp;C1097&amp;"', '"&amp;D1097&amp;"', '"&amp;E1097&amp;"', '"&amp;F1097&amp;"', '"&amp;G1097&amp;"', '"&amp;H1097&amp;"', '"&amp;I1097&amp;"');"</f>
        <v/>
      </c>
      <c r="T1097">
        <f>"Update UFMT_BUILD_RULE SET FIELD_ID='"&amp;D1097&amp;"',COND_ID='"&amp;E1097&amp;"',VALUE_ID='"&amp;F1097&amp;"',CONV_KEY='"&amp;G1097&amp;"',F_CHECK='"&amp;H1097&amp;"',F_WRITE='"&amp;I1097&amp;"' Where FORMAT_ID = '"&amp;A1097&amp;"' AND FIELD_NO = '"&amp;B1097&amp;"' AND PRIORITY = '"&amp;C1097&amp;"';"</f>
        <v/>
      </c>
      <c r="U1097">
        <f>"Delete from UFMT_BUILD_RULE Where FORMAT_ID = '"&amp;A1097&amp;"' AND FIELD_NO = '"&amp;B1097&amp;"' AND PRIORITY = '"&amp;C1097&amp;"';"</f>
        <v/>
      </c>
    </row>
    <row r="1098" spans="1:21">
      <c r="A1098" t="s">
        <v>645</v>
      </c>
      <c r="B1098" t="s">
        <v>310</v>
      </c>
      <c r="C1098" t="s">
        <v>13</v>
      </c>
      <c r="D1098" t="s">
        <v>330</v>
      </c>
      <c r="F1098" t="s">
        <v>555</v>
      </c>
      <c r="H1098" t="s">
        <v>255</v>
      </c>
      <c r="I1098" t="s">
        <v>13</v>
      </c>
      <c r="L1098" t="s">
        <v>7</v>
      </c>
      <c r="M1098">
        <f>VLOOKUP(D1098,UFMT_FIELD_FORMAT!A:H,8,FALSE)</f>
        <v/>
      </c>
      <c r="N1098">
        <f>IF(ISBLANK(E1098),"",VLOOKUP(E1098,UFMT_CONDITION!A:J,10,FALSE))</f>
        <v/>
      </c>
      <c r="O1098">
        <f>VLOOKUP(F1098,UFMT_VALUE!A:E,5,FALSE)</f>
        <v/>
      </c>
      <c r="P1098">
        <f>IF(ISBLANK(G1098),"",VLOOKUP(G1098,UFMT_CONVERSION!A:C,3,FALSE))</f>
        <v/>
      </c>
      <c r="Q1098">
        <f>"Field '"&amp;M1098&amp;IF(N1098="","","',Cond '"&amp;N1098)&amp;"', Value '"&amp;O1098&amp;IF(P1098="","","', Conv '"&amp;P1098)&amp;"'"</f>
        <v/>
      </c>
      <c r="S1098">
        <f>"Insert into UFMT_BUILD_RULE (FORMAT_ID, FIELD_NO, PRIORITY, FIELD_ID, COND_ID, VALUE_ID, CONV_KEY, F_CHECK, F_WRITE) Values ('"&amp;A1098&amp;"', '"&amp;B1098&amp;"', '"&amp;C1098&amp;"', '"&amp;D1098&amp;"', '"&amp;E1098&amp;"', '"&amp;F1098&amp;"', '"&amp;G1098&amp;"', '"&amp;H1098&amp;"', '"&amp;I1098&amp;"');"</f>
        <v/>
      </c>
      <c r="T1098">
        <f>"Update UFMT_BUILD_RULE SET FIELD_ID='"&amp;D1098&amp;"',COND_ID='"&amp;E1098&amp;"',VALUE_ID='"&amp;F1098&amp;"',CONV_KEY='"&amp;G1098&amp;"',F_CHECK='"&amp;H1098&amp;"',F_WRITE='"&amp;I1098&amp;"' Where FORMAT_ID = '"&amp;A1098&amp;"' AND FIELD_NO = '"&amp;B1098&amp;"' AND PRIORITY = '"&amp;C1098&amp;"';"</f>
        <v/>
      </c>
      <c r="U1098">
        <f>"Delete from UFMT_BUILD_RULE Where FORMAT_ID = '"&amp;A1098&amp;"' AND FIELD_NO = '"&amp;B1098&amp;"' AND PRIORITY = '"&amp;C1098&amp;"';"</f>
        <v/>
      </c>
    </row>
    <row r="1099" spans="1:21">
      <c r="A1099" t="s">
        <v>645</v>
      </c>
      <c r="B1099" t="s">
        <v>72</v>
      </c>
      <c r="C1099" t="s">
        <v>64</v>
      </c>
      <c r="D1099" t="s">
        <v>473</v>
      </c>
      <c r="F1099" t="s">
        <v>43</v>
      </c>
      <c r="G1099" t="s">
        <v>534</v>
      </c>
      <c r="H1099" t="s">
        <v>255</v>
      </c>
      <c r="I1099" t="s">
        <v>13</v>
      </c>
      <c r="L1099" t="s">
        <v>7</v>
      </c>
      <c r="M1099">
        <f>VLOOKUP(D1099,UFMT_FIELD_FORMAT!A:H,8,FALSE)</f>
        <v/>
      </c>
      <c r="N1099">
        <f>IF(ISBLANK(E1099),"",VLOOKUP(E1099,UFMT_CONDITION!A:J,10,FALSE))</f>
        <v/>
      </c>
      <c r="O1099">
        <f>VLOOKUP(F1099,UFMT_VALUE!A:E,5,FALSE)</f>
        <v/>
      </c>
      <c r="P1099">
        <f>IF(ISBLANK(G1099),"",VLOOKUP(G1099,UFMT_CONVERSION!A:C,3,FALSE))</f>
        <v/>
      </c>
      <c r="Q1099">
        <f>"Field '"&amp;M1099&amp;IF(N1099="","","',Cond '"&amp;N1099)&amp;"', Value '"&amp;O1099&amp;IF(P1099="","","', Conv '"&amp;P1099)&amp;"'"</f>
        <v/>
      </c>
      <c r="S1099">
        <f>"Insert into UFMT_BUILD_RULE (FORMAT_ID, FIELD_NO, PRIORITY, FIELD_ID, COND_ID, VALUE_ID, CONV_KEY, F_CHECK, F_WRITE) Values ('"&amp;A1099&amp;"', '"&amp;B1099&amp;"', '"&amp;C1099&amp;"', '"&amp;D1099&amp;"', '"&amp;E1099&amp;"', '"&amp;F1099&amp;"', '"&amp;G1099&amp;"', '"&amp;H1099&amp;"', '"&amp;I1099&amp;"');"</f>
        <v/>
      </c>
      <c r="T1099">
        <f>"Update UFMT_BUILD_RULE SET FIELD_ID='"&amp;D1099&amp;"',COND_ID='"&amp;E1099&amp;"',VALUE_ID='"&amp;F1099&amp;"',CONV_KEY='"&amp;G1099&amp;"',F_CHECK='"&amp;H1099&amp;"',F_WRITE='"&amp;I1099&amp;"' Where FORMAT_ID = '"&amp;A1099&amp;"' AND FIELD_NO = '"&amp;B1099&amp;"' AND PRIORITY = '"&amp;C1099&amp;"';"</f>
        <v/>
      </c>
      <c r="U1099">
        <f>"Delete from UFMT_BUILD_RULE Where FORMAT_ID = '"&amp;A1099&amp;"' AND FIELD_NO = '"&amp;B1099&amp;"' AND PRIORITY = '"&amp;C1099&amp;"';"</f>
        <v/>
      </c>
    </row>
    <row r="1100" spans="1:21">
      <c r="A1100" t="s">
        <v>645</v>
      </c>
      <c r="B1100" t="s">
        <v>545</v>
      </c>
      <c r="C1100" t="s">
        <v>13</v>
      </c>
      <c r="D1100" t="s">
        <v>393</v>
      </c>
      <c r="F1100" t="s">
        <v>51</v>
      </c>
      <c r="H1100" t="s">
        <v>255</v>
      </c>
      <c r="I1100" t="s">
        <v>255</v>
      </c>
      <c r="L1100" t="s">
        <v>7</v>
      </c>
      <c r="M1100">
        <f>VLOOKUP(D1100,UFMT_FIELD_FORMAT!A:H,8,FALSE)</f>
        <v/>
      </c>
      <c r="N1100">
        <f>IF(ISBLANK(E1100),"",VLOOKUP(E1100,UFMT_CONDITION!A:J,10,FALSE))</f>
        <v/>
      </c>
      <c r="O1100">
        <f>VLOOKUP(F1100,UFMT_VALUE!A:E,5,FALSE)</f>
        <v/>
      </c>
      <c r="P1100">
        <f>IF(ISBLANK(G1100),"",VLOOKUP(G1100,UFMT_CONVERSION!A:C,3,FALSE))</f>
        <v/>
      </c>
      <c r="Q1100">
        <f>"Field '"&amp;M1100&amp;IF(N1100="","","',Cond '"&amp;N1100)&amp;"', Value '"&amp;O1100&amp;IF(P1100="","","', Conv '"&amp;P1100)&amp;"'"</f>
        <v/>
      </c>
      <c r="S1100">
        <f>"Insert into UFMT_BUILD_RULE (FORMAT_ID, FIELD_NO, PRIORITY, FIELD_ID, COND_ID, VALUE_ID, CONV_KEY, F_CHECK, F_WRITE) Values ('"&amp;A1100&amp;"', '"&amp;B1100&amp;"', '"&amp;C1100&amp;"', '"&amp;D1100&amp;"', '"&amp;E1100&amp;"', '"&amp;F1100&amp;"', '"&amp;G1100&amp;"', '"&amp;H1100&amp;"', '"&amp;I1100&amp;"');"</f>
        <v/>
      </c>
      <c r="T1100">
        <f>"Update UFMT_BUILD_RULE SET FIELD_ID='"&amp;D1100&amp;"',COND_ID='"&amp;E1100&amp;"',VALUE_ID='"&amp;F1100&amp;"',CONV_KEY='"&amp;G1100&amp;"',F_CHECK='"&amp;H1100&amp;"',F_WRITE='"&amp;I1100&amp;"' Where FORMAT_ID = '"&amp;A1100&amp;"' AND FIELD_NO = '"&amp;B1100&amp;"' AND PRIORITY = '"&amp;C1100&amp;"';"</f>
        <v/>
      </c>
      <c r="U1100">
        <f>"Delete from UFMT_BUILD_RULE Where FORMAT_ID = '"&amp;A1100&amp;"' AND FIELD_NO = '"&amp;B1100&amp;"' AND PRIORITY = '"&amp;C1100&amp;"';"</f>
        <v/>
      </c>
    </row>
    <row r="1101" spans="1:21">
      <c r="A1101" t="s">
        <v>645</v>
      </c>
      <c r="B1101" t="s">
        <v>239</v>
      </c>
      <c r="C1101" t="s">
        <v>13</v>
      </c>
      <c r="D1101" t="s">
        <v>395</v>
      </c>
      <c r="F1101" t="s">
        <v>478</v>
      </c>
      <c r="H1101" t="s">
        <v>255</v>
      </c>
      <c r="I1101" t="s">
        <v>255</v>
      </c>
      <c r="L1101" t="s">
        <v>7</v>
      </c>
      <c r="M1101">
        <f>VLOOKUP(D1101,UFMT_FIELD_FORMAT!A:H,8,FALSE)</f>
        <v/>
      </c>
      <c r="N1101">
        <f>IF(ISBLANK(E1101),"",VLOOKUP(E1101,UFMT_CONDITION!A:J,10,FALSE))</f>
        <v/>
      </c>
      <c r="O1101">
        <f>VLOOKUP(F1101,UFMT_VALUE!A:E,5,FALSE)</f>
        <v/>
      </c>
      <c r="P1101">
        <f>IF(ISBLANK(G1101),"",VLOOKUP(G1101,UFMT_CONVERSION!A:C,3,FALSE))</f>
        <v/>
      </c>
      <c r="Q1101">
        <f>"Field '"&amp;M1101&amp;IF(N1101="","","',Cond '"&amp;N1101)&amp;"', Value '"&amp;O1101&amp;IF(P1101="","","', Conv '"&amp;P1101)&amp;"'"</f>
        <v/>
      </c>
      <c r="S1101">
        <f>"Insert into UFMT_BUILD_RULE (FORMAT_ID, FIELD_NO, PRIORITY, FIELD_ID, COND_ID, VALUE_ID, CONV_KEY, F_CHECK, F_WRITE) Values ('"&amp;A1101&amp;"', '"&amp;B1101&amp;"', '"&amp;C1101&amp;"', '"&amp;D1101&amp;"', '"&amp;E1101&amp;"', '"&amp;F1101&amp;"', '"&amp;G1101&amp;"', '"&amp;H1101&amp;"', '"&amp;I1101&amp;"');"</f>
        <v/>
      </c>
      <c r="T1101">
        <f>"Update UFMT_BUILD_RULE SET FIELD_ID='"&amp;D1101&amp;"',COND_ID='"&amp;E1101&amp;"',VALUE_ID='"&amp;F1101&amp;"',CONV_KEY='"&amp;G1101&amp;"',F_CHECK='"&amp;H1101&amp;"',F_WRITE='"&amp;I1101&amp;"' Where FORMAT_ID = '"&amp;A1101&amp;"' AND FIELD_NO = '"&amp;B1101&amp;"' AND PRIORITY = '"&amp;C1101&amp;"';"</f>
        <v/>
      </c>
      <c r="U1101">
        <f>"Delete from UFMT_BUILD_RULE Where FORMAT_ID = '"&amp;A1101&amp;"' AND FIELD_NO = '"&amp;B1101&amp;"' AND PRIORITY = '"&amp;C1101&amp;"';"</f>
        <v/>
      </c>
    </row>
    <row r="1102" spans="1:21">
      <c r="A1102" t="s">
        <v>645</v>
      </c>
      <c r="B1102" t="s">
        <v>488</v>
      </c>
      <c r="C1102" t="s">
        <v>13</v>
      </c>
      <c r="D1102" t="s">
        <v>478</v>
      </c>
      <c r="F1102" t="s">
        <v>606</v>
      </c>
      <c r="H1102" t="s">
        <v>255</v>
      </c>
      <c r="I1102" t="s">
        <v>255</v>
      </c>
      <c r="L1102" t="s">
        <v>7</v>
      </c>
      <c r="M1102">
        <f>VLOOKUP(D1102,UFMT_FIELD_FORMAT!A:H,8,FALSE)</f>
        <v/>
      </c>
      <c r="N1102">
        <f>IF(ISBLANK(E1102),"",VLOOKUP(E1102,UFMT_CONDITION!A:J,10,FALSE))</f>
        <v/>
      </c>
      <c r="O1102">
        <f>VLOOKUP(F1102,UFMT_VALUE!A:E,5,FALSE)</f>
        <v/>
      </c>
      <c r="P1102">
        <f>IF(ISBLANK(G1102),"",VLOOKUP(G1102,UFMT_CONVERSION!A:C,3,FALSE))</f>
        <v/>
      </c>
      <c r="Q1102">
        <f>"Field '"&amp;M1102&amp;IF(N1102="","","',Cond '"&amp;N1102)&amp;"', Value '"&amp;O1102&amp;IF(P1102="","","', Conv '"&amp;P1102)&amp;"'"</f>
        <v/>
      </c>
      <c r="S1102">
        <f>"Insert into UFMT_BUILD_RULE (FORMAT_ID, FIELD_NO, PRIORITY, FIELD_ID, COND_ID, VALUE_ID, CONV_KEY, F_CHECK, F_WRITE) Values ('"&amp;A1102&amp;"', '"&amp;B1102&amp;"', '"&amp;C1102&amp;"', '"&amp;D1102&amp;"', '"&amp;E1102&amp;"', '"&amp;F1102&amp;"', '"&amp;G1102&amp;"', '"&amp;H1102&amp;"', '"&amp;I1102&amp;"');"</f>
        <v/>
      </c>
      <c r="T1102">
        <f>"Update UFMT_BUILD_RULE SET FIELD_ID='"&amp;D1102&amp;"',COND_ID='"&amp;E1102&amp;"',VALUE_ID='"&amp;F1102&amp;"',CONV_KEY='"&amp;G1102&amp;"',F_CHECK='"&amp;H1102&amp;"',F_WRITE='"&amp;I1102&amp;"' Where FORMAT_ID = '"&amp;A1102&amp;"' AND FIELD_NO = '"&amp;B1102&amp;"' AND PRIORITY = '"&amp;C1102&amp;"';"</f>
        <v/>
      </c>
      <c r="U1102">
        <f>"Delete from UFMT_BUILD_RULE Where FORMAT_ID = '"&amp;A1102&amp;"' AND FIELD_NO = '"&amp;B1102&amp;"' AND PRIORITY = '"&amp;C1102&amp;"';"</f>
        <v/>
      </c>
    </row>
    <row r="1103" spans="1:21">
      <c r="A1103" t="s">
        <v>645</v>
      </c>
      <c r="B1103" t="s">
        <v>555</v>
      </c>
      <c r="C1103" t="s">
        <v>13</v>
      </c>
      <c r="D1103" t="s">
        <v>385</v>
      </c>
      <c r="F1103" t="s">
        <v>536</v>
      </c>
      <c r="H1103" t="s">
        <v>255</v>
      </c>
      <c r="I1103" t="s">
        <v>255</v>
      </c>
      <c r="L1103" t="s">
        <v>7</v>
      </c>
      <c r="M1103">
        <f>VLOOKUP(D1103,UFMT_FIELD_FORMAT!A:H,8,FALSE)</f>
        <v/>
      </c>
      <c r="N1103">
        <f>IF(ISBLANK(E1103),"",VLOOKUP(E1103,UFMT_CONDITION!A:J,10,FALSE))</f>
        <v/>
      </c>
      <c r="O1103">
        <f>VLOOKUP(F1103,UFMT_VALUE!A:E,5,FALSE)</f>
        <v/>
      </c>
      <c r="P1103">
        <f>IF(ISBLANK(G1103),"",VLOOKUP(G1103,UFMT_CONVERSION!A:C,3,FALSE))</f>
        <v/>
      </c>
      <c r="Q1103">
        <f>"Field '"&amp;M1103&amp;IF(N1103="","","',Cond '"&amp;N1103)&amp;"', Value '"&amp;O1103&amp;IF(P1103="","","', Conv '"&amp;P1103)&amp;"'"</f>
        <v/>
      </c>
      <c r="S1103">
        <f>"Insert into UFMT_BUILD_RULE (FORMAT_ID, FIELD_NO, PRIORITY, FIELD_ID, COND_ID, VALUE_ID, CONV_KEY, F_CHECK, F_WRITE) Values ('"&amp;A1103&amp;"', '"&amp;B1103&amp;"', '"&amp;C1103&amp;"', '"&amp;D1103&amp;"', '"&amp;E1103&amp;"', '"&amp;F1103&amp;"', '"&amp;G1103&amp;"', '"&amp;H1103&amp;"', '"&amp;I1103&amp;"');"</f>
        <v/>
      </c>
      <c r="T1103">
        <f>"Update UFMT_BUILD_RULE SET FIELD_ID='"&amp;D1103&amp;"',COND_ID='"&amp;E1103&amp;"',VALUE_ID='"&amp;F1103&amp;"',CONV_KEY='"&amp;G1103&amp;"',F_CHECK='"&amp;H1103&amp;"',F_WRITE='"&amp;I1103&amp;"' Where FORMAT_ID = '"&amp;A1103&amp;"' AND FIELD_NO = '"&amp;B1103&amp;"' AND PRIORITY = '"&amp;C1103&amp;"';"</f>
        <v/>
      </c>
      <c r="U1103">
        <f>"Delete from UFMT_BUILD_RULE Where FORMAT_ID = '"&amp;A1103&amp;"' AND FIELD_NO = '"&amp;B1103&amp;"' AND PRIORITY = '"&amp;C1103&amp;"';"</f>
        <v/>
      </c>
    </row>
    <row r="1104" spans="1:21">
      <c r="A1104" t="s">
        <v>645</v>
      </c>
      <c r="B1104" t="s">
        <v>569</v>
      </c>
      <c r="C1104" t="s">
        <v>13</v>
      </c>
      <c r="D1104" t="s">
        <v>398</v>
      </c>
      <c r="F1104" t="s">
        <v>128</v>
      </c>
      <c r="H1104" t="s">
        <v>255</v>
      </c>
      <c r="I1104" t="s">
        <v>255</v>
      </c>
      <c r="L1104" t="s">
        <v>7</v>
      </c>
      <c r="M1104">
        <f>VLOOKUP(D1104,UFMT_FIELD_FORMAT!A:H,8,FALSE)</f>
        <v/>
      </c>
      <c r="N1104">
        <f>IF(ISBLANK(E1104),"",VLOOKUP(E1104,UFMT_CONDITION!A:J,10,FALSE))</f>
        <v/>
      </c>
      <c r="O1104">
        <f>VLOOKUP(F1104,UFMT_VALUE!A:E,5,FALSE)</f>
        <v/>
      </c>
      <c r="P1104">
        <f>IF(ISBLANK(G1104),"",VLOOKUP(G1104,UFMT_CONVERSION!A:C,3,FALSE))</f>
        <v/>
      </c>
      <c r="Q1104">
        <f>"Field '"&amp;M1104&amp;IF(N1104="","","',Cond '"&amp;N1104)&amp;"', Value '"&amp;O1104&amp;IF(P1104="","","', Conv '"&amp;P1104)&amp;"'"</f>
        <v/>
      </c>
      <c r="S1104">
        <f>"Insert into UFMT_BUILD_RULE (FORMAT_ID, FIELD_NO, PRIORITY, FIELD_ID, COND_ID, VALUE_ID, CONV_KEY, F_CHECK, F_WRITE) Values ('"&amp;A1104&amp;"', '"&amp;B1104&amp;"', '"&amp;C1104&amp;"', '"&amp;D1104&amp;"', '"&amp;E1104&amp;"', '"&amp;F1104&amp;"', '"&amp;G1104&amp;"', '"&amp;H1104&amp;"', '"&amp;I1104&amp;"');"</f>
        <v/>
      </c>
      <c r="T1104">
        <f>"Update UFMT_BUILD_RULE SET FIELD_ID='"&amp;D1104&amp;"',COND_ID='"&amp;E1104&amp;"',VALUE_ID='"&amp;F1104&amp;"',CONV_KEY='"&amp;G1104&amp;"',F_CHECK='"&amp;H1104&amp;"',F_WRITE='"&amp;I1104&amp;"' Where FORMAT_ID = '"&amp;A1104&amp;"' AND FIELD_NO = '"&amp;B1104&amp;"' AND PRIORITY = '"&amp;C1104&amp;"';"</f>
        <v/>
      </c>
      <c r="U1104">
        <f>"Delete from UFMT_BUILD_RULE Where FORMAT_ID = '"&amp;A1104&amp;"' AND FIELD_NO = '"&amp;B1104&amp;"' AND PRIORITY = '"&amp;C1104&amp;"';"</f>
        <v/>
      </c>
    </row>
    <row r="1105" spans="1:21">
      <c r="A1105" t="s">
        <v>173</v>
      </c>
      <c r="B1105" t="s">
        <v>64</v>
      </c>
      <c r="C1105" t="s">
        <v>13</v>
      </c>
      <c r="D1105" t="s">
        <v>13</v>
      </c>
      <c r="F1105" t="s">
        <v>64</v>
      </c>
      <c r="H1105" t="s">
        <v>255</v>
      </c>
      <c r="I1105" t="s">
        <v>255</v>
      </c>
      <c r="L1105" t="s">
        <v>7</v>
      </c>
      <c r="M1105">
        <f>VLOOKUP(D1105,UFMT_FIELD_FORMAT!A:H,8,FALSE)</f>
        <v/>
      </c>
      <c r="N1105">
        <f>IF(ISBLANK(E1105),"",VLOOKUP(E1105,UFMT_CONDITION!A:J,10,FALSE))</f>
        <v/>
      </c>
      <c r="O1105">
        <f>VLOOKUP(F1105,UFMT_VALUE!A:E,5,FALSE)</f>
        <v/>
      </c>
      <c r="P1105">
        <f>IF(ISBLANK(G1105),"",VLOOKUP(G1105,UFMT_CONVERSION!A:C,3,FALSE))</f>
        <v/>
      </c>
      <c r="Q1105">
        <f>"Field '"&amp;M1105&amp;IF(N1105="","","',Cond '"&amp;N1105)&amp;"', Value '"&amp;O1105&amp;IF(P1105="","","', Conv '"&amp;P1105)&amp;"'"</f>
        <v/>
      </c>
      <c r="S1105">
        <f>"Insert into UFMT_BUILD_RULE (FORMAT_ID, FIELD_NO, PRIORITY, FIELD_ID, COND_ID, VALUE_ID, CONV_KEY, F_CHECK, F_WRITE) Values ('"&amp;A1105&amp;"', '"&amp;B1105&amp;"', '"&amp;C1105&amp;"', '"&amp;D1105&amp;"', '"&amp;E1105&amp;"', '"&amp;F1105&amp;"', '"&amp;G1105&amp;"', '"&amp;H1105&amp;"', '"&amp;I1105&amp;"');"</f>
        <v/>
      </c>
      <c r="T1105">
        <f>"Update UFMT_BUILD_RULE SET FIELD_ID='"&amp;D1105&amp;"',COND_ID='"&amp;E1105&amp;"',VALUE_ID='"&amp;F1105&amp;"',CONV_KEY='"&amp;G1105&amp;"',F_CHECK='"&amp;H1105&amp;"',F_WRITE='"&amp;I1105&amp;"' Where FORMAT_ID = '"&amp;A1105&amp;"' AND FIELD_NO = '"&amp;B1105&amp;"' AND PRIORITY = '"&amp;C1105&amp;"';"</f>
        <v/>
      </c>
      <c r="U1105">
        <f>"Delete from UFMT_BUILD_RULE Where FORMAT_ID = '"&amp;A1105&amp;"' AND FIELD_NO = '"&amp;B1105&amp;"' AND PRIORITY = '"&amp;C1105&amp;"';"</f>
        <v/>
      </c>
    </row>
    <row r="1106" spans="1:21">
      <c r="A1106" t="s">
        <v>173</v>
      </c>
      <c r="B1106" t="s">
        <v>107</v>
      </c>
      <c r="C1106" t="s">
        <v>13</v>
      </c>
      <c r="D1106" t="s">
        <v>64</v>
      </c>
      <c r="F1106" t="s">
        <v>600</v>
      </c>
      <c r="H1106" t="s">
        <v>255</v>
      </c>
      <c r="I1106" t="s">
        <v>255</v>
      </c>
      <c r="L1106" t="s">
        <v>7</v>
      </c>
      <c r="M1106">
        <f>VLOOKUP(D1106,UFMT_FIELD_FORMAT!A:H,8,FALSE)</f>
        <v/>
      </c>
      <c r="N1106">
        <f>IF(ISBLANK(E1106),"",VLOOKUP(E1106,UFMT_CONDITION!A:J,10,FALSE))</f>
        <v/>
      </c>
      <c r="O1106">
        <f>VLOOKUP(F1106,UFMT_VALUE!A:E,5,FALSE)</f>
        <v/>
      </c>
      <c r="P1106">
        <f>IF(ISBLANK(G1106),"",VLOOKUP(G1106,UFMT_CONVERSION!A:C,3,FALSE))</f>
        <v/>
      </c>
      <c r="Q1106">
        <f>"Field '"&amp;M1106&amp;IF(N1106="","","',Cond '"&amp;N1106)&amp;"', Value '"&amp;O1106&amp;IF(P1106="","","', Conv '"&amp;P1106)&amp;"'"</f>
        <v/>
      </c>
      <c r="S1106">
        <f>"Insert into UFMT_BUILD_RULE (FORMAT_ID, FIELD_NO, PRIORITY, FIELD_ID, COND_ID, VALUE_ID, CONV_KEY, F_CHECK, F_WRITE) Values ('"&amp;A1106&amp;"', '"&amp;B1106&amp;"', '"&amp;C1106&amp;"', '"&amp;D1106&amp;"', '"&amp;E1106&amp;"', '"&amp;F1106&amp;"', '"&amp;G1106&amp;"', '"&amp;H1106&amp;"', '"&amp;I1106&amp;"');"</f>
        <v/>
      </c>
      <c r="T1106">
        <f>"Update UFMT_BUILD_RULE SET FIELD_ID='"&amp;D1106&amp;"',COND_ID='"&amp;E1106&amp;"',VALUE_ID='"&amp;F1106&amp;"',CONV_KEY='"&amp;G1106&amp;"',F_CHECK='"&amp;H1106&amp;"',F_WRITE='"&amp;I1106&amp;"' Where FORMAT_ID = '"&amp;A1106&amp;"' AND FIELD_NO = '"&amp;B1106&amp;"' AND PRIORITY = '"&amp;C1106&amp;"';"</f>
        <v/>
      </c>
      <c r="U1106">
        <f>"Delete from UFMT_BUILD_RULE Where FORMAT_ID = '"&amp;A1106&amp;"' AND FIELD_NO = '"&amp;B1106&amp;"' AND PRIORITY = '"&amp;C1106&amp;"';"</f>
        <v/>
      </c>
    </row>
    <row r="1107" spans="1:21">
      <c r="A1107" t="s">
        <v>173</v>
      </c>
      <c r="B1107" t="s">
        <v>31</v>
      </c>
      <c r="C1107" t="s">
        <v>13</v>
      </c>
      <c r="D1107" t="s">
        <v>107</v>
      </c>
      <c r="F1107" t="s">
        <v>330</v>
      </c>
      <c r="H1107" t="s">
        <v>255</v>
      </c>
      <c r="I1107" t="s">
        <v>255</v>
      </c>
      <c r="L1107" t="s">
        <v>7</v>
      </c>
      <c r="M1107">
        <f>VLOOKUP(D1107,UFMT_FIELD_FORMAT!A:H,8,FALSE)</f>
        <v/>
      </c>
      <c r="N1107">
        <f>IF(ISBLANK(E1107),"",VLOOKUP(E1107,UFMT_CONDITION!A:J,10,FALSE))</f>
        <v/>
      </c>
      <c r="O1107">
        <f>VLOOKUP(F1107,UFMT_VALUE!A:E,5,FALSE)</f>
        <v/>
      </c>
      <c r="P1107">
        <f>IF(ISBLANK(G1107),"",VLOOKUP(G1107,UFMT_CONVERSION!A:C,3,FALSE))</f>
        <v/>
      </c>
      <c r="Q1107">
        <f>"Field '"&amp;M1107&amp;IF(N1107="","","',Cond '"&amp;N1107)&amp;"', Value '"&amp;O1107&amp;IF(P1107="","","', Conv '"&amp;P1107)&amp;"'"</f>
        <v/>
      </c>
      <c r="S1107">
        <f>"Insert into UFMT_BUILD_RULE (FORMAT_ID, FIELD_NO, PRIORITY, FIELD_ID, COND_ID, VALUE_ID, CONV_KEY, F_CHECK, F_WRITE) Values ('"&amp;A1107&amp;"', '"&amp;B1107&amp;"', '"&amp;C1107&amp;"', '"&amp;D1107&amp;"', '"&amp;E1107&amp;"', '"&amp;F1107&amp;"', '"&amp;G1107&amp;"', '"&amp;H1107&amp;"', '"&amp;I1107&amp;"');"</f>
        <v/>
      </c>
      <c r="T1107">
        <f>"Update UFMT_BUILD_RULE SET FIELD_ID='"&amp;D1107&amp;"',COND_ID='"&amp;E1107&amp;"',VALUE_ID='"&amp;F1107&amp;"',CONV_KEY='"&amp;G1107&amp;"',F_CHECK='"&amp;H1107&amp;"',F_WRITE='"&amp;I1107&amp;"' Where FORMAT_ID = '"&amp;A1107&amp;"' AND FIELD_NO = '"&amp;B1107&amp;"' AND PRIORITY = '"&amp;C1107&amp;"';"</f>
        <v/>
      </c>
      <c r="U1107">
        <f>"Delete from UFMT_BUILD_RULE Where FORMAT_ID = '"&amp;A1107&amp;"' AND FIELD_NO = '"&amp;B1107&amp;"' AND PRIORITY = '"&amp;C1107&amp;"';"</f>
        <v/>
      </c>
    </row>
    <row r="1108" spans="1:21">
      <c r="A1108" t="s">
        <v>173</v>
      </c>
      <c r="B1108" t="s">
        <v>330</v>
      </c>
      <c r="C1108" t="s">
        <v>64</v>
      </c>
      <c r="D1108" t="s">
        <v>51</v>
      </c>
      <c r="F1108" t="s">
        <v>602</v>
      </c>
      <c r="H1108" t="s">
        <v>255</v>
      </c>
      <c r="I1108" t="s">
        <v>13</v>
      </c>
      <c r="L1108" t="s">
        <v>7</v>
      </c>
      <c r="M1108">
        <f>VLOOKUP(D1108,UFMT_FIELD_FORMAT!A:H,8,FALSE)</f>
        <v/>
      </c>
      <c r="N1108">
        <f>IF(ISBLANK(E1108),"",VLOOKUP(E1108,UFMT_CONDITION!A:J,10,FALSE))</f>
        <v/>
      </c>
      <c r="O1108">
        <f>VLOOKUP(F1108,UFMT_VALUE!A:E,5,FALSE)</f>
        <v/>
      </c>
      <c r="P1108">
        <f>IF(ISBLANK(G1108),"",VLOOKUP(G1108,UFMT_CONVERSION!A:C,3,FALSE))</f>
        <v/>
      </c>
      <c r="Q1108">
        <f>"Field '"&amp;M1108&amp;IF(N1108="","","',Cond '"&amp;N1108)&amp;"', Value '"&amp;O1108&amp;IF(P1108="","","', Conv '"&amp;P1108)&amp;"'"</f>
        <v/>
      </c>
      <c r="S1108">
        <f>"Insert into UFMT_BUILD_RULE (FORMAT_ID, FIELD_NO, PRIORITY, FIELD_ID, COND_ID, VALUE_ID, CONV_KEY, F_CHECK, F_WRITE) Values ('"&amp;A1108&amp;"', '"&amp;B1108&amp;"', '"&amp;C1108&amp;"', '"&amp;D1108&amp;"', '"&amp;E1108&amp;"', '"&amp;F1108&amp;"', '"&amp;G1108&amp;"', '"&amp;H1108&amp;"', '"&amp;I1108&amp;"');"</f>
        <v/>
      </c>
      <c r="T1108">
        <f>"Update UFMT_BUILD_RULE SET FIELD_ID='"&amp;D1108&amp;"',COND_ID='"&amp;E1108&amp;"',VALUE_ID='"&amp;F1108&amp;"',CONV_KEY='"&amp;G1108&amp;"',F_CHECK='"&amp;H1108&amp;"',F_WRITE='"&amp;I1108&amp;"' Where FORMAT_ID = '"&amp;A1108&amp;"' AND FIELD_NO = '"&amp;B1108&amp;"' AND PRIORITY = '"&amp;C1108&amp;"';"</f>
        <v/>
      </c>
      <c r="U1108">
        <f>"Delete from UFMT_BUILD_RULE Where FORMAT_ID = '"&amp;A1108&amp;"' AND FIELD_NO = '"&amp;B1108&amp;"' AND PRIORITY = '"&amp;C1108&amp;"';"</f>
        <v/>
      </c>
    </row>
    <row r="1109" spans="1:21">
      <c r="A1109" t="s">
        <v>173</v>
      </c>
      <c r="B1109" t="s">
        <v>337</v>
      </c>
      <c r="C1109" t="s">
        <v>13</v>
      </c>
      <c r="D1109" t="s">
        <v>500</v>
      </c>
      <c r="F1109" t="s">
        <v>35</v>
      </c>
      <c r="H1109" t="s">
        <v>255</v>
      </c>
      <c r="I1109" t="s">
        <v>255</v>
      </c>
      <c r="L1109" t="s">
        <v>7</v>
      </c>
      <c r="M1109">
        <f>VLOOKUP(D1109,UFMT_FIELD_FORMAT!A:H,8,FALSE)</f>
        <v/>
      </c>
      <c r="N1109">
        <f>IF(ISBLANK(E1109),"",VLOOKUP(E1109,UFMT_CONDITION!A:J,10,FALSE))</f>
        <v/>
      </c>
      <c r="O1109">
        <f>VLOOKUP(F1109,UFMT_VALUE!A:E,5,FALSE)</f>
        <v/>
      </c>
      <c r="P1109">
        <f>IF(ISBLANK(G1109),"",VLOOKUP(G1109,UFMT_CONVERSION!A:C,3,FALSE))</f>
        <v/>
      </c>
      <c r="Q1109">
        <f>"Field '"&amp;M1109&amp;IF(N1109="","","',Cond '"&amp;N1109)&amp;"', Value '"&amp;O1109&amp;IF(P1109="","","', Conv '"&amp;P1109)&amp;"'"</f>
        <v/>
      </c>
      <c r="S1109">
        <f>"Insert into UFMT_BUILD_RULE (FORMAT_ID, FIELD_NO, PRIORITY, FIELD_ID, COND_ID, VALUE_ID, CONV_KEY, F_CHECK, F_WRITE) Values ('"&amp;A1109&amp;"', '"&amp;B1109&amp;"', '"&amp;C1109&amp;"', '"&amp;D1109&amp;"', '"&amp;E1109&amp;"', '"&amp;F1109&amp;"', '"&amp;G1109&amp;"', '"&amp;H1109&amp;"', '"&amp;I1109&amp;"');"</f>
        <v/>
      </c>
      <c r="T1109">
        <f>"Update UFMT_BUILD_RULE SET FIELD_ID='"&amp;D1109&amp;"',COND_ID='"&amp;E1109&amp;"',VALUE_ID='"&amp;F1109&amp;"',CONV_KEY='"&amp;G1109&amp;"',F_CHECK='"&amp;H1109&amp;"',F_WRITE='"&amp;I1109&amp;"' Where FORMAT_ID = '"&amp;A1109&amp;"' AND FIELD_NO = '"&amp;B1109&amp;"' AND PRIORITY = '"&amp;C1109&amp;"';"</f>
        <v/>
      </c>
      <c r="U1109">
        <f>"Delete from UFMT_BUILD_RULE Where FORMAT_ID = '"&amp;A1109&amp;"' AND FIELD_NO = '"&amp;B1109&amp;"' AND PRIORITY = '"&amp;C1109&amp;"';"</f>
        <v/>
      </c>
    </row>
    <row r="1110" spans="1:21">
      <c r="A1110" t="s">
        <v>173</v>
      </c>
      <c r="B1110" t="s">
        <v>351</v>
      </c>
      <c r="C1110" t="s">
        <v>13</v>
      </c>
      <c r="D1110" t="s">
        <v>500</v>
      </c>
      <c r="F1110" t="s">
        <v>385</v>
      </c>
      <c r="H1110" t="s">
        <v>255</v>
      </c>
      <c r="I1110" t="s">
        <v>13</v>
      </c>
      <c r="L1110" t="s">
        <v>7</v>
      </c>
      <c r="M1110">
        <f>VLOOKUP(D1110,UFMT_FIELD_FORMAT!A:H,8,FALSE)</f>
        <v/>
      </c>
      <c r="N1110">
        <f>IF(ISBLANK(E1110),"",VLOOKUP(E1110,UFMT_CONDITION!A:J,10,FALSE))</f>
        <v/>
      </c>
      <c r="O1110">
        <f>VLOOKUP(F1110,UFMT_VALUE!A:E,5,FALSE)</f>
        <v/>
      </c>
      <c r="P1110">
        <f>IF(ISBLANK(G1110),"",VLOOKUP(G1110,UFMT_CONVERSION!A:C,3,FALSE))</f>
        <v/>
      </c>
      <c r="Q1110">
        <f>"Field '"&amp;M1110&amp;IF(N1110="","","',Cond '"&amp;N1110)&amp;"', Value '"&amp;O1110&amp;IF(P1110="","","', Conv '"&amp;P1110)&amp;"'"</f>
        <v/>
      </c>
      <c r="S1110">
        <f>"Insert into UFMT_BUILD_RULE (FORMAT_ID, FIELD_NO, PRIORITY, FIELD_ID, COND_ID, VALUE_ID, CONV_KEY, F_CHECK, F_WRITE) Values ('"&amp;A1110&amp;"', '"&amp;B1110&amp;"', '"&amp;C1110&amp;"', '"&amp;D1110&amp;"', '"&amp;E1110&amp;"', '"&amp;F1110&amp;"', '"&amp;G1110&amp;"', '"&amp;H1110&amp;"', '"&amp;I1110&amp;"');"</f>
        <v/>
      </c>
      <c r="T1110">
        <f>"Update UFMT_BUILD_RULE SET FIELD_ID='"&amp;D1110&amp;"',COND_ID='"&amp;E1110&amp;"',VALUE_ID='"&amp;F1110&amp;"',CONV_KEY='"&amp;G1110&amp;"',F_CHECK='"&amp;H1110&amp;"',F_WRITE='"&amp;I1110&amp;"' Where FORMAT_ID = '"&amp;A1110&amp;"' AND FIELD_NO = '"&amp;B1110&amp;"' AND PRIORITY = '"&amp;C1110&amp;"';"</f>
        <v/>
      </c>
      <c r="U1110">
        <f>"Delete from UFMT_BUILD_RULE Where FORMAT_ID = '"&amp;A1110&amp;"' AND FIELD_NO = '"&amp;B1110&amp;"' AND PRIORITY = '"&amp;C1110&amp;"';"</f>
        <v/>
      </c>
    </row>
    <row r="1111" spans="1:21">
      <c r="A1111" t="s">
        <v>173</v>
      </c>
      <c r="B1111" t="s">
        <v>379</v>
      </c>
      <c r="C1111" t="s">
        <v>13</v>
      </c>
      <c r="D1111" t="s">
        <v>318</v>
      </c>
      <c r="F1111" t="s">
        <v>122</v>
      </c>
      <c r="H1111" t="s">
        <v>255</v>
      </c>
      <c r="I1111" t="s">
        <v>13</v>
      </c>
      <c r="L1111" t="s">
        <v>7</v>
      </c>
      <c r="M1111">
        <f>VLOOKUP(D1111,UFMT_FIELD_FORMAT!A:H,8,FALSE)</f>
        <v/>
      </c>
      <c r="N1111">
        <f>IF(ISBLANK(E1111),"",VLOOKUP(E1111,UFMT_CONDITION!A:J,10,FALSE))</f>
        <v/>
      </c>
      <c r="O1111">
        <f>VLOOKUP(F1111,UFMT_VALUE!A:E,5,FALSE)</f>
        <v/>
      </c>
      <c r="P1111">
        <f>IF(ISBLANK(G1111),"",VLOOKUP(G1111,UFMT_CONVERSION!A:C,3,FALSE))</f>
        <v/>
      </c>
      <c r="Q1111">
        <f>"Field '"&amp;M1111&amp;IF(N1111="","","',Cond '"&amp;N1111)&amp;"', Value '"&amp;O1111&amp;IF(P1111="","","', Conv '"&amp;P1111)&amp;"'"</f>
        <v/>
      </c>
      <c r="S1111">
        <f>"Insert into UFMT_BUILD_RULE (FORMAT_ID, FIELD_NO, PRIORITY, FIELD_ID, COND_ID, VALUE_ID, CONV_KEY, F_CHECK, F_WRITE) Values ('"&amp;A1111&amp;"', '"&amp;B1111&amp;"', '"&amp;C1111&amp;"', '"&amp;D1111&amp;"', '"&amp;E1111&amp;"', '"&amp;F1111&amp;"', '"&amp;G1111&amp;"', '"&amp;H1111&amp;"', '"&amp;I1111&amp;"');"</f>
        <v/>
      </c>
      <c r="T1111">
        <f>"Update UFMT_BUILD_RULE SET FIELD_ID='"&amp;D1111&amp;"',COND_ID='"&amp;E1111&amp;"',VALUE_ID='"&amp;F1111&amp;"',CONV_KEY='"&amp;G1111&amp;"',F_CHECK='"&amp;H1111&amp;"',F_WRITE='"&amp;I1111&amp;"' Where FORMAT_ID = '"&amp;A1111&amp;"' AND FIELD_NO = '"&amp;B1111&amp;"' AND PRIORITY = '"&amp;C1111&amp;"';"</f>
        <v/>
      </c>
      <c r="U1111">
        <f>"Delete from UFMT_BUILD_RULE Where FORMAT_ID = '"&amp;A1111&amp;"' AND FIELD_NO = '"&amp;B1111&amp;"' AND PRIORITY = '"&amp;C1111&amp;"';"</f>
        <v/>
      </c>
    </row>
    <row r="1112" spans="1:21">
      <c r="A1112" t="s">
        <v>173</v>
      </c>
      <c r="B1112" t="s">
        <v>393</v>
      </c>
      <c r="C1112" t="s">
        <v>13</v>
      </c>
      <c r="D1112" t="s">
        <v>318</v>
      </c>
      <c r="F1112" t="s">
        <v>122</v>
      </c>
      <c r="H1112" t="s">
        <v>255</v>
      </c>
      <c r="I1112" t="s">
        <v>13</v>
      </c>
      <c r="L1112" t="s">
        <v>7</v>
      </c>
      <c r="M1112">
        <f>VLOOKUP(D1112,UFMT_FIELD_FORMAT!A:H,8,FALSE)</f>
        <v/>
      </c>
      <c r="N1112">
        <f>IF(ISBLANK(E1112),"",VLOOKUP(E1112,UFMT_CONDITION!A:J,10,FALSE))</f>
        <v/>
      </c>
      <c r="O1112">
        <f>VLOOKUP(F1112,UFMT_VALUE!A:E,5,FALSE)</f>
        <v/>
      </c>
      <c r="P1112">
        <f>IF(ISBLANK(G1112),"",VLOOKUP(G1112,UFMT_CONVERSION!A:C,3,FALSE))</f>
        <v/>
      </c>
      <c r="Q1112">
        <f>"Field '"&amp;M1112&amp;IF(N1112="","","',Cond '"&amp;N1112)&amp;"', Value '"&amp;O1112&amp;IF(P1112="","","', Conv '"&amp;P1112)&amp;"'"</f>
        <v/>
      </c>
      <c r="S1112">
        <f>"Insert into UFMT_BUILD_RULE (FORMAT_ID, FIELD_NO, PRIORITY, FIELD_ID, COND_ID, VALUE_ID, CONV_KEY, F_CHECK, F_WRITE) Values ('"&amp;A1112&amp;"', '"&amp;B1112&amp;"', '"&amp;C1112&amp;"', '"&amp;D1112&amp;"', '"&amp;E1112&amp;"', '"&amp;F1112&amp;"', '"&amp;G1112&amp;"', '"&amp;H1112&amp;"', '"&amp;I1112&amp;"');"</f>
        <v/>
      </c>
      <c r="T1112">
        <f>"Update UFMT_BUILD_RULE SET FIELD_ID='"&amp;D1112&amp;"',COND_ID='"&amp;E1112&amp;"',VALUE_ID='"&amp;F1112&amp;"',CONV_KEY='"&amp;G1112&amp;"',F_CHECK='"&amp;H1112&amp;"',F_WRITE='"&amp;I1112&amp;"' Where FORMAT_ID = '"&amp;A1112&amp;"' AND FIELD_NO = '"&amp;B1112&amp;"' AND PRIORITY = '"&amp;C1112&amp;"';"</f>
        <v/>
      </c>
      <c r="U1112">
        <f>"Delete from UFMT_BUILD_RULE Where FORMAT_ID = '"&amp;A1112&amp;"' AND FIELD_NO = '"&amp;B1112&amp;"' AND PRIORITY = '"&amp;C1112&amp;"';"</f>
        <v/>
      </c>
    </row>
    <row r="1113" spans="1:21">
      <c r="A1113" t="s">
        <v>173</v>
      </c>
      <c r="B1113" t="s">
        <v>305</v>
      </c>
      <c r="C1113" t="s">
        <v>13</v>
      </c>
      <c r="D1113" t="s">
        <v>318</v>
      </c>
      <c r="F1113" t="s">
        <v>122</v>
      </c>
      <c r="H1113" t="s">
        <v>255</v>
      </c>
      <c r="I1113" t="s">
        <v>13</v>
      </c>
      <c r="L1113" t="s">
        <v>7</v>
      </c>
      <c r="M1113">
        <f>VLOOKUP(D1113,UFMT_FIELD_FORMAT!A:H,8,FALSE)</f>
        <v/>
      </c>
      <c r="N1113">
        <f>IF(ISBLANK(E1113),"",VLOOKUP(E1113,UFMT_CONDITION!A:J,10,FALSE))</f>
        <v/>
      </c>
      <c r="O1113">
        <f>VLOOKUP(F1113,UFMT_VALUE!A:E,5,FALSE)</f>
        <v/>
      </c>
      <c r="P1113">
        <f>IF(ISBLANK(G1113),"",VLOOKUP(G1113,UFMT_CONVERSION!A:C,3,FALSE))</f>
        <v/>
      </c>
      <c r="Q1113">
        <f>"Field '"&amp;M1113&amp;IF(N1113="","","',Cond '"&amp;N1113)&amp;"', Value '"&amp;O1113&amp;IF(P1113="","","', Conv '"&amp;P1113)&amp;"'"</f>
        <v/>
      </c>
      <c r="S1113">
        <f>"Insert into UFMT_BUILD_RULE (FORMAT_ID, FIELD_NO, PRIORITY, FIELD_ID, COND_ID, VALUE_ID, CONV_KEY, F_CHECK, F_WRITE) Values ('"&amp;A1113&amp;"', '"&amp;B1113&amp;"', '"&amp;C1113&amp;"', '"&amp;D1113&amp;"', '"&amp;E1113&amp;"', '"&amp;F1113&amp;"', '"&amp;G1113&amp;"', '"&amp;H1113&amp;"', '"&amp;I1113&amp;"');"</f>
        <v/>
      </c>
      <c r="T1113">
        <f>"Update UFMT_BUILD_RULE SET FIELD_ID='"&amp;D1113&amp;"',COND_ID='"&amp;E1113&amp;"',VALUE_ID='"&amp;F1113&amp;"',CONV_KEY='"&amp;G1113&amp;"',F_CHECK='"&amp;H1113&amp;"',F_WRITE='"&amp;I1113&amp;"' Where FORMAT_ID = '"&amp;A1113&amp;"' AND FIELD_NO = '"&amp;B1113&amp;"' AND PRIORITY = '"&amp;C1113&amp;"';"</f>
        <v/>
      </c>
      <c r="U1113">
        <f>"Delete from UFMT_BUILD_RULE Where FORMAT_ID = '"&amp;A1113&amp;"' AND FIELD_NO = '"&amp;B1113&amp;"' AND PRIORITY = '"&amp;C1113&amp;"';"</f>
        <v/>
      </c>
    </row>
    <row r="1114" spans="1:21">
      <c r="A1114" t="s">
        <v>173</v>
      </c>
      <c r="B1114" t="s">
        <v>398</v>
      </c>
      <c r="C1114" t="s">
        <v>13</v>
      </c>
      <c r="D1114" t="s">
        <v>318</v>
      </c>
      <c r="F1114" t="s">
        <v>283</v>
      </c>
      <c r="H1114" t="s">
        <v>255</v>
      </c>
      <c r="I1114" t="s">
        <v>255</v>
      </c>
      <c r="L1114" t="s">
        <v>7</v>
      </c>
      <c r="M1114">
        <f>VLOOKUP(D1114,UFMT_FIELD_FORMAT!A:H,8,FALSE)</f>
        <v/>
      </c>
      <c r="N1114">
        <f>IF(ISBLANK(E1114),"",VLOOKUP(E1114,UFMT_CONDITION!A:J,10,FALSE))</f>
        <v/>
      </c>
      <c r="O1114">
        <f>VLOOKUP(F1114,UFMT_VALUE!A:E,5,FALSE)</f>
        <v/>
      </c>
      <c r="P1114">
        <f>IF(ISBLANK(G1114),"",VLOOKUP(G1114,UFMT_CONVERSION!A:C,3,FALSE))</f>
        <v/>
      </c>
      <c r="Q1114">
        <f>"Field '"&amp;M1114&amp;IF(N1114="","","',Cond '"&amp;N1114)&amp;"', Value '"&amp;O1114&amp;IF(P1114="","","', Conv '"&amp;P1114)&amp;"'"</f>
        <v/>
      </c>
      <c r="S1114">
        <f>"Insert into UFMT_BUILD_RULE (FORMAT_ID, FIELD_NO, PRIORITY, FIELD_ID, COND_ID, VALUE_ID, CONV_KEY, F_CHECK, F_WRITE) Values ('"&amp;A1114&amp;"', '"&amp;B1114&amp;"', '"&amp;C1114&amp;"', '"&amp;D1114&amp;"', '"&amp;E1114&amp;"', '"&amp;F1114&amp;"', '"&amp;G1114&amp;"', '"&amp;H1114&amp;"', '"&amp;I1114&amp;"');"</f>
        <v/>
      </c>
      <c r="T1114">
        <f>"Update UFMT_BUILD_RULE SET FIELD_ID='"&amp;D1114&amp;"',COND_ID='"&amp;E1114&amp;"',VALUE_ID='"&amp;F1114&amp;"',CONV_KEY='"&amp;G1114&amp;"',F_CHECK='"&amp;H1114&amp;"',F_WRITE='"&amp;I1114&amp;"' Where FORMAT_ID = '"&amp;A1114&amp;"' AND FIELD_NO = '"&amp;B1114&amp;"' AND PRIORITY = '"&amp;C1114&amp;"';"</f>
        <v/>
      </c>
      <c r="U1114">
        <f>"Delete from UFMT_BUILD_RULE Where FORMAT_ID = '"&amp;A1114&amp;"' AND FIELD_NO = '"&amp;B1114&amp;"' AND PRIORITY = '"&amp;C1114&amp;"';"</f>
        <v/>
      </c>
    </row>
    <row r="1115" spans="1:21">
      <c r="A1115" t="s">
        <v>173</v>
      </c>
      <c r="B1115" t="s">
        <v>51</v>
      </c>
      <c r="C1115" t="s">
        <v>13</v>
      </c>
      <c r="D1115" t="s">
        <v>473</v>
      </c>
      <c r="F1115" t="s">
        <v>314</v>
      </c>
      <c r="H1115" t="s">
        <v>255</v>
      </c>
      <c r="I1115" t="s">
        <v>255</v>
      </c>
      <c r="L1115" t="s">
        <v>7</v>
      </c>
      <c r="M1115">
        <f>VLOOKUP(D1115,UFMT_FIELD_FORMAT!A:H,8,FALSE)</f>
        <v/>
      </c>
      <c r="N1115">
        <f>IF(ISBLANK(E1115),"",VLOOKUP(E1115,UFMT_CONDITION!A:J,10,FALSE))</f>
        <v/>
      </c>
      <c r="O1115">
        <f>VLOOKUP(F1115,UFMT_VALUE!A:E,5,FALSE)</f>
        <v/>
      </c>
      <c r="P1115">
        <f>IF(ISBLANK(G1115),"",VLOOKUP(G1115,UFMT_CONVERSION!A:C,3,FALSE))</f>
        <v/>
      </c>
      <c r="Q1115">
        <f>"Field '"&amp;M1115&amp;IF(N1115="","","',Cond '"&amp;N1115)&amp;"', Value '"&amp;O1115&amp;IF(P1115="","","', Conv '"&amp;P1115)&amp;"'"</f>
        <v/>
      </c>
      <c r="S1115">
        <f>"Insert into UFMT_BUILD_RULE (FORMAT_ID, FIELD_NO, PRIORITY, FIELD_ID, COND_ID, VALUE_ID, CONV_KEY, F_CHECK, F_WRITE) Values ('"&amp;A1115&amp;"', '"&amp;B1115&amp;"', '"&amp;C1115&amp;"', '"&amp;D1115&amp;"', '"&amp;E1115&amp;"', '"&amp;F1115&amp;"', '"&amp;G1115&amp;"', '"&amp;H1115&amp;"', '"&amp;I1115&amp;"');"</f>
        <v/>
      </c>
      <c r="T1115">
        <f>"Update UFMT_BUILD_RULE SET FIELD_ID='"&amp;D1115&amp;"',COND_ID='"&amp;E1115&amp;"',VALUE_ID='"&amp;F1115&amp;"',CONV_KEY='"&amp;G1115&amp;"',F_CHECK='"&amp;H1115&amp;"',F_WRITE='"&amp;I1115&amp;"' Where FORMAT_ID = '"&amp;A1115&amp;"' AND FIELD_NO = '"&amp;B1115&amp;"' AND PRIORITY = '"&amp;C1115&amp;"';"</f>
        <v/>
      </c>
      <c r="U1115">
        <f>"Delete from UFMT_BUILD_RULE Where FORMAT_ID = '"&amp;A1115&amp;"' AND FIELD_NO = '"&amp;B1115&amp;"' AND PRIORITY = '"&amp;C1115&amp;"';"</f>
        <v/>
      </c>
    </row>
    <row r="1116" spans="1:21">
      <c r="A1116" t="s">
        <v>173</v>
      </c>
      <c r="B1116" t="s">
        <v>524</v>
      </c>
      <c r="C1116" t="s">
        <v>13</v>
      </c>
      <c r="D1116" t="s">
        <v>524</v>
      </c>
      <c r="F1116" t="s">
        <v>23</v>
      </c>
      <c r="G1116" t="s">
        <v>526</v>
      </c>
      <c r="H1116" t="s">
        <v>255</v>
      </c>
      <c r="I1116" t="s">
        <v>255</v>
      </c>
      <c r="L1116" t="s">
        <v>7</v>
      </c>
      <c r="M1116">
        <f>VLOOKUP(D1116,UFMT_FIELD_FORMAT!A:H,8,FALSE)</f>
        <v/>
      </c>
      <c r="N1116">
        <f>IF(ISBLANK(E1116),"",VLOOKUP(E1116,UFMT_CONDITION!A:J,10,FALSE))</f>
        <v/>
      </c>
      <c r="O1116">
        <f>VLOOKUP(F1116,UFMT_VALUE!A:E,5,FALSE)</f>
        <v/>
      </c>
      <c r="P1116">
        <f>IF(ISBLANK(G1116),"",VLOOKUP(G1116,UFMT_CONVERSION!A:C,3,FALSE))</f>
        <v/>
      </c>
      <c r="Q1116">
        <f>"Field '"&amp;M1116&amp;IF(N1116="","","',Cond '"&amp;N1116)&amp;"', Value '"&amp;O1116&amp;IF(P1116="","","', Conv '"&amp;P1116)&amp;"'"</f>
        <v/>
      </c>
      <c r="S1116">
        <f>"Insert into UFMT_BUILD_RULE (FORMAT_ID, FIELD_NO, PRIORITY, FIELD_ID, COND_ID, VALUE_ID, CONV_KEY, F_CHECK, F_WRITE) Values ('"&amp;A1116&amp;"', '"&amp;B1116&amp;"', '"&amp;C1116&amp;"', '"&amp;D1116&amp;"', '"&amp;E1116&amp;"', '"&amp;F1116&amp;"', '"&amp;G1116&amp;"', '"&amp;H1116&amp;"', '"&amp;I1116&amp;"');"</f>
        <v/>
      </c>
      <c r="T1116">
        <f>"Update UFMT_BUILD_RULE SET FIELD_ID='"&amp;D1116&amp;"',COND_ID='"&amp;E1116&amp;"',VALUE_ID='"&amp;F1116&amp;"',CONV_KEY='"&amp;G1116&amp;"',F_CHECK='"&amp;H1116&amp;"',F_WRITE='"&amp;I1116&amp;"' Where FORMAT_ID = '"&amp;A1116&amp;"' AND FIELD_NO = '"&amp;B1116&amp;"' AND PRIORITY = '"&amp;C1116&amp;"';"</f>
        <v/>
      </c>
      <c r="U1116">
        <f>"Delete from UFMT_BUILD_RULE Where FORMAT_ID = '"&amp;A1116&amp;"' AND FIELD_NO = '"&amp;B1116&amp;"' AND PRIORITY = '"&amp;C1116&amp;"';"</f>
        <v/>
      </c>
    </row>
    <row r="1117" spans="1:21">
      <c r="A1117" t="s">
        <v>173</v>
      </c>
      <c r="B1117" t="s">
        <v>532</v>
      </c>
      <c r="C1117" t="s">
        <v>13</v>
      </c>
      <c r="D1117" t="s">
        <v>337</v>
      </c>
      <c r="F1117" t="s">
        <v>456</v>
      </c>
      <c r="H1117" t="s">
        <v>255</v>
      </c>
      <c r="I1117" t="s">
        <v>255</v>
      </c>
      <c r="L1117" t="s">
        <v>7</v>
      </c>
      <c r="M1117">
        <f>VLOOKUP(D1117,UFMT_FIELD_FORMAT!A:H,8,FALSE)</f>
        <v/>
      </c>
      <c r="N1117">
        <f>IF(ISBLANK(E1117),"",VLOOKUP(E1117,UFMT_CONDITION!A:J,10,FALSE))</f>
        <v/>
      </c>
      <c r="O1117">
        <f>VLOOKUP(F1117,UFMT_VALUE!A:E,5,FALSE)</f>
        <v/>
      </c>
      <c r="P1117">
        <f>IF(ISBLANK(G1117),"",VLOOKUP(G1117,UFMT_CONVERSION!A:C,3,FALSE))</f>
        <v/>
      </c>
      <c r="Q1117">
        <f>"Field '"&amp;M1117&amp;IF(N1117="","","',Cond '"&amp;N1117)&amp;"', Value '"&amp;O1117&amp;IF(P1117="","","', Conv '"&amp;P1117)&amp;"'"</f>
        <v/>
      </c>
      <c r="S1117">
        <f>"Insert into UFMT_BUILD_RULE (FORMAT_ID, FIELD_NO, PRIORITY, FIELD_ID, COND_ID, VALUE_ID, CONV_KEY, F_CHECK, F_WRITE) Values ('"&amp;A1117&amp;"', '"&amp;B1117&amp;"', '"&amp;C1117&amp;"', '"&amp;D1117&amp;"', '"&amp;E1117&amp;"', '"&amp;F1117&amp;"', '"&amp;G1117&amp;"', '"&amp;H1117&amp;"', '"&amp;I1117&amp;"');"</f>
        <v/>
      </c>
      <c r="T1117">
        <f>"Update UFMT_BUILD_RULE SET FIELD_ID='"&amp;D1117&amp;"',COND_ID='"&amp;E1117&amp;"',VALUE_ID='"&amp;F1117&amp;"',CONV_KEY='"&amp;G1117&amp;"',F_CHECK='"&amp;H1117&amp;"',F_WRITE='"&amp;I1117&amp;"' Where FORMAT_ID = '"&amp;A1117&amp;"' AND FIELD_NO = '"&amp;B1117&amp;"' AND PRIORITY = '"&amp;C1117&amp;"';"</f>
        <v/>
      </c>
      <c r="U1117">
        <f>"Delete from UFMT_BUILD_RULE Where FORMAT_ID = '"&amp;A1117&amp;"' AND FIELD_NO = '"&amp;B1117&amp;"' AND PRIORITY = '"&amp;C1117&amp;"';"</f>
        <v/>
      </c>
    </row>
    <row r="1118" spans="1:21">
      <c r="A1118" t="s">
        <v>173</v>
      </c>
      <c r="B1118" t="s">
        <v>70</v>
      </c>
      <c r="C1118" t="s">
        <v>13</v>
      </c>
      <c r="D1118" t="s">
        <v>379</v>
      </c>
      <c r="F1118" t="s">
        <v>471</v>
      </c>
      <c r="G1118" t="s">
        <v>51</v>
      </c>
      <c r="H1118" t="s">
        <v>255</v>
      </c>
      <c r="I1118" t="s">
        <v>255</v>
      </c>
      <c r="L1118" t="s">
        <v>7</v>
      </c>
      <c r="M1118">
        <f>VLOOKUP(D1118,UFMT_FIELD_FORMAT!A:H,8,FALSE)</f>
        <v/>
      </c>
      <c r="N1118">
        <f>IF(ISBLANK(E1118),"",VLOOKUP(E1118,UFMT_CONDITION!A:J,10,FALSE))</f>
        <v/>
      </c>
      <c r="O1118">
        <f>VLOOKUP(F1118,UFMT_VALUE!A:E,5,FALSE)</f>
        <v/>
      </c>
      <c r="P1118">
        <f>IF(ISBLANK(G1118),"",VLOOKUP(G1118,UFMT_CONVERSION!A:C,3,FALSE))</f>
        <v/>
      </c>
      <c r="Q1118">
        <f>"Field '"&amp;M1118&amp;IF(N1118="","","',Cond '"&amp;N1118)&amp;"', Value '"&amp;O1118&amp;IF(P1118="","","', Conv '"&amp;P1118)&amp;"'"</f>
        <v/>
      </c>
      <c r="S1118">
        <f>"Insert into UFMT_BUILD_RULE (FORMAT_ID, FIELD_NO, PRIORITY, FIELD_ID, COND_ID, VALUE_ID, CONV_KEY, F_CHECK, F_WRITE) Values ('"&amp;A1118&amp;"', '"&amp;B1118&amp;"', '"&amp;C1118&amp;"', '"&amp;D1118&amp;"', '"&amp;E1118&amp;"', '"&amp;F1118&amp;"', '"&amp;G1118&amp;"', '"&amp;H1118&amp;"', '"&amp;I1118&amp;"');"</f>
        <v/>
      </c>
      <c r="T1118">
        <f>"Update UFMT_BUILD_RULE SET FIELD_ID='"&amp;D1118&amp;"',COND_ID='"&amp;E1118&amp;"',VALUE_ID='"&amp;F1118&amp;"',CONV_KEY='"&amp;G1118&amp;"',F_CHECK='"&amp;H1118&amp;"',F_WRITE='"&amp;I1118&amp;"' Where FORMAT_ID = '"&amp;A1118&amp;"' AND FIELD_NO = '"&amp;B1118&amp;"' AND PRIORITY = '"&amp;C1118&amp;"';"</f>
        <v/>
      </c>
      <c r="U1118">
        <f>"Delete from UFMT_BUILD_RULE Where FORMAT_ID = '"&amp;A1118&amp;"' AND FIELD_NO = '"&amp;B1118&amp;"' AND PRIORITY = '"&amp;C1118&amp;"';"</f>
        <v/>
      </c>
    </row>
    <row r="1119" spans="1:21">
      <c r="A1119" t="s">
        <v>173</v>
      </c>
      <c r="B1119" t="s">
        <v>545</v>
      </c>
      <c r="C1119" t="s">
        <v>13</v>
      </c>
      <c r="D1119" t="s">
        <v>393</v>
      </c>
      <c r="F1119" t="s">
        <v>51</v>
      </c>
      <c r="H1119" t="s">
        <v>255</v>
      </c>
      <c r="I1119" t="s">
        <v>255</v>
      </c>
      <c r="L1119" t="s">
        <v>7</v>
      </c>
      <c r="M1119">
        <f>VLOOKUP(D1119,UFMT_FIELD_FORMAT!A:H,8,FALSE)</f>
        <v/>
      </c>
      <c r="N1119">
        <f>IF(ISBLANK(E1119),"",VLOOKUP(E1119,UFMT_CONDITION!A:J,10,FALSE))</f>
        <v/>
      </c>
      <c r="O1119">
        <f>VLOOKUP(F1119,UFMT_VALUE!A:E,5,FALSE)</f>
        <v/>
      </c>
      <c r="P1119">
        <f>IF(ISBLANK(G1119),"",VLOOKUP(G1119,UFMT_CONVERSION!A:C,3,FALSE))</f>
        <v/>
      </c>
      <c r="Q1119">
        <f>"Field '"&amp;M1119&amp;IF(N1119="","","',Cond '"&amp;N1119)&amp;"', Value '"&amp;O1119&amp;IF(P1119="","","', Conv '"&amp;P1119)&amp;"'"</f>
        <v/>
      </c>
      <c r="S1119">
        <f>"Insert into UFMT_BUILD_RULE (FORMAT_ID, FIELD_NO, PRIORITY, FIELD_ID, COND_ID, VALUE_ID, CONV_KEY, F_CHECK, F_WRITE) Values ('"&amp;A1119&amp;"', '"&amp;B1119&amp;"', '"&amp;C1119&amp;"', '"&amp;D1119&amp;"', '"&amp;E1119&amp;"', '"&amp;F1119&amp;"', '"&amp;G1119&amp;"', '"&amp;H1119&amp;"', '"&amp;I1119&amp;"');"</f>
        <v/>
      </c>
      <c r="T1119">
        <f>"Update UFMT_BUILD_RULE SET FIELD_ID='"&amp;D1119&amp;"',COND_ID='"&amp;E1119&amp;"',VALUE_ID='"&amp;F1119&amp;"',CONV_KEY='"&amp;G1119&amp;"',F_CHECK='"&amp;H1119&amp;"',F_WRITE='"&amp;I1119&amp;"' Where FORMAT_ID = '"&amp;A1119&amp;"' AND FIELD_NO = '"&amp;B1119&amp;"' AND PRIORITY = '"&amp;C1119&amp;"';"</f>
        <v/>
      </c>
      <c r="U1119">
        <f>"Delete from UFMT_BUILD_RULE Where FORMAT_ID = '"&amp;A1119&amp;"' AND FIELD_NO = '"&amp;B1119&amp;"' AND PRIORITY = '"&amp;C1119&amp;"';"</f>
        <v/>
      </c>
    </row>
    <row r="1120" spans="1:21">
      <c r="A1120" t="s">
        <v>173</v>
      </c>
      <c r="B1120" t="s">
        <v>239</v>
      </c>
      <c r="C1120" t="s">
        <v>13</v>
      </c>
      <c r="D1120" t="s">
        <v>395</v>
      </c>
      <c r="F1120" t="s">
        <v>478</v>
      </c>
      <c r="H1120" t="s">
        <v>255</v>
      </c>
      <c r="I1120" t="s">
        <v>255</v>
      </c>
      <c r="L1120" t="s">
        <v>7</v>
      </c>
      <c r="M1120">
        <f>VLOOKUP(D1120,UFMT_FIELD_FORMAT!A:H,8,FALSE)</f>
        <v/>
      </c>
      <c r="N1120">
        <f>IF(ISBLANK(E1120),"",VLOOKUP(E1120,UFMT_CONDITION!A:J,10,FALSE))</f>
        <v/>
      </c>
      <c r="O1120">
        <f>VLOOKUP(F1120,UFMT_VALUE!A:E,5,FALSE)</f>
        <v/>
      </c>
      <c r="P1120">
        <f>IF(ISBLANK(G1120),"",VLOOKUP(G1120,UFMT_CONVERSION!A:C,3,FALSE))</f>
        <v/>
      </c>
      <c r="Q1120">
        <f>"Field '"&amp;M1120&amp;IF(N1120="","","',Cond '"&amp;N1120)&amp;"', Value '"&amp;O1120&amp;IF(P1120="","","', Conv '"&amp;P1120)&amp;"'"</f>
        <v/>
      </c>
      <c r="S1120">
        <f>"Insert into UFMT_BUILD_RULE (FORMAT_ID, FIELD_NO, PRIORITY, FIELD_ID, COND_ID, VALUE_ID, CONV_KEY, F_CHECK, F_WRITE) Values ('"&amp;A1120&amp;"', '"&amp;B1120&amp;"', '"&amp;C1120&amp;"', '"&amp;D1120&amp;"', '"&amp;E1120&amp;"', '"&amp;F1120&amp;"', '"&amp;G1120&amp;"', '"&amp;H1120&amp;"', '"&amp;I1120&amp;"');"</f>
        <v/>
      </c>
      <c r="T1120">
        <f>"Update UFMT_BUILD_RULE SET FIELD_ID='"&amp;D1120&amp;"',COND_ID='"&amp;E1120&amp;"',VALUE_ID='"&amp;F1120&amp;"',CONV_KEY='"&amp;G1120&amp;"',F_CHECK='"&amp;H1120&amp;"',F_WRITE='"&amp;I1120&amp;"' Where FORMAT_ID = '"&amp;A1120&amp;"' AND FIELD_NO = '"&amp;B1120&amp;"' AND PRIORITY = '"&amp;C1120&amp;"';"</f>
        <v/>
      </c>
      <c r="U1120">
        <f>"Delete from UFMT_BUILD_RULE Where FORMAT_ID = '"&amp;A1120&amp;"' AND FIELD_NO = '"&amp;B1120&amp;"' AND PRIORITY = '"&amp;C1120&amp;"';"</f>
        <v/>
      </c>
    </row>
    <row r="1121" spans="1:21">
      <c r="A1121" t="s">
        <v>173</v>
      </c>
      <c r="B1121" t="s">
        <v>555</v>
      </c>
      <c r="C1121" t="s">
        <v>13</v>
      </c>
      <c r="D1121" t="s">
        <v>385</v>
      </c>
      <c r="F1121" t="s">
        <v>536</v>
      </c>
      <c r="H1121" t="s">
        <v>255</v>
      </c>
      <c r="I1121" t="s">
        <v>255</v>
      </c>
      <c r="L1121" t="s">
        <v>7</v>
      </c>
      <c r="M1121">
        <f>VLOOKUP(D1121,UFMT_FIELD_FORMAT!A:H,8,FALSE)</f>
        <v/>
      </c>
      <c r="N1121">
        <f>IF(ISBLANK(E1121),"",VLOOKUP(E1121,UFMT_CONDITION!A:J,10,FALSE))</f>
        <v/>
      </c>
      <c r="O1121">
        <f>VLOOKUP(F1121,UFMT_VALUE!A:E,5,FALSE)</f>
        <v/>
      </c>
      <c r="P1121">
        <f>IF(ISBLANK(G1121),"",VLOOKUP(G1121,UFMT_CONVERSION!A:C,3,FALSE))</f>
        <v/>
      </c>
      <c r="Q1121">
        <f>"Field '"&amp;M1121&amp;IF(N1121="","","',Cond '"&amp;N1121)&amp;"', Value '"&amp;O1121&amp;IF(P1121="","","', Conv '"&amp;P1121)&amp;"'"</f>
        <v/>
      </c>
      <c r="S1121">
        <f>"Insert into UFMT_BUILD_RULE (FORMAT_ID, FIELD_NO, PRIORITY, FIELD_ID, COND_ID, VALUE_ID, CONV_KEY, F_CHECK, F_WRITE) Values ('"&amp;A1121&amp;"', '"&amp;B1121&amp;"', '"&amp;C1121&amp;"', '"&amp;D1121&amp;"', '"&amp;E1121&amp;"', '"&amp;F1121&amp;"', '"&amp;G1121&amp;"', '"&amp;H1121&amp;"', '"&amp;I1121&amp;"');"</f>
        <v/>
      </c>
      <c r="T1121">
        <f>"Update UFMT_BUILD_RULE SET FIELD_ID='"&amp;D1121&amp;"',COND_ID='"&amp;E1121&amp;"',VALUE_ID='"&amp;F1121&amp;"',CONV_KEY='"&amp;G1121&amp;"',F_CHECK='"&amp;H1121&amp;"',F_WRITE='"&amp;I1121&amp;"' Where FORMAT_ID = '"&amp;A1121&amp;"' AND FIELD_NO = '"&amp;B1121&amp;"' AND PRIORITY = '"&amp;C1121&amp;"';"</f>
        <v/>
      </c>
      <c r="U1121">
        <f>"Delete from UFMT_BUILD_RULE Where FORMAT_ID = '"&amp;A1121&amp;"' AND FIELD_NO = '"&amp;B1121&amp;"' AND PRIORITY = '"&amp;C1121&amp;"';"</f>
        <v/>
      </c>
    </row>
    <row r="1122" spans="1:21">
      <c r="A1122" t="s">
        <v>173</v>
      </c>
      <c r="B1122" t="s">
        <v>569</v>
      </c>
      <c r="C1122" t="s">
        <v>13</v>
      </c>
      <c r="D1122" t="s">
        <v>398</v>
      </c>
      <c r="F1122" t="s">
        <v>128</v>
      </c>
      <c r="H1122" t="s">
        <v>255</v>
      </c>
      <c r="I1122" t="s">
        <v>255</v>
      </c>
      <c r="L1122" t="s">
        <v>7</v>
      </c>
      <c r="M1122">
        <f>VLOOKUP(D1122,UFMT_FIELD_FORMAT!A:H,8,FALSE)</f>
        <v/>
      </c>
      <c r="N1122">
        <f>IF(ISBLANK(E1122),"",VLOOKUP(E1122,UFMT_CONDITION!A:J,10,FALSE))</f>
        <v/>
      </c>
      <c r="O1122">
        <f>VLOOKUP(F1122,UFMT_VALUE!A:E,5,FALSE)</f>
        <v/>
      </c>
      <c r="P1122">
        <f>IF(ISBLANK(G1122),"",VLOOKUP(G1122,UFMT_CONVERSION!A:C,3,FALSE))</f>
        <v/>
      </c>
      <c r="Q1122">
        <f>"Field '"&amp;M1122&amp;IF(N1122="","","',Cond '"&amp;N1122)&amp;"', Value '"&amp;O1122&amp;IF(P1122="","","', Conv '"&amp;P1122)&amp;"'"</f>
        <v/>
      </c>
      <c r="S1122">
        <f>"Insert into UFMT_BUILD_RULE (FORMAT_ID, FIELD_NO, PRIORITY, FIELD_ID, COND_ID, VALUE_ID, CONV_KEY, F_CHECK, F_WRITE) Values ('"&amp;A1122&amp;"', '"&amp;B1122&amp;"', '"&amp;C1122&amp;"', '"&amp;D1122&amp;"', '"&amp;E1122&amp;"', '"&amp;F1122&amp;"', '"&amp;G1122&amp;"', '"&amp;H1122&amp;"', '"&amp;I1122&amp;"');"</f>
        <v/>
      </c>
      <c r="T1122">
        <f>"Update UFMT_BUILD_RULE SET FIELD_ID='"&amp;D1122&amp;"',COND_ID='"&amp;E1122&amp;"',VALUE_ID='"&amp;F1122&amp;"',CONV_KEY='"&amp;G1122&amp;"',F_CHECK='"&amp;H1122&amp;"',F_WRITE='"&amp;I1122&amp;"' Where FORMAT_ID = '"&amp;A1122&amp;"' AND FIELD_NO = '"&amp;B1122&amp;"' AND PRIORITY = '"&amp;C1122&amp;"';"</f>
        <v/>
      </c>
      <c r="U1122">
        <f>"Delete from UFMT_BUILD_RULE Where FORMAT_ID = '"&amp;A1122&amp;"' AND FIELD_NO = '"&amp;B1122&amp;"' AND PRIORITY = '"&amp;C1122&amp;"';"</f>
        <v/>
      </c>
    </row>
    <row r="1123" spans="1:21">
      <c r="A1123" t="s">
        <v>173</v>
      </c>
      <c r="B1123" t="s">
        <v>283</v>
      </c>
      <c r="C1123" t="s">
        <v>64</v>
      </c>
      <c r="D1123" t="s">
        <v>522</v>
      </c>
      <c r="F1123" t="s">
        <v>622</v>
      </c>
      <c r="H1123" t="s">
        <v>255</v>
      </c>
      <c r="I1123" t="s">
        <v>13</v>
      </c>
      <c r="L1123" t="s">
        <v>7</v>
      </c>
      <c r="M1123">
        <f>VLOOKUP(D1123,UFMT_FIELD_FORMAT!A:H,8,FALSE)</f>
        <v/>
      </c>
      <c r="N1123">
        <f>IF(ISBLANK(E1123),"",VLOOKUP(E1123,UFMT_CONDITION!A:J,10,FALSE))</f>
        <v/>
      </c>
      <c r="O1123">
        <f>VLOOKUP(F1123,UFMT_VALUE!A:E,5,FALSE)</f>
        <v/>
      </c>
      <c r="P1123">
        <f>IF(ISBLANK(G1123),"",VLOOKUP(G1123,UFMT_CONVERSION!A:C,3,FALSE))</f>
        <v/>
      </c>
      <c r="Q1123">
        <f>"Field '"&amp;M1123&amp;IF(N1123="","","',Cond '"&amp;N1123)&amp;"', Value '"&amp;O1123&amp;IF(P1123="","","', Conv '"&amp;P1123)&amp;"'"</f>
        <v/>
      </c>
      <c r="S1123">
        <f>"Insert into UFMT_BUILD_RULE (FORMAT_ID, FIELD_NO, PRIORITY, FIELD_ID, COND_ID, VALUE_ID, CONV_KEY, F_CHECK, F_WRITE) Values ('"&amp;A1123&amp;"', '"&amp;B1123&amp;"', '"&amp;C1123&amp;"', '"&amp;D1123&amp;"', '"&amp;E1123&amp;"', '"&amp;F1123&amp;"', '"&amp;G1123&amp;"', '"&amp;H1123&amp;"', '"&amp;I1123&amp;"');"</f>
        <v/>
      </c>
      <c r="T1123">
        <f>"Update UFMT_BUILD_RULE SET FIELD_ID='"&amp;D1123&amp;"',COND_ID='"&amp;E1123&amp;"',VALUE_ID='"&amp;F1123&amp;"',CONV_KEY='"&amp;G1123&amp;"',F_CHECK='"&amp;H1123&amp;"',F_WRITE='"&amp;I1123&amp;"' Where FORMAT_ID = '"&amp;A1123&amp;"' AND FIELD_NO = '"&amp;B1123&amp;"' AND PRIORITY = '"&amp;C1123&amp;"';"</f>
        <v/>
      </c>
      <c r="U1123">
        <f>"Delete from UFMT_BUILD_RULE Where FORMAT_ID = '"&amp;A1123&amp;"' AND FIELD_NO = '"&amp;B1123&amp;"' AND PRIORITY = '"&amp;C1123&amp;"';"</f>
        <v/>
      </c>
    </row>
    <row r="1124" spans="1:21">
      <c r="A1124" t="s">
        <v>45</v>
      </c>
      <c r="B1124" t="s">
        <v>64</v>
      </c>
      <c r="C1124" t="s">
        <v>13</v>
      </c>
      <c r="D1124" t="s">
        <v>13</v>
      </c>
      <c r="F1124" t="s">
        <v>64</v>
      </c>
      <c r="H1124" t="s">
        <v>255</v>
      </c>
      <c r="I1124" t="s">
        <v>255</v>
      </c>
      <c r="L1124" t="s">
        <v>7</v>
      </c>
      <c r="M1124">
        <f>VLOOKUP(D1124,UFMT_FIELD_FORMAT!A:H,8,FALSE)</f>
        <v/>
      </c>
      <c r="N1124">
        <f>IF(ISBLANK(E1124),"",VLOOKUP(E1124,UFMT_CONDITION!A:J,10,FALSE))</f>
        <v/>
      </c>
      <c r="O1124">
        <f>VLOOKUP(F1124,UFMT_VALUE!A:E,5,FALSE)</f>
        <v/>
      </c>
      <c r="P1124">
        <f>IF(ISBLANK(G1124),"",VLOOKUP(G1124,UFMT_CONVERSION!A:C,3,FALSE))</f>
        <v/>
      </c>
      <c r="Q1124">
        <f>"Field '"&amp;M1124&amp;IF(N1124="","","',Cond '"&amp;N1124)&amp;"', Value '"&amp;O1124&amp;IF(P1124="","","', Conv '"&amp;P1124)&amp;"'"</f>
        <v/>
      </c>
      <c r="S1124">
        <f>"Insert into UFMT_BUILD_RULE (FORMAT_ID, FIELD_NO, PRIORITY, FIELD_ID, COND_ID, VALUE_ID, CONV_KEY, F_CHECK, F_WRITE) Values ('"&amp;A1124&amp;"', '"&amp;B1124&amp;"', '"&amp;C1124&amp;"', '"&amp;D1124&amp;"', '"&amp;E1124&amp;"', '"&amp;F1124&amp;"', '"&amp;G1124&amp;"', '"&amp;H1124&amp;"', '"&amp;I1124&amp;"');"</f>
        <v/>
      </c>
      <c r="T1124">
        <f>"Update UFMT_BUILD_RULE SET FIELD_ID='"&amp;D1124&amp;"',COND_ID='"&amp;E1124&amp;"',VALUE_ID='"&amp;F1124&amp;"',CONV_KEY='"&amp;G1124&amp;"',F_CHECK='"&amp;H1124&amp;"',F_WRITE='"&amp;I1124&amp;"' Where FORMAT_ID = '"&amp;A1124&amp;"' AND FIELD_NO = '"&amp;B1124&amp;"' AND PRIORITY = '"&amp;C1124&amp;"';"</f>
        <v/>
      </c>
      <c r="U1124">
        <f>"Delete from UFMT_BUILD_RULE Where FORMAT_ID = '"&amp;A1124&amp;"' AND FIELD_NO = '"&amp;B1124&amp;"' AND PRIORITY = '"&amp;C1124&amp;"';"</f>
        <v/>
      </c>
    </row>
    <row r="1125" spans="1:21">
      <c r="A1125" t="s">
        <v>45</v>
      </c>
      <c r="B1125" t="s">
        <v>107</v>
      </c>
      <c r="C1125" t="s">
        <v>13</v>
      </c>
      <c r="D1125" t="s">
        <v>64</v>
      </c>
      <c r="F1125" t="s">
        <v>600</v>
      </c>
      <c r="H1125" t="s">
        <v>255</v>
      </c>
      <c r="I1125" t="s">
        <v>255</v>
      </c>
      <c r="L1125" t="s">
        <v>7</v>
      </c>
      <c r="M1125">
        <f>VLOOKUP(D1125,UFMT_FIELD_FORMAT!A:H,8,FALSE)</f>
        <v/>
      </c>
      <c r="N1125">
        <f>IF(ISBLANK(E1125),"",VLOOKUP(E1125,UFMT_CONDITION!A:J,10,FALSE))</f>
        <v/>
      </c>
      <c r="O1125">
        <f>VLOOKUP(F1125,UFMT_VALUE!A:E,5,FALSE)</f>
        <v/>
      </c>
      <c r="P1125">
        <f>IF(ISBLANK(G1125),"",VLOOKUP(G1125,UFMT_CONVERSION!A:C,3,FALSE))</f>
        <v/>
      </c>
      <c r="Q1125">
        <f>"Field '"&amp;M1125&amp;IF(N1125="","","',Cond '"&amp;N1125)&amp;"', Value '"&amp;O1125&amp;IF(P1125="","","', Conv '"&amp;P1125)&amp;"'"</f>
        <v/>
      </c>
      <c r="S1125">
        <f>"Insert into UFMT_BUILD_RULE (FORMAT_ID, FIELD_NO, PRIORITY, FIELD_ID, COND_ID, VALUE_ID, CONV_KEY, F_CHECK, F_WRITE) Values ('"&amp;A1125&amp;"', '"&amp;B1125&amp;"', '"&amp;C1125&amp;"', '"&amp;D1125&amp;"', '"&amp;E1125&amp;"', '"&amp;F1125&amp;"', '"&amp;G1125&amp;"', '"&amp;H1125&amp;"', '"&amp;I1125&amp;"');"</f>
        <v/>
      </c>
      <c r="T1125">
        <f>"Update UFMT_BUILD_RULE SET FIELD_ID='"&amp;D1125&amp;"',COND_ID='"&amp;E1125&amp;"',VALUE_ID='"&amp;F1125&amp;"',CONV_KEY='"&amp;G1125&amp;"',F_CHECK='"&amp;H1125&amp;"',F_WRITE='"&amp;I1125&amp;"' Where FORMAT_ID = '"&amp;A1125&amp;"' AND FIELD_NO = '"&amp;B1125&amp;"' AND PRIORITY = '"&amp;C1125&amp;"';"</f>
        <v/>
      </c>
      <c r="U1125">
        <f>"Delete from UFMT_BUILD_RULE Where FORMAT_ID = '"&amp;A1125&amp;"' AND FIELD_NO = '"&amp;B1125&amp;"' AND PRIORITY = '"&amp;C1125&amp;"';"</f>
        <v/>
      </c>
    </row>
    <row r="1126" spans="1:21">
      <c r="A1126" t="s">
        <v>45</v>
      </c>
      <c r="B1126" t="s">
        <v>31</v>
      </c>
      <c r="C1126" t="s">
        <v>13</v>
      </c>
      <c r="D1126" t="s">
        <v>107</v>
      </c>
      <c r="F1126" t="s">
        <v>330</v>
      </c>
      <c r="H1126" t="s">
        <v>255</v>
      </c>
      <c r="I1126" t="s">
        <v>255</v>
      </c>
      <c r="L1126" t="s">
        <v>7</v>
      </c>
      <c r="M1126">
        <f>VLOOKUP(D1126,UFMT_FIELD_FORMAT!A:H,8,FALSE)</f>
        <v/>
      </c>
      <c r="N1126">
        <f>IF(ISBLANK(E1126),"",VLOOKUP(E1126,UFMT_CONDITION!A:J,10,FALSE))</f>
        <v/>
      </c>
      <c r="O1126">
        <f>VLOOKUP(F1126,UFMT_VALUE!A:E,5,FALSE)</f>
        <v/>
      </c>
      <c r="P1126">
        <f>IF(ISBLANK(G1126),"",VLOOKUP(G1126,UFMT_CONVERSION!A:C,3,FALSE))</f>
        <v/>
      </c>
      <c r="Q1126">
        <f>"Field '"&amp;M1126&amp;IF(N1126="","","',Cond '"&amp;N1126)&amp;"', Value '"&amp;O1126&amp;IF(P1126="","","', Conv '"&amp;P1126)&amp;"'"</f>
        <v/>
      </c>
      <c r="S1126">
        <f>"Insert into UFMT_BUILD_RULE (FORMAT_ID, FIELD_NO, PRIORITY, FIELD_ID, COND_ID, VALUE_ID, CONV_KEY, F_CHECK, F_WRITE) Values ('"&amp;A1126&amp;"', '"&amp;B1126&amp;"', '"&amp;C1126&amp;"', '"&amp;D1126&amp;"', '"&amp;E1126&amp;"', '"&amp;F1126&amp;"', '"&amp;G1126&amp;"', '"&amp;H1126&amp;"', '"&amp;I1126&amp;"');"</f>
        <v/>
      </c>
      <c r="T1126">
        <f>"Update UFMT_BUILD_RULE SET FIELD_ID='"&amp;D1126&amp;"',COND_ID='"&amp;E1126&amp;"',VALUE_ID='"&amp;F1126&amp;"',CONV_KEY='"&amp;G1126&amp;"',F_CHECK='"&amp;H1126&amp;"',F_WRITE='"&amp;I1126&amp;"' Where FORMAT_ID = '"&amp;A1126&amp;"' AND FIELD_NO = '"&amp;B1126&amp;"' AND PRIORITY = '"&amp;C1126&amp;"';"</f>
        <v/>
      </c>
      <c r="U1126">
        <f>"Delete from UFMT_BUILD_RULE Where FORMAT_ID = '"&amp;A1126&amp;"' AND FIELD_NO = '"&amp;B1126&amp;"' AND PRIORITY = '"&amp;C1126&amp;"';"</f>
        <v/>
      </c>
    </row>
    <row r="1127" spans="1:21">
      <c r="A1127" t="s">
        <v>45</v>
      </c>
      <c r="B1127" t="s">
        <v>328</v>
      </c>
      <c r="C1127" t="s">
        <v>13</v>
      </c>
      <c r="D1127" t="s">
        <v>107</v>
      </c>
      <c r="E1127" t="s">
        <v>351</v>
      </c>
      <c r="F1127" t="s">
        <v>114</v>
      </c>
      <c r="G1127" t="s">
        <v>449</v>
      </c>
      <c r="H1127" t="s">
        <v>255</v>
      </c>
      <c r="I1127" t="s">
        <v>255</v>
      </c>
      <c r="L1127" t="s">
        <v>7</v>
      </c>
      <c r="M1127">
        <f>VLOOKUP(D1127,UFMT_FIELD_FORMAT!A:H,8,FALSE)</f>
        <v/>
      </c>
      <c r="N1127">
        <f>IF(ISBLANK(E1127),"",VLOOKUP(E1127,UFMT_CONDITION!A:J,10,FALSE))</f>
        <v/>
      </c>
      <c r="O1127">
        <f>VLOOKUP(F1127,UFMT_VALUE!A:E,5,FALSE)</f>
        <v/>
      </c>
      <c r="P1127">
        <f>IF(ISBLANK(G1127),"",VLOOKUP(G1127,UFMT_CONVERSION!A:C,3,FALSE))</f>
        <v/>
      </c>
      <c r="Q1127">
        <f>"Field '"&amp;M1127&amp;IF(N1127="","","',Cond '"&amp;N1127)&amp;"', Value '"&amp;O1127&amp;IF(P1127="","","', Conv '"&amp;P1127)&amp;"'"</f>
        <v/>
      </c>
      <c r="S1127">
        <f>"Insert into UFMT_BUILD_RULE (FORMAT_ID, FIELD_NO, PRIORITY, FIELD_ID, COND_ID, VALUE_ID, CONV_KEY, F_CHECK, F_WRITE) Values ('"&amp;A1127&amp;"', '"&amp;B1127&amp;"', '"&amp;C1127&amp;"', '"&amp;D1127&amp;"', '"&amp;E1127&amp;"', '"&amp;F1127&amp;"', '"&amp;G1127&amp;"', '"&amp;H1127&amp;"', '"&amp;I1127&amp;"');"</f>
        <v/>
      </c>
      <c r="T1127">
        <f>"Update UFMT_BUILD_RULE SET FIELD_ID='"&amp;D1127&amp;"',COND_ID='"&amp;E1127&amp;"',VALUE_ID='"&amp;F1127&amp;"',CONV_KEY='"&amp;G1127&amp;"',F_CHECK='"&amp;H1127&amp;"',F_WRITE='"&amp;I1127&amp;"' Where FORMAT_ID = '"&amp;A1127&amp;"' AND FIELD_NO = '"&amp;B1127&amp;"' AND PRIORITY = '"&amp;C1127&amp;"';"</f>
        <v/>
      </c>
      <c r="U1127">
        <f>"Delete from UFMT_BUILD_RULE Where FORMAT_ID = '"&amp;A1127&amp;"' AND FIELD_NO = '"&amp;B1127&amp;"' AND PRIORITY = '"&amp;C1127&amp;"';"</f>
        <v/>
      </c>
    </row>
    <row r="1128" spans="1:21">
      <c r="A1128" t="s">
        <v>45</v>
      </c>
      <c r="B1128" t="s">
        <v>330</v>
      </c>
      <c r="C1128" t="s">
        <v>64</v>
      </c>
      <c r="D1128" t="s">
        <v>51</v>
      </c>
      <c r="F1128" t="s">
        <v>602</v>
      </c>
      <c r="H1128" t="s">
        <v>255</v>
      </c>
      <c r="I1128" t="s">
        <v>13</v>
      </c>
      <c r="L1128" t="s">
        <v>7</v>
      </c>
      <c r="M1128">
        <f>VLOOKUP(D1128,UFMT_FIELD_FORMAT!A:H,8,FALSE)</f>
        <v/>
      </c>
      <c r="N1128">
        <f>IF(ISBLANK(E1128),"",VLOOKUP(E1128,UFMT_CONDITION!A:J,10,FALSE))</f>
        <v/>
      </c>
      <c r="O1128">
        <f>VLOOKUP(F1128,UFMT_VALUE!A:E,5,FALSE)</f>
        <v/>
      </c>
      <c r="P1128">
        <f>IF(ISBLANK(G1128),"",VLOOKUP(G1128,UFMT_CONVERSION!A:C,3,FALSE))</f>
        <v/>
      </c>
      <c r="Q1128">
        <f>"Field '"&amp;M1128&amp;IF(N1128="","","',Cond '"&amp;N1128)&amp;"', Value '"&amp;O1128&amp;IF(P1128="","","', Conv '"&amp;P1128)&amp;"'"</f>
        <v/>
      </c>
      <c r="S1128">
        <f>"Insert into UFMT_BUILD_RULE (FORMAT_ID, FIELD_NO, PRIORITY, FIELD_ID, COND_ID, VALUE_ID, CONV_KEY, F_CHECK, F_WRITE) Values ('"&amp;A1128&amp;"', '"&amp;B1128&amp;"', '"&amp;C1128&amp;"', '"&amp;D1128&amp;"', '"&amp;E1128&amp;"', '"&amp;F1128&amp;"', '"&amp;G1128&amp;"', '"&amp;H1128&amp;"', '"&amp;I1128&amp;"');"</f>
        <v/>
      </c>
      <c r="T1128">
        <f>"Update UFMT_BUILD_RULE SET FIELD_ID='"&amp;D1128&amp;"',COND_ID='"&amp;E1128&amp;"',VALUE_ID='"&amp;F1128&amp;"',CONV_KEY='"&amp;G1128&amp;"',F_CHECK='"&amp;H1128&amp;"',F_WRITE='"&amp;I1128&amp;"' Where FORMAT_ID = '"&amp;A1128&amp;"' AND FIELD_NO = '"&amp;B1128&amp;"' AND PRIORITY = '"&amp;C1128&amp;"';"</f>
        <v/>
      </c>
      <c r="U1128">
        <f>"Delete from UFMT_BUILD_RULE Where FORMAT_ID = '"&amp;A1128&amp;"' AND FIELD_NO = '"&amp;B1128&amp;"' AND PRIORITY = '"&amp;C1128&amp;"';"</f>
        <v/>
      </c>
    </row>
    <row r="1129" spans="1:21">
      <c r="A1129" t="s">
        <v>45</v>
      </c>
      <c r="B1129" t="s">
        <v>337</v>
      </c>
      <c r="C1129" t="s">
        <v>13</v>
      </c>
      <c r="D1129" t="s">
        <v>500</v>
      </c>
      <c r="F1129" t="s">
        <v>35</v>
      </c>
      <c r="H1129" t="s">
        <v>255</v>
      </c>
      <c r="I1129" t="s">
        <v>255</v>
      </c>
      <c r="L1129" t="s">
        <v>7</v>
      </c>
      <c r="M1129">
        <f>VLOOKUP(D1129,UFMT_FIELD_FORMAT!A:H,8,FALSE)</f>
        <v/>
      </c>
      <c r="N1129">
        <f>IF(ISBLANK(E1129),"",VLOOKUP(E1129,UFMT_CONDITION!A:J,10,FALSE))</f>
        <v/>
      </c>
      <c r="O1129">
        <f>VLOOKUP(F1129,UFMT_VALUE!A:E,5,FALSE)</f>
        <v/>
      </c>
      <c r="P1129">
        <f>IF(ISBLANK(G1129),"",VLOOKUP(G1129,UFMT_CONVERSION!A:C,3,FALSE))</f>
        <v/>
      </c>
      <c r="Q1129">
        <f>"Field '"&amp;M1129&amp;IF(N1129="","","',Cond '"&amp;N1129)&amp;"', Value '"&amp;O1129&amp;IF(P1129="","","', Conv '"&amp;P1129)&amp;"'"</f>
        <v/>
      </c>
      <c r="S1129">
        <f>"Insert into UFMT_BUILD_RULE (FORMAT_ID, FIELD_NO, PRIORITY, FIELD_ID, COND_ID, VALUE_ID, CONV_KEY, F_CHECK, F_WRITE) Values ('"&amp;A1129&amp;"', '"&amp;B1129&amp;"', '"&amp;C1129&amp;"', '"&amp;D1129&amp;"', '"&amp;E1129&amp;"', '"&amp;F1129&amp;"', '"&amp;G1129&amp;"', '"&amp;H1129&amp;"', '"&amp;I1129&amp;"');"</f>
        <v/>
      </c>
      <c r="T1129">
        <f>"Update UFMT_BUILD_RULE SET FIELD_ID='"&amp;D1129&amp;"',COND_ID='"&amp;E1129&amp;"',VALUE_ID='"&amp;F1129&amp;"',CONV_KEY='"&amp;G1129&amp;"',F_CHECK='"&amp;H1129&amp;"',F_WRITE='"&amp;I1129&amp;"' Where FORMAT_ID = '"&amp;A1129&amp;"' AND FIELD_NO = '"&amp;B1129&amp;"' AND PRIORITY = '"&amp;C1129&amp;"';"</f>
        <v/>
      </c>
      <c r="U1129">
        <f>"Delete from UFMT_BUILD_RULE Where FORMAT_ID = '"&amp;A1129&amp;"' AND FIELD_NO = '"&amp;B1129&amp;"' AND PRIORITY = '"&amp;C1129&amp;"';"</f>
        <v/>
      </c>
    </row>
    <row r="1130" spans="1:21">
      <c r="A1130" t="s">
        <v>45</v>
      </c>
      <c r="B1130" t="s">
        <v>351</v>
      </c>
      <c r="C1130" t="s">
        <v>13</v>
      </c>
      <c r="D1130" t="s">
        <v>500</v>
      </c>
      <c r="F1130" t="s">
        <v>385</v>
      </c>
      <c r="H1130" t="s">
        <v>255</v>
      </c>
      <c r="I1130" t="s">
        <v>13</v>
      </c>
      <c r="L1130" t="s">
        <v>7</v>
      </c>
      <c r="M1130">
        <f>VLOOKUP(D1130,UFMT_FIELD_FORMAT!A:H,8,FALSE)</f>
        <v/>
      </c>
      <c r="N1130">
        <f>IF(ISBLANK(E1130),"",VLOOKUP(E1130,UFMT_CONDITION!A:J,10,FALSE))</f>
        <v/>
      </c>
      <c r="O1130">
        <f>VLOOKUP(F1130,UFMT_VALUE!A:E,5,FALSE)</f>
        <v/>
      </c>
      <c r="P1130">
        <f>IF(ISBLANK(G1130),"",VLOOKUP(G1130,UFMT_CONVERSION!A:C,3,FALSE))</f>
        <v/>
      </c>
      <c r="Q1130">
        <f>"Field '"&amp;M1130&amp;IF(N1130="","","',Cond '"&amp;N1130)&amp;"', Value '"&amp;O1130&amp;IF(P1130="","","', Conv '"&amp;P1130)&amp;"'"</f>
        <v/>
      </c>
      <c r="S1130">
        <f>"Insert into UFMT_BUILD_RULE (FORMAT_ID, FIELD_NO, PRIORITY, FIELD_ID, COND_ID, VALUE_ID, CONV_KEY, F_CHECK, F_WRITE) Values ('"&amp;A1130&amp;"', '"&amp;B1130&amp;"', '"&amp;C1130&amp;"', '"&amp;D1130&amp;"', '"&amp;E1130&amp;"', '"&amp;F1130&amp;"', '"&amp;G1130&amp;"', '"&amp;H1130&amp;"', '"&amp;I1130&amp;"');"</f>
        <v/>
      </c>
      <c r="T1130">
        <f>"Update UFMT_BUILD_RULE SET FIELD_ID='"&amp;D1130&amp;"',COND_ID='"&amp;E1130&amp;"',VALUE_ID='"&amp;F1130&amp;"',CONV_KEY='"&amp;G1130&amp;"',F_CHECK='"&amp;H1130&amp;"',F_WRITE='"&amp;I1130&amp;"' Where FORMAT_ID = '"&amp;A1130&amp;"' AND FIELD_NO = '"&amp;B1130&amp;"' AND PRIORITY = '"&amp;C1130&amp;"';"</f>
        <v/>
      </c>
      <c r="U1130">
        <f>"Delete from UFMT_BUILD_RULE Where FORMAT_ID = '"&amp;A1130&amp;"' AND FIELD_NO = '"&amp;B1130&amp;"' AND PRIORITY = '"&amp;C1130&amp;"';"</f>
        <v/>
      </c>
    </row>
    <row r="1131" spans="1:21">
      <c r="A1131" t="s">
        <v>45</v>
      </c>
      <c r="B1131" t="s">
        <v>379</v>
      </c>
      <c r="C1131" t="s">
        <v>13</v>
      </c>
      <c r="D1131" t="s">
        <v>318</v>
      </c>
      <c r="F1131" t="s">
        <v>122</v>
      </c>
      <c r="H1131" t="s">
        <v>255</v>
      </c>
      <c r="I1131" t="s">
        <v>13</v>
      </c>
      <c r="L1131" t="s">
        <v>7</v>
      </c>
      <c r="M1131">
        <f>VLOOKUP(D1131,UFMT_FIELD_FORMAT!A:H,8,FALSE)</f>
        <v/>
      </c>
      <c r="N1131">
        <f>IF(ISBLANK(E1131),"",VLOOKUP(E1131,UFMT_CONDITION!A:J,10,FALSE))</f>
        <v/>
      </c>
      <c r="O1131">
        <f>VLOOKUP(F1131,UFMT_VALUE!A:E,5,FALSE)</f>
        <v/>
      </c>
      <c r="P1131">
        <f>IF(ISBLANK(G1131),"",VLOOKUP(G1131,UFMT_CONVERSION!A:C,3,FALSE))</f>
        <v/>
      </c>
      <c r="Q1131">
        <f>"Field '"&amp;M1131&amp;IF(N1131="","","',Cond '"&amp;N1131)&amp;"', Value '"&amp;O1131&amp;IF(P1131="","","', Conv '"&amp;P1131)&amp;"'"</f>
        <v/>
      </c>
      <c r="S1131">
        <f>"Insert into UFMT_BUILD_RULE (FORMAT_ID, FIELD_NO, PRIORITY, FIELD_ID, COND_ID, VALUE_ID, CONV_KEY, F_CHECK, F_WRITE) Values ('"&amp;A1131&amp;"', '"&amp;B1131&amp;"', '"&amp;C1131&amp;"', '"&amp;D1131&amp;"', '"&amp;E1131&amp;"', '"&amp;F1131&amp;"', '"&amp;G1131&amp;"', '"&amp;H1131&amp;"', '"&amp;I1131&amp;"');"</f>
        <v/>
      </c>
      <c r="T1131">
        <f>"Update UFMT_BUILD_RULE SET FIELD_ID='"&amp;D1131&amp;"',COND_ID='"&amp;E1131&amp;"',VALUE_ID='"&amp;F1131&amp;"',CONV_KEY='"&amp;G1131&amp;"',F_CHECK='"&amp;H1131&amp;"',F_WRITE='"&amp;I1131&amp;"' Where FORMAT_ID = '"&amp;A1131&amp;"' AND FIELD_NO = '"&amp;B1131&amp;"' AND PRIORITY = '"&amp;C1131&amp;"';"</f>
        <v/>
      </c>
      <c r="U1131">
        <f>"Delete from UFMT_BUILD_RULE Where FORMAT_ID = '"&amp;A1131&amp;"' AND FIELD_NO = '"&amp;B1131&amp;"' AND PRIORITY = '"&amp;C1131&amp;"';"</f>
        <v/>
      </c>
    </row>
    <row r="1132" spans="1:21">
      <c r="A1132" t="s">
        <v>45</v>
      </c>
      <c r="B1132" t="s">
        <v>393</v>
      </c>
      <c r="C1132" t="s">
        <v>13</v>
      </c>
      <c r="D1132" t="s">
        <v>318</v>
      </c>
      <c r="F1132" t="s">
        <v>122</v>
      </c>
      <c r="H1132" t="s">
        <v>255</v>
      </c>
      <c r="I1132" t="s">
        <v>13</v>
      </c>
      <c r="L1132" t="s">
        <v>7</v>
      </c>
      <c r="M1132">
        <f>VLOOKUP(D1132,UFMT_FIELD_FORMAT!A:H,8,FALSE)</f>
        <v/>
      </c>
      <c r="N1132">
        <f>IF(ISBLANK(E1132),"",VLOOKUP(E1132,UFMT_CONDITION!A:J,10,FALSE))</f>
        <v/>
      </c>
      <c r="O1132">
        <f>VLOOKUP(F1132,UFMT_VALUE!A:E,5,FALSE)</f>
        <v/>
      </c>
      <c r="P1132">
        <f>IF(ISBLANK(G1132),"",VLOOKUP(G1132,UFMT_CONVERSION!A:C,3,FALSE))</f>
        <v/>
      </c>
      <c r="Q1132">
        <f>"Field '"&amp;M1132&amp;IF(N1132="","","',Cond '"&amp;N1132)&amp;"', Value '"&amp;O1132&amp;IF(P1132="","","', Conv '"&amp;P1132)&amp;"'"</f>
        <v/>
      </c>
      <c r="S1132">
        <f>"Insert into UFMT_BUILD_RULE (FORMAT_ID, FIELD_NO, PRIORITY, FIELD_ID, COND_ID, VALUE_ID, CONV_KEY, F_CHECK, F_WRITE) Values ('"&amp;A1132&amp;"', '"&amp;B1132&amp;"', '"&amp;C1132&amp;"', '"&amp;D1132&amp;"', '"&amp;E1132&amp;"', '"&amp;F1132&amp;"', '"&amp;G1132&amp;"', '"&amp;H1132&amp;"', '"&amp;I1132&amp;"');"</f>
        <v/>
      </c>
      <c r="T1132">
        <f>"Update UFMT_BUILD_RULE SET FIELD_ID='"&amp;D1132&amp;"',COND_ID='"&amp;E1132&amp;"',VALUE_ID='"&amp;F1132&amp;"',CONV_KEY='"&amp;G1132&amp;"',F_CHECK='"&amp;H1132&amp;"',F_WRITE='"&amp;I1132&amp;"' Where FORMAT_ID = '"&amp;A1132&amp;"' AND FIELD_NO = '"&amp;B1132&amp;"' AND PRIORITY = '"&amp;C1132&amp;"';"</f>
        <v/>
      </c>
      <c r="U1132">
        <f>"Delete from UFMT_BUILD_RULE Where FORMAT_ID = '"&amp;A1132&amp;"' AND FIELD_NO = '"&amp;B1132&amp;"' AND PRIORITY = '"&amp;C1132&amp;"';"</f>
        <v/>
      </c>
    </row>
    <row r="1133" spans="1:21">
      <c r="A1133" t="s">
        <v>45</v>
      </c>
      <c r="B1133" t="s">
        <v>305</v>
      </c>
      <c r="C1133" t="s">
        <v>13</v>
      </c>
      <c r="D1133" t="s">
        <v>318</v>
      </c>
      <c r="F1133" t="s">
        <v>122</v>
      </c>
      <c r="H1133" t="s">
        <v>255</v>
      </c>
      <c r="I1133" t="s">
        <v>13</v>
      </c>
      <c r="L1133" t="s">
        <v>7</v>
      </c>
      <c r="M1133">
        <f>VLOOKUP(D1133,UFMT_FIELD_FORMAT!A:H,8,FALSE)</f>
        <v/>
      </c>
      <c r="N1133">
        <f>IF(ISBLANK(E1133),"",VLOOKUP(E1133,UFMT_CONDITION!A:J,10,FALSE))</f>
        <v/>
      </c>
      <c r="O1133">
        <f>VLOOKUP(F1133,UFMT_VALUE!A:E,5,FALSE)</f>
        <v/>
      </c>
      <c r="P1133">
        <f>IF(ISBLANK(G1133),"",VLOOKUP(G1133,UFMT_CONVERSION!A:C,3,FALSE))</f>
        <v/>
      </c>
      <c r="Q1133">
        <f>"Field '"&amp;M1133&amp;IF(N1133="","","',Cond '"&amp;N1133)&amp;"', Value '"&amp;O1133&amp;IF(P1133="","","', Conv '"&amp;P1133)&amp;"'"</f>
        <v/>
      </c>
      <c r="S1133">
        <f>"Insert into UFMT_BUILD_RULE (FORMAT_ID, FIELD_NO, PRIORITY, FIELD_ID, COND_ID, VALUE_ID, CONV_KEY, F_CHECK, F_WRITE) Values ('"&amp;A1133&amp;"', '"&amp;B1133&amp;"', '"&amp;C1133&amp;"', '"&amp;D1133&amp;"', '"&amp;E1133&amp;"', '"&amp;F1133&amp;"', '"&amp;G1133&amp;"', '"&amp;H1133&amp;"', '"&amp;I1133&amp;"');"</f>
        <v/>
      </c>
      <c r="T1133">
        <f>"Update UFMT_BUILD_RULE SET FIELD_ID='"&amp;D1133&amp;"',COND_ID='"&amp;E1133&amp;"',VALUE_ID='"&amp;F1133&amp;"',CONV_KEY='"&amp;G1133&amp;"',F_CHECK='"&amp;H1133&amp;"',F_WRITE='"&amp;I1133&amp;"' Where FORMAT_ID = '"&amp;A1133&amp;"' AND FIELD_NO = '"&amp;B1133&amp;"' AND PRIORITY = '"&amp;C1133&amp;"';"</f>
        <v/>
      </c>
      <c r="U1133">
        <f>"Delete from UFMT_BUILD_RULE Where FORMAT_ID = '"&amp;A1133&amp;"' AND FIELD_NO = '"&amp;B1133&amp;"' AND PRIORITY = '"&amp;C1133&amp;"';"</f>
        <v/>
      </c>
    </row>
    <row r="1134" spans="1:21">
      <c r="A1134" t="s">
        <v>45</v>
      </c>
      <c r="B1134" t="s">
        <v>398</v>
      </c>
      <c r="C1134" t="s">
        <v>13</v>
      </c>
      <c r="D1134" t="s">
        <v>318</v>
      </c>
      <c r="E1134" t="s">
        <v>351</v>
      </c>
      <c r="F1134" t="s">
        <v>283</v>
      </c>
      <c r="H1134" t="s">
        <v>255</v>
      </c>
      <c r="I1134" t="s">
        <v>255</v>
      </c>
      <c r="L1134" t="s">
        <v>7</v>
      </c>
      <c r="M1134">
        <f>VLOOKUP(D1134,UFMT_FIELD_FORMAT!A:H,8,FALSE)</f>
        <v/>
      </c>
      <c r="N1134">
        <f>IF(ISBLANK(E1134),"",VLOOKUP(E1134,UFMT_CONDITION!A:J,10,FALSE))</f>
        <v/>
      </c>
      <c r="O1134">
        <f>VLOOKUP(F1134,UFMT_VALUE!A:E,5,FALSE)</f>
        <v/>
      </c>
      <c r="P1134">
        <f>IF(ISBLANK(G1134),"",VLOOKUP(G1134,UFMT_CONVERSION!A:C,3,FALSE))</f>
        <v/>
      </c>
      <c r="Q1134">
        <f>"Field '"&amp;M1134&amp;IF(N1134="","","',Cond '"&amp;N1134)&amp;"', Value '"&amp;O1134&amp;IF(P1134="","","', Conv '"&amp;P1134)&amp;"'"</f>
        <v/>
      </c>
      <c r="S1134">
        <f>"Insert into UFMT_BUILD_RULE (FORMAT_ID, FIELD_NO, PRIORITY, FIELD_ID, COND_ID, VALUE_ID, CONV_KEY, F_CHECK, F_WRITE) Values ('"&amp;A1134&amp;"', '"&amp;B1134&amp;"', '"&amp;C1134&amp;"', '"&amp;D1134&amp;"', '"&amp;E1134&amp;"', '"&amp;F1134&amp;"', '"&amp;G1134&amp;"', '"&amp;H1134&amp;"', '"&amp;I1134&amp;"');"</f>
        <v/>
      </c>
      <c r="T1134">
        <f>"Update UFMT_BUILD_RULE SET FIELD_ID='"&amp;D1134&amp;"',COND_ID='"&amp;E1134&amp;"',VALUE_ID='"&amp;F1134&amp;"',CONV_KEY='"&amp;G1134&amp;"',F_CHECK='"&amp;H1134&amp;"',F_WRITE='"&amp;I1134&amp;"' Where FORMAT_ID = '"&amp;A1134&amp;"' AND FIELD_NO = '"&amp;B1134&amp;"' AND PRIORITY = '"&amp;C1134&amp;"';"</f>
        <v/>
      </c>
      <c r="U1134">
        <f>"Delete from UFMT_BUILD_RULE Where FORMAT_ID = '"&amp;A1134&amp;"' AND FIELD_NO = '"&amp;B1134&amp;"' AND PRIORITY = '"&amp;C1134&amp;"';"</f>
        <v/>
      </c>
    </row>
    <row r="1135" spans="1:21">
      <c r="A1135" t="s">
        <v>45</v>
      </c>
      <c r="B1135" t="s">
        <v>51</v>
      </c>
      <c r="C1135" t="s">
        <v>13</v>
      </c>
      <c r="D1135" t="s">
        <v>473</v>
      </c>
      <c r="E1135" t="s">
        <v>351</v>
      </c>
      <c r="F1135" t="s">
        <v>314</v>
      </c>
      <c r="H1135" t="s">
        <v>255</v>
      </c>
      <c r="I1135" t="s">
        <v>255</v>
      </c>
      <c r="L1135" t="s">
        <v>7</v>
      </c>
      <c r="M1135">
        <f>VLOOKUP(D1135,UFMT_FIELD_FORMAT!A:H,8,FALSE)</f>
        <v/>
      </c>
      <c r="N1135">
        <f>IF(ISBLANK(E1135),"",VLOOKUP(E1135,UFMT_CONDITION!A:J,10,FALSE))</f>
        <v/>
      </c>
      <c r="O1135">
        <f>VLOOKUP(F1135,UFMT_VALUE!A:E,5,FALSE)</f>
        <v/>
      </c>
      <c r="P1135">
        <f>IF(ISBLANK(G1135),"",VLOOKUP(G1135,UFMT_CONVERSION!A:C,3,FALSE))</f>
        <v/>
      </c>
      <c r="Q1135">
        <f>"Field '"&amp;M1135&amp;IF(N1135="","","',Cond '"&amp;N1135)&amp;"', Value '"&amp;O1135&amp;IF(P1135="","","', Conv '"&amp;P1135)&amp;"'"</f>
        <v/>
      </c>
      <c r="S1135">
        <f>"Insert into UFMT_BUILD_RULE (FORMAT_ID, FIELD_NO, PRIORITY, FIELD_ID, COND_ID, VALUE_ID, CONV_KEY, F_CHECK, F_WRITE) Values ('"&amp;A1135&amp;"', '"&amp;B1135&amp;"', '"&amp;C1135&amp;"', '"&amp;D1135&amp;"', '"&amp;E1135&amp;"', '"&amp;F1135&amp;"', '"&amp;G1135&amp;"', '"&amp;H1135&amp;"', '"&amp;I1135&amp;"');"</f>
        <v/>
      </c>
      <c r="T1135">
        <f>"Update UFMT_BUILD_RULE SET FIELD_ID='"&amp;D1135&amp;"',COND_ID='"&amp;E1135&amp;"',VALUE_ID='"&amp;F1135&amp;"',CONV_KEY='"&amp;G1135&amp;"',F_CHECK='"&amp;H1135&amp;"',F_WRITE='"&amp;I1135&amp;"' Where FORMAT_ID = '"&amp;A1135&amp;"' AND FIELD_NO = '"&amp;B1135&amp;"' AND PRIORITY = '"&amp;C1135&amp;"';"</f>
        <v/>
      </c>
      <c r="U1135">
        <f>"Delete from UFMT_BUILD_RULE Where FORMAT_ID = '"&amp;A1135&amp;"' AND FIELD_NO = '"&amp;B1135&amp;"' AND PRIORITY = '"&amp;C1135&amp;"';"</f>
        <v/>
      </c>
    </row>
    <row r="1136" spans="1:21">
      <c r="A1136" t="s">
        <v>45</v>
      </c>
      <c r="B1136" t="s">
        <v>524</v>
      </c>
      <c r="C1136" t="s">
        <v>13</v>
      </c>
      <c r="D1136" t="s">
        <v>524</v>
      </c>
      <c r="F1136" t="s">
        <v>23</v>
      </c>
      <c r="G1136" t="s">
        <v>526</v>
      </c>
      <c r="H1136" t="s">
        <v>255</v>
      </c>
      <c r="I1136" t="s">
        <v>255</v>
      </c>
      <c r="L1136" t="s">
        <v>7</v>
      </c>
      <c r="M1136">
        <f>VLOOKUP(D1136,UFMT_FIELD_FORMAT!A:H,8,FALSE)</f>
        <v/>
      </c>
      <c r="N1136">
        <f>IF(ISBLANK(E1136),"",VLOOKUP(E1136,UFMT_CONDITION!A:J,10,FALSE))</f>
        <v/>
      </c>
      <c r="O1136">
        <f>VLOOKUP(F1136,UFMT_VALUE!A:E,5,FALSE)</f>
        <v/>
      </c>
      <c r="P1136">
        <f>IF(ISBLANK(G1136),"",VLOOKUP(G1136,UFMT_CONVERSION!A:C,3,FALSE))</f>
        <v/>
      </c>
      <c r="Q1136">
        <f>"Field '"&amp;M1136&amp;IF(N1136="","","',Cond '"&amp;N1136)&amp;"', Value '"&amp;O1136&amp;IF(P1136="","","', Conv '"&amp;P1136)&amp;"'"</f>
        <v/>
      </c>
      <c r="S1136">
        <f>"Insert into UFMT_BUILD_RULE (FORMAT_ID, FIELD_NO, PRIORITY, FIELD_ID, COND_ID, VALUE_ID, CONV_KEY, F_CHECK, F_WRITE) Values ('"&amp;A1136&amp;"', '"&amp;B1136&amp;"', '"&amp;C1136&amp;"', '"&amp;D1136&amp;"', '"&amp;E1136&amp;"', '"&amp;F1136&amp;"', '"&amp;G1136&amp;"', '"&amp;H1136&amp;"', '"&amp;I1136&amp;"');"</f>
        <v/>
      </c>
      <c r="T1136">
        <f>"Update UFMT_BUILD_RULE SET FIELD_ID='"&amp;D1136&amp;"',COND_ID='"&amp;E1136&amp;"',VALUE_ID='"&amp;F1136&amp;"',CONV_KEY='"&amp;G1136&amp;"',F_CHECK='"&amp;H1136&amp;"',F_WRITE='"&amp;I1136&amp;"' Where FORMAT_ID = '"&amp;A1136&amp;"' AND FIELD_NO = '"&amp;B1136&amp;"' AND PRIORITY = '"&amp;C1136&amp;"';"</f>
        <v/>
      </c>
      <c r="U1136">
        <f>"Delete from UFMT_BUILD_RULE Where FORMAT_ID = '"&amp;A1136&amp;"' AND FIELD_NO = '"&amp;B1136&amp;"' AND PRIORITY = '"&amp;C1136&amp;"';"</f>
        <v/>
      </c>
    </row>
    <row r="1137" spans="1:21">
      <c r="A1137" t="s">
        <v>45</v>
      </c>
      <c r="B1137" t="s">
        <v>532</v>
      </c>
      <c r="C1137" t="s">
        <v>13</v>
      </c>
      <c r="D1137" t="s">
        <v>337</v>
      </c>
      <c r="F1137" t="s">
        <v>456</v>
      </c>
      <c r="H1137" t="s">
        <v>255</v>
      </c>
      <c r="I1137" t="s">
        <v>255</v>
      </c>
      <c r="L1137" t="s">
        <v>7</v>
      </c>
      <c r="M1137">
        <f>VLOOKUP(D1137,UFMT_FIELD_FORMAT!A:H,8,FALSE)</f>
        <v/>
      </c>
      <c r="N1137">
        <f>IF(ISBLANK(E1137),"",VLOOKUP(E1137,UFMT_CONDITION!A:J,10,FALSE))</f>
        <v/>
      </c>
      <c r="O1137">
        <f>VLOOKUP(F1137,UFMT_VALUE!A:E,5,FALSE)</f>
        <v/>
      </c>
      <c r="P1137">
        <f>IF(ISBLANK(G1137),"",VLOOKUP(G1137,UFMT_CONVERSION!A:C,3,FALSE))</f>
        <v/>
      </c>
      <c r="Q1137">
        <f>"Field '"&amp;M1137&amp;IF(N1137="","","',Cond '"&amp;N1137)&amp;"', Value '"&amp;O1137&amp;IF(P1137="","","', Conv '"&amp;P1137)&amp;"'"</f>
        <v/>
      </c>
      <c r="S1137">
        <f>"Insert into UFMT_BUILD_RULE (FORMAT_ID, FIELD_NO, PRIORITY, FIELD_ID, COND_ID, VALUE_ID, CONV_KEY, F_CHECK, F_WRITE) Values ('"&amp;A1137&amp;"', '"&amp;B1137&amp;"', '"&amp;C1137&amp;"', '"&amp;D1137&amp;"', '"&amp;E1137&amp;"', '"&amp;F1137&amp;"', '"&amp;G1137&amp;"', '"&amp;H1137&amp;"', '"&amp;I1137&amp;"');"</f>
        <v/>
      </c>
      <c r="T1137">
        <f>"Update UFMT_BUILD_RULE SET FIELD_ID='"&amp;D1137&amp;"',COND_ID='"&amp;E1137&amp;"',VALUE_ID='"&amp;F1137&amp;"',CONV_KEY='"&amp;G1137&amp;"',F_CHECK='"&amp;H1137&amp;"',F_WRITE='"&amp;I1137&amp;"' Where FORMAT_ID = '"&amp;A1137&amp;"' AND FIELD_NO = '"&amp;B1137&amp;"' AND PRIORITY = '"&amp;C1137&amp;"';"</f>
        <v/>
      </c>
      <c r="U1137">
        <f>"Delete from UFMT_BUILD_RULE Where FORMAT_ID = '"&amp;A1137&amp;"' AND FIELD_NO = '"&amp;B1137&amp;"' AND PRIORITY = '"&amp;C1137&amp;"';"</f>
        <v/>
      </c>
    </row>
    <row r="1138" spans="1:21">
      <c r="A1138" t="s">
        <v>45</v>
      </c>
      <c r="B1138" t="s">
        <v>70</v>
      </c>
      <c r="C1138" t="s">
        <v>13</v>
      </c>
      <c r="D1138" t="s">
        <v>379</v>
      </c>
      <c r="E1138" t="s">
        <v>351</v>
      </c>
      <c r="F1138" t="s">
        <v>471</v>
      </c>
      <c r="G1138" t="s">
        <v>51</v>
      </c>
      <c r="H1138" t="s">
        <v>255</v>
      </c>
      <c r="I1138" t="s">
        <v>255</v>
      </c>
      <c r="L1138" t="s">
        <v>7</v>
      </c>
      <c r="M1138">
        <f>VLOOKUP(D1138,UFMT_FIELD_FORMAT!A:H,8,FALSE)</f>
        <v/>
      </c>
      <c r="N1138">
        <f>IF(ISBLANK(E1138),"",VLOOKUP(E1138,UFMT_CONDITION!A:J,10,FALSE))</f>
        <v/>
      </c>
      <c r="O1138">
        <f>VLOOKUP(F1138,UFMT_VALUE!A:E,5,FALSE)</f>
        <v/>
      </c>
      <c r="P1138">
        <f>IF(ISBLANK(G1138),"",VLOOKUP(G1138,UFMT_CONVERSION!A:C,3,FALSE))</f>
        <v/>
      </c>
      <c r="Q1138">
        <f>"Field '"&amp;M1138&amp;IF(N1138="","","',Cond '"&amp;N1138)&amp;"', Value '"&amp;O1138&amp;IF(P1138="","","', Conv '"&amp;P1138)&amp;"'"</f>
        <v/>
      </c>
      <c r="S1138">
        <f>"Insert into UFMT_BUILD_RULE (FORMAT_ID, FIELD_NO, PRIORITY, FIELD_ID, COND_ID, VALUE_ID, CONV_KEY, F_CHECK, F_WRITE) Values ('"&amp;A1138&amp;"', '"&amp;B1138&amp;"', '"&amp;C1138&amp;"', '"&amp;D1138&amp;"', '"&amp;E1138&amp;"', '"&amp;F1138&amp;"', '"&amp;G1138&amp;"', '"&amp;H1138&amp;"', '"&amp;I1138&amp;"');"</f>
        <v/>
      </c>
      <c r="T1138">
        <f>"Update UFMT_BUILD_RULE SET FIELD_ID='"&amp;D1138&amp;"',COND_ID='"&amp;E1138&amp;"',VALUE_ID='"&amp;F1138&amp;"',CONV_KEY='"&amp;G1138&amp;"',F_CHECK='"&amp;H1138&amp;"',F_WRITE='"&amp;I1138&amp;"' Where FORMAT_ID = '"&amp;A1138&amp;"' AND FIELD_NO = '"&amp;B1138&amp;"' AND PRIORITY = '"&amp;C1138&amp;"';"</f>
        <v/>
      </c>
      <c r="U1138">
        <f>"Delete from UFMT_BUILD_RULE Where FORMAT_ID = '"&amp;A1138&amp;"' AND FIELD_NO = '"&amp;B1138&amp;"' AND PRIORITY = '"&amp;C1138&amp;"';"</f>
        <v/>
      </c>
    </row>
    <row r="1139" spans="1:21">
      <c r="A1139" t="s">
        <v>45</v>
      </c>
      <c r="B1139" t="s">
        <v>545</v>
      </c>
      <c r="C1139" t="s">
        <v>13</v>
      </c>
      <c r="D1139" t="s">
        <v>393</v>
      </c>
      <c r="F1139" t="s">
        <v>51</v>
      </c>
      <c r="H1139" t="s">
        <v>255</v>
      </c>
      <c r="I1139" t="s">
        <v>255</v>
      </c>
      <c r="L1139" t="s">
        <v>7</v>
      </c>
      <c r="M1139">
        <f>VLOOKUP(D1139,UFMT_FIELD_FORMAT!A:H,8,FALSE)</f>
        <v/>
      </c>
      <c r="N1139">
        <f>IF(ISBLANK(E1139),"",VLOOKUP(E1139,UFMT_CONDITION!A:J,10,FALSE))</f>
        <v/>
      </c>
      <c r="O1139">
        <f>VLOOKUP(F1139,UFMT_VALUE!A:E,5,FALSE)</f>
        <v/>
      </c>
      <c r="P1139">
        <f>IF(ISBLANK(G1139),"",VLOOKUP(G1139,UFMT_CONVERSION!A:C,3,FALSE))</f>
        <v/>
      </c>
      <c r="Q1139">
        <f>"Field '"&amp;M1139&amp;IF(N1139="","","',Cond '"&amp;N1139)&amp;"', Value '"&amp;O1139&amp;IF(P1139="","","', Conv '"&amp;P1139)&amp;"'"</f>
        <v/>
      </c>
      <c r="S1139">
        <f>"Insert into UFMT_BUILD_RULE (FORMAT_ID, FIELD_NO, PRIORITY, FIELD_ID, COND_ID, VALUE_ID, CONV_KEY, F_CHECK, F_WRITE) Values ('"&amp;A1139&amp;"', '"&amp;B1139&amp;"', '"&amp;C1139&amp;"', '"&amp;D1139&amp;"', '"&amp;E1139&amp;"', '"&amp;F1139&amp;"', '"&amp;G1139&amp;"', '"&amp;H1139&amp;"', '"&amp;I1139&amp;"');"</f>
        <v/>
      </c>
      <c r="T1139">
        <f>"Update UFMT_BUILD_RULE SET FIELD_ID='"&amp;D1139&amp;"',COND_ID='"&amp;E1139&amp;"',VALUE_ID='"&amp;F1139&amp;"',CONV_KEY='"&amp;G1139&amp;"',F_CHECK='"&amp;H1139&amp;"',F_WRITE='"&amp;I1139&amp;"' Where FORMAT_ID = '"&amp;A1139&amp;"' AND FIELD_NO = '"&amp;B1139&amp;"' AND PRIORITY = '"&amp;C1139&amp;"';"</f>
        <v/>
      </c>
      <c r="U1139">
        <f>"Delete from UFMT_BUILD_RULE Where FORMAT_ID = '"&amp;A1139&amp;"' AND FIELD_NO = '"&amp;B1139&amp;"' AND PRIORITY = '"&amp;C1139&amp;"';"</f>
        <v/>
      </c>
    </row>
    <row r="1140" spans="1:21">
      <c r="A1140" t="s">
        <v>45</v>
      </c>
      <c r="B1140" t="s">
        <v>239</v>
      </c>
      <c r="C1140" t="s">
        <v>13</v>
      </c>
      <c r="D1140" t="s">
        <v>395</v>
      </c>
      <c r="F1140" t="s">
        <v>478</v>
      </c>
      <c r="H1140" t="s">
        <v>255</v>
      </c>
      <c r="I1140" t="s">
        <v>255</v>
      </c>
      <c r="L1140" t="s">
        <v>7</v>
      </c>
      <c r="M1140">
        <f>VLOOKUP(D1140,UFMT_FIELD_FORMAT!A:H,8,FALSE)</f>
        <v/>
      </c>
      <c r="N1140">
        <f>IF(ISBLANK(E1140),"",VLOOKUP(E1140,UFMT_CONDITION!A:J,10,FALSE))</f>
        <v/>
      </c>
      <c r="O1140">
        <f>VLOOKUP(F1140,UFMT_VALUE!A:E,5,FALSE)</f>
        <v/>
      </c>
      <c r="P1140">
        <f>IF(ISBLANK(G1140),"",VLOOKUP(G1140,UFMT_CONVERSION!A:C,3,FALSE))</f>
        <v/>
      </c>
      <c r="Q1140">
        <f>"Field '"&amp;M1140&amp;IF(N1140="","","',Cond '"&amp;N1140)&amp;"', Value '"&amp;O1140&amp;IF(P1140="","","', Conv '"&amp;P1140)&amp;"'"</f>
        <v/>
      </c>
      <c r="S1140">
        <f>"Insert into UFMT_BUILD_RULE (FORMAT_ID, FIELD_NO, PRIORITY, FIELD_ID, COND_ID, VALUE_ID, CONV_KEY, F_CHECK, F_WRITE) Values ('"&amp;A1140&amp;"', '"&amp;B1140&amp;"', '"&amp;C1140&amp;"', '"&amp;D1140&amp;"', '"&amp;E1140&amp;"', '"&amp;F1140&amp;"', '"&amp;G1140&amp;"', '"&amp;H1140&amp;"', '"&amp;I1140&amp;"');"</f>
        <v/>
      </c>
      <c r="T1140">
        <f>"Update UFMT_BUILD_RULE SET FIELD_ID='"&amp;D1140&amp;"',COND_ID='"&amp;E1140&amp;"',VALUE_ID='"&amp;F1140&amp;"',CONV_KEY='"&amp;G1140&amp;"',F_CHECK='"&amp;H1140&amp;"',F_WRITE='"&amp;I1140&amp;"' Where FORMAT_ID = '"&amp;A1140&amp;"' AND FIELD_NO = '"&amp;B1140&amp;"' AND PRIORITY = '"&amp;C1140&amp;"';"</f>
        <v/>
      </c>
      <c r="U1140">
        <f>"Delete from UFMT_BUILD_RULE Where FORMAT_ID = '"&amp;A1140&amp;"' AND FIELD_NO = '"&amp;B1140&amp;"' AND PRIORITY = '"&amp;C1140&amp;"';"</f>
        <v/>
      </c>
    </row>
    <row r="1141" spans="1:21">
      <c r="A1141" t="s">
        <v>45</v>
      </c>
      <c r="B1141" t="s">
        <v>488</v>
      </c>
      <c r="C1141" t="s">
        <v>13</v>
      </c>
      <c r="D1141" t="s">
        <v>478</v>
      </c>
      <c r="E1141" t="s">
        <v>351</v>
      </c>
      <c r="F1141" t="s">
        <v>606</v>
      </c>
      <c r="G1141" t="s">
        <v>68</v>
      </c>
      <c r="H1141" t="s">
        <v>255</v>
      </c>
      <c r="I1141" t="s">
        <v>255</v>
      </c>
      <c r="L1141" t="s">
        <v>7</v>
      </c>
      <c r="M1141">
        <f>VLOOKUP(D1141,UFMT_FIELD_FORMAT!A:H,8,FALSE)</f>
        <v/>
      </c>
      <c r="N1141">
        <f>IF(ISBLANK(E1141),"",VLOOKUP(E1141,UFMT_CONDITION!A:J,10,FALSE))</f>
        <v/>
      </c>
      <c r="O1141">
        <f>VLOOKUP(F1141,UFMT_VALUE!A:E,5,FALSE)</f>
        <v/>
      </c>
      <c r="P1141">
        <f>IF(ISBLANK(G1141),"",VLOOKUP(G1141,UFMT_CONVERSION!A:C,3,FALSE))</f>
        <v/>
      </c>
      <c r="Q1141">
        <f>"Field '"&amp;M1141&amp;IF(N1141="","","',Cond '"&amp;N1141)&amp;"', Value '"&amp;O1141&amp;IF(P1141="","","', Conv '"&amp;P1141)&amp;"'"</f>
        <v/>
      </c>
      <c r="S1141">
        <f>"Insert into UFMT_BUILD_RULE (FORMAT_ID, FIELD_NO, PRIORITY, FIELD_ID, COND_ID, VALUE_ID, CONV_KEY, F_CHECK, F_WRITE) Values ('"&amp;A1141&amp;"', '"&amp;B1141&amp;"', '"&amp;C1141&amp;"', '"&amp;D1141&amp;"', '"&amp;E1141&amp;"', '"&amp;F1141&amp;"', '"&amp;G1141&amp;"', '"&amp;H1141&amp;"', '"&amp;I1141&amp;"');"</f>
        <v/>
      </c>
      <c r="T1141">
        <f>"Update UFMT_BUILD_RULE SET FIELD_ID='"&amp;D1141&amp;"',COND_ID='"&amp;E1141&amp;"',VALUE_ID='"&amp;F1141&amp;"',CONV_KEY='"&amp;G1141&amp;"',F_CHECK='"&amp;H1141&amp;"',F_WRITE='"&amp;I1141&amp;"' Where FORMAT_ID = '"&amp;A1141&amp;"' AND FIELD_NO = '"&amp;B1141&amp;"' AND PRIORITY = '"&amp;C1141&amp;"';"</f>
        <v/>
      </c>
      <c r="U1141">
        <f>"Delete from UFMT_BUILD_RULE Where FORMAT_ID = '"&amp;A1141&amp;"' AND FIELD_NO = '"&amp;B1141&amp;"' AND PRIORITY = '"&amp;C1141&amp;"';"</f>
        <v/>
      </c>
    </row>
    <row r="1142" spans="1:21">
      <c r="A1142" t="s">
        <v>45</v>
      </c>
      <c r="B1142" t="s">
        <v>555</v>
      </c>
      <c r="C1142" t="s">
        <v>13</v>
      </c>
      <c r="D1142" t="s">
        <v>385</v>
      </c>
      <c r="F1142" t="s">
        <v>536</v>
      </c>
      <c r="H1142" t="s">
        <v>255</v>
      </c>
      <c r="I1142" t="s">
        <v>255</v>
      </c>
      <c r="L1142" t="s">
        <v>7</v>
      </c>
      <c r="M1142">
        <f>VLOOKUP(D1142,UFMT_FIELD_FORMAT!A:H,8,FALSE)</f>
        <v/>
      </c>
      <c r="N1142">
        <f>IF(ISBLANK(E1142),"",VLOOKUP(E1142,UFMT_CONDITION!A:J,10,FALSE))</f>
        <v/>
      </c>
      <c r="O1142">
        <f>VLOOKUP(F1142,UFMT_VALUE!A:E,5,FALSE)</f>
        <v/>
      </c>
      <c r="P1142">
        <f>IF(ISBLANK(G1142),"",VLOOKUP(G1142,UFMT_CONVERSION!A:C,3,FALSE))</f>
        <v/>
      </c>
      <c r="Q1142">
        <f>"Field '"&amp;M1142&amp;IF(N1142="","","',Cond '"&amp;N1142)&amp;"', Value '"&amp;O1142&amp;IF(P1142="","","', Conv '"&amp;P1142)&amp;"'"</f>
        <v/>
      </c>
      <c r="S1142">
        <f>"Insert into UFMT_BUILD_RULE (FORMAT_ID, FIELD_NO, PRIORITY, FIELD_ID, COND_ID, VALUE_ID, CONV_KEY, F_CHECK, F_WRITE) Values ('"&amp;A1142&amp;"', '"&amp;B1142&amp;"', '"&amp;C1142&amp;"', '"&amp;D1142&amp;"', '"&amp;E1142&amp;"', '"&amp;F1142&amp;"', '"&amp;G1142&amp;"', '"&amp;H1142&amp;"', '"&amp;I1142&amp;"');"</f>
        <v/>
      </c>
      <c r="T1142">
        <f>"Update UFMT_BUILD_RULE SET FIELD_ID='"&amp;D1142&amp;"',COND_ID='"&amp;E1142&amp;"',VALUE_ID='"&amp;F1142&amp;"',CONV_KEY='"&amp;G1142&amp;"',F_CHECK='"&amp;H1142&amp;"',F_WRITE='"&amp;I1142&amp;"' Where FORMAT_ID = '"&amp;A1142&amp;"' AND FIELD_NO = '"&amp;B1142&amp;"' AND PRIORITY = '"&amp;C1142&amp;"';"</f>
        <v/>
      </c>
      <c r="U1142">
        <f>"Delete from UFMT_BUILD_RULE Where FORMAT_ID = '"&amp;A1142&amp;"' AND FIELD_NO = '"&amp;B1142&amp;"' AND PRIORITY = '"&amp;C1142&amp;"';"</f>
        <v/>
      </c>
    </row>
    <row r="1143" spans="1:21">
      <c r="A1143" t="s">
        <v>45</v>
      </c>
      <c r="B1143" t="s">
        <v>244</v>
      </c>
      <c r="C1143" t="s">
        <v>13</v>
      </c>
      <c r="D1143" t="s">
        <v>385</v>
      </c>
      <c r="E1143" t="s">
        <v>351</v>
      </c>
      <c r="F1143" t="s">
        <v>577</v>
      </c>
      <c r="H1143" t="s">
        <v>255</v>
      </c>
      <c r="I1143" t="s">
        <v>255</v>
      </c>
      <c r="L1143" t="s">
        <v>7</v>
      </c>
      <c r="M1143">
        <f>VLOOKUP(D1143,UFMT_FIELD_FORMAT!A:H,8,FALSE)</f>
        <v/>
      </c>
      <c r="N1143">
        <f>IF(ISBLANK(E1143),"",VLOOKUP(E1143,UFMT_CONDITION!A:J,10,FALSE))</f>
        <v/>
      </c>
      <c r="O1143">
        <f>VLOOKUP(F1143,UFMT_VALUE!A:E,5,FALSE)</f>
        <v/>
      </c>
      <c r="P1143">
        <f>IF(ISBLANK(G1143),"",VLOOKUP(G1143,UFMT_CONVERSION!A:C,3,FALSE))</f>
        <v/>
      </c>
      <c r="Q1143">
        <f>"Field '"&amp;M1143&amp;IF(N1143="","","',Cond '"&amp;N1143)&amp;"', Value '"&amp;O1143&amp;IF(P1143="","","', Conv '"&amp;P1143)&amp;"'"</f>
        <v/>
      </c>
      <c r="S1143">
        <f>"Insert into UFMT_BUILD_RULE (FORMAT_ID, FIELD_NO, PRIORITY, FIELD_ID, COND_ID, VALUE_ID, CONV_KEY, F_CHECK, F_WRITE) Values ('"&amp;A1143&amp;"', '"&amp;B1143&amp;"', '"&amp;C1143&amp;"', '"&amp;D1143&amp;"', '"&amp;E1143&amp;"', '"&amp;F1143&amp;"', '"&amp;G1143&amp;"', '"&amp;H1143&amp;"', '"&amp;I1143&amp;"');"</f>
        <v/>
      </c>
      <c r="T1143">
        <f>"Update UFMT_BUILD_RULE SET FIELD_ID='"&amp;D1143&amp;"',COND_ID='"&amp;E1143&amp;"',VALUE_ID='"&amp;F1143&amp;"',CONV_KEY='"&amp;G1143&amp;"',F_CHECK='"&amp;H1143&amp;"',F_WRITE='"&amp;I1143&amp;"' Where FORMAT_ID = '"&amp;A1143&amp;"' AND FIELD_NO = '"&amp;B1143&amp;"' AND PRIORITY = '"&amp;C1143&amp;"';"</f>
        <v/>
      </c>
      <c r="U1143">
        <f>"Delete from UFMT_BUILD_RULE Where FORMAT_ID = '"&amp;A1143&amp;"' AND FIELD_NO = '"&amp;B1143&amp;"' AND PRIORITY = '"&amp;C1143&amp;"';"</f>
        <v/>
      </c>
    </row>
    <row r="1144" spans="1:21">
      <c r="A1144" t="s">
        <v>45</v>
      </c>
      <c r="B1144" t="s">
        <v>569</v>
      </c>
      <c r="C1144" t="s">
        <v>13</v>
      </c>
      <c r="D1144" t="s">
        <v>398</v>
      </c>
      <c r="F1144" t="s">
        <v>128</v>
      </c>
      <c r="H1144" t="s">
        <v>255</v>
      </c>
      <c r="I1144" t="s">
        <v>255</v>
      </c>
      <c r="L1144" t="s">
        <v>7</v>
      </c>
      <c r="M1144">
        <f>VLOOKUP(D1144,UFMT_FIELD_FORMAT!A:H,8,FALSE)</f>
        <v/>
      </c>
      <c r="N1144">
        <f>IF(ISBLANK(E1144),"",VLOOKUP(E1144,UFMT_CONDITION!A:J,10,FALSE))</f>
        <v/>
      </c>
      <c r="O1144">
        <f>VLOOKUP(F1144,UFMT_VALUE!A:E,5,FALSE)</f>
        <v/>
      </c>
      <c r="P1144">
        <f>IF(ISBLANK(G1144),"",VLOOKUP(G1144,UFMT_CONVERSION!A:C,3,FALSE))</f>
        <v/>
      </c>
      <c r="Q1144">
        <f>"Field '"&amp;M1144&amp;IF(N1144="","","',Cond '"&amp;N1144)&amp;"', Value '"&amp;O1144&amp;IF(P1144="","","', Conv '"&amp;P1144)&amp;"'"</f>
        <v/>
      </c>
      <c r="S1144">
        <f>"Insert into UFMT_BUILD_RULE (FORMAT_ID, FIELD_NO, PRIORITY, FIELD_ID, COND_ID, VALUE_ID, CONV_KEY, F_CHECK, F_WRITE) Values ('"&amp;A1144&amp;"', '"&amp;B1144&amp;"', '"&amp;C1144&amp;"', '"&amp;D1144&amp;"', '"&amp;E1144&amp;"', '"&amp;F1144&amp;"', '"&amp;G1144&amp;"', '"&amp;H1144&amp;"', '"&amp;I1144&amp;"');"</f>
        <v/>
      </c>
      <c r="T1144">
        <f>"Update UFMT_BUILD_RULE SET FIELD_ID='"&amp;D1144&amp;"',COND_ID='"&amp;E1144&amp;"',VALUE_ID='"&amp;F1144&amp;"',CONV_KEY='"&amp;G1144&amp;"',F_CHECK='"&amp;H1144&amp;"',F_WRITE='"&amp;I1144&amp;"' Where FORMAT_ID = '"&amp;A1144&amp;"' AND FIELD_NO = '"&amp;B1144&amp;"' AND PRIORITY = '"&amp;C1144&amp;"';"</f>
        <v/>
      </c>
      <c r="U1144">
        <f>"Delete from UFMT_BUILD_RULE Where FORMAT_ID = '"&amp;A1144&amp;"' AND FIELD_NO = '"&amp;B1144&amp;"' AND PRIORITY = '"&amp;C1144&amp;"';"</f>
        <v/>
      </c>
    </row>
    <row r="1145" spans="1:21">
      <c r="A1145" t="s">
        <v>45</v>
      </c>
      <c r="B1145" t="s">
        <v>196</v>
      </c>
      <c r="C1145" t="s">
        <v>13</v>
      </c>
      <c r="D1145" t="s">
        <v>233</v>
      </c>
      <c r="F1145" t="s">
        <v>68</v>
      </c>
      <c r="H1145" t="s">
        <v>255</v>
      </c>
      <c r="I1145" t="s">
        <v>255</v>
      </c>
      <c r="L1145" t="s">
        <v>7</v>
      </c>
      <c r="M1145">
        <f>VLOOKUP(D1145,UFMT_FIELD_FORMAT!A:H,8,FALSE)</f>
        <v/>
      </c>
      <c r="N1145">
        <f>IF(ISBLANK(E1145),"",VLOOKUP(E1145,UFMT_CONDITION!A:J,10,FALSE))</f>
        <v/>
      </c>
      <c r="O1145">
        <f>VLOOKUP(F1145,UFMT_VALUE!A:E,5,FALSE)</f>
        <v/>
      </c>
      <c r="P1145">
        <f>IF(ISBLANK(G1145),"",VLOOKUP(G1145,UFMT_CONVERSION!A:C,3,FALSE))</f>
        <v/>
      </c>
      <c r="Q1145">
        <f>"Field '"&amp;M1145&amp;IF(N1145="","","',Cond '"&amp;N1145)&amp;"', Value '"&amp;O1145&amp;IF(P1145="","","', Conv '"&amp;P1145)&amp;"'"</f>
        <v/>
      </c>
      <c r="S1145">
        <f>"Insert into UFMT_BUILD_RULE (FORMAT_ID, FIELD_NO, PRIORITY, FIELD_ID, COND_ID, VALUE_ID, CONV_KEY, F_CHECK, F_WRITE) Values ('"&amp;A1145&amp;"', '"&amp;B1145&amp;"', '"&amp;C1145&amp;"', '"&amp;D1145&amp;"', '"&amp;E1145&amp;"', '"&amp;F1145&amp;"', '"&amp;G1145&amp;"', '"&amp;H1145&amp;"', '"&amp;I1145&amp;"');"</f>
        <v/>
      </c>
      <c r="T1145">
        <f>"Update UFMT_BUILD_RULE SET FIELD_ID='"&amp;D1145&amp;"',COND_ID='"&amp;E1145&amp;"',VALUE_ID='"&amp;F1145&amp;"',CONV_KEY='"&amp;G1145&amp;"',F_CHECK='"&amp;H1145&amp;"',F_WRITE='"&amp;I1145&amp;"' Where FORMAT_ID = '"&amp;A1145&amp;"' AND FIELD_NO = '"&amp;B1145&amp;"' AND PRIORITY = '"&amp;C1145&amp;"';"</f>
        <v/>
      </c>
      <c r="U1145">
        <f>"Delete from UFMT_BUILD_RULE Where FORMAT_ID = '"&amp;A1145&amp;"' AND FIELD_NO = '"&amp;B1145&amp;"' AND PRIORITY = '"&amp;C1145&amp;"';"</f>
        <v/>
      </c>
    </row>
    <row r="1146" spans="1:21">
      <c r="A1146" t="s">
        <v>45</v>
      </c>
      <c r="B1146" t="s">
        <v>634</v>
      </c>
      <c r="C1146" t="s">
        <v>13</v>
      </c>
      <c r="D1146" t="s">
        <v>233</v>
      </c>
      <c r="E1146" t="s">
        <v>335</v>
      </c>
      <c r="F1146" t="s">
        <v>70</v>
      </c>
      <c r="H1146" t="s">
        <v>255</v>
      </c>
      <c r="I1146" t="s">
        <v>255</v>
      </c>
      <c r="L1146" t="s">
        <v>7</v>
      </c>
      <c r="M1146">
        <f>VLOOKUP(D1146,UFMT_FIELD_FORMAT!A:H,8,FALSE)</f>
        <v/>
      </c>
      <c r="N1146">
        <f>IF(ISBLANK(E1146),"",VLOOKUP(E1146,UFMT_CONDITION!A:J,10,FALSE))</f>
        <v/>
      </c>
      <c r="O1146">
        <f>VLOOKUP(F1146,UFMT_VALUE!A:E,5,FALSE)</f>
        <v/>
      </c>
      <c r="P1146">
        <f>IF(ISBLANK(G1146),"",VLOOKUP(G1146,UFMT_CONVERSION!A:C,3,FALSE))</f>
        <v/>
      </c>
      <c r="Q1146">
        <f>"Field '"&amp;M1146&amp;IF(N1146="","","',Cond '"&amp;N1146)&amp;"', Value '"&amp;O1146&amp;IF(P1146="","","', Conv '"&amp;P1146)&amp;"'"</f>
        <v/>
      </c>
      <c r="S1146">
        <f>"Insert into UFMT_BUILD_RULE (FORMAT_ID, FIELD_NO, PRIORITY, FIELD_ID, COND_ID, VALUE_ID, CONV_KEY, F_CHECK, F_WRITE) Values ('"&amp;A1146&amp;"', '"&amp;B1146&amp;"', '"&amp;C1146&amp;"', '"&amp;D1146&amp;"', '"&amp;E1146&amp;"', '"&amp;F1146&amp;"', '"&amp;G1146&amp;"', '"&amp;H1146&amp;"', '"&amp;I1146&amp;"');"</f>
        <v/>
      </c>
      <c r="T1146">
        <f>"Update UFMT_BUILD_RULE SET FIELD_ID='"&amp;D1146&amp;"',COND_ID='"&amp;E1146&amp;"',VALUE_ID='"&amp;F1146&amp;"',CONV_KEY='"&amp;G1146&amp;"',F_CHECK='"&amp;H1146&amp;"',F_WRITE='"&amp;I1146&amp;"' Where FORMAT_ID = '"&amp;A1146&amp;"' AND FIELD_NO = '"&amp;B1146&amp;"' AND PRIORITY = '"&amp;C1146&amp;"';"</f>
        <v/>
      </c>
      <c r="U1146">
        <f>"Delete from UFMT_BUILD_RULE Where FORMAT_ID = '"&amp;A1146&amp;"' AND FIELD_NO = '"&amp;B1146&amp;"' AND PRIORITY = '"&amp;C1146&amp;"';"</f>
        <v/>
      </c>
    </row>
    <row r="1147" spans="1:21">
      <c r="A1147" t="s">
        <v>45</v>
      </c>
      <c r="B1147" t="s">
        <v>53</v>
      </c>
      <c r="C1147" t="s">
        <v>13</v>
      </c>
      <c r="D1147" t="s">
        <v>31</v>
      </c>
      <c r="E1147" t="s">
        <v>351</v>
      </c>
      <c r="F1147" t="s">
        <v>126</v>
      </c>
      <c r="G1147" t="s">
        <v>66</v>
      </c>
      <c r="H1147" t="s">
        <v>255</v>
      </c>
      <c r="I1147" t="s">
        <v>255</v>
      </c>
      <c r="L1147" t="s">
        <v>7</v>
      </c>
      <c r="M1147">
        <f>VLOOKUP(D1147,UFMT_FIELD_FORMAT!A:H,8,FALSE)</f>
        <v/>
      </c>
      <c r="N1147">
        <f>IF(ISBLANK(E1147),"",VLOOKUP(E1147,UFMT_CONDITION!A:J,10,FALSE))</f>
        <v/>
      </c>
      <c r="O1147">
        <f>VLOOKUP(F1147,UFMT_VALUE!A:E,5,FALSE)</f>
        <v/>
      </c>
      <c r="P1147">
        <f>IF(ISBLANK(G1147),"",VLOOKUP(G1147,UFMT_CONVERSION!A:C,3,FALSE))</f>
        <v/>
      </c>
      <c r="Q1147">
        <f>"Field '"&amp;M1147&amp;IF(N1147="","","',Cond '"&amp;N1147)&amp;"', Value '"&amp;O1147&amp;IF(P1147="","","', Conv '"&amp;P1147)&amp;"'"</f>
        <v/>
      </c>
      <c r="S1147">
        <f>"Insert into UFMT_BUILD_RULE (FORMAT_ID, FIELD_NO, PRIORITY, FIELD_ID, COND_ID, VALUE_ID, CONV_KEY, F_CHECK, F_WRITE) Values ('"&amp;A1147&amp;"', '"&amp;B1147&amp;"', '"&amp;C1147&amp;"', '"&amp;D1147&amp;"', '"&amp;E1147&amp;"', '"&amp;F1147&amp;"', '"&amp;G1147&amp;"', '"&amp;H1147&amp;"', '"&amp;I1147&amp;"');"</f>
        <v/>
      </c>
      <c r="T1147">
        <f>"Update UFMT_BUILD_RULE SET FIELD_ID='"&amp;D1147&amp;"',COND_ID='"&amp;E1147&amp;"',VALUE_ID='"&amp;F1147&amp;"',CONV_KEY='"&amp;G1147&amp;"',F_CHECK='"&amp;H1147&amp;"',F_WRITE='"&amp;I1147&amp;"' Where FORMAT_ID = '"&amp;A1147&amp;"' AND FIELD_NO = '"&amp;B1147&amp;"' AND PRIORITY = '"&amp;C1147&amp;"';"</f>
        <v/>
      </c>
      <c r="U1147">
        <f>"Delete from UFMT_BUILD_RULE Where FORMAT_ID = '"&amp;A1147&amp;"' AND FIELD_NO = '"&amp;B1147&amp;"' AND PRIORITY = '"&amp;C1147&amp;"';"</f>
        <v/>
      </c>
    </row>
    <row r="1148" spans="1:21">
      <c r="A1148" t="s">
        <v>712</v>
      </c>
      <c r="B1148" t="s">
        <v>64</v>
      </c>
      <c r="C1148" t="s">
        <v>13</v>
      </c>
      <c r="D1148" t="s">
        <v>13</v>
      </c>
      <c r="F1148" t="s">
        <v>64</v>
      </c>
      <c r="H1148" t="s">
        <v>255</v>
      </c>
      <c r="I1148" t="s">
        <v>255</v>
      </c>
      <c r="L1148" t="s">
        <v>7</v>
      </c>
      <c r="M1148">
        <f>VLOOKUP(D1148,UFMT_FIELD_FORMAT!A:H,8,FALSE)</f>
        <v/>
      </c>
      <c r="N1148">
        <f>IF(ISBLANK(E1148),"",VLOOKUP(E1148,UFMT_CONDITION!A:J,10,FALSE))</f>
        <v/>
      </c>
      <c r="O1148">
        <f>VLOOKUP(F1148,UFMT_VALUE!A:E,5,FALSE)</f>
        <v/>
      </c>
      <c r="P1148">
        <f>IF(ISBLANK(G1148),"",VLOOKUP(G1148,UFMT_CONVERSION!A:C,3,FALSE))</f>
        <v/>
      </c>
      <c r="Q1148">
        <f>"Field '"&amp;M1148&amp;IF(N1148="","","',Cond '"&amp;N1148)&amp;"', Value '"&amp;O1148&amp;IF(P1148="","","', Conv '"&amp;P1148)&amp;"'"</f>
        <v/>
      </c>
      <c r="S1148">
        <f>"Insert into UFMT_BUILD_RULE (FORMAT_ID, FIELD_NO, PRIORITY, FIELD_ID, COND_ID, VALUE_ID, CONV_KEY, F_CHECK, F_WRITE) Values ('"&amp;A1148&amp;"', '"&amp;B1148&amp;"', '"&amp;C1148&amp;"', '"&amp;D1148&amp;"', '"&amp;E1148&amp;"', '"&amp;F1148&amp;"', '"&amp;G1148&amp;"', '"&amp;H1148&amp;"', '"&amp;I1148&amp;"');"</f>
        <v/>
      </c>
      <c r="T1148">
        <f>"Update UFMT_BUILD_RULE SET FIELD_ID='"&amp;D1148&amp;"',COND_ID='"&amp;E1148&amp;"',VALUE_ID='"&amp;F1148&amp;"',CONV_KEY='"&amp;G1148&amp;"',F_CHECK='"&amp;H1148&amp;"',F_WRITE='"&amp;I1148&amp;"' Where FORMAT_ID = '"&amp;A1148&amp;"' AND FIELD_NO = '"&amp;B1148&amp;"' AND PRIORITY = '"&amp;C1148&amp;"';"</f>
        <v/>
      </c>
      <c r="U1148">
        <f>"Delete from UFMT_BUILD_RULE Where FORMAT_ID = '"&amp;A1148&amp;"' AND FIELD_NO = '"&amp;B1148&amp;"' AND PRIORITY = '"&amp;C1148&amp;"';"</f>
        <v/>
      </c>
    </row>
    <row r="1149" spans="1:21">
      <c r="A1149" t="s">
        <v>712</v>
      </c>
      <c r="B1149" t="s">
        <v>107</v>
      </c>
      <c r="C1149" t="s">
        <v>13</v>
      </c>
      <c r="D1149" t="s">
        <v>64</v>
      </c>
      <c r="F1149" t="s">
        <v>600</v>
      </c>
      <c r="H1149" t="s">
        <v>255</v>
      </c>
      <c r="I1149" t="s">
        <v>255</v>
      </c>
      <c r="L1149" t="s">
        <v>7</v>
      </c>
      <c r="M1149">
        <f>VLOOKUP(D1149,UFMT_FIELD_FORMAT!A:H,8,FALSE)</f>
        <v/>
      </c>
      <c r="N1149">
        <f>IF(ISBLANK(E1149),"",VLOOKUP(E1149,UFMT_CONDITION!A:J,10,FALSE))</f>
        <v/>
      </c>
      <c r="O1149">
        <f>VLOOKUP(F1149,UFMT_VALUE!A:E,5,FALSE)</f>
        <v/>
      </c>
      <c r="P1149">
        <f>IF(ISBLANK(G1149),"",VLOOKUP(G1149,UFMT_CONVERSION!A:C,3,FALSE))</f>
        <v/>
      </c>
      <c r="Q1149">
        <f>"Field '"&amp;M1149&amp;IF(N1149="","","',Cond '"&amp;N1149)&amp;"', Value '"&amp;O1149&amp;IF(P1149="","","', Conv '"&amp;P1149)&amp;"'"</f>
        <v/>
      </c>
      <c r="S1149">
        <f>"Insert into UFMT_BUILD_RULE (FORMAT_ID, FIELD_NO, PRIORITY, FIELD_ID, COND_ID, VALUE_ID, CONV_KEY, F_CHECK, F_WRITE) Values ('"&amp;A1149&amp;"', '"&amp;B1149&amp;"', '"&amp;C1149&amp;"', '"&amp;D1149&amp;"', '"&amp;E1149&amp;"', '"&amp;F1149&amp;"', '"&amp;G1149&amp;"', '"&amp;H1149&amp;"', '"&amp;I1149&amp;"');"</f>
        <v/>
      </c>
      <c r="T1149">
        <f>"Update UFMT_BUILD_RULE SET FIELD_ID='"&amp;D1149&amp;"',COND_ID='"&amp;E1149&amp;"',VALUE_ID='"&amp;F1149&amp;"',CONV_KEY='"&amp;G1149&amp;"',F_CHECK='"&amp;H1149&amp;"',F_WRITE='"&amp;I1149&amp;"' Where FORMAT_ID = '"&amp;A1149&amp;"' AND FIELD_NO = '"&amp;B1149&amp;"' AND PRIORITY = '"&amp;C1149&amp;"';"</f>
        <v/>
      </c>
      <c r="U1149">
        <f>"Delete from UFMT_BUILD_RULE Where FORMAT_ID = '"&amp;A1149&amp;"' AND FIELD_NO = '"&amp;B1149&amp;"' AND PRIORITY = '"&amp;C1149&amp;"';"</f>
        <v/>
      </c>
    </row>
    <row r="1150" spans="1:21">
      <c r="A1150" t="s">
        <v>712</v>
      </c>
      <c r="B1150" t="s">
        <v>31</v>
      </c>
      <c r="C1150" t="s">
        <v>13</v>
      </c>
      <c r="D1150" t="s">
        <v>107</v>
      </c>
      <c r="F1150" t="s">
        <v>330</v>
      </c>
      <c r="H1150" t="s">
        <v>255</v>
      </c>
      <c r="I1150" t="s">
        <v>255</v>
      </c>
      <c r="L1150" t="s">
        <v>7</v>
      </c>
      <c r="M1150">
        <f>VLOOKUP(D1150,UFMT_FIELD_FORMAT!A:H,8,FALSE)</f>
        <v/>
      </c>
      <c r="N1150">
        <f>IF(ISBLANK(E1150),"",VLOOKUP(E1150,UFMT_CONDITION!A:J,10,FALSE))</f>
        <v/>
      </c>
      <c r="O1150">
        <f>VLOOKUP(F1150,UFMT_VALUE!A:E,5,FALSE)</f>
        <v/>
      </c>
      <c r="P1150">
        <f>IF(ISBLANK(G1150),"",VLOOKUP(G1150,UFMT_CONVERSION!A:C,3,FALSE))</f>
        <v/>
      </c>
      <c r="Q1150">
        <f>"Field '"&amp;M1150&amp;IF(N1150="","","',Cond '"&amp;N1150)&amp;"', Value '"&amp;O1150&amp;IF(P1150="","","', Conv '"&amp;P1150)&amp;"'"</f>
        <v/>
      </c>
      <c r="S1150">
        <f>"Insert into UFMT_BUILD_RULE (FORMAT_ID, FIELD_NO, PRIORITY, FIELD_ID, COND_ID, VALUE_ID, CONV_KEY, F_CHECK, F_WRITE) Values ('"&amp;A1150&amp;"', '"&amp;B1150&amp;"', '"&amp;C1150&amp;"', '"&amp;D1150&amp;"', '"&amp;E1150&amp;"', '"&amp;F1150&amp;"', '"&amp;G1150&amp;"', '"&amp;H1150&amp;"', '"&amp;I1150&amp;"');"</f>
        <v/>
      </c>
      <c r="T1150">
        <f>"Update UFMT_BUILD_RULE SET FIELD_ID='"&amp;D1150&amp;"',COND_ID='"&amp;E1150&amp;"',VALUE_ID='"&amp;F1150&amp;"',CONV_KEY='"&amp;G1150&amp;"',F_CHECK='"&amp;H1150&amp;"',F_WRITE='"&amp;I1150&amp;"' Where FORMAT_ID = '"&amp;A1150&amp;"' AND FIELD_NO = '"&amp;B1150&amp;"' AND PRIORITY = '"&amp;C1150&amp;"';"</f>
        <v/>
      </c>
      <c r="U1150">
        <f>"Delete from UFMT_BUILD_RULE Where FORMAT_ID = '"&amp;A1150&amp;"' AND FIELD_NO = '"&amp;B1150&amp;"' AND PRIORITY = '"&amp;C1150&amp;"';"</f>
        <v/>
      </c>
    </row>
    <row r="1151" spans="1:21">
      <c r="A1151" t="s">
        <v>712</v>
      </c>
      <c r="B1151" t="s">
        <v>328</v>
      </c>
      <c r="C1151" t="s">
        <v>13</v>
      </c>
      <c r="D1151" t="s">
        <v>107</v>
      </c>
      <c r="F1151" t="s">
        <v>114</v>
      </c>
      <c r="G1151" t="s">
        <v>449</v>
      </c>
      <c r="H1151" t="s">
        <v>255</v>
      </c>
      <c r="I1151" t="s">
        <v>255</v>
      </c>
      <c r="L1151" t="s">
        <v>7</v>
      </c>
      <c r="M1151">
        <f>VLOOKUP(D1151,UFMT_FIELD_FORMAT!A:H,8,FALSE)</f>
        <v/>
      </c>
      <c r="N1151">
        <f>IF(ISBLANK(E1151),"",VLOOKUP(E1151,UFMT_CONDITION!A:J,10,FALSE))</f>
        <v/>
      </c>
      <c r="O1151">
        <f>VLOOKUP(F1151,UFMT_VALUE!A:E,5,FALSE)</f>
        <v/>
      </c>
      <c r="P1151">
        <f>IF(ISBLANK(G1151),"",VLOOKUP(G1151,UFMT_CONVERSION!A:C,3,FALSE))</f>
        <v/>
      </c>
      <c r="Q1151">
        <f>"Field '"&amp;M1151&amp;IF(N1151="","","',Cond '"&amp;N1151)&amp;"', Value '"&amp;O1151&amp;IF(P1151="","","', Conv '"&amp;P1151)&amp;"'"</f>
        <v/>
      </c>
      <c r="S1151">
        <f>"Insert into UFMT_BUILD_RULE (FORMAT_ID, FIELD_NO, PRIORITY, FIELD_ID, COND_ID, VALUE_ID, CONV_KEY, F_CHECK, F_WRITE) Values ('"&amp;A1151&amp;"', '"&amp;B1151&amp;"', '"&amp;C1151&amp;"', '"&amp;D1151&amp;"', '"&amp;E1151&amp;"', '"&amp;F1151&amp;"', '"&amp;G1151&amp;"', '"&amp;H1151&amp;"', '"&amp;I1151&amp;"');"</f>
        <v/>
      </c>
      <c r="T1151">
        <f>"Update UFMT_BUILD_RULE SET FIELD_ID='"&amp;D1151&amp;"',COND_ID='"&amp;E1151&amp;"',VALUE_ID='"&amp;F1151&amp;"',CONV_KEY='"&amp;G1151&amp;"',F_CHECK='"&amp;H1151&amp;"',F_WRITE='"&amp;I1151&amp;"' Where FORMAT_ID = '"&amp;A1151&amp;"' AND FIELD_NO = '"&amp;B1151&amp;"' AND PRIORITY = '"&amp;C1151&amp;"';"</f>
        <v/>
      </c>
      <c r="U1151">
        <f>"Delete from UFMT_BUILD_RULE Where FORMAT_ID = '"&amp;A1151&amp;"' AND FIELD_NO = '"&amp;B1151&amp;"' AND PRIORITY = '"&amp;C1151&amp;"';"</f>
        <v/>
      </c>
    </row>
    <row r="1152" spans="1:21">
      <c r="A1152" t="s">
        <v>712</v>
      </c>
      <c r="B1152" t="s">
        <v>330</v>
      </c>
      <c r="C1152" t="s">
        <v>64</v>
      </c>
      <c r="D1152" t="s">
        <v>51</v>
      </c>
      <c r="F1152" t="s">
        <v>379</v>
      </c>
      <c r="H1152" t="s">
        <v>255</v>
      </c>
      <c r="I1152" t="s">
        <v>13</v>
      </c>
      <c r="L1152" t="s">
        <v>7</v>
      </c>
      <c r="M1152">
        <f>VLOOKUP(D1152,UFMT_FIELD_FORMAT!A:H,8,FALSE)</f>
        <v/>
      </c>
      <c r="N1152">
        <f>IF(ISBLANK(E1152),"",VLOOKUP(E1152,UFMT_CONDITION!A:J,10,FALSE))</f>
        <v/>
      </c>
      <c r="O1152">
        <f>VLOOKUP(F1152,UFMT_VALUE!A:E,5,FALSE)</f>
        <v/>
      </c>
      <c r="P1152">
        <f>IF(ISBLANK(G1152),"",VLOOKUP(G1152,UFMT_CONVERSION!A:C,3,FALSE))</f>
        <v/>
      </c>
      <c r="Q1152">
        <f>"Field '"&amp;M1152&amp;IF(N1152="","","',Cond '"&amp;N1152)&amp;"', Value '"&amp;O1152&amp;IF(P1152="","","', Conv '"&amp;P1152)&amp;"'"</f>
        <v/>
      </c>
      <c r="S1152">
        <f>"Insert into UFMT_BUILD_RULE (FORMAT_ID, FIELD_NO, PRIORITY, FIELD_ID, COND_ID, VALUE_ID, CONV_KEY, F_CHECK, F_WRITE) Values ('"&amp;A1152&amp;"', '"&amp;B1152&amp;"', '"&amp;C1152&amp;"', '"&amp;D1152&amp;"', '"&amp;E1152&amp;"', '"&amp;F1152&amp;"', '"&amp;G1152&amp;"', '"&amp;H1152&amp;"', '"&amp;I1152&amp;"');"</f>
        <v/>
      </c>
      <c r="T1152">
        <f>"Update UFMT_BUILD_RULE SET FIELD_ID='"&amp;D1152&amp;"',COND_ID='"&amp;E1152&amp;"',VALUE_ID='"&amp;F1152&amp;"',CONV_KEY='"&amp;G1152&amp;"',F_CHECK='"&amp;H1152&amp;"',F_WRITE='"&amp;I1152&amp;"' Where FORMAT_ID = '"&amp;A1152&amp;"' AND FIELD_NO = '"&amp;B1152&amp;"' AND PRIORITY = '"&amp;C1152&amp;"';"</f>
        <v/>
      </c>
      <c r="U1152">
        <f>"Delete from UFMT_BUILD_RULE Where FORMAT_ID = '"&amp;A1152&amp;"' AND FIELD_NO = '"&amp;B1152&amp;"' AND PRIORITY = '"&amp;C1152&amp;"';"</f>
        <v/>
      </c>
    </row>
    <row r="1153" spans="1:21">
      <c r="A1153" t="s">
        <v>712</v>
      </c>
      <c r="B1153" t="s">
        <v>337</v>
      </c>
      <c r="C1153" t="s">
        <v>13</v>
      </c>
      <c r="D1153" t="s">
        <v>500</v>
      </c>
      <c r="F1153" t="s">
        <v>35</v>
      </c>
      <c r="H1153" t="s">
        <v>255</v>
      </c>
      <c r="I1153" t="s">
        <v>255</v>
      </c>
      <c r="L1153" t="s">
        <v>7</v>
      </c>
      <c r="M1153">
        <f>VLOOKUP(D1153,UFMT_FIELD_FORMAT!A:H,8,FALSE)</f>
        <v/>
      </c>
      <c r="N1153">
        <f>IF(ISBLANK(E1153),"",VLOOKUP(E1153,UFMT_CONDITION!A:J,10,FALSE))</f>
        <v/>
      </c>
      <c r="O1153">
        <f>VLOOKUP(F1153,UFMT_VALUE!A:E,5,FALSE)</f>
        <v/>
      </c>
      <c r="P1153">
        <f>IF(ISBLANK(G1153),"",VLOOKUP(G1153,UFMT_CONVERSION!A:C,3,FALSE))</f>
        <v/>
      </c>
      <c r="Q1153">
        <f>"Field '"&amp;M1153&amp;IF(N1153="","","',Cond '"&amp;N1153)&amp;"', Value '"&amp;O1153&amp;IF(P1153="","","', Conv '"&amp;P1153)&amp;"'"</f>
        <v/>
      </c>
      <c r="S1153">
        <f>"Insert into UFMT_BUILD_RULE (FORMAT_ID, FIELD_NO, PRIORITY, FIELD_ID, COND_ID, VALUE_ID, CONV_KEY, F_CHECK, F_WRITE) Values ('"&amp;A1153&amp;"', '"&amp;B1153&amp;"', '"&amp;C1153&amp;"', '"&amp;D1153&amp;"', '"&amp;E1153&amp;"', '"&amp;F1153&amp;"', '"&amp;G1153&amp;"', '"&amp;H1153&amp;"', '"&amp;I1153&amp;"');"</f>
        <v/>
      </c>
      <c r="T1153">
        <f>"Update UFMT_BUILD_RULE SET FIELD_ID='"&amp;D1153&amp;"',COND_ID='"&amp;E1153&amp;"',VALUE_ID='"&amp;F1153&amp;"',CONV_KEY='"&amp;G1153&amp;"',F_CHECK='"&amp;H1153&amp;"',F_WRITE='"&amp;I1153&amp;"' Where FORMAT_ID = '"&amp;A1153&amp;"' AND FIELD_NO = '"&amp;B1153&amp;"' AND PRIORITY = '"&amp;C1153&amp;"';"</f>
        <v/>
      </c>
      <c r="U1153">
        <f>"Delete from UFMT_BUILD_RULE Where FORMAT_ID = '"&amp;A1153&amp;"' AND FIELD_NO = '"&amp;B1153&amp;"' AND PRIORITY = '"&amp;C1153&amp;"';"</f>
        <v/>
      </c>
    </row>
    <row r="1154" spans="1:21">
      <c r="A1154" t="s">
        <v>712</v>
      </c>
      <c r="B1154" t="s">
        <v>351</v>
      </c>
      <c r="C1154" t="s">
        <v>13</v>
      </c>
      <c r="D1154" t="s">
        <v>500</v>
      </c>
      <c r="F1154" t="s">
        <v>385</v>
      </c>
      <c r="H1154" t="s">
        <v>255</v>
      </c>
      <c r="I1154" t="s">
        <v>13</v>
      </c>
      <c r="L1154" t="s">
        <v>7</v>
      </c>
      <c r="M1154">
        <f>VLOOKUP(D1154,UFMT_FIELD_FORMAT!A:H,8,FALSE)</f>
        <v/>
      </c>
      <c r="N1154">
        <f>IF(ISBLANK(E1154),"",VLOOKUP(E1154,UFMT_CONDITION!A:J,10,FALSE))</f>
        <v/>
      </c>
      <c r="O1154">
        <f>VLOOKUP(F1154,UFMT_VALUE!A:E,5,FALSE)</f>
        <v/>
      </c>
      <c r="P1154">
        <f>IF(ISBLANK(G1154),"",VLOOKUP(G1154,UFMT_CONVERSION!A:C,3,FALSE))</f>
        <v/>
      </c>
      <c r="Q1154">
        <f>"Field '"&amp;M1154&amp;IF(N1154="","","',Cond '"&amp;N1154)&amp;"', Value '"&amp;O1154&amp;IF(P1154="","","', Conv '"&amp;P1154)&amp;"'"</f>
        <v/>
      </c>
      <c r="S1154">
        <f>"Insert into UFMT_BUILD_RULE (FORMAT_ID, FIELD_NO, PRIORITY, FIELD_ID, COND_ID, VALUE_ID, CONV_KEY, F_CHECK, F_WRITE) Values ('"&amp;A1154&amp;"', '"&amp;B1154&amp;"', '"&amp;C1154&amp;"', '"&amp;D1154&amp;"', '"&amp;E1154&amp;"', '"&amp;F1154&amp;"', '"&amp;G1154&amp;"', '"&amp;H1154&amp;"', '"&amp;I1154&amp;"');"</f>
        <v/>
      </c>
      <c r="T1154">
        <f>"Update UFMT_BUILD_RULE SET FIELD_ID='"&amp;D1154&amp;"',COND_ID='"&amp;E1154&amp;"',VALUE_ID='"&amp;F1154&amp;"',CONV_KEY='"&amp;G1154&amp;"',F_CHECK='"&amp;H1154&amp;"',F_WRITE='"&amp;I1154&amp;"' Where FORMAT_ID = '"&amp;A1154&amp;"' AND FIELD_NO = '"&amp;B1154&amp;"' AND PRIORITY = '"&amp;C1154&amp;"';"</f>
        <v/>
      </c>
      <c r="U1154">
        <f>"Delete from UFMT_BUILD_RULE Where FORMAT_ID = '"&amp;A1154&amp;"' AND FIELD_NO = '"&amp;B1154&amp;"' AND PRIORITY = '"&amp;C1154&amp;"';"</f>
        <v/>
      </c>
    </row>
    <row r="1155" spans="1:21">
      <c r="A1155" t="s">
        <v>712</v>
      </c>
      <c r="B1155" t="s">
        <v>379</v>
      </c>
      <c r="C1155" t="s">
        <v>13</v>
      </c>
      <c r="D1155" t="s">
        <v>318</v>
      </c>
      <c r="F1155" t="s">
        <v>379</v>
      </c>
      <c r="H1155" t="s">
        <v>255</v>
      </c>
      <c r="I1155" t="s">
        <v>13</v>
      </c>
      <c r="L1155" t="s">
        <v>7</v>
      </c>
      <c r="M1155">
        <f>VLOOKUP(D1155,UFMT_FIELD_FORMAT!A:H,8,FALSE)</f>
        <v/>
      </c>
      <c r="N1155">
        <f>IF(ISBLANK(E1155),"",VLOOKUP(E1155,UFMT_CONDITION!A:J,10,FALSE))</f>
        <v/>
      </c>
      <c r="O1155">
        <f>VLOOKUP(F1155,UFMT_VALUE!A:E,5,FALSE)</f>
        <v/>
      </c>
      <c r="P1155">
        <f>IF(ISBLANK(G1155),"",VLOOKUP(G1155,UFMT_CONVERSION!A:C,3,FALSE))</f>
        <v/>
      </c>
      <c r="Q1155">
        <f>"Field '"&amp;M1155&amp;IF(N1155="","","',Cond '"&amp;N1155)&amp;"', Value '"&amp;O1155&amp;IF(P1155="","","', Conv '"&amp;P1155)&amp;"'"</f>
        <v/>
      </c>
      <c r="S1155">
        <f>"Insert into UFMT_BUILD_RULE (FORMAT_ID, FIELD_NO, PRIORITY, FIELD_ID, COND_ID, VALUE_ID, CONV_KEY, F_CHECK, F_WRITE) Values ('"&amp;A1155&amp;"', '"&amp;B1155&amp;"', '"&amp;C1155&amp;"', '"&amp;D1155&amp;"', '"&amp;E1155&amp;"', '"&amp;F1155&amp;"', '"&amp;G1155&amp;"', '"&amp;H1155&amp;"', '"&amp;I1155&amp;"');"</f>
        <v/>
      </c>
      <c r="T1155">
        <f>"Update UFMT_BUILD_RULE SET FIELD_ID='"&amp;D1155&amp;"',COND_ID='"&amp;E1155&amp;"',VALUE_ID='"&amp;F1155&amp;"',CONV_KEY='"&amp;G1155&amp;"',F_CHECK='"&amp;H1155&amp;"',F_WRITE='"&amp;I1155&amp;"' Where FORMAT_ID = '"&amp;A1155&amp;"' AND FIELD_NO = '"&amp;B1155&amp;"' AND PRIORITY = '"&amp;C1155&amp;"';"</f>
        <v/>
      </c>
      <c r="U1155">
        <f>"Delete from UFMT_BUILD_RULE Where FORMAT_ID = '"&amp;A1155&amp;"' AND FIELD_NO = '"&amp;B1155&amp;"' AND PRIORITY = '"&amp;C1155&amp;"';"</f>
        <v/>
      </c>
    </row>
    <row r="1156" spans="1:21">
      <c r="A1156" t="s">
        <v>712</v>
      </c>
      <c r="B1156" t="s">
        <v>393</v>
      </c>
      <c r="C1156" t="s">
        <v>13</v>
      </c>
      <c r="D1156" t="s">
        <v>318</v>
      </c>
      <c r="F1156" t="s">
        <v>379</v>
      </c>
      <c r="H1156" t="s">
        <v>255</v>
      </c>
      <c r="I1156" t="s">
        <v>13</v>
      </c>
      <c r="L1156" t="s">
        <v>7</v>
      </c>
      <c r="M1156">
        <f>VLOOKUP(D1156,UFMT_FIELD_FORMAT!A:H,8,FALSE)</f>
        <v/>
      </c>
      <c r="N1156">
        <f>IF(ISBLANK(E1156),"",VLOOKUP(E1156,UFMT_CONDITION!A:J,10,FALSE))</f>
        <v/>
      </c>
      <c r="O1156">
        <f>VLOOKUP(F1156,UFMT_VALUE!A:E,5,FALSE)</f>
        <v/>
      </c>
      <c r="P1156">
        <f>IF(ISBLANK(G1156),"",VLOOKUP(G1156,UFMT_CONVERSION!A:C,3,FALSE))</f>
        <v/>
      </c>
      <c r="Q1156">
        <f>"Field '"&amp;M1156&amp;IF(N1156="","","',Cond '"&amp;N1156)&amp;"', Value '"&amp;O1156&amp;IF(P1156="","","', Conv '"&amp;P1156)&amp;"'"</f>
        <v/>
      </c>
      <c r="S1156">
        <f>"Insert into UFMT_BUILD_RULE (FORMAT_ID, FIELD_NO, PRIORITY, FIELD_ID, COND_ID, VALUE_ID, CONV_KEY, F_CHECK, F_WRITE) Values ('"&amp;A1156&amp;"', '"&amp;B1156&amp;"', '"&amp;C1156&amp;"', '"&amp;D1156&amp;"', '"&amp;E1156&amp;"', '"&amp;F1156&amp;"', '"&amp;G1156&amp;"', '"&amp;H1156&amp;"', '"&amp;I1156&amp;"');"</f>
        <v/>
      </c>
      <c r="T1156">
        <f>"Update UFMT_BUILD_RULE SET FIELD_ID='"&amp;D1156&amp;"',COND_ID='"&amp;E1156&amp;"',VALUE_ID='"&amp;F1156&amp;"',CONV_KEY='"&amp;G1156&amp;"',F_CHECK='"&amp;H1156&amp;"',F_WRITE='"&amp;I1156&amp;"' Where FORMAT_ID = '"&amp;A1156&amp;"' AND FIELD_NO = '"&amp;B1156&amp;"' AND PRIORITY = '"&amp;C1156&amp;"';"</f>
        <v/>
      </c>
      <c r="U1156">
        <f>"Delete from UFMT_BUILD_RULE Where FORMAT_ID = '"&amp;A1156&amp;"' AND FIELD_NO = '"&amp;B1156&amp;"' AND PRIORITY = '"&amp;C1156&amp;"';"</f>
        <v/>
      </c>
    </row>
    <row r="1157" spans="1:21">
      <c r="A1157" t="s">
        <v>712</v>
      </c>
      <c r="B1157" t="s">
        <v>305</v>
      </c>
      <c r="C1157" t="s">
        <v>13</v>
      </c>
      <c r="D1157" t="s">
        <v>318</v>
      </c>
      <c r="F1157" t="s">
        <v>379</v>
      </c>
      <c r="H1157" t="s">
        <v>255</v>
      </c>
      <c r="I1157" t="s">
        <v>13</v>
      </c>
      <c r="L1157" t="s">
        <v>7</v>
      </c>
      <c r="M1157">
        <f>VLOOKUP(D1157,UFMT_FIELD_FORMAT!A:H,8,FALSE)</f>
        <v/>
      </c>
      <c r="N1157">
        <f>IF(ISBLANK(E1157),"",VLOOKUP(E1157,UFMT_CONDITION!A:J,10,FALSE))</f>
        <v/>
      </c>
      <c r="O1157">
        <f>VLOOKUP(F1157,UFMT_VALUE!A:E,5,FALSE)</f>
        <v/>
      </c>
      <c r="P1157">
        <f>IF(ISBLANK(G1157),"",VLOOKUP(G1157,UFMT_CONVERSION!A:C,3,FALSE))</f>
        <v/>
      </c>
      <c r="Q1157">
        <f>"Field '"&amp;M1157&amp;IF(N1157="","","',Cond '"&amp;N1157)&amp;"', Value '"&amp;O1157&amp;IF(P1157="","","', Conv '"&amp;P1157)&amp;"'"</f>
        <v/>
      </c>
      <c r="S1157">
        <f>"Insert into UFMT_BUILD_RULE (FORMAT_ID, FIELD_NO, PRIORITY, FIELD_ID, COND_ID, VALUE_ID, CONV_KEY, F_CHECK, F_WRITE) Values ('"&amp;A1157&amp;"', '"&amp;B1157&amp;"', '"&amp;C1157&amp;"', '"&amp;D1157&amp;"', '"&amp;E1157&amp;"', '"&amp;F1157&amp;"', '"&amp;G1157&amp;"', '"&amp;H1157&amp;"', '"&amp;I1157&amp;"');"</f>
        <v/>
      </c>
      <c r="T1157">
        <f>"Update UFMT_BUILD_RULE SET FIELD_ID='"&amp;D1157&amp;"',COND_ID='"&amp;E1157&amp;"',VALUE_ID='"&amp;F1157&amp;"',CONV_KEY='"&amp;G1157&amp;"',F_CHECK='"&amp;H1157&amp;"',F_WRITE='"&amp;I1157&amp;"' Where FORMAT_ID = '"&amp;A1157&amp;"' AND FIELD_NO = '"&amp;B1157&amp;"' AND PRIORITY = '"&amp;C1157&amp;"';"</f>
        <v/>
      </c>
      <c r="U1157">
        <f>"Delete from UFMT_BUILD_RULE Where FORMAT_ID = '"&amp;A1157&amp;"' AND FIELD_NO = '"&amp;B1157&amp;"' AND PRIORITY = '"&amp;C1157&amp;"';"</f>
        <v/>
      </c>
    </row>
    <row r="1158" spans="1:21">
      <c r="A1158" t="s">
        <v>712</v>
      </c>
      <c r="B1158" t="s">
        <v>398</v>
      </c>
      <c r="C1158" t="s">
        <v>13</v>
      </c>
      <c r="D1158" t="s">
        <v>318</v>
      </c>
      <c r="F1158" t="s">
        <v>398</v>
      </c>
      <c r="G1158" t="s">
        <v>31</v>
      </c>
      <c r="H1158" t="s">
        <v>255</v>
      </c>
      <c r="I1158" t="s">
        <v>255</v>
      </c>
      <c r="L1158" t="s">
        <v>7</v>
      </c>
      <c r="M1158">
        <f>VLOOKUP(D1158,UFMT_FIELD_FORMAT!A:H,8,FALSE)</f>
        <v/>
      </c>
      <c r="N1158">
        <f>IF(ISBLANK(E1158),"",VLOOKUP(E1158,UFMT_CONDITION!A:J,10,FALSE))</f>
        <v/>
      </c>
      <c r="O1158">
        <f>VLOOKUP(F1158,UFMT_VALUE!A:E,5,FALSE)</f>
        <v/>
      </c>
      <c r="P1158">
        <f>IF(ISBLANK(G1158),"",VLOOKUP(G1158,UFMT_CONVERSION!A:C,3,FALSE))</f>
        <v/>
      </c>
      <c r="Q1158">
        <f>"Field '"&amp;M1158&amp;IF(N1158="","","',Cond '"&amp;N1158)&amp;"', Value '"&amp;O1158&amp;IF(P1158="","","', Conv '"&amp;P1158)&amp;"'"</f>
        <v/>
      </c>
      <c r="S1158">
        <f>"Insert into UFMT_BUILD_RULE (FORMAT_ID, FIELD_NO, PRIORITY, FIELD_ID, COND_ID, VALUE_ID, CONV_KEY, F_CHECK, F_WRITE) Values ('"&amp;A1158&amp;"', '"&amp;B1158&amp;"', '"&amp;C1158&amp;"', '"&amp;D1158&amp;"', '"&amp;E1158&amp;"', '"&amp;F1158&amp;"', '"&amp;G1158&amp;"', '"&amp;H1158&amp;"', '"&amp;I1158&amp;"');"</f>
        <v/>
      </c>
      <c r="T1158">
        <f>"Update UFMT_BUILD_RULE SET FIELD_ID='"&amp;D1158&amp;"',COND_ID='"&amp;E1158&amp;"',VALUE_ID='"&amp;F1158&amp;"',CONV_KEY='"&amp;G1158&amp;"',F_CHECK='"&amp;H1158&amp;"',F_WRITE='"&amp;I1158&amp;"' Where FORMAT_ID = '"&amp;A1158&amp;"' AND FIELD_NO = '"&amp;B1158&amp;"' AND PRIORITY = '"&amp;C1158&amp;"';"</f>
        <v/>
      </c>
      <c r="U1158">
        <f>"Delete from UFMT_BUILD_RULE Where FORMAT_ID = '"&amp;A1158&amp;"' AND FIELD_NO = '"&amp;B1158&amp;"' AND PRIORITY = '"&amp;C1158&amp;"';"</f>
        <v/>
      </c>
    </row>
    <row r="1159" spans="1:21">
      <c r="A1159" t="s">
        <v>712</v>
      </c>
      <c r="B1159" t="s">
        <v>51</v>
      </c>
      <c r="C1159" t="s">
        <v>13</v>
      </c>
      <c r="D1159" t="s">
        <v>473</v>
      </c>
      <c r="F1159" t="s">
        <v>314</v>
      </c>
      <c r="H1159" t="s">
        <v>255</v>
      </c>
      <c r="I1159" t="s">
        <v>255</v>
      </c>
      <c r="L1159" t="s">
        <v>7</v>
      </c>
      <c r="M1159">
        <f>VLOOKUP(D1159,UFMT_FIELD_FORMAT!A:H,8,FALSE)</f>
        <v/>
      </c>
      <c r="N1159">
        <f>IF(ISBLANK(E1159),"",VLOOKUP(E1159,UFMT_CONDITION!A:J,10,FALSE))</f>
        <v/>
      </c>
      <c r="O1159">
        <f>VLOOKUP(F1159,UFMT_VALUE!A:E,5,FALSE)</f>
        <v/>
      </c>
      <c r="P1159">
        <f>IF(ISBLANK(G1159),"",VLOOKUP(G1159,UFMT_CONVERSION!A:C,3,FALSE))</f>
        <v/>
      </c>
      <c r="Q1159">
        <f>"Field '"&amp;M1159&amp;IF(N1159="","","',Cond '"&amp;N1159)&amp;"', Value '"&amp;O1159&amp;IF(P1159="","","', Conv '"&amp;P1159)&amp;"'"</f>
        <v/>
      </c>
      <c r="S1159">
        <f>"Insert into UFMT_BUILD_RULE (FORMAT_ID, FIELD_NO, PRIORITY, FIELD_ID, COND_ID, VALUE_ID, CONV_KEY, F_CHECK, F_WRITE) Values ('"&amp;A1159&amp;"', '"&amp;B1159&amp;"', '"&amp;C1159&amp;"', '"&amp;D1159&amp;"', '"&amp;E1159&amp;"', '"&amp;F1159&amp;"', '"&amp;G1159&amp;"', '"&amp;H1159&amp;"', '"&amp;I1159&amp;"');"</f>
        <v/>
      </c>
      <c r="T1159">
        <f>"Update UFMT_BUILD_RULE SET FIELD_ID='"&amp;D1159&amp;"',COND_ID='"&amp;E1159&amp;"',VALUE_ID='"&amp;F1159&amp;"',CONV_KEY='"&amp;G1159&amp;"',F_CHECK='"&amp;H1159&amp;"',F_WRITE='"&amp;I1159&amp;"' Where FORMAT_ID = '"&amp;A1159&amp;"' AND FIELD_NO = '"&amp;B1159&amp;"' AND PRIORITY = '"&amp;C1159&amp;"';"</f>
        <v/>
      </c>
      <c r="U1159">
        <f>"Delete from UFMT_BUILD_RULE Where FORMAT_ID = '"&amp;A1159&amp;"' AND FIELD_NO = '"&amp;B1159&amp;"' AND PRIORITY = '"&amp;C1159&amp;"';"</f>
        <v/>
      </c>
    </row>
    <row r="1160" spans="1:21">
      <c r="A1160" t="s">
        <v>712</v>
      </c>
      <c r="B1160" t="s">
        <v>524</v>
      </c>
      <c r="C1160" t="s">
        <v>13</v>
      </c>
      <c r="D1160" t="s">
        <v>524</v>
      </c>
      <c r="F1160" t="s">
        <v>23</v>
      </c>
      <c r="H1160" t="s">
        <v>255</v>
      </c>
      <c r="I1160" t="s">
        <v>255</v>
      </c>
      <c r="L1160" t="s">
        <v>7</v>
      </c>
      <c r="M1160">
        <f>VLOOKUP(D1160,UFMT_FIELD_FORMAT!A:H,8,FALSE)</f>
        <v/>
      </c>
      <c r="N1160">
        <f>IF(ISBLANK(E1160),"",VLOOKUP(E1160,UFMT_CONDITION!A:J,10,FALSE))</f>
        <v/>
      </c>
      <c r="O1160">
        <f>VLOOKUP(F1160,UFMT_VALUE!A:E,5,FALSE)</f>
        <v/>
      </c>
      <c r="P1160">
        <f>IF(ISBLANK(G1160),"",VLOOKUP(G1160,UFMT_CONVERSION!A:C,3,FALSE))</f>
        <v/>
      </c>
      <c r="Q1160">
        <f>"Field '"&amp;M1160&amp;IF(N1160="","","',Cond '"&amp;N1160)&amp;"', Value '"&amp;O1160&amp;IF(P1160="","","', Conv '"&amp;P1160)&amp;"'"</f>
        <v/>
      </c>
      <c r="S1160">
        <f>"Insert into UFMT_BUILD_RULE (FORMAT_ID, FIELD_NO, PRIORITY, FIELD_ID, COND_ID, VALUE_ID, CONV_KEY, F_CHECK, F_WRITE) Values ('"&amp;A1160&amp;"', '"&amp;B1160&amp;"', '"&amp;C1160&amp;"', '"&amp;D1160&amp;"', '"&amp;E1160&amp;"', '"&amp;F1160&amp;"', '"&amp;G1160&amp;"', '"&amp;H1160&amp;"', '"&amp;I1160&amp;"');"</f>
        <v/>
      </c>
      <c r="T1160">
        <f>"Update UFMT_BUILD_RULE SET FIELD_ID='"&amp;D1160&amp;"',COND_ID='"&amp;E1160&amp;"',VALUE_ID='"&amp;F1160&amp;"',CONV_KEY='"&amp;G1160&amp;"',F_CHECK='"&amp;H1160&amp;"',F_WRITE='"&amp;I1160&amp;"' Where FORMAT_ID = '"&amp;A1160&amp;"' AND FIELD_NO = '"&amp;B1160&amp;"' AND PRIORITY = '"&amp;C1160&amp;"';"</f>
        <v/>
      </c>
      <c r="U1160">
        <f>"Delete from UFMT_BUILD_RULE Where FORMAT_ID = '"&amp;A1160&amp;"' AND FIELD_NO = '"&amp;B1160&amp;"' AND PRIORITY = '"&amp;C1160&amp;"';"</f>
        <v/>
      </c>
    </row>
    <row r="1161" spans="1:21">
      <c r="A1161" t="s">
        <v>712</v>
      </c>
      <c r="B1161" t="s">
        <v>532</v>
      </c>
      <c r="C1161" t="s">
        <v>13</v>
      </c>
      <c r="D1161" t="s">
        <v>337</v>
      </c>
      <c r="F1161" t="s">
        <v>456</v>
      </c>
      <c r="H1161" t="s">
        <v>255</v>
      </c>
      <c r="I1161" t="s">
        <v>255</v>
      </c>
      <c r="L1161" t="s">
        <v>7</v>
      </c>
      <c r="M1161">
        <f>VLOOKUP(D1161,UFMT_FIELD_FORMAT!A:H,8,FALSE)</f>
        <v/>
      </c>
      <c r="N1161">
        <f>IF(ISBLANK(E1161),"",VLOOKUP(E1161,UFMT_CONDITION!A:J,10,FALSE))</f>
        <v/>
      </c>
      <c r="O1161">
        <f>VLOOKUP(F1161,UFMT_VALUE!A:E,5,FALSE)</f>
        <v/>
      </c>
      <c r="P1161">
        <f>IF(ISBLANK(G1161),"",VLOOKUP(G1161,UFMT_CONVERSION!A:C,3,FALSE))</f>
        <v/>
      </c>
      <c r="Q1161">
        <f>"Field '"&amp;M1161&amp;IF(N1161="","","',Cond '"&amp;N1161)&amp;"', Value '"&amp;O1161&amp;IF(P1161="","","', Conv '"&amp;P1161)&amp;"'"</f>
        <v/>
      </c>
      <c r="S1161">
        <f>"Insert into UFMT_BUILD_RULE (FORMAT_ID, FIELD_NO, PRIORITY, FIELD_ID, COND_ID, VALUE_ID, CONV_KEY, F_CHECK, F_WRITE) Values ('"&amp;A1161&amp;"', '"&amp;B1161&amp;"', '"&amp;C1161&amp;"', '"&amp;D1161&amp;"', '"&amp;E1161&amp;"', '"&amp;F1161&amp;"', '"&amp;G1161&amp;"', '"&amp;H1161&amp;"', '"&amp;I1161&amp;"');"</f>
        <v/>
      </c>
      <c r="T1161">
        <f>"Update UFMT_BUILD_RULE SET FIELD_ID='"&amp;D1161&amp;"',COND_ID='"&amp;E1161&amp;"',VALUE_ID='"&amp;F1161&amp;"',CONV_KEY='"&amp;G1161&amp;"',F_CHECK='"&amp;H1161&amp;"',F_WRITE='"&amp;I1161&amp;"' Where FORMAT_ID = '"&amp;A1161&amp;"' AND FIELD_NO = '"&amp;B1161&amp;"' AND PRIORITY = '"&amp;C1161&amp;"';"</f>
        <v/>
      </c>
      <c r="U1161">
        <f>"Delete from UFMT_BUILD_RULE Where FORMAT_ID = '"&amp;A1161&amp;"' AND FIELD_NO = '"&amp;B1161&amp;"' AND PRIORITY = '"&amp;C1161&amp;"';"</f>
        <v/>
      </c>
    </row>
    <row r="1162" spans="1:21">
      <c r="A1162" t="s">
        <v>712</v>
      </c>
      <c r="B1162" t="s">
        <v>70</v>
      </c>
      <c r="C1162" t="s">
        <v>13</v>
      </c>
      <c r="D1162" t="s">
        <v>379</v>
      </c>
      <c r="F1162" t="s">
        <v>471</v>
      </c>
      <c r="G1162" t="s">
        <v>51</v>
      </c>
      <c r="H1162" t="s">
        <v>255</v>
      </c>
      <c r="I1162" t="s">
        <v>255</v>
      </c>
      <c r="L1162" t="s">
        <v>7</v>
      </c>
      <c r="M1162">
        <f>VLOOKUP(D1162,UFMT_FIELD_FORMAT!A:H,8,FALSE)</f>
        <v/>
      </c>
      <c r="N1162">
        <f>IF(ISBLANK(E1162),"",VLOOKUP(E1162,UFMT_CONDITION!A:J,10,FALSE))</f>
        <v/>
      </c>
      <c r="O1162">
        <f>VLOOKUP(F1162,UFMT_VALUE!A:E,5,FALSE)</f>
        <v/>
      </c>
      <c r="P1162">
        <f>IF(ISBLANK(G1162),"",VLOOKUP(G1162,UFMT_CONVERSION!A:C,3,FALSE))</f>
        <v/>
      </c>
      <c r="Q1162">
        <f>"Field '"&amp;M1162&amp;IF(N1162="","","',Cond '"&amp;N1162)&amp;"', Value '"&amp;O1162&amp;IF(P1162="","","', Conv '"&amp;P1162)&amp;"'"</f>
        <v/>
      </c>
      <c r="S1162">
        <f>"Insert into UFMT_BUILD_RULE (FORMAT_ID, FIELD_NO, PRIORITY, FIELD_ID, COND_ID, VALUE_ID, CONV_KEY, F_CHECK, F_WRITE) Values ('"&amp;A1162&amp;"', '"&amp;B1162&amp;"', '"&amp;C1162&amp;"', '"&amp;D1162&amp;"', '"&amp;E1162&amp;"', '"&amp;F1162&amp;"', '"&amp;G1162&amp;"', '"&amp;H1162&amp;"', '"&amp;I1162&amp;"');"</f>
        <v/>
      </c>
      <c r="T1162">
        <f>"Update UFMT_BUILD_RULE SET FIELD_ID='"&amp;D1162&amp;"',COND_ID='"&amp;E1162&amp;"',VALUE_ID='"&amp;F1162&amp;"',CONV_KEY='"&amp;G1162&amp;"',F_CHECK='"&amp;H1162&amp;"',F_WRITE='"&amp;I1162&amp;"' Where FORMAT_ID = '"&amp;A1162&amp;"' AND FIELD_NO = '"&amp;B1162&amp;"' AND PRIORITY = '"&amp;C1162&amp;"';"</f>
        <v/>
      </c>
      <c r="U1162">
        <f>"Delete from UFMT_BUILD_RULE Where FORMAT_ID = '"&amp;A1162&amp;"' AND FIELD_NO = '"&amp;B1162&amp;"' AND PRIORITY = '"&amp;C1162&amp;"';"</f>
        <v/>
      </c>
    </row>
    <row r="1163" spans="1:21">
      <c r="A1163" t="s">
        <v>712</v>
      </c>
      <c r="B1163" t="s">
        <v>310</v>
      </c>
      <c r="C1163" t="s">
        <v>13</v>
      </c>
      <c r="D1163" t="s">
        <v>330</v>
      </c>
      <c r="F1163" t="s">
        <v>555</v>
      </c>
      <c r="H1163" t="s">
        <v>255</v>
      </c>
      <c r="I1163" t="s">
        <v>13</v>
      </c>
      <c r="L1163" t="s">
        <v>7</v>
      </c>
      <c r="M1163">
        <f>VLOOKUP(D1163,UFMT_FIELD_FORMAT!A:H,8,FALSE)</f>
        <v/>
      </c>
      <c r="N1163">
        <f>IF(ISBLANK(E1163),"",VLOOKUP(E1163,UFMT_CONDITION!A:J,10,FALSE))</f>
        <v/>
      </c>
      <c r="O1163">
        <f>VLOOKUP(F1163,UFMT_VALUE!A:E,5,FALSE)</f>
        <v/>
      </c>
      <c r="P1163">
        <f>IF(ISBLANK(G1163),"",VLOOKUP(G1163,UFMT_CONVERSION!A:C,3,FALSE))</f>
        <v/>
      </c>
      <c r="Q1163">
        <f>"Field '"&amp;M1163&amp;IF(N1163="","","',Cond '"&amp;N1163)&amp;"', Value '"&amp;O1163&amp;IF(P1163="","","', Conv '"&amp;P1163)&amp;"'"</f>
        <v/>
      </c>
      <c r="S1163">
        <f>"Insert into UFMT_BUILD_RULE (FORMAT_ID, FIELD_NO, PRIORITY, FIELD_ID, COND_ID, VALUE_ID, CONV_KEY, F_CHECK, F_WRITE) Values ('"&amp;A1163&amp;"', '"&amp;B1163&amp;"', '"&amp;C1163&amp;"', '"&amp;D1163&amp;"', '"&amp;E1163&amp;"', '"&amp;F1163&amp;"', '"&amp;G1163&amp;"', '"&amp;H1163&amp;"', '"&amp;I1163&amp;"');"</f>
        <v/>
      </c>
      <c r="T1163">
        <f>"Update UFMT_BUILD_RULE SET FIELD_ID='"&amp;D1163&amp;"',COND_ID='"&amp;E1163&amp;"',VALUE_ID='"&amp;F1163&amp;"',CONV_KEY='"&amp;G1163&amp;"',F_CHECK='"&amp;H1163&amp;"',F_WRITE='"&amp;I1163&amp;"' Where FORMAT_ID = '"&amp;A1163&amp;"' AND FIELD_NO = '"&amp;B1163&amp;"' AND PRIORITY = '"&amp;C1163&amp;"';"</f>
        <v/>
      </c>
      <c r="U1163">
        <f>"Delete from UFMT_BUILD_RULE Where FORMAT_ID = '"&amp;A1163&amp;"' AND FIELD_NO = '"&amp;B1163&amp;"' AND PRIORITY = '"&amp;C1163&amp;"';"</f>
        <v/>
      </c>
    </row>
    <row r="1164" spans="1:21">
      <c r="A1164" t="s">
        <v>712</v>
      </c>
      <c r="B1164" t="s">
        <v>72</v>
      </c>
      <c r="C1164" t="s">
        <v>64</v>
      </c>
      <c r="D1164" t="s">
        <v>473</v>
      </c>
      <c r="F1164" t="s">
        <v>43</v>
      </c>
      <c r="H1164" t="s">
        <v>255</v>
      </c>
      <c r="I1164" t="s">
        <v>13</v>
      </c>
      <c r="L1164" t="s">
        <v>7</v>
      </c>
      <c r="M1164">
        <f>VLOOKUP(D1164,UFMT_FIELD_FORMAT!A:H,8,FALSE)</f>
        <v/>
      </c>
      <c r="N1164">
        <f>IF(ISBLANK(E1164),"",VLOOKUP(E1164,UFMT_CONDITION!A:J,10,FALSE))</f>
        <v/>
      </c>
      <c r="O1164">
        <f>VLOOKUP(F1164,UFMT_VALUE!A:E,5,FALSE)</f>
        <v/>
      </c>
      <c r="P1164">
        <f>IF(ISBLANK(G1164),"",VLOOKUP(G1164,UFMT_CONVERSION!A:C,3,FALSE))</f>
        <v/>
      </c>
      <c r="Q1164">
        <f>"Field '"&amp;M1164&amp;IF(N1164="","","',Cond '"&amp;N1164)&amp;"', Value '"&amp;O1164&amp;IF(P1164="","","', Conv '"&amp;P1164)&amp;"'"</f>
        <v/>
      </c>
      <c r="S1164">
        <f>"Insert into UFMT_BUILD_RULE (FORMAT_ID, FIELD_NO, PRIORITY, FIELD_ID, COND_ID, VALUE_ID, CONV_KEY, F_CHECK, F_WRITE) Values ('"&amp;A1164&amp;"', '"&amp;B1164&amp;"', '"&amp;C1164&amp;"', '"&amp;D1164&amp;"', '"&amp;E1164&amp;"', '"&amp;F1164&amp;"', '"&amp;G1164&amp;"', '"&amp;H1164&amp;"', '"&amp;I1164&amp;"');"</f>
        <v/>
      </c>
      <c r="T1164">
        <f>"Update UFMT_BUILD_RULE SET FIELD_ID='"&amp;D1164&amp;"',COND_ID='"&amp;E1164&amp;"',VALUE_ID='"&amp;F1164&amp;"',CONV_KEY='"&amp;G1164&amp;"',F_CHECK='"&amp;H1164&amp;"',F_WRITE='"&amp;I1164&amp;"' Where FORMAT_ID = '"&amp;A1164&amp;"' AND FIELD_NO = '"&amp;B1164&amp;"' AND PRIORITY = '"&amp;C1164&amp;"';"</f>
        <v/>
      </c>
      <c r="U1164">
        <f>"Delete from UFMT_BUILD_RULE Where FORMAT_ID = '"&amp;A1164&amp;"' AND FIELD_NO = '"&amp;B1164&amp;"' AND PRIORITY = '"&amp;C1164&amp;"';"</f>
        <v/>
      </c>
    </row>
    <row r="1165" spans="1:21">
      <c r="A1165" t="s">
        <v>712</v>
      </c>
      <c r="B1165" t="s">
        <v>545</v>
      </c>
      <c r="C1165" t="s">
        <v>13</v>
      </c>
      <c r="D1165" t="s">
        <v>393</v>
      </c>
      <c r="F1165" t="s">
        <v>51</v>
      </c>
      <c r="H1165" t="s">
        <v>255</v>
      </c>
      <c r="I1165" t="s">
        <v>255</v>
      </c>
      <c r="L1165" t="s">
        <v>7</v>
      </c>
      <c r="M1165">
        <f>VLOOKUP(D1165,UFMT_FIELD_FORMAT!A:H,8,FALSE)</f>
        <v/>
      </c>
      <c r="N1165">
        <f>IF(ISBLANK(E1165),"",VLOOKUP(E1165,UFMT_CONDITION!A:J,10,FALSE))</f>
        <v/>
      </c>
      <c r="O1165">
        <f>VLOOKUP(F1165,UFMT_VALUE!A:E,5,FALSE)</f>
        <v/>
      </c>
      <c r="P1165">
        <f>IF(ISBLANK(G1165),"",VLOOKUP(G1165,UFMT_CONVERSION!A:C,3,FALSE))</f>
        <v/>
      </c>
      <c r="Q1165">
        <f>"Field '"&amp;M1165&amp;IF(N1165="","","',Cond '"&amp;N1165)&amp;"', Value '"&amp;O1165&amp;IF(P1165="","","', Conv '"&amp;P1165)&amp;"'"</f>
        <v/>
      </c>
      <c r="S1165">
        <f>"Insert into UFMT_BUILD_RULE (FORMAT_ID, FIELD_NO, PRIORITY, FIELD_ID, COND_ID, VALUE_ID, CONV_KEY, F_CHECK, F_WRITE) Values ('"&amp;A1165&amp;"', '"&amp;B1165&amp;"', '"&amp;C1165&amp;"', '"&amp;D1165&amp;"', '"&amp;E1165&amp;"', '"&amp;F1165&amp;"', '"&amp;G1165&amp;"', '"&amp;H1165&amp;"', '"&amp;I1165&amp;"');"</f>
        <v/>
      </c>
      <c r="T1165">
        <f>"Update UFMT_BUILD_RULE SET FIELD_ID='"&amp;D1165&amp;"',COND_ID='"&amp;E1165&amp;"',VALUE_ID='"&amp;F1165&amp;"',CONV_KEY='"&amp;G1165&amp;"',F_CHECK='"&amp;H1165&amp;"',F_WRITE='"&amp;I1165&amp;"' Where FORMAT_ID = '"&amp;A1165&amp;"' AND FIELD_NO = '"&amp;B1165&amp;"' AND PRIORITY = '"&amp;C1165&amp;"';"</f>
        <v/>
      </c>
      <c r="U1165">
        <f>"Delete from UFMT_BUILD_RULE Where FORMAT_ID = '"&amp;A1165&amp;"' AND FIELD_NO = '"&amp;B1165&amp;"' AND PRIORITY = '"&amp;C1165&amp;"';"</f>
        <v/>
      </c>
    </row>
    <row r="1166" spans="1:21">
      <c r="A1166" t="s">
        <v>712</v>
      </c>
      <c r="B1166" t="s">
        <v>239</v>
      </c>
      <c r="C1166" t="s">
        <v>13</v>
      </c>
      <c r="D1166" t="s">
        <v>395</v>
      </c>
      <c r="F1166" t="s">
        <v>478</v>
      </c>
      <c r="H1166" t="s">
        <v>255</v>
      </c>
      <c r="I1166" t="s">
        <v>255</v>
      </c>
      <c r="L1166" t="s">
        <v>7</v>
      </c>
      <c r="M1166">
        <f>VLOOKUP(D1166,UFMT_FIELD_FORMAT!A:H,8,FALSE)</f>
        <v/>
      </c>
      <c r="N1166">
        <f>IF(ISBLANK(E1166),"",VLOOKUP(E1166,UFMT_CONDITION!A:J,10,FALSE))</f>
        <v/>
      </c>
      <c r="O1166">
        <f>VLOOKUP(F1166,UFMT_VALUE!A:E,5,FALSE)</f>
        <v/>
      </c>
      <c r="P1166">
        <f>IF(ISBLANK(G1166),"",VLOOKUP(G1166,UFMT_CONVERSION!A:C,3,FALSE))</f>
        <v/>
      </c>
      <c r="Q1166">
        <f>"Field '"&amp;M1166&amp;IF(N1166="","","',Cond '"&amp;N1166)&amp;"', Value '"&amp;O1166&amp;IF(P1166="","","', Conv '"&amp;P1166)&amp;"'"</f>
        <v/>
      </c>
      <c r="S1166">
        <f>"Insert into UFMT_BUILD_RULE (FORMAT_ID, FIELD_NO, PRIORITY, FIELD_ID, COND_ID, VALUE_ID, CONV_KEY, F_CHECK, F_WRITE) Values ('"&amp;A1166&amp;"', '"&amp;B1166&amp;"', '"&amp;C1166&amp;"', '"&amp;D1166&amp;"', '"&amp;E1166&amp;"', '"&amp;F1166&amp;"', '"&amp;G1166&amp;"', '"&amp;H1166&amp;"', '"&amp;I1166&amp;"');"</f>
        <v/>
      </c>
      <c r="T1166">
        <f>"Update UFMT_BUILD_RULE SET FIELD_ID='"&amp;D1166&amp;"',COND_ID='"&amp;E1166&amp;"',VALUE_ID='"&amp;F1166&amp;"',CONV_KEY='"&amp;G1166&amp;"',F_CHECK='"&amp;H1166&amp;"',F_WRITE='"&amp;I1166&amp;"' Where FORMAT_ID = '"&amp;A1166&amp;"' AND FIELD_NO = '"&amp;B1166&amp;"' AND PRIORITY = '"&amp;C1166&amp;"';"</f>
        <v/>
      </c>
      <c r="U1166">
        <f>"Delete from UFMT_BUILD_RULE Where FORMAT_ID = '"&amp;A1166&amp;"' AND FIELD_NO = '"&amp;B1166&amp;"' AND PRIORITY = '"&amp;C1166&amp;"';"</f>
        <v/>
      </c>
    </row>
    <row r="1167" spans="1:21">
      <c r="A1167" t="s">
        <v>712</v>
      </c>
      <c r="B1167" t="s">
        <v>488</v>
      </c>
      <c r="C1167" t="s">
        <v>13</v>
      </c>
      <c r="D1167" t="s">
        <v>478</v>
      </c>
      <c r="F1167" t="s">
        <v>606</v>
      </c>
      <c r="H1167" t="s">
        <v>255</v>
      </c>
      <c r="I1167" t="s">
        <v>255</v>
      </c>
      <c r="L1167" t="s">
        <v>7</v>
      </c>
      <c r="M1167">
        <f>VLOOKUP(D1167,UFMT_FIELD_FORMAT!A:H,8,FALSE)</f>
        <v/>
      </c>
      <c r="N1167">
        <f>IF(ISBLANK(E1167),"",VLOOKUP(E1167,UFMT_CONDITION!A:J,10,FALSE))</f>
        <v/>
      </c>
      <c r="O1167">
        <f>VLOOKUP(F1167,UFMT_VALUE!A:E,5,FALSE)</f>
        <v/>
      </c>
      <c r="P1167">
        <f>IF(ISBLANK(G1167),"",VLOOKUP(G1167,UFMT_CONVERSION!A:C,3,FALSE))</f>
        <v/>
      </c>
      <c r="Q1167">
        <f>"Field '"&amp;M1167&amp;IF(N1167="","","',Cond '"&amp;N1167)&amp;"', Value '"&amp;O1167&amp;IF(P1167="","","', Conv '"&amp;P1167)&amp;"'"</f>
        <v/>
      </c>
      <c r="S1167">
        <f>"Insert into UFMT_BUILD_RULE (FORMAT_ID, FIELD_NO, PRIORITY, FIELD_ID, COND_ID, VALUE_ID, CONV_KEY, F_CHECK, F_WRITE) Values ('"&amp;A1167&amp;"', '"&amp;B1167&amp;"', '"&amp;C1167&amp;"', '"&amp;D1167&amp;"', '"&amp;E1167&amp;"', '"&amp;F1167&amp;"', '"&amp;G1167&amp;"', '"&amp;H1167&amp;"', '"&amp;I1167&amp;"');"</f>
        <v/>
      </c>
      <c r="T1167">
        <f>"Update UFMT_BUILD_RULE SET FIELD_ID='"&amp;D1167&amp;"',COND_ID='"&amp;E1167&amp;"',VALUE_ID='"&amp;F1167&amp;"',CONV_KEY='"&amp;G1167&amp;"',F_CHECK='"&amp;H1167&amp;"',F_WRITE='"&amp;I1167&amp;"' Where FORMAT_ID = '"&amp;A1167&amp;"' AND FIELD_NO = '"&amp;B1167&amp;"' AND PRIORITY = '"&amp;C1167&amp;"';"</f>
        <v/>
      </c>
      <c r="U1167">
        <f>"Delete from UFMT_BUILD_RULE Where FORMAT_ID = '"&amp;A1167&amp;"' AND FIELD_NO = '"&amp;B1167&amp;"' AND PRIORITY = '"&amp;C1167&amp;"';"</f>
        <v/>
      </c>
    </row>
    <row r="1168" spans="1:21">
      <c r="A1168" t="s">
        <v>712</v>
      </c>
      <c r="B1168" t="s">
        <v>43</v>
      </c>
      <c r="C1168" t="s">
        <v>13</v>
      </c>
      <c r="D1168" t="s">
        <v>233</v>
      </c>
      <c r="F1168" t="s">
        <v>68</v>
      </c>
      <c r="H1168" t="s">
        <v>255</v>
      </c>
      <c r="I1168" t="s">
        <v>255</v>
      </c>
      <c r="L1168" t="s">
        <v>7</v>
      </c>
      <c r="M1168">
        <f>VLOOKUP(D1168,UFMT_FIELD_FORMAT!A:H,8,FALSE)</f>
        <v/>
      </c>
      <c r="N1168">
        <f>IF(ISBLANK(E1168),"",VLOOKUP(E1168,UFMT_CONDITION!A:J,10,FALSE))</f>
        <v/>
      </c>
      <c r="O1168">
        <f>VLOOKUP(F1168,UFMT_VALUE!A:E,5,FALSE)</f>
        <v/>
      </c>
      <c r="P1168">
        <f>IF(ISBLANK(G1168),"",VLOOKUP(G1168,UFMT_CONVERSION!A:C,3,FALSE))</f>
        <v/>
      </c>
      <c r="Q1168">
        <f>"Field '"&amp;M1168&amp;IF(N1168="","","',Cond '"&amp;N1168)&amp;"', Value '"&amp;O1168&amp;IF(P1168="","","', Conv '"&amp;P1168)&amp;"'"</f>
        <v/>
      </c>
      <c r="S1168">
        <f>"Insert into UFMT_BUILD_RULE (FORMAT_ID, FIELD_NO, PRIORITY, FIELD_ID, COND_ID, VALUE_ID, CONV_KEY, F_CHECK, F_WRITE) Values ('"&amp;A1168&amp;"', '"&amp;B1168&amp;"', '"&amp;C1168&amp;"', '"&amp;D1168&amp;"', '"&amp;E1168&amp;"', '"&amp;F1168&amp;"', '"&amp;G1168&amp;"', '"&amp;H1168&amp;"', '"&amp;I1168&amp;"');"</f>
        <v/>
      </c>
      <c r="T1168">
        <f>"Update UFMT_BUILD_RULE SET FIELD_ID='"&amp;D1168&amp;"',COND_ID='"&amp;E1168&amp;"',VALUE_ID='"&amp;F1168&amp;"',CONV_KEY='"&amp;G1168&amp;"',F_CHECK='"&amp;H1168&amp;"',F_WRITE='"&amp;I1168&amp;"' Where FORMAT_ID = '"&amp;A1168&amp;"' AND FIELD_NO = '"&amp;B1168&amp;"' AND PRIORITY = '"&amp;C1168&amp;"';"</f>
        <v/>
      </c>
      <c r="U1168">
        <f>"Delete from UFMT_BUILD_RULE Where FORMAT_ID = '"&amp;A1168&amp;"' AND FIELD_NO = '"&amp;B1168&amp;"' AND PRIORITY = '"&amp;C1168&amp;"';"</f>
        <v/>
      </c>
    </row>
    <row r="1169" spans="1:21">
      <c r="A1169" t="s">
        <v>712</v>
      </c>
      <c r="B1169" t="s">
        <v>555</v>
      </c>
      <c r="C1169" t="s">
        <v>13</v>
      </c>
      <c r="D1169" t="s">
        <v>385</v>
      </c>
      <c r="F1169" t="s">
        <v>536</v>
      </c>
      <c r="H1169" t="s">
        <v>255</v>
      </c>
      <c r="I1169" t="s">
        <v>255</v>
      </c>
      <c r="L1169" t="s">
        <v>7</v>
      </c>
      <c r="M1169">
        <f>VLOOKUP(D1169,UFMT_FIELD_FORMAT!A:H,8,FALSE)</f>
        <v/>
      </c>
      <c r="N1169">
        <f>IF(ISBLANK(E1169),"",VLOOKUP(E1169,UFMT_CONDITION!A:J,10,FALSE))</f>
        <v/>
      </c>
      <c r="O1169">
        <f>VLOOKUP(F1169,UFMT_VALUE!A:E,5,FALSE)</f>
        <v/>
      </c>
      <c r="P1169">
        <f>IF(ISBLANK(G1169),"",VLOOKUP(G1169,UFMT_CONVERSION!A:C,3,FALSE))</f>
        <v/>
      </c>
      <c r="Q1169">
        <f>"Field '"&amp;M1169&amp;IF(N1169="","","',Cond '"&amp;N1169)&amp;"', Value '"&amp;O1169&amp;IF(P1169="","","', Conv '"&amp;P1169)&amp;"'"</f>
        <v/>
      </c>
      <c r="S1169">
        <f>"Insert into UFMT_BUILD_RULE (FORMAT_ID, FIELD_NO, PRIORITY, FIELD_ID, COND_ID, VALUE_ID, CONV_KEY, F_CHECK, F_WRITE) Values ('"&amp;A1169&amp;"', '"&amp;B1169&amp;"', '"&amp;C1169&amp;"', '"&amp;D1169&amp;"', '"&amp;E1169&amp;"', '"&amp;F1169&amp;"', '"&amp;G1169&amp;"', '"&amp;H1169&amp;"', '"&amp;I1169&amp;"');"</f>
        <v/>
      </c>
      <c r="T1169">
        <f>"Update UFMT_BUILD_RULE SET FIELD_ID='"&amp;D1169&amp;"',COND_ID='"&amp;E1169&amp;"',VALUE_ID='"&amp;F1169&amp;"',CONV_KEY='"&amp;G1169&amp;"',F_CHECK='"&amp;H1169&amp;"',F_WRITE='"&amp;I1169&amp;"' Where FORMAT_ID = '"&amp;A1169&amp;"' AND FIELD_NO = '"&amp;B1169&amp;"' AND PRIORITY = '"&amp;C1169&amp;"';"</f>
        <v/>
      </c>
      <c r="U1169">
        <f>"Delete from UFMT_BUILD_RULE Where FORMAT_ID = '"&amp;A1169&amp;"' AND FIELD_NO = '"&amp;B1169&amp;"' AND PRIORITY = '"&amp;C1169&amp;"';"</f>
        <v/>
      </c>
    </row>
    <row r="1170" spans="1:21">
      <c r="A1170" t="s">
        <v>712</v>
      </c>
      <c r="B1170" t="s">
        <v>244</v>
      </c>
      <c r="C1170" t="s">
        <v>13</v>
      </c>
      <c r="D1170" t="s">
        <v>385</v>
      </c>
      <c r="F1170" t="s">
        <v>577</v>
      </c>
      <c r="H1170" t="s">
        <v>255</v>
      </c>
      <c r="I1170" t="s">
        <v>255</v>
      </c>
      <c r="L1170" t="s">
        <v>7</v>
      </c>
      <c r="M1170">
        <f>VLOOKUP(D1170,UFMT_FIELD_FORMAT!A:H,8,FALSE)</f>
        <v/>
      </c>
      <c r="N1170">
        <f>IF(ISBLANK(E1170),"",VLOOKUP(E1170,UFMT_CONDITION!A:J,10,FALSE))</f>
        <v/>
      </c>
      <c r="O1170">
        <f>VLOOKUP(F1170,UFMT_VALUE!A:E,5,FALSE)</f>
        <v/>
      </c>
      <c r="P1170">
        <f>IF(ISBLANK(G1170),"",VLOOKUP(G1170,UFMT_CONVERSION!A:C,3,FALSE))</f>
        <v/>
      </c>
      <c r="Q1170">
        <f>"Field '"&amp;M1170&amp;IF(N1170="","","',Cond '"&amp;N1170)&amp;"', Value '"&amp;O1170&amp;IF(P1170="","","', Conv '"&amp;P1170)&amp;"'"</f>
        <v/>
      </c>
      <c r="S1170">
        <f>"Insert into UFMT_BUILD_RULE (FORMAT_ID, FIELD_NO, PRIORITY, FIELD_ID, COND_ID, VALUE_ID, CONV_KEY, F_CHECK, F_WRITE) Values ('"&amp;A1170&amp;"', '"&amp;B1170&amp;"', '"&amp;C1170&amp;"', '"&amp;D1170&amp;"', '"&amp;E1170&amp;"', '"&amp;F1170&amp;"', '"&amp;G1170&amp;"', '"&amp;H1170&amp;"', '"&amp;I1170&amp;"');"</f>
        <v/>
      </c>
      <c r="T1170">
        <f>"Update UFMT_BUILD_RULE SET FIELD_ID='"&amp;D1170&amp;"',COND_ID='"&amp;E1170&amp;"',VALUE_ID='"&amp;F1170&amp;"',CONV_KEY='"&amp;G1170&amp;"',F_CHECK='"&amp;H1170&amp;"',F_WRITE='"&amp;I1170&amp;"' Where FORMAT_ID = '"&amp;A1170&amp;"' AND FIELD_NO = '"&amp;B1170&amp;"' AND PRIORITY = '"&amp;C1170&amp;"';"</f>
        <v/>
      </c>
      <c r="U1170">
        <f>"Delete from UFMT_BUILD_RULE Where FORMAT_ID = '"&amp;A1170&amp;"' AND FIELD_NO = '"&amp;B1170&amp;"' AND PRIORITY = '"&amp;C1170&amp;"';"</f>
        <v/>
      </c>
    </row>
    <row r="1171" spans="1:21">
      <c r="A1171" t="s">
        <v>712</v>
      </c>
      <c r="B1171" t="s">
        <v>78</v>
      </c>
      <c r="C1171" t="s">
        <v>13</v>
      </c>
      <c r="D1171" t="s">
        <v>456</v>
      </c>
      <c r="F1171" t="s">
        <v>74</v>
      </c>
      <c r="H1171" t="s">
        <v>255</v>
      </c>
      <c r="I1171" t="s">
        <v>255</v>
      </c>
      <c r="L1171" t="s">
        <v>7</v>
      </c>
      <c r="M1171">
        <f>VLOOKUP(D1171,UFMT_FIELD_FORMAT!A:H,8,FALSE)</f>
        <v/>
      </c>
      <c r="N1171">
        <f>IF(ISBLANK(E1171),"",VLOOKUP(E1171,UFMT_CONDITION!A:J,10,FALSE))</f>
        <v/>
      </c>
      <c r="O1171">
        <f>VLOOKUP(F1171,UFMT_VALUE!A:E,5,FALSE)</f>
        <v/>
      </c>
      <c r="P1171">
        <f>IF(ISBLANK(G1171),"",VLOOKUP(G1171,UFMT_CONVERSION!A:C,3,FALSE))</f>
        <v/>
      </c>
      <c r="Q1171">
        <f>"Field '"&amp;M1171&amp;IF(N1171="","","',Cond '"&amp;N1171)&amp;"', Value '"&amp;O1171&amp;IF(P1171="","","', Conv '"&amp;P1171)&amp;"'"</f>
        <v/>
      </c>
      <c r="S1171">
        <f>"Insert into UFMT_BUILD_RULE (FORMAT_ID, FIELD_NO, PRIORITY, FIELD_ID, COND_ID, VALUE_ID, CONV_KEY, F_CHECK, F_WRITE) Values ('"&amp;A1171&amp;"', '"&amp;B1171&amp;"', '"&amp;C1171&amp;"', '"&amp;D1171&amp;"', '"&amp;E1171&amp;"', '"&amp;F1171&amp;"', '"&amp;G1171&amp;"', '"&amp;H1171&amp;"', '"&amp;I1171&amp;"');"</f>
        <v/>
      </c>
      <c r="T1171">
        <f>"Update UFMT_BUILD_RULE SET FIELD_ID='"&amp;D1171&amp;"',COND_ID='"&amp;E1171&amp;"',VALUE_ID='"&amp;F1171&amp;"',CONV_KEY='"&amp;G1171&amp;"',F_CHECK='"&amp;H1171&amp;"',F_WRITE='"&amp;I1171&amp;"' Where FORMAT_ID = '"&amp;A1171&amp;"' AND FIELD_NO = '"&amp;B1171&amp;"' AND PRIORITY = '"&amp;C1171&amp;"';"</f>
        <v/>
      </c>
      <c r="U1171">
        <f>"Delete from UFMT_BUILD_RULE Where FORMAT_ID = '"&amp;A1171&amp;"' AND FIELD_NO = '"&amp;B1171&amp;"' AND PRIORITY = '"&amp;C1171&amp;"';"</f>
        <v/>
      </c>
    </row>
    <row r="1172" spans="1:21">
      <c r="A1172" t="s">
        <v>712</v>
      </c>
      <c r="B1172" t="s">
        <v>569</v>
      </c>
      <c r="C1172" t="s">
        <v>13</v>
      </c>
      <c r="D1172" t="s">
        <v>398</v>
      </c>
      <c r="F1172" t="s">
        <v>128</v>
      </c>
      <c r="H1172" t="s">
        <v>255</v>
      </c>
      <c r="I1172" t="s">
        <v>255</v>
      </c>
      <c r="L1172" t="s">
        <v>7</v>
      </c>
      <c r="M1172">
        <f>VLOOKUP(D1172,UFMT_FIELD_FORMAT!A:H,8,FALSE)</f>
        <v/>
      </c>
      <c r="N1172">
        <f>IF(ISBLANK(E1172),"",VLOOKUP(E1172,UFMT_CONDITION!A:J,10,FALSE))</f>
        <v/>
      </c>
      <c r="O1172">
        <f>VLOOKUP(F1172,UFMT_VALUE!A:E,5,FALSE)</f>
        <v/>
      </c>
      <c r="P1172">
        <f>IF(ISBLANK(G1172),"",VLOOKUP(G1172,UFMT_CONVERSION!A:C,3,FALSE))</f>
        <v/>
      </c>
      <c r="Q1172">
        <f>"Field '"&amp;M1172&amp;IF(N1172="","","',Cond '"&amp;N1172)&amp;"', Value '"&amp;O1172&amp;IF(P1172="","","', Conv '"&amp;P1172)&amp;"'"</f>
        <v/>
      </c>
      <c r="S1172">
        <f>"Insert into UFMT_BUILD_RULE (FORMAT_ID, FIELD_NO, PRIORITY, FIELD_ID, COND_ID, VALUE_ID, CONV_KEY, F_CHECK, F_WRITE) Values ('"&amp;A1172&amp;"', '"&amp;B1172&amp;"', '"&amp;C1172&amp;"', '"&amp;D1172&amp;"', '"&amp;E1172&amp;"', '"&amp;F1172&amp;"', '"&amp;G1172&amp;"', '"&amp;H1172&amp;"', '"&amp;I1172&amp;"');"</f>
        <v/>
      </c>
      <c r="T1172">
        <f>"Update UFMT_BUILD_RULE SET FIELD_ID='"&amp;D1172&amp;"',COND_ID='"&amp;E1172&amp;"',VALUE_ID='"&amp;F1172&amp;"',CONV_KEY='"&amp;G1172&amp;"',F_CHECK='"&amp;H1172&amp;"',F_WRITE='"&amp;I1172&amp;"' Where FORMAT_ID = '"&amp;A1172&amp;"' AND FIELD_NO = '"&amp;B1172&amp;"' AND PRIORITY = '"&amp;C1172&amp;"';"</f>
        <v/>
      </c>
      <c r="U1172">
        <f>"Delete from UFMT_BUILD_RULE Where FORMAT_ID = '"&amp;A1172&amp;"' AND FIELD_NO = '"&amp;B1172&amp;"' AND PRIORITY = '"&amp;C1172&amp;"';"</f>
        <v/>
      </c>
    </row>
    <row r="1173" spans="1:21">
      <c r="A1173" t="s">
        <v>712</v>
      </c>
      <c r="B1173" t="s">
        <v>196</v>
      </c>
      <c r="C1173" t="s">
        <v>13</v>
      </c>
      <c r="D1173" t="s">
        <v>233</v>
      </c>
      <c r="F1173" t="s">
        <v>68</v>
      </c>
      <c r="H1173" t="s">
        <v>255</v>
      </c>
      <c r="I1173" t="s">
        <v>255</v>
      </c>
      <c r="L1173" t="s">
        <v>7</v>
      </c>
      <c r="M1173">
        <f>VLOOKUP(D1173,UFMT_FIELD_FORMAT!A:H,8,FALSE)</f>
        <v/>
      </c>
      <c r="N1173">
        <f>IF(ISBLANK(E1173),"",VLOOKUP(E1173,UFMT_CONDITION!A:J,10,FALSE))</f>
        <v/>
      </c>
      <c r="O1173">
        <f>VLOOKUP(F1173,UFMT_VALUE!A:E,5,FALSE)</f>
        <v/>
      </c>
      <c r="P1173">
        <f>IF(ISBLANK(G1173),"",VLOOKUP(G1173,UFMT_CONVERSION!A:C,3,FALSE))</f>
        <v/>
      </c>
      <c r="Q1173">
        <f>"Field '"&amp;M1173&amp;IF(N1173="","","',Cond '"&amp;N1173)&amp;"', Value '"&amp;O1173&amp;IF(P1173="","","', Conv '"&amp;P1173)&amp;"'"</f>
        <v/>
      </c>
      <c r="S1173">
        <f>"Insert into UFMT_BUILD_RULE (FORMAT_ID, FIELD_NO, PRIORITY, FIELD_ID, COND_ID, VALUE_ID, CONV_KEY, F_CHECK, F_WRITE) Values ('"&amp;A1173&amp;"', '"&amp;B1173&amp;"', '"&amp;C1173&amp;"', '"&amp;D1173&amp;"', '"&amp;E1173&amp;"', '"&amp;F1173&amp;"', '"&amp;G1173&amp;"', '"&amp;H1173&amp;"', '"&amp;I1173&amp;"');"</f>
        <v/>
      </c>
      <c r="T1173">
        <f>"Update UFMT_BUILD_RULE SET FIELD_ID='"&amp;D1173&amp;"',COND_ID='"&amp;E1173&amp;"',VALUE_ID='"&amp;F1173&amp;"',CONV_KEY='"&amp;G1173&amp;"',F_CHECK='"&amp;H1173&amp;"',F_WRITE='"&amp;I1173&amp;"' Where FORMAT_ID = '"&amp;A1173&amp;"' AND FIELD_NO = '"&amp;B1173&amp;"' AND PRIORITY = '"&amp;C1173&amp;"';"</f>
        <v/>
      </c>
      <c r="U1173">
        <f>"Delete from UFMT_BUILD_RULE Where FORMAT_ID = '"&amp;A1173&amp;"' AND FIELD_NO = '"&amp;B1173&amp;"' AND PRIORITY = '"&amp;C1173&amp;"';"</f>
        <v/>
      </c>
    </row>
    <row r="1174" spans="1:21">
      <c r="A1174" t="s">
        <v>712</v>
      </c>
      <c r="B1174" t="s">
        <v>634</v>
      </c>
      <c r="C1174" t="s">
        <v>13</v>
      </c>
      <c r="D1174" t="s">
        <v>233</v>
      </c>
      <c r="E1174" t="s">
        <v>335</v>
      </c>
      <c r="F1174" t="s">
        <v>70</v>
      </c>
      <c r="H1174" t="s">
        <v>255</v>
      </c>
      <c r="I1174" t="s">
        <v>255</v>
      </c>
      <c r="L1174" t="s">
        <v>7</v>
      </c>
      <c r="M1174">
        <f>VLOOKUP(D1174,UFMT_FIELD_FORMAT!A:H,8,FALSE)</f>
        <v/>
      </c>
      <c r="N1174">
        <f>IF(ISBLANK(E1174),"",VLOOKUP(E1174,UFMT_CONDITION!A:J,10,FALSE))</f>
        <v/>
      </c>
      <c r="O1174">
        <f>VLOOKUP(F1174,UFMT_VALUE!A:E,5,FALSE)</f>
        <v/>
      </c>
      <c r="P1174">
        <f>IF(ISBLANK(G1174),"",VLOOKUP(G1174,UFMT_CONVERSION!A:C,3,FALSE))</f>
        <v/>
      </c>
      <c r="Q1174">
        <f>"Field '"&amp;M1174&amp;IF(N1174="","","',Cond '"&amp;N1174)&amp;"', Value '"&amp;O1174&amp;IF(P1174="","","', Conv '"&amp;P1174)&amp;"'"</f>
        <v/>
      </c>
      <c r="S1174">
        <f>"Insert into UFMT_BUILD_RULE (FORMAT_ID, FIELD_NO, PRIORITY, FIELD_ID, COND_ID, VALUE_ID, CONV_KEY, F_CHECK, F_WRITE) Values ('"&amp;A1174&amp;"', '"&amp;B1174&amp;"', '"&amp;C1174&amp;"', '"&amp;D1174&amp;"', '"&amp;E1174&amp;"', '"&amp;F1174&amp;"', '"&amp;G1174&amp;"', '"&amp;H1174&amp;"', '"&amp;I1174&amp;"');"</f>
        <v/>
      </c>
      <c r="T1174">
        <f>"Update UFMT_BUILD_RULE SET FIELD_ID='"&amp;D1174&amp;"',COND_ID='"&amp;E1174&amp;"',VALUE_ID='"&amp;F1174&amp;"',CONV_KEY='"&amp;G1174&amp;"',F_CHECK='"&amp;H1174&amp;"',F_WRITE='"&amp;I1174&amp;"' Where FORMAT_ID = '"&amp;A1174&amp;"' AND FIELD_NO = '"&amp;B1174&amp;"' AND PRIORITY = '"&amp;C1174&amp;"';"</f>
        <v/>
      </c>
      <c r="U1174">
        <f>"Delete from UFMT_BUILD_RULE Where FORMAT_ID = '"&amp;A1174&amp;"' AND FIELD_NO = '"&amp;B1174&amp;"' AND PRIORITY = '"&amp;C1174&amp;"';"</f>
        <v/>
      </c>
    </row>
    <row r="1175" spans="1:21">
      <c r="A1175" t="s">
        <v>712</v>
      </c>
      <c r="B1175" t="s">
        <v>648</v>
      </c>
      <c r="C1175" t="s">
        <v>13</v>
      </c>
      <c r="D1175" t="s">
        <v>456</v>
      </c>
      <c r="F1175" t="s">
        <v>74</v>
      </c>
      <c r="H1175" t="s">
        <v>255</v>
      </c>
      <c r="I1175" t="s">
        <v>255</v>
      </c>
      <c r="L1175" t="s">
        <v>7</v>
      </c>
      <c r="M1175">
        <f>VLOOKUP(D1175,UFMT_FIELD_FORMAT!A:H,8,FALSE)</f>
        <v/>
      </c>
      <c r="N1175">
        <f>IF(ISBLANK(E1175),"",VLOOKUP(E1175,UFMT_CONDITION!A:J,10,FALSE))</f>
        <v/>
      </c>
      <c r="O1175">
        <f>VLOOKUP(F1175,UFMT_VALUE!A:E,5,FALSE)</f>
        <v/>
      </c>
      <c r="P1175">
        <f>IF(ISBLANK(G1175),"",VLOOKUP(G1175,UFMT_CONVERSION!A:C,3,FALSE))</f>
        <v/>
      </c>
      <c r="Q1175">
        <f>"Field '"&amp;M1175&amp;IF(N1175="","","',Cond '"&amp;N1175)&amp;"', Value '"&amp;O1175&amp;IF(P1175="","","', Conv '"&amp;P1175)&amp;"'"</f>
        <v/>
      </c>
      <c r="S1175">
        <f>"Insert into UFMT_BUILD_RULE (FORMAT_ID, FIELD_NO, PRIORITY, FIELD_ID, COND_ID, VALUE_ID, CONV_KEY, F_CHECK, F_WRITE) Values ('"&amp;A1175&amp;"', '"&amp;B1175&amp;"', '"&amp;C1175&amp;"', '"&amp;D1175&amp;"', '"&amp;E1175&amp;"', '"&amp;F1175&amp;"', '"&amp;G1175&amp;"', '"&amp;H1175&amp;"', '"&amp;I1175&amp;"');"</f>
        <v/>
      </c>
      <c r="T1175">
        <f>"Update UFMT_BUILD_RULE SET FIELD_ID='"&amp;D1175&amp;"',COND_ID='"&amp;E1175&amp;"',VALUE_ID='"&amp;F1175&amp;"',CONV_KEY='"&amp;G1175&amp;"',F_CHECK='"&amp;H1175&amp;"',F_WRITE='"&amp;I1175&amp;"' Where FORMAT_ID = '"&amp;A1175&amp;"' AND FIELD_NO = '"&amp;B1175&amp;"' AND PRIORITY = '"&amp;C1175&amp;"';"</f>
        <v/>
      </c>
      <c r="U1175">
        <f>"Delete from UFMT_BUILD_RULE Where FORMAT_ID = '"&amp;A1175&amp;"' AND FIELD_NO = '"&amp;B1175&amp;"' AND PRIORITY = '"&amp;C1175&amp;"';"</f>
        <v/>
      </c>
    </row>
    <row r="1176" spans="1:21">
      <c r="A1176" t="s">
        <v>712</v>
      </c>
      <c r="B1176" t="s">
        <v>53</v>
      </c>
      <c r="C1176" t="s">
        <v>13</v>
      </c>
      <c r="D1176" t="s">
        <v>31</v>
      </c>
      <c r="F1176" t="s">
        <v>23</v>
      </c>
      <c r="H1176" t="s">
        <v>255</v>
      </c>
      <c r="I1176" t="s">
        <v>255</v>
      </c>
      <c r="L1176" t="s">
        <v>7</v>
      </c>
      <c r="M1176">
        <f>VLOOKUP(D1176,UFMT_FIELD_FORMAT!A:H,8,FALSE)</f>
        <v/>
      </c>
      <c r="N1176">
        <f>IF(ISBLANK(E1176),"",VLOOKUP(E1176,UFMT_CONDITION!A:J,10,FALSE))</f>
        <v/>
      </c>
      <c r="O1176">
        <f>VLOOKUP(F1176,UFMT_VALUE!A:E,5,FALSE)</f>
        <v/>
      </c>
      <c r="P1176">
        <f>IF(ISBLANK(G1176),"",VLOOKUP(G1176,UFMT_CONVERSION!A:C,3,FALSE))</f>
        <v/>
      </c>
      <c r="Q1176">
        <f>"Field '"&amp;M1176&amp;IF(N1176="","","',Cond '"&amp;N1176)&amp;"', Value '"&amp;O1176&amp;IF(P1176="","","', Conv '"&amp;P1176)&amp;"'"</f>
        <v/>
      </c>
      <c r="S1176">
        <f>"Insert into UFMT_BUILD_RULE (FORMAT_ID, FIELD_NO, PRIORITY, FIELD_ID, COND_ID, VALUE_ID, CONV_KEY, F_CHECK, F_WRITE) Values ('"&amp;A1176&amp;"', '"&amp;B1176&amp;"', '"&amp;C1176&amp;"', '"&amp;D1176&amp;"', '"&amp;E1176&amp;"', '"&amp;F1176&amp;"', '"&amp;G1176&amp;"', '"&amp;H1176&amp;"', '"&amp;I1176&amp;"');"</f>
        <v/>
      </c>
      <c r="T1176">
        <f>"Update UFMT_BUILD_RULE SET FIELD_ID='"&amp;D1176&amp;"',COND_ID='"&amp;E1176&amp;"',VALUE_ID='"&amp;F1176&amp;"',CONV_KEY='"&amp;G1176&amp;"',F_CHECK='"&amp;H1176&amp;"',F_WRITE='"&amp;I1176&amp;"' Where FORMAT_ID = '"&amp;A1176&amp;"' AND FIELD_NO = '"&amp;B1176&amp;"' AND PRIORITY = '"&amp;C1176&amp;"';"</f>
        <v/>
      </c>
      <c r="U1176">
        <f>"Delete from UFMT_BUILD_RULE Where FORMAT_ID = '"&amp;A1176&amp;"' AND FIELD_NO = '"&amp;B1176&amp;"' AND PRIORITY = '"&amp;C1176&amp;"';"</f>
        <v/>
      </c>
    </row>
    <row r="1177" spans="1:21">
      <c r="A1177" t="s">
        <v>712</v>
      </c>
      <c r="B1177" t="s">
        <v>671</v>
      </c>
      <c r="C1177" t="s">
        <v>13</v>
      </c>
      <c r="D1177" t="s">
        <v>456</v>
      </c>
      <c r="F1177" t="s">
        <v>128</v>
      </c>
      <c r="H1177" t="s">
        <v>255</v>
      </c>
      <c r="I1177" t="s">
        <v>255</v>
      </c>
      <c r="L1177" t="s">
        <v>7</v>
      </c>
      <c r="M1177">
        <f>VLOOKUP(D1177,UFMT_FIELD_FORMAT!A:H,8,FALSE)</f>
        <v/>
      </c>
      <c r="N1177">
        <f>IF(ISBLANK(E1177),"",VLOOKUP(E1177,UFMT_CONDITION!A:J,10,FALSE))</f>
        <v/>
      </c>
      <c r="O1177">
        <f>VLOOKUP(F1177,UFMT_VALUE!A:E,5,FALSE)</f>
        <v/>
      </c>
      <c r="P1177">
        <f>IF(ISBLANK(G1177),"",VLOOKUP(G1177,UFMT_CONVERSION!A:C,3,FALSE))</f>
        <v/>
      </c>
      <c r="Q1177">
        <f>"Field '"&amp;M1177&amp;IF(N1177="","","',Cond '"&amp;N1177)&amp;"', Value '"&amp;O1177&amp;IF(P1177="","","', Conv '"&amp;P1177)&amp;"'"</f>
        <v/>
      </c>
      <c r="S1177">
        <f>"Insert into UFMT_BUILD_RULE (FORMAT_ID, FIELD_NO, PRIORITY, FIELD_ID, COND_ID, VALUE_ID, CONV_KEY, F_CHECK, F_WRITE) Values ('"&amp;A1177&amp;"', '"&amp;B1177&amp;"', '"&amp;C1177&amp;"', '"&amp;D1177&amp;"', '"&amp;E1177&amp;"', '"&amp;F1177&amp;"', '"&amp;G1177&amp;"', '"&amp;H1177&amp;"', '"&amp;I1177&amp;"');"</f>
        <v/>
      </c>
      <c r="T1177">
        <f>"Update UFMT_BUILD_RULE SET FIELD_ID='"&amp;D1177&amp;"',COND_ID='"&amp;E1177&amp;"',VALUE_ID='"&amp;F1177&amp;"',CONV_KEY='"&amp;G1177&amp;"',F_CHECK='"&amp;H1177&amp;"',F_WRITE='"&amp;I1177&amp;"' Where FORMAT_ID = '"&amp;A1177&amp;"' AND FIELD_NO = '"&amp;B1177&amp;"' AND PRIORITY = '"&amp;C1177&amp;"';"</f>
        <v/>
      </c>
      <c r="U1177">
        <f>"Delete from UFMT_BUILD_RULE Where FORMAT_ID = '"&amp;A1177&amp;"' AND FIELD_NO = '"&amp;B1177&amp;"' AND PRIORITY = '"&amp;C1177&amp;"';"</f>
        <v/>
      </c>
    </row>
    <row r="1178" spans="1:21">
      <c r="A1178" t="s">
        <v>713</v>
      </c>
      <c r="B1178" t="s">
        <v>64</v>
      </c>
      <c r="C1178" t="s">
        <v>13</v>
      </c>
      <c r="D1178" t="s">
        <v>13</v>
      </c>
      <c r="F1178" t="s">
        <v>64</v>
      </c>
      <c r="H1178" t="s">
        <v>255</v>
      </c>
      <c r="I1178" t="s">
        <v>255</v>
      </c>
      <c r="L1178" t="s">
        <v>7</v>
      </c>
      <c r="M1178">
        <f>VLOOKUP(D1178,UFMT_FIELD_FORMAT!A:H,8,FALSE)</f>
        <v/>
      </c>
      <c r="N1178">
        <f>IF(ISBLANK(E1178),"",VLOOKUP(E1178,UFMT_CONDITION!A:J,10,FALSE))</f>
        <v/>
      </c>
      <c r="O1178">
        <f>VLOOKUP(F1178,UFMT_VALUE!A:E,5,FALSE)</f>
        <v/>
      </c>
      <c r="P1178">
        <f>IF(ISBLANK(G1178),"",VLOOKUP(G1178,UFMT_CONVERSION!A:C,3,FALSE))</f>
        <v/>
      </c>
      <c r="Q1178">
        <f>"Field '"&amp;M1178&amp;IF(N1178="","","',Cond '"&amp;N1178)&amp;"', Value '"&amp;O1178&amp;IF(P1178="","","', Conv '"&amp;P1178)&amp;"'"</f>
        <v/>
      </c>
      <c r="S1178">
        <f>"Insert into UFMT_BUILD_RULE (FORMAT_ID, FIELD_NO, PRIORITY, FIELD_ID, COND_ID, VALUE_ID, CONV_KEY, F_CHECK, F_WRITE) Values ('"&amp;A1178&amp;"', '"&amp;B1178&amp;"', '"&amp;C1178&amp;"', '"&amp;D1178&amp;"', '"&amp;E1178&amp;"', '"&amp;F1178&amp;"', '"&amp;G1178&amp;"', '"&amp;H1178&amp;"', '"&amp;I1178&amp;"');"</f>
        <v/>
      </c>
      <c r="T1178">
        <f>"Update UFMT_BUILD_RULE SET FIELD_ID='"&amp;D1178&amp;"',COND_ID='"&amp;E1178&amp;"',VALUE_ID='"&amp;F1178&amp;"',CONV_KEY='"&amp;G1178&amp;"',F_CHECK='"&amp;H1178&amp;"',F_WRITE='"&amp;I1178&amp;"' Where FORMAT_ID = '"&amp;A1178&amp;"' AND FIELD_NO = '"&amp;B1178&amp;"' AND PRIORITY = '"&amp;C1178&amp;"';"</f>
        <v/>
      </c>
      <c r="U1178">
        <f>"Delete from UFMT_BUILD_RULE Where FORMAT_ID = '"&amp;A1178&amp;"' AND FIELD_NO = '"&amp;B1178&amp;"' AND PRIORITY = '"&amp;C1178&amp;"';"</f>
        <v/>
      </c>
    </row>
    <row r="1179" spans="1:21">
      <c r="A1179" t="s">
        <v>713</v>
      </c>
      <c r="B1179" t="s">
        <v>107</v>
      </c>
      <c r="C1179" t="s">
        <v>13</v>
      </c>
      <c r="D1179" t="s">
        <v>64</v>
      </c>
      <c r="F1179" t="s">
        <v>600</v>
      </c>
      <c r="H1179" t="s">
        <v>255</v>
      </c>
      <c r="I1179" t="s">
        <v>255</v>
      </c>
      <c r="L1179" t="s">
        <v>7</v>
      </c>
      <c r="M1179">
        <f>VLOOKUP(D1179,UFMT_FIELD_FORMAT!A:H,8,FALSE)</f>
        <v/>
      </c>
      <c r="N1179">
        <f>IF(ISBLANK(E1179),"",VLOOKUP(E1179,UFMT_CONDITION!A:J,10,FALSE))</f>
        <v/>
      </c>
      <c r="O1179">
        <f>VLOOKUP(F1179,UFMT_VALUE!A:E,5,FALSE)</f>
        <v/>
      </c>
      <c r="P1179">
        <f>IF(ISBLANK(G1179),"",VLOOKUP(G1179,UFMT_CONVERSION!A:C,3,FALSE))</f>
        <v/>
      </c>
      <c r="Q1179">
        <f>"Field '"&amp;M1179&amp;IF(N1179="","","',Cond '"&amp;N1179)&amp;"', Value '"&amp;O1179&amp;IF(P1179="","","', Conv '"&amp;P1179)&amp;"'"</f>
        <v/>
      </c>
      <c r="S1179">
        <f>"Insert into UFMT_BUILD_RULE (FORMAT_ID, FIELD_NO, PRIORITY, FIELD_ID, COND_ID, VALUE_ID, CONV_KEY, F_CHECK, F_WRITE) Values ('"&amp;A1179&amp;"', '"&amp;B1179&amp;"', '"&amp;C1179&amp;"', '"&amp;D1179&amp;"', '"&amp;E1179&amp;"', '"&amp;F1179&amp;"', '"&amp;G1179&amp;"', '"&amp;H1179&amp;"', '"&amp;I1179&amp;"');"</f>
        <v/>
      </c>
      <c r="T1179">
        <f>"Update UFMT_BUILD_RULE SET FIELD_ID='"&amp;D1179&amp;"',COND_ID='"&amp;E1179&amp;"',VALUE_ID='"&amp;F1179&amp;"',CONV_KEY='"&amp;G1179&amp;"',F_CHECK='"&amp;H1179&amp;"',F_WRITE='"&amp;I1179&amp;"' Where FORMAT_ID = '"&amp;A1179&amp;"' AND FIELD_NO = '"&amp;B1179&amp;"' AND PRIORITY = '"&amp;C1179&amp;"';"</f>
        <v/>
      </c>
      <c r="U1179">
        <f>"Delete from UFMT_BUILD_RULE Where FORMAT_ID = '"&amp;A1179&amp;"' AND FIELD_NO = '"&amp;B1179&amp;"' AND PRIORITY = '"&amp;C1179&amp;"';"</f>
        <v/>
      </c>
    </row>
    <row r="1180" spans="1:21">
      <c r="A1180" t="s">
        <v>713</v>
      </c>
      <c r="B1180" t="s">
        <v>31</v>
      </c>
      <c r="C1180" t="s">
        <v>13</v>
      </c>
      <c r="D1180" t="s">
        <v>107</v>
      </c>
      <c r="F1180" t="s">
        <v>330</v>
      </c>
      <c r="H1180" t="s">
        <v>255</v>
      </c>
      <c r="I1180" t="s">
        <v>255</v>
      </c>
      <c r="L1180" t="s">
        <v>7</v>
      </c>
      <c r="M1180">
        <f>VLOOKUP(D1180,UFMT_FIELD_FORMAT!A:H,8,FALSE)</f>
        <v/>
      </c>
      <c r="N1180">
        <f>IF(ISBLANK(E1180),"",VLOOKUP(E1180,UFMT_CONDITION!A:J,10,FALSE))</f>
        <v/>
      </c>
      <c r="O1180">
        <f>VLOOKUP(F1180,UFMT_VALUE!A:E,5,FALSE)</f>
        <v/>
      </c>
      <c r="P1180">
        <f>IF(ISBLANK(G1180),"",VLOOKUP(G1180,UFMT_CONVERSION!A:C,3,FALSE))</f>
        <v/>
      </c>
      <c r="Q1180">
        <f>"Field '"&amp;M1180&amp;IF(N1180="","","',Cond '"&amp;N1180)&amp;"', Value '"&amp;O1180&amp;IF(P1180="","","', Conv '"&amp;P1180)&amp;"'"</f>
        <v/>
      </c>
      <c r="S1180">
        <f>"Insert into UFMT_BUILD_RULE (FORMAT_ID, FIELD_NO, PRIORITY, FIELD_ID, COND_ID, VALUE_ID, CONV_KEY, F_CHECK, F_WRITE) Values ('"&amp;A1180&amp;"', '"&amp;B1180&amp;"', '"&amp;C1180&amp;"', '"&amp;D1180&amp;"', '"&amp;E1180&amp;"', '"&amp;F1180&amp;"', '"&amp;G1180&amp;"', '"&amp;H1180&amp;"', '"&amp;I1180&amp;"');"</f>
        <v/>
      </c>
      <c r="T1180">
        <f>"Update UFMT_BUILD_RULE SET FIELD_ID='"&amp;D1180&amp;"',COND_ID='"&amp;E1180&amp;"',VALUE_ID='"&amp;F1180&amp;"',CONV_KEY='"&amp;G1180&amp;"',F_CHECK='"&amp;H1180&amp;"',F_WRITE='"&amp;I1180&amp;"' Where FORMAT_ID = '"&amp;A1180&amp;"' AND FIELD_NO = '"&amp;B1180&amp;"' AND PRIORITY = '"&amp;C1180&amp;"';"</f>
        <v/>
      </c>
      <c r="U1180">
        <f>"Delete from UFMT_BUILD_RULE Where FORMAT_ID = '"&amp;A1180&amp;"' AND FIELD_NO = '"&amp;B1180&amp;"' AND PRIORITY = '"&amp;C1180&amp;"';"</f>
        <v/>
      </c>
    </row>
    <row r="1181" spans="1:21">
      <c r="A1181" t="s">
        <v>713</v>
      </c>
      <c r="B1181" t="s">
        <v>328</v>
      </c>
      <c r="C1181" t="s">
        <v>13</v>
      </c>
      <c r="D1181" t="s">
        <v>107</v>
      </c>
      <c r="F1181" t="s">
        <v>114</v>
      </c>
      <c r="G1181" t="s">
        <v>449</v>
      </c>
      <c r="H1181" t="s">
        <v>255</v>
      </c>
      <c r="I1181" t="s">
        <v>255</v>
      </c>
      <c r="L1181" t="s">
        <v>7</v>
      </c>
      <c r="M1181">
        <f>VLOOKUP(D1181,UFMT_FIELD_FORMAT!A:H,8,FALSE)</f>
        <v/>
      </c>
      <c r="N1181">
        <f>IF(ISBLANK(E1181),"",VLOOKUP(E1181,UFMT_CONDITION!A:J,10,FALSE))</f>
        <v/>
      </c>
      <c r="O1181">
        <f>VLOOKUP(F1181,UFMT_VALUE!A:E,5,FALSE)</f>
        <v/>
      </c>
      <c r="P1181">
        <f>IF(ISBLANK(G1181),"",VLOOKUP(G1181,UFMT_CONVERSION!A:C,3,FALSE))</f>
        <v/>
      </c>
      <c r="Q1181">
        <f>"Field '"&amp;M1181&amp;IF(N1181="","","',Cond '"&amp;N1181)&amp;"', Value '"&amp;O1181&amp;IF(P1181="","","', Conv '"&amp;P1181)&amp;"'"</f>
        <v/>
      </c>
      <c r="S1181">
        <f>"Insert into UFMT_BUILD_RULE (FORMAT_ID, FIELD_NO, PRIORITY, FIELD_ID, COND_ID, VALUE_ID, CONV_KEY, F_CHECK, F_WRITE) Values ('"&amp;A1181&amp;"', '"&amp;B1181&amp;"', '"&amp;C1181&amp;"', '"&amp;D1181&amp;"', '"&amp;E1181&amp;"', '"&amp;F1181&amp;"', '"&amp;G1181&amp;"', '"&amp;H1181&amp;"', '"&amp;I1181&amp;"');"</f>
        <v/>
      </c>
      <c r="T1181">
        <f>"Update UFMT_BUILD_RULE SET FIELD_ID='"&amp;D1181&amp;"',COND_ID='"&amp;E1181&amp;"',VALUE_ID='"&amp;F1181&amp;"',CONV_KEY='"&amp;G1181&amp;"',F_CHECK='"&amp;H1181&amp;"',F_WRITE='"&amp;I1181&amp;"' Where FORMAT_ID = '"&amp;A1181&amp;"' AND FIELD_NO = '"&amp;B1181&amp;"' AND PRIORITY = '"&amp;C1181&amp;"';"</f>
        <v/>
      </c>
      <c r="U1181">
        <f>"Delete from UFMT_BUILD_RULE Where FORMAT_ID = '"&amp;A1181&amp;"' AND FIELD_NO = '"&amp;B1181&amp;"' AND PRIORITY = '"&amp;C1181&amp;"';"</f>
        <v/>
      </c>
    </row>
    <row r="1182" spans="1:21">
      <c r="A1182" t="s">
        <v>713</v>
      </c>
      <c r="B1182" t="s">
        <v>330</v>
      </c>
      <c r="C1182" t="s">
        <v>64</v>
      </c>
      <c r="D1182" t="s">
        <v>51</v>
      </c>
      <c r="F1182" t="s">
        <v>602</v>
      </c>
      <c r="H1182" t="s">
        <v>255</v>
      </c>
      <c r="I1182" t="s">
        <v>13</v>
      </c>
      <c r="L1182" t="s">
        <v>7</v>
      </c>
      <c r="M1182">
        <f>VLOOKUP(D1182,UFMT_FIELD_FORMAT!A:H,8,FALSE)</f>
        <v/>
      </c>
      <c r="N1182">
        <f>IF(ISBLANK(E1182),"",VLOOKUP(E1182,UFMT_CONDITION!A:J,10,FALSE))</f>
        <v/>
      </c>
      <c r="O1182">
        <f>VLOOKUP(F1182,UFMT_VALUE!A:E,5,FALSE)</f>
        <v/>
      </c>
      <c r="P1182">
        <f>IF(ISBLANK(G1182),"",VLOOKUP(G1182,UFMT_CONVERSION!A:C,3,FALSE))</f>
        <v/>
      </c>
      <c r="Q1182">
        <f>"Field '"&amp;M1182&amp;IF(N1182="","","',Cond '"&amp;N1182)&amp;"', Value '"&amp;O1182&amp;IF(P1182="","","', Conv '"&amp;P1182)&amp;"'"</f>
        <v/>
      </c>
      <c r="S1182">
        <f>"Insert into UFMT_BUILD_RULE (FORMAT_ID, FIELD_NO, PRIORITY, FIELD_ID, COND_ID, VALUE_ID, CONV_KEY, F_CHECK, F_WRITE) Values ('"&amp;A1182&amp;"', '"&amp;B1182&amp;"', '"&amp;C1182&amp;"', '"&amp;D1182&amp;"', '"&amp;E1182&amp;"', '"&amp;F1182&amp;"', '"&amp;G1182&amp;"', '"&amp;H1182&amp;"', '"&amp;I1182&amp;"');"</f>
        <v/>
      </c>
      <c r="T1182">
        <f>"Update UFMT_BUILD_RULE SET FIELD_ID='"&amp;D1182&amp;"',COND_ID='"&amp;E1182&amp;"',VALUE_ID='"&amp;F1182&amp;"',CONV_KEY='"&amp;G1182&amp;"',F_CHECK='"&amp;H1182&amp;"',F_WRITE='"&amp;I1182&amp;"' Where FORMAT_ID = '"&amp;A1182&amp;"' AND FIELD_NO = '"&amp;B1182&amp;"' AND PRIORITY = '"&amp;C1182&amp;"';"</f>
        <v/>
      </c>
      <c r="U1182">
        <f>"Delete from UFMT_BUILD_RULE Where FORMAT_ID = '"&amp;A1182&amp;"' AND FIELD_NO = '"&amp;B1182&amp;"' AND PRIORITY = '"&amp;C1182&amp;"';"</f>
        <v/>
      </c>
    </row>
    <row r="1183" spans="1:21">
      <c r="A1183" t="s">
        <v>713</v>
      </c>
      <c r="B1183" t="s">
        <v>337</v>
      </c>
      <c r="C1183" t="s">
        <v>13</v>
      </c>
      <c r="D1183" t="s">
        <v>500</v>
      </c>
      <c r="F1183" t="s">
        <v>35</v>
      </c>
      <c r="H1183" t="s">
        <v>255</v>
      </c>
      <c r="I1183" t="s">
        <v>255</v>
      </c>
      <c r="L1183" t="s">
        <v>7</v>
      </c>
      <c r="M1183">
        <f>VLOOKUP(D1183,UFMT_FIELD_FORMAT!A:H,8,FALSE)</f>
        <v/>
      </c>
      <c r="N1183">
        <f>IF(ISBLANK(E1183),"",VLOOKUP(E1183,UFMT_CONDITION!A:J,10,FALSE))</f>
        <v/>
      </c>
      <c r="O1183">
        <f>VLOOKUP(F1183,UFMT_VALUE!A:E,5,FALSE)</f>
        <v/>
      </c>
      <c r="P1183">
        <f>IF(ISBLANK(G1183),"",VLOOKUP(G1183,UFMT_CONVERSION!A:C,3,FALSE))</f>
        <v/>
      </c>
      <c r="Q1183">
        <f>"Field '"&amp;M1183&amp;IF(N1183="","","',Cond '"&amp;N1183)&amp;"', Value '"&amp;O1183&amp;IF(P1183="","","', Conv '"&amp;P1183)&amp;"'"</f>
        <v/>
      </c>
      <c r="S1183">
        <f>"Insert into UFMT_BUILD_RULE (FORMAT_ID, FIELD_NO, PRIORITY, FIELD_ID, COND_ID, VALUE_ID, CONV_KEY, F_CHECK, F_WRITE) Values ('"&amp;A1183&amp;"', '"&amp;B1183&amp;"', '"&amp;C1183&amp;"', '"&amp;D1183&amp;"', '"&amp;E1183&amp;"', '"&amp;F1183&amp;"', '"&amp;G1183&amp;"', '"&amp;H1183&amp;"', '"&amp;I1183&amp;"');"</f>
        <v/>
      </c>
      <c r="T1183">
        <f>"Update UFMT_BUILD_RULE SET FIELD_ID='"&amp;D1183&amp;"',COND_ID='"&amp;E1183&amp;"',VALUE_ID='"&amp;F1183&amp;"',CONV_KEY='"&amp;G1183&amp;"',F_CHECK='"&amp;H1183&amp;"',F_WRITE='"&amp;I1183&amp;"' Where FORMAT_ID = '"&amp;A1183&amp;"' AND FIELD_NO = '"&amp;B1183&amp;"' AND PRIORITY = '"&amp;C1183&amp;"';"</f>
        <v/>
      </c>
      <c r="U1183">
        <f>"Delete from UFMT_BUILD_RULE Where FORMAT_ID = '"&amp;A1183&amp;"' AND FIELD_NO = '"&amp;B1183&amp;"' AND PRIORITY = '"&amp;C1183&amp;"';"</f>
        <v/>
      </c>
    </row>
    <row r="1184" spans="1:21">
      <c r="A1184" t="s">
        <v>713</v>
      </c>
      <c r="B1184" t="s">
        <v>351</v>
      </c>
      <c r="C1184" t="s">
        <v>13</v>
      </c>
      <c r="D1184" t="s">
        <v>500</v>
      </c>
      <c r="F1184" t="s">
        <v>385</v>
      </c>
      <c r="H1184" t="s">
        <v>255</v>
      </c>
      <c r="I1184" t="s">
        <v>13</v>
      </c>
      <c r="L1184" t="s">
        <v>7</v>
      </c>
      <c r="M1184">
        <f>VLOOKUP(D1184,UFMT_FIELD_FORMAT!A:H,8,FALSE)</f>
        <v/>
      </c>
      <c r="N1184">
        <f>IF(ISBLANK(E1184),"",VLOOKUP(E1184,UFMT_CONDITION!A:J,10,FALSE))</f>
        <v/>
      </c>
      <c r="O1184">
        <f>VLOOKUP(F1184,UFMT_VALUE!A:E,5,FALSE)</f>
        <v/>
      </c>
      <c r="P1184">
        <f>IF(ISBLANK(G1184),"",VLOOKUP(G1184,UFMT_CONVERSION!A:C,3,FALSE))</f>
        <v/>
      </c>
      <c r="Q1184">
        <f>"Field '"&amp;M1184&amp;IF(N1184="","","',Cond '"&amp;N1184)&amp;"', Value '"&amp;O1184&amp;IF(P1184="","","', Conv '"&amp;P1184)&amp;"'"</f>
        <v/>
      </c>
      <c r="S1184">
        <f>"Insert into UFMT_BUILD_RULE (FORMAT_ID, FIELD_NO, PRIORITY, FIELD_ID, COND_ID, VALUE_ID, CONV_KEY, F_CHECK, F_WRITE) Values ('"&amp;A1184&amp;"', '"&amp;B1184&amp;"', '"&amp;C1184&amp;"', '"&amp;D1184&amp;"', '"&amp;E1184&amp;"', '"&amp;F1184&amp;"', '"&amp;G1184&amp;"', '"&amp;H1184&amp;"', '"&amp;I1184&amp;"');"</f>
        <v/>
      </c>
      <c r="T1184">
        <f>"Update UFMT_BUILD_RULE SET FIELD_ID='"&amp;D1184&amp;"',COND_ID='"&amp;E1184&amp;"',VALUE_ID='"&amp;F1184&amp;"',CONV_KEY='"&amp;G1184&amp;"',F_CHECK='"&amp;H1184&amp;"',F_WRITE='"&amp;I1184&amp;"' Where FORMAT_ID = '"&amp;A1184&amp;"' AND FIELD_NO = '"&amp;B1184&amp;"' AND PRIORITY = '"&amp;C1184&amp;"';"</f>
        <v/>
      </c>
      <c r="U1184">
        <f>"Delete from UFMT_BUILD_RULE Where FORMAT_ID = '"&amp;A1184&amp;"' AND FIELD_NO = '"&amp;B1184&amp;"' AND PRIORITY = '"&amp;C1184&amp;"';"</f>
        <v/>
      </c>
    </row>
    <row r="1185" spans="1:21">
      <c r="A1185" t="s">
        <v>713</v>
      </c>
      <c r="B1185" t="s">
        <v>379</v>
      </c>
      <c r="C1185" t="s">
        <v>13</v>
      </c>
      <c r="D1185" t="s">
        <v>318</v>
      </c>
      <c r="F1185" t="s">
        <v>122</v>
      </c>
      <c r="H1185" t="s">
        <v>255</v>
      </c>
      <c r="I1185" t="s">
        <v>13</v>
      </c>
      <c r="L1185" t="s">
        <v>7</v>
      </c>
      <c r="M1185">
        <f>VLOOKUP(D1185,UFMT_FIELD_FORMAT!A:H,8,FALSE)</f>
        <v/>
      </c>
      <c r="N1185">
        <f>IF(ISBLANK(E1185),"",VLOOKUP(E1185,UFMT_CONDITION!A:J,10,FALSE))</f>
        <v/>
      </c>
      <c r="O1185">
        <f>VLOOKUP(F1185,UFMT_VALUE!A:E,5,FALSE)</f>
        <v/>
      </c>
      <c r="P1185">
        <f>IF(ISBLANK(G1185),"",VLOOKUP(G1185,UFMT_CONVERSION!A:C,3,FALSE))</f>
        <v/>
      </c>
      <c r="Q1185">
        <f>"Field '"&amp;M1185&amp;IF(N1185="","","',Cond '"&amp;N1185)&amp;"', Value '"&amp;O1185&amp;IF(P1185="","","', Conv '"&amp;P1185)&amp;"'"</f>
        <v/>
      </c>
      <c r="S1185">
        <f>"Insert into UFMT_BUILD_RULE (FORMAT_ID, FIELD_NO, PRIORITY, FIELD_ID, COND_ID, VALUE_ID, CONV_KEY, F_CHECK, F_WRITE) Values ('"&amp;A1185&amp;"', '"&amp;B1185&amp;"', '"&amp;C1185&amp;"', '"&amp;D1185&amp;"', '"&amp;E1185&amp;"', '"&amp;F1185&amp;"', '"&amp;G1185&amp;"', '"&amp;H1185&amp;"', '"&amp;I1185&amp;"');"</f>
        <v/>
      </c>
      <c r="T1185">
        <f>"Update UFMT_BUILD_RULE SET FIELD_ID='"&amp;D1185&amp;"',COND_ID='"&amp;E1185&amp;"',VALUE_ID='"&amp;F1185&amp;"',CONV_KEY='"&amp;G1185&amp;"',F_CHECK='"&amp;H1185&amp;"',F_WRITE='"&amp;I1185&amp;"' Where FORMAT_ID = '"&amp;A1185&amp;"' AND FIELD_NO = '"&amp;B1185&amp;"' AND PRIORITY = '"&amp;C1185&amp;"';"</f>
        <v/>
      </c>
      <c r="U1185">
        <f>"Delete from UFMT_BUILD_RULE Where FORMAT_ID = '"&amp;A1185&amp;"' AND FIELD_NO = '"&amp;B1185&amp;"' AND PRIORITY = '"&amp;C1185&amp;"';"</f>
        <v/>
      </c>
    </row>
    <row r="1186" spans="1:21">
      <c r="A1186" t="s">
        <v>713</v>
      </c>
      <c r="B1186" t="s">
        <v>393</v>
      </c>
      <c r="C1186" t="s">
        <v>13</v>
      </c>
      <c r="D1186" t="s">
        <v>318</v>
      </c>
      <c r="F1186" t="s">
        <v>122</v>
      </c>
      <c r="H1186" t="s">
        <v>255</v>
      </c>
      <c r="I1186" t="s">
        <v>13</v>
      </c>
      <c r="L1186" t="s">
        <v>7</v>
      </c>
      <c r="M1186">
        <f>VLOOKUP(D1186,UFMT_FIELD_FORMAT!A:H,8,FALSE)</f>
        <v/>
      </c>
      <c r="N1186">
        <f>IF(ISBLANK(E1186),"",VLOOKUP(E1186,UFMT_CONDITION!A:J,10,FALSE))</f>
        <v/>
      </c>
      <c r="O1186">
        <f>VLOOKUP(F1186,UFMT_VALUE!A:E,5,FALSE)</f>
        <v/>
      </c>
      <c r="P1186">
        <f>IF(ISBLANK(G1186),"",VLOOKUP(G1186,UFMT_CONVERSION!A:C,3,FALSE))</f>
        <v/>
      </c>
      <c r="Q1186">
        <f>"Field '"&amp;M1186&amp;IF(N1186="","","',Cond '"&amp;N1186)&amp;"', Value '"&amp;O1186&amp;IF(P1186="","","', Conv '"&amp;P1186)&amp;"'"</f>
        <v/>
      </c>
      <c r="S1186">
        <f>"Insert into UFMT_BUILD_RULE (FORMAT_ID, FIELD_NO, PRIORITY, FIELD_ID, COND_ID, VALUE_ID, CONV_KEY, F_CHECK, F_WRITE) Values ('"&amp;A1186&amp;"', '"&amp;B1186&amp;"', '"&amp;C1186&amp;"', '"&amp;D1186&amp;"', '"&amp;E1186&amp;"', '"&amp;F1186&amp;"', '"&amp;G1186&amp;"', '"&amp;H1186&amp;"', '"&amp;I1186&amp;"');"</f>
        <v/>
      </c>
      <c r="T1186">
        <f>"Update UFMT_BUILD_RULE SET FIELD_ID='"&amp;D1186&amp;"',COND_ID='"&amp;E1186&amp;"',VALUE_ID='"&amp;F1186&amp;"',CONV_KEY='"&amp;G1186&amp;"',F_CHECK='"&amp;H1186&amp;"',F_WRITE='"&amp;I1186&amp;"' Where FORMAT_ID = '"&amp;A1186&amp;"' AND FIELD_NO = '"&amp;B1186&amp;"' AND PRIORITY = '"&amp;C1186&amp;"';"</f>
        <v/>
      </c>
      <c r="U1186">
        <f>"Delete from UFMT_BUILD_RULE Where FORMAT_ID = '"&amp;A1186&amp;"' AND FIELD_NO = '"&amp;B1186&amp;"' AND PRIORITY = '"&amp;C1186&amp;"';"</f>
        <v/>
      </c>
    </row>
    <row r="1187" spans="1:21">
      <c r="A1187" t="s">
        <v>713</v>
      </c>
      <c r="B1187" t="s">
        <v>305</v>
      </c>
      <c r="C1187" t="s">
        <v>13</v>
      </c>
      <c r="D1187" t="s">
        <v>318</v>
      </c>
      <c r="F1187" t="s">
        <v>122</v>
      </c>
      <c r="H1187" t="s">
        <v>255</v>
      </c>
      <c r="I1187" t="s">
        <v>13</v>
      </c>
      <c r="L1187" t="s">
        <v>7</v>
      </c>
      <c r="M1187">
        <f>VLOOKUP(D1187,UFMT_FIELD_FORMAT!A:H,8,FALSE)</f>
        <v/>
      </c>
      <c r="N1187">
        <f>IF(ISBLANK(E1187),"",VLOOKUP(E1187,UFMT_CONDITION!A:J,10,FALSE))</f>
        <v/>
      </c>
      <c r="O1187">
        <f>VLOOKUP(F1187,UFMT_VALUE!A:E,5,FALSE)</f>
        <v/>
      </c>
      <c r="P1187">
        <f>IF(ISBLANK(G1187),"",VLOOKUP(G1187,UFMT_CONVERSION!A:C,3,FALSE))</f>
        <v/>
      </c>
      <c r="Q1187">
        <f>"Field '"&amp;M1187&amp;IF(N1187="","","',Cond '"&amp;N1187)&amp;"', Value '"&amp;O1187&amp;IF(P1187="","","', Conv '"&amp;P1187)&amp;"'"</f>
        <v/>
      </c>
      <c r="S1187">
        <f>"Insert into UFMT_BUILD_RULE (FORMAT_ID, FIELD_NO, PRIORITY, FIELD_ID, COND_ID, VALUE_ID, CONV_KEY, F_CHECK, F_WRITE) Values ('"&amp;A1187&amp;"', '"&amp;B1187&amp;"', '"&amp;C1187&amp;"', '"&amp;D1187&amp;"', '"&amp;E1187&amp;"', '"&amp;F1187&amp;"', '"&amp;G1187&amp;"', '"&amp;H1187&amp;"', '"&amp;I1187&amp;"');"</f>
        <v/>
      </c>
      <c r="T1187">
        <f>"Update UFMT_BUILD_RULE SET FIELD_ID='"&amp;D1187&amp;"',COND_ID='"&amp;E1187&amp;"',VALUE_ID='"&amp;F1187&amp;"',CONV_KEY='"&amp;G1187&amp;"',F_CHECK='"&amp;H1187&amp;"',F_WRITE='"&amp;I1187&amp;"' Where FORMAT_ID = '"&amp;A1187&amp;"' AND FIELD_NO = '"&amp;B1187&amp;"' AND PRIORITY = '"&amp;C1187&amp;"';"</f>
        <v/>
      </c>
      <c r="U1187">
        <f>"Delete from UFMT_BUILD_RULE Where FORMAT_ID = '"&amp;A1187&amp;"' AND FIELD_NO = '"&amp;B1187&amp;"' AND PRIORITY = '"&amp;C1187&amp;"';"</f>
        <v/>
      </c>
    </row>
    <row r="1188" spans="1:21">
      <c r="A1188" t="s">
        <v>713</v>
      </c>
      <c r="B1188" t="s">
        <v>398</v>
      </c>
      <c r="C1188" t="s">
        <v>13</v>
      </c>
      <c r="D1188" t="s">
        <v>318</v>
      </c>
      <c r="F1188" t="s">
        <v>283</v>
      </c>
      <c r="H1188" t="s">
        <v>255</v>
      </c>
      <c r="I1188" t="s">
        <v>255</v>
      </c>
      <c r="L1188" t="s">
        <v>7</v>
      </c>
      <c r="M1188">
        <f>VLOOKUP(D1188,UFMT_FIELD_FORMAT!A:H,8,FALSE)</f>
        <v/>
      </c>
      <c r="N1188">
        <f>IF(ISBLANK(E1188),"",VLOOKUP(E1188,UFMT_CONDITION!A:J,10,FALSE))</f>
        <v/>
      </c>
      <c r="O1188">
        <f>VLOOKUP(F1188,UFMT_VALUE!A:E,5,FALSE)</f>
        <v/>
      </c>
      <c r="P1188">
        <f>IF(ISBLANK(G1188),"",VLOOKUP(G1188,UFMT_CONVERSION!A:C,3,FALSE))</f>
        <v/>
      </c>
      <c r="Q1188">
        <f>"Field '"&amp;M1188&amp;IF(N1188="","","',Cond '"&amp;N1188)&amp;"', Value '"&amp;O1188&amp;IF(P1188="","","', Conv '"&amp;P1188)&amp;"'"</f>
        <v/>
      </c>
      <c r="S1188">
        <f>"Insert into UFMT_BUILD_RULE (FORMAT_ID, FIELD_NO, PRIORITY, FIELD_ID, COND_ID, VALUE_ID, CONV_KEY, F_CHECK, F_WRITE) Values ('"&amp;A1188&amp;"', '"&amp;B1188&amp;"', '"&amp;C1188&amp;"', '"&amp;D1188&amp;"', '"&amp;E1188&amp;"', '"&amp;F1188&amp;"', '"&amp;G1188&amp;"', '"&amp;H1188&amp;"', '"&amp;I1188&amp;"');"</f>
        <v/>
      </c>
      <c r="T1188">
        <f>"Update UFMT_BUILD_RULE SET FIELD_ID='"&amp;D1188&amp;"',COND_ID='"&amp;E1188&amp;"',VALUE_ID='"&amp;F1188&amp;"',CONV_KEY='"&amp;G1188&amp;"',F_CHECK='"&amp;H1188&amp;"',F_WRITE='"&amp;I1188&amp;"' Where FORMAT_ID = '"&amp;A1188&amp;"' AND FIELD_NO = '"&amp;B1188&amp;"' AND PRIORITY = '"&amp;C1188&amp;"';"</f>
        <v/>
      </c>
      <c r="U1188">
        <f>"Delete from UFMT_BUILD_RULE Where FORMAT_ID = '"&amp;A1188&amp;"' AND FIELD_NO = '"&amp;B1188&amp;"' AND PRIORITY = '"&amp;C1188&amp;"';"</f>
        <v/>
      </c>
    </row>
    <row r="1189" spans="1:21">
      <c r="A1189" t="s">
        <v>713</v>
      </c>
      <c r="B1189" t="s">
        <v>51</v>
      </c>
      <c r="C1189" t="s">
        <v>13</v>
      </c>
      <c r="D1189" t="s">
        <v>473</v>
      </c>
      <c r="F1189" t="s">
        <v>314</v>
      </c>
      <c r="H1189" t="s">
        <v>255</v>
      </c>
      <c r="I1189" t="s">
        <v>255</v>
      </c>
      <c r="L1189" t="s">
        <v>7</v>
      </c>
      <c r="M1189">
        <f>VLOOKUP(D1189,UFMT_FIELD_FORMAT!A:H,8,FALSE)</f>
        <v/>
      </c>
      <c r="N1189">
        <f>IF(ISBLANK(E1189),"",VLOOKUP(E1189,UFMT_CONDITION!A:J,10,FALSE))</f>
        <v/>
      </c>
      <c r="O1189">
        <f>VLOOKUP(F1189,UFMT_VALUE!A:E,5,FALSE)</f>
        <v/>
      </c>
      <c r="P1189">
        <f>IF(ISBLANK(G1189),"",VLOOKUP(G1189,UFMT_CONVERSION!A:C,3,FALSE))</f>
        <v/>
      </c>
      <c r="Q1189">
        <f>"Field '"&amp;M1189&amp;IF(N1189="","","',Cond '"&amp;N1189)&amp;"', Value '"&amp;O1189&amp;IF(P1189="","","', Conv '"&amp;P1189)&amp;"'"</f>
        <v/>
      </c>
      <c r="S1189">
        <f>"Insert into UFMT_BUILD_RULE (FORMAT_ID, FIELD_NO, PRIORITY, FIELD_ID, COND_ID, VALUE_ID, CONV_KEY, F_CHECK, F_WRITE) Values ('"&amp;A1189&amp;"', '"&amp;B1189&amp;"', '"&amp;C1189&amp;"', '"&amp;D1189&amp;"', '"&amp;E1189&amp;"', '"&amp;F1189&amp;"', '"&amp;G1189&amp;"', '"&amp;H1189&amp;"', '"&amp;I1189&amp;"');"</f>
        <v/>
      </c>
      <c r="T1189">
        <f>"Update UFMT_BUILD_RULE SET FIELD_ID='"&amp;D1189&amp;"',COND_ID='"&amp;E1189&amp;"',VALUE_ID='"&amp;F1189&amp;"',CONV_KEY='"&amp;G1189&amp;"',F_CHECK='"&amp;H1189&amp;"',F_WRITE='"&amp;I1189&amp;"' Where FORMAT_ID = '"&amp;A1189&amp;"' AND FIELD_NO = '"&amp;B1189&amp;"' AND PRIORITY = '"&amp;C1189&amp;"';"</f>
        <v/>
      </c>
      <c r="U1189">
        <f>"Delete from UFMT_BUILD_RULE Where FORMAT_ID = '"&amp;A1189&amp;"' AND FIELD_NO = '"&amp;B1189&amp;"' AND PRIORITY = '"&amp;C1189&amp;"';"</f>
        <v/>
      </c>
    </row>
    <row r="1190" spans="1:21">
      <c r="A1190" t="s">
        <v>713</v>
      </c>
      <c r="B1190" t="s">
        <v>524</v>
      </c>
      <c r="C1190" t="s">
        <v>13</v>
      </c>
      <c r="D1190" t="s">
        <v>524</v>
      </c>
      <c r="F1190" t="s">
        <v>23</v>
      </c>
      <c r="G1190" t="s">
        <v>526</v>
      </c>
      <c r="H1190" t="s">
        <v>255</v>
      </c>
      <c r="I1190" t="s">
        <v>255</v>
      </c>
      <c r="L1190" t="s">
        <v>7</v>
      </c>
      <c r="M1190">
        <f>VLOOKUP(D1190,UFMT_FIELD_FORMAT!A:H,8,FALSE)</f>
        <v/>
      </c>
      <c r="N1190">
        <f>IF(ISBLANK(E1190),"",VLOOKUP(E1190,UFMT_CONDITION!A:J,10,FALSE))</f>
        <v/>
      </c>
      <c r="O1190">
        <f>VLOOKUP(F1190,UFMT_VALUE!A:E,5,FALSE)</f>
        <v/>
      </c>
      <c r="P1190">
        <f>IF(ISBLANK(G1190),"",VLOOKUP(G1190,UFMT_CONVERSION!A:C,3,FALSE))</f>
        <v/>
      </c>
      <c r="Q1190">
        <f>"Field '"&amp;M1190&amp;IF(N1190="","","',Cond '"&amp;N1190)&amp;"', Value '"&amp;O1190&amp;IF(P1190="","","', Conv '"&amp;P1190)&amp;"'"</f>
        <v/>
      </c>
      <c r="S1190">
        <f>"Insert into UFMT_BUILD_RULE (FORMAT_ID, FIELD_NO, PRIORITY, FIELD_ID, COND_ID, VALUE_ID, CONV_KEY, F_CHECK, F_WRITE) Values ('"&amp;A1190&amp;"', '"&amp;B1190&amp;"', '"&amp;C1190&amp;"', '"&amp;D1190&amp;"', '"&amp;E1190&amp;"', '"&amp;F1190&amp;"', '"&amp;G1190&amp;"', '"&amp;H1190&amp;"', '"&amp;I1190&amp;"');"</f>
        <v/>
      </c>
      <c r="T1190">
        <f>"Update UFMT_BUILD_RULE SET FIELD_ID='"&amp;D1190&amp;"',COND_ID='"&amp;E1190&amp;"',VALUE_ID='"&amp;F1190&amp;"',CONV_KEY='"&amp;G1190&amp;"',F_CHECK='"&amp;H1190&amp;"',F_WRITE='"&amp;I1190&amp;"' Where FORMAT_ID = '"&amp;A1190&amp;"' AND FIELD_NO = '"&amp;B1190&amp;"' AND PRIORITY = '"&amp;C1190&amp;"';"</f>
        <v/>
      </c>
      <c r="U1190">
        <f>"Delete from UFMT_BUILD_RULE Where FORMAT_ID = '"&amp;A1190&amp;"' AND FIELD_NO = '"&amp;B1190&amp;"' AND PRIORITY = '"&amp;C1190&amp;"';"</f>
        <v/>
      </c>
    </row>
    <row r="1191" spans="1:21">
      <c r="A1191" t="s">
        <v>713</v>
      </c>
      <c r="B1191" t="s">
        <v>532</v>
      </c>
      <c r="C1191" t="s">
        <v>13</v>
      </c>
      <c r="D1191" t="s">
        <v>337</v>
      </c>
      <c r="F1191" t="s">
        <v>456</v>
      </c>
      <c r="H1191" t="s">
        <v>255</v>
      </c>
      <c r="I1191" t="s">
        <v>255</v>
      </c>
      <c r="L1191" t="s">
        <v>7</v>
      </c>
      <c r="M1191">
        <f>VLOOKUP(D1191,UFMT_FIELD_FORMAT!A:H,8,FALSE)</f>
        <v/>
      </c>
      <c r="N1191">
        <f>IF(ISBLANK(E1191),"",VLOOKUP(E1191,UFMT_CONDITION!A:J,10,FALSE))</f>
        <v/>
      </c>
      <c r="O1191">
        <f>VLOOKUP(F1191,UFMT_VALUE!A:E,5,FALSE)</f>
        <v/>
      </c>
      <c r="P1191">
        <f>IF(ISBLANK(G1191),"",VLOOKUP(G1191,UFMT_CONVERSION!A:C,3,FALSE))</f>
        <v/>
      </c>
      <c r="Q1191">
        <f>"Field '"&amp;M1191&amp;IF(N1191="","","',Cond '"&amp;N1191)&amp;"', Value '"&amp;O1191&amp;IF(P1191="","","', Conv '"&amp;P1191)&amp;"'"</f>
        <v/>
      </c>
      <c r="S1191">
        <f>"Insert into UFMT_BUILD_RULE (FORMAT_ID, FIELD_NO, PRIORITY, FIELD_ID, COND_ID, VALUE_ID, CONV_KEY, F_CHECK, F_WRITE) Values ('"&amp;A1191&amp;"', '"&amp;B1191&amp;"', '"&amp;C1191&amp;"', '"&amp;D1191&amp;"', '"&amp;E1191&amp;"', '"&amp;F1191&amp;"', '"&amp;G1191&amp;"', '"&amp;H1191&amp;"', '"&amp;I1191&amp;"');"</f>
        <v/>
      </c>
      <c r="T1191">
        <f>"Update UFMT_BUILD_RULE SET FIELD_ID='"&amp;D1191&amp;"',COND_ID='"&amp;E1191&amp;"',VALUE_ID='"&amp;F1191&amp;"',CONV_KEY='"&amp;G1191&amp;"',F_CHECK='"&amp;H1191&amp;"',F_WRITE='"&amp;I1191&amp;"' Where FORMAT_ID = '"&amp;A1191&amp;"' AND FIELD_NO = '"&amp;B1191&amp;"' AND PRIORITY = '"&amp;C1191&amp;"';"</f>
        <v/>
      </c>
      <c r="U1191">
        <f>"Delete from UFMT_BUILD_RULE Where FORMAT_ID = '"&amp;A1191&amp;"' AND FIELD_NO = '"&amp;B1191&amp;"' AND PRIORITY = '"&amp;C1191&amp;"';"</f>
        <v/>
      </c>
    </row>
    <row r="1192" spans="1:21">
      <c r="A1192" t="s">
        <v>713</v>
      </c>
      <c r="B1192" t="s">
        <v>70</v>
      </c>
      <c r="C1192" t="s">
        <v>13</v>
      </c>
      <c r="D1192" t="s">
        <v>379</v>
      </c>
      <c r="F1192" t="s">
        <v>471</v>
      </c>
      <c r="G1192" t="s">
        <v>51</v>
      </c>
      <c r="H1192" t="s">
        <v>255</v>
      </c>
      <c r="I1192" t="s">
        <v>255</v>
      </c>
      <c r="L1192" t="s">
        <v>7</v>
      </c>
      <c r="M1192">
        <f>VLOOKUP(D1192,UFMT_FIELD_FORMAT!A:H,8,FALSE)</f>
        <v/>
      </c>
      <c r="N1192">
        <f>IF(ISBLANK(E1192),"",VLOOKUP(E1192,UFMT_CONDITION!A:J,10,FALSE))</f>
        <v/>
      </c>
      <c r="O1192">
        <f>VLOOKUP(F1192,UFMT_VALUE!A:E,5,FALSE)</f>
        <v/>
      </c>
      <c r="P1192">
        <f>IF(ISBLANK(G1192),"",VLOOKUP(G1192,UFMT_CONVERSION!A:C,3,FALSE))</f>
        <v/>
      </c>
      <c r="Q1192">
        <f>"Field '"&amp;M1192&amp;IF(N1192="","","',Cond '"&amp;N1192)&amp;"', Value '"&amp;O1192&amp;IF(P1192="","","', Conv '"&amp;P1192)&amp;"'"</f>
        <v/>
      </c>
      <c r="S1192">
        <f>"Insert into UFMT_BUILD_RULE (FORMAT_ID, FIELD_NO, PRIORITY, FIELD_ID, COND_ID, VALUE_ID, CONV_KEY, F_CHECK, F_WRITE) Values ('"&amp;A1192&amp;"', '"&amp;B1192&amp;"', '"&amp;C1192&amp;"', '"&amp;D1192&amp;"', '"&amp;E1192&amp;"', '"&amp;F1192&amp;"', '"&amp;G1192&amp;"', '"&amp;H1192&amp;"', '"&amp;I1192&amp;"');"</f>
        <v/>
      </c>
      <c r="T1192">
        <f>"Update UFMT_BUILD_RULE SET FIELD_ID='"&amp;D1192&amp;"',COND_ID='"&amp;E1192&amp;"',VALUE_ID='"&amp;F1192&amp;"',CONV_KEY='"&amp;G1192&amp;"',F_CHECK='"&amp;H1192&amp;"',F_WRITE='"&amp;I1192&amp;"' Where FORMAT_ID = '"&amp;A1192&amp;"' AND FIELD_NO = '"&amp;B1192&amp;"' AND PRIORITY = '"&amp;C1192&amp;"';"</f>
        <v/>
      </c>
      <c r="U1192">
        <f>"Delete from UFMT_BUILD_RULE Where FORMAT_ID = '"&amp;A1192&amp;"' AND FIELD_NO = '"&amp;B1192&amp;"' AND PRIORITY = '"&amp;C1192&amp;"';"</f>
        <v/>
      </c>
    </row>
    <row r="1193" spans="1:21">
      <c r="A1193" t="s">
        <v>713</v>
      </c>
      <c r="B1193" t="s">
        <v>545</v>
      </c>
      <c r="C1193" t="s">
        <v>13</v>
      </c>
      <c r="D1193" t="s">
        <v>393</v>
      </c>
      <c r="F1193" t="s">
        <v>51</v>
      </c>
      <c r="H1193" t="s">
        <v>255</v>
      </c>
      <c r="I1193" t="s">
        <v>255</v>
      </c>
      <c r="L1193" t="s">
        <v>7</v>
      </c>
      <c r="M1193">
        <f>VLOOKUP(D1193,UFMT_FIELD_FORMAT!A:H,8,FALSE)</f>
        <v/>
      </c>
      <c r="N1193">
        <f>IF(ISBLANK(E1193),"",VLOOKUP(E1193,UFMT_CONDITION!A:J,10,FALSE))</f>
        <v/>
      </c>
      <c r="O1193">
        <f>VLOOKUP(F1193,UFMT_VALUE!A:E,5,FALSE)</f>
        <v/>
      </c>
      <c r="P1193">
        <f>IF(ISBLANK(G1193),"",VLOOKUP(G1193,UFMT_CONVERSION!A:C,3,FALSE))</f>
        <v/>
      </c>
      <c r="Q1193">
        <f>"Field '"&amp;M1193&amp;IF(N1193="","","',Cond '"&amp;N1193)&amp;"', Value '"&amp;O1193&amp;IF(P1193="","","', Conv '"&amp;P1193)&amp;"'"</f>
        <v/>
      </c>
      <c r="S1193">
        <f>"Insert into UFMT_BUILD_RULE (FORMAT_ID, FIELD_NO, PRIORITY, FIELD_ID, COND_ID, VALUE_ID, CONV_KEY, F_CHECK, F_WRITE) Values ('"&amp;A1193&amp;"', '"&amp;B1193&amp;"', '"&amp;C1193&amp;"', '"&amp;D1193&amp;"', '"&amp;E1193&amp;"', '"&amp;F1193&amp;"', '"&amp;G1193&amp;"', '"&amp;H1193&amp;"', '"&amp;I1193&amp;"');"</f>
        <v/>
      </c>
      <c r="T1193">
        <f>"Update UFMT_BUILD_RULE SET FIELD_ID='"&amp;D1193&amp;"',COND_ID='"&amp;E1193&amp;"',VALUE_ID='"&amp;F1193&amp;"',CONV_KEY='"&amp;G1193&amp;"',F_CHECK='"&amp;H1193&amp;"',F_WRITE='"&amp;I1193&amp;"' Where FORMAT_ID = '"&amp;A1193&amp;"' AND FIELD_NO = '"&amp;B1193&amp;"' AND PRIORITY = '"&amp;C1193&amp;"';"</f>
        <v/>
      </c>
      <c r="U1193">
        <f>"Delete from UFMT_BUILD_RULE Where FORMAT_ID = '"&amp;A1193&amp;"' AND FIELD_NO = '"&amp;B1193&amp;"' AND PRIORITY = '"&amp;C1193&amp;"';"</f>
        <v/>
      </c>
    </row>
    <row r="1194" spans="1:21">
      <c r="A1194" t="s">
        <v>713</v>
      </c>
      <c r="B1194" t="s">
        <v>239</v>
      </c>
      <c r="C1194" t="s">
        <v>13</v>
      </c>
      <c r="D1194" t="s">
        <v>395</v>
      </c>
      <c r="F1194" t="s">
        <v>478</v>
      </c>
      <c r="H1194" t="s">
        <v>255</v>
      </c>
      <c r="I1194" t="s">
        <v>255</v>
      </c>
      <c r="L1194" t="s">
        <v>7</v>
      </c>
      <c r="M1194">
        <f>VLOOKUP(D1194,UFMT_FIELD_FORMAT!A:H,8,FALSE)</f>
        <v/>
      </c>
      <c r="N1194">
        <f>IF(ISBLANK(E1194),"",VLOOKUP(E1194,UFMT_CONDITION!A:J,10,FALSE))</f>
        <v/>
      </c>
      <c r="O1194">
        <f>VLOOKUP(F1194,UFMT_VALUE!A:E,5,FALSE)</f>
        <v/>
      </c>
      <c r="P1194">
        <f>IF(ISBLANK(G1194),"",VLOOKUP(G1194,UFMT_CONVERSION!A:C,3,FALSE))</f>
        <v/>
      </c>
      <c r="Q1194">
        <f>"Field '"&amp;M1194&amp;IF(N1194="","","',Cond '"&amp;N1194)&amp;"', Value '"&amp;O1194&amp;IF(P1194="","","', Conv '"&amp;P1194)&amp;"'"</f>
        <v/>
      </c>
      <c r="S1194">
        <f>"Insert into UFMT_BUILD_RULE (FORMAT_ID, FIELD_NO, PRIORITY, FIELD_ID, COND_ID, VALUE_ID, CONV_KEY, F_CHECK, F_WRITE) Values ('"&amp;A1194&amp;"', '"&amp;B1194&amp;"', '"&amp;C1194&amp;"', '"&amp;D1194&amp;"', '"&amp;E1194&amp;"', '"&amp;F1194&amp;"', '"&amp;G1194&amp;"', '"&amp;H1194&amp;"', '"&amp;I1194&amp;"');"</f>
        <v/>
      </c>
      <c r="T1194">
        <f>"Update UFMT_BUILD_RULE SET FIELD_ID='"&amp;D1194&amp;"',COND_ID='"&amp;E1194&amp;"',VALUE_ID='"&amp;F1194&amp;"',CONV_KEY='"&amp;G1194&amp;"',F_CHECK='"&amp;H1194&amp;"',F_WRITE='"&amp;I1194&amp;"' Where FORMAT_ID = '"&amp;A1194&amp;"' AND FIELD_NO = '"&amp;B1194&amp;"' AND PRIORITY = '"&amp;C1194&amp;"';"</f>
        <v/>
      </c>
      <c r="U1194">
        <f>"Delete from UFMT_BUILD_RULE Where FORMAT_ID = '"&amp;A1194&amp;"' AND FIELD_NO = '"&amp;B1194&amp;"' AND PRIORITY = '"&amp;C1194&amp;"';"</f>
        <v/>
      </c>
    </row>
    <row r="1195" spans="1:21">
      <c r="A1195" t="s">
        <v>713</v>
      </c>
      <c r="B1195" t="s">
        <v>555</v>
      </c>
      <c r="C1195" t="s">
        <v>13</v>
      </c>
      <c r="D1195" t="s">
        <v>385</v>
      </c>
      <c r="F1195" t="s">
        <v>536</v>
      </c>
      <c r="H1195" t="s">
        <v>255</v>
      </c>
      <c r="I1195" t="s">
        <v>255</v>
      </c>
      <c r="L1195" t="s">
        <v>7</v>
      </c>
      <c r="M1195">
        <f>VLOOKUP(D1195,UFMT_FIELD_FORMAT!A:H,8,FALSE)</f>
        <v/>
      </c>
      <c r="N1195">
        <f>IF(ISBLANK(E1195),"",VLOOKUP(E1195,UFMT_CONDITION!A:J,10,FALSE))</f>
        <v/>
      </c>
      <c r="O1195">
        <f>VLOOKUP(F1195,UFMT_VALUE!A:E,5,FALSE)</f>
        <v/>
      </c>
      <c r="P1195">
        <f>IF(ISBLANK(G1195),"",VLOOKUP(G1195,UFMT_CONVERSION!A:C,3,FALSE))</f>
        <v/>
      </c>
      <c r="Q1195">
        <f>"Field '"&amp;M1195&amp;IF(N1195="","","',Cond '"&amp;N1195)&amp;"', Value '"&amp;O1195&amp;IF(P1195="","","', Conv '"&amp;P1195)&amp;"'"</f>
        <v/>
      </c>
      <c r="S1195">
        <f>"Insert into UFMT_BUILD_RULE (FORMAT_ID, FIELD_NO, PRIORITY, FIELD_ID, COND_ID, VALUE_ID, CONV_KEY, F_CHECK, F_WRITE) Values ('"&amp;A1195&amp;"', '"&amp;B1195&amp;"', '"&amp;C1195&amp;"', '"&amp;D1195&amp;"', '"&amp;E1195&amp;"', '"&amp;F1195&amp;"', '"&amp;G1195&amp;"', '"&amp;H1195&amp;"', '"&amp;I1195&amp;"');"</f>
        <v/>
      </c>
      <c r="T1195">
        <f>"Update UFMT_BUILD_RULE SET FIELD_ID='"&amp;D1195&amp;"',COND_ID='"&amp;E1195&amp;"',VALUE_ID='"&amp;F1195&amp;"',CONV_KEY='"&amp;G1195&amp;"',F_CHECK='"&amp;H1195&amp;"',F_WRITE='"&amp;I1195&amp;"' Where FORMAT_ID = '"&amp;A1195&amp;"' AND FIELD_NO = '"&amp;B1195&amp;"' AND PRIORITY = '"&amp;C1195&amp;"';"</f>
        <v/>
      </c>
      <c r="U1195">
        <f>"Delete from UFMT_BUILD_RULE Where FORMAT_ID = '"&amp;A1195&amp;"' AND FIELD_NO = '"&amp;B1195&amp;"' AND PRIORITY = '"&amp;C1195&amp;"';"</f>
        <v/>
      </c>
    </row>
    <row r="1196" spans="1:21">
      <c r="A1196" t="s">
        <v>713</v>
      </c>
      <c r="B1196" t="s">
        <v>244</v>
      </c>
      <c r="C1196" t="s">
        <v>13</v>
      </c>
      <c r="D1196" t="s">
        <v>385</v>
      </c>
      <c r="F1196" t="s">
        <v>577</v>
      </c>
      <c r="H1196" t="s">
        <v>255</v>
      </c>
      <c r="I1196" t="s">
        <v>255</v>
      </c>
      <c r="L1196" t="s">
        <v>7</v>
      </c>
      <c r="M1196">
        <f>VLOOKUP(D1196,UFMT_FIELD_FORMAT!A:H,8,FALSE)</f>
        <v/>
      </c>
      <c r="N1196">
        <f>IF(ISBLANK(E1196),"",VLOOKUP(E1196,UFMT_CONDITION!A:J,10,FALSE))</f>
        <v/>
      </c>
      <c r="O1196">
        <f>VLOOKUP(F1196,UFMT_VALUE!A:E,5,FALSE)</f>
        <v/>
      </c>
      <c r="P1196">
        <f>IF(ISBLANK(G1196),"",VLOOKUP(G1196,UFMT_CONVERSION!A:C,3,FALSE))</f>
        <v/>
      </c>
      <c r="Q1196">
        <f>"Field '"&amp;M1196&amp;IF(N1196="","","',Cond '"&amp;N1196)&amp;"', Value '"&amp;O1196&amp;IF(P1196="","","', Conv '"&amp;P1196)&amp;"'"</f>
        <v/>
      </c>
      <c r="S1196">
        <f>"Insert into UFMT_BUILD_RULE (FORMAT_ID, FIELD_NO, PRIORITY, FIELD_ID, COND_ID, VALUE_ID, CONV_KEY, F_CHECK, F_WRITE) Values ('"&amp;A1196&amp;"', '"&amp;B1196&amp;"', '"&amp;C1196&amp;"', '"&amp;D1196&amp;"', '"&amp;E1196&amp;"', '"&amp;F1196&amp;"', '"&amp;G1196&amp;"', '"&amp;H1196&amp;"', '"&amp;I1196&amp;"');"</f>
        <v/>
      </c>
      <c r="T1196">
        <f>"Update UFMT_BUILD_RULE SET FIELD_ID='"&amp;D1196&amp;"',COND_ID='"&amp;E1196&amp;"',VALUE_ID='"&amp;F1196&amp;"',CONV_KEY='"&amp;G1196&amp;"',F_CHECK='"&amp;H1196&amp;"',F_WRITE='"&amp;I1196&amp;"' Where FORMAT_ID = '"&amp;A1196&amp;"' AND FIELD_NO = '"&amp;B1196&amp;"' AND PRIORITY = '"&amp;C1196&amp;"';"</f>
        <v/>
      </c>
      <c r="U1196">
        <f>"Delete from UFMT_BUILD_RULE Where FORMAT_ID = '"&amp;A1196&amp;"' AND FIELD_NO = '"&amp;B1196&amp;"' AND PRIORITY = '"&amp;C1196&amp;"';"</f>
        <v/>
      </c>
    </row>
    <row r="1197" spans="1:21">
      <c r="A1197" t="s">
        <v>713</v>
      </c>
      <c r="B1197" t="s">
        <v>569</v>
      </c>
      <c r="C1197" t="s">
        <v>13</v>
      </c>
      <c r="D1197" t="s">
        <v>398</v>
      </c>
      <c r="F1197" t="s">
        <v>128</v>
      </c>
      <c r="H1197" t="s">
        <v>255</v>
      </c>
      <c r="I1197" t="s">
        <v>255</v>
      </c>
      <c r="L1197" t="s">
        <v>7</v>
      </c>
      <c r="M1197">
        <f>VLOOKUP(D1197,UFMT_FIELD_FORMAT!A:H,8,FALSE)</f>
        <v/>
      </c>
      <c r="N1197">
        <f>IF(ISBLANK(E1197),"",VLOOKUP(E1197,UFMT_CONDITION!A:J,10,FALSE))</f>
        <v/>
      </c>
      <c r="O1197">
        <f>VLOOKUP(F1197,UFMT_VALUE!A:E,5,FALSE)</f>
        <v/>
      </c>
      <c r="P1197">
        <f>IF(ISBLANK(G1197),"",VLOOKUP(G1197,UFMT_CONVERSION!A:C,3,FALSE))</f>
        <v/>
      </c>
      <c r="Q1197">
        <f>"Field '"&amp;M1197&amp;IF(N1197="","","',Cond '"&amp;N1197)&amp;"', Value '"&amp;O1197&amp;IF(P1197="","","', Conv '"&amp;P1197)&amp;"'"</f>
        <v/>
      </c>
      <c r="S1197">
        <f>"Insert into UFMT_BUILD_RULE (FORMAT_ID, FIELD_NO, PRIORITY, FIELD_ID, COND_ID, VALUE_ID, CONV_KEY, F_CHECK, F_WRITE) Values ('"&amp;A1197&amp;"', '"&amp;B1197&amp;"', '"&amp;C1197&amp;"', '"&amp;D1197&amp;"', '"&amp;E1197&amp;"', '"&amp;F1197&amp;"', '"&amp;G1197&amp;"', '"&amp;H1197&amp;"', '"&amp;I1197&amp;"');"</f>
        <v/>
      </c>
      <c r="T1197">
        <f>"Update UFMT_BUILD_RULE SET FIELD_ID='"&amp;D1197&amp;"',COND_ID='"&amp;E1197&amp;"',VALUE_ID='"&amp;F1197&amp;"',CONV_KEY='"&amp;G1197&amp;"',F_CHECK='"&amp;H1197&amp;"',F_WRITE='"&amp;I1197&amp;"' Where FORMAT_ID = '"&amp;A1197&amp;"' AND FIELD_NO = '"&amp;B1197&amp;"' AND PRIORITY = '"&amp;C1197&amp;"';"</f>
        <v/>
      </c>
      <c r="U1197">
        <f>"Delete from UFMT_BUILD_RULE Where FORMAT_ID = '"&amp;A1197&amp;"' AND FIELD_NO = '"&amp;B1197&amp;"' AND PRIORITY = '"&amp;C1197&amp;"';"</f>
        <v/>
      </c>
    </row>
    <row r="1198" spans="1:21">
      <c r="A1198" t="s">
        <v>713</v>
      </c>
      <c r="B1198" t="s">
        <v>283</v>
      </c>
      <c r="C1198" t="s">
        <v>64</v>
      </c>
      <c r="D1198" t="s">
        <v>522</v>
      </c>
      <c r="F1198" t="s">
        <v>355</v>
      </c>
      <c r="H1198" t="s">
        <v>255</v>
      </c>
      <c r="I1198" t="s">
        <v>13</v>
      </c>
      <c r="L1198" t="s">
        <v>7</v>
      </c>
      <c r="M1198">
        <f>VLOOKUP(D1198,UFMT_FIELD_FORMAT!A:H,8,FALSE)</f>
        <v/>
      </c>
      <c r="N1198">
        <f>IF(ISBLANK(E1198),"",VLOOKUP(E1198,UFMT_CONDITION!A:J,10,FALSE))</f>
        <v/>
      </c>
      <c r="O1198">
        <f>VLOOKUP(F1198,UFMT_VALUE!A:E,5,FALSE)</f>
        <v/>
      </c>
      <c r="P1198">
        <f>IF(ISBLANK(G1198),"",VLOOKUP(G1198,UFMT_CONVERSION!A:C,3,FALSE))</f>
        <v/>
      </c>
      <c r="Q1198">
        <f>"Field '"&amp;M1198&amp;IF(N1198="","","',Cond '"&amp;N1198)&amp;"', Value '"&amp;O1198&amp;IF(P1198="","","', Conv '"&amp;P1198)&amp;"'"</f>
        <v/>
      </c>
      <c r="S1198">
        <f>"Insert into UFMT_BUILD_RULE (FORMAT_ID, FIELD_NO, PRIORITY, FIELD_ID, COND_ID, VALUE_ID, CONV_KEY, F_CHECK, F_WRITE) Values ('"&amp;A1198&amp;"', '"&amp;B1198&amp;"', '"&amp;C1198&amp;"', '"&amp;D1198&amp;"', '"&amp;E1198&amp;"', '"&amp;F1198&amp;"', '"&amp;G1198&amp;"', '"&amp;H1198&amp;"', '"&amp;I1198&amp;"');"</f>
        <v/>
      </c>
      <c r="T1198">
        <f>"Update UFMT_BUILD_RULE SET FIELD_ID='"&amp;D1198&amp;"',COND_ID='"&amp;E1198&amp;"',VALUE_ID='"&amp;F1198&amp;"',CONV_KEY='"&amp;G1198&amp;"',F_CHECK='"&amp;H1198&amp;"',F_WRITE='"&amp;I1198&amp;"' Where FORMAT_ID = '"&amp;A1198&amp;"' AND FIELD_NO = '"&amp;B1198&amp;"' AND PRIORITY = '"&amp;C1198&amp;"';"</f>
        <v/>
      </c>
      <c r="U1198">
        <f>"Delete from UFMT_BUILD_RULE Where FORMAT_ID = '"&amp;A1198&amp;"' AND FIELD_NO = '"&amp;B1198&amp;"' AND PRIORITY = '"&amp;C1198&amp;"';"</f>
        <v/>
      </c>
    </row>
    <row r="1199" spans="1:21">
      <c r="A1199" t="s">
        <v>713</v>
      </c>
      <c r="B1199" t="s">
        <v>196</v>
      </c>
      <c r="C1199" t="s">
        <v>13</v>
      </c>
      <c r="D1199" t="s">
        <v>233</v>
      </c>
      <c r="F1199" t="s">
        <v>68</v>
      </c>
      <c r="H1199" t="s">
        <v>255</v>
      </c>
      <c r="I1199" t="s">
        <v>255</v>
      </c>
      <c r="L1199" t="s">
        <v>7</v>
      </c>
      <c r="M1199">
        <f>VLOOKUP(D1199,UFMT_FIELD_FORMAT!A:H,8,FALSE)</f>
        <v/>
      </c>
      <c r="N1199">
        <f>IF(ISBLANK(E1199),"",VLOOKUP(E1199,UFMT_CONDITION!A:J,10,FALSE))</f>
        <v/>
      </c>
      <c r="O1199">
        <f>VLOOKUP(F1199,UFMT_VALUE!A:E,5,FALSE)</f>
        <v/>
      </c>
      <c r="P1199">
        <f>IF(ISBLANK(G1199),"",VLOOKUP(G1199,UFMT_CONVERSION!A:C,3,FALSE))</f>
        <v/>
      </c>
      <c r="Q1199">
        <f>"Field '"&amp;M1199&amp;IF(N1199="","","',Cond '"&amp;N1199)&amp;"', Value '"&amp;O1199&amp;IF(P1199="","","', Conv '"&amp;P1199)&amp;"'"</f>
        <v/>
      </c>
      <c r="S1199">
        <f>"Insert into UFMT_BUILD_RULE (FORMAT_ID, FIELD_NO, PRIORITY, FIELD_ID, COND_ID, VALUE_ID, CONV_KEY, F_CHECK, F_WRITE) Values ('"&amp;A1199&amp;"', '"&amp;B1199&amp;"', '"&amp;C1199&amp;"', '"&amp;D1199&amp;"', '"&amp;E1199&amp;"', '"&amp;F1199&amp;"', '"&amp;G1199&amp;"', '"&amp;H1199&amp;"', '"&amp;I1199&amp;"');"</f>
        <v/>
      </c>
      <c r="T1199">
        <f>"Update UFMT_BUILD_RULE SET FIELD_ID='"&amp;D1199&amp;"',COND_ID='"&amp;E1199&amp;"',VALUE_ID='"&amp;F1199&amp;"',CONV_KEY='"&amp;G1199&amp;"',F_CHECK='"&amp;H1199&amp;"',F_WRITE='"&amp;I1199&amp;"' Where FORMAT_ID = '"&amp;A1199&amp;"' AND FIELD_NO = '"&amp;B1199&amp;"' AND PRIORITY = '"&amp;C1199&amp;"';"</f>
        <v/>
      </c>
      <c r="U1199">
        <f>"Delete from UFMT_BUILD_RULE Where FORMAT_ID = '"&amp;A1199&amp;"' AND FIELD_NO = '"&amp;B1199&amp;"' AND PRIORITY = '"&amp;C1199&amp;"';"</f>
        <v/>
      </c>
    </row>
    <row r="1200" spans="1:21">
      <c r="A1200" t="s">
        <v>713</v>
      </c>
      <c r="B1200" t="s">
        <v>53</v>
      </c>
      <c r="C1200" t="s">
        <v>13</v>
      </c>
      <c r="D1200" t="s">
        <v>31</v>
      </c>
      <c r="F1200" t="s">
        <v>126</v>
      </c>
      <c r="G1200" t="s">
        <v>66</v>
      </c>
      <c r="H1200" t="s">
        <v>255</v>
      </c>
      <c r="I1200" t="s">
        <v>255</v>
      </c>
      <c r="L1200" t="s">
        <v>7</v>
      </c>
      <c r="M1200">
        <f>VLOOKUP(D1200,UFMT_FIELD_FORMAT!A:H,8,FALSE)</f>
        <v/>
      </c>
      <c r="N1200">
        <f>IF(ISBLANK(E1200),"",VLOOKUP(E1200,UFMT_CONDITION!A:J,10,FALSE))</f>
        <v/>
      </c>
      <c r="O1200">
        <f>VLOOKUP(F1200,UFMT_VALUE!A:E,5,FALSE)</f>
        <v/>
      </c>
      <c r="P1200">
        <f>IF(ISBLANK(G1200),"",VLOOKUP(G1200,UFMT_CONVERSION!A:C,3,FALSE))</f>
        <v/>
      </c>
      <c r="Q1200">
        <f>"Field '"&amp;M1200&amp;IF(N1200="","","',Cond '"&amp;N1200)&amp;"', Value '"&amp;O1200&amp;IF(P1200="","","', Conv '"&amp;P1200)&amp;"'"</f>
        <v/>
      </c>
      <c r="S1200">
        <f>"Insert into UFMT_BUILD_RULE (FORMAT_ID, FIELD_NO, PRIORITY, FIELD_ID, COND_ID, VALUE_ID, CONV_KEY, F_CHECK, F_WRITE) Values ('"&amp;A1200&amp;"', '"&amp;B1200&amp;"', '"&amp;C1200&amp;"', '"&amp;D1200&amp;"', '"&amp;E1200&amp;"', '"&amp;F1200&amp;"', '"&amp;G1200&amp;"', '"&amp;H1200&amp;"', '"&amp;I1200&amp;"');"</f>
        <v/>
      </c>
      <c r="T1200">
        <f>"Update UFMT_BUILD_RULE SET FIELD_ID='"&amp;D1200&amp;"',COND_ID='"&amp;E1200&amp;"',VALUE_ID='"&amp;F1200&amp;"',CONV_KEY='"&amp;G1200&amp;"',F_CHECK='"&amp;H1200&amp;"',F_WRITE='"&amp;I1200&amp;"' Where FORMAT_ID = '"&amp;A1200&amp;"' AND FIELD_NO = '"&amp;B1200&amp;"' AND PRIORITY = '"&amp;C1200&amp;"';"</f>
        <v/>
      </c>
      <c r="U1200">
        <f>"Delete from UFMT_BUILD_RULE Where FORMAT_ID = '"&amp;A1200&amp;"' AND FIELD_NO = '"&amp;B1200&amp;"' AND PRIORITY = '"&amp;C1200&amp;"';"</f>
        <v/>
      </c>
    </row>
    <row r="1201" spans="1:21">
      <c r="A1201" t="s">
        <v>714</v>
      </c>
      <c r="B1201" t="s">
        <v>64</v>
      </c>
      <c r="C1201" t="s">
        <v>13</v>
      </c>
      <c r="D1201" t="s">
        <v>13</v>
      </c>
      <c r="F1201" t="s">
        <v>64</v>
      </c>
      <c r="H1201" t="s">
        <v>255</v>
      </c>
      <c r="I1201" t="s">
        <v>255</v>
      </c>
      <c r="L1201" t="s">
        <v>7</v>
      </c>
      <c r="M1201">
        <f>VLOOKUP(D1201,UFMT_FIELD_FORMAT!A:H,8,FALSE)</f>
        <v/>
      </c>
      <c r="N1201">
        <f>IF(ISBLANK(E1201),"",VLOOKUP(E1201,UFMT_CONDITION!A:J,10,FALSE))</f>
        <v/>
      </c>
      <c r="O1201">
        <f>VLOOKUP(F1201,UFMT_VALUE!A:E,5,FALSE)</f>
        <v/>
      </c>
      <c r="P1201">
        <f>IF(ISBLANK(G1201),"",VLOOKUP(G1201,UFMT_CONVERSION!A:C,3,FALSE))</f>
        <v/>
      </c>
      <c r="Q1201">
        <f>"Field '"&amp;M1201&amp;IF(N1201="","","',Cond '"&amp;N1201)&amp;"', Value '"&amp;O1201&amp;IF(P1201="","","', Conv '"&amp;P1201)&amp;"'"</f>
        <v/>
      </c>
      <c r="S1201">
        <f>"Insert into UFMT_BUILD_RULE (FORMAT_ID, FIELD_NO, PRIORITY, FIELD_ID, COND_ID, VALUE_ID, CONV_KEY, F_CHECK, F_WRITE) Values ('"&amp;A1201&amp;"', '"&amp;B1201&amp;"', '"&amp;C1201&amp;"', '"&amp;D1201&amp;"', '"&amp;E1201&amp;"', '"&amp;F1201&amp;"', '"&amp;G1201&amp;"', '"&amp;H1201&amp;"', '"&amp;I1201&amp;"');"</f>
        <v/>
      </c>
      <c r="T1201">
        <f>"Update UFMT_BUILD_RULE SET FIELD_ID='"&amp;D1201&amp;"',COND_ID='"&amp;E1201&amp;"',VALUE_ID='"&amp;F1201&amp;"',CONV_KEY='"&amp;G1201&amp;"',F_CHECK='"&amp;H1201&amp;"',F_WRITE='"&amp;I1201&amp;"' Where FORMAT_ID = '"&amp;A1201&amp;"' AND FIELD_NO = '"&amp;B1201&amp;"' AND PRIORITY = '"&amp;C1201&amp;"';"</f>
        <v/>
      </c>
      <c r="U1201">
        <f>"Delete from UFMT_BUILD_RULE Where FORMAT_ID = '"&amp;A1201&amp;"' AND FIELD_NO = '"&amp;B1201&amp;"' AND PRIORITY = '"&amp;C1201&amp;"';"</f>
        <v/>
      </c>
    </row>
    <row r="1202" spans="1:21">
      <c r="A1202" t="s">
        <v>714</v>
      </c>
      <c r="B1202" t="s">
        <v>107</v>
      </c>
      <c r="C1202" t="s">
        <v>13</v>
      </c>
      <c r="D1202" t="s">
        <v>64</v>
      </c>
      <c r="F1202" t="s">
        <v>600</v>
      </c>
      <c r="H1202" t="s">
        <v>255</v>
      </c>
      <c r="I1202" t="s">
        <v>255</v>
      </c>
      <c r="L1202" t="s">
        <v>7</v>
      </c>
      <c r="M1202">
        <f>VLOOKUP(D1202,UFMT_FIELD_FORMAT!A:H,8,FALSE)</f>
        <v/>
      </c>
      <c r="N1202">
        <f>IF(ISBLANK(E1202),"",VLOOKUP(E1202,UFMT_CONDITION!A:J,10,FALSE))</f>
        <v/>
      </c>
      <c r="O1202">
        <f>VLOOKUP(F1202,UFMT_VALUE!A:E,5,FALSE)</f>
        <v/>
      </c>
      <c r="P1202">
        <f>IF(ISBLANK(G1202),"",VLOOKUP(G1202,UFMT_CONVERSION!A:C,3,FALSE))</f>
        <v/>
      </c>
      <c r="Q1202">
        <f>"Field '"&amp;M1202&amp;IF(N1202="","","',Cond '"&amp;N1202)&amp;"', Value '"&amp;O1202&amp;IF(P1202="","","', Conv '"&amp;P1202)&amp;"'"</f>
        <v/>
      </c>
      <c r="S1202">
        <f>"Insert into UFMT_BUILD_RULE (FORMAT_ID, FIELD_NO, PRIORITY, FIELD_ID, COND_ID, VALUE_ID, CONV_KEY, F_CHECK, F_WRITE) Values ('"&amp;A1202&amp;"', '"&amp;B1202&amp;"', '"&amp;C1202&amp;"', '"&amp;D1202&amp;"', '"&amp;E1202&amp;"', '"&amp;F1202&amp;"', '"&amp;G1202&amp;"', '"&amp;H1202&amp;"', '"&amp;I1202&amp;"');"</f>
        <v/>
      </c>
      <c r="T1202">
        <f>"Update UFMT_BUILD_RULE SET FIELD_ID='"&amp;D1202&amp;"',COND_ID='"&amp;E1202&amp;"',VALUE_ID='"&amp;F1202&amp;"',CONV_KEY='"&amp;G1202&amp;"',F_CHECK='"&amp;H1202&amp;"',F_WRITE='"&amp;I1202&amp;"' Where FORMAT_ID = '"&amp;A1202&amp;"' AND FIELD_NO = '"&amp;B1202&amp;"' AND PRIORITY = '"&amp;C1202&amp;"';"</f>
        <v/>
      </c>
      <c r="U1202">
        <f>"Delete from UFMT_BUILD_RULE Where FORMAT_ID = '"&amp;A1202&amp;"' AND FIELD_NO = '"&amp;B1202&amp;"' AND PRIORITY = '"&amp;C1202&amp;"';"</f>
        <v/>
      </c>
    </row>
    <row r="1203" spans="1:21">
      <c r="A1203" t="s">
        <v>714</v>
      </c>
      <c r="B1203" t="s">
        <v>31</v>
      </c>
      <c r="C1203" t="s">
        <v>13</v>
      </c>
      <c r="D1203" t="s">
        <v>107</v>
      </c>
      <c r="F1203" t="s">
        <v>330</v>
      </c>
      <c r="H1203" t="s">
        <v>255</v>
      </c>
      <c r="I1203" t="s">
        <v>255</v>
      </c>
      <c r="L1203" t="s">
        <v>7</v>
      </c>
      <c r="M1203">
        <f>VLOOKUP(D1203,UFMT_FIELD_FORMAT!A:H,8,FALSE)</f>
        <v/>
      </c>
      <c r="N1203">
        <f>IF(ISBLANK(E1203),"",VLOOKUP(E1203,UFMT_CONDITION!A:J,10,FALSE))</f>
        <v/>
      </c>
      <c r="O1203">
        <f>VLOOKUP(F1203,UFMT_VALUE!A:E,5,FALSE)</f>
        <v/>
      </c>
      <c r="P1203">
        <f>IF(ISBLANK(G1203),"",VLOOKUP(G1203,UFMT_CONVERSION!A:C,3,FALSE))</f>
        <v/>
      </c>
      <c r="Q1203">
        <f>"Field '"&amp;M1203&amp;IF(N1203="","","',Cond '"&amp;N1203)&amp;"', Value '"&amp;O1203&amp;IF(P1203="","","', Conv '"&amp;P1203)&amp;"'"</f>
        <v/>
      </c>
      <c r="S1203">
        <f>"Insert into UFMT_BUILD_RULE (FORMAT_ID, FIELD_NO, PRIORITY, FIELD_ID, COND_ID, VALUE_ID, CONV_KEY, F_CHECK, F_WRITE) Values ('"&amp;A1203&amp;"', '"&amp;B1203&amp;"', '"&amp;C1203&amp;"', '"&amp;D1203&amp;"', '"&amp;E1203&amp;"', '"&amp;F1203&amp;"', '"&amp;G1203&amp;"', '"&amp;H1203&amp;"', '"&amp;I1203&amp;"');"</f>
        <v/>
      </c>
      <c r="T1203">
        <f>"Update UFMT_BUILD_RULE SET FIELD_ID='"&amp;D1203&amp;"',COND_ID='"&amp;E1203&amp;"',VALUE_ID='"&amp;F1203&amp;"',CONV_KEY='"&amp;G1203&amp;"',F_CHECK='"&amp;H1203&amp;"',F_WRITE='"&amp;I1203&amp;"' Where FORMAT_ID = '"&amp;A1203&amp;"' AND FIELD_NO = '"&amp;B1203&amp;"' AND PRIORITY = '"&amp;C1203&amp;"';"</f>
        <v/>
      </c>
      <c r="U1203">
        <f>"Delete from UFMT_BUILD_RULE Where FORMAT_ID = '"&amp;A1203&amp;"' AND FIELD_NO = '"&amp;B1203&amp;"' AND PRIORITY = '"&amp;C1203&amp;"';"</f>
        <v/>
      </c>
    </row>
    <row r="1204" spans="1:21">
      <c r="A1204" t="s">
        <v>714</v>
      </c>
      <c r="B1204" t="s">
        <v>328</v>
      </c>
      <c r="C1204" t="s">
        <v>13</v>
      </c>
      <c r="D1204" t="s">
        <v>107</v>
      </c>
      <c r="F1204" t="s">
        <v>114</v>
      </c>
      <c r="G1204" t="s">
        <v>449</v>
      </c>
      <c r="H1204" t="s">
        <v>255</v>
      </c>
      <c r="I1204" t="s">
        <v>255</v>
      </c>
      <c r="L1204" t="s">
        <v>7</v>
      </c>
      <c r="M1204">
        <f>VLOOKUP(D1204,UFMT_FIELD_FORMAT!A:H,8,FALSE)</f>
        <v/>
      </c>
      <c r="N1204">
        <f>IF(ISBLANK(E1204),"",VLOOKUP(E1204,UFMT_CONDITION!A:J,10,FALSE))</f>
        <v/>
      </c>
      <c r="O1204">
        <f>VLOOKUP(F1204,UFMT_VALUE!A:E,5,FALSE)</f>
        <v/>
      </c>
      <c r="P1204">
        <f>IF(ISBLANK(G1204),"",VLOOKUP(G1204,UFMT_CONVERSION!A:C,3,FALSE))</f>
        <v/>
      </c>
      <c r="Q1204">
        <f>"Field '"&amp;M1204&amp;IF(N1204="","","',Cond '"&amp;N1204)&amp;"', Value '"&amp;O1204&amp;IF(P1204="","","', Conv '"&amp;P1204)&amp;"'"</f>
        <v/>
      </c>
      <c r="S1204">
        <f>"Insert into UFMT_BUILD_RULE (FORMAT_ID, FIELD_NO, PRIORITY, FIELD_ID, COND_ID, VALUE_ID, CONV_KEY, F_CHECK, F_WRITE) Values ('"&amp;A1204&amp;"', '"&amp;B1204&amp;"', '"&amp;C1204&amp;"', '"&amp;D1204&amp;"', '"&amp;E1204&amp;"', '"&amp;F1204&amp;"', '"&amp;G1204&amp;"', '"&amp;H1204&amp;"', '"&amp;I1204&amp;"');"</f>
        <v/>
      </c>
      <c r="T1204">
        <f>"Update UFMT_BUILD_RULE SET FIELD_ID='"&amp;D1204&amp;"',COND_ID='"&amp;E1204&amp;"',VALUE_ID='"&amp;F1204&amp;"',CONV_KEY='"&amp;G1204&amp;"',F_CHECK='"&amp;H1204&amp;"',F_WRITE='"&amp;I1204&amp;"' Where FORMAT_ID = '"&amp;A1204&amp;"' AND FIELD_NO = '"&amp;B1204&amp;"' AND PRIORITY = '"&amp;C1204&amp;"';"</f>
        <v/>
      </c>
      <c r="U1204">
        <f>"Delete from UFMT_BUILD_RULE Where FORMAT_ID = '"&amp;A1204&amp;"' AND FIELD_NO = '"&amp;B1204&amp;"' AND PRIORITY = '"&amp;C1204&amp;"';"</f>
        <v/>
      </c>
    </row>
    <row r="1205" spans="1:21">
      <c r="A1205" t="s">
        <v>714</v>
      </c>
      <c r="B1205" t="s">
        <v>330</v>
      </c>
      <c r="C1205" t="s">
        <v>64</v>
      </c>
      <c r="D1205" t="s">
        <v>51</v>
      </c>
      <c r="F1205" t="s">
        <v>379</v>
      </c>
      <c r="H1205" t="s">
        <v>255</v>
      </c>
      <c r="I1205" t="s">
        <v>13</v>
      </c>
      <c r="L1205" t="s">
        <v>7</v>
      </c>
      <c r="M1205">
        <f>VLOOKUP(D1205,UFMT_FIELD_FORMAT!A:H,8,FALSE)</f>
        <v/>
      </c>
      <c r="N1205">
        <f>IF(ISBLANK(E1205),"",VLOOKUP(E1205,UFMT_CONDITION!A:J,10,FALSE))</f>
        <v/>
      </c>
      <c r="O1205">
        <f>VLOOKUP(F1205,UFMT_VALUE!A:E,5,FALSE)</f>
        <v/>
      </c>
      <c r="P1205">
        <f>IF(ISBLANK(G1205),"",VLOOKUP(G1205,UFMT_CONVERSION!A:C,3,FALSE))</f>
        <v/>
      </c>
      <c r="Q1205">
        <f>"Field '"&amp;M1205&amp;IF(N1205="","","',Cond '"&amp;N1205)&amp;"', Value '"&amp;O1205&amp;IF(P1205="","","', Conv '"&amp;P1205)&amp;"'"</f>
        <v/>
      </c>
      <c r="S1205">
        <f>"Insert into UFMT_BUILD_RULE (FORMAT_ID, FIELD_NO, PRIORITY, FIELD_ID, COND_ID, VALUE_ID, CONV_KEY, F_CHECK, F_WRITE) Values ('"&amp;A1205&amp;"', '"&amp;B1205&amp;"', '"&amp;C1205&amp;"', '"&amp;D1205&amp;"', '"&amp;E1205&amp;"', '"&amp;F1205&amp;"', '"&amp;G1205&amp;"', '"&amp;H1205&amp;"', '"&amp;I1205&amp;"');"</f>
        <v/>
      </c>
      <c r="T1205">
        <f>"Update UFMT_BUILD_RULE SET FIELD_ID='"&amp;D1205&amp;"',COND_ID='"&amp;E1205&amp;"',VALUE_ID='"&amp;F1205&amp;"',CONV_KEY='"&amp;G1205&amp;"',F_CHECK='"&amp;H1205&amp;"',F_WRITE='"&amp;I1205&amp;"' Where FORMAT_ID = '"&amp;A1205&amp;"' AND FIELD_NO = '"&amp;B1205&amp;"' AND PRIORITY = '"&amp;C1205&amp;"';"</f>
        <v/>
      </c>
      <c r="U1205">
        <f>"Delete from UFMT_BUILD_RULE Where FORMAT_ID = '"&amp;A1205&amp;"' AND FIELD_NO = '"&amp;B1205&amp;"' AND PRIORITY = '"&amp;C1205&amp;"';"</f>
        <v/>
      </c>
    </row>
    <row r="1206" spans="1:21">
      <c r="A1206" t="s">
        <v>714</v>
      </c>
      <c r="B1206" t="s">
        <v>337</v>
      </c>
      <c r="C1206" t="s">
        <v>13</v>
      </c>
      <c r="D1206" t="s">
        <v>500</v>
      </c>
      <c r="F1206" t="s">
        <v>35</v>
      </c>
      <c r="H1206" t="s">
        <v>255</v>
      </c>
      <c r="I1206" t="s">
        <v>255</v>
      </c>
      <c r="L1206" t="s">
        <v>7</v>
      </c>
      <c r="M1206">
        <f>VLOOKUP(D1206,UFMT_FIELD_FORMAT!A:H,8,FALSE)</f>
        <v/>
      </c>
      <c r="N1206">
        <f>IF(ISBLANK(E1206),"",VLOOKUP(E1206,UFMT_CONDITION!A:J,10,FALSE))</f>
        <v/>
      </c>
      <c r="O1206">
        <f>VLOOKUP(F1206,UFMT_VALUE!A:E,5,FALSE)</f>
        <v/>
      </c>
      <c r="P1206">
        <f>IF(ISBLANK(G1206),"",VLOOKUP(G1206,UFMT_CONVERSION!A:C,3,FALSE))</f>
        <v/>
      </c>
      <c r="Q1206">
        <f>"Field '"&amp;M1206&amp;IF(N1206="","","',Cond '"&amp;N1206)&amp;"', Value '"&amp;O1206&amp;IF(P1206="","","', Conv '"&amp;P1206)&amp;"'"</f>
        <v/>
      </c>
      <c r="S1206">
        <f>"Insert into UFMT_BUILD_RULE (FORMAT_ID, FIELD_NO, PRIORITY, FIELD_ID, COND_ID, VALUE_ID, CONV_KEY, F_CHECK, F_WRITE) Values ('"&amp;A1206&amp;"', '"&amp;B1206&amp;"', '"&amp;C1206&amp;"', '"&amp;D1206&amp;"', '"&amp;E1206&amp;"', '"&amp;F1206&amp;"', '"&amp;G1206&amp;"', '"&amp;H1206&amp;"', '"&amp;I1206&amp;"');"</f>
        <v/>
      </c>
      <c r="T1206">
        <f>"Update UFMT_BUILD_RULE SET FIELD_ID='"&amp;D1206&amp;"',COND_ID='"&amp;E1206&amp;"',VALUE_ID='"&amp;F1206&amp;"',CONV_KEY='"&amp;G1206&amp;"',F_CHECK='"&amp;H1206&amp;"',F_WRITE='"&amp;I1206&amp;"' Where FORMAT_ID = '"&amp;A1206&amp;"' AND FIELD_NO = '"&amp;B1206&amp;"' AND PRIORITY = '"&amp;C1206&amp;"';"</f>
        <v/>
      </c>
      <c r="U1206">
        <f>"Delete from UFMT_BUILD_RULE Where FORMAT_ID = '"&amp;A1206&amp;"' AND FIELD_NO = '"&amp;B1206&amp;"' AND PRIORITY = '"&amp;C1206&amp;"';"</f>
        <v/>
      </c>
    </row>
    <row r="1207" spans="1:21">
      <c r="A1207" t="s">
        <v>714</v>
      </c>
      <c r="B1207" t="s">
        <v>351</v>
      </c>
      <c r="C1207" t="s">
        <v>13</v>
      </c>
      <c r="D1207" t="s">
        <v>500</v>
      </c>
      <c r="F1207" t="s">
        <v>385</v>
      </c>
      <c r="H1207" t="s">
        <v>255</v>
      </c>
      <c r="I1207" t="s">
        <v>13</v>
      </c>
      <c r="L1207" t="s">
        <v>7</v>
      </c>
      <c r="M1207">
        <f>VLOOKUP(D1207,UFMT_FIELD_FORMAT!A:H,8,FALSE)</f>
        <v/>
      </c>
      <c r="N1207">
        <f>IF(ISBLANK(E1207),"",VLOOKUP(E1207,UFMT_CONDITION!A:J,10,FALSE))</f>
        <v/>
      </c>
      <c r="O1207">
        <f>VLOOKUP(F1207,UFMT_VALUE!A:E,5,FALSE)</f>
        <v/>
      </c>
      <c r="P1207">
        <f>IF(ISBLANK(G1207),"",VLOOKUP(G1207,UFMT_CONVERSION!A:C,3,FALSE))</f>
        <v/>
      </c>
      <c r="Q1207">
        <f>"Field '"&amp;M1207&amp;IF(N1207="","","',Cond '"&amp;N1207)&amp;"', Value '"&amp;O1207&amp;IF(P1207="","","', Conv '"&amp;P1207)&amp;"'"</f>
        <v/>
      </c>
      <c r="S1207">
        <f>"Insert into UFMT_BUILD_RULE (FORMAT_ID, FIELD_NO, PRIORITY, FIELD_ID, COND_ID, VALUE_ID, CONV_KEY, F_CHECK, F_WRITE) Values ('"&amp;A1207&amp;"', '"&amp;B1207&amp;"', '"&amp;C1207&amp;"', '"&amp;D1207&amp;"', '"&amp;E1207&amp;"', '"&amp;F1207&amp;"', '"&amp;G1207&amp;"', '"&amp;H1207&amp;"', '"&amp;I1207&amp;"');"</f>
        <v/>
      </c>
      <c r="T1207">
        <f>"Update UFMT_BUILD_RULE SET FIELD_ID='"&amp;D1207&amp;"',COND_ID='"&amp;E1207&amp;"',VALUE_ID='"&amp;F1207&amp;"',CONV_KEY='"&amp;G1207&amp;"',F_CHECK='"&amp;H1207&amp;"',F_WRITE='"&amp;I1207&amp;"' Where FORMAT_ID = '"&amp;A1207&amp;"' AND FIELD_NO = '"&amp;B1207&amp;"' AND PRIORITY = '"&amp;C1207&amp;"';"</f>
        <v/>
      </c>
      <c r="U1207">
        <f>"Delete from UFMT_BUILD_RULE Where FORMAT_ID = '"&amp;A1207&amp;"' AND FIELD_NO = '"&amp;B1207&amp;"' AND PRIORITY = '"&amp;C1207&amp;"';"</f>
        <v/>
      </c>
    </row>
    <row r="1208" spans="1:21">
      <c r="A1208" t="s">
        <v>714</v>
      </c>
      <c r="B1208" t="s">
        <v>379</v>
      </c>
      <c r="C1208" t="s">
        <v>13</v>
      </c>
      <c r="D1208" t="s">
        <v>318</v>
      </c>
      <c r="F1208" t="s">
        <v>379</v>
      </c>
      <c r="H1208" t="s">
        <v>255</v>
      </c>
      <c r="I1208" t="s">
        <v>13</v>
      </c>
      <c r="L1208" t="s">
        <v>7</v>
      </c>
      <c r="M1208">
        <f>VLOOKUP(D1208,UFMT_FIELD_FORMAT!A:H,8,FALSE)</f>
        <v/>
      </c>
      <c r="N1208">
        <f>IF(ISBLANK(E1208),"",VLOOKUP(E1208,UFMT_CONDITION!A:J,10,FALSE))</f>
        <v/>
      </c>
      <c r="O1208">
        <f>VLOOKUP(F1208,UFMT_VALUE!A:E,5,FALSE)</f>
        <v/>
      </c>
      <c r="P1208">
        <f>IF(ISBLANK(G1208),"",VLOOKUP(G1208,UFMT_CONVERSION!A:C,3,FALSE))</f>
        <v/>
      </c>
      <c r="Q1208">
        <f>"Field '"&amp;M1208&amp;IF(N1208="","","',Cond '"&amp;N1208)&amp;"', Value '"&amp;O1208&amp;IF(P1208="","","', Conv '"&amp;P1208)&amp;"'"</f>
        <v/>
      </c>
      <c r="S1208">
        <f>"Insert into UFMT_BUILD_RULE (FORMAT_ID, FIELD_NO, PRIORITY, FIELD_ID, COND_ID, VALUE_ID, CONV_KEY, F_CHECK, F_WRITE) Values ('"&amp;A1208&amp;"', '"&amp;B1208&amp;"', '"&amp;C1208&amp;"', '"&amp;D1208&amp;"', '"&amp;E1208&amp;"', '"&amp;F1208&amp;"', '"&amp;G1208&amp;"', '"&amp;H1208&amp;"', '"&amp;I1208&amp;"');"</f>
        <v/>
      </c>
      <c r="T1208">
        <f>"Update UFMT_BUILD_RULE SET FIELD_ID='"&amp;D1208&amp;"',COND_ID='"&amp;E1208&amp;"',VALUE_ID='"&amp;F1208&amp;"',CONV_KEY='"&amp;G1208&amp;"',F_CHECK='"&amp;H1208&amp;"',F_WRITE='"&amp;I1208&amp;"' Where FORMAT_ID = '"&amp;A1208&amp;"' AND FIELD_NO = '"&amp;B1208&amp;"' AND PRIORITY = '"&amp;C1208&amp;"';"</f>
        <v/>
      </c>
      <c r="U1208">
        <f>"Delete from UFMT_BUILD_RULE Where FORMAT_ID = '"&amp;A1208&amp;"' AND FIELD_NO = '"&amp;B1208&amp;"' AND PRIORITY = '"&amp;C1208&amp;"';"</f>
        <v/>
      </c>
    </row>
    <row r="1209" spans="1:21">
      <c r="A1209" t="s">
        <v>714</v>
      </c>
      <c r="B1209" t="s">
        <v>393</v>
      </c>
      <c r="C1209" t="s">
        <v>13</v>
      </c>
      <c r="D1209" t="s">
        <v>318</v>
      </c>
      <c r="F1209" t="s">
        <v>379</v>
      </c>
      <c r="H1209" t="s">
        <v>255</v>
      </c>
      <c r="I1209" t="s">
        <v>13</v>
      </c>
      <c r="L1209" t="s">
        <v>7</v>
      </c>
      <c r="M1209">
        <f>VLOOKUP(D1209,UFMT_FIELD_FORMAT!A:H,8,FALSE)</f>
        <v/>
      </c>
      <c r="N1209">
        <f>IF(ISBLANK(E1209),"",VLOOKUP(E1209,UFMT_CONDITION!A:J,10,FALSE))</f>
        <v/>
      </c>
      <c r="O1209">
        <f>VLOOKUP(F1209,UFMT_VALUE!A:E,5,FALSE)</f>
        <v/>
      </c>
      <c r="P1209">
        <f>IF(ISBLANK(G1209),"",VLOOKUP(G1209,UFMT_CONVERSION!A:C,3,FALSE))</f>
        <v/>
      </c>
      <c r="Q1209">
        <f>"Field '"&amp;M1209&amp;IF(N1209="","","',Cond '"&amp;N1209)&amp;"', Value '"&amp;O1209&amp;IF(P1209="","","', Conv '"&amp;P1209)&amp;"'"</f>
        <v/>
      </c>
      <c r="S1209">
        <f>"Insert into UFMT_BUILD_RULE (FORMAT_ID, FIELD_NO, PRIORITY, FIELD_ID, COND_ID, VALUE_ID, CONV_KEY, F_CHECK, F_WRITE) Values ('"&amp;A1209&amp;"', '"&amp;B1209&amp;"', '"&amp;C1209&amp;"', '"&amp;D1209&amp;"', '"&amp;E1209&amp;"', '"&amp;F1209&amp;"', '"&amp;G1209&amp;"', '"&amp;H1209&amp;"', '"&amp;I1209&amp;"');"</f>
        <v/>
      </c>
      <c r="T1209">
        <f>"Update UFMT_BUILD_RULE SET FIELD_ID='"&amp;D1209&amp;"',COND_ID='"&amp;E1209&amp;"',VALUE_ID='"&amp;F1209&amp;"',CONV_KEY='"&amp;G1209&amp;"',F_CHECK='"&amp;H1209&amp;"',F_WRITE='"&amp;I1209&amp;"' Where FORMAT_ID = '"&amp;A1209&amp;"' AND FIELD_NO = '"&amp;B1209&amp;"' AND PRIORITY = '"&amp;C1209&amp;"';"</f>
        <v/>
      </c>
      <c r="U1209">
        <f>"Delete from UFMT_BUILD_RULE Where FORMAT_ID = '"&amp;A1209&amp;"' AND FIELD_NO = '"&amp;B1209&amp;"' AND PRIORITY = '"&amp;C1209&amp;"';"</f>
        <v/>
      </c>
    </row>
    <row r="1210" spans="1:21">
      <c r="A1210" t="s">
        <v>714</v>
      </c>
      <c r="B1210" t="s">
        <v>305</v>
      </c>
      <c r="C1210" t="s">
        <v>13</v>
      </c>
      <c r="D1210" t="s">
        <v>318</v>
      </c>
      <c r="F1210" t="s">
        <v>379</v>
      </c>
      <c r="H1210" t="s">
        <v>255</v>
      </c>
      <c r="I1210" t="s">
        <v>13</v>
      </c>
      <c r="L1210" t="s">
        <v>7</v>
      </c>
      <c r="M1210">
        <f>VLOOKUP(D1210,UFMT_FIELD_FORMAT!A:H,8,FALSE)</f>
        <v/>
      </c>
      <c r="N1210">
        <f>IF(ISBLANK(E1210),"",VLOOKUP(E1210,UFMT_CONDITION!A:J,10,FALSE))</f>
        <v/>
      </c>
      <c r="O1210">
        <f>VLOOKUP(F1210,UFMT_VALUE!A:E,5,FALSE)</f>
        <v/>
      </c>
      <c r="P1210">
        <f>IF(ISBLANK(G1210),"",VLOOKUP(G1210,UFMT_CONVERSION!A:C,3,FALSE))</f>
        <v/>
      </c>
      <c r="Q1210">
        <f>"Field '"&amp;M1210&amp;IF(N1210="","","',Cond '"&amp;N1210)&amp;"', Value '"&amp;O1210&amp;IF(P1210="","","', Conv '"&amp;P1210)&amp;"'"</f>
        <v/>
      </c>
      <c r="S1210">
        <f>"Insert into UFMT_BUILD_RULE (FORMAT_ID, FIELD_NO, PRIORITY, FIELD_ID, COND_ID, VALUE_ID, CONV_KEY, F_CHECK, F_WRITE) Values ('"&amp;A1210&amp;"', '"&amp;B1210&amp;"', '"&amp;C1210&amp;"', '"&amp;D1210&amp;"', '"&amp;E1210&amp;"', '"&amp;F1210&amp;"', '"&amp;G1210&amp;"', '"&amp;H1210&amp;"', '"&amp;I1210&amp;"');"</f>
        <v/>
      </c>
      <c r="T1210">
        <f>"Update UFMT_BUILD_RULE SET FIELD_ID='"&amp;D1210&amp;"',COND_ID='"&amp;E1210&amp;"',VALUE_ID='"&amp;F1210&amp;"',CONV_KEY='"&amp;G1210&amp;"',F_CHECK='"&amp;H1210&amp;"',F_WRITE='"&amp;I1210&amp;"' Where FORMAT_ID = '"&amp;A1210&amp;"' AND FIELD_NO = '"&amp;B1210&amp;"' AND PRIORITY = '"&amp;C1210&amp;"';"</f>
        <v/>
      </c>
      <c r="U1210">
        <f>"Delete from UFMT_BUILD_RULE Where FORMAT_ID = '"&amp;A1210&amp;"' AND FIELD_NO = '"&amp;B1210&amp;"' AND PRIORITY = '"&amp;C1210&amp;"';"</f>
        <v/>
      </c>
    </row>
    <row r="1211" spans="1:21">
      <c r="A1211" t="s">
        <v>714</v>
      </c>
      <c r="B1211" t="s">
        <v>398</v>
      </c>
      <c r="C1211" t="s">
        <v>13</v>
      </c>
      <c r="D1211" t="s">
        <v>318</v>
      </c>
      <c r="F1211" t="s">
        <v>398</v>
      </c>
      <c r="G1211" t="s">
        <v>31</v>
      </c>
      <c r="H1211" t="s">
        <v>255</v>
      </c>
      <c r="I1211" t="s">
        <v>255</v>
      </c>
      <c r="L1211" t="s">
        <v>7</v>
      </c>
      <c r="M1211">
        <f>VLOOKUP(D1211,UFMT_FIELD_FORMAT!A:H,8,FALSE)</f>
        <v/>
      </c>
      <c r="N1211">
        <f>IF(ISBLANK(E1211),"",VLOOKUP(E1211,UFMT_CONDITION!A:J,10,FALSE))</f>
        <v/>
      </c>
      <c r="O1211">
        <f>VLOOKUP(F1211,UFMT_VALUE!A:E,5,FALSE)</f>
        <v/>
      </c>
      <c r="P1211">
        <f>IF(ISBLANK(G1211),"",VLOOKUP(G1211,UFMT_CONVERSION!A:C,3,FALSE))</f>
        <v/>
      </c>
      <c r="Q1211">
        <f>"Field '"&amp;M1211&amp;IF(N1211="","","',Cond '"&amp;N1211)&amp;"', Value '"&amp;O1211&amp;IF(P1211="","","', Conv '"&amp;P1211)&amp;"'"</f>
        <v/>
      </c>
      <c r="S1211">
        <f>"Insert into UFMT_BUILD_RULE (FORMAT_ID, FIELD_NO, PRIORITY, FIELD_ID, COND_ID, VALUE_ID, CONV_KEY, F_CHECK, F_WRITE) Values ('"&amp;A1211&amp;"', '"&amp;B1211&amp;"', '"&amp;C1211&amp;"', '"&amp;D1211&amp;"', '"&amp;E1211&amp;"', '"&amp;F1211&amp;"', '"&amp;G1211&amp;"', '"&amp;H1211&amp;"', '"&amp;I1211&amp;"');"</f>
        <v/>
      </c>
      <c r="T1211">
        <f>"Update UFMT_BUILD_RULE SET FIELD_ID='"&amp;D1211&amp;"',COND_ID='"&amp;E1211&amp;"',VALUE_ID='"&amp;F1211&amp;"',CONV_KEY='"&amp;G1211&amp;"',F_CHECK='"&amp;H1211&amp;"',F_WRITE='"&amp;I1211&amp;"' Where FORMAT_ID = '"&amp;A1211&amp;"' AND FIELD_NO = '"&amp;B1211&amp;"' AND PRIORITY = '"&amp;C1211&amp;"';"</f>
        <v/>
      </c>
      <c r="U1211">
        <f>"Delete from UFMT_BUILD_RULE Where FORMAT_ID = '"&amp;A1211&amp;"' AND FIELD_NO = '"&amp;B1211&amp;"' AND PRIORITY = '"&amp;C1211&amp;"';"</f>
        <v/>
      </c>
    </row>
    <row r="1212" spans="1:21">
      <c r="A1212" t="s">
        <v>714</v>
      </c>
      <c r="B1212" t="s">
        <v>524</v>
      </c>
      <c r="C1212" t="s">
        <v>13</v>
      </c>
      <c r="D1212" t="s">
        <v>524</v>
      </c>
      <c r="F1212" t="s">
        <v>23</v>
      </c>
      <c r="H1212" t="s">
        <v>255</v>
      </c>
      <c r="I1212" t="s">
        <v>255</v>
      </c>
      <c r="L1212" t="s">
        <v>7</v>
      </c>
      <c r="M1212">
        <f>VLOOKUP(D1212,UFMT_FIELD_FORMAT!A:H,8,FALSE)</f>
        <v/>
      </c>
      <c r="N1212">
        <f>IF(ISBLANK(E1212),"",VLOOKUP(E1212,UFMT_CONDITION!A:J,10,FALSE))</f>
        <v/>
      </c>
      <c r="O1212">
        <f>VLOOKUP(F1212,UFMT_VALUE!A:E,5,FALSE)</f>
        <v/>
      </c>
      <c r="P1212">
        <f>IF(ISBLANK(G1212),"",VLOOKUP(G1212,UFMT_CONVERSION!A:C,3,FALSE))</f>
        <v/>
      </c>
      <c r="Q1212">
        <f>"Field '"&amp;M1212&amp;IF(N1212="","","',Cond '"&amp;N1212)&amp;"', Value '"&amp;O1212&amp;IF(P1212="","","', Conv '"&amp;P1212)&amp;"'"</f>
        <v/>
      </c>
      <c r="S1212">
        <f>"Insert into UFMT_BUILD_RULE (FORMAT_ID, FIELD_NO, PRIORITY, FIELD_ID, COND_ID, VALUE_ID, CONV_KEY, F_CHECK, F_WRITE) Values ('"&amp;A1212&amp;"', '"&amp;B1212&amp;"', '"&amp;C1212&amp;"', '"&amp;D1212&amp;"', '"&amp;E1212&amp;"', '"&amp;F1212&amp;"', '"&amp;G1212&amp;"', '"&amp;H1212&amp;"', '"&amp;I1212&amp;"');"</f>
        <v/>
      </c>
      <c r="T1212">
        <f>"Update UFMT_BUILD_RULE SET FIELD_ID='"&amp;D1212&amp;"',COND_ID='"&amp;E1212&amp;"',VALUE_ID='"&amp;F1212&amp;"',CONV_KEY='"&amp;G1212&amp;"',F_CHECK='"&amp;H1212&amp;"',F_WRITE='"&amp;I1212&amp;"' Where FORMAT_ID = '"&amp;A1212&amp;"' AND FIELD_NO = '"&amp;B1212&amp;"' AND PRIORITY = '"&amp;C1212&amp;"';"</f>
        <v/>
      </c>
      <c r="U1212">
        <f>"Delete from UFMT_BUILD_RULE Where FORMAT_ID = '"&amp;A1212&amp;"' AND FIELD_NO = '"&amp;B1212&amp;"' AND PRIORITY = '"&amp;C1212&amp;"';"</f>
        <v/>
      </c>
    </row>
    <row r="1213" spans="1:21">
      <c r="A1213" t="s">
        <v>714</v>
      </c>
      <c r="B1213" t="s">
        <v>532</v>
      </c>
      <c r="C1213" t="s">
        <v>13</v>
      </c>
      <c r="D1213" t="s">
        <v>337</v>
      </c>
      <c r="F1213" t="s">
        <v>456</v>
      </c>
      <c r="H1213" t="s">
        <v>255</v>
      </c>
      <c r="I1213" t="s">
        <v>255</v>
      </c>
      <c r="L1213" t="s">
        <v>7</v>
      </c>
      <c r="M1213">
        <f>VLOOKUP(D1213,UFMT_FIELD_FORMAT!A:H,8,FALSE)</f>
        <v/>
      </c>
      <c r="N1213">
        <f>IF(ISBLANK(E1213),"",VLOOKUP(E1213,UFMT_CONDITION!A:J,10,FALSE))</f>
        <v/>
      </c>
      <c r="O1213">
        <f>VLOOKUP(F1213,UFMT_VALUE!A:E,5,FALSE)</f>
        <v/>
      </c>
      <c r="P1213">
        <f>IF(ISBLANK(G1213),"",VLOOKUP(G1213,UFMT_CONVERSION!A:C,3,FALSE))</f>
        <v/>
      </c>
      <c r="Q1213">
        <f>"Field '"&amp;M1213&amp;IF(N1213="","","',Cond '"&amp;N1213)&amp;"', Value '"&amp;O1213&amp;IF(P1213="","","', Conv '"&amp;P1213)&amp;"'"</f>
        <v/>
      </c>
      <c r="S1213">
        <f>"Insert into UFMT_BUILD_RULE (FORMAT_ID, FIELD_NO, PRIORITY, FIELD_ID, COND_ID, VALUE_ID, CONV_KEY, F_CHECK, F_WRITE) Values ('"&amp;A1213&amp;"', '"&amp;B1213&amp;"', '"&amp;C1213&amp;"', '"&amp;D1213&amp;"', '"&amp;E1213&amp;"', '"&amp;F1213&amp;"', '"&amp;G1213&amp;"', '"&amp;H1213&amp;"', '"&amp;I1213&amp;"');"</f>
        <v/>
      </c>
      <c r="T1213">
        <f>"Update UFMT_BUILD_RULE SET FIELD_ID='"&amp;D1213&amp;"',COND_ID='"&amp;E1213&amp;"',VALUE_ID='"&amp;F1213&amp;"',CONV_KEY='"&amp;G1213&amp;"',F_CHECK='"&amp;H1213&amp;"',F_WRITE='"&amp;I1213&amp;"' Where FORMAT_ID = '"&amp;A1213&amp;"' AND FIELD_NO = '"&amp;B1213&amp;"' AND PRIORITY = '"&amp;C1213&amp;"';"</f>
        <v/>
      </c>
      <c r="U1213">
        <f>"Delete from UFMT_BUILD_RULE Where FORMAT_ID = '"&amp;A1213&amp;"' AND FIELD_NO = '"&amp;B1213&amp;"' AND PRIORITY = '"&amp;C1213&amp;"';"</f>
        <v/>
      </c>
    </row>
    <row r="1214" spans="1:21">
      <c r="A1214" t="s">
        <v>714</v>
      </c>
      <c r="B1214" t="s">
        <v>70</v>
      </c>
      <c r="C1214" t="s">
        <v>13</v>
      </c>
      <c r="D1214" t="s">
        <v>379</v>
      </c>
      <c r="F1214" t="s">
        <v>471</v>
      </c>
      <c r="G1214" t="s">
        <v>51</v>
      </c>
      <c r="H1214" t="s">
        <v>255</v>
      </c>
      <c r="I1214" t="s">
        <v>255</v>
      </c>
      <c r="L1214" t="s">
        <v>7</v>
      </c>
      <c r="M1214">
        <f>VLOOKUP(D1214,UFMT_FIELD_FORMAT!A:H,8,FALSE)</f>
        <v/>
      </c>
      <c r="N1214">
        <f>IF(ISBLANK(E1214),"",VLOOKUP(E1214,UFMT_CONDITION!A:J,10,FALSE))</f>
        <v/>
      </c>
      <c r="O1214">
        <f>VLOOKUP(F1214,UFMT_VALUE!A:E,5,FALSE)</f>
        <v/>
      </c>
      <c r="P1214">
        <f>IF(ISBLANK(G1214),"",VLOOKUP(G1214,UFMT_CONVERSION!A:C,3,FALSE))</f>
        <v/>
      </c>
      <c r="Q1214">
        <f>"Field '"&amp;M1214&amp;IF(N1214="","","',Cond '"&amp;N1214)&amp;"', Value '"&amp;O1214&amp;IF(P1214="","","', Conv '"&amp;P1214)&amp;"'"</f>
        <v/>
      </c>
      <c r="S1214">
        <f>"Insert into UFMT_BUILD_RULE (FORMAT_ID, FIELD_NO, PRIORITY, FIELD_ID, COND_ID, VALUE_ID, CONV_KEY, F_CHECK, F_WRITE) Values ('"&amp;A1214&amp;"', '"&amp;B1214&amp;"', '"&amp;C1214&amp;"', '"&amp;D1214&amp;"', '"&amp;E1214&amp;"', '"&amp;F1214&amp;"', '"&amp;G1214&amp;"', '"&amp;H1214&amp;"', '"&amp;I1214&amp;"');"</f>
        <v/>
      </c>
      <c r="T1214">
        <f>"Update UFMT_BUILD_RULE SET FIELD_ID='"&amp;D1214&amp;"',COND_ID='"&amp;E1214&amp;"',VALUE_ID='"&amp;F1214&amp;"',CONV_KEY='"&amp;G1214&amp;"',F_CHECK='"&amp;H1214&amp;"',F_WRITE='"&amp;I1214&amp;"' Where FORMAT_ID = '"&amp;A1214&amp;"' AND FIELD_NO = '"&amp;B1214&amp;"' AND PRIORITY = '"&amp;C1214&amp;"';"</f>
        <v/>
      </c>
      <c r="U1214">
        <f>"Delete from UFMT_BUILD_RULE Where FORMAT_ID = '"&amp;A1214&amp;"' AND FIELD_NO = '"&amp;B1214&amp;"' AND PRIORITY = '"&amp;C1214&amp;"';"</f>
        <v/>
      </c>
    </row>
    <row r="1215" spans="1:21">
      <c r="A1215" t="s">
        <v>714</v>
      </c>
      <c r="B1215" t="s">
        <v>310</v>
      </c>
      <c r="C1215" t="s">
        <v>13</v>
      </c>
      <c r="D1215" t="s">
        <v>330</v>
      </c>
      <c r="F1215" t="s">
        <v>555</v>
      </c>
      <c r="H1215" t="s">
        <v>255</v>
      </c>
      <c r="I1215" t="s">
        <v>13</v>
      </c>
      <c r="L1215" t="s">
        <v>7</v>
      </c>
      <c r="M1215">
        <f>VLOOKUP(D1215,UFMT_FIELD_FORMAT!A:H,8,FALSE)</f>
        <v/>
      </c>
      <c r="N1215">
        <f>IF(ISBLANK(E1215),"",VLOOKUP(E1215,UFMT_CONDITION!A:J,10,FALSE))</f>
        <v/>
      </c>
      <c r="O1215">
        <f>VLOOKUP(F1215,UFMT_VALUE!A:E,5,FALSE)</f>
        <v/>
      </c>
      <c r="P1215">
        <f>IF(ISBLANK(G1215),"",VLOOKUP(G1215,UFMT_CONVERSION!A:C,3,FALSE))</f>
        <v/>
      </c>
      <c r="Q1215">
        <f>"Field '"&amp;M1215&amp;IF(N1215="","","',Cond '"&amp;N1215)&amp;"', Value '"&amp;O1215&amp;IF(P1215="","","', Conv '"&amp;P1215)&amp;"'"</f>
        <v/>
      </c>
      <c r="S1215">
        <f>"Insert into UFMT_BUILD_RULE (FORMAT_ID, FIELD_NO, PRIORITY, FIELD_ID, COND_ID, VALUE_ID, CONV_KEY, F_CHECK, F_WRITE) Values ('"&amp;A1215&amp;"', '"&amp;B1215&amp;"', '"&amp;C1215&amp;"', '"&amp;D1215&amp;"', '"&amp;E1215&amp;"', '"&amp;F1215&amp;"', '"&amp;G1215&amp;"', '"&amp;H1215&amp;"', '"&amp;I1215&amp;"');"</f>
        <v/>
      </c>
      <c r="T1215">
        <f>"Update UFMT_BUILD_RULE SET FIELD_ID='"&amp;D1215&amp;"',COND_ID='"&amp;E1215&amp;"',VALUE_ID='"&amp;F1215&amp;"',CONV_KEY='"&amp;G1215&amp;"',F_CHECK='"&amp;H1215&amp;"',F_WRITE='"&amp;I1215&amp;"' Where FORMAT_ID = '"&amp;A1215&amp;"' AND FIELD_NO = '"&amp;B1215&amp;"' AND PRIORITY = '"&amp;C1215&amp;"';"</f>
        <v/>
      </c>
      <c r="U1215">
        <f>"Delete from UFMT_BUILD_RULE Where FORMAT_ID = '"&amp;A1215&amp;"' AND FIELD_NO = '"&amp;B1215&amp;"' AND PRIORITY = '"&amp;C1215&amp;"';"</f>
        <v/>
      </c>
    </row>
    <row r="1216" spans="1:21">
      <c r="A1216" t="s">
        <v>714</v>
      </c>
      <c r="B1216" t="s">
        <v>72</v>
      </c>
      <c r="C1216" t="s">
        <v>64</v>
      </c>
      <c r="D1216" t="s">
        <v>473</v>
      </c>
      <c r="F1216" t="s">
        <v>43</v>
      </c>
      <c r="G1216" t="s">
        <v>534</v>
      </c>
      <c r="H1216" t="s">
        <v>255</v>
      </c>
      <c r="I1216" t="s">
        <v>13</v>
      </c>
      <c r="L1216" t="s">
        <v>7</v>
      </c>
      <c r="M1216">
        <f>VLOOKUP(D1216,UFMT_FIELD_FORMAT!A:H,8,FALSE)</f>
        <v/>
      </c>
      <c r="N1216">
        <f>IF(ISBLANK(E1216),"",VLOOKUP(E1216,UFMT_CONDITION!A:J,10,FALSE))</f>
        <v/>
      </c>
      <c r="O1216">
        <f>VLOOKUP(F1216,UFMT_VALUE!A:E,5,FALSE)</f>
        <v/>
      </c>
      <c r="P1216">
        <f>IF(ISBLANK(G1216),"",VLOOKUP(G1216,UFMT_CONVERSION!A:C,3,FALSE))</f>
        <v/>
      </c>
      <c r="Q1216">
        <f>"Field '"&amp;M1216&amp;IF(N1216="","","',Cond '"&amp;N1216)&amp;"', Value '"&amp;O1216&amp;IF(P1216="","","', Conv '"&amp;P1216)&amp;"'"</f>
        <v/>
      </c>
      <c r="S1216">
        <f>"Insert into UFMT_BUILD_RULE (FORMAT_ID, FIELD_NO, PRIORITY, FIELD_ID, COND_ID, VALUE_ID, CONV_KEY, F_CHECK, F_WRITE) Values ('"&amp;A1216&amp;"', '"&amp;B1216&amp;"', '"&amp;C1216&amp;"', '"&amp;D1216&amp;"', '"&amp;E1216&amp;"', '"&amp;F1216&amp;"', '"&amp;G1216&amp;"', '"&amp;H1216&amp;"', '"&amp;I1216&amp;"');"</f>
        <v/>
      </c>
      <c r="T1216">
        <f>"Update UFMT_BUILD_RULE SET FIELD_ID='"&amp;D1216&amp;"',COND_ID='"&amp;E1216&amp;"',VALUE_ID='"&amp;F1216&amp;"',CONV_KEY='"&amp;G1216&amp;"',F_CHECK='"&amp;H1216&amp;"',F_WRITE='"&amp;I1216&amp;"' Where FORMAT_ID = '"&amp;A1216&amp;"' AND FIELD_NO = '"&amp;B1216&amp;"' AND PRIORITY = '"&amp;C1216&amp;"';"</f>
        <v/>
      </c>
      <c r="U1216">
        <f>"Delete from UFMT_BUILD_RULE Where FORMAT_ID = '"&amp;A1216&amp;"' AND FIELD_NO = '"&amp;B1216&amp;"' AND PRIORITY = '"&amp;C1216&amp;"';"</f>
        <v/>
      </c>
    </row>
    <row r="1217" spans="1:21">
      <c r="A1217" t="s">
        <v>714</v>
      </c>
      <c r="B1217" t="s">
        <v>545</v>
      </c>
      <c r="C1217" t="s">
        <v>13</v>
      </c>
      <c r="D1217" t="s">
        <v>393</v>
      </c>
      <c r="F1217" t="s">
        <v>51</v>
      </c>
      <c r="H1217" t="s">
        <v>255</v>
      </c>
      <c r="I1217" t="s">
        <v>255</v>
      </c>
      <c r="L1217" t="s">
        <v>7</v>
      </c>
      <c r="M1217">
        <f>VLOOKUP(D1217,UFMT_FIELD_FORMAT!A:H,8,FALSE)</f>
        <v/>
      </c>
      <c r="N1217">
        <f>IF(ISBLANK(E1217),"",VLOOKUP(E1217,UFMT_CONDITION!A:J,10,FALSE))</f>
        <v/>
      </c>
      <c r="O1217">
        <f>VLOOKUP(F1217,UFMT_VALUE!A:E,5,FALSE)</f>
        <v/>
      </c>
      <c r="P1217">
        <f>IF(ISBLANK(G1217),"",VLOOKUP(G1217,UFMT_CONVERSION!A:C,3,FALSE))</f>
        <v/>
      </c>
      <c r="Q1217">
        <f>"Field '"&amp;M1217&amp;IF(N1217="","","',Cond '"&amp;N1217)&amp;"', Value '"&amp;O1217&amp;IF(P1217="","","', Conv '"&amp;P1217)&amp;"'"</f>
        <v/>
      </c>
      <c r="S1217">
        <f>"Insert into UFMT_BUILD_RULE (FORMAT_ID, FIELD_NO, PRIORITY, FIELD_ID, COND_ID, VALUE_ID, CONV_KEY, F_CHECK, F_WRITE) Values ('"&amp;A1217&amp;"', '"&amp;B1217&amp;"', '"&amp;C1217&amp;"', '"&amp;D1217&amp;"', '"&amp;E1217&amp;"', '"&amp;F1217&amp;"', '"&amp;G1217&amp;"', '"&amp;H1217&amp;"', '"&amp;I1217&amp;"');"</f>
        <v/>
      </c>
      <c r="T1217">
        <f>"Update UFMT_BUILD_RULE SET FIELD_ID='"&amp;D1217&amp;"',COND_ID='"&amp;E1217&amp;"',VALUE_ID='"&amp;F1217&amp;"',CONV_KEY='"&amp;G1217&amp;"',F_CHECK='"&amp;H1217&amp;"',F_WRITE='"&amp;I1217&amp;"' Where FORMAT_ID = '"&amp;A1217&amp;"' AND FIELD_NO = '"&amp;B1217&amp;"' AND PRIORITY = '"&amp;C1217&amp;"';"</f>
        <v/>
      </c>
      <c r="U1217">
        <f>"Delete from UFMT_BUILD_RULE Where FORMAT_ID = '"&amp;A1217&amp;"' AND FIELD_NO = '"&amp;B1217&amp;"' AND PRIORITY = '"&amp;C1217&amp;"';"</f>
        <v/>
      </c>
    </row>
    <row r="1218" spans="1:21">
      <c r="A1218" t="s">
        <v>714</v>
      </c>
      <c r="B1218" t="s">
        <v>239</v>
      </c>
      <c r="C1218" t="s">
        <v>13</v>
      </c>
      <c r="D1218" t="s">
        <v>395</v>
      </c>
      <c r="F1218" t="s">
        <v>478</v>
      </c>
      <c r="H1218" t="s">
        <v>255</v>
      </c>
      <c r="I1218" t="s">
        <v>255</v>
      </c>
      <c r="L1218" t="s">
        <v>7</v>
      </c>
      <c r="M1218">
        <f>VLOOKUP(D1218,UFMT_FIELD_FORMAT!A:H,8,FALSE)</f>
        <v/>
      </c>
      <c r="N1218">
        <f>IF(ISBLANK(E1218),"",VLOOKUP(E1218,UFMT_CONDITION!A:J,10,FALSE))</f>
        <v/>
      </c>
      <c r="O1218">
        <f>VLOOKUP(F1218,UFMT_VALUE!A:E,5,FALSE)</f>
        <v/>
      </c>
      <c r="P1218">
        <f>IF(ISBLANK(G1218),"",VLOOKUP(G1218,UFMT_CONVERSION!A:C,3,FALSE))</f>
        <v/>
      </c>
      <c r="Q1218">
        <f>"Field '"&amp;M1218&amp;IF(N1218="","","',Cond '"&amp;N1218)&amp;"', Value '"&amp;O1218&amp;IF(P1218="","","', Conv '"&amp;P1218)&amp;"'"</f>
        <v/>
      </c>
      <c r="S1218">
        <f>"Insert into UFMT_BUILD_RULE (FORMAT_ID, FIELD_NO, PRIORITY, FIELD_ID, COND_ID, VALUE_ID, CONV_KEY, F_CHECK, F_WRITE) Values ('"&amp;A1218&amp;"', '"&amp;B1218&amp;"', '"&amp;C1218&amp;"', '"&amp;D1218&amp;"', '"&amp;E1218&amp;"', '"&amp;F1218&amp;"', '"&amp;G1218&amp;"', '"&amp;H1218&amp;"', '"&amp;I1218&amp;"');"</f>
        <v/>
      </c>
      <c r="T1218">
        <f>"Update UFMT_BUILD_RULE SET FIELD_ID='"&amp;D1218&amp;"',COND_ID='"&amp;E1218&amp;"',VALUE_ID='"&amp;F1218&amp;"',CONV_KEY='"&amp;G1218&amp;"',F_CHECK='"&amp;H1218&amp;"',F_WRITE='"&amp;I1218&amp;"' Where FORMAT_ID = '"&amp;A1218&amp;"' AND FIELD_NO = '"&amp;B1218&amp;"' AND PRIORITY = '"&amp;C1218&amp;"';"</f>
        <v/>
      </c>
      <c r="U1218">
        <f>"Delete from UFMT_BUILD_RULE Where FORMAT_ID = '"&amp;A1218&amp;"' AND FIELD_NO = '"&amp;B1218&amp;"' AND PRIORITY = '"&amp;C1218&amp;"';"</f>
        <v/>
      </c>
    </row>
    <row r="1219" spans="1:21">
      <c r="A1219" t="s">
        <v>714</v>
      </c>
      <c r="B1219" t="s">
        <v>555</v>
      </c>
      <c r="C1219" t="s">
        <v>13</v>
      </c>
      <c r="D1219" t="s">
        <v>385</v>
      </c>
      <c r="F1219" t="s">
        <v>536</v>
      </c>
      <c r="H1219" t="s">
        <v>255</v>
      </c>
      <c r="I1219" t="s">
        <v>255</v>
      </c>
      <c r="L1219" t="s">
        <v>7</v>
      </c>
      <c r="M1219">
        <f>VLOOKUP(D1219,UFMT_FIELD_FORMAT!A:H,8,FALSE)</f>
        <v/>
      </c>
      <c r="N1219">
        <f>IF(ISBLANK(E1219),"",VLOOKUP(E1219,UFMT_CONDITION!A:J,10,FALSE))</f>
        <v/>
      </c>
      <c r="O1219">
        <f>VLOOKUP(F1219,UFMT_VALUE!A:E,5,FALSE)</f>
        <v/>
      </c>
      <c r="P1219">
        <f>IF(ISBLANK(G1219),"",VLOOKUP(G1219,UFMT_CONVERSION!A:C,3,FALSE))</f>
        <v/>
      </c>
      <c r="Q1219">
        <f>"Field '"&amp;M1219&amp;IF(N1219="","","',Cond '"&amp;N1219)&amp;"', Value '"&amp;O1219&amp;IF(P1219="","","', Conv '"&amp;P1219)&amp;"'"</f>
        <v/>
      </c>
      <c r="S1219">
        <f>"Insert into UFMT_BUILD_RULE (FORMAT_ID, FIELD_NO, PRIORITY, FIELD_ID, COND_ID, VALUE_ID, CONV_KEY, F_CHECK, F_WRITE) Values ('"&amp;A1219&amp;"', '"&amp;B1219&amp;"', '"&amp;C1219&amp;"', '"&amp;D1219&amp;"', '"&amp;E1219&amp;"', '"&amp;F1219&amp;"', '"&amp;G1219&amp;"', '"&amp;H1219&amp;"', '"&amp;I1219&amp;"');"</f>
        <v/>
      </c>
      <c r="T1219">
        <f>"Update UFMT_BUILD_RULE SET FIELD_ID='"&amp;D1219&amp;"',COND_ID='"&amp;E1219&amp;"',VALUE_ID='"&amp;F1219&amp;"',CONV_KEY='"&amp;G1219&amp;"',F_CHECK='"&amp;H1219&amp;"',F_WRITE='"&amp;I1219&amp;"' Where FORMAT_ID = '"&amp;A1219&amp;"' AND FIELD_NO = '"&amp;B1219&amp;"' AND PRIORITY = '"&amp;C1219&amp;"';"</f>
        <v/>
      </c>
      <c r="U1219">
        <f>"Delete from UFMT_BUILD_RULE Where FORMAT_ID = '"&amp;A1219&amp;"' AND FIELD_NO = '"&amp;B1219&amp;"' AND PRIORITY = '"&amp;C1219&amp;"';"</f>
        <v/>
      </c>
    </row>
    <row r="1220" spans="1:21">
      <c r="A1220" t="s">
        <v>714</v>
      </c>
      <c r="B1220" t="s">
        <v>244</v>
      </c>
      <c r="C1220" t="s">
        <v>13</v>
      </c>
      <c r="D1220" t="s">
        <v>385</v>
      </c>
      <c r="F1220" t="s">
        <v>577</v>
      </c>
      <c r="H1220" t="s">
        <v>255</v>
      </c>
      <c r="I1220" t="s">
        <v>255</v>
      </c>
      <c r="L1220" t="s">
        <v>7</v>
      </c>
      <c r="M1220">
        <f>VLOOKUP(D1220,UFMT_FIELD_FORMAT!A:H,8,FALSE)</f>
        <v/>
      </c>
      <c r="N1220">
        <f>IF(ISBLANK(E1220),"",VLOOKUP(E1220,UFMT_CONDITION!A:J,10,FALSE))</f>
        <v/>
      </c>
      <c r="O1220">
        <f>VLOOKUP(F1220,UFMT_VALUE!A:E,5,FALSE)</f>
        <v/>
      </c>
      <c r="P1220">
        <f>IF(ISBLANK(G1220),"",VLOOKUP(G1220,UFMT_CONVERSION!A:C,3,FALSE))</f>
        <v/>
      </c>
      <c r="Q1220">
        <f>"Field '"&amp;M1220&amp;IF(N1220="","","',Cond '"&amp;N1220)&amp;"', Value '"&amp;O1220&amp;IF(P1220="","","', Conv '"&amp;P1220)&amp;"'"</f>
        <v/>
      </c>
      <c r="S1220">
        <f>"Insert into UFMT_BUILD_RULE (FORMAT_ID, FIELD_NO, PRIORITY, FIELD_ID, COND_ID, VALUE_ID, CONV_KEY, F_CHECK, F_WRITE) Values ('"&amp;A1220&amp;"', '"&amp;B1220&amp;"', '"&amp;C1220&amp;"', '"&amp;D1220&amp;"', '"&amp;E1220&amp;"', '"&amp;F1220&amp;"', '"&amp;G1220&amp;"', '"&amp;H1220&amp;"', '"&amp;I1220&amp;"');"</f>
        <v/>
      </c>
      <c r="T1220">
        <f>"Update UFMT_BUILD_RULE SET FIELD_ID='"&amp;D1220&amp;"',COND_ID='"&amp;E1220&amp;"',VALUE_ID='"&amp;F1220&amp;"',CONV_KEY='"&amp;G1220&amp;"',F_CHECK='"&amp;H1220&amp;"',F_WRITE='"&amp;I1220&amp;"' Where FORMAT_ID = '"&amp;A1220&amp;"' AND FIELD_NO = '"&amp;B1220&amp;"' AND PRIORITY = '"&amp;C1220&amp;"';"</f>
        <v/>
      </c>
      <c r="U1220">
        <f>"Delete from UFMT_BUILD_RULE Where FORMAT_ID = '"&amp;A1220&amp;"' AND FIELD_NO = '"&amp;B1220&amp;"' AND PRIORITY = '"&amp;C1220&amp;"';"</f>
        <v/>
      </c>
    </row>
    <row r="1221" spans="1:21">
      <c r="A1221" t="s">
        <v>714</v>
      </c>
      <c r="B1221" t="s">
        <v>78</v>
      </c>
      <c r="C1221" t="s">
        <v>13</v>
      </c>
      <c r="D1221" t="s">
        <v>456</v>
      </c>
      <c r="F1221" t="s">
        <v>609</v>
      </c>
      <c r="H1221" t="s">
        <v>255</v>
      </c>
      <c r="I1221" t="s">
        <v>255</v>
      </c>
      <c r="L1221" t="s">
        <v>7</v>
      </c>
      <c r="M1221">
        <f>VLOOKUP(D1221,UFMT_FIELD_FORMAT!A:H,8,FALSE)</f>
        <v/>
      </c>
      <c r="N1221">
        <f>IF(ISBLANK(E1221),"",VLOOKUP(E1221,UFMT_CONDITION!A:J,10,FALSE))</f>
        <v/>
      </c>
      <c r="O1221">
        <f>VLOOKUP(F1221,UFMT_VALUE!A:E,5,FALSE)</f>
        <v/>
      </c>
      <c r="P1221">
        <f>IF(ISBLANK(G1221),"",VLOOKUP(G1221,UFMT_CONVERSION!A:C,3,FALSE))</f>
        <v/>
      </c>
      <c r="Q1221">
        <f>"Field '"&amp;M1221&amp;IF(N1221="","","',Cond '"&amp;N1221)&amp;"', Value '"&amp;O1221&amp;IF(P1221="","","', Conv '"&amp;P1221)&amp;"'"</f>
        <v/>
      </c>
      <c r="S1221">
        <f>"Insert into UFMT_BUILD_RULE (FORMAT_ID, FIELD_NO, PRIORITY, FIELD_ID, COND_ID, VALUE_ID, CONV_KEY, F_CHECK, F_WRITE) Values ('"&amp;A1221&amp;"', '"&amp;B1221&amp;"', '"&amp;C1221&amp;"', '"&amp;D1221&amp;"', '"&amp;E1221&amp;"', '"&amp;F1221&amp;"', '"&amp;G1221&amp;"', '"&amp;H1221&amp;"', '"&amp;I1221&amp;"');"</f>
        <v/>
      </c>
      <c r="T1221">
        <f>"Update UFMT_BUILD_RULE SET FIELD_ID='"&amp;D1221&amp;"',COND_ID='"&amp;E1221&amp;"',VALUE_ID='"&amp;F1221&amp;"',CONV_KEY='"&amp;G1221&amp;"',F_CHECK='"&amp;H1221&amp;"',F_WRITE='"&amp;I1221&amp;"' Where FORMAT_ID = '"&amp;A1221&amp;"' AND FIELD_NO = '"&amp;B1221&amp;"' AND PRIORITY = '"&amp;C1221&amp;"';"</f>
        <v/>
      </c>
      <c r="U1221">
        <f>"Delete from UFMT_BUILD_RULE Where FORMAT_ID = '"&amp;A1221&amp;"' AND FIELD_NO = '"&amp;B1221&amp;"' AND PRIORITY = '"&amp;C1221&amp;"';"</f>
        <v/>
      </c>
    </row>
    <row r="1222" spans="1:21">
      <c r="A1222" t="s">
        <v>714</v>
      </c>
      <c r="B1222" t="s">
        <v>569</v>
      </c>
      <c r="C1222" t="s">
        <v>13</v>
      </c>
      <c r="D1222" t="s">
        <v>398</v>
      </c>
      <c r="F1222" t="s">
        <v>128</v>
      </c>
      <c r="H1222" t="s">
        <v>255</v>
      </c>
      <c r="I1222" t="s">
        <v>255</v>
      </c>
      <c r="L1222" t="s">
        <v>7</v>
      </c>
      <c r="M1222">
        <f>VLOOKUP(D1222,UFMT_FIELD_FORMAT!A:H,8,FALSE)</f>
        <v/>
      </c>
      <c r="N1222">
        <f>IF(ISBLANK(E1222),"",VLOOKUP(E1222,UFMT_CONDITION!A:J,10,FALSE))</f>
        <v/>
      </c>
      <c r="O1222">
        <f>VLOOKUP(F1222,UFMT_VALUE!A:E,5,FALSE)</f>
        <v/>
      </c>
      <c r="P1222">
        <f>IF(ISBLANK(G1222),"",VLOOKUP(G1222,UFMT_CONVERSION!A:C,3,FALSE))</f>
        <v/>
      </c>
      <c r="Q1222">
        <f>"Field '"&amp;M1222&amp;IF(N1222="","","',Cond '"&amp;N1222)&amp;"', Value '"&amp;O1222&amp;IF(P1222="","","', Conv '"&amp;P1222)&amp;"'"</f>
        <v/>
      </c>
      <c r="S1222">
        <f>"Insert into UFMT_BUILD_RULE (FORMAT_ID, FIELD_NO, PRIORITY, FIELD_ID, COND_ID, VALUE_ID, CONV_KEY, F_CHECK, F_WRITE) Values ('"&amp;A1222&amp;"', '"&amp;B1222&amp;"', '"&amp;C1222&amp;"', '"&amp;D1222&amp;"', '"&amp;E1222&amp;"', '"&amp;F1222&amp;"', '"&amp;G1222&amp;"', '"&amp;H1222&amp;"', '"&amp;I1222&amp;"');"</f>
        <v/>
      </c>
      <c r="T1222">
        <f>"Update UFMT_BUILD_RULE SET FIELD_ID='"&amp;D1222&amp;"',COND_ID='"&amp;E1222&amp;"',VALUE_ID='"&amp;F1222&amp;"',CONV_KEY='"&amp;G1222&amp;"',F_CHECK='"&amp;H1222&amp;"',F_WRITE='"&amp;I1222&amp;"' Where FORMAT_ID = '"&amp;A1222&amp;"' AND FIELD_NO = '"&amp;B1222&amp;"' AND PRIORITY = '"&amp;C1222&amp;"';"</f>
        <v/>
      </c>
      <c r="U1222">
        <f>"Delete from UFMT_BUILD_RULE Where FORMAT_ID = '"&amp;A1222&amp;"' AND FIELD_NO = '"&amp;B1222&amp;"' AND PRIORITY = '"&amp;C1222&amp;"';"</f>
        <v/>
      </c>
    </row>
    <row r="1223" spans="1:21">
      <c r="A1223" t="s">
        <v>714</v>
      </c>
      <c r="B1223" t="s">
        <v>196</v>
      </c>
      <c r="C1223" t="s">
        <v>13</v>
      </c>
      <c r="D1223" t="s">
        <v>233</v>
      </c>
      <c r="F1223" t="s">
        <v>68</v>
      </c>
      <c r="H1223" t="s">
        <v>255</v>
      </c>
      <c r="I1223" t="s">
        <v>255</v>
      </c>
      <c r="L1223" t="s">
        <v>7</v>
      </c>
      <c r="M1223">
        <f>VLOOKUP(D1223,UFMT_FIELD_FORMAT!A:H,8,FALSE)</f>
        <v/>
      </c>
      <c r="N1223">
        <f>IF(ISBLANK(E1223),"",VLOOKUP(E1223,UFMT_CONDITION!A:J,10,FALSE))</f>
        <v/>
      </c>
      <c r="O1223">
        <f>VLOOKUP(F1223,UFMT_VALUE!A:E,5,FALSE)</f>
        <v/>
      </c>
      <c r="P1223">
        <f>IF(ISBLANK(G1223),"",VLOOKUP(G1223,UFMT_CONVERSION!A:C,3,FALSE))</f>
        <v/>
      </c>
      <c r="Q1223">
        <f>"Field '"&amp;M1223&amp;IF(N1223="","","',Cond '"&amp;N1223)&amp;"', Value '"&amp;O1223&amp;IF(P1223="","","', Conv '"&amp;P1223)&amp;"'"</f>
        <v/>
      </c>
      <c r="S1223">
        <f>"Insert into UFMT_BUILD_RULE (FORMAT_ID, FIELD_NO, PRIORITY, FIELD_ID, COND_ID, VALUE_ID, CONV_KEY, F_CHECK, F_WRITE) Values ('"&amp;A1223&amp;"', '"&amp;B1223&amp;"', '"&amp;C1223&amp;"', '"&amp;D1223&amp;"', '"&amp;E1223&amp;"', '"&amp;F1223&amp;"', '"&amp;G1223&amp;"', '"&amp;H1223&amp;"', '"&amp;I1223&amp;"');"</f>
        <v/>
      </c>
      <c r="T1223">
        <f>"Update UFMT_BUILD_RULE SET FIELD_ID='"&amp;D1223&amp;"',COND_ID='"&amp;E1223&amp;"',VALUE_ID='"&amp;F1223&amp;"',CONV_KEY='"&amp;G1223&amp;"',F_CHECK='"&amp;H1223&amp;"',F_WRITE='"&amp;I1223&amp;"' Where FORMAT_ID = '"&amp;A1223&amp;"' AND FIELD_NO = '"&amp;B1223&amp;"' AND PRIORITY = '"&amp;C1223&amp;"';"</f>
        <v/>
      </c>
      <c r="U1223">
        <f>"Delete from UFMT_BUILD_RULE Where FORMAT_ID = '"&amp;A1223&amp;"' AND FIELD_NO = '"&amp;B1223&amp;"' AND PRIORITY = '"&amp;C1223&amp;"';"</f>
        <v/>
      </c>
    </row>
    <row r="1224" spans="1:21">
      <c r="A1224" t="s">
        <v>714</v>
      </c>
      <c r="B1224" t="s">
        <v>53</v>
      </c>
      <c r="C1224" t="s">
        <v>13</v>
      </c>
      <c r="D1224" t="s">
        <v>31</v>
      </c>
      <c r="F1224" t="s">
        <v>23</v>
      </c>
      <c r="H1224" t="s">
        <v>255</v>
      </c>
      <c r="I1224" t="s">
        <v>255</v>
      </c>
      <c r="L1224" t="s">
        <v>7</v>
      </c>
      <c r="M1224">
        <f>VLOOKUP(D1224,UFMT_FIELD_FORMAT!A:H,8,FALSE)</f>
        <v/>
      </c>
      <c r="N1224">
        <f>IF(ISBLANK(E1224),"",VLOOKUP(E1224,UFMT_CONDITION!A:J,10,FALSE))</f>
        <v/>
      </c>
      <c r="O1224">
        <f>VLOOKUP(F1224,UFMT_VALUE!A:E,5,FALSE)</f>
        <v/>
      </c>
      <c r="P1224">
        <f>IF(ISBLANK(G1224),"",VLOOKUP(G1224,UFMT_CONVERSION!A:C,3,FALSE))</f>
        <v/>
      </c>
      <c r="Q1224">
        <f>"Field '"&amp;M1224&amp;IF(N1224="","","',Cond '"&amp;N1224)&amp;"', Value '"&amp;O1224&amp;IF(P1224="","","', Conv '"&amp;P1224)&amp;"'"</f>
        <v/>
      </c>
      <c r="S1224">
        <f>"Insert into UFMT_BUILD_RULE (FORMAT_ID, FIELD_NO, PRIORITY, FIELD_ID, COND_ID, VALUE_ID, CONV_KEY, F_CHECK, F_WRITE) Values ('"&amp;A1224&amp;"', '"&amp;B1224&amp;"', '"&amp;C1224&amp;"', '"&amp;D1224&amp;"', '"&amp;E1224&amp;"', '"&amp;F1224&amp;"', '"&amp;G1224&amp;"', '"&amp;H1224&amp;"', '"&amp;I1224&amp;"');"</f>
        <v/>
      </c>
      <c r="T1224">
        <f>"Update UFMT_BUILD_RULE SET FIELD_ID='"&amp;D1224&amp;"',COND_ID='"&amp;E1224&amp;"',VALUE_ID='"&amp;F1224&amp;"',CONV_KEY='"&amp;G1224&amp;"',F_CHECK='"&amp;H1224&amp;"',F_WRITE='"&amp;I1224&amp;"' Where FORMAT_ID = '"&amp;A1224&amp;"' AND FIELD_NO = '"&amp;B1224&amp;"' AND PRIORITY = '"&amp;C1224&amp;"';"</f>
        <v/>
      </c>
      <c r="U1224">
        <f>"Delete from UFMT_BUILD_RULE Where FORMAT_ID = '"&amp;A1224&amp;"' AND FIELD_NO = '"&amp;B1224&amp;"' AND PRIORITY = '"&amp;C1224&amp;"';"</f>
        <v/>
      </c>
    </row>
    <row r="1225" spans="1:21">
      <c r="A1225" t="s">
        <v>715</v>
      </c>
      <c r="B1225" t="s">
        <v>330</v>
      </c>
      <c r="C1225" t="s">
        <v>64</v>
      </c>
      <c r="D1225" t="s">
        <v>51</v>
      </c>
      <c r="F1225" t="s">
        <v>602</v>
      </c>
      <c r="H1225" t="s">
        <v>255</v>
      </c>
      <c r="I1225" t="s">
        <v>13</v>
      </c>
      <c r="L1225" t="s">
        <v>7</v>
      </c>
      <c r="M1225">
        <f>VLOOKUP(D1225,UFMT_FIELD_FORMAT!A:H,8,FALSE)</f>
        <v/>
      </c>
      <c r="N1225">
        <f>IF(ISBLANK(E1225),"",VLOOKUP(E1225,UFMT_CONDITION!A:J,10,FALSE))</f>
        <v/>
      </c>
      <c r="O1225">
        <f>VLOOKUP(F1225,UFMT_VALUE!A:E,5,FALSE)</f>
        <v/>
      </c>
      <c r="P1225">
        <f>IF(ISBLANK(G1225),"",VLOOKUP(G1225,UFMT_CONVERSION!A:C,3,FALSE))</f>
        <v/>
      </c>
      <c r="Q1225">
        <f>"Field '"&amp;M1225&amp;IF(N1225="","","',Cond '"&amp;N1225)&amp;"', Value '"&amp;O1225&amp;IF(P1225="","","', Conv '"&amp;P1225)&amp;"'"</f>
        <v/>
      </c>
      <c r="S1225">
        <f>"Insert into UFMT_BUILD_RULE (FORMAT_ID, FIELD_NO, PRIORITY, FIELD_ID, COND_ID, VALUE_ID, CONV_KEY, F_CHECK, F_WRITE) Values ('"&amp;A1225&amp;"', '"&amp;B1225&amp;"', '"&amp;C1225&amp;"', '"&amp;D1225&amp;"', '"&amp;E1225&amp;"', '"&amp;F1225&amp;"', '"&amp;G1225&amp;"', '"&amp;H1225&amp;"', '"&amp;I1225&amp;"');"</f>
        <v/>
      </c>
      <c r="T1225">
        <f>"Update UFMT_BUILD_RULE SET FIELD_ID='"&amp;D1225&amp;"',COND_ID='"&amp;E1225&amp;"',VALUE_ID='"&amp;F1225&amp;"',CONV_KEY='"&amp;G1225&amp;"',F_CHECK='"&amp;H1225&amp;"',F_WRITE='"&amp;I1225&amp;"' Where FORMAT_ID = '"&amp;A1225&amp;"' AND FIELD_NO = '"&amp;B1225&amp;"' AND PRIORITY = '"&amp;C1225&amp;"';"</f>
        <v/>
      </c>
      <c r="U1225">
        <f>"Delete from UFMT_BUILD_RULE Where FORMAT_ID = '"&amp;A1225&amp;"' AND FIELD_NO = '"&amp;B1225&amp;"' AND PRIORITY = '"&amp;C1225&amp;"';"</f>
        <v/>
      </c>
    </row>
    <row r="1226" spans="1:21">
      <c r="A1226" t="s">
        <v>715</v>
      </c>
      <c r="B1226" t="s">
        <v>337</v>
      </c>
      <c r="C1226" t="s">
        <v>13</v>
      </c>
      <c r="D1226" t="s">
        <v>500</v>
      </c>
      <c r="F1226" t="s">
        <v>35</v>
      </c>
      <c r="H1226" t="s">
        <v>255</v>
      </c>
      <c r="I1226" t="s">
        <v>255</v>
      </c>
      <c r="L1226" t="s">
        <v>7</v>
      </c>
      <c r="M1226">
        <f>VLOOKUP(D1226,UFMT_FIELD_FORMAT!A:H,8,FALSE)</f>
        <v/>
      </c>
      <c r="N1226">
        <f>IF(ISBLANK(E1226),"",VLOOKUP(E1226,UFMT_CONDITION!A:J,10,FALSE))</f>
        <v/>
      </c>
      <c r="O1226">
        <f>VLOOKUP(F1226,UFMT_VALUE!A:E,5,FALSE)</f>
        <v/>
      </c>
      <c r="P1226">
        <f>IF(ISBLANK(G1226),"",VLOOKUP(G1226,UFMT_CONVERSION!A:C,3,FALSE))</f>
        <v/>
      </c>
      <c r="Q1226">
        <f>"Field '"&amp;M1226&amp;IF(N1226="","","',Cond '"&amp;N1226)&amp;"', Value '"&amp;O1226&amp;IF(P1226="","","', Conv '"&amp;P1226)&amp;"'"</f>
        <v/>
      </c>
      <c r="S1226">
        <f>"Insert into UFMT_BUILD_RULE (FORMAT_ID, FIELD_NO, PRIORITY, FIELD_ID, COND_ID, VALUE_ID, CONV_KEY, F_CHECK, F_WRITE) Values ('"&amp;A1226&amp;"', '"&amp;B1226&amp;"', '"&amp;C1226&amp;"', '"&amp;D1226&amp;"', '"&amp;E1226&amp;"', '"&amp;F1226&amp;"', '"&amp;G1226&amp;"', '"&amp;H1226&amp;"', '"&amp;I1226&amp;"');"</f>
        <v/>
      </c>
      <c r="T1226">
        <f>"Update UFMT_BUILD_RULE SET FIELD_ID='"&amp;D1226&amp;"',COND_ID='"&amp;E1226&amp;"',VALUE_ID='"&amp;F1226&amp;"',CONV_KEY='"&amp;G1226&amp;"',F_CHECK='"&amp;H1226&amp;"',F_WRITE='"&amp;I1226&amp;"' Where FORMAT_ID = '"&amp;A1226&amp;"' AND FIELD_NO = '"&amp;B1226&amp;"' AND PRIORITY = '"&amp;C1226&amp;"';"</f>
        <v/>
      </c>
      <c r="U1226">
        <f>"Delete from UFMT_BUILD_RULE Where FORMAT_ID = '"&amp;A1226&amp;"' AND FIELD_NO = '"&amp;B1226&amp;"' AND PRIORITY = '"&amp;C1226&amp;"';"</f>
        <v/>
      </c>
    </row>
    <row r="1227" spans="1:21">
      <c r="A1227" t="s">
        <v>715</v>
      </c>
      <c r="B1227" t="s">
        <v>583</v>
      </c>
      <c r="C1227" t="s">
        <v>13</v>
      </c>
      <c r="D1227" t="s">
        <v>385</v>
      </c>
      <c r="F1227" t="s">
        <v>611</v>
      </c>
      <c r="H1227" t="s">
        <v>255</v>
      </c>
      <c r="I1227" t="s">
        <v>255</v>
      </c>
      <c r="L1227" t="s">
        <v>7</v>
      </c>
      <c r="M1227">
        <f>VLOOKUP(D1227,UFMT_FIELD_FORMAT!A:H,8,FALSE)</f>
        <v/>
      </c>
      <c r="N1227">
        <f>IF(ISBLANK(E1227),"",VLOOKUP(E1227,UFMT_CONDITION!A:J,10,FALSE))</f>
        <v/>
      </c>
      <c r="O1227">
        <f>VLOOKUP(F1227,UFMT_VALUE!A:E,5,FALSE)</f>
        <v/>
      </c>
      <c r="P1227">
        <f>IF(ISBLANK(G1227),"",VLOOKUP(G1227,UFMT_CONVERSION!A:C,3,FALSE))</f>
        <v/>
      </c>
      <c r="Q1227">
        <f>"Field '"&amp;M1227&amp;IF(N1227="","","',Cond '"&amp;N1227)&amp;"', Value '"&amp;O1227&amp;IF(P1227="","","', Conv '"&amp;P1227)&amp;"'"</f>
        <v/>
      </c>
      <c r="S1227">
        <f>"Insert into UFMT_BUILD_RULE (FORMAT_ID, FIELD_NO, PRIORITY, FIELD_ID, COND_ID, VALUE_ID, CONV_KEY, F_CHECK, F_WRITE) Values ('"&amp;A1227&amp;"', '"&amp;B1227&amp;"', '"&amp;C1227&amp;"', '"&amp;D1227&amp;"', '"&amp;E1227&amp;"', '"&amp;F1227&amp;"', '"&amp;G1227&amp;"', '"&amp;H1227&amp;"', '"&amp;I1227&amp;"');"</f>
        <v/>
      </c>
      <c r="T1227">
        <f>"Update UFMT_BUILD_RULE SET FIELD_ID='"&amp;D1227&amp;"',COND_ID='"&amp;E1227&amp;"',VALUE_ID='"&amp;F1227&amp;"',CONV_KEY='"&amp;G1227&amp;"',F_CHECK='"&amp;H1227&amp;"',F_WRITE='"&amp;I1227&amp;"' Where FORMAT_ID = '"&amp;A1227&amp;"' AND FIELD_NO = '"&amp;B1227&amp;"' AND PRIORITY = '"&amp;C1227&amp;"';"</f>
        <v/>
      </c>
      <c r="U1227">
        <f>"Delete from UFMT_BUILD_RULE Where FORMAT_ID = '"&amp;A1227&amp;"' AND FIELD_NO = '"&amp;B1227&amp;"' AND PRIORITY = '"&amp;C1227&amp;"';"</f>
        <v/>
      </c>
    </row>
    <row r="1228" spans="1:21">
      <c r="A1228" t="s">
        <v>216</v>
      </c>
      <c r="B1228" t="s">
        <v>330</v>
      </c>
      <c r="C1228" t="s">
        <v>13</v>
      </c>
      <c r="D1228" t="s">
        <v>51</v>
      </c>
      <c r="F1228" t="s">
        <v>379</v>
      </c>
      <c r="H1228" t="s">
        <v>255</v>
      </c>
      <c r="I1228" t="s">
        <v>13</v>
      </c>
      <c r="L1228" t="s">
        <v>7</v>
      </c>
      <c r="M1228">
        <f>VLOOKUP(D1228,UFMT_FIELD_FORMAT!A:H,8,FALSE)</f>
        <v/>
      </c>
      <c r="N1228">
        <f>IF(ISBLANK(E1228),"",VLOOKUP(E1228,UFMT_CONDITION!A:J,10,FALSE))</f>
        <v/>
      </c>
      <c r="O1228">
        <f>VLOOKUP(F1228,UFMT_VALUE!A:E,5,FALSE)</f>
        <v/>
      </c>
      <c r="P1228">
        <f>IF(ISBLANK(G1228),"",VLOOKUP(G1228,UFMT_CONVERSION!A:C,3,FALSE))</f>
        <v/>
      </c>
      <c r="Q1228">
        <f>"Field '"&amp;M1228&amp;IF(N1228="","","',Cond '"&amp;N1228)&amp;"', Value '"&amp;O1228&amp;IF(P1228="","","', Conv '"&amp;P1228)&amp;"'"</f>
        <v/>
      </c>
      <c r="S1228">
        <f>"Insert into UFMT_BUILD_RULE (FORMAT_ID, FIELD_NO, PRIORITY, FIELD_ID, COND_ID, VALUE_ID, CONV_KEY, F_CHECK, F_WRITE) Values ('"&amp;A1228&amp;"', '"&amp;B1228&amp;"', '"&amp;C1228&amp;"', '"&amp;D1228&amp;"', '"&amp;E1228&amp;"', '"&amp;F1228&amp;"', '"&amp;G1228&amp;"', '"&amp;H1228&amp;"', '"&amp;I1228&amp;"');"</f>
        <v/>
      </c>
      <c r="T1228">
        <f>"Update UFMT_BUILD_RULE SET FIELD_ID='"&amp;D1228&amp;"',COND_ID='"&amp;E1228&amp;"',VALUE_ID='"&amp;F1228&amp;"',CONV_KEY='"&amp;G1228&amp;"',F_CHECK='"&amp;H1228&amp;"',F_WRITE='"&amp;I1228&amp;"' Where FORMAT_ID = '"&amp;A1228&amp;"' AND FIELD_NO = '"&amp;B1228&amp;"' AND PRIORITY = '"&amp;C1228&amp;"';"</f>
        <v/>
      </c>
      <c r="U1228">
        <f>"Delete from UFMT_BUILD_RULE Where FORMAT_ID = '"&amp;A1228&amp;"' AND FIELD_NO = '"&amp;B1228&amp;"' AND PRIORITY = '"&amp;C1228&amp;"';"</f>
        <v/>
      </c>
    </row>
    <row r="1229" spans="1:21">
      <c r="A1229" t="s">
        <v>216</v>
      </c>
      <c r="B1229" t="s">
        <v>337</v>
      </c>
      <c r="C1229" t="s">
        <v>13</v>
      </c>
      <c r="D1229" t="s">
        <v>500</v>
      </c>
      <c r="F1229" t="s">
        <v>35</v>
      </c>
      <c r="H1229" t="s">
        <v>255</v>
      </c>
      <c r="I1229" t="s">
        <v>255</v>
      </c>
      <c r="L1229" t="s">
        <v>7</v>
      </c>
      <c r="M1229">
        <f>VLOOKUP(D1229,UFMT_FIELD_FORMAT!A:H,8,FALSE)</f>
        <v/>
      </c>
      <c r="N1229">
        <f>IF(ISBLANK(E1229),"",VLOOKUP(E1229,UFMT_CONDITION!A:J,10,FALSE))</f>
        <v/>
      </c>
      <c r="O1229">
        <f>VLOOKUP(F1229,UFMT_VALUE!A:E,5,FALSE)</f>
        <v/>
      </c>
      <c r="P1229">
        <f>IF(ISBLANK(G1229),"",VLOOKUP(G1229,UFMT_CONVERSION!A:C,3,FALSE))</f>
        <v/>
      </c>
      <c r="Q1229">
        <f>"Field '"&amp;M1229&amp;IF(N1229="","","',Cond '"&amp;N1229)&amp;"', Value '"&amp;O1229&amp;IF(P1229="","","', Conv '"&amp;P1229)&amp;"'"</f>
        <v/>
      </c>
      <c r="S1229">
        <f>"Insert into UFMT_BUILD_RULE (FORMAT_ID, FIELD_NO, PRIORITY, FIELD_ID, COND_ID, VALUE_ID, CONV_KEY, F_CHECK, F_WRITE) Values ('"&amp;A1229&amp;"', '"&amp;B1229&amp;"', '"&amp;C1229&amp;"', '"&amp;D1229&amp;"', '"&amp;E1229&amp;"', '"&amp;F1229&amp;"', '"&amp;G1229&amp;"', '"&amp;H1229&amp;"', '"&amp;I1229&amp;"');"</f>
        <v/>
      </c>
      <c r="T1229">
        <f>"Update UFMT_BUILD_RULE SET FIELD_ID='"&amp;D1229&amp;"',COND_ID='"&amp;E1229&amp;"',VALUE_ID='"&amp;F1229&amp;"',CONV_KEY='"&amp;G1229&amp;"',F_CHECK='"&amp;H1229&amp;"',F_WRITE='"&amp;I1229&amp;"' Where FORMAT_ID = '"&amp;A1229&amp;"' AND FIELD_NO = '"&amp;B1229&amp;"' AND PRIORITY = '"&amp;C1229&amp;"';"</f>
        <v/>
      </c>
      <c r="U1229">
        <f>"Delete from UFMT_BUILD_RULE Where FORMAT_ID = '"&amp;A1229&amp;"' AND FIELD_NO = '"&amp;B1229&amp;"' AND PRIORITY = '"&amp;C1229&amp;"';"</f>
        <v/>
      </c>
    </row>
    <row r="1230" spans="1:21">
      <c r="A1230" t="s">
        <v>216</v>
      </c>
      <c r="B1230" t="s">
        <v>70</v>
      </c>
      <c r="C1230" t="s">
        <v>13</v>
      </c>
      <c r="D1230" t="s">
        <v>379</v>
      </c>
      <c r="F1230" t="s">
        <v>471</v>
      </c>
      <c r="H1230" t="s">
        <v>255</v>
      </c>
      <c r="I1230" t="s">
        <v>255</v>
      </c>
      <c r="L1230" t="s">
        <v>7</v>
      </c>
      <c r="M1230">
        <f>VLOOKUP(D1230,UFMT_FIELD_FORMAT!A:H,8,FALSE)</f>
        <v/>
      </c>
      <c r="N1230">
        <f>IF(ISBLANK(E1230),"",VLOOKUP(E1230,UFMT_CONDITION!A:J,10,FALSE))</f>
        <v/>
      </c>
      <c r="O1230">
        <f>VLOOKUP(F1230,UFMT_VALUE!A:E,5,FALSE)</f>
        <v/>
      </c>
      <c r="P1230">
        <f>IF(ISBLANK(G1230),"",VLOOKUP(G1230,UFMT_CONVERSION!A:C,3,FALSE))</f>
        <v/>
      </c>
      <c r="Q1230">
        <f>"Field '"&amp;M1230&amp;IF(N1230="","","',Cond '"&amp;N1230)&amp;"', Value '"&amp;O1230&amp;IF(P1230="","","', Conv '"&amp;P1230)&amp;"'"</f>
        <v/>
      </c>
      <c r="S1230">
        <f>"Insert into UFMT_BUILD_RULE (FORMAT_ID, FIELD_NO, PRIORITY, FIELD_ID, COND_ID, VALUE_ID, CONV_KEY, F_CHECK, F_WRITE) Values ('"&amp;A1230&amp;"', '"&amp;B1230&amp;"', '"&amp;C1230&amp;"', '"&amp;D1230&amp;"', '"&amp;E1230&amp;"', '"&amp;F1230&amp;"', '"&amp;G1230&amp;"', '"&amp;H1230&amp;"', '"&amp;I1230&amp;"');"</f>
        <v/>
      </c>
      <c r="T1230">
        <f>"Update UFMT_BUILD_RULE SET FIELD_ID='"&amp;D1230&amp;"',COND_ID='"&amp;E1230&amp;"',VALUE_ID='"&amp;F1230&amp;"',CONV_KEY='"&amp;G1230&amp;"',F_CHECK='"&amp;H1230&amp;"',F_WRITE='"&amp;I1230&amp;"' Where FORMAT_ID = '"&amp;A1230&amp;"' AND FIELD_NO = '"&amp;B1230&amp;"' AND PRIORITY = '"&amp;C1230&amp;"';"</f>
        <v/>
      </c>
      <c r="U1230">
        <f>"Delete from UFMT_BUILD_RULE Where FORMAT_ID = '"&amp;A1230&amp;"' AND FIELD_NO = '"&amp;B1230&amp;"' AND PRIORITY = '"&amp;C1230&amp;"';"</f>
        <v/>
      </c>
    </row>
    <row r="1231" spans="1:21">
      <c r="A1231" t="s">
        <v>216</v>
      </c>
      <c r="B1231" t="s">
        <v>72</v>
      </c>
      <c r="C1231" t="s">
        <v>64</v>
      </c>
      <c r="D1231" t="s">
        <v>473</v>
      </c>
      <c r="F1231" t="s">
        <v>43</v>
      </c>
      <c r="G1231" t="s">
        <v>328</v>
      </c>
      <c r="H1231" t="s">
        <v>255</v>
      </c>
      <c r="I1231" t="s">
        <v>13</v>
      </c>
      <c r="L1231" t="s">
        <v>7</v>
      </c>
      <c r="M1231">
        <f>VLOOKUP(D1231,UFMT_FIELD_FORMAT!A:H,8,FALSE)</f>
        <v/>
      </c>
      <c r="N1231">
        <f>IF(ISBLANK(E1231),"",VLOOKUP(E1231,UFMT_CONDITION!A:J,10,FALSE))</f>
        <v/>
      </c>
      <c r="O1231">
        <f>VLOOKUP(F1231,UFMT_VALUE!A:E,5,FALSE)</f>
        <v/>
      </c>
      <c r="P1231">
        <f>IF(ISBLANK(G1231),"",VLOOKUP(G1231,UFMT_CONVERSION!A:C,3,FALSE))</f>
        <v/>
      </c>
      <c r="Q1231">
        <f>"Field '"&amp;M1231&amp;IF(N1231="","","',Cond '"&amp;N1231)&amp;"', Value '"&amp;O1231&amp;IF(P1231="","","', Conv '"&amp;P1231)&amp;"'"</f>
        <v/>
      </c>
      <c r="S1231">
        <f>"Insert into UFMT_BUILD_RULE (FORMAT_ID, FIELD_NO, PRIORITY, FIELD_ID, COND_ID, VALUE_ID, CONV_KEY, F_CHECK, F_WRITE) Values ('"&amp;A1231&amp;"', '"&amp;B1231&amp;"', '"&amp;C1231&amp;"', '"&amp;D1231&amp;"', '"&amp;E1231&amp;"', '"&amp;F1231&amp;"', '"&amp;G1231&amp;"', '"&amp;H1231&amp;"', '"&amp;I1231&amp;"');"</f>
        <v/>
      </c>
      <c r="T1231">
        <f>"Update UFMT_BUILD_RULE SET FIELD_ID='"&amp;D1231&amp;"',COND_ID='"&amp;E1231&amp;"',VALUE_ID='"&amp;F1231&amp;"',CONV_KEY='"&amp;G1231&amp;"',F_CHECK='"&amp;H1231&amp;"',F_WRITE='"&amp;I1231&amp;"' Where FORMAT_ID = '"&amp;A1231&amp;"' AND FIELD_NO = '"&amp;B1231&amp;"' AND PRIORITY = '"&amp;C1231&amp;"';"</f>
        <v/>
      </c>
      <c r="U1231">
        <f>"Delete from UFMT_BUILD_RULE Where FORMAT_ID = '"&amp;A1231&amp;"' AND FIELD_NO = '"&amp;B1231&amp;"' AND PRIORITY = '"&amp;C1231&amp;"';"</f>
        <v/>
      </c>
    </row>
    <row r="1232" spans="1:21">
      <c r="A1232" t="s">
        <v>216</v>
      </c>
      <c r="B1232" t="s">
        <v>583</v>
      </c>
      <c r="C1232" t="s">
        <v>13</v>
      </c>
      <c r="D1232" t="s">
        <v>385</v>
      </c>
      <c r="F1232" t="s">
        <v>611</v>
      </c>
      <c r="H1232" t="s">
        <v>255</v>
      </c>
      <c r="I1232" t="s">
        <v>255</v>
      </c>
      <c r="L1232" t="s">
        <v>7</v>
      </c>
      <c r="M1232">
        <f>VLOOKUP(D1232,UFMT_FIELD_FORMAT!A:H,8,FALSE)</f>
        <v/>
      </c>
      <c r="N1232">
        <f>IF(ISBLANK(E1232),"",VLOOKUP(E1232,UFMT_CONDITION!A:J,10,FALSE))</f>
        <v/>
      </c>
      <c r="O1232">
        <f>VLOOKUP(F1232,UFMT_VALUE!A:E,5,FALSE)</f>
        <v/>
      </c>
      <c r="P1232">
        <f>IF(ISBLANK(G1232),"",VLOOKUP(G1232,UFMT_CONVERSION!A:C,3,FALSE))</f>
        <v/>
      </c>
      <c r="Q1232">
        <f>"Field '"&amp;M1232&amp;IF(N1232="","","',Cond '"&amp;N1232)&amp;"', Value '"&amp;O1232&amp;IF(P1232="","","', Conv '"&amp;P1232)&amp;"'"</f>
        <v/>
      </c>
      <c r="S1232">
        <f>"Insert into UFMT_BUILD_RULE (FORMAT_ID, FIELD_NO, PRIORITY, FIELD_ID, COND_ID, VALUE_ID, CONV_KEY, F_CHECK, F_WRITE) Values ('"&amp;A1232&amp;"', '"&amp;B1232&amp;"', '"&amp;C1232&amp;"', '"&amp;D1232&amp;"', '"&amp;E1232&amp;"', '"&amp;F1232&amp;"', '"&amp;G1232&amp;"', '"&amp;H1232&amp;"', '"&amp;I1232&amp;"');"</f>
        <v/>
      </c>
      <c r="T1232">
        <f>"Update UFMT_BUILD_RULE SET FIELD_ID='"&amp;D1232&amp;"',COND_ID='"&amp;E1232&amp;"',VALUE_ID='"&amp;F1232&amp;"',CONV_KEY='"&amp;G1232&amp;"',F_CHECK='"&amp;H1232&amp;"',F_WRITE='"&amp;I1232&amp;"' Where FORMAT_ID = '"&amp;A1232&amp;"' AND FIELD_NO = '"&amp;B1232&amp;"' AND PRIORITY = '"&amp;C1232&amp;"';"</f>
        <v/>
      </c>
      <c r="U1232">
        <f>"Delete from UFMT_BUILD_RULE Where FORMAT_ID = '"&amp;A1232&amp;"' AND FIELD_NO = '"&amp;B1232&amp;"' AND PRIORITY = '"&amp;C1232&amp;"';"</f>
        <v/>
      </c>
    </row>
    <row r="1233" spans="1:21">
      <c r="A1233" t="s">
        <v>716</v>
      </c>
      <c r="B1233" t="s">
        <v>64</v>
      </c>
      <c r="C1233" t="s">
        <v>13</v>
      </c>
      <c r="D1233" t="s">
        <v>13</v>
      </c>
      <c r="F1233" t="s">
        <v>64</v>
      </c>
      <c r="H1233" t="s">
        <v>255</v>
      </c>
      <c r="I1233" t="s">
        <v>255</v>
      </c>
      <c r="L1233" t="s">
        <v>7</v>
      </c>
      <c r="M1233">
        <f>VLOOKUP(D1233,UFMT_FIELD_FORMAT!A:H,8,FALSE)</f>
        <v/>
      </c>
      <c r="N1233">
        <f>IF(ISBLANK(E1233),"",VLOOKUP(E1233,UFMT_CONDITION!A:J,10,FALSE))</f>
        <v/>
      </c>
      <c r="O1233">
        <f>VLOOKUP(F1233,UFMT_VALUE!A:E,5,FALSE)</f>
        <v/>
      </c>
      <c r="P1233">
        <f>IF(ISBLANK(G1233),"",VLOOKUP(G1233,UFMT_CONVERSION!A:C,3,FALSE))</f>
        <v/>
      </c>
      <c r="Q1233">
        <f>"Field '"&amp;M1233&amp;IF(N1233="","","',Cond '"&amp;N1233)&amp;"', Value '"&amp;O1233&amp;IF(P1233="","","', Conv '"&amp;P1233)&amp;"'"</f>
        <v/>
      </c>
      <c r="S1233">
        <f>"Insert into UFMT_BUILD_RULE (FORMAT_ID, FIELD_NO, PRIORITY, FIELD_ID, COND_ID, VALUE_ID, CONV_KEY, F_CHECK, F_WRITE) Values ('"&amp;A1233&amp;"', '"&amp;B1233&amp;"', '"&amp;C1233&amp;"', '"&amp;D1233&amp;"', '"&amp;E1233&amp;"', '"&amp;F1233&amp;"', '"&amp;G1233&amp;"', '"&amp;H1233&amp;"', '"&amp;I1233&amp;"');"</f>
        <v/>
      </c>
      <c r="T1233">
        <f>"Update UFMT_BUILD_RULE SET FIELD_ID='"&amp;D1233&amp;"',COND_ID='"&amp;E1233&amp;"',VALUE_ID='"&amp;F1233&amp;"',CONV_KEY='"&amp;G1233&amp;"',F_CHECK='"&amp;H1233&amp;"',F_WRITE='"&amp;I1233&amp;"' Where FORMAT_ID = '"&amp;A1233&amp;"' AND FIELD_NO = '"&amp;B1233&amp;"' AND PRIORITY = '"&amp;C1233&amp;"';"</f>
        <v/>
      </c>
      <c r="U1233">
        <f>"Delete from UFMT_BUILD_RULE Where FORMAT_ID = '"&amp;A1233&amp;"' AND FIELD_NO = '"&amp;B1233&amp;"' AND PRIORITY = '"&amp;C1233&amp;"';"</f>
        <v/>
      </c>
    </row>
    <row r="1234" spans="1:21">
      <c r="A1234" t="s">
        <v>716</v>
      </c>
      <c r="B1234" t="s">
        <v>107</v>
      </c>
      <c r="C1234" t="s">
        <v>13</v>
      </c>
      <c r="D1234" t="s">
        <v>64</v>
      </c>
      <c r="F1234" t="s">
        <v>600</v>
      </c>
      <c r="H1234" t="s">
        <v>255</v>
      </c>
      <c r="I1234" t="s">
        <v>255</v>
      </c>
      <c r="L1234" t="s">
        <v>7</v>
      </c>
      <c r="M1234">
        <f>VLOOKUP(D1234,UFMT_FIELD_FORMAT!A:H,8,FALSE)</f>
        <v/>
      </c>
      <c r="N1234">
        <f>IF(ISBLANK(E1234),"",VLOOKUP(E1234,UFMT_CONDITION!A:J,10,FALSE))</f>
        <v/>
      </c>
      <c r="O1234">
        <f>VLOOKUP(F1234,UFMT_VALUE!A:E,5,FALSE)</f>
        <v/>
      </c>
      <c r="P1234">
        <f>IF(ISBLANK(G1234),"",VLOOKUP(G1234,UFMT_CONVERSION!A:C,3,FALSE))</f>
        <v/>
      </c>
      <c r="Q1234">
        <f>"Field '"&amp;M1234&amp;IF(N1234="","","',Cond '"&amp;N1234)&amp;"', Value '"&amp;O1234&amp;IF(P1234="","","', Conv '"&amp;P1234)&amp;"'"</f>
        <v/>
      </c>
      <c r="S1234">
        <f>"Insert into UFMT_BUILD_RULE (FORMAT_ID, FIELD_NO, PRIORITY, FIELD_ID, COND_ID, VALUE_ID, CONV_KEY, F_CHECK, F_WRITE) Values ('"&amp;A1234&amp;"', '"&amp;B1234&amp;"', '"&amp;C1234&amp;"', '"&amp;D1234&amp;"', '"&amp;E1234&amp;"', '"&amp;F1234&amp;"', '"&amp;G1234&amp;"', '"&amp;H1234&amp;"', '"&amp;I1234&amp;"');"</f>
        <v/>
      </c>
      <c r="T1234">
        <f>"Update UFMT_BUILD_RULE SET FIELD_ID='"&amp;D1234&amp;"',COND_ID='"&amp;E1234&amp;"',VALUE_ID='"&amp;F1234&amp;"',CONV_KEY='"&amp;G1234&amp;"',F_CHECK='"&amp;H1234&amp;"',F_WRITE='"&amp;I1234&amp;"' Where FORMAT_ID = '"&amp;A1234&amp;"' AND FIELD_NO = '"&amp;B1234&amp;"' AND PRIORITY = '"&amp;C1234&amp;"';"</f>
        <v/>
      </c>
      <c r="U1234">
        <f>"Delete from UFMT_BUILD_RULE Where FORMAT_ID = '"&amp;A1234&amp;"' AND FIELD_NO = '"&amp;B1234&amp;"' AND PRIORITY = '"&amp;C1234&amp;"';"</f>
        <v/>
      </c>
    </row>
    <row r="1235" spans="1:21">
      <c r="A1235" t="s">
        <v>716</v>
      </c>
      <c r="B1235" t="s">
        <v>31</v>
      </c>
      <c r="C1235" t="s">
        <v>13</v>
      </c>
      <c r="D1235" t="s">
        <v>107</v>
      </c>
      <c r="F1235" t="s">
        <v>330</v>
      </c>
      <c r="H1235" t="s">
        <v>255</v>
      </c>
      <c r="I1235" t="s">
        <v>255</v>
      </c>
      <c r="L1235" t="s">
        <v>7</v>
      </c>
      <c r="M1235">
        <f>VLOOKUP(D1235,UFMT_FIELD_FORMAT!A:H,8,FALSE)</f>
        <v/>
      </c>
      <c r="N1235">
        <f>IF(ISBLANK(E1235),"",VLOOKUP(E1235,UFMT_CONDITION!A:J,10,FALSE))</f>
        <v/>
      </c>
      <c r="O1235">
        <f>VLOOKUP(F1235,UFMT_VALUE!A:E,5,FALSE)</f>
        <v/>
      </c>
      <c r="P1235">
        <f>IF(ISBLANK(G1235),"",VLOOKUP(G1235,UFMT_CONVERSION!A:C,3,FALSE))</f>
        <v/>
      </c>
      <c r="Q1235">
        <f>"Field '"&amp;M1235&amp;IF(N1235="","","',Cond '"&amp;N1235)&amp;"', Value '"&amp;O1235&amp;IF(P1235="","","', Conv '"&amp;P1235)&amp;"'"</f>
        <v/>
      </c>
      <c r="S1235">
        <f>"Insert into UFMT_BUILD_RULE (FORMAT_ID, FIELD_NO, PRIORITY, FIELD_ID, COND_ID, VALUE_ID, CONV_KEY, F_CHECK, F_WRITE) Values ('"&amp;A1235&amp;"', '"&amp;B1235&amp;"', '"&amp;C1235&amp;"', '"&amp;D1235&amp;"', '"&amp;E1235&amp;"', '"&amp;F1235&amp;"', '"&amp;G1235&amp;"', '"&amp;H1235&amp;"', '"&amp;I1235&amp;"');"</f>
        <v/>
      </c>
      <c r="T1235">
        <f>"Update UFMT_BUILD_RULE SET FIELD_ID='"&amp;D1235&amp;"',COND_ID='"&amp;E1235&amp;"',VALUE_ID='"&amp;F1235&amp;"',CONV_KEY='"&amp;G1235&amp;"',F_CHECK='"&amp;H1235&amp;"',F_WRITE='"&amp;I1235&amp;"' Where FORMAT_ID = '"&amp;A1235&amp;"' AND FIELD_NO = '"&amp;B1235&amp;"' AND PRIORITY = '"&amp;C1235&amp;"';"</f>
        <v/>
      </c>
      <c r="U1235">
        <f>"Delete from UFMT_BUILD_RULE Where FORMAT_ID = '"&amp;A1235&amp;"' AND FIELD_NO = '"&amp;B1235&amp;"' AND PRIORITY = '"&amp;C1235&amp;"';"</f>
        <v/>
      </c>
    </row>
    <row r="1236" spans="1:21">
      <c r="A1236" t="s">
        <v>716</v>
      </c>
      <c r="B1236" t="s">
        <v>328</v>
      </c>
      <c r="C1236" t="s">
        <v>13</v>
      </c>
      <c r="D1236" t="s">
        <v>107</v>
      </c>
      <c r="F1236" t="s">
        <v>114</v>
      </c>
      <c r="G1236" t="s">
        <v>449</v>
      </c>
      <c r="H1236" t="s">
        <v>255</v>
      </c>
      <c r="I1236" t="s">
        <v>255</v>
      </c>
      <c r="L1236" t="s">
        <v>7</v>
      </c>
      <c r="M1236">
        <f>VLOOKUP(D1236,UFMT_FIELD_FORMAT!A:H,8,FALSE)</f>
        <v/>
      </c>
      <c r="N1236">
        <f>IF(ISBLANK(E1236),"",VLOOKUP(E1236,UFMT_CONDITION!A:J,10,FALSE))</f>
        <v/>
      </c>
      <c r="O1236">
        <f>VLOOKUP(F1236,UFMT_VALUE!A:E,5,FALSE)</f>
        <v/>
      </c>
      <c r="P1236">
        <f>IF(ISBLANK(G1236),"",VLOOKUP(G1236,UFMT_CONVERSION!A:C,3,FALSE))</f>
        <v/>
      </c>
      <c r="Q1236">
        <f>"Field '"&amp;M1236&amp;IF(N1236="","","',Cond '"&amp;N1236)&amp;"', Value '"&amp;O1236&amp;IF(P1236="","","', Conv '"&amp;P1236)&amp;"'"</f>
        <v/>
      </c>
      <c r="S1236">
        <f>"Insert into UFMT_BUILD_RULE (FORMAT_ID, FIELD_NO, PRIORITY, FIELD_ID, COND_ID, VALUE_ID, CONV_KEY, F_CHECK, F_WRITE) Values ('"&amp;A1236&amp;"', '"&amp;B1236&amp;"', '"&amp;C1236&amp;"', '"&amp;D1236&amp;"', '"&amp;E1236&amp;"', '"&amp;F1236&amp;"', '"&amp;G1236&amp;"', '"&amp;H1236&amp;"', '"&amp;I1236&amp;"');"</f>
        <v/>
      </c>
      <c r="T1236">
        <f>"Update UFMT_BUILD_RULE SET FIELD_ID='"&amp;D1236&amp;"',COND_ID='"&amp;E1236&amp;"',VALUE_ID='"&amp;F1236&amp;"',CONV_KEY='"&amp;G1236&amp;"',F_CHECK='"&amp;H1236&amp;"',F_WRITE='"&amp;I1236&amp;"' Where FORMAT_ID = '"&amp;A1236&amp;"' AND FIELD_NO = '"&amp;B1236&amp;"' AND PRIORITY = '"&amp;C1236&amp;"';"</f>
        <v/>
      </c>
      <c r="U1236">
        <f>"Delete from UFMT_BUILD_RULE Where FORMAT_ID = '"&amp;A1236&amp;"' AND FIELD_NO = '"&amp;B1236&amp;"' AND PRIORITY = '"&amp;C1236&amp;"';"</f>
        <v/>
      </c>
    </row>
    <row r="1237" spans="1:21">
      <c r="A1237" t="s">
        <v>716</v>
      </c>
      <c r="B1237" t="s">
        <v>330</v>
      </c>
      <c r="C1237" t="s">
        <v>64</v>
      </c>
      <c r="D1237" t="s">
        <v>51</v>
      </c>
      <c r="F1237" t="s">
        <v>379</v>
      </c>
      <c r="H1237" t="s">
        <v>255</v>
      </c>
      <c r="I1237" t="s">
        <v>13</v>
      </c>
      <c r="L1237" t="s">
        <v>7</v>
      </c>
      <c r="M1237">
        <f>VLOOKUP(D1237,UFMT_FIELD_FORMAT!A:H,8,FALSE)</f>
        <v/>
      </c>
      <c r="N1237">
        <f>IF(ISBLANK(E1237),"",VLOOKUP(E1237,UFMT_CONDITION!A:J,10,FALSE))</f>
        <v/>
      </c>
      <c r="O1237">
        <f>VLOOKUP(F1237,UFMT_VALUE!A:E,5,FALSE)</f>
        <v/>
      </c>
      <c r="P1237">
        <f>IF(ISBLANK(G1237),"",VLOOKUP(G1237,UFMT_CONVERSION!A:C,3,FALSE))</f>
        <v/>
      </c>
      <c r="Q1237">
        <f>"Field '"&amp;M1237&amp;IF(N1237="","","',Cond '"&amp;N1237)&amp;"', Value '"&amp;O1237&amp;IF(P1237="","","', Conv '"&amp;P1237)&amp;"'"</f>
        <v/>
      </c>
      <c r="S1237">
        <f>"Insert into UFMT_BUILD_RULE (FORMAT_ID, FIELD_NO, PRIORITY, FIELD_ID, COND_ID, VALUE_ID, CONV_KEY, F_CHECK, F_WRITE) Values ('"&amp;A1237&amp;"', '"&amp;B1237&amp;"', '"&amp;C1237&amp;"', '"&amp;D1237&amp;"', '"&amp;E1237&amp;"', '"&amp;F1237&amp;"', '"&amp;G1237&amp;"', '"&amp;H1237&amp;"', '"&amp;I1237&amp;"');"</f>
        <v/>
      </c>
      <c r="T1237">
        <f>"Update UFMT_BUILD_RULE SET FIELD_ID='"&amp;D1237&amp;"',COND_ID='"&amp;E1237&amp;"',VALUE_ID='"&amp;F1237&amp;"',CONV_KEY='"&amp;G1237&amp;"',F_CHECK='"&amp;H1237&amp;"',F_WRITE='"&amp;I1237&amp;"' Where FORMAT_ID = '"&amp;A1237&amp;"' AND FIELD_NO = '"&amp;B1237&amp;"' AND PRIORITY = '"&amp;C1237&amp;"';"</f>
        <v/>
      </c>
      <c r="U1237">
        <f>"Delete from UFMT_BUILD_RULE Where FORMAT_ID = '"&amp;A1237&amp;"' AND FIELD_NO = '"&amp;B1237&amp;"' AND PRIORITY = '"&amp;C1237&amp;"';"</f>
        <v/>
      </c>
    </row>
    <row r="1238" spans="1:21">
      <c r="A1238" t="s">
        <v>716</v>
      </c>
      <c r="B1238" t="s">
        <v>337</v>
      </c>
      <c r="C1238" t="s">
        <v>13</v>
      </c>
      <c r="D1238" t="s">
        <v>500</v>
      </c>
      <c r="F1238" t="s">
        <v>35</v>
      </c>
      <c r="H1238" t="s">
        <v>255</v>
      </c>
      <c r="I1238" t="s">
        <v>255</v>
      </c>
      <c r="L1238" t="s">
        <v>7</v>
      </c>
      <c r="M1238">
        <f>VLOOKUP(D1238,UFMT_FIELD_FORMAT!A:H,8,FALSE)</f>
        <v/>
      </c>
      <c r="N1238">
        <f>IF(ISBLANK(E1238),"",VLOOKUP(E1238,UFMT_CONDITION!A:J,10,FALSE))</f>
        <v/>
      </c>
      <c r="O1238">
        <f>VLOOKUP(F1238,UFMT_VALUE!A:E,5,FALSE)</f>
        <v/>
      </c>
      <c r="P1238">
        <f>IF(ISBLANK(G1238),"",VLOOKUP(G1238,UFMT_CONVERSION!A:C,3,FALSE))</f>
        <v/>
      </c>
      <c r="Q1238">
        <f>"Field '"&amp;M1238&amp;IF(N1238="","","',Cond '"&amp;N1238)&amp;"', Value '"&amp;O1238&amp;IF(P1238="","","', Conv '"&amp;P1238)&amp;"'"</f>
        <v/>
      </c>
      <c r="S1238">
        <f>"Insert into UFMT_BUILD_RULE (FORMAT_ID, FIELD_NO, PRIORITY, FIELD_ID, COND_ID, VALUE_ID, CONV_KEY, F_CHECK, F_WRITE) Values ('"&amp;A1238&amp;"', '"&amp;B1238&amp;"', '"&amp;C1238&amp;"', '"&amp;D1238&amp;"', '"&amp;E1238&amp;"', '"&amp;F1238&amp;"', '"&amp;G1238&amp;"', '"&amp;H1238&amp;"', '"&amp;I1238&amp;"');"</f>
        <v/>
      </c>
      <c r="T1238">
        <f>"Update UFMT_BUILD_RULE SET FIELD_ID='"&amp;D1238&amp;"',COND_ID='"&amp;E1238&amp;"',VALUE_ID='"&amp;F1238&amp;"',CONV_KEY='"&amp;G1238&amp;"',F_CHECK='"&amp;H1238&amp;"',F_WRITE='"&amp;I1238&amp;"' Where FORMAT_ID = '"&amp;A1238&amp;"' AND FIELD_NO = '"&amp;B1238&amp;"' AND PRIORITY = '"&amp;C1238&amp;"';"</f>
        <v/>
      </c>
      <c r="U1238">
        <f>"Delete from UFMT_BUILD_RULE Where FORMAT_ID = '"&amp;A1238&amp;"' AND FIELD_NO = '"&amp;B1238&amp;"' AND PRIORITY = '"&amp;C1238&amp;"';"</f>
        <v/>
      </c>
    </row>
    <row r="1239" spans="1:21">
      <c r="A1239" t="s">
        <v>716</v>
      </c>
      <c r="B1239" t="s">
        <v>351</v>
      </c>
      <c r="C1239" t="s">
        <v>13</v>
      </c>
      <c r="D1239" t="s">
        <v>500</v>
      </c>
      <c r="F1239" t="s">
        <v>385</v>
      </c>
      <c r="H1239" t="s">
        <v>255</v>
      </c>
      <c r="I1239" t="s">
        <v>13</v>
      </c>
      <c r="L1239" t="s">
        <v>7</v>
      </c>
      <c r="M1239">
        <f>VLOOKUP(D1239,UFMT_FIELD_FORMAT!A:H,8,FALSE)</f>
        <v/>
      </c>
      <c r="N1239">
        <f>IF(ISBLANK(E1239),"",VLOOKUP(E1239,UFMT_CONDITION!A:J,10,FALSE))</f>
        <v/>
      </c>
      <c r="O1239">
        <f>VLOOKUP(F1239,UFMT_VALUE!A:E,5,FALSE)</f>
        <v/>
      </c>
      <c r="P1239">
        <f>IF(ISBLANK(G1239),"",VLOOKUP(G1239,UFMT_CONVERSION!A:C,3,FALSE))</f>
        <v/>
      </c>
      <c r="Q1239">
        <f>"Field '"&amp;M1239&amp;IF(N1239="","","',Cond '"&amp;N1239)&amp;"', Value '"&amp;O1239&amp;IF(P1239="","","', Conv '"&amp;P1239)&amp;"'"</f>
        <v/>
      </c>
      <c r="S1239">
        <f>"Insert into UFMT_BUILD_RULE (FORMAT_ID, FIELD_NO, PRIORITY, FIELD_ID, COND_ID, VALUE_ID, CONV_KEY, F_CHECK, F_WRITE) Values ('"&amp;A1239&amp;"', '"&amp;B1239&amp;"', '"&amp;C1239&amp;"', '"&amp;D1239&amp;"', '"&amp;E1239&amp;"', '"&amp;F1239&amp;"', '"&amp;G1239&amp;"', '"&amp;H1239&amp;"', '"&amp;I1239&amp;"');"</f>
        <v/>
      </c>
      <c r="T1239">
        <f>"Update UFMT_BUILD_RULE SET FIELD_ID='"&amp;D1239&amp;"',COND_ID='"&amp;E1239&amp;"',VALUE_ID='"&amp;F1239&amp;"',CONV_KEY='"&amp;G1239&amp;"',F_CHECK='"&amp;H1239&amp;"',F_WRITE='"&amp;I1239&amp;"' Where FORMAT_ID = '"&amp;A1239&amp;"' AND FIELD_NO = '"&amp;B1239&amp;"' AND PRIORITY = '"&amp;C1239&amp;"';"</f>
        <v/>
      </c>
      <c r="U1239">
        <f>"Delete from UFMT_BUILD_RULE Where FORMAT_ID = '"&amp;A1239&amp;"' AND FIELD_NO = '"&amp;B1239&amp;"' AND PRIORITY = '"&amp;C1239&amp;"';"</f>
        <v/>
      </c>
    </row>
    <row r="1240" spans="1:21">
      <c r="A1240" t="s">
        <v>716</v>
      </c>
      <c r="B1240" t="s">
        <v>379</v>
      </c>
      <c r="C1240" t="s">
        <v>13</v>
      </c>
      <c r="D1240" t="s">
        <v>318</v>
      </c>
      <c r="F1240" t="s">
        <v>379</v>
      </c>
      <c r="H1240" t="s">
        <v>255</v>
      </c>
      <c r="I1240" t="s">
        <v>13</v>
      </c>
      <c r="L1240" t="s">
        <v>7</v>
      </c>
      <c r="M1240">
        <f>VLOOKUP(D1240,UFMT_FIELD_FORMAT!A:H,8,FALSE)</f>
        <v/>
      </c>
      <c r="N1240">
        <f>IF(ISBLANK(E1240),"",VLOOKUP(E1240,UFMT_CONDITION!A:J,10,FALSE))</f>
        <v/>
      </c>
      <c r="O1240">
        <f>VLOOKUP(F1240,UFMT_VALUE!A:E,5,FALSE)</f>
        <v/>
      </c>
      <c r="P1240">
        <f>IF(ISBLANK(G1240),"",VLOOKUP(G1240,UFMT_CONVERSION!A:C,3,FALSE))</f>
        <v/>
      </c>
      <c r="Q1240">
        <f>"Field '"&amp;M1240&amp;IF(N1240="","","',Cond '"&amp;N1240)&amp;"', Value '"&amp;O1240&amp;IF(P1240="","","', Conv '"&amp;P1240)&amp;"'"</f>
        <v/>
      </c>
      <c r="S1240">
        <f>"Insert into UFMT_BUILD_RULE (FORMAT_ID, FIELD_NO, PRIORITY, FIELD_ID, COND_ID, VALUE_ID, CONV_KEY, F_CHECK, F_WRITE) Values ('"&amp;A1240&amp;"', '"&amp;B1240&amp;"', '"&amp;C1240&amp;"', '"&amp;D1240&amp;"', '"&amp;E1240&amp;"', '"&amp;F1240&amp;"', '"&amp;G1240&amp;"', '"&amp;H1240&amp;"', '"&amp;I1240&amp;"');"</f>
        <v/>
      </c>
      <c r="T1240">
        <f>"Update UFMT_BUILD_RULE SET FIELD_ID='"&amp;D1240&amp;"',COND_ID='"&amp;E1240&amp;"',VALUE_ID='"&amp;F1240&amp;"',CONV_KEY='"&amp;G1240&amp;"',F_CHECK='"&amp;H1240&amp;"',F_WRITE='"&amp;I1240&amp;"' Where FORMAT_ID = '"&amp;A1240&amp;"' AND FIELD_NO = '"&amp;B1240&amp;"' AND PRIORITY = '"&amp;C1240&amp;"';"</f>
        <v/>
      </c>
      <c r="U1240">
        <f>"Delete from UFMT_BUILD_RULE Where FORMAT_ID = '"&amp;A1240&amp;"' AND FIELD_NO = '"&amp;B1240&amp;"' AND PRIORITY = '"&amp;C1240&amp;"';"</f>
        <v/>
      </c>
    </row>
    <row r="1241" spans="1:21">
      <c r="A1241" t="s">
        <v>716</v>
      </c>
      <c r="B1241" t="s">
        <v>393</v>
      </c>
      <c r="C1241" t="s">
        <v>13</v>
      </c>
      <c r="D1241" t="s">
        <v>318</v>
      </c>
      <c r="F1241" t="s">
        <v>379</v>
      </c>
      <c r="H1241" t="s">
        <v>255</v>
      </c>
      <c r="I1241" t="s">
        <v>13</v>
      </c>
      <c r="L1241" t="s">
        <v>7</v>
      </c>
      <c r="M1241">
        <f>VLOOKUP(D1241,UFMT_FIELD_FORMAT!A:H,8,FALSE)</f>
        <v/>
      </c>
      <c r="N1241">
        <f>IF(ISBLANK(E1241),"",VLOOKUP(E1241,UFMT_CONDITION!A:J,10,FALSE))</f>
        <v/>
      </c>
      <c r="O1241">
        <f>VLOOKUP(F1241,UFMT_VALUE!A:E,5,FALSE)</f>
        <v/>
      </c>
      <c r="P1241">
        <f>IF(ISBLANK(G1241),"",VLOOKUP(G1241,UFMT_CONVERSION!A:C,3,FALSE))</f>
        <v/>
      </c>
      <c r="Q1241">
        <f>"Field '"&amp;M1241&amp;IF(N1241="","","',Cond '"&amp;N1241)&amp;"', Value '"&amp;O1241&amp;IF(P1241="","","', Conv '"&amp;P1241)&amp;"'"</f>
        <v/>
      </c>
      <c r="S1241">
        <f>"Insert into UFMT_BUILD_RULE (FORMAT_ID, FIELD_NO, PRIORITY, FIELD_ID, COND_ID, VALUE_ID, CONV_KEY, F_CHECK, F_WRITE) Values ('"&amp;A1241&amp;"', '"&amp;B1241&amp;"', '"&amp;C1241&amp;"', '"&amp;D1241&amp;"', '"&amp;E1241&amp;"', '"&amp;F1241&amp;"', '"&amp;G1241&amp;"', '"&amp;H1241&amp;"', '"&amp;I1241&amp;"');"</f>
        <v/>
      </c>
      <c r="T1241">
        <f>"Update UFMT_BUILD_RULE SET FIELD_ID='"&amp;D1241&amp;"',COND_ID='"&amp;E1241&amp;"',VALUE_ID='"&amp;F1241&amp;"',CONV_KEY='"&amp;G1241&amp;"',F_CHECK='"&amp;H1241&amp;"',F_WRITE='"&amp;I1241&amp;"' Where FORMAT_ID = '"&amp;A1241&amp;"' AND FIELD_NO = '"&amp;B1241&amp;"' AND PRIORITY = '"&amp;C1241&amp;"';"</f>
        <v/>
      </c>
      <c r="U1241">
        <f>"Delete from UFMT_BUILD_RULE Where FORMAT_ID = '"&amp;A1241&amp;"' AND FIELD_NO = '"&amp;B1241&amp;"' AND PRIORITY = '"&amp;C1241&amp;"';"</f>
        <v/>
      </c>
    </row>
    <row r="1242" spans="1:21">
      <c r="A1242" t="s">
        <v>716</v>
      </c>
      <c r="B1242" t="s">
        <v>305</v>
      </c>
      <c r="C1242" t="s">
        <v>13</v>
      </c>
      <c r="D1242" t="s">
        <v>318</v>
      </c>
      <c r="F1242" t="s">
        <v>379</v>
      </c>
      <c r="H1242" t="s">
        <v>255</v>
      </c>
      <c r="I1242" t="s">
        <v>13</v>
      </c>
      <c r="L1242" t="s">
        <v>7</v>
      </c>
      <c r="M1242">
        <f>VLOOKUP(D1242,UFMT_FIELD_FORMAT!A:H,8,FALSE)</f>
        <v/>
      </c>
      <c r="N1242">
        <f>IF(ISBLANK(E1242),"",VLOOKUP(E1242,UFMT_CONDITION!A:J,10,FALSE))</f>
        <v/>
      </c>
      <c r="O1242">
        <f>VLOOKUP(F1242,UFMT_VALUE!A:E,5,FALSE)</f>
        <v/>
      </c>
      <c r="P1242">
        <f>IF(ISBLANK(G1242),"",VLOOKUP(G1242,UFMT_CONVERSION!A:C,3,FALSE))</f>
        <v/>
      </c>
      <c r="Q1242">
        <f>"Field '"&amp;M1242&amp;IF(N1242="","","',Cond '"&amp;N1242)&amp;"', Value '"&amp;O1242&amp;IF(P1242="","","', Conv '"&amp;P1242)&amp;"'"</f>
        <v/>
      </c>
      <c r="S1242">
        <f>"Insert into UFMT_BUILD_RULE (FORMAT_ID, FIELD_NO, PRIORITY, FIELD_ID, COND_ID, VALUE_ID, CONV_KEY, F_CHECK, F_WRITE) Values ('"&amp;A1242&amp;"', '"&amp;B1242&amp;"', '"&amp;C1242&amp;"', '"&amp;D1242&amp;"', '"&amp;E1242&amp;"', '"&amp;F1242&amp;"', '"&amp;G1242&amp;"', '"&amp;H1242&amp;"', '"&amp;I1242&amp;"');"</f>
        <v/>
      </c>
      <c r="T1242">
        <f>"Update UFMT_BUILD_RULE SET FIELD_ID='"&amp;D1242&amp;"',COND_ID='"&amp;E1242&amp;"',VALUE_ID='"&amp;F1242&amp;"',CONV_KEY='"&amp;G1242&amp;"',F_CHECK='"&amp;H1242&amp;"',F_WRITE='"&amp;I1242&amp;"' Where FORMAT_ID = '"&amp;A1242&amp;"' AND FIELD_NO = '"&amp;B1242&amp;"' AND PRIORITY = '"&amp;C1242&amp;"';"</f>
        <v/>
      </c>
      <c r="U1242">
        <f>"Delete from UFMT_BUILD_RULE Where FORMAT_ID = '"&amp;A1242&amp;"' AND FIELD_NO = '"&amp;B1242&amp;"' AND PRIORITY = '"&amp;C1242&amp;"';"</f>
        <v/>
      </c>
    </row>
    <row r="1243" spans="1:21">
      <c r="A1243" t="s">
        <v>716</v>
      </c>
      <c r="B1243" t="s">
        <v>398</v>
      </c>
      <c r="C1243" t="s">
        <v>13</v>
      </c>
      <c r="D1243" t="s">
        <v>318</v>
      </c>
      <c r="F1243" t="s">
        <v>398</v>
      </c>
      <c r="G1243" t="s">
        <v>31</v>
      </c>
      <c r="H1243" t="s">
        <v>255</v>
      </c>
      <c r="I1243" t="s">
        <v>255</v>
      </c>
      <c r="L1243" t="s">
        <v>7</v>
      </c>
      <c r="M1243">
        <f>VLOOKUP(D1243,UFMT_FIELD_FORMAT!A:H,8,FALSE)</f>
        <v/>
      </c>
      <c r="N1243">
        <f>IF(ISBLANK(E1243),"",VLOOKUP(E1243,UFMT_CONDITION!A:J,10,FALSE))</f>
        <v/>
      </c>
      <c r="O1243">
        <f>VLOOKUP(F1243,UFMT_VALUE!A:E,5,FALSE)</f>
        <v/>
      </c>
      <c r="P1243">
        <f>IF(ISBLANK(G1243),"",VLOOKUP(G1243,UFMT_CONVERSION!A:C,3,FALSE))</f>
        <v/>
      </c>
      <c r="Q1243">
        <f>"Field '"&amp;M1243&amp;IF(N1243="","","',Cond '"&amp;N1243)&amp;"', Value '"&amp;O1243&amp;IF(P1243="","","', Conv '"&amp;P1243)&amp;"'"</f>
        <v/>
      </c>
      <c r="S1243">
        <f>"Insert into UFMT_BUILD_RULE (FORMAT_ID, FIELD_NO, PRIORITY, FIELD_ID, COND_ID, VALUE_ID, CONV_KEY, F_CHECK, F_WRITE) Values ('"&amp;A1243&amp;"', '"&amp;B1243&amp;"', '"&amp;C1243&amp;"', '"&amp;D1243&amp;"', '"&amp;E1243&amp;"', '"&amp;F1243&amp;"', '"&amp;G1243&amp;"', '"&amp;H1243&amp;"', '"&amp;I1243&amp;"');"</f>
        <v/>
      </c>
      <c r="T1243">
        <f>"Update UFMT_BUILD_RULE SET FIELD_ID='"&amp;D1243&amp;"',COND_ID='"&amp;E1243&amp;"',VALUE_ID='"&amp;F1243&amp;"',CONV_KEY='"&amp;G1243&amp;"',F_CHECK='"&amp;H1243&amp;"',F_WRITE='"&amp;I1243&amp;"' Where FORMAT_ID = '"&amp;A1243&amp;"' AND FIELD_NO = '"&amp;B1243&amp;"' AND PRIORITY = '"&amp;C1243&amp;"';"</f>
        <v/>
      </c>
      <c r="U1243">
        <f>"Delete from UFMT_BUILD_RULE Where FORMAT_ID = '"&amp;A1243&amp;"' AND FIELD_NO = '"&amp;B1243&amp;"' AND PRIORITY = '"&amp;C1243&amp;"';"</f>
        <v/>
      </c>
    </row>
    <row r="1244" spans="1:21">
      <c r="A1244" t="s">
        <v>716</v>
      </c>
      <c r="B1244" t="s">
        <v>524</v>
      </c>
      <c r="C1244" t="s">
        <v>13</v>
      </c>
      <c r="D1244" t="s">
        <v>524</v>
      </c>
      <c r="F1244" t="s">
        <v>23</v>
      </c>
      <c r="H1244" t="s">
        <v>255</v>
      </c>
      <c r="I1244" t="s">
        <v>255</v>
      </c>
      <c r="L1244" t="s">
        <v>7</v>
      </c>
      <c r="M1244">
        <f>VLOOKUP(D1244,UFMT_FIELD_FORMAT!A:H,8,FALSE)</f>
        <v/>
      </c>
      <c r="N1244">
        <f>IF(ISBLANK(E1244),"",VLOOKUP(E1244,UFMT_CONDITION!A:J,10,FALSE))</f>
        <v/>
      </c>
      <c r="O1244">
        <f>VLOOKUP(F1244,UFMT_VALUE!A:E,5,FALSE)</f>
        <v/>
      </c>
      <c r="P1244">
        <f>IF(ISBLANK(G1244),"",VLOOKUP(G1244,UFMT_CONVERSION!A:C,3,FALSE))</f>
        <v/>
      </c>
      <c r="Q1244">
        <f>"Field '"&amp;M1244&amp;IF(N1244="","","',Cond '"&amp;N1244)&amp;"', Value '"&amp;O1244&amp;IF(P1244="","","', Conv '"&amp;P1244)&amp;"'"</f>
        <v/>
      </c>
      <c r="S1244">
        <f>"Insert into UFMT_BUILD_RULE (FORMAT_ID, FIELD_NO, PRIORITY, FIELD_ID, COND_ID, VALUE_ID, CONV_KEY, F_CHECK, F_WRITE) Values ('"&amp;A1244&amp;"', '"&amp;B1244&amp;"', '"&amp;C1244&amp;"', '"&amp;D1244&amp;"', '"&amp;E1244&amp;"', '"&amp;F1244&amp;"', '"&amp;G1244&amp;"', '"&amp;H1244&amp;"', '"&amp;I1244&amp;"');"</f>
        <v/>
      </c>
      <c r="T1244">
        <f>"Update UFMT_BUILD_RULE SET FIELD_ID='"&amp;D1244&amp;"',COND_ID='"&amp;E1244&amp;"',VALUE_ID='"&amp;F1244&amp;"',CONV_KEY='"&amp;G1244&amp;"',F_CHECK='"&amp;H1244&amp;"',F_WRITE='"&amp;I1244&amp;"' Where FORMAT_ID = '"&amp;A1244&amp;"' AND FIELD_NO = '"&amp;B1244&amp;"' AND PRIORITY = '"&amp;C1244&amp;"';"</f>
        <v/>
      </c>
      <c r="U1244">
        <f>"Delete from UFMT_BUILD_RULE Where FORMAT_ID = '"&amp;A1244&amp;"' AND FIELD_NO = '"&amp;B1244&amp;"' AND PRIORITY = '"&amp;C1244&amp;"';"</f>
        <v/>
      </c>
    </row>
    <row r="1245" spans="1:21">
      <c r="A1245" t="s">
        <v>716</v>
      </c>
      <c r="B1245" t="s">
        <v>532</v>
      </c>
      <c r="C1245" t="s">
        <v>13</v>
      </c>
      <c r="D1245" t="s">
        <v>337</v>
      </c>
      <c r="F1245" t="s">
        <v>456</v>
      </c>
      <c r="H1245" t="s">
        <v>255</v>
      </c>
      <c r="I1245" t="s">
        <v>255</v>
      </c>
      <c r="L1245" t="s">
        <v>7</v>
      </c>
      <c r="M1245">
        <f>VLOOKUP(D1245,UFMT_FIELD_FORMAT!A:H,8,FALSE)</f>
        <v/>
      </c>
      <c r="N1245">
        <f>IF(ISBLANK(E1245),"",VLOOKUP(E1245,UFMT_CONDITION!A:J,10,FALSE))</f>
        <v/>
      </c>
      <c r="O1245">
        <f>VLOOKUP(F1245,UFMT_VALUE!A:E,5,FALSE)</f>
        <v/>
      </c>
      <c r="P1245">
        <f>IF(ISBLANK(G1245),"",VLOOKUP(G1245,UFMT_CONVERSION!A:C,3,FALSE))</f>
        <v/>
      </c>
      <c r="Q1245">
        <f>"Field '"&amp;M1245&amp;IF(N1245="","","',Cond '"&amp;N1245)&amp;"', Value '"&amp;O1245&amp;IF(P1245="","","', Conv '"&amp;P1245)&amp;"'"</f>
        <v/>
      </c>
      <c r="S1245">
        <f>"Insert into UFMT_BUILD_RULE (FORMAT_ID, FIELD_NO, PRIORITY, FIELD_ID, COND_ID, VALUE_ID, CONV_KEY, F_CHECK, F_WRITE) Values ('"&amp;A1245&amp;"', '"&amp;B1245&amp;"', '"&amp;C1245&amp;"', '"&amp;D1245&amp;"', '"&amp;E1245&amp;"', '"&amp;F1245&amp;"', '"&amp;G1245&amp;"', '"&amp;H1245&amp;"', '"&amp;I1245&amp;"');"</f>
        <v/>
      </c>
      <c r="T1245">
        <f>"Update UFMT_BUILD_RULE SET FIELD_ID='"&amp;D1245&amp;"',COND_ID='"&amp;E1245&amp;"',VALUE_ID='"&amp;F1245&amp;"',CONV_KEY='"&amp;G1245&amp;"',F_CHECK='"&amp;H1245&amp;"',F_WRITE='"&amp;I1245&amp;"' Where FORMAT_ID = '"&amp;A1245&amp;"' AND FIELD_NO = '"&amp;B1245&amp;"' AND PRIORITY = '"&amp;C1245&amp;"';"</f>
        <v/>
      </c>
      <c r="U1245">
        <f>"Delete from UFMT_BUILD_RULE Where FORMAT_ID = '"&amp;A1245&amp;"' AND FIELD_NO = '"&amp;B1245&amp;"' AND PRIORITY = '"&amp;C1245&amp;"';"</f>
        <v/>
      </c>
    </row>
    <row r="1246" spans="1:21">
      <c r="A1246" t="s">
        <v>716</v>
      </c>
      <c r="B1246" t="s">
        <v>70</v>
      </c>
      <c r="C1246" t="s">
        <v>13</v>
      </c>
      <c r="D1246" t="s">
        <v>379</v>
      </c>
      <c r="F1246" t="s">
        <v>471</v>
      </c>
      <c r="G1246" t="s">
        <v>51</v>
      </c>
      <c r="H1246" t="s">
        <v>255</v>
      </c>
      <c r="I1246" t="s">
        <v>255</v>
      </c>
      <c r="L1246" t="s">
        <v>7</v>
      </c>
      <c r="M1246">
        <f>VLOOKUP(D1246,UFMT_FIELD_FORMAT!A:H,8,FALSE)</f>
        <v/>
      </c>
      <c r="N1246">
        <f>IF(ISBLANK(E1246),"",VLOOKUP(E1246,UFMT_CONDITION!A:J,10,FALSE))</f>
        <v/>
      </c>
      <c r="O1246">
        <f>VLOOKUP(F1246,UFMT_VALUE!A:E,5,FALSE)</f>
        <v/>
      </c>
      <c r="P1246">
        <f>IF(ISBLANK(G1246),"",VLOOKUP(G1246,UFMT_CONVERSION!A:C,3,FALSE))</f>
        <v/>
      </c>
      <c r="Q1246">
        <f>"Field '"&amp;M1246&amp;IF(N1246="","","',Cond '"&amp;N1246)&amp;"', Value '"&amp;O1246&amp;IF(P1246="","","', Conv '"&amp;P1246)&amp;"'"</f>
        <v/>
      </c>
      <c r="S1246">
        <f>"Insert into UFMT_BUILD_RULE (FORMAT_ID, FIELD_NO, PRIORITY, FIELD_ID, COND_ID, VALUE_ID, CONV_KEY, F_CHECK, F_WRITE) Values ('"&amp;A1246&amp;"', '"&amp;B1246&amp;"', '"&amp;C1246&amp;"', '"&amp;D1246&amp;"', '"&amp;E1246&amp;"', '"&amp;F1246&amp;"', '"&amp;G1246&amp;"', '"&amp;H1246&amp;"', '"&amp;I1246&amp;"');"</f>
        <v/>
      </c>
      <c r="T1246">
        <f>"Update UFMT_BUILD_RULE SET FIELD_ID='"&amp;D1246&amp;"',COND_ID='"&amp;E1246&amp;"',VALUE_ID='"&amp;F1246&amp;"',CONV_KEY='"&amp;G1246&amp;"',F_CHECK='"&amp;H1246&amp;"',F_WRITE='"&amp;I1246&amp;"' Where FORMAT_ID = '"&amp;A1246&amp;"' AND FIELD_NO = '"&amp;B1246&amp;"' AND PRIORITY = '"&amp;C1246&amp;"';"</f>
        <v/>
      </c>
      <c r="U1246">
        <f>"Delete from UFMT_BUILD_RULE Where FORMAT_ID = '"&amp;A1246&amp;"' AND FIELD_NO = '"&amp;B1246&amp;"' AND PRIORITY = '"&amp;C1246&amp;"';"</f>
        <v/>
      </c>
    </row>
    <row r="1247" spans="1:21">
      <c r="A1247" t="s">
        <v>716</v>
      </c>
      <c r="B1247" t="s">
        <v>310</v>
      </c>
      <c r="C1247" t="s">
        <v>13</v>
      </c>
      <c r="D1247" t="s">
        <v>330</v>
      </c>
      <c r="F1247" t="s">
        <v>555</v>
      </c>
      <c r="H1247" t="s">
        <v>255</v>
      </c>
      <c r="I1247" t="s">
        <v>13</v>
      </c>
      <c r="L1247" t="s">
        <v>7</v>
      </c>
      <c r="M1247">
        <f>VLOOKUP(D1247,UFMT_FIELD_FORMAT!A:H,8,FALSE)</f>
        <v/>
      </c>
      <c r="N1247">
        <f>IF(ISBLANK(E1247),"",VLOOKUP(E1247,UFMT_CONDITION!A:J,10,FALSE))</f>
        <v/>
      </c>
      <c r="O1247">
        <f>VLOOKUP(F1247,UFMT_VALUE!A:E,5,FALSE)</f>
        <v/>
      </c>
      <c r="P1247">
        <f>IF(ISBLANK(G1247),"",VLOOKUP(G1247,UFMT_CONVERSION!A:C,3,FALSE))</f>
        <v/>
      </c>
      <c r="Q1247">
        <f>"Field '"&amp;M1247&amp;IF(N1247="","","',Cond '"&amp;N1247)&amp;"', Value '"&amp;O1247&amp;IF(P1247="","","', Conv '"&amp;P1247)&amp;"'"</f>
        <v/>
      </c>
      <c r="S1247">
        <f>"Insert into UFMT_BUILD_RULE (FORMAT_ID, FIELD_NO, PRIORITY, FIELD_ID, COND_ID, VALUE_ID, CONV_KEY, F_CHECK, F_WRITE) Values ('"&amp;A1247&amp;"', '"&amp;B1247&amp;"', '"&amp;C1247&amp;"', '"&amp;D1247&amp;"', '"&amp;E1247&amp;"', '"&amp;F1247&amp;"', '"&amp;G1247&amp;"', '"&amp;H1247&amp;"', '"&amp;I1247&amp;"');"</f>
        <v/>
      </c>
      <c r="T1247">
        <f>"Update UFMT_BUILD_RULE SET FIELD_ID='"&amp;D1247&amp;"',COND_ID='"&amp;E1247&amp;"',VALUE_ID='"&amp;F1247&amp;"',CONV_KEY='"&amp;G1247&amp;"',F_CHECK='"&amp;H1247&amp;"',F_WRITE='"&amp;I1247&amp;"' Where FORMAT_ID = '"&amp;A1247&amp;"' AND FIELD_NO = '"&amp;B1247&amp;"' AND PRIORITY = '"&amp;C1247&amp;"';"</f>
        <v/>
      </c>
      <c r="U1247">
        <f>"Delete from UFMT_BUILD_RULE Where FORMAT_ID = '"&amp;A1247&amp;"' AND FIELD_NO = '"&amp;B1247&amp;"' AND PRIORITY = '"&amp;C1247&amp;"';"</f>
        <v/>
      </c>
    </row>
    <row r="1248" spans="1:21">
      <c r="A1248" t="s">
        <v>716</v>
      </c>
      <c r="B1248" t="s">
        <v>72</v>
      </c>
      <c r="C1248" t="s">
        <v>64</v>
      </c>
      <c r="D1248" t="s">
        <v>473</v>
      </c>
      <c r="F1248" t="s">
        <v>43</v>
      </c>
      <c r="G1248" t="s">
        <v>534</v>
      </c>
      <c r="H1248" t="s">
        <v>255</v>
      </c>
      <c r="I1248" t="s">
        <v>13</v>
      </c>
      <c r="L1248" t="s">
        <v>7</v>
      </c>
      <c r="M1248">
        <f>VLOOKUP(D1248,UFMT_FIELD_FORMAT!A:H,8,FALSE)</f>
        <v/>
      </c>
      <c r="N1248">
        <f>IF(ISBLANK(E1248),"",VLOOKUP(E1248,UFMT_CONDITION!A:J,10,FALSE))</f>
        <v/>
      </c>
      <c r="O1248">
        <f>VLOOKUP(F1248,UFMT_VALUE!A:E,5,FALSE)</f>
        <v/>
      </c>
      <c r="P1248">
        <f>IF(ISBLANK(G1248),"",VLOOKUP(G1248,UFMT_CONVERSION!A:C,3,FALSE))</f>
        <v/>
      </c>
      <c r="Q1248">
        <f>"Field '"&amp;M1248&amp;IF(N1248="","","',Cond '"&amp;N1248)&amp;"', Value '"&amp;O1248&amp;IF(P1248="","","', Conv '"&amp;P1248)&amp;"'"</f>
        <v/>
      </c>
      <c r="S1248">
        <f>"Insert into UFMT_BUILD_RULE (FORMAT_ID, FIELD_NO, PRIORITY, FIELD_ID, COND_ID, VALUE_ID, CONV_KEY, F_CHECK, F_WRITE) Values ('"&amp;A1248&amp;"', '"&amp;B1248&amp;"', '"&amp;C1248&amp;"', '"&amp;D1248&amp;"', '"&amp;E1248&amp;"', '"&amp;F1248&amp;"', '"&amp;G1248&amp;"', '"&amp;H1248&amp;"', '"&amp;I1248&amp;"');"</f>
        <v/>
      </c>
      <c r="T1248">
        <f>"Update UFMT_BUILD_RULE SET FIELD_ID='"&amp;D1248&amp;"',COND_ID='"&amp;E1248&amp;"',VALUE_ID='"&amp;F1248&amp;"',CONV_KEY='"&amp;G1248&amp;"',F_CHECK='"&amp;H1248&amp;"',F_WRITE='"&amp;I1248&amp;"' Where FORMAT_ID = '"&amp;A1248&amp;"' AND FIELD_NO = '"&amp;B1248&amp;"' AND PRIORITY = '"&amp;C1248&amp;"';"</f>
        <v/>
      </c>
      <c r="U1248">
        <f>"Delete from UFMT_BUILD_RULE Where FORMAT_ID = '"&amp;A1248&amp;"' AND FIELD_NO = '"&amp;B1248&amp;"' AND PRIORITY = '"&amp;C1248&amp;"';"</f>
        <v/>
      </c>
    </row>
    <row r="1249" spans="1:21">
      <c r="A1249" t="s">
        <v>716</v>
      </c>
      <c r="B1249" t="s">
        <v>545</v>
      </c>
      <c r="C1249" t="s">
        <v>13</v>
      </c>
      <c r="D1249" t="s">
        <v>393</v>
      </c>
      <c r="F1249" t="s">
        <v>51</v>
      </c>
      <c r="H1249" t="s">
        <v>255</v>
      </c>
      <c r="I1249" t="s">
        <v>255</v>
      </c>
      <c r="L1249" t="s">
        <v>7</v>
      </c>
      <c r="M1249">
        <f>VLOOKUP(D1249,UFMT_FIELD_FORMAT!A:H,8,FALSE)</f>
        <v/>
      </c>
      <c r="N1249">
        <f>IF(ISBLANK(E1249),"",VLOOKUP(E1249,UFMT_CONDITION!A:J,10,FALSE))</f>
        <v/>
      </c>
      <c r="O1249">
        <f>VLOOKUP(F1249,UFMT_VALUE!A:E,5,FALSE)</f>
        <v/>
      </c>
      <c r="P1249">
        <f>IF(ISBLANK(G1249),"",VLOOKUP(G1249,UFMT_CONVERSION!A:C,3,FALSE))</f>
        <v/>
      </c>
      <c r="Q1249">
        <f>"Field '"&amp;M1249&amp;IF(N1249="","","',Cond '"&amp;N1249)&amp;"', Value '"&amp;O1249&amp;IF(P1249="","","', Conv '"&amp;P1249)&amp;"'"</f>
        <v/>
      </c>
      <c r="S1249">
        <f>"Insert into UFMT_BUILD_RULE (FORMAT_ID, FIELD_NO, PRIORITY, FIELD_ID, COND_ID, VALUE_ID, CONV_KEY, F_CHECK, F_WRITE) Values ('"&amp;A1249&amp;"', '"&amp;B1249&amp;"', '"&amp;C1249&amp;"', '"&amp;D1249&amp;"', '"&amp;E1249&amp;"', '"&amp;F1249&amp;"', '"&amp;G1249&amp;"', '"&amp;H1249&amp;"', '"&amp;I1249&amp;"');"</f>
        <v/>
      </c>
      <c r="T1249">
        <f>"Update UFMT_BUILD_RULE SET FIELD_ID='"&amp;D1249&amp;"',COND_ID='"&amp;E1249&amp;"',VALUE_ID='"&amp;F1249&amp;"',CONV_KEY='"&amp;G1249&amp;"',F_CHECK='"&amp;H1249&amp;"',F_WRITE='"&amp;I1249&amp;"' Where FORMAT_ID = '"&amp;A1249&amp;"' AND FIELD_NO = '"&amp;B1249&amp;"' AND PRIORITY = '"&amp;C1249&amp;"';"</f>
        <v/>
      </c>
      <c r="U1249">
        <f>"Delete from UFMT_BUILD_RULE Where FORMAT_ID = '"&amp;A1249&amp;"' AND FIELD_NO = '"&amp;B1249&amp;"' AND PRIORITY = '"&amp;C1249&amp;"';"</f>
        <v/>
      </c>
    </row>
    <row r="1250" spans="1:21">
      <c r="A1250" t="s">
        <v>716</v>
      </c>
      <c r="B1250" t="s">
        <v>239</v>
      </c>
      <c r="C1250" t="s">
        <v>13</v>
      </c>
      <c r="D1250" t="s">
        <v>395</v>
      </c>
      <c r="F1250" t="s">
        <v>478</v>
      </c>
      <c r="H1250" t="s">
        <v>255</v>
      </c>
      <c r="I1250" t="s">
        <v>255</v>
      </c>
      <c r="L1250" t="s">
        <v>7</v>
      </c>
      <c r="M1250">
        <f>VLOOKUP(D1250,UFMT_FIELD_FORMAT!A:H,8,FALSE)</f>
        <v/>
      </c>
      <c r="N1250">
        <f>IF(ISBLANK(E1250),"",VLOOKUP(E1250,UFMT_CONDITION!A:J,10,FALSE))</f>
        <v/>
      </c>
      <c r="O1250">
        <f>VLOOKUP(F1250,UFMT_VALUE!A:E,5,FALSE)</f>
        <v/>
      </c>
      <c r="P1250">
        <f>IF(ISBLANK(G1250),"",VLOOKUP(G1250,UFMT_CONVERSION!A:C,3,FALSE))</f>
        <v/>
      </c>
      <c r="Q1250">
        <f>"Field '"&amp;M1250&amp;IF(N1250="","","',Cond '"&amp;N1250)&amp;"', Value '"&amp;O1250&amp;IF(P1250="","","', Conv '"&amp;P1250)&amp;"'"</f>
        <v/>
      </c>
      <c r="S1250">
        <f>"Insert into UFMT_BUILD_RULE (FORMAT_ID, FIELD_NO, PRIORITY, FIELD_ID, COND_ID, VALUE_ID, CONV_KEY, F_CHECK, F_WRITE) Values ('"&amp;A1250&amp;"', '"&amp;B1250&amp;"', '"&amp;C1250&amp;"', '"&amp;D1250&amp;"', '"&amp;E1250&amp;"', '"&amp;F1250&amp;"', '"&amp;G1250&amp;"', '"&amp;H1250&amp;"', '"&amp;I1250&amp;"');"</f>
        <v/>
      </c>
      <c r="T1250">
        <f>"Update UFMT_BUILD_RULE SET FIELD_ID='"&amp;D1250&amp;"',COND_ID='"&amp;E1250&amp;"',VALUE_ID='"&amp;F1250&amp;"',CONV_KEY='"&amp;G1250&amp;"',F_CHECK='"&amp;H1250&amp;"',F_WRITE='"&amp;I1250&amp;"' Where FORMAT_ID = '"&amp;A1250&amp;"' AND FIELD_NO = '"&amp;B1250&amp;"' AND PRIORITY = '"&amp;C1250&amp;"';"</f>
        <v/>
      </c>
      <c r="U1250">
        <f>"Delete from UFMT_BUILD_RULE Where FORMAT_ID = '"&amp;A1250&amp;"' AND FIELD_NO = '"&amp;B1250&amp;"' AND PRIORITY = '"&amp;C1250&amp;"';"</f>
        <v/>
      </c>
    </row>
    <row r="1251" spans="1:21">
      <c r="A1251" t="s">
        <v>716</v>
      </c>
      <c r="B1251" t="s">
        <v>488</v>
      </c>
      <c r="C1251" t="s">
        <v>13</v>
      </c>
      <c r="D1251" t="s">
        <v>478</v>
      </c>
      <c r="F1251" t="s">
        <v>606</v>
      </c>
      <c r="H1251" t="s">
        <v>255</v>
      </c>
      <c r="I1251" t="s">
        <v>255</v>
      </c>
      <c r="L1251" t="s">
        <v>7</v>
      </c>
      <c r="M1251">
        <f>VLOOKUP(D1251,UFMT_FIELD_FORMAT!A:H,8,FALSE)</f>
        <v/>
      </c>
      <c r="N1251">
        <f>IF(ISBLANK(E1251),"",VLOOKUP(E1251,UFMT_CONDITION!A:J,10,FALSE))</f>
        <v/>
      </c>
      <c r="O1251">
        <f>VLOOKUP(F1251,UFMT_VALUE!A:E,5,FALSE)</f>
        <v/>
      </c>
      <c r="P1251">
        <f>IF(ISBLANK(G1251),"",VLOOKUP(G1251,UFMT_CONVERSION!A:C,3,FALSE))</f>
        <v/>
      </c>
      <c r="Q1251">
        <f>"Field '"&amp;M1251&amp;IF(N1251="","","',Cond '"&amp;N1251)&amp;"', Value '"&amp;O1251&amp;IF(P1251="","","', Conv '"&amp;P1251)&amp;"'"</f>
        <v/>
      </c>
      <c r="S1251">
        <f>"Insert into UFMT_BUILD_RULE (FORMAT_ID, FIELD_NO, PRIORITY, FIELD_ID, COND_ID, VALUE_ID, CONV_KEY, F_CHECK, F_WRITE) Values ('"&amp;A1251&amp;"', '"&amp;B1251&amp;"', '"&amp;C1251&amp;"', '"&amp;D1251&amp;"', '"&amp;E1251&amp;"', '"&amp;F1251&amp;"', '"&amp;G1251&amp;"', '"&amp;H1251&amp;"', '"&amp;I1251&amp;"');"</f>
        <v/>
      </c>
      <c r="T1251">
        <f>"Update UFMT_BUILD_RULE SET FIELD_ID='"&amp;D1251&amp;"',COND_ID='"&amp;E1251&amp;"',VALUE_ID='"&amp;F1251&amp;"',CONV_KEY='"&amp;G1251&amp;"',F_CHECK='"&amp;H1251&amp;"',F_WRITE='"&amp;I1251&amp;"' Where FORMAT_ID = '"&amp;A1251&amp;"' AND FIELD_NO = '"&amp;B1251&amp;"' AND PRIORITY = '"&amp;C1251&amp;"';"</f>
        <v/>
      </c>
      <c r="U1251">
        <f>"Delete from UFMT_BUILD_RULE Where FORMAT_ID = '"&amp;A1251&amp;"' AND FIELD_NO = '"&amp;B1251&amp;"' AND PRIORITY = '"&amp;C1251&amp;"';"</f>
        <v/>
      </c>
    </row>
    <row r="1252" spans="1:21">
      <c r="A1252" t="s">
        <v>716</v>
      </c>
      <c r="B1252" t="s">
        <v>43</v>
      </c>
      <c r="C1252" t="s">
        <v>13</v>
      </c>
      <c r="D1252" t="s">
        <v>233</v>
      </c>
      <c r="F1252" t="s">
        <v>68</v>
      </c>
      <c r="H1252" t="s">
        <v>255</v>
      </c>
      <c r="I1252" t="s">
        <v>255</v>
      </c>
      <c r="L1252" t="s">
        <v>7</v>
      </c>
      <c r="M1252">
        <f>VLOOKUP(D1252,UFMT_FIELD_FORMAT!A:H,8,FALSE)</f>
        <v/>
      </c>
      <c r="N1252">
        <f>IF(ISBLANK(E1252),"",VLOOKUP(E1252,UFMT_CONDITION!A:J,10,FALSE))</f>
        <v/>
      </c>
      <c r="O1252">
        <f>VLOOKUP(F1252,UFMT_VALUE!A:E,5,FALSE)</f>
        <v/>
      </c>
      <c r="P1252">
        <f>IF(ISBLANK(G1252),"",VLOOKUP(G1252,UFMT_CONVERSION!A:C,3,FALSE))</f>
        <v/>
      </c>
      <c r="Q1252">
        <f>"Field '"&amp;M1252&amp;IF(N1252="","","',Cond '"&amp;N1252)&amp;"', Value '"&amp;O1252&amp;IF(P1252="","","', Conv '"&amp;P1252)&amp;"'"</f>
        <v/>
      </c>
      <c r="S1252">
        <f>"Insert into UFMT_BUILD_RULE (FORMAT_ID, FIELD_NO, PRIORITY, FIELD_ID, COND_ID, VALUE_ID, CONV_KEY, F_CHECK, F_WRITE) Values ('"&amp;A1252&amp;"', '"&amp;B1252&amp;"', '"&amp;C1252&amp;"', '"&amp;D1252&amp;"', '"&amp;E1252&amp;"', '"&amp;F1252&amp;"', '"&amp;G1252&amp;"', '"&amp;H1252&amp;"', '"&amp;I1252&amp;"');"</f>
        <v/>
      </c>
      <c r="T1252">
        <f>"Update UFMT_BUILD_RULE SET FIELD_ID='"&amp;D1252&amp;"',COND_ID='"&amp;E1252&amp;"',VALUE_ID='"&amp;F1252&amp;"',CONV_KEY='"&amp;G1252&amp;"',F_CHECK='"&amp;H1252&amp;"',F_WRITE='"&amp;I1252&amp;"' Where FORMAT_ID = '"&amp;A1252&amp;"' AND FIELD_NO = '"&amp;B1252&amp;"' AND PRIORITY = '"&amp;C1252&amp;"';"</f>
        <v/>
      </c>
      <c r="U1252">
        <f>"Delete from UFMT_BUILD_RULE Where FORMAT_ID = '"&amp;A1252&amp;"' AND FIELD_NO = '"&amp;B1252&amp;"' AND PRIORITY = '"&amp;C1252&amp;"';"</f>
        <v/>
      </c>
    </row>
    <row r="1253" spans="1:21">
      <c r="A1253" t="s">
        <v>716</v>
      </c>
      <c r="B1253" t="s">
        <v>555</v>
      </c>
      <c r="C1253" t="s">
        <v>13</v>
      </c>
      <c r="D1253" t="s">
        <v>385</v>
      </c>
      <c r="F1253" t="s">
        <v>536</v>
      </c>
      <c r="H1253" t="s">
        <v>255</v>
      </c>
      <c r="I1253" t="s">
        <v>255</v>
      </c>
      <c r="L1253" t="s">
        <v>7</v>
      </c>
      <c r="M1253">
        <f>VLOOKUP(D1253,UFMT_FIELD_FORMAT!A:H,8,FALSE)</f>
        <v/>
      </c>
      <c r="N1253">
        <f>IF(ISBLANK(E1253),"",VLOOKUP(E1253,UFMT_CONDITION!A:J,10,FALSE))</f>
        <v/>
      </c>
      <c r="O1253">
        <f>VLOOKUP(F1253,UFMT_VALUE!A:E,5,FALSE)</f>
        <v/>
      </c>
      <c r="P1253">
        <f>IF(ISBLANK(G1253),"",VLOOKUP(G1253,UFMT_CONVERSION!A:C,3,FALSE))</f>
        <v/>
      </c>
      <c r="Q1253">
        <f>"Field '"&amp;M1253&amp;IF(N1253="","","',Cond '"&amp;N1253)&amp;"', Value '"&amp;O1253&amp;IF(P1253="","","', Conv '"&amp;P1253)&amp;"'"</f>
        <v/>
      </c>
      <c r="S1253">
        <f>"Insert into UFMT_BUILD_RULE (FORMAT_ID, FIELD_NO, PRIORITY, FIELD_ID, COND_ID, VALUE_ID, CONV_KEY, F_CHECK, F_WRITE) Values ('"&amp;A1253&amp;"', '"&amp;B1253&amp;"', '"&amp;C1253&amp;"', '"&amp;D1253&amp;"', '"&amp;E1253&amp;"', '"&amp;F1253&amp;"', '"&amp;G1253&amp;"', '"&amp;H1253&amp;"', '"&amp;I1253&amp;"');"</f>
        <v/>
      </c>
      <c r="T1253">
        <f>"Update UFMT_BUILD_RULE SET FIELD_ID='"&amp;D1253&amp;"',COND_ID='"&amp;E1253&amp;"',VALUE_ID='"&amp;F1253&amp;"',CONV_KEY='"&amp;G1253&amp;"',F_CHECK='"&amp;H1253&amp;"',F_WRITE='"&amp;I1253&amp;"' Where FORMAT_ID = '"&amp;A1253&amp;"' AND FIELD_NO = '"&amp;B1253&amp;"' AND PRIORITY = '"&amp;C1253&amp;"';"</f>
        <v/>
      </c>
      <c r="U1253">
        <f>"Delete from UFMT_BUILD_RULE Where FORMAT_ID = '"&amp;A1253&amp;"' AND FIELD_NO = '"&amp;B1253&amp;"' AND PRIORITY = '"&amp;C1253&amp;"';"</f>
        <v/>
      </c>
    </row>
    <row r="1254" spans="1:21">
      <c r="A1254" t="s">
        <v>716</v>
      </c>
      <c r="B1254" t="s">
        <v>244</v>
      </c>
      <c r="C1254" t="s">
        <v>13</v>
      </c>
      <c r="D1254" t="s">
        <v>385</v>
      </c>
      <c r="F1254" t="s">
        <v>577</v>
      </c>
      <c r="H1254" t="s">
        <v>255</v>
      </c>
      <c r="I1254" t="s">
        <v>255</v>
      </c>
      <c r="L1254" t="s">
        <v>7</v>
      </c>
      <c r="M1254">
        <f>VLOOKUP(D1254,UFMT_FIELD_FORMAT!A:H,8,FALSE)</f>
        <v/>
      </c>
      <c r="N1254">
        <f>IF(ISBLANK(E1254),"",VLOOKUP(E1254,UFMT_CONDITION!A:J,10,FALSE))</f>
        <v/>
      </c>
      <c r="O1254">
        <f>VLOOKUP(F1254,UFMT_VALUE!A:E,5,FALSE)</f>
        <v/>
      </c>
      <c r="P1254">
        <f>IF(ISBLANK(G1254),"",VLOOKUP(G1254,UFMT_CONVERSION!A:C,3,FALSE))</f>
        <v/>
      </c>
      <c r="Q1254">
        <f>"Field '"&amp;M1254&amp;IF(N1254="","","',Cond '"&amp;N1254)&amp;"', Value '"&amp;O1254&amp;IF(P1254="","","', Conv '"&amp;P1254)&amp;"'"</f>
        <v/>
      </c>
      <c r="S1254">
        <f>"Insert into UFMT_BUILD_RULE (FORMAT_ID, FIELD_NO, PRIORITY, FIELD_ID, COND_ID, VALUE_ID, CONV_KEY, F_CHECK, F_WRITE) Values ('"&amp;A1254&amp;"', '"&amp;B1254&amp;"', '"&amp;C1254&amp;"', '"&amp;D1254&amp;"', '"&amp;E1254&amp;"', '"&amp;F1254&amp;"', '"&amp;G1254&amp;"', '"&amp;H1254&amp;"', '"&amp;I1254&amp;"');"</f>
        <v/>
      </c>
      <c r="T1254">
        <f>"Update UFMT_BUILD_RULE SET FIELD_ID='"&amp;D1254&amp;"',COND_ID='"&amp;E1254&amp;"',VALUE_ID='"&amp;F1254&amp;"',CONV_KEY='"&amp;G1254&amp;"',F_CHECK='"&amp;H1254&amp;"',F_WRITE='"&amp;I1254&amp;"' Where FORMAT_ID = '"&amp;A1254&amp;"' AND FIELD_NO = '"&amp;B1254&amp;"' AND PRIORITY = '"&amp;C1254&amp;"';"</f>
        <v/>
      </c>
      <c r="U1254">
        <f>"Delete from UFMT_BUILD_RULE Where FORMAT_ID = '"&amp;A1254&amp;"' AND FIELD_NO = '"&amp;B1254&amp;"' AND PRIORITY = '"&amp;C1254&amp;"';"</f>
        <v/>
      </c>
    </row>
    <row r="1255" spans="1:21">
      <c r="A1255" t="s">
        <v>716</v>
      </c>
      <c r="B1255" t="s">
        <v>78</v>
      </c>
      <c r="C1255" t="s">
        <v>13</v>
      </c>
      <c r="D1255" t="s">
        <v>456</v>
      </c>
      <c r="F1255" t="s">
        <v>74</v>
      </c>
      <c r="G1255" t="s">
        <v>528</v>
      </c>
      <c r="H1255" t="s">
        <v>255</v>
      </c>
      <c r="I1255" t="s">
        <v>13</v>
      </c>
      <c r="L1255" t="s">
        <v>7</v>
      </c>
      <c r="M1255">
        <f>VLOOKUP(D1255,UFMT_FIELD_FORMAT!A:H,8,FALSE)</f>
        <v/>
      </c>
      <c r="N1255">
        <f>IF(ISBLANK(E1255),"",VLOOKUP(E1255,UFMT_CONDITION!A:J,10,FALSE))</f>
        <v/>
      </c>
      <c r="O1255">
        <f>VLOOKUP(F1255,UFMT_VALUE!A:E,5,FALSE)</f>
        <v/>
      </c>
      <c r="P1255">
        <f>IF(ISBLANK(G1255),"",VLOOKUP(G1255,UFMT_CONVERSION!A:C,3,FALSE))</f>
        <v/>
      </c>
      <c r="Q1255">
        <f>"Field '"&amp;M1255&amp;IF(N1255="","","',Cond '"&amp;N1255)&amp;"', Value '"&amp;O1255&amp;IF(P1255="","","', Conv '"&amp;P1255)&amp;"'"</f>
        <v/>
      </c>
      <c r="S1255">
        <f>"Insert into UFMT_BUILD_RULE (FORMAT_ID, FIELD_NO, PRIORITY, FIELD_ID, COND_ID, VALUE_ID, CONV_KEY, F_CHECK, F_WRITE) Values ('"&amp;A1255&amp;"', '"&amp;B1255&amp;"', '"&amp;C1255&amp;"', '"&amp;D1255&amp;"', '"&amp;E1255&amp;"', '"&amp;F1255&amp;"', '"&amp;G1255&amp;"', '"&amp;H1255&amp;"', '"&amp;I1255&amp;"');"</f>
        <v/>
      </c>
      <c r="T1255">
        <f>"Update UFMT_BUILD_RULE SET FIELD_ID='"&amp;D1255&amp;"',COND_ID='"&amp;E1255&amp;"',VALUE_ID='"&amp;F1255&amp;"',CONV_KEY='"&amp;G1255&amp;"',F_CHECK='"&amp;H1255&amp;"',F_WRITE='"&amp;I1255&amp;"' Where FORMAT_ID = '"&amp;A1255&amp;"' AND FIELD_NO = '"&amp;B1255&amp;"' AND PRIORITY = '"&amp;C1255&amp;"';"</f>
        <v/>
      </c>
      <c r="U1255">
        <f>"Delete from UFMT_BUILD_RULE Where FORMAT_ID = '"&amp;A1255&amp;"' AND FIELD_NO = '"&amp;B1255&amp;"' AND PRIORITY = '"&amp;C1255&amp;"';"</f>
        <v/>
      </c>
    </row>
    <row r="1256" spans="1:21">
      <c r="A1256" t="s">
        <v>716</v>
      </c>
      <c r="B1256" t="s">
        <v>569</v>
      </c>
      <c r="C1256" t="s">
        <v>13</v>
      </c>
      <c r="D1256" t="s">
        <v>398</v>
      </c>
      <c r="F1256" t="s">
        <v>128</v>
      </c>
      <c r="H1256" t="s">
        <v>255</v>
      </c>
      <c r="I1256" t="s">
        <v>255</v>
      </c>
      <c r="L1256" t="s">
        <v>7</v>
      </c>
      <c r="M1256">
        <f>VLOOKUP(D1256,UFMT_FIELD_FORMAT!A:H,8,FALSE)</f>
        <v/>
      </c>
      <c r="N1256">
        <f>IF(ISBLANK(E1256),"",VLOOKUP(E1256,UFMT_CONDITION!A:J,10,FALSE))</f>
        <v/>
      </c>
      <c r="O1256">
        <f>VLOOKUP(F1256,UFMT_VALUE!A:E,5,FALSE)</f>
        <v/>
      </c>
      <c r="P1256">
        <f>IF(ISBLANK(G1256),"",VLOOKUP(G1256,UFMT_CONVERSION!A:C,3,FALSE))</f>
        <v/>
      </c>
      <c r="Q1256">
        <f>"Field '"&amp;M1256&amp;IF(N1256="","","',Cond '"&amp;N1256)&amp;"', Value '"&amp;O1256&amp;IF(P1256="","","', Conv '"&amp;P1256)&amp;"'"</f>
        <v/>
      </c>
      <c r="S1256">
        <f>"Insert into UFMT_BUILD_RULE (FORMAT_ID, FIELD_NO, PRIORITY, FIELD_ID, COND_ID, VALUE_ID, CONV_KEY, F_CHECK, F_WRITE) Values ('"&amp;A1256&amp;"', '"&amp;B1256&amp;"', '"&amp;C1256&amp;"', '"&amp;D1256&amp;"', '"&amp;E1256&amp;"', '"&amp;F1256&amp;"', '"&amp;G1256&amp;"', '"&amp;H1256&amp;"', '"&amp;I1256&amp;"');"</f>
        <v/>
      </c>
      <c r="T1256">
        <f>"Update UFMT_BUILD_RULE SET FIELD_ID='"&amp;D1256&amp;"',COND_ID='"&amp;E1256&amp;"',VALUE_ID='"&amp;F1256&amp;"',CONV_KEY='"&amp;G1256&amp;"',F_CHECK='"&amp;H1256&amp;"',F_WRITE='"&amp;I1256&amp;"' Where FORMAT_ID = '"&amp;A1256&amp;"' AND FIELD_NO = '"&amp;B1256&amp;"' AND PRIORITY = '"&amp;C1256&amp;"';"</f>
        <v/>
      </c>
      <c r="U1256">
        <f>"Delete from UFMT_BUILD_RULE Where FORMAT_ID = '"&amp;A1256&amp;"' AND FIELD_NO = '"&amp;B1256&amp;"' AND PRIORITY = '"&amp;C1256&amp;"';"</f>
        <v/>
      </c>
    </row>
    <row r="1257" spans="1:21">
      <c r="A1257" t="s">
        <v>716</v>
      </c>
      <c r="B1257" t="s">
        <v>196</v>
      </c>
      <c r="C1257" t="s">
        <v>13</v>
      </c>
      <c r="D1257" t="s">
        <v>233</v>
      </c>
      <c r="F1257" t="s">
        <v>68</v>
      </c>
      <c r="H1257" t="s">
        <v>255</v>
      </c>
      <c r="I1257" t="s">
        <v>255</v>
      </c>
      <c r="L1257" t="s">
        <v>7</v>
      </c>
      <c r="M1257">
        <f>VLOOKUP(D1257,UFMT_FIELD_FORMAT!A:H,8,FALSE)</f>
        <v/>
      </c>
      <c r="N1257">
        <f>IF(ISBLANK(E1257),"",VLOOKUP(E1257,UFMT_CONDITION!A:J,10,FALSE))</f>
        <v/>
      </c>
      <c r="O1257">
        <f>VLOOKUP(F1257,UFMT_VALUE!A:E,5,FALSE)</f>
        <v/>
      </c>
      <c r="P1257">
        <f>IF(ISBLANK(G1257),"",VLOOKUP(G1257,UFMT_CONVERSION!A:C,3,FALSE))</f>
        <v/>
      </c>
      <c r="Q1257">
        <f>"Field '"&amp;M1257&amp;IF(N1257="","","',Cond '"&amp;N1257)&amp;"', Value '"&amp;O1257&amp;IF(P1257="","","', Conv '"&amp;P1257)&amp;"'"</f>
        <v/>
      </c>
      <c r="S1257">
        <f>"Insert into UFMT_BUILD_RULE (FORMAT_ID, FIELD_NO, PRIORITY, FIELD_ID, COND_ID, VALUE_ID, CONV_KEY, F_CHECK, F_WRITE) Values ('"&amp;A1257&amp;"', '"&amp;B1257&amp;"', '"&amp;C1257&amp;"', '"&amp;D1257&amp;"', '"&amp;E1257&amp;"', '"&amp;F1257&amp;"', '"&amp;G1257&amp;"', '"&amp;H1257&amp;"', '"&amp;I1257&amp;"');"</f>
        <v/>
      </c>
      <c r="T1257">
        <f>"Update UFMT_BUILD_RULE SET FIELD_ID='"&amp;D1257&amp;"',COND_ID='"&amp;E1257&amp;"',VALUE_ID='"&amp;F1257&amp;"',CONV_KEY='"&amp;G1257&amp;"',F_CHECK='"&amp;H1257&amp;"',F_WRITE='"&amp;I1257&amp;"' Where FORMAT_ID = '"&amp;A1257&amp;"' AND FIELD_NO = '"&amp;B1257&amp;"' AND PRIORITY = '"&amp;C1257&amp;"';"</f>
        <v/>
      </c>
      <c r="U1257">
        <f>"Delete from UFMT_BUILD_RULE Where FORMAT_ID = '"&amp;A1257&amp;"' AND FIELD_NO = '"&amp;B1257&amp;"' AND PRIORITY = '"&amp;C1257&amp;"';"</f>
        <v/>
      </c>
    </row>
    <row r="1258" spans="1:21">
      <c r="A1258" t="s">
        <v>716</v>
      </c>
      <c r="B1258" t="s">
        <v>634</v>
      </c>
      <c r="C1258" t="s">
        <v>13</v>
      </c>
      <c r="D1258" t="s">
        <v>233</v>
      </c>
      <c r="E1258" t="s">
        <v>335</v>
      </c>
      <c r="F1258" t="s">
        <v>70</v>
      </c>
      <c r="H1258" t="s">
        <v>255</v>
      </c>
      <c r="I1258" t="s">
        <v>255</v>
      </c>
      <c r="L1258" t="s">
        <v>7</v>
      </c>
      <c r="M1258">
        <f>VLOOKUP(D1258,UFMT_FIELD_FORMAT!A:H,8,FALSE)</f>
        <v/>
      </c>
      <c r="N1258">
        <f>IF(ISBLANK(E1258),"",VLOOKUP(E1258,UFMT_CONDITION!A:J,10,FALSE))</f>
        <v/>
      </c>
      <c r="O1258">
        <f>VLOOKUP(F1258,UFMT_VALUE!A:E,5,FALSE)</f>
        <v/>
      </c>
      <c r="P1258">
        <f>IF(ISBLANK(G1258),"",VLOOKUP(G1258,UFMT_CONVERSION!A:C,3,FALSE))</f>
        <v/>
      </c>
      <c r="Q1258">
        <f>"Field '"&amp;M1258&amp;IF(N1258="","","',Cond '"&amp;N1258)&amp;"', Value '"&amp;O1258&amp;IF(P1258="","","', Conv '"&amp;P1258)&amp;"'"</f>
        <v/>
      </c>
      <c r="S1258">
        <f>"Insert into UFMT_BUILD_RULE (FORMAT_ID, FIELD_NO, PRIORITY, FIELD_ID, COND_ID, VALUE_ID, CONV_KEY, F_CHECK, F_WRITE) Values ('"&amp;A1258&amp;"', '"&amp;B1258&amp;"', '"&amp;C1258&amp;"', '"&amp;D1258&amp;"', '"&amp;E1258&amp;"', '"&amp;F1258&amp;"', '"&amp;G1258&amp;"', '"&amp;H1258&amp;"', '"&amp;I1258&amp;"');"</f>
        <v/>
      </c>
      <c r="T1258">
        <f>"Update UFMT_BUILD_RULE SET FIELD_ID='"&amp;D1258&amp;"',COND_ID='"&amp;E1258&amp;"',VALUE_ID='"&amp;F1258&amp;"',CONV_KEY='"&amp;G1258&amp;"',F_CHECK='"&amp;H1258&amp;"',F_WRITE='"&amp;I1258&amp;"' Where FORMAT_ID = '"&amp;A1258&amp;"' AND FIELD_NO = '"&amp;B1258&amp;"' AND PRIORITY = '"&amp;C1258&amp;"';"</f>
        <v/>
      </c>
      <c r="U1258">
        <f>"Delete from UFMT_BUILD_RULE Where FORMAT_ID = '"&amp;A1258&amp;"' AND FIELD_NO = '"&amp;B1258&amp;"' AND PRIORITY = '"&amp;C1258&amp;"';"</f>
        <v/>
      </c>
    </row>
    <row r="1259" spans="1:21">
      <c r="A1259" t="s">
        <v>716</v>
      </c>
      <c r="B1259" t="s">
        <v>648</v>
      </c>
      <c r="C1259" t="s">
        <v>13</v>
      </c>
      <c r="D1259" t="s">
        <v>456</v>
      </c>
      <c r="F1259" t="s">
        <v>74</v>
      </c>
      <c r="G1259" t="s">
        <v>530</v>
      </c>
      <c r="H1259" t="s">
        <v>255</v>
      </c>
      <c r="I1259" t="s">
        <v>13</v>
      </c>
      <c r="L1259" t="s">
        <v>7</v>
      </c>
      <c r="M1259">
        <f>VLOOKUP(D1259,UFMT_FIELD_FORMAT!A:H,8,FALSE)</f>
        <v/>
      </c>
      <c r="N1259">
        <f>IF(ISBLANK(E1259),"",VLOOKUP(E1259,UFMT_CONDITION!A:J,10,FALSE))</f>
        <v/>
      </c>
      <c r="O1259">
        <f>VLOOKUP(F1259,UFMT_VALUE!A:E,5,FALSE)</f>
        <v/>
      </c>
      <c r="P1259">
        <f>IF(ISBLANK(G1259),"",VLOOKUP(G1259,UFMT_CONVERSION!A:C,3,FALSE))</f>
        <v/>
      </c>
      <c r="Q1259">
        <f>"Field '"&amp;M1259&amp;IF(N1259="","","',Cond '"&amp;N1259)&amp;"', Value '"&amp;O1259&amp;IF(P1259="","","', Conv '"&amp;P1259)&amp;"'"</f>
        <v/>
      </c>
      <c r="S1259">
        <f>"Insert into UFMT_BUILD_RULE (FORMAT_ID, FIELD_NO, PRIORITY, FIELD_ID, COND_ID, VALUE_ID, CONV_KEY, F_CHECK, F_WRITE) Values ('"&amp;A1259&amp;"', '"&amp;B1259&amp;"', '"&amp;C1259&amp;"', '"&amp;D1259&amp;"', '"&amp;E1259&amp;"', '"&amp;F1259&amp;"', '"&amp;G1259&amp;"', '"&amp;H1259&amp;"', '"&amp;I1259&amp;"');"</f>
        <v/>
      </c>
      <c r="T1259">
        <f>"Update UFMT_BUILD_RULE SET FIELD_ID='"&amp;D1259&amp;"',COND_ID='"&amp;E1259&amp;"',VALUE_ID='"&amp;F1259&amp;"',CONV_KEY='"&amp;G1259&amp;"',F_CHECK='"&amp;H1259&amp;"',F_WRITE='"&amp;I1259&amp;"' Where FORMAT_ID = '"&amp;A1259&amp;"' AND FIELD_NO = '"&amp;B1259&amp;"' AND PRIORITY = '"&amp;C1259&amp;"';"</f>
        <v/>
      </c>
      <c r="U1259">
        <f>"Delete from UFMT_BUILD_RULE Where FORMAT_ID = '"&amp;A1259&amp;"' AND FIELD_NO = '"&amp;B1259&amp;"' AND PRIORITY = '"&amp;C1259&amp;"';"</f>
        <v/>
      </c>
    </row>
    <row r="1260" spans="1:21">
      <c r="A1260" t="s">
        <v>716</v>
      </c>
      <c r="B1260" t="s">
        <v>53</v>
      </c>
      <c r="C1260" t="s">
        <v>13</v>
      </c>
      <c r="D1260" t="s">
        <v>31</v>
      </c>
      <c r="F1260" t="s">
        <v>23</v>
      </c>
      <c r="H1260" t="s">
        <v>255</v>
      </c>
      <c r="I1260" t="s">
        <v>255</v>
      </c>
      <c r="L1260" t="s">
        <v>7</v>
      </c>
      <c r="M1260">
        <f>VLOOKUP(D1260,UFMT_FIELD_FORMAT!A:H,8,FALSE)</f>
        <v/>
      </c>
      <c r="N1260">
        <f>IF(ISBLANK(E1260),"",VLOOKUP(E1260,UFMT_CONDITION!A:J,10,FALSE))</f>
        <v/>
      </c>
      <c r="O1260">
        <f>VLOOKUP(F1260,UFMT_VALUE!A:E,5,FALSE)</f>
        <v/>
      </c>
      <c r="P1260">
        <f>IF(ISBLANK(G1260),"",VLOOKUP(G1260,UFMT_CONVERSION!A:C,3,FALSE))</f>
        <v/>
      </c>
      <c r="Q1260">
        <f>"Field '"&amp;M1260&amp;IF(N1260="","","',Cond '"&amp;N1260)&amp;"', Value '"&amp;O1260&amp;IF(P1260="","","', Conv '"&amp;P1260)&amp;"'"</f>
        <v/>
      </c>
      <c r="S1260">
        <f>"Insert into UFMT_BUILD_RULE (FORMAT_ID, FIELD_NO, PRIORITY, FIELD_ID, COND_ID, VALUE_ID, CONV_KEY, F_CHECK, F_WRITE) Values ('"&amp;A1260&amp;"', '"&amp;B1260&amp;"', '"&amp;C1260&amp;"', '"&amp;D1260&amp;"', '"&amp;E1260&amp;"', '"&amp;F1260&amp;"', '"&amp;G1260&amp;"', '"&amp;H1260&amp;"', '"&amp;I1260&amp;"');"</f>
        <v/>
      </c>
      <c r="T1260">
        <f>"Update UFMT_BUILD_RULE SET FIELD_ID='"&amp;D1260&amp;"',COND_ID='"&amp;E1260&amp;"',VALUE_ID='"&amp;F1260&amp;"',CONV_KEY='"&amp;G1260&amp;"',F_CHECK='"&amp;H1260&amp;"',F_WRITE='"&amp;I1260&amp;"' Where FORMAT_ID = '"&amp;A1260&amp;"' AND FIELD_NO = '"&amp;B1260&amp;"' AND PRIORITY = '"&amp;C1260&amp;"';"</f>
        <v/>
      </c>
      <c r="U1260">
        <f>"Delete from UFMT_BUILD_RULE Where FORMAT_ID = '"&amp;A1260&amp;"' AND FIELD_NO = '"&amp;B1260&amp;"' AND PRIORITY = '"&amp;C1260&amp;"';"</f>
        <v/>
      </c>
    </row>
    <row r="1261" spans="1:21">
      <c r="A1261" t="s">
        <v>716</v>
      </c>
      <c r="B1261" t="s">
        <v>671</v>
      </c>
      <c r="C1261" t="s">
        <v>13</v>
      </c>
      <c r="D1261" t="s">
        <v>456</v>
      </c>
      <c r="F1261" t="s">
        <v>287</v>
      </c>
      <c r="G1261" t="s">
        <v>530</v>
      </c>
      <c r="H1261" t="s">
        <v>255</v>
      </c>
      <c r="I1261" t="s">
        <v>13</v>
      </c>
      <c r="L1261" t="s">
        <v>7</v>
      </c>
      <c r="M1261">
        <f>VLOOKUP(D1261,UFMT_FIELD_FORMAT!A:H,8,FALSE)</f>
        <v/>
      </c>
      <c r="N1261">
        <f>IF(ISBLANK(E1261),"",VLOOKUP(E1261,UFMT_CONDITION!A:J,10,FALSE))</f>
        <v/>
      </c>
      <c r="O1261">
        <f>VLOOKUP(F1261,UFMT_VALUE!A:E,5,FALSE)</f>
        <v/>
      </c>
      <c r="P1261">
        <f>IF(ISBLANK(G1261),"",VLOOKUP(G1261,UFMT_CONVERSION!A:C,3,FALSE))</f>
        <v/>
      </c>
      <c r="Q1261">
        <f>"Field '"&amp;M1261&amp;IF(N1261="","","',Cond '"&amp;N1261)&amp;"', Value '"&amp;O1261&amp;IF(P1261="","","', Conv '"&amp;P1261)&amp;"'"</f>
        <v/>
      </c>
      <c r="S1261">
        <f>"Insert into UFMT_BUILD_RULE (FORMAT_ID, FIELD_NO, PRIORITY, FIELD_ID, COND_ID, VALUE_ID, CONV_KEY, F_CHECK, F_WRITE) Values ('"&amp;A1261&amp;"', '"&amp;B1261&amp;"', '"&amp;C1261&amp;"', '"&amp;D1261&amp;"', '"&amp;E1261&amp;"', '"&amp;F1261&amp;"', '"&amp;G1261&amp;"', '"&amp;H1261&amp;"', '"&amp;I1261&amp;"');"</f>
        <v/>
      </c>
      <c r="T1261">
        <f>"Update UFMT_BUILD_RULE SET FIELD_ID='"&amp;D1261&amp;"',COND_ID='"&amp;E1261&amp;"',VALUE_ID='"&amp;F1261&amp;"',CONV_KEY='"&amp;G1261&amp;"',F_CHECK='"&amp;H1261&amp;"',F_WRITE='"&amp;I1261&amp;"' Where FORMAT_ID = '"&amp;A1261&amp;"' AND FIELD_NO = '"&amp;B1261&amp;"' AND PRIORITY = '"&amp;C1261&amp;"';"</f>
        <v/>
      </c>
      <c r="U1261">
        <f>"Delete from UFMT_BUILD_RULE Where FORMAT_ID = '"&amp;A1261&amp;"' AND FIELD_NO = '"&amp;B1261&amp;"' AND PRIORITY = '"&amp;C1261&amp;"';"</f>
        <v/>
      </c>
    </row>
    <row r="1262" spans="1:21">
      <c r="A1262" t="s">
        <v>717</v>
      </c>
      <c r="B1262" t="s">
        <v>330</v>
      </c>
      <c r="C1262" t="s">
        <v>64</v>
      </c>
      <c r="D1262" t="s">
        <v>51</v>
      </c>
      <c r="F1262" t="s">
        <v>379</v>
      </c>
      <c r="H1262" t="s">
        <v>255</v>
      </c>
      <c r="I1262" t="s">
        <v>13</v>
      </c>
      <c r="L1262" t="s">
        <v>7</v>
      </c>
      <c r="M1262">
        <f>VLOOKUP(D1262,UFMT_FIELD_FORMAT!A:H,8,FALSE)</f>
        <v/>
      </c>
      <c r="N1262">
        <f>IF(ISBLANK(E1262),"",VLOOKUP(E1262,UFMT_CONDITION!A:J,10,FALSE))</f>
        <v/>
      </c>
      <c r="O1262">
        <f>VLOOKUP(F1262,UFMT_VALUE!A:E,5,FALSE)</f>
        <v/>
      </c>
      <c r="P1262">
        <f>IF(ISBLANK(G1262),"",VLOOKUP(G1262,UFMT_CONVERSION!A:C,3,FALSE))</f>
        <v/>
      </c>
      <c r="Q1262">
        <f>"Field '"&amp;M1262&amp;IF(N1262="","","',Cond '"&amp;N1262)&amp;"', Value '"&amp;O1262&amp;IF(P1262="","","', Conv '"&amp;P1262)&amp;"'"</f>
        <v/>
      </c>
      <c r="S1262">
        <f>"Insert into UFMT_BUILD_RULE (FORMAT_ID, FIELD_NO, PRIORITY, FIELD_ID, COND_ID, VALUE_ID, CONV_KEY, F_CHECK, F_WRITE) Values ('"&amp;A1262&amp;"', '"&amp;B1262&amp;"', '"&amp;C1262&amp;"', '"&amp;D1262&amp;"', '"&amp;E1262&amp;"', '"&amp;F1262&amp;"', '"&amp;G1262&amp;"', '"&amp;H1262&amp;"', '"&amp;I1262&amp;"');"</f>
        <v/>
      </c>
      <c r="T1262">
        <f>"Update UFMT_BUILD_RULE SET FIELD_ID='"&amp;D1262&amp;"',COND_ID='"&amp;E1262&amp;"',VALUE_ID='"&amp;F1262&amp;"',CONV_KEY='"&amp;G1262&amp;"',F_CHECK='"&amp;H1262&amp;"',F_WRITE='"&amp;I1262&amp;"' Where FORMAT_ID = '"&amp;A1262&amp;"' AND FIELD_NO = '"&amp;B1262&amp;"' AND PRIORITY = '"&amp;C1262&amp;"';"</f>
        <v/>
      </c>
      <c r="U1262">
        <f>"Delete from UFMT_BUILD_RULE Where FORMAT_ID = '"&amp;A1262&amp;"' AND FIELD_NO = '"&amp;B1262&amp;"' AND PRIORITY = '"&amp;C1262&amp;"';"</f>
        <v/>
      </c>
    </row>
    <row r="1263" spans="1:21">
      <c r="A1263" t="s">
        <v>717</v>
      </c>
      <c r="B1263" t="s">
        <v>337</v>
      </c>
      <c r="C1263" t="s">
        <v>13</v>
      </c>
      <c r="D1263" t="s">
        <v>500</v>
      </c>
      <c r="F1263" t="s">
        <v>35</v>
      </c>
      <c r="H1263" t="s">
        <v>255</v>
      </c>
      <c r="I1263" t="s">
        <v>255</v>
      </c>
      <c r="L1263" t="s">
        <v>7</v>
      </c>
      <c r="M1263">
        <f>VLOOKUP(D1263,UFMT_FIELD_FORMAT!A:H,8,FALSE)</f>
        <v/>
      </c>
      <c r="N1263">
        <f>IF(ISBLANK(E1263),"",VLOOKUP(E1263,UFMT_CONDITION!A:J,10,FALSE))</f>
        <v/>
      </c>
      <c r="O1263">
        <f>VLOOKUP(F1263,UFMT_VALUE!A:E,5,FALSE)</f>
        <v/>
      </c>
      <c r="P1263">
        <f>IF(ISBLANK(G1263),"",VLOOKUP(G1263,UFMT_CONVERSION!A:C,3,FALSE))</f>
        <v/>
      </c>
      <c r="Q1263">
        <f>"Field '"&amp;M1263&amp;IF(N1263="","","',Cond '"&amp;N1263)&amp;"', Value '"&amp;O1263&amp;IF(P1263="","","', Conv '"&amp;P1263)&amp;"'"</f>
        <v/>
      </c>
      <c r="S1263">
        <f>"Insert into UFMT_BUILD_RULE (FORMAT_ID, FIELD_NO, PRIORITY, FIELD_ID, COND_ID, VALUE_ID, CONV_KEY, F_CHECK, F_WRITE) Values ('"&amp;A1263&amp;"', '"&amp;B1263&amp;"', '"&amp;C1263&amp;"', '"&amp;D1263&amp;"', '"&amp;E1263&amp;"', '"&amp;F1263&amp;"', '"&amp;G1263&amp;"', '"&amp;H1263&amp;"', '"&amp;I1263&amp;"');"</f>
        <v/>
      </c>
      <c r="T1263">
        <f>"Update UFMT_BUILD_RULE SET FIELD_ID='"&amp;D1263&amp;"',COND_ID='"&amp;E1263&amp;"',VALUE_ID='"&amp;F1263&amp;"',CONV_KEY='"&amp;G1263&amp;"',F_CHECK='"&amp;H1263&amp;"',F_WRITE='"&amp;I1263&amp;"' Where FORMAT_ID = '"&amp;A1263&amp;"' AND FIELD_NO = '"&amp;B1263&amp;"' AND PRIORITY = '"&amp;C1263&amp;"';"</f>
        <v/>
      </c>
      <c r="U1263">
        <f>"Delete from UFMT_BUILD_RULE Where FORMAT_ID = '"&amp;A1263&amp;"' AND FIELD_NO = '"&amp;B1263&amp;"' AND PRIORITY = '"&amp;C1263&amp;"';"</f>
        <v/>
      </c>
    </row>
    <row r="1264" spans="1:21">
      <c r="A1264" t="s">
        <v>717</v>
      </c>
      <c r="B1264" t="s">
        <v>72</v>
      </c>
      <c r="C1264" t="s">
        <v>64</v>
      </c>
      <c r="D1264" t="s">
        <v>473</v>
      </c>
      <c r="F1264" t="s">
        <v>43</v>
      </c>
      <c r="G1264" t="s">
        <v>328</v>
      </c>
      <c r="H1264" t="s">
        <v>255</v>
      </c>
      <c r="I1264" t="s">
        <v>13</v>
      </c>
      <c r="L1264" t="s">
        <v>7</v>
      </c>
      <c r="M1264">
        <f>VLOOKUP(D1264,UFMT_FIELD_FORMAT!A:H,8,FALSE)</f>
        <v/>
      </c>
      <c r="N1264">
        <f>IF(ISBLANK(E1264),"",VLOOKUP(E1264,UFMT_CONDITION!A:J,10,FALSE))</f>
        <v/>
      </c>
      <c r="O1264">
        <f>VLOOKUP(F1264,UFMT_VALUE!A:E,5,FALSE)</f>
        <v/>
      </c>
      <c r="P1264">
        <f>IF(ISBLANK(G1264),"",VLOOKUP(G1264,UFMT_CONVERSION!A:C,3,FALSE))</f>
        <v/>
      </c>
      <c r="Q1264">
        <f>"Field '"&amp;M1264&amp;IF(N1264="","","',Cond '"&amp;N1264)&amp;"', Value '"&amp;O1264&amp;IF(P1264="","","', Conv '"&amp;P1264)&amp;"'"</f>
        <v/>
      </c>
      <c r="S1264">
        <f>"Insert into UFMT_BUILD_RULE (FORMAT_ID, FIELD_NO, PRIORITY, FIELD_ID, COND_ID, VALUE_ID, CONV_KEY, F_CHECK, F_WRITE) Values ('"&amp;A1264&amp;"', '"&amp;B1264&amp;"', '"&amp;C1264&amp;"', '"&amp;D1264&amp;"', '"&amp;E1264&amp;"', '"&amp;F1264&amp;"', '"&amp;G1264&amp;"', '"&amp;H1264&amp;"', '"&amp;I1264&amp;"');"</f>
        <v/>
      </c>
      <c r="T1264">
        <f>"Update UFMT_BUILD_RULE SET FIELD_ID='"&amp;D1264&amp;"',COND_ID='"&amp;E1264&amp;"',VALUE_ID='"&amp;F1264&amp;"',CONV_KEY='"&amp;G1264&amp;"',F_CHECK='"&amp;H1264&amp;"',F_WRITE='"&amp;I1264&amp;"' Where FORMAT_ID = '"&amp;A1264&amp;"' AND FIELD_NO = '"&amp;B1264&amp;"' AND PRIORITY = '"&amp;C1264&amp;"';"</f>
        <v/>
      </c>
      <c r="U1264">
        <f>"Delete from UFMT_BUILD_RULE Where FORMAT_ID = '"&amp;A1264&amp;"' AND FIELD_NO = '"&amp;B1264&amp;"' AND PRIORITY = '"&amp;C1264&amp;"';"</f>
        <v/>
      </c>
    </row>
    <row r="1265" spans="1:21">
      <c r="A1265" t="s">
        <v>717</v>
      </c>
      <c r="B1265" t="s">
        <v>583</v>
      </c>
      <c r="C1265" t="s">
        <v>13</v>
      </c>
      <c r="D1265" t="s">
        <v>385</v>
      </c>
      <c r="F1265" t="s">
        <v>611</v>
      </c>
      <c r="H1265" t="s">
        <v>255</v>
      </c>
      <c r="I1265" t="s">
        <v>255</v>
      </c>
      <c r="L1265" t="s">
        <v>7</v>
      </c>
      <c r="M1265">
        <f>VLOOKUP(D1265,UFMT_FIELD_FORMAT!A:H,8,FALSE)</f>
        <v/>
      </c>
      <c r="N1265">
        <f>IF(ISBLANK(E1265),"",VLOOKUP(E1265,UFMT_CONDITION!A:J,10,FALSE))</f>
        <v/>
      </c>
      <c r="O1265">
        <f>VLOOKUP(F1265,UFMT_VALUE!A:E,5,FALSE)</f>
        <v/>
      </c>
      <c r="P1265">
        <f>IF(ISBLANK(G1265),"",VLOOKUP(G1265,UFMT_CONVERSION!A:C,3,FALSE))</f>
        <v/>
      </c>
      <c r="Q1265">
        <f>"Field '"&amp;M1265&amp;IF(N1265="","","',Cond '"&amp;N1265)&amp;"', Value '"&amp;O1265&amp;IF(P1265="","","', Conv '"&amp;P1265)&amp;"'"</f>
        <v/>
      </c>
      <c r="S1265">
        <f>"Insert into UFMT_BUILD_RULE (FORMAT_ID, FIELD_NO, PRIORITY, FIELD_ID, COND_ID, VALUE_ID, CONV_KEY, F_CHECK, F_WRITE) Values ('"&amp;A1265&amp;"', '"&amp;B1265&amp;"', '"&amp;C1265&amp;"', '"&amp;D1265&amp;"', '"&amp;E1265&amp;"', '"&amp;F1265&amp;"', '"&amp;G1265&amp;"', '"&amp;H1265&amp;"', '"&amp;I1265&amp;"');"</f>
        <v/>
      </c>
      <c r="T1265">
        <f>"Update UFMT_BUILD_RULE SET FIELD_ID='"&amp;D1265&amp;"',COND_ID='"&amp;E1265&amp;"',VALUE_ID='"&amp;F1265&amp;"',CONV_KEY='"&amp;G1265&amp;"',F_CHECK='"&amp;H1265&amp;"',F_WRITE='"&amp;I1265&amp;"' Where FORMAT_ID = '"&amp;A1265&amp;"' AND FIELD_NO = '"&amp;B1265&amp;"' AND PRIORITY = '"&amp;C1265&amp;"';"</f>
        <v/>
      </c>
      <c r="U1265">
        <f>"Delete from UFMT_BUILD_RULE Where FORMAT_ID = '"&amp;A1265&amp;"' AND FIELD_NO = '"&amp;B1265&amp;"' AND PRIORITY = '"&amp;C1265&amp;"';"</f>
        <v/>
      </c>
    </row>
    <row r="1266" spans="1:21">
      <c r="A1266" t="s">
        <v>718</v>
      </c>
      <c r="B1266" t="s">
        <v>64</v>
      </c>
      <c r="C1266" t="s">
        <v>13</v>
      </c>
      <c r="D1266" t="s">
        <v>13</v>
      </c>
      <c r="F1266" t="s">
        <v>64</v>
      </c>
      <c r="H1266" t="s">
        <v>255</v>
      </c>
      <c r="I1266" t="s">
        <v>255</v>
      </c>
      <c r="L1266" t="s">
        <v>7</v>
      </c>
      <c r="M1266">
        <f>VLOOKUP(D1266,UFMT_FIELD_FORMAT!A:H,8,FALSE)</f>
        <v/>
      </c>
      <c r="N1266">
        <f>IF(ISBLANK(E1266),"",VLOOKUP(E1266,UFMT_CONDITION!A:J,10,FALSE))</f>
        <v/>
      </c>
      <c r="O1266">
        <f>VLOOKUP(F1266,UFMT_VALUE!A:E,5,FALSE)</f>
        <v/>
      </c>
      <c r="P1266">
        <f>IF(ISBLANK(G1266),"",VLOOKUP(G1266,UFMT_CONVERSION!A:C,3,FALSE))</f>
        <v/>
      </c>
      <c r="Q1266">
        <f>"Field '"&amp;M1266&amp;IF(N1266="","","',Cond '"&amp;N1266)&amp;"', Value '"&amp;O1266&amp;IF(P1266="","","', Conv '"&amp;P1266)&amp;"'"</f>
        <v/>
      </c>
      <c r="S1266">
        <f>"Insert into UFMT_BUILD_RULE (FORMAT_ID, FIELD_NO, PRIORITY, FIELD_ID, COND_ID, VALUE_ID, CONV_KEY, F_CHECK, F_WRITE) Values ('"&amp;A1266&amp;"', '"&amp;B1266&amp;"', '"&amp;C1266&amp;"', '"&amp;D1266&amp;"', '"&amp;E1266&amp;"', '"&amp;F1266&amp;"', '"&amp;G1266&amp;"', '"&amp;H1266&amp;"', '"&amp;I1266&amp;"');"</f>
        <v/>
      </c>
      <c r="T1266">
        <f>"Update UFMT_BUILD_RULE SET FIELD_ID='"&amp;D1266&amp;"',COND_ID='"&amp;E1266&amp;"',VALUE_ID='"&amp;F1266&amp;"',CONV_KEY='"&amp;G1266&amp;"',F_CHECK='"&amp;H1266&amp;"',F_WRITE='"&amp;I1266&amp;"' Where FORMAT_ID = '"&amp;A1266&amp;"' AND FIELD_NO = '"&amp;B1266&amp;"' AND PRIORITY = '"&amp;C1266&amp;"';"</f>
        <v/>
      </c>
      <c r="U1266">
        <f>"Delete from UFMT_BUILD_RULE Where FORMAT_ID = '"&amp;A1266&amp;"' AND FIELD_NO = '"&amp;B1266&amp;"' AND PRIORITY = '"&amp;C1266&amp;"';"</f>
        <v/>
      </c>
    </row>
    <row r="1267" spans="1:21">
      <c r="A1267" t="s">
        <v>718</v>
      </c>
      <c r="B1267" t="s">
        <v>107</v>
      </c>
      <c r="C1267" t="s">
        <v>13</v>
      </c>
      <c r="D1267" t="s">
        <v>64</v>
      </c>
      <c r="F1267" t="s">
        <v>600</v>
      </c>
      <c r="H1267" t="s">
        <v>255</v>
      </c>
      <c r="I1267" t="s">
        <v>255</v>
      </c>
      <c r="L1267" t="s">
        <v>7</v>
      </c>
      <c r="M1267">
        <f>VLOOKUP(D1267,UFMT_FIELD_FORMAT!A:H,8,FALSE)</f>
        <v/>
      </c>
      <c r="N1267">
        <f>IF(ISBLANK(E1267),"",VLOOKUP(E1267,UFMT_CONDITION!A:J,10,FALSE))</f>
        <v/>
      </c>
      <c r="O1267">
        <f>VLOOKUP(F1267,UFMT_VALUE!A:E,5,FALSE)</f>
        <v/>
      </c>
      <c r="P1267">
        <f>IF(ISBLANK(G1267),"",VLOOKUP(G1267,UFMT_CONVERSION!A:C,3,FALSE))</f>
        <v/>
      </c>
      <c r="Q1267">
        <f>"Field '"&amp;M1267&amp;IF(N1267="","","',Cond '"&amp;N1267)&amp;"', Value '"&amp;O1267&amp;IF(P1267="","","', Conv '"&amp;P1267)&amp;"'"</f>
        <v/>
      </c>
      <c r="S1267">
        <f>"Insert into UFMT_BUILD_RULE (FORMAT_ID, FIELD_NO, PRIORITY, FIELD_ID, COND_ID, VALUE_ID, CONV_KEY, F_CHECK, F_WRITE) Values ('"&amp;A1267&amp;"', '"&amp;B1267&amp;"', '"&amp;C1267&amp;"', '"&amp;D1267&amp;"', '"&amp;E1267&amp;"', '"&amp;F1267&amp;"', '"&amp;G1267&amp;"', '"&amp;H1267&amp;"', '"&amp;I1267&amp;"');"</f>
        <v/>
      </c>
      <c r="T1267">
        <f>"Update UFMT_BUILD_RULE SET FIELD_ID='"&amp;D1267&amp;"',COND_ID='"&amp;E1267&amp;"',VALUE_ID='"&amp;F1267&amp;"',CONV_KEY='"&amp;G1267&amp;"',F_CHECK='"&amp;H1267&amp;"',F_WRITE='"&amp;I1267&amp;"' Where FORMAT_ID = '"&amp;A1267&amp;"' AND FIELD_NO = '"&amp;B1267&amp;"' AND PRIORITY = '"&amp;C1267&amp;"';"</f>
        <v/>
      </c>
      <c r="U1267">
        <f>"Delete from UFMT_BUILD_RULE Where FORMAT_ID = '"&amp;A1267&amp;"' AND FIELD_NO = '"&amp;B1267&amp;"' AND PRIORITY = '"&amp;C1267&amp;"';"</f>
        <v/>
      </c>
    </row>
    <row r="1268" spans="1:21">
      <c r="A1268" t="s">
        <v>718</v>
      </c>
      <c r="B1268" t="s">
        <v>31</v>
      </c>
      <c r="C1268" t="s">
        <v>13</v>
      </c>
      <c r="D1268" t="s">
        <v>107</v>
      </c>
      <c r="F1268" t="s">
        <v>330</v>
      </c>
      <c r="H1268" t="s">
        <v>255</v>
      </c>
      <c r="I1268" t="s">
        <v>255</v>
      </c>
      <c r="L1268" t="s">
        <v>7</v>
      </c>
      <c r="M1268">
        <f>VLOOKUP(D1268,UFMT_FIELD_FORMAT!A:H,8,FALSE)</f>
        <v/>
      </c>
      <c r="N1268">
        <f>IF(ISBLANK(E1268),"",VLOOKUP(E1268,UFMT_CONDITION!A:J,10,FALSE))</f>
        <v/>
      </c>
      <c r="O1268">
        <f>VLOOKUP(F1268,UFMT_VALUE!A:E,5,FALSE)</f>
        <v/>
      </c>
      <c r="P1268">
        <f>IF(ISBLANK(G1268),"",VLOOKUP(G1268,UFMT_CONVERSION!A:C,3,FALSE))</f>
        <v/>
      </c>
      <c r="Q1268">
        <f>"Field '"&amp;M1268&amp;IF(N1268="","","',Cond '"&amp;N1268)&amp;"', Value '"&amp;O1268&amp;IF(P1268="","","', Conv '"&amp;P1268)&amp;"'"</f>
        <v/>
      </c>
      <c r="S1268">
        <f>"Insert into UFMT_BUILD_RULE (FORMAT_ID, FIELD_NO, PRIORITY, FIELD_ID, COND_ID, VALUE_ID, CONV_KEY, F_CHECK, F_WRITE) Values ('"&amp;A1268&amp;"', '"&amp;B1268&amp;"', '"&amp;C1268&amp;"', '"&amp;D1268&amp;"', '"&amp;E1268&amp;"', '"&amp;F1268&amp;"', '"&amp;G1268&amp;"', '"&amp;H1268&amp;"', '"&amp;I1268&amp;"');"</f>
        <v/>
      </c>
      <c r="T1268">
        <f>"Update UFMT_BUILD_RULE SET FIELD_ID='"&amp;D1268&amp;"',COND_ID='"&amp;E1268&amp;"',VALUE_ID='"&amp;F1268&amp;"',CONV_KEY='"&amp;G1268&amp;"',F_CHECK='"&amp;H1268&amp;"',F_WRITE='"&amp;I1268&amp;"' Where FORMAT_ID = '"&amp;A1268&amp;"' AND FIELD_NO = '"&amp;B1268&amp;"' AND PRIORITY = '"&amp;C1268&amp;"';"</f>
        <v/>
      </c>
      <c r="U1268">
        <f>"Delete from UFMT_BUILD_RULE Where FORMAT_ID = '"&amp;A1268&amp;"' AND FIELD_NO = '"&amp;B1268&amp;"' AND PRIORITY = '"&amp;C1268&amp;"';"</f>
        <v/>
      </c>
    </row>
    <row r="1269" spans="1:21">
      <c r="A1269" t="s">
        <v>718</v>
      </c>
      <c r="B1269" t="s">
        <v>328</v>
      </c>
      <c r="C1269" t="s">
        <v>13</v>
      </c>
      <c r="D1269" t="s">
        <v>107</v>
      </c>
      <c r="F1269" t="s">
        <v>330</v>
      </c>
      <c r="H1269" t="s">
        <v>255</v>
      </c>
      <c r="I1269" t="s">
        <v>255</v>
      </c>
      <c r="L1269" t="s">
        <v>7</v>
      </c>
      <c r="M1269">
        <f>VLOOKUP(D1269,UFMT_FIELD_FORMAT!A:H,8,FALSE)</f>
        <v/>
      </c>
      <c r="N1269">
        <f>IF(ISBLANK(E1269),"",VLOOKUP(E1269,UFMT_CONDITION!A:J,10,FALSE))</f>
        <v/>
      </c>
      <c r="O1269">
        <f>VLOOKUP(F1269,UFMT_VALUE!A:E,5,FALSE)</f>
        <v/>
      </c>
      <c r="P1269">
        <f>IF(ISBLANK(G1269),"",VLOOKUP(G1269,UFMT_CONVERSION!A:C,3,FALSE))</f>
        <v/>
      </c>
      <c r="Q1269">
        <f>"Field '"&amp;M1269&amp;IF(N1269="","","',Cond '"&amp;N1269)&amp;"', Value '"&amp;O1269&amp;IF(P1269="","","', Conv '"&amp;P1269)&amp;"'"</f>
        <v/>
      </c>
      <c r="S1269">
        <f>"Insert into UFMT_BUILD_RULE (FORMAT_ID, FIELD_NO, PRIORITY, FIELD_ID, COND_ID, VALUE_ID, CONV_KEY, F_CHECK, F_WRITE) Values ('"&amp;A1269&amp;"', '"&amp;B1269&amp;"', '"&amp;C1269&amp;"', '"&amp;D1269&amp;"', '"&amp;E1269&amp;"', '"&amp;F1269&amp;"', '"&amp;G1269&amp;"', '"&amp;H1269&amp;"', '"&amp;I1269&amp;"');"</f>
        <v/>
      </c>
      <c r="T1269">
        <f>"Update UFMT_BUILD_RULE SET FIELD_ID='"&amp;D1269&amp;"',COND_ID='"&amp;E1269&amp;"',VALUE_ID='"&amp;F1269&amp;"',CONV_KEY='"&amp;G1269&amp;"',F_CHECK='"&amp;H1269&amp;"',F_WRITE='"&amp;I1269&amp;"' Where FORMAT_ID = '"&amp;A1269&amp;"' AND FIELD_NO = '"&amp;B1269&amp;"' AND PRIORITY = '"&amp;C1269&amp;"';"</f>
        <v/>
      </c>
      <c r="U1269">
        <f>"Delete from UFMT_BUILD_RULE Where FORMAT_ID = '"&amp;A1269&amp;"' AND FIELD_NO = '"&amp;B1269&amp;"' AND PRIORITY = '"&amp;C1269&amp;"';"</f>
        <v/>
      </c>
    </row>
    <row r="1270" spans="1:21">
      <c r="A1270" t="s">
        <v>718</v>
      </c>
      <c r="B1270" t="s">
        <v>330</v>
      </c>
      <c r="C1270" t="s">
        <v>64</v>
      </c>
      <c r="D1270" t="s">
        <v>51</v>
      </c>
      <c r="F1270" t="s">
        <v>602</v>
      </c>
      <c r="H1270" t="s">
        <v>255</v>
      </c>
      <c r="I1270" t="s">
        <v>13</v>
      </c>
      <c r="L1270" t="s">
        <v>7</v>
      </c>
      <c r="M1270">
        <f>VLOOKUP(D1270,UFMT_FIELD_FORMAT!A:H,8,FALSE)</f>
        <v/>
      </c>
      <c r="N1270">
        <f>IF(ISBLANK(E1270),"",VLOOKUP(E1270,UFMT_CONDITION!A:J,10,FALSE))</f>
        <v/>
      </c>
      <c r="O1270">
        <f>VLOOKUP(F1270,UFMT_VALUE!A:E,5,FALSE)</f>
        <v/>
      </c>
      <c r="P1270">
        <f>IF(ISBLANK(G1270),"",VLOOKUP(G1270,UFMT_CONVERSION!A:C,3,FALSE))</f>
        <v/>
      </c>
      <c r="Q1270">
        <f>"Field '"&amp;M1270&amp;IF(N1270="","","',Cond '"&amp;N1270)&amp;"', Value '"&amp;O1270&amp;IF(P1270="","","', Conv '"&amp;P1270)&amp;"'"</f>
        <v/>
      </c>
      <c r="S1270">
        <f>"Insert into UFMT_BUILD_RULE (FORMAT_ID, FIELD_NO, PRIORITY, FIELD_ID, COND_ID, VALUE_ID, CONV_KEY, F_CHECK, F_WRITE) Values ('"&amp;A1270&amp;"', '"&amp;B1270&amp;"', '"&amp;C1270&amp;"', '"&amp;D1270&amp;"', '"&amp;E1270&amp;"', '"&amp;F1270&amp;"', '"&amp;G1270&amp;"', '"&amp;H1270&amp;"', '"&amp;I1270&amp;"');"</f>
        <v/>
      </c>
      <c r="T1270">
        <f>"Update UFMT_BUILD_RULE SET FIELD_ID='"&amp;D1270&amp;"',COND_ID='"&amp;E1270&amp;"',VALUE_ID='"&amp;F1270&amp;"',CONV_KEY='"&amp;G1270&amp;"',F_CHECK='"&amp;H1270&amp;"',F_WRITE='"&amp;I1270&amp;"' Where FORMAT_ID = '"&amp;A1270&amp;"' AND FIELD_NO = '"&amp;B1270&amp;"' AND PRIORITY = '"&amp;C1270&amp;"';"</f>
        <v/>
      </c>
      <c r="U1270">
        <f>"Delete from UFMT_BUILD_RULE Where FORMAT_ID = '"&amp;A1270&amp;"' AND FIELD_NO = '"&amp;B1270&amp;"' AND PRIORITY = '"&amp;C1270&amp;"';"</f>
        <v/>
      </c>
    </row>
    <row r="1271" spans="1:21">
      <c r="A1271" t="s">
        <v>718</v>
      </c>
      <c r="B1271" t="s">
        <v>337</v>
      </c>
      <c r="C1271" t="s">
        <v>13</v>
      </c>
      <c r="D1271" t="s">
        <v>500</v>
      </c>
      <c r="F1271" t="s">
        <v>35</v>
      </c>
      <c r="H1271" t="s">
        <v>255</v>
      </c>
      <c r="I1271" t="s">
        <v>255</v>
      </c>
      <c r="L1271" t="s">
        <v>7</v>
      </c>
      <c r="M1271">
        <f>VLOOKUP(D1271,UFMT_FIELD_FORMAT!A:H,8,FALSE)</f>
        <v/>
      </c>
      <c r="N1271">
        <f>IF(ISBLANK(E1271),"",VLOOKUP(E1271,UFMT_CONDITION!A:J,10,FALSE))</f>
        <v/>
      </c>
      <c r="O1271">
        <f>VLOOKUP(F1271,UFMT_VALUE!A:E,5,FALSE)</f>
        <v/>
      </c>
      <c r="P1271">
        <f>IF(ISBLANK(G1271),"",VLOOKUP(G1271,UFMT_CONVERSION!A:C,3,FALSE))</f>
        <v/>
      </c>
      <c r="Q1271">
        <f>"Field '"&amp;M1271&amp;IF(N1271="","","',Cond '"&amp;N1271)&amp;"', Value '"&amp;O1271&amp;IF(P1271="","","', Conv '"&amp;P1271)&amp;"'"</f>
        <v/>
      </c>
      <c r="S1271">
        <f>"Insert into UFMT_BUILD_RULE (FORMAT_ID, FIELD_NO, PRIORITY, FIELD_ID, COND_ID, VALUE_ID, CONV_KEY, F_CHECK, F_WRITE) Values ('"&amp;A1271&amp;"', '"&amp;B1271&amp;"', '"&amp;C1271&amp;"', '"&amp;D1271&amp;"', '"&amp;E1271&amp;"', '"&amp;F1271&amp;"', '"&amp;G1271&amp;"', '"&amp;H1271&amp;"', '"&amp;I1271&amp;"');"</f>
        <v/>
      </c>
      <c r="T1271">
        <f>"Update UFMT_BUILD_RULE SET FIELD_ID='"&amp;D1271&amp;"',COND_ID='"&amp;E1271&amp;"',VALUE_ID='"&amp;F1271&amp;"',CONV_KEY='"&amp;G1271&amp;"',F_CHECK='"&amp;H1271&amp;"',F_WRITE='"&amp;I1271&amp;"' Where FORMAT_ID = '"&amp;A1271&amp;"' AND FIELD_NO = '"&amp;B1271&amp;"' AND PRIORITY = '"&amp;C1271&amp;"';"</f>
        <v/>
      </c>
      <c r="U1271">
        <f>"Delete from UFMT_BUILD_RULE Where FORMAT_ID = '"&amp;A1271&amp;"' AND FIELD_NO = '"&amp;B1271&amp;"' AND PRIORITY = '"&amp;C1271&amp;"';"</f>
        <v/>
      </c>
    </row>
    <row r="1272" spans="1:21">
      <c r="A1272" t="s">
        <v>718</v>
      </c>
      <c r="B1272" t="s">
        <v>351</v>
      </c>
      <c r="C1272" t="s">
        <v>13</v>
      </c>
      <c r="D1272" t="s">
        <v>500</v>
      </c>
      <c r="F1272" t="s">
        <v>385</v>
      </c>
      <c r="H1272" t="s">
        <v>255</v>
      </c>
      <c r="I1272" t="s">
        <v>13</v>
      </c>
      <c r="L1272" t="s">
        <v>7</v>
      </c>
      <c r="M1272">
        <f>VLOOKUP(D1272,UFMT_FIELD_FORMAT!A:H,8,FALSE)</f>
        <v/>
      </c>
      <c r="N1272">
        <f>IF(ISBLANK(E1272),"",VLOOKUP(E1272,UFMT_CONDITION!A:J,10,FALSE))</f>
        <v/>
      </c>
      <c r="O1272">
        <f>VLOOKUP(F1272,UFMT_VALUE!A:E,5,FALSE)</f>
        <v/>
      </c>
      <c r="P1272">
        <f>IF(ISBLANK(G1272),"",VLOOKUP(G1272,UFMT_CONVERSION!A:C,3,FALSE))</f>
        <v/>
      </c>
      <c r="Q1272">
        <f>"Field '"&amp;M1272&amp;IF(N1272="","","',Cond '"&amp;N1272)&amp;"', Value '"&amp;O1272&amp;IF(P1272="","","', Conv '"&amp;P1272)&amp;"'"</f>
        <v/>
      </c>
      <c r="S1272">
        <f>"Insert into UFMT_BUILD_RULE (FORMAT_ID, FIELD_NO, PRIORITY, FIELD_ID, COND_ID, VALUE_ID, CONV_KEY, F_CHECK, F_WRITE) Values ('"&amp;A1272&amp;"', '"&amp;B1272&amp;"', '"&amp;C1272&amp;"', '"&amp;D1272&amp;"', '"&amp;E1272&amp;"', '"&amp;F1272&amp;"', '"&amp;G1272&amp;"', '"&amp;H1272&amp;"', '"&amp;I1272&amp;"');"</f>
        <v/>
      </c>
      <c r="T1272">
        <f>"Update UFMT_BUILD_RULE SET FIELD_ID='"&amp;D1272&amp;"',COND_ID='"&amp;E1272&amp;"',VALUE_ID='"&amp;F1272&amp;"',CONV_KEY='"&amp;G1272&amp;"',F_CHECK='"&amp;H1272&amp;"',F_WRITE='"&amp;I1272&amp;"' Where FORMAT_ID = '"&amp;A1272&amp;"' AND FIELD_NO = '"&amp;B1272&amp;"' AND PRIORITY = '"&amp;C1272&amp;"';"</f>
        <v/>
      </c>
      <c r="U1272">
        <f>"Delete from UFMT_BUILD_RULE Where FORMAT_ID = '"&amp;A1272&amp;"' AND FIELD_NO = '"&amp;B1272&amp;"' AND PRIORITY = '"&amp;C1272&amp;"';"</f>
        <v/>
      </c>
    </row>
    <row r="1273" spans="1:21">
      <c r="A1273" t="s">
        <v>718</v>
      </c>
      <c r="B1273" t="s">
        <v>379</v>
      </c>
      <c r="C1273" t="s">
        <v>13</v>
      </c>
      <c r="D1273" t="s">
        <v>318</v>
      </c>
      <c r="F1273" t="s">
        <v>122</v>
      </c>
      <c r="H1273" t="s">
        <v>255</v>
      </c>
      <c r="I1273" t="s">
        <v>13</v>
      </c>
      <c r="L1273" t="s">
        <v>7</v>
      </c>
      <c r="M1273">
        <f>VLOOKUP(D1273,UFMT_FIELD_FORMAT!A:H,8,FALSE)</f>
        <v/>
      </c>
      <c r="N1273">
        <f>IF(ISBLANK(E1273),"",VLOOKUP(E1273,UFMT_CONDITION!A:J,10,FALSE))</f>
        <v/>
      </c>
      <c r="O1273">
        <f>VLOOKUP(F1273,UFMT_VALUE!A:E,5,FALSE)</f>
        <v/>
      </c>
      <c r="P1273">
        <f>IF(ISBLANK(G1273),"",VLOOKUP(G1273,UFMT_CONVERSION!A:C,3,FALSE))</f>
        <v/>
      </c>
      <c r="Q1273">
        <f>"Field '"&amp;M1273&amp;IF(N1273="","","',Cond '"&amp;N1273)&amp;"', Value '"&amp;O1273&amp;IF(P1273="","","', Conv '"&amp;P1273)&amp;"'"</f>
        <v/>
      </c>
      <c r="S1273">
        <f>"Insert into UFMT_BUILD_RULE (FORMAT_ID, FIELD_NO, PRIORITY, FIELD_ID, COND_ID, VALUE_ID, CONV_KEY, F_CHECK, F_WRITE) Values ('"&amp;A1273&amp;"', '"&amp;B1273&amp;"', '"&amp;C1273&amp;"', '"&amp;D1273&amp;"', '"&amp;E1273&amp;"', '"&amp;F1273&amp;"', '"&amp;G1273&amp;"', '"&amp;H1273&amp;"', '"&amp;I1273&amp;"');"</f>
        <v/>
      </c>
      <c r="T1273">
        <f>"Update UFMT_BUILD_RULE SET FIELD_ID='"&amp;D1273&amp;"',COND_ID='"&amp;E1273&amp;"',VALUE_ID='"&amp;F1273&amp;"',CONV_KEY='"&amp;G1273&amp;"',F_CHECK='"&amp;H1273&amp;"',F_WRITE='"&amp;I1273&amp;"' Where FORMAT_ID = '"&amp;A1273&amp;"' AND FIELD_NO = '"&amp;B1273&amp;"' AND PRIORITY = '"&amp;C1273&amp;"';"</f>
        <v/>
      </c>
      <c r="U1273">
        <f>"Delete from UFMT_BUILD_RULE Where FORMAT_ID = '"&amp;A1273&amp;"' AND FIELD_NO = '"&amp;B1273&amp;"' AND PRIORITY = '"&amp;C1273&amp;"';"</f>
        <v/>
      </c>
    </row>
    <row r="1274" spans="1:21">
      <c r="A1274" t="s">
        <v>718</v>
      </c>
      <c r="B1274" t="s">
        <v>393</v>
      </c>
      <c r="C1274" t="s">
        <v>13</v>
      </c>
      <c r="D1274" t="s">
        <v>318</v>
      </c>
      <c r="F1274" t="s">
        <v>122</v>
      </c>
      <c r="H1274" t="s">
        <v>255</v>
      </c>
      <c r="I1274" t="s">
        <v>13</v>
      </c>
      <c r="L1274" t="s">
        <v>7</v>
      </c>
      <c r="M1274">
        <f>VLOOKUP(D1274,UFMT_FIELD_FORMAT!A:H,8,FALSE)</f>
        <v/>
      </c>
      <c r="N1274">
        <f>IF(ISBLANK(E1274),"",VLOOKUP(E1274,UFMT_CONDITION!A:J,10,FALSE))</f>
        <v/>
      </c>
      <c r="O1274">
        <f>VLOOKUP(F1274,UFMT_VALUE!A:E,5,FALSE)</f>
        <v/>
      </c>
      <c r="P1274">
        <f>IF(ISBLANK(G1274),"",VLOOKUP(G1274,UFMT_CONVERSION!A:C,3,FALSE))</f>
        <v/>
      </c>
      <c r="Q1274">
        <f>"Field '"&amp;M1274&amp;IF(N1274="","","',Cond '"&amp;N1274)&amp;"', Value '"&amp;O1274&amp;IF(P1274="","","', Conv '"&amp;P1274)&amp;"'"</f>
        <v/>
      </c>
      <c r="S1274">
        <f>"Insert into UFMT_BUILD_RULE (FORMAT_ID, FIELD_NO, PRIORITY, FIELD_ID, COND_ID, VALUE_ID, CONV_KEY, F_CHECK, F_WRITE) Values ('"&amp;A1274&amp;"', '"&amp;B1274&amp;"', '"&amp;C1274&amp;"', '"&amp;D1274&amp;"', '"&amp;E1274&amp;"', '"&amp;F1274&amp;"', '"&amp;G1274&amp;"', '"&amp;H1274&amp;"', '"&amp;I1274&amp;"');"</f>
        <v/>
      </c>
      <c r="T1274">
        <f>"Update UFMT_BUILD_RULE SET FIELD_ID='"&amp;D1274&amp;"',COND_ID='"&amp;E1274&amp;"',VALUE_ID='"&amp;F1274&amp;"',CONV_KEY='"&amp;G1274&amp;"',F_CHECK='"&amp;H1274&amp;"',F_WRITE='"&amp;I1274&amp;"' Where FORMAT_ID = '"&amp;A1274&amp;"' AND FIELD_NO = '"&amp;B1274&amp;"' AND PRIORITY = '"&amp;C1274&amp;"';"</f>
        <v/>
      </c>
      <c r="U1274">
        <f>"Delete from UFMT_BUILD_RULE Where FORMAT_ID = '"&amp;A1274&amp;"' AND FIELD_NO = '"&amp;B1274&amp;"' AND PRIORITY = '"&amp;C1274&amp;"';"</f>
        <v/>
      </c>
    </row>
    <row r="1275" spans="1:21">
      <c r="A1275" t="s">
        <v>718</v>
      </c>
      <c r="B1275" t="s">
        <v>305</v>
      </c>
      <c r="C1275" t="s">
        <v>13</v>
      </c>
      <c r="D1275" t="s">
        <v>318</v>
      </c>
      <c r="F1275" t="s">
        <v>122</v>
      </c>
      <c r="H1275" t="s">
        <v>255</v>
      </c>
      <c r="I1275" t="s">
        <v>13</v>
      </c>
      <c r="L1275" t="s">
        <v>7</v>
      </c>
      <c r="M1275">
        <f>VLOOKUP(D1275,UFMT_FIELD_FORMAT!A:H,8,FALSE)</f>
        <v/>
      </c>
      <c r="N1275">
        <f>IF(ISBLANK(E1275),"",VLOOKUP(E1275,UFMT_CONDITION!A:J,10,FALSE))</f>
        <v/>
      </c>
      <c r="O1275">
        <f>VLOOKUP(F1275,UFMT_VALUE!A:E,5,FALSE)</f>
        <v/>
      </c>
      <c r="P1275">
        <f>IF(ISBLANK(G1275),"",VLOOKUP(G1275,UFMT_CONVERSION!A:C,3,FALSE))</f>
        <v/>
      </c>
      <c r="Q1275">
        <f>"Field '"&amp;M1275&amp;IF(N1275="","","',Cond '"&amp;N1275)&amp;"', Value '"&amp;O1275&amp;IF(P1275="","","', Conv '"&amp;P1275)&amp;"'"</f>
        <v/>
      </c>
      <c r="S1275">
        <f>"Insert into UFMT_BUILD_RULE (FORMAT_ID, FIELD_NO, PRIORITY, FIELD_ID, COND_ID, VALUE_ID, CONV_KEY, F_CHECK, F_WRITE) Values ('"&amp;A1275&amp;"', '"&amp;B1275&amp;"', '"&amp;C1275&amp;"', '"&amp;D1275&amp;"', '"&amp;E1275&amp;"', '"&amp;F1275&amp;"', '"&amp;G1275&amp;"', '"&amp;H1275&amp;"', '"&amp;I1275&amp;"');"</f>
        <v/>
      </c>
      <c r="T1275">
        <f>"Update UFMT_BUILD_RULE SET FIELD_ID='"&amp;D1275&amp;"',COND_ID='"&amp;E1275&amp;"',VALUE_ID='"&amp;F1275&amp;"',CONV_KEY='"&amp;G1275&amp;"',F_CHECK='"&amp;H1275&amp;"',F_WRITE='"&amp;I1275&amp;"' Where FORMAT_ID = '"&amp;A1275&amp;"' AND FIELD_NO = '"&amp;B1275&amp;"' AND PRIORITY = '"&amp;C1275&amp;"';"</f>
        <v/>
      </c>
      <c r="U1275">
        <f>"Delete from UFMT_BUILD_RULE Where FORMAT_ID = '"&amp;A1275&amp;"' AND FIELD_NO = '"&amp;B1275&amp;"' AND PRIORITY = '"&amp;C1275&amp;"';"</f>
        <v/>
      </c>
    </row>
    <row r="1276" spans="1:21">
      <c r="A1276" t="s">
        <v>718</v>
      </c>
      <c r="B1276" t="s">
        <v>398</v>
      </c>
      <c r="C1276" t="s">
        <v>13</v>
      </c>
      <c r="D1276" t="s">
        <v>318</v>
      </c>
      <c r="F1276" t="s">
        <v>283</v>
      </c>
      <c r="H1276" t="s">
        <v>255</v>
      </c>
      <c r="I1276" t="s">
        <v>255</v>
      </c>
      <c r="L1276" t="s">
        <v>7</v>
      </c>
      <c r="M1276">
        <f>VLOOKUP(D1276,UFMT_FIELD_FORMAT!A:H,8,FALSE)</f>
        <v/>
      </c>
      <c r="N1276">
        <f>IF(ISBLANK(E1276),"",VLOOKUP(E1276,UFMT_CONDITION!A:J,10,FALSE))</f>
        <v/>
      </c>
      <c r="O1276">
        <f>VLOOKUP(F1276,UFMT_VALUE!A:E,5,FALSE)</f>
        <v/>
      </c>
      <c r="P1276">
        <f>IF(ISBLANK(G1276),"",VLOOKUP(G1276,UFMT_CONVERSION!A:C,3,FALSE))</f>
        <v/>
      </c>
      <c r="Q1276">
        <f>"Field '"&amp;M1276&amp;IF(N1276="","","',Cond '"&amp;N1276)&amp;"', Value '"&amp;O1276&amp;IF(P1276="","","', Conv '"&amp;P1276)&amp;"'"</f>
        <v/>
      </c>
      <c r="S1276">
        <f>"Insert into UFMT_BUILD_RULE (FORMAT_ID, FIELD_NO, PRIORITY, FIELD_ID, COND_ID, VALUE_ID, CONV_KEY, F_CHECK, F_WRITE) Values ('"&amp;A1276&amp;"', '"&amp;B1276&amp;"', '"&amp;C1276&amp;"', '"&amp;D1276&amp;"', '"&amp;E1276&amp;"', '"&amp;F1276&amp;"', '"&amp;G1276&amp;"', '"&amp;H1276&amp;"', '"&amp;I1276&amp;"');"</f>
        <v/>
      </c>
      <c r="T1276">
        <f>"Update UFMT_BUILD_RULE SET FIELD_ID='"&amp;D1276&amp;"',COND_ID='"&amp;E1276&amp;"',VALUE_ID='"&amp;F1276&amp;"',CONV_KEY='"&amp;G1276&amp;"',F_CHECK='"&amp;H1276&amp;"',F_WRITE='"&amp;I1276&amp;"' Where FORMAT_ID = '"&amp;A1276&amp;"' AND FIELD_NO = '"&amp;B1276&amp;"' AND PRIORITY = '"&amp;C1276&amp;"';"</f>
        <v/>
      </c>
      <c r="U1276">
        <f>"Delete from UFMT_BUILD_RULE Where FORMAT_ID = '"&amp;A1276&amp;"' AND FIELD_NO = '"&amp;B1276&amp;"' AND PRIORITY = '"&amp;C1276&amp;"';"</f>
        <v/>
      </c>
    </row>
    <row r="1277" spans="1:21">
      <c r="A1277" t="s">
        <v>718</v>
      </c>
      <c r="B1277" t="s">
        <v>51</v>
      </c>
      <c r="C1277" t="s">
        <v>13</v>
      </c>
      <c r="D1277" t="s">
        <v>473</v>
      </c>
      <c r="F1277" t="s">
        <v>314</v>
      </c>
      <c r="H1277" t="s">
        <v>255</v>
      </c>
      <c r="I1277" t="s">
        <v>255</v>
      </c>
      <c r="L1277" t="s">
        <v>7</v>
      </c>
      <c r="M1277">
        <f>VLOOKUP(D1277,UFMT_FIELD_FORMAT!A:H,8,FALSE)</f>
        <v/>
      </c>
      <c r="N1277">
        <f>IF(ISBLANK(E1277),"",VLOOKUP(E1277,UFMT_CONDITION!A:J,10,FALSE))</f>
        <v/>
      </c>
      <c r="O1277">
        <f>VLOOKUP(F1277,UFMT_VALUE!A:E,5,FALSE)</f>
        <v/>
      </c>
      <c r="P1277">
        <f>IF(ISBLANK(G1277),"",VLOOKUP(G1277,UFMT_CONVERSION!A:C,3,FALSE))</f>
        <v/>
      </c>
      <c r="Q1277">
        <f>"Field '"&amp;M1277&amp;IF(N1277="","","',Cond '"&amp;N1277)&amp;"', Value '"&amp;O1277&amp;IF(P1277="","","', Conv '"&amp;P1277)&amp;"'"</f>
        <v/>
      </c>
      <c r="S1277">
        <f>"Insert into UFMT_BUILD_RULE (FORMAT_ID, FIELD_NO, PRIORITY, FIELD_ID, COND_ID, VALUE_ID, CONV_KEY, F_CHECK, F_WRITE) Values ('"&amp;A1277&amp;"', '"&amp;B1277&amp;"', '"&amp;C1277&amp;"', '"&amp;D1277&amp;"', '"&amp;E1277&amp;"', '"&amp;F1277&amp;"', '"&amp;G1277&amp;"', '"&amp;H1277&amp;"', '"&amp;I1277&amp;"');"</f>
        <v/>
      </c>
      <c r="T1277">
        <f>"Update UFMT_BUILD_RULE SET FIELD_ID='"&amp;D1277&amp;"',COND_ID='"&amp;E1277&amp;"',VALUE_ID='"&amp;F1277&amp;"',CONV_KEY='"&amp;G1277&amp;"',F_CHECK='"&amp;H1277&amp;"',F_WRITE='"&amp;I1277&amp;"' Where FORMAT_ID = '"&amp;A1277&amp;"' AND FIELD_NO = '"&amp;B1277&amp;"' AND PRIORITY = '"&amp;C1277&amp;"';"</f>
        <v/>
      </c>
      <c r="U1277">
        <f>"Delete from UFMT_BUILD_RULE Where FORMAT_ID = '"&amp;A1277&amp;"' AND FIELD_NO = '"&amp;B1277&amp;"' AND PRIORITY = '"&amp;C1277&amp;"';"</f>
        <v/>
      </c>
    </row>
    <row r="1278" spans="1:21">
      <c r="A1278" t="s">
        <v>718</v>
      </c>
      <c r="B1278" t="s">
        <v>532</v>
      </c>
      <c r="C1278" t="s">
        <v>13</v>
      </c>
      <c r="D1278" t="s">
        <v>337</v>
      </c>
      <c r="F1278" t="s">
        <v>456</v>
      </c>
      <c r="H1278" t="s">
        <v>255</v>
      </c>
      <c r="I1278" t="s">
        <v>255</v>
      </c>
      <c r="L1278" t="s">
        <v>7</v>
      </c>
      <c r="M1278">
        <f>VLOOKUP(D1278,UFMT_FIELD_FORMAT!A:H,8,FALSE)</f>
        <v/>
      </c>
      <c r="N1278">
        <f>IF(ISBLANK(E1278),"",VLOOKUP(E1278,UFMT_CONDITION!A:J,10,FALSE))</f>
        <v/>
      </c>
      <c r="O1278">
        <f>VLOOKUP(F1278,UFMT_VALUE!A:E,5,FALSE)</f>
        <v/>
      </c>
      <c r="P1278">
        <f>IF(ISBLANK(G1278),"",VLOOKUP(G1278,UFMT_CONVERSION!A:C,3,FALSE))</f>
        <v/>
      </c>
      <c r="Q1278">
        <f>"Field '"&amp;M1278&amp;IF(N1278="","","',Cond '"&amp;N1278)&amp;"', Value '"&amp;O1278&amp;IF(P1278="","","', Conv '"&amp;P1278)&amp;"'"</f>
        <v/>
      </c>
      <c r="S1278">
        <f>"Insert into UFMT_BUILD_RULE (FORMAT_ID, FIELD_NO, PRIORITY, FIELD_ID, COND_ID, VALUE_ID, CONV_KEY, F_CHECK, F_WRITE) Values ('"&amp;A1278&amp;"', '"&amp;B1278&amp;"', '"&amp;C1278&amp;"', '"&amp;D1278&amp;"', '"&amp;E1278&amp;"', '"&amp;F1278&amp;"', '"&amp;G1278&amp;"', '"&amp;H1278&amp;"', '"&amp;I1278&amp;"');"</f>
        <v/>
      </c>
      <c r="T1278">
        <f>"Update UFMT_BUILD_RULE SET FIELD_ID='"&amp;D1278&amp;"',COND_ID='"&amp;E1278&amp;"',VALUE_ID='"&amp;F1278&amp;"',CONV_KEY='"&amp;G1278&amp;"',F_CHECK='"&amp;H1278&amp;"',F_WRITE='"&amp;I1278&amp;"' Where FORMAT_ID = '"&amp;A1278&amp;"' AND FIELD_NO = '"&amp;B1278&amp;"' AND PRIORITY = '"&amp;C1278&amp;"';"</f>
        <v/>
      </c>
      <c r="U1278">
        <f>"Delete from UFMT_BUILD_RULE Where FORMAT_ID = '"&amp;A1278&amp;"' AND FIELD_NO = '"&amp;B1278&amp;"' AND PRIORITY = '"&amp;C1278&amp;"';"</f>
        <v/>
      </c>
    </row>
    <row r="1279" spans="1:21">
      <c r="A1279" t="s">
        <v>718</v>
      </c>
      <c r="B1279" t="s">
        <v>70</v>
      </c>
      <c r="C1279" t="s">
        <v>13</v>
      </c>
      <c r="D1279" t="s">
        <v>379</v>
      </c>
      <c r="F1279" t="s">
        <v>471</v>
      </c>
      <c r="G1279" t="s">
        <v>51</v>
      </c>
      <c r="H1279" t="s">
        <v>255</v>
      </c>
      <c r="I1279" t="s">
        <v>255</v>
      </c>
      <c r="L1279" t="s">
        <v>7</v>
      </c>
      <c r="M1279">
        <f>VLOOKUP(D1279,UFMT_FIELD_FORMAT!A:H,8,FALSE)</f>
        <v/>
      </c>
      <c r="N1279">
        <f>IF(ISBLANK(E1279),"",VLOOKUP(E1279,UFMT_CONDITION!A:J,10,FALSE))</f>
        <v/>
      </c>
      <c r="O1279">
        <f>VLOOKUP(F1279,UFMT_VALUE!A:E,5,FALSE)</f>
        <v/>
      </c>
      <c r="P1279">
        <f>IF(ISBLANK(G1279),"",VLOOKUP(G1279,UFMT_CONVERSION!A:C,3,FALSE))</f>
        <v/>
      </c>
      <c r="Q1279">
        <f>"Field '"&amp;M1279&amp;IF(N1279="","","',Cond '"&amp;N1279)&amp;"', Value '"&amp;O1279&amp;IF(P1279="","","', Conv '"&amp;P1279)&amp;"'"</f>
        <v/>
      </c>
      <c r="S1279">
        <f>"Insert into UFMT_BUILD_RULE (FORMAT_ID, FIELD_NO, PRIORITY, FIELD_ID, COND_ID, VALUE_ID, CONV_KEY, F_CHECK, F_WRITE) Values ('"&amp;A1279&amp;"', '"&amp;B1279&amp;"', '"&amp;C1279&amp;"', '"&amp;D1279&amp;"', '"&amp;E1279&amp;"', '"&amp;F1279&amp;"', '"&amp;G1279&amp;"', '"&amp;H1279&amp;"', '"&amp;I1279&amp;"');"</f>
        <v/>
      </c>
      <c r="T1279">
        <f>"Update UFMT_BUILD_RULE SET FIELD_ID='"&amp;D1279&amp;"',COND_ID='"&amp;E1279&amp;"',VALUE_ID='"&amp;F1279&amp;"',CONV_KEY='"&amp;G1279&amp;"',F_CHECK='"&amp;H1279&amp;"',F_WRITE='"&amp;I1279&amp;"' Where FORMAT_ID = '"&amp;A1279&amp;"' AND FIELD_NO = '"&amp;B1279&amp;"' AND PRIORITY = '"&amp;C1279&amp;"';"</f>
        <v/>
      </c>
      <c r="U1279">
        <f>"Delete from UFMT_BUILD_RULE Where FORMAT_ID = '"&amp;A1279&amp;"' AND FIELD_NO = '"&amp;B1279&amp;"' AND PRIORITY = '"&amp;C1279&amp;"';"</f>
        <v/>
      </c>
    </row>
    <row r="1280" spans="1:21">
      <c r="A1280" t="s">
        <v>718</v>
      </c>
      <c r="B1280" t="s">
        <v>310</v>
      </c>
      <c r="C1280" t="s">
        <v>13</v>
      </c>
      <c r="D1280" t="s">
        <v>330</v>
      </c>
      <c r="F1280" t="s">
        <v>555</v>
      </c>
      <c r="H1280" t="s">
        <v>255</v>
      </c>
      <c r="I1280" t="s">
        <v>13</v>
      </c>
      <c r="L1280" t="s">
        <v>7</v>
      </c>
      <c r="M1280">
        <f>VLOOKUP(D1280,UFMT_FIELD_FORMAT!A:H,8,FALSE)</f>
        <v/>
      </c>
      <c r="N1280">
        <f>IF(ISBLANK(E1280),"",VLOOKUP(E1280,UFMT_CONDITION!A:J,10,FALSE))</f>
        <v/>
      </c>
      <c r="O1280">
        <f>VLOOKUP(F1280,UFMT_VALUE!A:E,5,FALSE)</f>
        <v/>
      </c>
      <c r="P1280">
        <f>IF(ISBLANK(G1280),"",VLOOKUP(G1280,UFMT_CONVERSION!A:C,3,FALSE))</f>
        <v/>
      </c>
      <c r="Q1280">
        <f>"Field '"&amp;M1280&amp;IF(N1280="","","',Cond '"&amp;N1280)&amp;"', Value '"&amp;O1280&amp;IF(P1280="","","', Conv '"&amp;P1280)&amp;"'"</f>
        <v/>
      </c>
      <c r="S1280">
        <f>"Insert into UFMT_BUILD_RULE (FORMAT_ID, FIELD_NO, PRIORITY, FIELD_ID, COND_ID, VALUE_ID, CONV_KEY, F_CHECK, F_WRITE) Values ('"&amp;A1280&amp;"', '"&amp;B1280&amp;"', '"&amp;C1280&amp;"', '"&amp;D1280&amp;"', '"&amp;E1280&amp;"', '"&amp;F1280&amp;"', '"&amp;G1280&amp;"', '"&amp;H1280&amp;"', '"&amp;I1280&amp;"');"</f>
        <v/>
      </c>
      <c r="T1280">
        <f>"Update UFMT_BUILD_RULE SET FIELD_ID='"&amp;D1280&amp;"',COND_ID='"&amp;E1280&amp;"',VALUE_ID='"&amp;F1280&amp;"',CONV_KEY='"&amp;G1280&amp;"',F_CHECK='"&amp;H1280&amp;"',F_WRITE='"&amp;I1280&amp;"' Where FORMAT_ID = '"&amp;A1280&amp;"' AND FIELD_NO = '"&amp;B1280&amp;"' AND PRIORITY = '"&amp;C1280&amp;"';"</f>
        <v/>
      </c>
      <c r="U1280">
        <f>"Delete from UFMT_BUILD_RULE Where FORMAT_ID = '"&amp;A1280&amp;"' AND FIELD_NO = '"&amp;B1280&amp;"' AND PRIORITY = '"&amp;C1280&amp;"';"</f>
        <v/>
      </c>
    </row>
    <row r="1281" spans="1:21">
      <c r="A1281" t="s">
        <v>718</v>
      </c>
      <c r="B1281" t="s">
        <v>545</v>
      </c>
      <c r="C1281" t="s">
        <v>13</v>
      </c>
      <c r="D1281" t="s">
        <v>393</v>
      </c>
      <c r="F1281" t="s">
        <v>51</v>
      </c>
      <c r="H1281" t="s">
        <v>255</v>
      </c>
      <c r="I1281" t="s">
        <v>255</v>
      </c>
      <c r="L1281" t="s">
        <v>7</v>
      </c>
      <c r="M1281">
        <f>VLOOKUP(D1281,UFMT_FIELD_FORMAT!A:H,8,FALSE)</f>
        <v/>
      </c>
      <c r="N1281">
        <f>IF(ISBLANK(E1281),"",VLOOKUP(E1281,UFMT_CONDITION!A:J,10,FALSE))</f>
        <v/>
      </c>
      <c r="O1281">
        <f>VLOOKUP(F1281,UFMT_VALUE!A:E,5,FALSE)</f>
        <v/>
      </c>
      <c r="P1281">
        <f>IF(ISBLANK(G1281),"",VLOOKUP(G1281,UFMT_CONVERSION!A:C,3,FALSE))</f>
        <v/>
      </c>
      <c r="Q1281">
        <f>"Field '"&amp;M1281&amp;IF(N1281="","","',Cond '"&amp;N1281)&amp;"', Value '"&amp;O1281&amp;IF(P1281="","","', Conv '"&amp;P1281)&amp;"'"</f>
        <v/>
      </c>
      <c r="S1281">
        <f>"Insert into UFMT_BUILD_RULE (FORMAT_ID, FIELD_NO, PRIORITY, FIELD_ID, COND_ID, VALUE_ID, CONV_KEY, F_CHECK, F_WRITE) Values ('"&amp;A1281&amp;"', '"&amp;B1281&amp;"', '"&amp;C1281&amp;"', '"&amp;D1281&amp;"', '"&amp;E1281&amp;"', '"&amp;F1281&amp;"', '"&amp;G1281&amp;"', '"&amp;H1281&amp;"', '"&amp;I1281&amp;"');"</f>
        <v/>
      </c>
      <c r="T1281">
        <f>"Update UFMT_BUILD_RULE SET FIELD_ID='"&amp;D1281&amp;"',COND_ID='"&amp;E1281&amp;"',VALUE_ID='"&amp;F1281&amp;"',CONV_KEY='"&amp;G1281&amp;"',F_CHECK='"&amp;H1281&amp;"',F_WRITE='"&amp;I1281&amp;"' Where FORMAT_ID = '"&amp;A1281&amp;"' AND FIELD_NO = '"&amp;B1281&amp;"' AND PRIORITY = '"&amp;C1281&amp;"';"</f>
        <v/>
      </c>
      <c r="U1281">
        <f>"Delete from UFMT_BUILD_RULE Where FORMAT_ID = '"&amp;A1281&amp;"' AND FIELD_NO = '"&amp;B1281&amp;"' AND PRIORITY = '"&amp;C1281&amp;"';"</f>
        <v/>
      </c>
    </row>
    <row r="1282" spans="1:21">
      <c r="A1282" t="s">
        <v>718</v>
      </c>
      <c r="B1282" t="s">
        <v>239</v>
      </c>
      <c r="C1282" t="s">
        <v>13</v>
      </c>
      <c r="D1282" t="s">
        <v>395</v>
      </c>
      <c r="F1282" t="s">
        <v>478</v>
      </c>
      <c r="H1282" t="s">
        <v>255</v>
      </c>
      <c r="I1282" t="s">
        <v>255</v>
      </c>
      <c r="L1282" t="s">
        <v>7</v>
      </c>
      <c r="M1282">
        <f>VLOOKUP(D1282,UFMT_FIELD_FORMAT!A:H,8,FALSE)</f>
        <v/>
      </c>
      <c r="N1282">
        <f>IF(ISBLANK(E1282),"",VLOOKUP(E1282,UFMT_CONDITION!A:J,10,FALSE))</f>
        <v/>
      </c>
      <c r="O1282">
        <f>VLOOKUP(F1282,UFMT_VALUE!A:E,5,FALSE)</f>
        <v/>
      </c>
      <c r="P1282">
        <f>IF(ISBLANK(G1282),"",VLOOKUP(G1282,UFMT_CONVERSION!A:C,3,FALSE))</f>
        <v/>
      </c>
      <c r="Q1282">
        <f>"Field '"&amp;M1282&amp;IF(N1282="","","',Cond '"&amp;N1282)&amp;"', Value '"&amp;O1282&amp;IF(P1282="","","', Conv '"&amp;P1282)&amp;"'"</f>
        <v/>
      </c>
      <c r="S1282">
        <f>"Insert into UFMT_BUILD_RULE (FORMAT_ID, FIELD_NO, PRIORITY, FIELD_ID, COND_ID, VALUE_ID, CONV_KEY, F_CHECK, F_WRITE) Values ('"&amp;A1282&amp;"', '"&amp;B1282&amp;"', '"&amp;C1282&amp;"', '"&amp;D1282&amp;"', '"&amp;E1282&amp;"', '"&amp;F1282&amp;"', '"&amp;G1282&amp;"', '"&amp;H1282&amp;"', '"&amp;I1282&amp;"');"</f>
        <v/>
      </c>
      <c r="T1282">
        <f>"Update UFMT_BUILD_RULE SET FIELD_ID='"&amp;D1282&amp;"',COND_ID='"&amp;E1282&amp;"',VALUE_ID='"&amp;F1282&amp;"',CONV_KEY='"&amp;G1282&amp;"',F_CHECK='"&amp;H1282&amp;"',F_WRITE='"&amp;I1282&amp;"' Where FORMAT_ID = '"&amp;A1282&amp;"' AND FIELD_NO = '"&amp;B1282&amp;"' AND PRIORITY = '"&amp;C1282&amp;"';"</f>
        <v/>
      </c>
      <c r="U1282">
        <f>"Delete from UFMT_BUILD_RULE Where FORMAT_ID = '"&amp;A1282&amp;"' AND FIELD_NO = '"&amp;B1282&amp;"' AND PRIORITY = '"&amp;C1282&amp;"';"</f>
        <v/>
      </c>
    </row>
    <row r="1283" spans="1:21">
      <c r="A1283" t="s">
        <v>718</v>
      </c>
      <c r="B1283" t="s">
        <v>488</v>
      </c>
      <c r="C1283" t="s">
        <v>13</v>
      </c>
      <c r="D1283" t="s">
        <v>478</v>
      </c>
      <c r="F1283" t="s">
        <v>606</v>
      </c>
      <c r="H1283" t="s">
        <v>255</v>
      </c>
      <c r="I1283" t="s">
        <v>255</v>
      </c>
      <c r="L1283" t="s">
        <v>7</v>
      </c>
      <c r="M1283">
        <f>VLOOKUP(D1283,UFMT_FIELD_FORMAT!A:H,8,FALSE)</f>
        <v/>
      </c>
      <c r="N1283">
        <f>IF(ISBLANK(E1283),"",VLOOKUP(E1283,UFMT_CONDITION!A:J,10,FALSE))</f>
        <v/>
      </c>
      <c r="O1283">
        <f>VLOOKUP(F1283,UFMT_VALUE!A:E,5,FALSE)</f>
        <v/>
      </c>
      <c r="P1283">
        <f>IF(ISBLANK(G1283),"",VLOOKUP(G1283,UFMT_CONVERSION!A:C,3,FALSE))</f>
        <v/>
      </c>
      <c r="Q1283">
        <f>"Field '"&amp;M1283&amp;IF(N1283="","","',Cond '"&amp;N1283)&amp;"', Value '"&amp;O1283&amp;IF(P1283="","","', Conv '"&amp;P1283)&amp;"'"</f>
        <v/>
      </c>
      <c r="S1283">
        <f>"Insert into UFMT_BUILD_RULE (FORMAT_ID, FIELD_NO, PRIORITY, FIELD_ID, COND_ID, VALUE_ID, CONV_KEY, F_CHECK, F_WRITE) Values ('"&amp;A1283&amp;"', '"&amp;B1283&amp;"', '"&amp;C1283&amp;"', '"&amp;D1283&amp;"', '"&amp;E1283&amp;"', '"&amp;F1283&amp;"', '"&amp;G1283&amp;"', '"&amp;H1283&amp;"', '"&amp;I1283&amp;"');"</f>
        <v/>
      </c>
      <c r="T1283">
        <f>"Update UFMT_BUILD_RULE SET FIELD_ID='"&amp;D1283&amp;"',COND_ID='"&amp;E1283&amp;"',VALUE_ID='"&amp;F1283&amp;"',CONV_KEY='"&amp;G1283&amp;"',F_CHECK='"&amp;H1283&amp;"',F_WRITE='"&amp;I1283&amp;"' Where FORMAT_ID = '"&amp;A1283&amp;"' AND FIELD_NO = '"&amp;B1283&amp;"' AND PRIORITY = '"&amp;C1283&amp;"';"</f>
        <v/>
      </c>
      <c r="U1283">
        <f>"Delete from UFMT_BUILD_RULE Where FORMAT_ID = '"&amp;A1283&amp;"' AND FIELD_NO = '"&amp;B1283&amp;"' AND PRIORITY = '"&amp;C1283&amp;"';"</f>
        <v/>
      </c>
    </row>
    <row r="1284" spans="1:21">
      <c r="A1284" t="s">
        <v>718</v>
      </c>
      <c r="B1284" t="s">
        <v>555</v>
      </c>
      <c r="C1284" t="s">
        <v>13</v>
      </c>
      <c r="D1284" t="s">
        <v>385</v>
      </c>
      <c r="F1284" t="s">
        <v>536</v>
      </c>
      <c r="H1284" t="s">
        <v>255</v>
      </c>
      <c r="I1284" t="s">
        <v>255</v>
      </c>
      <c r="L1284" t="s">
        <v>7</v>
      </c>
      <c r="M1284">
        <f>VLOOKUP(D1284,UFMT_FIELD_FORMAT!A:H,8,FALSE)</f>
        <v/>
      </c>
      <c r="N1284">
        <f>IF(ISBLANK(E1284),"",VLOOKUP(E1284,UFMT_CONDITION!A:J,10,FALSE))</f>
        <v/>
      </c>
      <c r="O1284">
        <f>VLOOKUP(F1284,UFMT_VALUE!A:E,5,FALSE)</f>
        <v/>
      </c>
      <c r="P1284">
        <f>IF(ISBLANK(G1284),"",VLOOKUP(G1284,UFMT_CONVERSION!A:C,3,FALSE))</f>
        <v/>
      </c>
      <c r="Q1284">
        <f>"Field '"&amp;M1284&amp;IF(N1284="","","',Cond '"&amp;N1284)&amp;"', Value '"&amp;O1284&amp;IF(P1284="","","', Conv '"&amp;P1284)&amp;"'"</f>
        <v/>
      </c>
      <c r="S1284">
        <f>"Insert into UFMT_BUILD_RULE (FORMAT_ID, FIELD_NO, PRIORITY, FIELD_ID, COND_ID, VALUE_ID, CONV_KEY, F_CHECK, F_WRITE) Values ('"&amp;A1284&amp;"', '"&amp;B1284&amp;"', '"&amp;C1284&amp;"', '"&amp;D1284&amp;"', '"&amp;E1284&amp;"', '"&amp;F1284&amp;"', '"&amp;G1284&amp;"', '"&amp;H1284&amp;"', '"&amp;I1284&amp;"');"</f>
        <v/>
      </c>
      <c r="T1284">
        <f>"Update UFMT_BUILD_RULE SET FIELD_ID='"&amp;D1284&amp;"',COND_ID='"&amp;E1284&amp;"',VALUE_ID='"&amp;F1284&amp;"',CONV_KEY='"&amp;G1284&amp;"',F_CHECK='"&amp;H1284&amp;"',F_WRITE='"&amp;I1284&amp;"' Where FORMAT_ID = '"&amp;A1284&amp;"' AND FIELD_NO = '"&amp;B1284&amp;"' AND PRIORITY = '"&amp;C1284&amp;"';"</f>
        <v/>
      </c>
      <c r="U1284">
        <f>"Delete from UFMT_BUILD_RULE Where FORMAT_ID = '"&amp;A1284&amp;"' AND FIELD_NO = '"&amp;B1284&amp;"' AND PRIORITY = '"&amp;C1284&amp;"';"</f>
        <v/>
      </c>
    </row>
    <row r="1285" spans="1:21">
      <c r="A1285" t="s">
        <v>718</v>
      </c>
      <c r="B1285" t="s">
        <v>244</v>
      </c>
      <c r="C1285" t="s">
        <v>13</v>
      </c>
      <c r="D1285" t="s">
        <v>385</v>
      </c>
      <c r="F1285" t="s">
        <v>536</v>
      </c>
      <c r="H1285" t="s">
        <v>255</v>
      </c>
      <c r="I1285" t="s">
        <v>255</v>
      </c>
      <c r="L1285" t="s">
        <v>7</v>
      </c>
      <c r="M1285">
        <f>VLOOKUP(D1285,UFMT_FIELD_FORMAT!A:H,8,FALSE)</f>
        <v/>
      </c>
      <c r="N1285">
        <f>IF(ISBLANK(E1285),"",VLOOKUP(E1285,UFMT_CONDITION!A:J,10,FALSE))</f>
        <v/>
      </c>
      <c r="O1285">
        <f>VLOOKUP(F1285,UFMT_VALUE!A:E,5,FALSE)</f>
        <v/>
      </c>
      <c r="P1285">
        <f>IF(ISBLANK(G1285),"",VLOOKUP(G1285,UFMT_CONVERSION!A:C,3,FALSE))</f>
        <v/>
      </c>
      <c r="Q1285">
        <f>"Field '"&amp;M1285&amp;IF(N1285="","","',Cond '"&amp;N1285)&amp;"', Value '"&amp;O1285&amp;IF(P1285="","","', Conv '"&amp;P1285)&amp;"'"</f>
        <v/>
      </c>
      <c r="S1285">
        <f>"Insert into UFMT_BUILD_RULE (FORMAT_ID, FIELD_NO, PRIORITY, FIELD_ID, COND_ID, VALUE_ID, CONV_KEY, F_CHECK, F_WRITE) Values ('"&amp;A1285&amp;"', '"&amp;B1285&amp;"', '"&amp;C1285&amp;"', '"&amp;D1285&amp;"', '"&amp;E1285&amp;"', '"&amp;F1285&amp;"', '"&amp;G1285&amp;"', '"&amp;H1285&amp;"', '"&amp;I1285&amp;"');"</f>
        <v/>
      </c>
      <c r="T1285">
        <f>"Update UFMT_BUILD_RULE SET FIELD_ID='"&amp;D1285&amp;"',COND_ID='"&amp;E1285&amp;"',VALUE_ID='"&amp;F1285&amp;"',CONV_KEY='"&amp;G1285&amp;"',F_CHECK='"&amp;H1285&amp;"',F_WRITE='"&amp;I1285&amp;"' Where FORMAT_ID = '"&amp;A1285&amp;"' AND FIELD_NO = '"&amp;B1285&amp;"' AND PRIORITY = '"&amp;C1285&amp;"';"</f>
        <v/>
      </c>
      <c r="U1285">
        <f>"Delete from UFMT_BUILD_RULE Where FORMAT_ID = '"&amp;A1285&amp;"' AND FIELD_NO = '"&amp;B1285&amp;"' AND PRIORITY = '"&amp;C1285&amp;"';"</f>
        <v/>
      </c>
    </row>
    <row r="1286" spans="1:21">
      <c r="A1286" t="s">
        <v>718</v>
      </c>
      <c r="B1286" t="s">
        <v>569</v>
      </c>
      <c r="C1286" t="s">
        <v>13</v>
      </c>
      <c r="D1286" t="s">
        <v>398</v>
      </c>
      <c r="F1286" t="s">
        <v>128</v>
      </c>
      <c r="H1286" t="s">
        <v>255</v>
      </c>
      <c r="I1286" t="s">
        <v>255</v>
      </c>
      <c r="L1286" t="s">
        <v>7</v>
      </c>
      <c r="M1286">
        <f>VLOOKUP(D1286,UFMT_FIELD_FORMAT!A:H,8,FALSE)</f>
        <v/>
      </c>
      <c r="N1286">
        <f>IF(ISBLANK(E1286),"",VLOOKUP(E1286,UFMT_CONDITION!A:J,10,FALSE))</f>
        <v/>
      </c>
      <c r="O1286">
        <f>VLOOKUP(F1286,UFMT_VALUE!A:E,5,FALSE)</f>
        <v/>
      </c>
      <c r="P1286">
        <f>IF(ISBLANK(G1286),"",VLOOKUP(G1286,UFMT_CONVERSION!A:C,3,FALSE))</f>
        <v/>
      </c>
      <c r="Q1286">
        <f>"Field '"&amp;M1286&amp;IF(N1286="","","',Cond '"&amp;N1286)&amp;"', Value '"&amp;O1286&amp;IF(P1286="","","', Conv '"&amp;P1286)&amp;"'"</f>
        <v/>
      </c>
      <c r="S1286">
        <f>"Insert into UFMT_BUILD_RULE (FORMAT_ID, FIELD_NO, PRIORITY, FIELD_ID, COND_ID, VALUE_ID, CONV_KEY, F_CHECK, F_WRITE) Values ('"&amp;A1286&amp;"', '"&amp;B1286&amp;"', '"&amp;C1286&amp;"', '"&amp;D1286&amp;"', '"&amp;E1286&amp;"', '"&amp;F1286&amp;"', '"&amp;G1286&amp;"', '"&amp;H1286&amp;"', '"&amp;I1286&amp;"');"</f>
        <v/>
      </c>
      <c r="T1286">
        <f>"Update UFMT_BUILD_RULE SET FIELD_ID='"&amp;D1286&amp;"',COND_ID='"&amp;E1286&amp;"',VALUE_ID='"&amp;F1286&amp;"',CONV_KEY='"&amp;G1286&amp;"',F_CHECK='"&amp;H1286&amp;"',F_WRITE='"&amp;I1286&amp;"' Where FORMAT_ID = '"&amp;A1286&amp;"' AND FIELD_NO = '"&amp;B1286&amp;"' AND PRIORITY = '"&amp;C1286&amp;"';"</f>
        <v/>
      </c>
      <c r="U1286">
        <f>"Delete from UFMT_BUILD_RULE Where FORMAT_ID = '"&amp;A1286&amp;"' AND FIELD_NO = '"&amp;B1286&amp;"' AND PRIORITY = '"&amp;C1286&amp;"';"</f>
        <v/>
      </c>
    </row>
    <row r="1287" spans="1:21">
      <c r="A1287" t="s">
        <v>718</v>
      </c>
      <c r="B1287" t="s">
        <v>53</v>
      </c>
      <c r="C1287" t="s">
        <v>13</v>
      </c>
      <c r="D1287" t="s">
        <v>31</v>
      </c>
      <c r="F1287" t="s">
        <v>126</v>
      </c>
      <c r="G1287" t="s">
        <v>66</v>
      </c>
      <c r="H1287" t="s">
        <v>255</v>
      </c>
      <c r="I1287" t="s">
        <v>255</v>
      </c>
      <c r="L1287" t="s">
        <v>7</v>
      </c>
      <c r="M1287">
        <f>VLOOKUP(D1287,UFMT_FIELD_FORMAT!A:H,8,FALSE)</f>
        <v/>
      </c>
      <c r="N1287">
        <f>IF(ISBLANK(E1287),"",VLOOKUP(E1287,UFMT_CONDITION!A:J,10,FALSE))</f>
        <v/>
      </c>
      <c r="O1287">
        <f>VLOOKUP(F1287,UFMT_VALUE!A:E,5,FALSE)</f>
        <v/>
      </c>
      <c r="P1287">
        <f>IF(ISBLANK(G1287),"",VLOOKUP(G1287,UFMT_CONVERSION!A:C,3,FALSE))</f>
        <v/>
      </c>
      <c r="Q1287">
        <f>"Field '"&amp;M1287&amp;IF(N1287="","","',Cond '"&amp;N1287)&amp;"', Value '"&amp;O1287&amp;IF(P1287="","","', Conv '"&amp;P1287)&amp;"'"</f>
        <v/>
      </c>
      <c r="S1287">
        <f>"Insert into UFMT_BUILD_RULE (FORMAT_ID, FIELD_NO, PRIORITY, FIELD_ID, COND_ID, VALUE_ID, CONV_KEY, F_CHECK, F_WRITE) Values ('"&amp;A1287&amp;"', '"&amp;B1287&amp;"', '"&amp;C1287&amp;"', '"&amp;D1287&amp;"', '"&amp;E1287&amp;"', '"&amp;F1287&amp;"', '"&amp;G1287&amp;"', '"&amp;H1287&amp;"', '"&amp;I1287&amp;"');"</f>
        <v/>
      </c>
      <c r="T1287">
        <f>"Update UFMT_BUILD_RULE SET FIELD_ID='"&amp;D1287&amp;"',COND_ID='"&amp;E1287&amp;"',VALUE_ID='"&amp;F1287&amp;"',CONV_KEY='"&amp;G1287&amp;"',F_CHECK='"&amp;H1287&amp;"',F_WRITE='"&amp;I1287&amp;"' Where FORMAT_ID = '"&amp;A1287&amp;"' AND FIELD_NO = '"&amp;B1287&amp;"' AND PRIORITY = '"&amp;C1287&amp;"';"</f>
        <v/>
      </c>
      <c r="U1287">
        <f>"Delete from UFMT_BUILD_RULE Where FORMAT_ID = '"&amp;A1287&amp;"' AND FIELD_NO = '"&amp;B1287&amp;"' AND PRIORITY = '"&amp;C1287&amp;"';"</f>
        <v/>
      </c>
    </row>
    <row r="1288" spans="1:21">
      <c r="A1288" t="s">
        <v>1346</v>
      </c>
      <c r="B1288" t="s">
        <v>64</v>
      </c>
      <c r="C1288" t="s">
        <v>13</v>
      </c>
      <c r="D1288" t="s">
        <v>13</v>
      </c>
      <c r="F1288" t="s">
        <v>64</v>
      </c>
      <c r="H1288" t="s">
        <v>255</v>
      </c>
      <c r="I1288" t="s">
        <v>255</v>
      </c>
      <c r="L1288" t="s">
        <v>7</v>
      </c>
      <c r="M1288">
        <f>VLOOKUP(D1288,UFMT_FIELD_FORMAT!A:H,8,FALSE)</f>
        <v/>
      </c>
      <c r="N1288">
        <f>IF(ISBLANK(E1288),"",VLOOKUP(E1288,UFMT_CONDITION!A:J,10,FALSE))</f>
        <v/>
      </c>
      <c r="O1288">
        <f>VLOOKUP(F1288,UFMT_VALUE!A:E,5,FALSE)</f>
        <v/>
      </c>
      <c r="P1288">
        <f>IF(ISBLANK(G1288),"",VLOOKUP(G1288,UFMT_CONVERSION!A:C,3,FALSE))</f>
        <v/>
      </c>
      <c r="Q1288">
        <f>"Field '"&amp;M1288&amp;IF(N1288="","","',Cond '"&amp;N1288)&amp;"', Value '"&amp;O1288&amp;IF(P1288="","","', Conv '"&amp;P1288)&amp;"'"</f>
        <v/>
      </c>
      <c r="S1288">
        <f>"Insert into UFMT_BUILD_RULE (FORMAT_ID, FIELD_NO, PRIORITY, FIELD_ID, COND_ID, VALUE_ID, CONV_KEY, F_CHECK, F_WRITE) Values ('"&amp;A1288&amp;"', '"&amp;B1288&amp;"', '"&amp;C1288&amp;"', '"&amp;D1288&amp;"', '"&amp;E1288&amp;"', '"&amp;F1288&amp;"', '"&amp;G1288&amp;"', '"&amp;H1288&amp;"', '"&amp;I1288&amp;"');"</f>
        <v/>
      </c>
      <c r="T1288">
        <f>"Update UFMT_BUILD_RULE SET FIELD_ID='"&amp;D1288&amp;"',COND_ID='"&amp;E1288&amp;"',VALUE_ID='"&amp;F1288&amp;"',CONV_KEY='"&amp;G1288&amp;"',F_CHECK='"&amp;H1288&amp;"',F_WRITE='"&amp;I1288&amp;"' Where FORMAT_ID = '"&amp;A1288&amp;"' AND FIELD_NO = '"&amp;B1288&amp;"' AND PRIORITY = '"&amp;C1288&amp;"';"</f>
        <v/>
      </c>
      <c r="U1288">
        <f>"Delete from UFMT_BUILD_RULE Where FORMAT_ID = '"&amp;A1288&amp;"' AND FIELD_NO = '"&amp;B1288&amp;"' AND PRIORITY = '"&amp;C1288&amp;"';"</f>
        <v/>
      </c>
    </row>
    <row r="1289" spans="1:21">
      <c r="A1289" t="s">
        <v>1346</v>
      </c>
      <c r="B1289" t="s">
        <v>107</v>
      </c>
      <c r="C1289" t="s">
        <v>13</v>
      </c>
      <c r="D1289" t="s">
        <v>64</v>
      </c>
      <c r="F1289" t="s">
        <v>600</v>
      </c>
      <c r="H1289" t="s">
        <v>255</v>
      </c>
      <c r="I1289" t="s">
        <v>255</v>
      </c>
      <c r="L1289" t="s">
        <v>7</v>
      </c>
      <c r="M1289">
        <f>VLOOKUP(D1289,UFMT_FIELD_FORMAT!A:H,8,FALSE)</f>
        <v/>
      </c>
      <c r="N1289">
        <f>IF(ISBLANK(E1289),"",VLOOKUP(E1289,UFMT_CONDITION!A:J,10,FALSE))</f>
        <v/>
      </c>
      <c r="O1289">
        <f>VLOOKUP(F1289,UFMT_VALUE!A:E,5,FALSE)</f>
        <v/>
      </c>
      <c r="P1289">
        <f>IF(ISBLANK(G1289),"",VLOOKUP(G1289,UFMT_CONVERSION!A:C,3,FALSE))</f>
        <v/>
      </c>
      <c r="Q1289">
        <f>"Field '"&amp;M1289&amp;IF(N1289="","","',Cond '"&amp;N1289)&amp;"', Value '"&amp;O1289&amp;IF(P1289="","","', Conv '"&amp;P1289)&amp;"'"</f>
        <v/>
      </c>
      <c r="S1289">
        <f>"Insert into UFMT_BUILD_RULE (FORMAT_ID, FIELD_NO, PRIORITY, FIELD_ID, COND_ID, VALUE_ID, CONV_KEY, F_CHECK, F_WRITE) Values ('"&amp;A1289&amp;"', '"&amp;B1289&amp;"', '"&amp;C1289&amp;"', '"&amp;D1289&amp;"', '"&amp;E1289&amp;"', '"&amp;F1289&amp;"', '"&amp;G1289&amp;"', '"&amp;H1289&amp;"', '"&amp;I1289&amp;"');"</f>
        <v/>
      </c>
      <c r="T1289">
        <f>"Update UFMT_BUILD_RULE SET FIELD_ID='"&amp;D1289&amp;"',COND_ID='"&amp;E1289&amp;"',VALUE_ID='"&amp;F1289&amp;"',CONV_KEY='"&amp;G1289&amp;"',F_CHECK='"&amp;H1289&amp;"',F_WRITE='"&amp;I1289&amp;"' Where FORMAT_ID = '"&amp;A1289&amp;"' AND FIELD_NO = '"&amp;B1289&amp;"' AND PRIORITY = '"&amp;C1289&amp;"';"</f>
        <v/>
      </c>
      <c r="U1289">
        <f>"Delete from UFMT_BUILD_RULE Where FORMAT_ID = '"&amp;A1289&amp;"' AND FIELD_NO = '"&amp;B1289&amp;"' AND PRIORITY = '"&amp;C1289&amp;"';"</f>
        <v/>
      </c>
    </row>
    <row r="1290" spans="1:21">
      <c r="A1290" t="s">
        <v>1346</v>
      </c>
      <c r="B1290" t="s">
        <v>31</v>
      </c>
      <c r="C1290" t="s">
        <v>13</v>
      </c>
      <c r="D1290" t="s">
        <v>107</v>
      </c>
      <c r="F1290" t="s">
        <v>330</v>
      </c>
      <c r="H1290" t="s">
        <v>255</v>
      </c>
      <c r="I1290" t="s">
        <v>255</v>
      </c>
      <c r="L1290" t="s">
        <v>7</v>
      </c>
      <c r="M1290">
        <f>VLOOKUP(D1290,UFMT_FIELD_FORMAT!A:H,8,FALSE)</f>
        <v/>
      </c>
      <c r="N1290">
        <f>IF(ISBLANK(E1290),"",VLOOKUP(E1290,UFMT_CONDITION!A:J,10,FALSE))</f>
        <v/>
      </c>
      <c r="O1290">
        <f>VLOOKUP(F1290,UFMT_VALUE!A:E,5,FALSE)</f>
        <v/>
      </c>
      <c r="P1290">
        <f>IF(ISBLANK(G1290),"",VLOOKUP(G1290,UFMT_CONVERSION!A:C,3,FALSE))</f>
        <v/>
      </c>
      <c r="Q1290">
        <f>"Field '"&amp;M1290&amp;IF(N1290="","","',Cond '"&amp;N1290)&amp;"', Value '"&amp;O1290&amp;IF(P1290="","","', Conv '"&amp;P1290)&amp;"'"</f>
        <v/>
      </c>
      <c r="S1290">
        <f>"Insert into UFMT_BUILD_RULE (FORMAT_ID, FIELD_NO, PRIORITY, FIELD_ID, COND_ID, VALUE_ID, CONV_KEY, F_CHECK, F_WRITE) Values ('"&amp;A1290&amp;"', '"&amp;B1290&amp;"', '"&amp;C1290&amp;"', '"&amp;D1290&amp;"', '"&amp;E1290&amp;"', '"&amp;F1290&amp;"', '"&amp;G1290&amp;"', '"&amp;H1290&amp;"', '"&amp;I1290&amp;"');"</f>
        <v/>
      </c>
      <c r="T1290">
        <f>"Update UFMT_BUILD_RULE SET FIELD_ID='"&amp;D1290&amp;"',COND_ID='"&amp;E1290&amp;"',VALUE_ID='"&amp;F1290&amp;"',CONV_KEY='"&amp;G1290&amp;"',F_CHECK='"&amp;H1290&amp;"',F_WRITE='"&amp;I1290&amp;"' Where FORMAT_ID = '"&amp;A1290&amp;"' AND FIELD_NO = '"&amp;B1290&amp;"' AND PRIORITY = '"&amp;C1290&amp;"';"</f>
        <v/>
      </c>
      <c r="U1290">
        <f>"Delete from UFMT_BUILD_RULE Where FORMAT_ID = '"&amp;A1290&amp;"' AND FIELD_NO = '"&amp;B1290&amp;"' AND PRIORITY = '"&amp;C1290&amp;"';"</f>
        <v/>
      </c>
    </row>
    <row r="1291" spans="1:21">
      <c r="A1291" t="s">
        <v>1346</v>
      </c>
      <c r="B1291" t="s">
        <v>328</v>
      </c>
      <c r="C1291" t="s">
        <v>13</v>
      </c>
      <c r="D1291" t="s">
        <v>107</v>
      </c>
      <c r="F1291" t="s">
        <v>330</v>
      </c>
      <c r="H1291" t="s">
        <v>255</v>
      </c>
      <c r="I1291" t="s">
        <v>255</v>
      </c>
      <c r="L1291" t="s">
        <v>7</v>
      </c>
      <c r="M1291">
        <f>VLOOKUP(D1291,UFMT_FIELD_FORMAT!A:H,8,FALSE)</f>
        <v/>
      </c>
      <c r="N1291">
        <f>IF(ISBLANK(E1291),"",VLOOKUP(E1291,UFMT_CONDITION!A:J,10,FALSE))</f>
        <v/>
      </c>
      <c r="O1291">
        <f>VLOOKUP(F1291,UFMT_VALUE!A:E,5,FALSE)</f>
        <v/>
      </c>
      <c r="P1291">
        <f>IF(ISBLANK(G1291),"",VLOOKUP(G1291,UFMT_CONVERSION!A:C,3,FALSE))</f>
        <v/>
      </c>
      <c r="Q1291">
        <f>"Field '"&amp;M1291&amp;IF(N1291="","","',Cond '"&amp;N1291)&amp;"', Value '"&amp;O1291&amp;IF(P1291="","","', Conv '"&amp;P1291)&amp;"'"</f>
        <v/>
      </c>
      <c r="S1291">
        <f>"Insert into UFMT_BUILD_RULE (FORMAT_ID, FIELD_NO, PRIORITY, FIELD_ID, COND_ID, VALUE_ID, CONV_KEY, F_CHECK, F_WRITE) Values ('"&amp;A1291&amp;"', '"&amp;B1291&amp;"', '"&amp;C1291&amp;"', '"&amp;D1291&amp;"', '"&amp;E1291&amp;"', '"&amp;F1291&amp;"', '"&amp;G1291&amp;"', '"&amp;H1291&amp;"', '"&amp;I1291&amp;"');"</f>
        <v/>
      </c>
      <c r="T1291">
        <f>"Update UFMT_BUILD_RULE SET FIELD_ID='"&amp;D1291&amp;"',COND_ID='"&amp;E1291&amp;"',VALUE_ID='"&amp;F1291&amp;"',CONV_KEY='"&amp;G1291&amp;"',F_CHECK='"&amp;H1291&amp;"',F_WRITE='"&amp;I1291&amp;"' Where FORMAT_ID = '"&amp;A1291&amp;"' AND FIELD_NO = '"&amp;B1291&amp;"' AND PRIORITY = '"&amp;C1291&amp;"';"</f>
        <v/>
      </c>
      <c r="U1291">
        <f>"Delete from UFMT_BUILD_RULE Where FORMAT_ID = '"&amp;A1291&amp;"' AND FIELD_NO = '"&amp;B1291&amp;"' AND PRIORITY = '"&amp;C1291&amp;"';"</f>
        <v/>
      </c>
    </row>
    <row r="1292" spans="1:21">
      <c r="A1292" t="s">
        <v>1346</v>
      </c>
      <c r="B1292" t="s">
        <v>330</v>
      </c>
      <c r="C1292" t="s">
        <v>64</v>
      </c>
      <c r="D1292" t="s">
        <v>51</v>
      </c>
      <c r="F1292" t="s">
        <v>379</v>
      </c>
      <c r="H1292" t="s">
        <v>255</v>
      </c>
      <c r="I1292" t="s">
        <v>13</v>
      </c>
      <c r="L1292" t="s">
        <v>7</v>
      </c>
      <c r="M1292">
        <f>VLOOKUP(D1292,UFMT_FIELD_FORMAT!A:H,8,FALSE)</f>
        <v/>
      </c>
      <c r="N1292">
        <f>IF(ISBLANK(E1292),"",VLOOKUP(E1292,UFMT_CONDITION!A:J,10,FALSE))</f>
        <v/>
      </c>
      <c r="O1292">
        <f>VLOOKUP(F1292,UFMT_VALUE!A:E,5,FALSE)</f>
        <v/>
      </c>
      <c r="P1292">
        <f>IF(ISBLANK(G1292),"",VLOOKUP(G1292,UFMT_CONVERSION!A:C,3,FALSE))</f>
        <v/>
      </c>
      <c r="Q1292">
        <f>"Field '"&amp;M1292&amp;IF(N1292="","","',Cond '"&amp;N1292)&amp;"', Value '"&amp;O1292&amp;IF(P1292="","","', Conv '"&amp;P1292)&amp;"'"</f>
        <v/>
      </c>
      <c r="S1292">
        <f>"Insert into UFMT_BUILD_RULE (FORMAT_ID, FIELD_NO, PRIORITY, FIELD_ID, COND_ID, VALUE_ID, CONV_KEY, F_CHECK, F_WRITE) Values ('"&amp;A1292&amp;"', '"&amp;B1292&amp;"', '"&amp;C1292&amp;"', '"&amp;D1292&amp;"', '"&amp;E1292&amp;"', '"&amp;F1292&amp;"', '"&amp;G1292&amp;"', '"&amp;H1292&amp;"', '"&amp;I1292&amp;"');"</f>
        <v/>
      </c>
      <c r="T1292">
        <f>"Update UFMT_BUILD_RULE SET FIELD_ID='"&amp;D1292&amp;"',COND_ID='"&amp;E1292&amp;"',VALUE_ID='"&amp;F1292&amp;"',CONV_KEY='"&amp;G1292&amp;"',F_CHECK='"&amp;H1292&amp;"',F_WRITE='"&amp;I1292&amp;"' Where FORMAT_ID = '"&amp;A1292&amp;"' AND FIELD_NO = '"&amp;B1292&amp;"' AND PRIORITY = '"&amp;C1292&amp;"';"</f>
        <v/>
      </c>
      <c r="U1292">
        <f>"Delete from UFMT_BUILD_RULE Where FORMAT_ID = '"&amp;A1292&amp;"' AND FIELD_NO = '"&amp;B1292&amp;"' AND PRIORITY = '"&amp;C1292&amp;"';"</f>
        <v/>
      </c>
    </row>
    <row r="1293" spans="1:21">
      <c r="A1293" t="s">
        <v>1346</v>
      </c>
      <c r="B1293" t="s">
        <v>337</v>
      </c>
      <c r="C1293" t="s">
        <v>13</v>
      </c>
      <c r="D1293" t="s">
        <v>500</v>
      </c>
      <c r="F1293" t="s">
        <v>35</v>
      </c>
      <c r="H1293" t="s">
        <v>255</v>
      </c>
      <c r="I1293" t="s">
        <v>255</v>
      </c>
      <c r="L1293" t="s">
        <v>7</v>
      </c>
      <c r="M1293">
        <f>VLOOKUP(D1293,UFMT_FIELD_FORMAT!A:H,8,FALSE)</f>
        <v/>
      </c>
      <c r="N1293">
        <f>IF(ISBLANK(E1293),"",VLOOKUP(E1293,UFMT_CONDITION!A:J,10,FALSE))</f>
        <v/>
      </c>
      <c r="O1293">
        <f>VLOOKUP(F1293,UFMT_VALUE!A:E,5,FALSE)</f>
        <v/>
      </c>
      <c r="P1293">
        <f>IF(ISBLANK(G1293),"",VLOOKUP(G1293,UFMT_CONVERSION!A:C,3,FALSE))</f>
        <v/>
      </c>
      <c r="Q1293">
        <f>"Field '"&amp;M1293&amp;IF(N1293="","","',Cond '"&amp;N1293)&amp;"', Value '"&amp;O1293&amp;IF(P1293="","","', Conv '"&amp;P1293)&amp;"'"</f>
        <v/>
      </c>
      <c r="S1293">
        <f>"Insert into UFMT_BUILD_RULE (FORMAT_ID, FIELD_NO, PRIORITY, FIELD_ID, COND_ID, VALUE_ID, CONV_KEY, F_CHECK, F_WRITE) Values ('"&amp;A1293&amp;"', '"&amp;B1293&amp;"', '"&amp;C1293&amp;"', '"&amp;D1293&amp;"', '"&amp;E1293&amp;"', '"&amp;F1293&amp;"', '"&amp;G1293&amp;"', '"&amp;H1293&amp;"', '"&amp;I1293&amp;"');"</f>
        <v/>
      </c>
      <c r="T1293">
        <f>"Update UFMT_BUILD_RULE SET FIELD_ID='"&amp;D1293&amp;"',COND_ID='"&amp;E1293&amp;"',VALUE_ID='"&amp;F1293&amp;"',CONV_KEY='"&amp;G1293&amp;"',F_CHECK='"&amp;H1293&amp;"',F_WRITE='"&amp;I1293&amp;"' Where FORMAT_ID = '"&amp;A1293&amp;"' AND FIELD_NO = '"&amp;B1293&amp;"' AND PRIORITY = '"&amp;C1293&amp;"';"</f>
        <v/>
      </c>
      <c r="U1293">
        <f>"Delete from UFMT_BUILD_RULE Where FORMAT_ID = '"&amp;A1293&amp;"' AND FIELD_NO = '"&amp;B1293&amp;"' AND PRIORITY = '"&amp;C1293&amp;"';"</f>
        <v/>
      </c>
    </row>
    <row r="1294" spans="1:21">
      <c r="A1294" t="s">
        <v>1346</v>
      </c>
      <c r="B1294" t="s">
        <v>351</v>
      </c>
      <c r="C1294" t="s">
        <v>13</v>
      </c>
      <c r="D1294" t="s">
        <v>500</v>
      </c>
      <c r="F1294" t="s">
        <v>385</v>
      </c>
      <c r="H1294" t="s">
        <v>255</v>
      </c>
      <c r="I1294" t="s">
        <v>13</v>
      </c>
      <c r="L1294" t="s">
        <v>7</v>
      </c>
      <c r="M1294">
        <f>VLOOKUP(D1294,UFMT_FIELD_FORMAT!A:H,8,FALSE)</f>
        <v/>
      </c>
      <c r="N1294">
        <f>IF(ISBLANK(E1294),"",VLOOKUP(E1294,UFMT_CONDITION!A:J,10,FALSE))</f>
        <v/>
      </c>
      <c r="O1294">
        <f>VLOOKUP(F1294,UFMT_VALUE!A:E,5,FALSE)</f>
        <v/>
      </c>
      <c r="P1294">
        <f>IF(ISBLANK(G1294),"",VLOOKUP(G1294,UFMT_CONVERSION!A:C,3,FALSE))</f>
        <v/>
      </c>
      <c r="Q1294">
        <f>"Field '"&amp;M1294&amp;IF(N1294="","","',Cond '"&amp;N1294)&amp;"', Value '"&amp;O1294&amp;IF(P1294="","","', Conv '"&amp;P1294)&amp;"'"</f>
        <v/>
      </c>
      <c r="S1294">
        <f>"Insert into UFMT_BUILD_RULE (FORMAT_ID, FIELD_NO, PRIORITY, FIELD_ID, COND_ID, VALUE_ID, CONV_KEY, F_CHECK, F_WRITE) Values ('"&amp;A1294&amp;"', '"&amp;B1294&amp;"', '"&amp;C1294&amp;"', '"&amp;D1294&amp;"', '"&amp;E1294&amp;"', '"&amp;F1294&amp;"', '"&amp;G1294&amp;"', '"&amp;H1294&amp;"', '"&amp;I1294&amp;"');"</f>
        <v/>
      </c>
      <c r="T1294">
        <f>"Update UFMT_BUILD_RULE SET FIELD_ID='"&amp;D1294&amp;"',COND_ID='"&amp;E1294&amp;"',VALUE_ID='"&amp;F1294&amp;"',CONV_KEY='"&amp;G1294&amp;"',F_CHECK='"&amp;H1294&amp;"',F_WRITE='"&amp;I1294&amp;"' Where FORMAT_ID = '"&amp;A1294&amp;"' AND FIELD_NO = '"&amp;B1294&amp;"' AND PRIORITY = '"&amp;C1294&amp;"';"</f>
        <v/>
      </c>
      <c r="U1294">
        <f>"Delete from UFMT_BUILD_RULE Where FORMAT_ID = '"&amp;A1294&amp;"' AND FIELD_NO = '"&amp;B1294&amp;"' AND PRIORITY = '"&amp;C1294&amp;"';"</f>
        <v/>
      </c>
    </row>
    <row r="1295" spans="1:21">
      <c r="A1295" t="s">
        <v>1346</v>
      </c>
      <c r="B1295" t="s">
        <v>379</v>
      </c>
      <c r="C1295" t="s">
        <v>13</v>
      </c>
      <c r="D1295" t="s">
        <v>318</v>
      </c>
      <c r="F1295" t="s">
        <v>379</v>
      </c>
      <c r="H1295" t="s">
        <v>255</v>
      </c>
      <c r="I1295" t="s">
        <v>13</v>
      </c>
      <c r="L1295" t="s">
        <v>7</v>
      </c>
      <c r="M1295">
        <f>VLOOKUP(D1295,UFMT_FIELD_FORMAT!A:H,8,FALSE)</f>
        <v/>
      </c>
      <c r="N1295">
        <f>IF(ISBLANK(E1295),"",VLOOKUP(E1295,UFMT_CONDITION!A:J,10,FALSE))</f>
        <v/>
      </c>
      <c r="O1295">
        <f>VLOOKUP(F1295,UFMT_VALUE!A:E,5,FALSE)</f>
        <v/>
      </c>
      <c r="P1295">
        <f>IF(ISBLANK(G1295),"",VLOOKUP(G1295,UFMT_CONVERSION!A:C,3,FALSE))</f>
        <v/>
      </c>
      <c r="Q1295">
        <f>"Field '"&amp;M1295&amp;IF(N1295="","","',Cond '"&amp;N1295)&amp;"', Value '"&amp;O1295&amp;IF(P1295="","","', Conv '"&amp;P1295)&amp;"'"</f>
        <v/>
      </c>
      <c r="S1295">
        <f>"Insert into UFMT_BUILD_RULE (FORMAT_ID, FIELD_NO, PRIORITY, FIELD_ID, COND_ID, VALUE_ID, CONV_KEY, F_CHECK, F_WRITE) Values ('"&amp;A1295&amp;"', '"&amp;B1295&amp;"', '"&amp;C1295&amp;"', '"&amp;D1295&amp;"', '"&amp;E1295&amp;"', '"&amp;F1295&amp;"', '"&amp;G1295&amp;"', '"&amp;H1295&amp;"', '"&amp;I1295&amp;"');"</f>
        <v/>
      </c>
      <c r="T1295">
        <f>"Update UFMT_BUILD_RULE SET FIELD_ID='"&amp;D1295&amp;"',COND_ID='"&amp;E1295&amp;"',VALUE_ID='"&amp;F1295&amp;"',CONV_KEY='"&amp;G1295&amp;"',F_CHECK='"&amp;H1295&amp;"',F_WRITE='"&amp;I1295&amp;"' Where FORMAT_ID = '"&amp;A1295&amp;"' AND FIELD_NO = '"&amp;B1295&amp;"' AND PRIORITY = '"&amp;C1295&amp;"';"</f>
        <v/>
      </c>
      <c r="U1295">
        <f>"Delete from UFMT_BUILD_RULE Where FORMAT_ID = '"&amp;A1295&amp;"' AND FIELD_NO = '"&amp;B1295&amp;"' AND PRIORITY = '"&amp;C1295&amp;"';"</f>
        <v/>
      </c>
    </row>
    <row r="1296" spans="1:21">
      <c r="A1296" t="s">
        <v>1346</v>
      </c>
      <c r="B1296" t="s">
        <v>393</v>
      </c>
      <c r="C1296" t="s">
        <v>13</v>
      </c>
      <c r="D1296" t="s">
        <v>318</v>
      </c>
      <c r="F1296" t="s">
        <v>379</v>
      </c>
      <c r="H1296" t="s">
        <v>255</v>
      </c>
      <c r="I1296" t="s">
        <v>13</v>
      </c>
      <c r="L1296" t="s">
        <v>7</v>
      </c>
      <c r="M1296">
        <f>VLOOKUP(D1296,UFMT_FIELD_FORMAT!A:H,8,FALSE)</f>
        <v/>
      </c>
      <c r="N1296">
        <f>IF(ISBLANK(E1296),"",VLOOKUP(E1296,UFMT_CONDITION!A:J,10,FALSE))</f>
        <v/>
      </c>
      <c r="O1296">
        <f>VLOOKUP(F1296,UFMT_VALUE!A:E,5,FALSE)</f>
        <v/>
      </c>
      <c r="P1296">
        <f>IF(ISBLANK(G1296),"",VLOOKUP(G1296,UFMT_CONVERSION!A:C,3,FALSE))</f>
        <v/>
      </c>
      <c r="Q1296">
        <f>"Field '"&amp;M1296&amp;IF(N1296="","","',Cond '"&amp;N1296)&amp;"', Value '"&amp;O1296&amp;IF(P1296="","","', Conv '"&amp;P1296)&amp;"'"</f>
        <v/>
      </c>
      <c r="S1296">
        <f>"Insert into UFMT_BUILD_RULE (FORMAT_ID, FIELD_NO, PRIORITY, FIELD_ID, COND_ID, VALUE_ID, CONV_KEY, F_CHECK, F_WRITE) Values ('"&amp;A1296&amp;"', '"&amp;B1296&amp;"', '"&amp;C1296&amp;"', '"&amp;D1296&amp;"', '"&amp;E1296&amp;"', '"&amp;F1296&amp;"', '"&amp;G1296&amp;"', '"&amp;H1296&amp;"', '"&amp;I1296&amp;"');"</f>
        <v/>
      </c>
      <c r="T1296">
        <f>"Update UFMT_BUILD_RULE SET FIELD_ID='"&amp;D1296&amp;"',COND_ID='"&amp;E1296&amp;"',VALUE_ID='"&amp;F1296&amp;"',CONV_KEY='"&amp;G1296&amp;"',F_CHECK='"&amp;H1296&amp;"',F_WRITE='"&amp;I1296&amp;"' Where FORMAT_ID = '"&amp;A1296&amp;"' AND FIELD_NO = '"&amp;B1296&amp;"' AND PRIORITY = '"&amp;C1296&amp;"';"</f>
        <v/>
      </c>
      <c r="U1296">
        <f>"Delete from UFMT_BUILD_RULE Where FORMAT_ID = '"&amp;A1296&amp;"' AND FIELD_NO = '"&amp;B1296&amp;"' AND PRIORITY = '"&amp;C1296&amp;"';"</f>
        <v/>
      </c>
    </row>
    <row r="1297" spans="1:21">
      <c r="A1297" t="s">
        <v>1346</v>
      </c>
      <c r="B1297" t="s">
        <v>305</v>
      </c>
      <c r="C1297" t="s">
        <v>13</v>
      </c>
      <c r="D1297" t="s">
        <v>318</v>
      </c>
      <c r="F1297" t="s">
        <v>379</v>
      </c>
      <c r="H1297" t="s">
        <v>255</v>
      </c>
      <c r="I1297" t="s">
        <v>13</v>
      </c>
      <c r="L1297" t="s">
        <v>7</v>
      </c>
      <c r="M1297">
        <f>VLOOKUP(D1297,UFMT_FIELD_FORMAT!A:H,8,FALSE)</f>
        <v/>
      </c>
      <c r="N1297">
        <f>IF(ISBLANK(E1297),"",VLOOKUP(E1297,UFMT_CONDITION!A:J,10,FALSE))</f>
        <v/>
      </c>
      <c r="O1297">
        <f>VLOOKUP(F1297,UFMT_VALUE!A:E,5,FALSE)</f>
        <v/>
      </c>
      <c r="P1297">
        <f>IF(ISBLANK(G1297),"",VLOOKUP(G1297,UFMT_CONVERSION!A:C,3,FALSE))</f>
        <v/>
      </c>
      <c r="Q1297">
        <f>"Field '"&amp;M1297&amp;IF(N1297="","","',Cond '"&amp;N1297)&amp;"', Value '"&amp;O1297&amp;IF(P1297="","","', Conv '"&amp;P1297)&amp;"'"</f>
        <v/>
      </c>
      <c r="S1297">
        <f>"Insert into UFMT_BUILD_RULE (FORMAT_ID, FIELD_NO, PRIORITY, FIELD_ID, COND_ID, VALUE_ID, CONV_KEY, F_CHECK, F_WRITE) Values ('"&amp;A1297&amp;"', '"&amp;B1297&amp;"', '"&amp;C1297&amp;"', '"&amp;D1297&amp;"', '"&amp;E1297&amp;"', '"&amp;F1297&amp;"', '"&amp;G1297&amp;"', '"&amp;H1297&amp;"', '"&amp;I1297&amp;"');"</f>
        <v/>
      </c>
      <c r="T1297">
        <f>"Update UFMT_BUILD_RULE SET FIELD_ID='"&amp;D1297&amp;"',COND_ID='"&amp;E1297&amp;"',VALUE_ID='"&amp;F1297&amp;"',CONV_KEY='"&amp;G1297&amp;"',F_CHECK='"&amp;H1297&amp;"',F_WRITE='"&amp;I1297&amp;"' Where FORMAT_ID = '"&amp;A1297&amp;"' AND FIELD_NO = '"&amp;B1297&amp;"' AND PRIORITY = '"&amp;C1297&amp;"';"</f>
        <v/>
      </c>
      <c r="U1297">
        <f>"Delete from UFMT_BUILD_RULE Where FORMAT_ID = '"&amp;A1297&amp;"' AND FIELD_NO = '"&amp;B1297&amp;"' AND PRIORITY = '"&amp;C1297&amp;"';"</f>
        <v/>
      </c>
    </row>
    <row r="1298" spans="1:21">
      <c r="A1298" t="s">
        <v>1346</v>
      </c>
      <c r="B1298" t="s">
        <v>398</v>
      </c>
      <c r="C1298" t="s">
        <v>13</v>
      </c>
      <c r="D1298" t="s">
        <v>318</v>
      </c>
      <c r="F1298" t="s">
        <v>283</v>
      </c>
      <c r="H1298" t="s">
        <v>255</v>
      </c>
      <c r="I1298" t="s">
        <v>255</v>
      </c>
      <c r="L1298" t="s">
        <v>7</v>
      </c>
      <c r="M1298">
        <f>VLOOKUP(D1298,UFMT_FIELD_FORMAT!A:H,8,FALSE)</f>
        <v/>
      </c>
      <c r="N1298">
        <f>IF(ISBLANK(E1298),"",VLOOKUP(E1298,UFMT_CONDITION!A:J,10,FALSE))</f>
        <v/>
      </c>
      <c r="O1298">
        <f>VLOOKUP(F1298,UFMT_VALUE!A:E,5,FALSE)</f>
        <v/>
      </c>
      <c r="P1298">
        <f>IF(ISBLANK(G1298),"",VLOOKUP(G1298,UFMT_CONVERSION!A:C,3,FALSE))</f>
        <v/>
      </c>
      <c r="Q1298">
        <f>"Field '"&amp;M1298&amp;IF(N1298="","","',Cond '"&amp;N1298)&amp;"', Value '"&amp;O1298&amp;IF(P1298="","","', Conv '"&amp;P1298)&amp;"'"</f>
        <v/>
      </c>
      <c r="S1298">
        <f>"Insert into UFMT_BUILD_RULE (FORMAT_ID, FIELD_NO, PRIORITY, FIELD_ID, COND_ID, VALUE_ID, CONV_KEY, F_CHECK, F_WRITE) Values ('"&amp;A1298&amp;"', '"&amp;B1298&amp;"', '"&amp;C1298&amp;"', '"&amp;D1298&amp;"', '"&amp;E1298&amp;"', '"&amp;F1298&amp;"', '"&amp;G1298&amp;"', '"&amp;H1298&amp;"', '"&amp;I1298&amp;"');"</f>
        <v/>
      </c>
      <c r="T1298">
        <f>"Update UFMT_BUILD_RULE SET FIELD_ID='"&amp;D1298&amp;"',COND_ID='"&amp;E1298&amp;"',VALUE_ID='"&amp;F1298&amp;"',CONV_KEY='"&amp;G1298&amp;"',F_CHECK='"&amp;H1298&amp;"',F_WRITE='"&amp;I1298&amp;"' Where FORMAT_ID = '"&amp;A1298&amp;"' AND FIELD_NO = '"&amp;B1298&amp;"' AND PRIORITY = '"&amp;C1298&amp;"';"</f>
        <v/>
      </c>
      <c r="U1298">
        <f>"Delete from UFMT_BUILD_RULE Where FORMAT_ID = '"&amp;A1298&amp;"' AND FIELD_NO = '"&amp;B1298&amp;"' AND PRIORITY = '"&amp;C1298&amp;"';"</f>
        <v/>
      </c>
    </row>
    <row r="1299" spans="1:21">
      <c r="A1299" t="s">
        <v>1346</v>
      </c>
      <c r="B1299" t="s">
        <v>51</v>
      </c>
      <c r="C1299" t="s">
        <v>13</v>
      </c>
      <c r="D1299" t="s">
        <v>473</v>
      </c>
      <c r="F1299" t="s">
        <v>314</v>
      </c>
      <c r="H1299" t="s">
        <v>255</v>
      </c>
      <c r="I1299" t="s">
        <v>255</v>
      </c>
      <c r="L1299" t="s">
        <v>7</v>
      </c>
      <c r="M1299">
        <f>VLOOKUP(D1299,UFMT_FIELD_FORMAT!A:H,8,FALSE)</f>
        <v/>
      </c>
      <c r="N1299">
        <f>IF(ISBLANK(E1299),"",VLOOKUP(E1299,UFMT_CONDITION!A:J,10,FALSE))</f>
        <v/>
      </c>
      <c r="O1299">
        <f>VLOOKUP(F1299,UFMT_VALUE!A:E,5,FALSE)</f>
        <v/>
      </c>
      <c r="P1299">
        <f>IF(ISBLANK(G1299),"",VLOOKUP(G1299,UFMT_CONVERSION!A:C,3,FALSE))</f>
        <v/>
      </c>
      <c r="Q1299">
        <f>"Field '"&amp;M1299&amp;IF(N1299="","","',Cond '"&amp;N1299)&amp;"', Value '"&amp;O1299&amp;IF(P1299="","","', Conv '"&amp;P1299)&amp;"'"</f>
        <v/>
      </c>
      <c r="S1299">
        <f>"Insert into UFMT_BUILD_RULE (FORMAT_ID, FIELD_NO, PRIORITY, FIELD_ID, COND_ID, VALUE_ID, CONV_KEY, F_CHECK, F_WRITE) Values ('"&amp;A1299&amp;"', '"&amp;B1299&amp;"', '"&amp;C1299&amp;"', '"&amp;D1299&amp;"', '"&amp;E1299&amp;"', '"&amp;F1299&amp;"', '"&amp;G1299&amp;"', '"&amp;H1299&amp;"', '"&amp;I1299&amp;"');"</f>
        <v/>
      </c>
      <c r="T1299">
        <f>"Update UFMT_BUILD_RULE SET FIELD_ID='"&amp;D1299&amp;"',COND_ID='"&amp;E1299&amp;"',VALUE_ID='"&amp;F1299&amp;"',CONV_KEY='"&amp;G1299&amp;"',F_CHECK='"&amp;H1299&amp;"',F_WRITE='"&amp;I1299&amp;"' Where FORMAT_ID = '"&amp;A1299&amp;"' AND FIELD_NO = '"&amp;B1299&amp;"' AND PRIORITY = '"&amp;C1299&amp;"';"</f>
        <v/>
      </c>
      <c r="U1299">
        <f>"Delete from UFMT_BUILD_RULE Where FORMAT_ID = '"&amp;A1299&amp;"' AND FIELD_NO = '"&amp;B1299&amp;"' AND PRIORITY = '"&amp;C1299&amp;"';"</f>
        <v/>
      </c>
    </row>
    <row r="1300" spans="1:21">
      <c r="A1300" t="s">
        <v>1346</v>
      </c>
      <c r="B1300" t="s">
        <v>532</v>
      </c>
      <c r="C1300" t="s">
        <v>13</v>
      </c>
      <c r="D1300" t="s">
        <v>337</v>
      </c>
      <c r="F1300" t="s">
        <v>456</v>
      </c>
      <c r="H1300" t="s">
        <v>255</v>
      </c>
      <c r="I1300" t="s">
        <v>255</v>
      </c>
      <c r="L1300" t="s">
        <v>7</v>
      </c>
      <c r="M1300">
        <f>VLOOKUP(D1300,UFMT_FIELD_FORMAT!A:H,8,FALSE)</f>
        <v/>
      </c>
      <c r="N1300">
        <f>IF(ISBLANK(E1300),"",VLOOKUP(E1300,UFMT_CONDITION!A:J,10,FALSE))</f>
        <v/>
      </c>
      <c r="O1300">
        <f>VLOOKUP(F1300,UFMT_VALUE!A:E,5,FALSE)</f>
        <v/>
      </c>
      <c r="P1300">
        <f>IF(ISBLANK(G1300),"",VLOOKUP(G1300,UFMT_CONVERSION!A:C,3,FALSE))</f>
        <v/>
      </c>
      <c r="Q1300">
        <f>"Field '"&amp;M1300&amp;IF(N1300="","","',Cond '"&amp;N1300)&amp;"', Value '"&amp;O1300&amp;IF(P1300="","","', Conv '"&amp;P1300)&amp;"'"</f>
        <v/>
      </c>
      <c r="S1300">
        <f>"Insert into UFMT_BUILD_RULE (FORMAT_ID, FIELD_NO, PRIORITY, FIELD_ID, COND_ID, VALUE_ID, CONV_KEY, F_CHECK, F_WRITE) Values ('"&amp;A1300&amp;"', '"&amp;B1300&amp;"', '"&amp;C1300&amp;"', '"&amp;D1300&amp;"', '"&amp;E1300&amp;"', '"&amp;F1300&amp;"', '"&amp;G1300&amp;"', '"&amp;H1300&amp;"', '"&amp;I1300&amp;"');"</f>
        <v/>
      </c>
      <c r="T1300">
        <f>"Update UFMT_BUILD_RULE SET FIELD_ID='"&amp;D1300&amp;"',COND_ID='"&amp;E1300&amp;"',VALUE_ID='"&amp;F1300&amp;"',CONV_KEY='"&amp;G1300&amp;"',F_CHECK='"&amp;H1300&amp;"',F_WRITE='"&amp;I1300&amp;"' Where FORMAT_ID = '"&amp;A1300&amp;"' AND FIELD_NO = '"&amp;B1300&amp;"' AND PRIORITY = '"&amp;C1300&amp;"';"</f>
        <v/>
      </c>
      <c r="U1300">
        <f>"Delete from UFMT_BUILD_RULE Where FORMAT_ID = '"&amp;A1300&amp;"' AND FIELD_NO = '"&amp;B1300&amp;"' AND PRIORITY = '"&amp;C1300&amp;"';"</f>
        <v/>
      </c>
    </row>
    <row r="1301" spans="1:21">
      <c r="A1301" t="s">
        <v>1346</v>
      </c>
      <c r="B1301" t="s">
        <v>70</v>
      </c>
      <c r="C1301" t="s">
        <v>13</v>
      </c>
      <c r="D1301" t="s">
        <v>379</v>
      </c>
      <c r="F1301" t="s">
        <v>471</v>
      </c>
      <c r="G1301" t="s">
        <v>51</v>
      </c>
      <c r="H1301" t="s">
        <v>255</v>
      </c>
      <c r="I1301" t="s">
        <v>255</v>
      </c>
      <c r="L1301" t="s">
        <v>7</v>
      </c>
      <c r="M1301">
        <f>VLOOKUP(D1301,UFMT_FIELD_FORMAT!A:H,8,FALSE)</f>
        <v/>
      </c>
      <c r="N1301">
        <f>IF(ISBLANK(E1301),"",VLOOKUP(E1301,UFMT_CONDITION!A:J,10,FALSE))</f>
        <v/>
      </c>
      <c r="O1301">
        <f>VLOOKUP(F1301,UFMT_VALUE!A:E,5,FALSE)</f>
        <v/>
      </c>
      <c r="P1301">
        <f>IF(ISBLANK(G1301),"",VLOOKUP(G1301,UFMT_CONVERSION!A:C,3,FALSE))</f>
        <v/>
      </c>
      <c r="Q1301">
        <f>"Field '"&amp;M1301&amp;IF(N1301="","","',Cond '"&amp;N1301)&amp;"', Value '"&amp;O1301&amp;IF(P1301="","","', Conv '"&amp;P1301)&amp;"'"</f>
        <v/>
      </c>
      <c r="S1301">
        <f>"Insert into UFMT_BUILD_RULE (FORMAT_ID, FIELD_NO, PRIORITY, FIELD_ID, COND_ID, VALUE_ID, CONV_KEY, F_CHECK, F_WRITE) Values ('"&amp;A1301&amp;"', '"&amp;B1301&amp;"', '"&amp;C1301&amp;"', '"&amp;D1301&amp;"', '"&amp;E1301&amp;"', '"&amp;F1301&amp;"', '"&amp;G1301&amp;"', '"&amp;H1301&amp;"', '"&amp;I1301&amp;"');"</f>
        <v/>
      </c>
      <c r="T1301">
        <f>"Update UFMT_BUILD_RULE SET FIELD_ID='"&amp;D1301&amp;"',COND_ID='"&amp;E1301&amp;"',VALUE_ID='"&amp;F1301&amp;"',CONV_KEY='"&amp;G1301&amp;"',F_CHECK='"&amp;H1301&amp;"',F_WRITE='"&amp;I1301&amp;"' Where FORMAT_ID = '"&amp;A1301&amp;"' AND FIELD_NO = '"&amp;B1301&amp;"' AND PRIORITY = '"&amp;C1301&amp;"';"</f>
        <v/>
      </c>
      <c r="U1301">
        <f>"Delete from UFMT_BUILD_RULE Where FORMAT_ID = '"&amp;A1301&amp;"' AND FIELD_NO = '"&amp;B1301&amp;"' AND PRIORITY = '"&amp;C1301&amp;"';"</f>
        <v/>
      </c>
    </row>
    <row r="1302" spans="1:21">
      <c r="A1302" t="s">
        <v>1346</v>
      </c>
      <c r="B1302" t="s">
        <v>310</v>
      </c>
      <c r="C1302" t="s">
        <v>13</v>
      </c>
      <c r="D1302" t="s">
        <v>330</v>
      </c>
      <c r="F1302" t="s">
        <v>555</v>
      </c>
      <c r="H1302" t="s">
        <v>255</v>
      </c>
      <c r="I1302" t="s">
        <v>13</v>
      </c>
      <c r="L1302" t="s">
        <v>7</v>
      </c>
      <c r="M1302">
        <f>VLOOKUP(D1302,UFMT_FIELD_FORMAT!A:H,8,FALSE)</f>
        <v/>
      </c>
      <c r="N1302">
        <f>IF(ISBLANK(E1302),"",VLOOKUP(E1302,UFMT_CONDITION!A:J,10,FALSE))</f>
        <v/>
      </c>
      <c r="O1302">
        <f>VLOOKUP(F1302,UFMT_VALUE!A:E,5,FALSE)</f>
        <v/>
      </c>
      <c r="P1302">
        <f>IF(ISBLANK(G1302),"",VLOOKUP(G1302,UFMT_CONVERSION!A:C,3,FALSE))</f>
        <v/>
      </c>
      <c r="Q1302">
        <f>"Field '"&amp;M1302&amp;IF(N1302="","","',Cond '"&amp;N1302)&amp;"', Value '"&amp;O1302&amp;IF(P1302="","","', Conv '"&amp;P1302)&amp;"'"</f>
        <v/>
      </c>
      <c r="S1302">
        <f>"Insert into UFMT_BUILD_RULE (FORMAT_ID, FIELD_NO, PRIORITY, FIELD_ID, COND_ID, VALUE_ID, CONV_KEY, F_CHECK, F_WRITE) Values ('"&amp;A1302&amp;"', '"&amp;B1302&amp;"', '"&amp;C1302&amp;"', '"&amp;D1302&amp;"', '"&amp;E1302&amp;"', '"&amp;F1302&amp;"', '"&amp;G1302&amp;"', '"&amp;H1302&amp;"', '"&amp;I1302&amp;"');"</f>
        <v/>
      </c>
      <c r="T1302">
        <f>"Update UFMT_BUILD_RULE SET FIELD_ID='"&amp;D1302&amp;"',COND_ID='"&amp;E1302&amp;"',VALUE_ID='"&amp;F1302&amp;"',CONV_KEY='"&amp;G1302&amp;"',F_CHECK='"&amp;H1302&amp;"',F_WRITE='"&amp;I1302&amp;"' Where FORMAT_ID = '"&amp;A1302&amp;"' AND FIELD_NO = '"&amp;B1302&amp;"' AND PRIORITY = '"&amp;C1302&amp;"';"</f>
        <v/>
      </c>
      <c r="U1302">
        <f>"Delete from UFMT_BUILD_RULE Where FORMAT_ID = '"&amp;A1302&amp;"' AND FIELD_NO = '"&amp;B1302&amp;"' AND PRIORITY = '"&amp;C1302&amp;"';"</f>
        <v/>
      </c>
    </row>
    <row r="1303" spans="1:21">
      <c r="A1303" t="s">
        <v>1346</v>
      </c>
      <c r="B1303" t="s">
        <v>72</v>
      </c>
      <c r="C1303" t="s">
        <v>64</v>
      </c>
      <c r="D1303" t="s">
        <v>473</v>
      </c>
      <c r="F1303" t="s">
        <v>43</v>
      </c>
      <c r="G1303" t="s">
        <v>534</v>
      </c>
      <c r="H1303" t="s">
        <v>255</v>
      </c>
      <c r="I1303" t="s">
        <v>13</v>
      </c>
      <c r="L1303" t="s">
        <v>7</v>
      </c>
      <c r="M1303">
        <f>VLOOKUP(D1303,UFMT_FIELD_FORMAT!A:H,8,FALSE)</f>
        <v/>
      </c>
      <c r="N1303">
        <f>IF(ISBLANK(E1303),"",VLOOKUP(E1303,UFMT_CONDITION!A:J,10,FALSE))</f>
        <v/>
      </c>
      <c r="O1303">
        <f>VLOOKUP(F1303,UFMT_VALUE!A:E,5,FALSE)</f>
        <v/>
      </c>
      <c r="P1303">
        <f>IF(ISBLANK(G1303),"",VLOOKUP(G1303,UFMT_CONVERSION!A:C,3,FALSE))</f>
        <v/>
      </c>
      <c r="Q1303">
        <f>"Field '"&amp;M1303&amp;IF(N1303="","","',Cond '"&amp;N1303)&amp;"', Value '"&amp;O1303&amp;IF(P1303="","","', Conv '"&amp;P1303)&amp;"'"</f>
        <v/>
      </c>
      <c r="S1303">
        <f>"Insert into UFMT_BUILD_RULE (FORMAT_ID, FIELD_NO, PRIORITY, FIELD_ID, COND_ID, VALUE_ID, CONV_KEY, F_CHECK, F_WRITE) Values ('"&amp;A1303&amp;"', '"&amp;B1303&amp;"', '"&amp;C1303&amp;"', '"&amp;D1303&amp;"', '"&amp;E1303&amp;"', '"&amp;F1303&amp;"', '"&amp;G1303&amp;"', '"&amp;H1303&amp;"', '"&amp;I1303&amp;"');"</f>
        <v/>
      </c>
      <c r="T1303">
        <f>"Update UFMT_BUILD_RULE SET FIELD_ID='"&amp;D1303&amp;"',COND_ID='"&amp;E1303&amp;"',VALUE_ID='"&amp;F1303&amp;"',CONV_KEY='"&amp;G1303&amp;"',F_CHECK='"&amp;H1303&amp;"',F_WRITE='"&amp;I1303&amp;"' Where FORMAT_ID = '"&amp;A1303&amp;"' AND FIELD_NO = '"&amp;B1303&amp;"' AND PRIORITY = '"&amp;C1303&amp;"';"</f>
        <v/>
      </c>
      <c r="U1303">
        <f>"Delete from UFMT_BUILD_RULE Where FORMAT_ID = '"&amp;A1303&amp;"' AND FIELD_NO = '"&amp;B1303&amp;"' AND PRIORITY = '"&amp;C1303&amp;"';"</f>
        <v/>
      </c>
    </row>
    <row r="1304" spans="1:21">
      <c r="A1304" t="s">
        <v>1346</v>
      </c>
      <c r="B1304" t="s">
        <v>545</v>
      </c>
      <c r="C1304" t="s">
        <v>13</v>
      </c>
      <c r="D1304" t="s">
        <v>393</v>
      </c>
      <c r="F1304" t="s">
        <v>51</v>
      </c>
      <c r="H1304" t="s">
        <v>255</v>
      </c>
      <c r="I1304" t="s">
        <v>255</v>
      </c>
      <c r="L1304" t="s">
        <v>7</v>
      </c>
      <c r="M1304">
        <f>VLOOKUP(D1304,UFMT_FIELD_FORMAT!A:H,8,FALSE)</f>
        <v/>
      </c>
      <c r="N1304">
        <f>IF(ISBLANK(E1304),"",VLOOKUP(E1304,UFMT_CONDITION!A:J,10,FALSE))</f>
        <v/>
      </c>
      <c r="O1304">
        <f>VLOOKUP(F1304,UFMT_VALUE!A:E,5,FALSE)</f>
        <v/>
      </c>
      <c r="P1304">
        <f>IF(ISBLANK(G1304),"",VLOOKUP(G1304,UFMT_CONVERSION!A:C,3,FALSE))</f>
        <v/>
      </c>
      <c r="Q1304">
        <f>"Field '"&amp;M1304&amp;IF(N1304="","","',Cond '"&amp;N1304)&amp;"', Value '"&amp;O1304&amp;IF(P1304="","","', Conv '"&amp;P1304)&amp;"'"</f>
        <v/>
      </c>
      <c r="S1304">
        <f>"Insert into UFMT_BUILD_RULE (FORMAT_ID, FIELD_NO, PRIORITY, FIELD_ID, COND_ID, VALUE_ID, CONV_KEY, F_CHECK, F_WRITE) Values ('"&amp;A1304&amp;"', '"&amp;B1304&amp;"', '"&amp;C1304&amp;"', '"&amp;D1304&amp;"', '"&amp;E1304&amp;"', '"&amp;F1304&amp;"', '"&amp;G1304&amp;"', '"&amp;H1304&amp;"', '"&amp;I1304&amp;"');"</f>
        <v/>
      </c>
      <c r="T1304">
        <f>"Update UFMT_BUILD_RULE SET FIELD_ID='"&amp;D1304&amp;"',COND_ID='"&amp;E1304&amp;"',VALUE_ID='"&amp;F1304&amp;"',CONV_KEY='"&amp;G1304&amp;"',F_CHECK='"&amp;H1304&amp;"',F_WRITE='"&amp;I1304&amp;"' Where FORMAT_ID = '"&amp;A1304&amp;"' AND FIELD_NO = '"&amp;B1304&amp;"' AND PRIORITY = '"&amp;C1304&amp;"';"</f>
        <v/>
      </c>
      <c r="U1304">
        <f>"Delete from UFMT_BUILD_RULE Where FORMAT_ID = '"&amp;A1304&amp;"' AND FIELD_NO = '"&amp;B1304&amp;"' AND PRIORITY = '"&amp;C1304&amp;"';"</f>
        <v/>
      </c>
    </row>
    <row r="1305" spans="1:21">
      <c r="A1305" t="s">
        <v>1346</v>
      </c>
      <c r="B1305" t="s">
        <v>239</v>
      </c>
      <c r="C1305" t="s">
        <v>13</v>
      </c>
      <c r="D1305" t="s">
        <v>395</v>
      </c>
      <c r="F1305" t="s">
        <v>478</v>
      </c>
      <c r="H1305" t="s">
        <v>255</v>
      </c>
      <c r="I1305" t="s">
        <v>255</v>
      </c>
      <c r="L1305" t="s">
        <v>7</v>
      </c>
      <c r="M1305">
        <f>VLOOKUP(D1305,UFMT_FIELD_FORMAT!A:H,8,FALSE)</f>
        <v/>
      </c>
      <c r="N1305">
        <f>IF(ISBLANK(E1305),"",VLOOKUP(E1305,UFMT_CONDITION!A:J,10,FALSE))</f>
        <v/>
      </c>
      <c r="O1305">
        <f>VLOOKUP(F1305,UFMT_VALUE!A:E,5,FALSE)</f>
        <v/>
      </c>
      <c r="P1305">
        <f>IF(ISBLANK(G1305),"",VLOOKUP(G1305,UFMT_CONVERSION!A:C,3,FALSE))</f>
        <v/>
      </c>
      <c r="Q1305">
        <f>"Field '"&amp;M1305&amp;IF(N1305="","","',Cond '"&amp;N1305)&amp;"', Value '"&amp;O1305&amp;IF(P1305="","","', Conv '"&amp;P1305)&amp;"'"</f>
        <v/>
      </c>
      <c r="S1305">
        <f>"Insert into UFMT_BUILD_RULE (FORMAT_ID, FIELD_NO, PRIORITY, FIELD_ID, COND_ID, VALUE_ID, CONV_KEY, F_CHECK, F_WRITE) Values ('"&amp;A1305&amp;"', '"&amp;B1305&amp;"', '"&amp;C1305&amp;"', '"&amp;D1305&amp;"', '"&amp;E1305&amp;"', '"&amp;F1305&amp;"', '"&amp;G1305&amp;"', '"&amp;H1305&amp;"', '"&amp;I1305&amp;"');"</f>
        <v/>
      </c>
      <c r="T1305">
        <f>"Update UFMT_BUILD_RULE SET FIELD_ID='"&amp;D1305&amp;"',COND_ID='"&amp;E1305&amp;"',VALUE_ID='"&amp;F1305&amp;"',CONV_KEY='"&amp;G1305&amp;"',F_CHECK='"&amp;H1305&amp;"',F_WRITE='"&amp;I1305&amp;"' Where FORMAT_ID = '"&amp;A1305&amp;"' AND FIELD_NO = '"&amp;B1305&amp;"' AND PRIORITY = '"&amp;C1305&amp;"';"</f>
        <v/>
      </c>
      <c r="U1305">
        <f>"Delete from UFMT_BUILD_RULE Where FORMAT_ID = '"&amp;A1305&amp;"' AND FIELD_NO = '"&amp;B1305&amp;"' AND PRIORITY = '"&amp;C1305&amp;"';"</f>
        <v/>
      </c>
    </row>
    <row r="1306" spans="1:21">
      <c r="A1306" t="s">
        <v>1346</v>
      </c>
      <c r="B1306" t="s">
        <v>488</v>
      </c>
      <c r="C1306" t="s">
        <v>13</v>
      </c>
      <c r="D1306" t="s">
        <v>478</v>
      </c>
      <c r="F1306" t="s">
        <v>606</v>
      </c>
      <c r="H1306" t="s">
        <v>255</v>
      </c>
      <c r="I1306" t="s">
        <v>255</v>
      </c>
      <c r="L1306" t="s">
        <v>7</v>
      </c>
      <c r="M1306">
        <f>VLOOKUP(D1306,UFMT_FIELD_FORMAT!A:H,8,FALSE)</f>
        <v/>
      </c>
      <c r="N1306">
        <f>IF(ISBLANK(E1306),"",VLOOKUP(E1306,UFMT_CONDITION!A:J,10,FALSE))</f>
        <v/>
      </c>
      <c r="O1306">
        <f>VLOOKUP(F1306,UFMT_VALUE!A:E,5,FALSE)</f>
        <v/>
      </c>
      <c r="P1306">
        <f>IF(ISBLANK(G1306),"",VLOOKUP(G1306,UFMT_CONVERSION!A:C,3,FALSE))</f>
        <v/>
      </c>
      <c r="Q1306">
        <f>"Field '"&amp;M1306&amp;IF(N1306="","","',Cond '"&amp;N1306)&amp;"', Value '"&amp;O1306&amp;IF(P1306="","","', Conv '"&amp;P1306)&amp;"'"</f>
        <v/>
      </c>
      <c r="S1306">
        <f>"Insert into UFMT_BUILD_RULE (FORMAT_ID, FIELD_NO, PRIORITY, FIELD_ID, COND_ID, VALUE_ID, CONV_KEY, F_CHECK, F_WRITE) Values ('"&amp;A1306&amp;"', '"&amp;B1306&amp;"', '"&amp;C1306&amp;"', '"&amp;D1306&amp;"', '"&amp;E1306&amp;"', '"&amp;F1306&amp;"', '"&amp;G1306&amp;"', '"&amp;H1306&amp;"', '"&amp;I1306&amp;"');"</f>
        <v/>
      </c>
      <c r="T1306">
        <f>"Update UFMT_BUILD_RULE SET FIELD_ID='"&amp;D1306&amp;"',COND_ID='"&amp;E1306&amp;"',VALUE_ID='"&amp;F1306&amp;"',CONV_KEY='"&amp;G1306&amp;"',F_CHECK='"&amp;H1306&amp;"',F_WRITE='"&amp;I1306&amp;"' Where FORMAT_ID = '"&amp;A1306&amp;"' AND FIELD_NO = '"&amp;B1306&amp;"' AND PRIORITY = '"&amp;C1306&amp;"';"</f>
        <v/>
      </c>
      <c r="U1306">
        <f>"Delete from UFMT_BUILD_RULE Where FORMAT_ID = '"&amp;A1306&amp;"' AND FIELD_NO = '"&amp;B1306&amp;"' AND PRIORITY = '"&amp;C1306&amp;"';"</f>
        <v/>
      </c>
    </row>
    <row r="1307" spans="1:21">
      <c r="A1307" t="s">
        <v>1346</v>
      </c>
      <c r="B1307" t="s">
        <v>555</v>
      </c>
      <c r="C1307" t="s">
        <v>13</v>
      </c>
      <c r="D1307" t="s">
        <v>385</v>
      </c>
      <c r="F1307" t="s">
        <v>536</v>
      </c>
      <c r="H1307" t="s">
        <v>255</v>
      </c>
      <c r="I1307" t="s">
        <v>255</v>
      </c>
      <c r="L1307" t="s">
        <v>7</v>
      </c>
      <c r="M1307">
        <f>VLOOKUP(D1307,UFMT_FIELD_FORMAT!A:H,8,FALSE)</f>
        <v/>
      </c>
      <c r="N1307">
        <f>IF(ISBLANK(E1307),"",VLOOKUP(E1307,UFMT_CONDITION!A:J,10,FALSE))</f>
        <v/>
      </c>
      <c r="O1307">
        <f>VLOOKUP(F1307,UFMT_VALUE!A:E,5,FALSE)</f>
        <v/>
      </c>
      <c r="P1307">
        <f>IF(ISBLANK(G1307),"",VLOOKUP(G1307,UFMT_CONVERSION!A:C,3,FALSE))</f>
        <v/>
      </c>
      <c r="Q1307">
        <f>"Field '"&amp;M1307&amp;IF(N1307="","","',Cond '"&amp;N1307)&amp;"', Value '"&amp;O1307&amp;IF(P1307="","","', Conv '"&amp;P1307)&amp;"'"</f>
        <v/>
      </c>
      <c r="S1307">
        <f>"Insert into UFMT_BUILD_RULE (FORMAT_ID, FIELD_NO, PRIORITY, FIELD_ID, COND_ID, VALUE_ID, CONV_KEY, F_CHECK, F_WRITE) Values ('"&amp;A1307&amp;"', '"&amp;B1307&amp;"', '"&amp;C1307&amp;"', '"&amp;D1307&amp;"', '"&amp;E1307&amp;"', '"&amp;F1307&amp;"', '"&amp;G1307&amp;"', '"&amp;H1307&amp;"', '"&amp;I1307&amp;"');"</f>
        <v/>
      </c>
      <c r="T1307">
        <f>"Update UFMT_BUILD_RULE SET FIELD_ID='"&amp;D1307&amp;"',COND_ID='"&amp;E1307&amp;"',VALUE_ID='"&amp;F1307&amp;"',CONV_KEY='"&amp;G1307&amp;"',F_CHECK='"&amp;H1307&amp;"',F_WRITE='"&amp;I1307&amp;"' Where FORMAT_ID = '"&amp;A1307&amp;"' AND FIELD_NO = '"&amp;B1307&amp;"' AND PRIORITY = '"&amp;C1307&amp;"';"</f>
        <v/>
      </c>
      <c r="U1307">
        <f>"Delete from UFMT_BUILD_RULE Where FORMAT_ID = '"&amp;A1307&amp;"' AND FIELD_NO = '"&amp;B1307&amp;"' AND PRIORITY = '"&amp;C1307&amp;"';"</f>
        <v/>
      </c>
    </row>
    <row r="1308" spans="1:21">
      <c r="A1308" t="s">
        <v>1346</v>
      </c>
      <c r="B1308" t="s">
        <v>244</v>
      </c>
      <c r="C1308" t="s">
        <v>13</v>
      </c>
      <c r="D1308" t="s">
        <v>385</v>
      </c>
      <c r="F1308" t="s">
        <v>536</v>
      </c>
      <c r="H1308" t="s">
        <v>255</v>
      </c>
      <c r="I1308" t="s">
        <v>255</v>
      </c>
      <c r="L1308" t="s">
        <v>7</v>
      </c>
      <c r="M1308">
        <f>VLOOKUP(D1308,UFMT_FIELD_FORMAT!A:H,8,FALSE)</f>
        <v/>
      </c>
      <c r="N1308">
        <f>IF(ISBLANK(E1308),"",VLOOKUP(E1308,UFMT_CONDITION!A:J,10,FALSE))</f>
        <v/>
      </c>
      <c r="O1308">
        <f>VLOOKUP(F1308,UFMT_VALUE!A:E,5,FALSE)</f>
        <v/>
      </c>
      <c r="P1308">
        <f>IF(ISBLANK(G1308),"",VLOOKUP(G1308,UFMT_CONVERSION!A:C,3,FALSE))</f>
        <v/>
      </c>
      <c r="Q1308">
        <f>"Field '"&amp;M1308&amp;IF(N1308="","","',Cond '"&amp;N1308)&amp;"', Value '"&amp;O1308&amp;IF(P1308="","","', Conv '"&amp;P1308)&amp;"'"</f>
        <v/>
      </c>
      <c r="S1308">
        <f>"Insert into UFMT_BUILD_RULE (FORMAT_ID, FIELD_NO, PRIORITY, FIELD_ID, COND_ID, VALUE_ID, CONV_KEY, F_CHECK, F_WRITE) Values ('"&amp;A1308&amp;"', '"&amp;B1308&amp;"', '"&amp;C1308&amp;"', '"&amp;D1308&amp;"', '"&amp;E1308&amp;"', '"&amp;F1308&amp;"', '"&amp;G1308&amp;"', '"&amp;H1308&amp;"', '"&amp;I1308&amp;"');"</f>
        <v/>
      </c>
      <c r="T1308">
        <f>"Update UFMT_BUILD_RULE SET FIELD_ID='"&amp;D1308&amp;"',COND_ID='"&amp;E1308&amp;"',VALUE_ID='"&amp;F1308&amp;"',CONV_KEY='"&amp;G1308&amp;"',F_CHECK='"&amp;H1308&amp;"',F_WRITE='"&amp;I1308&amp;"' Where FORMAT_ID = '"&amp;A1308&amp;"' AND FIELD_NO = '"&amp;B1308&amp;"' AND PRIORITY = '"&amp;C1308&amp;"';"</f>
        <v/>
      </c>
      <c r="U1308">
        <f>"Delete from UFMT_BUILD_RULE Where FORMAT_ID = '"&amp;A1308&amp;"' AND FIELD_NO = '"&amp;B1308&amp;"' AND PRIORITY = '"&amp;C1308&amp;"';"</f>
        <v/>
      </c>
    </row>
    <row r="1309" spans="1:21">
      <c r="A1309" t="s">
        <v>1346</v>
      </c>
      <c r="B1309" t="s">
        <v>569</v>
      </c>
      <c r="C1309" t="s">
        <v>13</v>
      </c>
      <c r="D1309" t="s">
        <v>398</v>
      </c>
      <c r="F1309" t="s">
        <v>128</v>
      </c>
      <c r="H1309" t="s">
        <v>255</v>
      </c>
      <c r="I1309" t="s">
        <v>255</v>
      </c>
      <c r="L1309" t="s">
        <v>7</v>
      </c>
      <c r="M1309">
        <f>VLOOKUP(D1309,UFMT_FIELD_FORMAT!A:H,8,FALSE)</f>
        <v/>
      </c>
      <c r="N1309">
        <f>IF(ISBLANK(E1309),"",VLOOKUP(E1309,UFMT_CONDITION!A:J,10,FALSE))</f>
        <v/>
      </c>
      <c r="O1309">
        <f>VLOOKUP(F1309,UFMT_VALUE!A:E,5,FALSE)</f>
        <v/>
      </c>
      <c r="P1309">
        <f>IF(ISBLANK(G1309),"",VLOOKUP(G1309,UFMT_CONVERSION!A:C,3,FALSE))</f>
        <v/>
      </c>
      <c r="Q1309">
        <f>"Field '"&amp;M1309&amp;IF(N1309="","","',Cond '"&amp;N1309)&amp;"', Value '"&amp;O1309&amp;IF(P1309="","","', Conv '"&amp;P1309)&amp;"'"</f>
        <v/>
      </c>
      <c r="S1309">
        <f>"Insert into UFMT_BUILD_RULE (FORMAT_ID, FIELD_NO, PRIORITY, FIELD_ID, COND_ID, VALUE_ID, CONV_KEY, F_CHECK, F_WRITE) Values ('"&amp;A1309&amp;"', '"&amp;B1309&amp;"', '"&amp;C1309&amp;"', '"&amp;D1309&amp;"', '"&amp;E1309&amp;"', '"&amp;F1309&amp;"', '"&amp;G1309&amp;"', '"&amp;H1309&amp;"', '"&amp;I1309&amp;"');"</f>
        <v/>
      </c>
      <c r="T1309">
        <f>"Update UFMT_BUILD_RULE SET FIELD_ID='"&amp;D1309&amp;"',COND_ID='"&amp;E1309&amp;"',VALUE_ID='"&amp;F1309&amp;"',CONV_KEY='"&amp;G1309&amp;"',F_CHECK='"&amp;H1309&amp;"',F_WRITE='"&amp;I1309&amp;"' Where FORMAT_ID = '"&amp;A1309&amp;"' AND FIELD_NO = '"&amp;B1309&amp;"' AND PRIORITY = '"&amp;C1309&amp;"';"</f>
        <v/>
      </c>
      <c r="U1309">
        <f>"Delete from UFMT_BUILD_RULE Where FORMAT_ID = '"&amp;A1309&amp;"' AND FIELD_NO = '"&amp;B1309&amp;"' AND PRIORITY = '"&amp;C1309&amp;"';"</f>
        <v/>
      </c>
    </row>
    <row r="1310" spans="1:21">
      <c r="A1310" t="s">
        <v>1346</v>
      </c>
      <c r="B1310" t="s">
        <v>53</v>
      </c>
      <c r="C1310" t="s">
        <v>13</v>
      </c>
      <c r="D1310" t="s">
        <v>31</v>
      </c>
      <c r="F1310" t="s">
        <v>23</v>
      </c>
      <c r="H1310" t="s">
        <v>255</v>
      </c>
      <c r="I1310" t="s">
        <v>255</v>
      </c>
      <c r="L1310" t="s">
        <v>7</v>
      </c>
      <c r="M1310">
        <f>VLOOKUP(D1310,UFMT_FIELD_FORMAT!A:H,8,FALSE)</f>
        <v/>
      </c>
      <c r="N1310">
        <f>IF(ISBLANK(E1310),"",VLOOKUP(E1310,UFMT_CONDITION!A:J,10,FALSE))</f>
        <v/>
      </c>
      <c r="O1310">
        <f>VLOOKUP(F1310,UFMT_VALUE!A:E,5,FALSE)</f>
        <v/>
      </c>
      <c r="P1310">
        <f>IF(ISBLANK(G1310),"",VLOOKUP(G1310,UFMT_CONVERSION!A:C,3,FALSE))</f>
        <v/>
      </c>
      <c r="Q1310">
        <f>"Field '"&amp;M1310&amp;IF(N1310="","","',Cond '"&amp;N1310)&amp;"', Value '"&amp;O1310&amp;IF(P1310="","","', Conv '"&amp;P1310)&amp;"'"</f>
        <v/>
      </c>
      <c r="S1310">
        <f>"Insert into UFMT_BUILD_RULE (FORMAT_ID, FIELD_NO, PRIORITY, FIELD_ID, COND_ID, VALUE_ID, CONV_KEY, F_CHECK, F_WRITE) Values ('"&amp;A1310&amp;"', '"&amp;B1310&amp;"', '"&amp;C1310&amp;"', '"&amp;D1310&amp;"', '"&amp;E1310&amp;"', '"&amp;F1310&amp;"', '"&amp;G1310&amp;"', '"&amp;H1310&amp;"', '"&amp;I1310&amp;"');"</f>
        <v/>
      </c>
      <c r="T1310">
        <f>"Update UFMT_BUILD_RULE SET FIELD_ID='"&amp;D1310&amp;"',COND_ID='"&amp;E1310&amp;"',VALUE_ID='"&amp;F1310&amp;"',CONV_KEY='"&amp;G1310&amp;"',F_CHECK='"&amp;H1310&amp;"',F_WRITE='"&amp;I1310&amp;"' Where FORMAT_ID = '"&amp;A1310&amp;"' AND FIELD_NO = '"&amp;B1310&amp;"' AND PRIORITY = '"&amp;C1310&amp;"';"</f>
        <v/>
      </c>
      <c r="U1310">
        <f>"Delete from UFMT_BUILD_RULE Where FORMAT_ID = '"&amp;A1310&amp;"' AND FIELD_NO = '"&amp;B1310&amp;"' AND PRIORITY = '"&amp;C1310&amp;"';"</f>
        <v/>
      </c>
    </row>
    <row r="1311" spans="1:21">
      <c r="A1311" t="s">
        <v>1348</v>
      </c>
      <c r="B1311" t="s">
        <v>330</v>
      </c>
      <c r="C1311" t="s">
        <v>13</v>
      </c>
      <c r="D1311" t="s">
        <v>51</v>
      </c>
      <c r="F1311" t="s">
        <v>602</v>
      </c>
      <c r="H1311" t="s">
        <v>255</v>
      </c>
      <c r="I1311" t="s">
        <v>13</v>
      </c>
      <c r="L1311" t="s">
        <v>7</v>
      </c>
      <c r="M1311">
        <f>VLOOKUP(D1311,UFMT_FIELD_FORMAT!A:H,8,FALSE)</f>
        <v/>
      </c>
      <c r="N1311">
        <f>IF(ISBLANK(E1311),"",VLOOKUP(E1311,UFMT_CONDITION!A:J,10,FALSE))</f>
        <v/>
      </c>
      <c r="O1311">
        <f>VLOOKUP(F1311,UFMT_VALUE!A:E,5,FALSE)</f>
        <v/>
      </c>
      <c r="P1311">
        <f>IF(ISBLANK(G1311),"",VLOOKUP(G1311,UFMT_CONVERSION!A:C,3,FALSE))</f>
        <v/>
      </c>
      <c r="Q1311">
        <f>"Field '"&amp;M1311&amp;IF(N1311="","","',Cond '"&amp;N1311)&amp;"', Value '"&amp;O1311&amp;IF(P1311="","","', Conv '"&amp;P1311)&amp;"'"</f>
        <v/>
      </c>
      <c r="S1311">
        <f>"Insert into UFMT_BUILD_RULE (FORMAT_ID, FIELD_NO, PRIORITY, FIELD_ID, COND_ID, VALUE_ID, CONV_KEY, F_CHECK, F_WRITE) Values ('"&amp;A1311&amp;"', '"&amp;B1311&amp;"', '"&amp;C1311&amp;"', '"&amp;D1311&amp;"', '"&amp;E1311&amp;"', '"&amp;F1311&amp;"', '"&amp;G1311&amp;"', '"&amp;H1311&amp;"', '"&amp;I1311&amp;"');"</f>
        <v/>
      </c>
      <c r="T1311">
        <f>"Update UFMT_BUILD_RULE SET FIELD_ID='"&amp;D1311&amp;"',COND_ID='"&amp;E1311&amp;"',VALUE_ID='"&amp;F1311&amp;"',CONV_KEY='"&amp;G1311&amp;"',F_CHECK='"&amp;H1311&amp;"',F_WRITE='"&amp;I1311&amp;"' Where FORMAT_ID = '"&amp;A1311&amp;"' AND FIELD_NO = '"&amp;B1311&amp;"' AND PRIORITY = '"&amp;C1311&amp;"';"</f>
        <v/>
      </c>
      <c r="U1311">
        <f>"Delete from UFMT_BUILD_RULE Where FORMAT_ID = '"&amp;A1311&amp;"' AND FIELD_NO = '"&amp;B1311&amp;"' AND PRIORITY = '"&amp;C1311&amp;"';"</f>
        <v/>
      </c>
    </row>
    <row r="1312" spans="1:21">
      <c r="A1312" t="s">
        <v>1348</v>
      </c>
      <c r="B1312" t="s">
        <v>337</v>
      </c>
      <c r="C1312" t="s">
        <v>13</v>
      </c>
      <c r="D1312" t="s">
        <v>500</v>
      </c>
      <c r="F1312" t="s">
        <v>543</v>
      </c>
      <c r="G1312" t="s">
        <v>17</v>
      </c>
      <c r="H1312" t="s">
        <v>255</v>
      </c>
      <c r="I1312" t="s">
        <v>13</v>
      </c>
      <c r="L1312" t="s">
        <v>7</v>
      </c>
      <c r="M1312">
        <f>VLOOKUP(D1312,UFMT_FIELD_FORMAT!A:H,8,FALSE)</f>
        <v/>
      </c>
      <c r="N1312">
        <f>IF(ISBLANK(E1312),"",VLOOKUP(E1312,UFMT_CONDITION!A:J,10,FALSE))</f>
        <v/>
      </c>
      <c r="O1312">
        <f>VLOOKUP(F1312,UFMT_VALUE!A:E,5,FALSE)</f>
        <v/>
      </c>
      <c r="P1312">
        <f>IF(ISBLANK(G1312),"",VLOOKUP(G1312,UFMT_CONVERSION!A:C,3,FALSE))</f>
        <v/>
      </c>
      <c r="Q1312">
        <f>"Field '"&amp;M1312&amp;IF(N1312="","","',Cond '"&amp;N1312)&amp;"', Value '"&amp;O1312&amp;IF(P1312="","","', Conv '"&amp;P1312)&amp;"'"</f>
        <v/>
      </c>
      <c r="S1312">
        <f>"Insert into UFMT_BUILD_RULE (FORMAT_ID, FIELD_NO, PRIORITY, FIELD_ID, COND_ID, VALUE_ID, CONV_KEY, F_CHECK, F_WRITE) Values ('"&amp;A1312&amp;"', '"&amp;B1312&amp;"', '"&amp;C1312&amp;"', '"&amp;D1312&amp;"', '"&amp;E1312&amp;"', '"&amp;F1312&amp;"', '"&amp;G1312&amp;"', '"&amp;H1312&amp;"', '"&amp;I1312&amp;"');"</f>
        <v/>
      </c>
      <c r="T1312">
        <f>"Update UFMT_BUILD_RULE SET FIELD_ID='"&amp;D1312&amp;"',COND_ID='"&amp;E1312&amp;"',VALUE_ID='"&amp;F1312&amp;"',CONV_KEY='"&amp;G1312&amp;"',F_CHECK='"&amp;H1312&amp;"',F_WRITE='"&amp;I1312&amp;"' Where FORMAT_ID = '"&amp;A1312&amp;"' AND FIELD_NO = '"&amp;B1312&amp;"' AND PRIORITY = '"&amp;C1312&amp;"';"</f>
        <v/>
      </c>
      <c r="U1312">
        <f>"Delete from UFMT_BUILD_RULE Where FORMAT_ID = '"&amp;A1312&amp;"' AND FIELD_NO = '"&amp;B1312&amp;"' AND PRIORITY = '"&amp;C1312&amp;"';"</f>
        <v/>
      </c>
    </row>
    <row r="1313" spans="1:21">
      <c r="A1313" t="s">
        <v>1348</v>
      </c>
      <c r="B1313" t="s">
        <v>351</v>
      </c>
      <c r="C1313" t="s">
        <v>13</v>
      </c>
      <c r="D1313" t="s">
        <v>500</v>
      </c>
      <c r="F1313" t="s">
        <v>385</v>
      </c>
      <c r="G1313" t="s">
        <v>330</v>
      </c>
      <c r="H1313" t="s">
        <v>255</v>
      </c>
      <c r="I1313" t="s">
        <v>255</v>
      </c>
      <c r="L1313" t="s">
        <v>7</v>
      </c>
      <c r="M1313">
        <f>VLOOKUP(D1313,UFMT_FIELD_FORMAT!A:H,8,FALSE)</f>
        <v/>
      </c>
      <c r="N1313">
        <f>IF(ISBLANK(E1313),"",VLOOKUP(E1313,UFMT_CONDITION!A:J,10,FALSE))</f>
        <v/>
      </c>
      <c r="O1313">
        <f>VLOOKUP(F1313,UFMT_VALUE!A:E,5,FALSE)</f>
        <v/>
      </c>
      <c r="P1313">
        <f>IF(ISBLANK(G1313),"",VLOOKUP(G1313,UFMT_CONVERSION!A:C,3,FALSE))</f>
        <v/>
      </c>
      <c r="Q1313">
        <f>"Field '"&amp;M1313&amp;IF(N1313="","","',Cond '"&amp;N1313)&amp;"', Value '"&amp;O1313&amp;IF(P1313="","","', Conv '"&amp;P1313)&amp;"'"</f>
        <v/>
      </c>
      <c r="S1313">
        <f>"Insert into UFMT_BUILD_RULE (FORMAT_ID, FIELD_NO, PRIORITY, FIELD_ID, COND_ID, VALUE_ID, CONV_KEY, F_CHECK, F_WRITE) Values ('"&amp;A1313&amp;"', '"&amp;B1313&amp;"', '"&amp;C1313&amp;"', '"&amp;D1313&amp;"', '"&amp;E1313&amp;"', '"&amp;F1313&amp;"', '"&amp;G1313&amp;"', '"&amp;H1313&amp;"', '"&amp;I1313&amp;"');"</f>
        <v/>
      </c>
      <c r="T1313">
        <f>"Update UFMT_BUILD_RULE SET FIELD_ID='"&amp;D1313&amp;"',COND_ID='"&amp;E1313&amp;"',VALUE_ID='"&amp;F1313&amp;"',CONV_KEY='"&amp;G1313&amp;"',F_CHECK='"&amp;H1313&amp;"',F_WRITE='"&amp;I1313&amp;"' Where FORMAT_ID = '"&amp;A1313&amp;"' AND FIELD_NO = '"&amp;B1313&amp;"' AND PRIORITY = '"&amp;C1313&amp;"';"</f>
        <v/>
      </c>
      <c r="U1313">
        <f>"Delete from UFMT_BUILD_RULE Where FORMAT_ID = '"&amp;A1313&amp;"' AND FIELD_NO = '"&amp;B1313&amp;"' AND PRIORITY = '"&amp;C1313&amp;"';"</f>
        <v/>
      </c>
    </row>
    <row r="1314" spans="1:21">
      <c r="A1314" t="s">
        <v>1348</v>
      </c>
      <c r="B1314" t="s">
        <v>379</v>
      </c>
      <c r="C1314" t="s">
        <v>13</v>
      </c>
      <c r="D1314" t="s">
        <v>318</v>
      </c>
      <c r="F1314" t="s">
        <v>379</v>
      </c>
      <c r="G1314" t="s">
        <v>31</v>
      </c>
      <c r="H1314" t="s">
        <v>255</v>
      </c>
      <c r="I1314" t="s">
        <v>255</v>
      </c>
      <c r="L1314" t="s">
        <v>7</v>
      </c>
      <c r="M1314">
        <f>VLOOKUP(D1314,UFMT_FIELD_FORMAT!A:H,8,FALSE)</f>
        <v/>
      </c>
      <c r="N1314">
        <f>IF(ISBLANK(E1314),"",VLOOKUP(E1314,UFMT_CONDITION!A:J,10,FALSE))</f>
        <v/>
      </c>
      <c r="O1314">
        <f>VLOOKUP(F1314,UFMT_VALUE!A:E,5,FALSE)</f>
        <v/>
      </c>
      <c r="P1314">
        <f>IF(ISBLANK(G1314),"",VLOOKUP(G1314,UFMT_CONVERSION!A:C,3,FALSE))</f>
        <v/>
      </c>
      <c r="Q1314">
        <f>"Field '"&amp;M1314&amp;IF(N1314="","","',Cond '"&amp;N1314)&amp;"', Value '"&amp;O1314&amp;IF(P1314="","","', Conv '"&amp;P1314)&amp;"'"</f>
        <v/>
      </c>
      <c r="S1314">
        <f>"Insert into UFMT_BUILD_RULE (FORMAT_ID, FIELD_NO, PRIORITY, FIELD_ID, COND_ID, VALUE_ID, CONV_KEY, F_CHECK, F_WRITE) Values ('"&amp;A1314&amp;"', '"&amp;B1314&amp;"', '"&amp;C1314&amp;"', '"&amp;D1314&amp;"', '"&amp;E1314&amp;"', '"&amp;F1314&amp;"', '"&amp;G1314&amp;"', '"&amp;H1314&amp;"', '"&amp;I1314&amp;"');"</f>
        <v/>
      </c>
      <c r="T1314">
        <f>"Update UFMT_BUILD_RULE SET FIELD_ID='"&amp;D1314&amp;"',COND_ID='"&amp;E1314&amp;"',VALUE_ID='"&amp;F1314&amp;"',CONV_KEY='"&amp;G1314&amp;"',F_CHECK='"&amp;H1314&amp;"',F_WRITE='"&amp;I1314&amp;"' Where FORMAT_ID = '"&amp;A1314&amp;"' AND FIELD_NO = '"&amp;B1314&amp;"' AND PRIORITY = '"&amp;C1314&amp;"';"</f>
        <v/>
      </c>
      <c r="U1314">
        <f>"Delete from UFMT_BUILD_RULE Where FORMAT_ID = '"&amp;A1314&amp;"' AND FIELD_NO = '"&amp;B1314&amp;"' AND PRIORITY = '"&amp;C1314&amp;"';"</f>
        <v/>
      </c>
    </row>
    <row r="1315" spans="1:21">
      <c r="A1315" t="s">
        <v>1348</v>
      </c>
      <c r="B1315" t="s">
        <v>583</v>
      </c>
      <c r="C1315" t="s">
        <v>13</v>
      </c>
      <c r="D1315" t="s">
        <v>385</v>
      </c>
      <c r="F1315" t="s">
        <v>33</v>
      </c>
      <c r="G1315" t="s">
        <v>567</v>
      </c>
      <c r="H1315" t="s">
        <v>255</v>
      </c>
      <c r="I1315" t="s">
        <v>255</v>
      </c>
      <c r="L1315" t="s">
        <v>7</v>
      </c>
      <c r="M1315">
        <f>VLOOKUP(D1315,UFMT_FIELD_FORMAT!A:H,8,FALSE)</f>
        <v/>
      </c>
      <c r="N1315">
        <f>IF(ISBLANK(E1315),"",VLOOKUP(E1315,UFMT_CONDITION!A:J,10,FALSE))</f>
        <v/>
      </c>
      <c r="O1315">
        <f>VLOOKUP(F1315,UFMT_VALUE!A:E,5,FALSE)</f>
        <v/>
      </c>
      <c r="P1315">
        <f>IF(ISBLANK(G1315),"",VLOOKUP(G1315,UFMT_CONVERSION!A:C,3,FALSE))</f>
        <v/>
      </c>
      <c r="Q1315">
        <f>"Field '"&amp;M1315&amp;IF(N1315="","","',Cond '"&amp;N1315)&amp;"', Value '"&amp;O1315&amp;IF(P1315="","","', Conv '"&amp;P1315)&amp;"'"</f>
        <v/>
      </c>
      <c r="S1315">
        <f>"Insert into UFMT_BUILD_RULE (FORMAT_ID, FIELD_NO, PRIORITY, FIELD_ID, COND_ID, VALUE_ID, CONV_KEY, F_CHECK, F_WRITE) Values ('"&amp;A1315&amp;"', '"&amp;B1315&amp;"', '"&amp;C1315&amp;"', '"&amp;D1315&amp;"', '"&amp;E1315&amp;"', '"&amp;F1315&amp;"', '"&amp;G1315&amp;"', '"&amp;H1315&amp;"', '"&amp;I1315&amp;"');"</f>
        <v/>
      </c>
      <c r="T1315">
        <f>"Update UFMT_BUILD_RULE SET FIELD_ID='"&amp;D1315&amp;"',COND_ID='"&amp;E1315&amp;"',VALUE_ID='"&amp;F1315&amp;"',CONV_KEY='"&amp;G1315&amp;"',F_CHECK='"&amp;H1315&amp;"',F_WRITE='"&amp;I1315&amp;"' Where FORMAT_ID = '"&amp;A1315&amp;"' AND FIELD_NO = '"&amp;B1315&amp;"' AND PRIORITY = '"&amp;C1315&amp;"';"</f>
        <v/>
      </c>
      <c r="U1315">
        <f>"Delete from UFMT_BUILD_RULE Where FORMAT_ID = '"&amp;A1315&amp;"' AND FIELD_NO = '"&amp;B1315&amp;"' AND PRIORITY = '"&amp;C1315&amp;"';"</f>
        <v/>
      </c>
    </row>
    <row r="1316" spans="1:21">
      <c r="A1316" t="s">
        <v>1350</v>
      </c>
      <c r="B1316" t="s">
        <v>330</v>
      </c>
      <c r="C1316" t="s">
        <v>13</v>
      </c>
      <c r="D1316" t="s">
        <v>51</v>
      </c>
      <c r="F1316" t="s">
        <v>602</v>
      </c>
      <c r="H1316" t="s">
        <v>255</v>
      </c>
      <c r="I1316" t="s">
        <v>255</v>
      </c>
      <c r="L1316" t="s">
        <v>7</v>
      </c>
      <c r="M1316">
        <f>VLOOKUP(D1316,UFMT_FIELD_FORMAT!A:H,8,FALSE)</f>
        <v/>
      </c>
      <c r="N1316">
        <f>IF(ISBLANK(E1316),"",VLOOKUP(E1316,UFMT_CONDITION!A:J,10,FALSE))</f>
        <v/>
      </c>
      <c r="O1316">
        <f>VLOOKUP(F1316,UFMT_VALUE!A:E,5,FALSE)</f>
        <v/>
      </c>
      <c r="P1316">
        <f>IF(ISBLANK(G1316),"",VLOOKUP(G1316,UFMT_CONVERSION!A:C,3,FALSE))</f>
        <v/>
      </c>
      <c r="Q1316">
        <f>"Field '"&amp;M1316&amp;IF(N1316="","","',Cond '"&amp;N1316)&amp;"', Value '"&amp;O1316&amp;IF(P1316="","","', Conv '"&amp;P1316)&amp;"'"</f>
        <v/>
      </c>
      <c r="S1316">
        <f>"Insert into UFMT_BUILD_RULE (FORMAT_ID, FIELD_NO, PRIORITY, FIELD_ID, COND_ID, VALUE_ID, CONV_KEY, F_CHECK, F_WRITE) Values ('"&amp;A1316&amp;"', '"&amp;B1316&amp;"', '"&amp;C1316&amp;"', '"&amp;D1316&amp;"', '"&amp;E1316&amp;"', '"&amp;F1316&amp;"', '"&amp;G1316&amp;"', '"&amp;H1316&amp;"', '"&amp;I1316&amp;"');"</f>
        <v/>
      </c>
      <c r="T1316">
        <f>"Update UFMT_BUILD_RULE SET FIELD_ID='"&amp;D1316&amp;"',COND_ID='"&amp;E1316&amp;"',VALUE_ID='"&amp;F1316&amp;"',CONV_KEY='"&amp;G1316&amp;"',F_CHECK='"&amp;H1316&amp;"',F_WRITE='"&amp;I1316&amp;"' Where FORMAT_ID = '"&amp;A1316&amp;"' AND FIELD_NO = '"&amp;B1316&amp;"' AND PRIORITY = '"&amp;C1316&amp;"';"</f>
        <v/>
      </c>
      <c r="U1316">
        <f>"Delete from UFMT_BUILD_RULE Where FORMAT_ID = '"&amp;A1316&amp;"' AND FIELD_NO = '"&amp;B1316&amp;"' AND PRIORITY = '"&amp;C1316&amp;"';"</f>
        <v/>
      </c>
    </row>
    <row r="1317" spans="1:21">
      <c r="A1317" t="s">
        <v>1350</v>
      </c>
      <c r="B1317" t="s">
        <v>337</v>
      </c>
      <c r="C1317" t="s">
        <v>13</v>
      </c>
      <c r="D1317" t="s">
        <v>500</v>
      </c>
      <c r="F1317" t="s">
        <v>35</v>
      </c>
      <c r="H1317" t="s">
        <v>255</v>
      </c>
      <c r="I1317" t="s">
        <v>255</v>
      </c>
      <c r="L1317" t="s">
        <v>7</v>
      </c>
      <c r="M1317">
        <f>VLOOKUP(D1317,UFMT_FIELD_FORMAT!A:H,8,FALSE)</f>
        <v/>
      </c>
      <c r="N1317">
        <f>IF(ISBLANK(E1317),"",VLOOKUP(E1317,UFMT_CONDITION!A:J,10,FALSE))</f>
        <v/>
      </c>
      <c r="O1317">
        <f>VLOOKUP(F1317,UFMT_VALUE!A:E,5,FALSE)</f>
        <v/>
      </c>
      <c r="P1317">
        <f>IF(ISBLANK(G1317),"",VLOOKUP(G1317,UFMT_CONVERSION!A:C,3,FALSE))</f>
        <v/>
      </c>
      <c r="Q1317">
        <f>"Field '"&amp;M1317&amp;IF(N1317="","","',Cond '"&amp;N1317)&amp;"', Value '"&amp;O1317&amp;IF(P1317="","","', Conv '"&amp;P1317)&amp;"'"</f>
        <v/>
      </c>
      <c r="S1317">
        <f>"Insert into UFMT_BUILD_RULE (FORMAT_ID, FIELD_NO, PRIORITY, FIELD_ID, COND_ID, VALUE_ID, CONV_KEY, F_CHECK, F_WRITE) Values ('"&amp;A1317&amp;"', '"&amp;B1317&amp;"', '"&amp;C1317&amp;"', '"&amp;D1317&amp;"', '"&amp;E1317&amp;"', '"&amp;F1317&amp;"', '"&amp;G1317&amp;"', '"&amp;H1317&amp;"', '"&amp;I1317&amp;"');"</f>
        <v/>
      </c>
      <c r="T1317">
        <f>"Update UFMT_BUILD_RULE SET FIELD_ID='"&amp;D1317&amp;"',COND_ID='"&amp;E1317&amp;"',VALUE_ID='"&amp;F1317&amp;"',CONV_KEY='"&amp;G1317&amp;"',F_CHECK='"&amp;H1317&amp;"',F_WRITE='"&amp;I1317&amp;"' Where FORMAT_ID = '"&amp;A1317&amp;"' AND FIELD_NO = '"&amp;B1317&amp;"' AND PRIORITY = '"&amp;C1317&amp;"';"</f>
        <v/>
      </c>
      <c r="U1317">
        <f>"Delete from UFMT_BUILD_RULE Where FORMAT_ID = '"&amp;A1317&amp;"' AND FIELD_NO = '"&amp;B1317&amp;"' AND PRIORITY = '"&amp;C1317&amp;"';"</f>
        <v/>
      </c>
    </row>
    <row r="1318" spans="1:21">
      <c r="A1318" t="s">
        <v>1350</v>
      </c>
      <c r="B1318" t="s">
        <v>351</v>
      </c>
      <c r="C1318" t="s">
        <v>13</v>
      </c>
      <c r="D1318" t="s">
        <v>500</v>
      </c>
      <c r="F1318" t="s">
        <v>385</v>
      </c>
      <c r="H1318" t="s">
        <v>255</v>
      </c>
      <c r="I1318" t="s">
        <v>255</v>
      </c>
      <c r="L1318" t="s">
        <v>7</v>
      </c>
      <c r="M1318">
        <f>VLOOKUP(D1318,UFMT_FIELD_FORMAT!A:H,8,FALSE)</f>
        <v/>
      </c>
      <c r="N1318">
        <f>IF(ISBLANK(E1318),"",VLOOKUP(E1318,UFMT_CONDITION!A:J,10,FALSE))</f>
        <v/>
      </c>
      <c r="O1318">
        <f>VLOOKUP(F1318,UFMT_VALUE!A:E,5,FALSE)</f>
        <v/>
      </c>
      <c r="P1318">
        <f>IF(ISBLANK(G1318),"",VLOOKUP(G1318,UFMT_CONVERSION!A:C,3,FALSE))</f>
        <v/>
      </c>
      <c r="Q1318">
        <f>"Field '"&amp;M1318&amp;IF(N1318="","","',Cond '"&amp;N1318)&amp;"', Value '"&amp;O1318&amp;IF(P1318="","","', Conv '"&amp;P1318)&amp;"'"</f>
        <v/>
      </c>
      <c r="S1318">
        <f>"Insert into UFMT_BUILD_RULE (FORMAT_ID, FIELD_NO, PRIORITY, FIELD_ID, COND_ID, VALUE_ID, CONV_KEY, F_CHECK, F_WRITE) Values ('"&amp;A1318&amp;"', '"&amp;B1318&amp;"', '"&amp;C1318&amp;"', '"&amp;D1318&amp;"', '"&amp;E1318&amp;"', '"&amp;F1318&amp;"', '"&amp;G1318&amp;"', '"&amp;H1318&amp;"', '"&amp;I1318&amp;"');"</f>
        <v/>
      </c>
      <c r="T1318">
        <f>"Update UFMT_BUILD_RULE SET FIELD_ID='"&amp;D1318&amp;"',COND_ID='"&amp;E1318&amp;"',VALUE_ID='"&amp;F1318&amp;"',CONV_KEY='"&amp;G1318&amp;"',F_CHECK='"&amp;H1318&amp;"',F_WRITE='"&amp;I1318&amp;"' Where FORMAT_ID = '"&amp;A1318&amp;"' AND FIELD_NO = '"&amp;B1318&amp;"' AND PRIORITY = '"&amp;C1318&amp;"';"</f>
        <v/>
      </c>
      <c r="U1318">
        <f>"Delete from UFMT_BUILD_RULE Where FORMAT_ID = '"&amp;A1318&amp;"' AND FIELD_NO = '"&amp;B1318&amp;"' AND PRIORITY = '"&amp;C1318&amp;"';"</f>
        <v/>
      </c>
    </row>
    <row r="1319" spans="1:21">
      <c r="A1319" t="s">
        <v>1350</v>
      </c>
      <c r="B1319" t="s">
        <v>379</v>
      </c>
      <c r="C1319" t="s">
        <v>13</v>
      </c>
      <c r="D1319" t="s">
        <v>318</v>
      </c>
      <c r="F1319" t="s">
        <v>379</v>
      </c>
      <c r="H1319" t="s">
        <v>255</v>
      </c>
      <c r="I1319" t="s">
        <v>255</v>
      </c>
      <c r="L1319" t="s">
        <v>7</v>
      </c>
      <c r="M1319">
        <f>VLOOKUP(D1319,UFMT_FIELD_FORMAT!A:H,8,FALSE)</f>
        <v/>
      </c>
      <c r="N1319">
        <f>IF(ISBLANK(E1319),"",VLOOKUP(E1319,UFMT_CONDITION!A:J,10,FALSE))</f>
        <v/>
      </c>
      <c r="O1319">
        <f>VLOOKUP(F1319,UFMT_VALUE!A:E,5,FALSE)</f>
        <v/>
      </c>
      <c r="P1319">
        <f>IF(ISBLANK(G1319),"",VLOOKUP(G1319,UFMT_CONVERSION!A:C,3,FALSE))</f>
        <v/>
      </c>
      <c r="Q1319">
        <f>"Field '"&amp;M1319&amp;IF(N1319="","","',Cond '"&amp;N1319)&amp;"', Value '"&amp;O1319&amp;IF(P1319="","","', Conv '"&amp;P1319)&amp;"'"</f>
        <v/>
      </c>
      <c r="S1319">
        <f>"Insert into UFMT_BUILD_RULE (FORMAT_ID, FIELD_NO, PRIORITY, FIELD_ID, COND_ID, VALUE_ID, CONV_KEY, F_CHECK, F_WRITE) Values ('"&amp;A1319&amp;"', '"&amp;B1319&amp;"', '"&amp;C1319&amp;"', '"&amp;D1319&amp;"', '"&amp;E1319&amp;"', '"&amp;F1319&amp;"', '"&amp;G1319&amp;"', '"&amp;H1319&amp;"', '"&amp;I1319&amp;"');"</f>
        <v/>
      </c>
      <c r="T1319">
        <f>"Update UFMT_BUILD_RULE SET FIELD_ID='"&amp;D1319&amp;"',COND_ID='"&amp;E1319&amp;"',VALUE_ID='"&amp;F1319&amp;"',CONV_KEY='"&amp;G1319&amp;"',F_CHECK='"&amp;H1319&amp;"',F_WRITE='"&amp;I1319&amp;"' Where FORMAT_ID = '"&amp;A1319&amp;"' AND FIELD_NO = '"&amp;B1319&amp;"' AND PRIORITY = '"&amp;C1319&amp;"';"</f>
        <v/>
      </c>
      <c r="U1319">
        <f>"Delete from UFMT_BUILD_RULE Where FORMAT_ID = '"&amp;A1319&amp;"' AND FIELD_NO = '"&amp;B1319&amp;"' AND PRIORITY = '"&amp;C1319&amp;"';"</f>
        <v/>
      </c>
    </row>
    <row r="1320" spans="1:21">
      <c r="A1320" t="s">
        <v>1350</v>
      </c>
      <c r="B1320" t="s">
        <v>72</v>
      </c>
      <c r="C1320" t="s">
        <v>13</v>
      </c>
      <c r="D1320" t="s">
        <v>473</v>
      </c>
      <c r="F1320" t="s">
        <v>43</v>
      </c>
      <c r="G1320" t="s">
        <v>534</v>
      </c>
      <c r="H1320" t="s">
        <v>255</v>
      </c>
      <c r="I1320" t="s">
        <v>13</v>
      </c>
      <c r="L1320" t="s">
        <v>7</v>
      </c>
      <c r="M1320">
        <f>VLOOKUP(D1320,UFMT_FIELD_FORMAT!A:H,8,FALSE)</f>
        <v/>
      </c>
      <c r="N1320">
        <f>IF(ISBLANK(E1320),"",VLOOKUP(E1320,UFMT_CONDITION!A:J,10,FALSE))</f>
        <v/>
      </c>
      <c r="O1320">
        <f>VLOOKUP(F1320,UFMT_VALUE!A:E,5,FALSE)</f>
        <v/>
      </c>
      <c r="P1320">
        <f>IF(ISBLANK(G1320),"",VLOOKUP(G1320,UFMT_CONVERSION!A:C,3,FALSE))</f>
        <v/>
      </c>
      <c r="Q1320">
        <f>"Field '"&amp;M1320&amp;IF(N1320="","","',Cond '"&amp;N1320)&amp;"', Value '"&amp;O1320&amp;IF(P1320="","","', Conv '"&amp;P1320)&amp;"'"</f>
        <v/>
      </c>
      <c r="S1320">
        <f>"Insert into UFMT_BUILD_RULE (FORMAT_ID, FIELD_NO, PRIORITY, FIELD_ID, COND_ID, VALUE_ID, CONV_KEY, F_CHECK, F_WRITE) Values ('"&amp;A1320&amp;"', '"&amp;B1320&amp;"', '"&amp;C1320&amp;"', '"&amp;D1320&amp;"', '"&amp;E1320&amp;"', '"&amp;F1320&amp;"', '"&amp;G1320&amp;"', '"&amp;H1320&amp;"', '"&amp;I1320&amp;"');"</f>
        <v/>
      </c>
      <c r="T1320">
        <f>"Update UFMT_BUILD_RULE SET FIELD_ID='"&amp;D1320&amp;"',COND_ID='"&amp;E1320&amp;"',VALUE_ID='"&amp;F1320&amp;"',CONV_KEY='"&amp;G1320&amp;"',F_CHECK='"&amp;H1320&amp;"',F_WRITE='"&amp;I1320&amp;"' Where FORMAT_ID = '"&amp;A1320&amp;"' AND FIELD_NO = '"&amp;B1320&amp;"' AND PRIORITY = '"&amp;C1320&amp;"';"</f>
        <v/>
      </c>
      <c r="U1320">
        <f>"Delete from UFMT_BUILD_RULE Where FORMAT_ID = '"&amp;A1320&amp;"' AND FIELD_NO = '"&amp;B1320&amp;"' AND PRIORITY = '"&amp;C1320&amp;"';"</f>
        <v/>
      </c>
    </row>
    <row r="1321" spans="1:21">
      <c r="A1321" t="s">
        <v>1350</v>
      </c>
      <c r="B1321" t="s">
        <v>583</v>
      </c>
      <c r="C1321" t="s">
        <v>13</v>
      </c>
      <c r="D1321" t="s">
        <v>385</v>
      </c>
      <c r="F1321" t="s">
        <v>611</v>
      </c>
      <c r="H1321" t="s">
        <v>255</v>
      </c>
      <c r="I1321" t="s">
        <v>255</v>
      </c>
      <c r="L1321" t="s">
        <v>7</v>
      </c>
      <c r="M1321">
        <f>VLOOKUP(D1321,UFMT_FIELD_FORMAT!A:H,8,FALSE)</f>
        <v/>
      </c>
      <c r="N1321">
        <f>IF(ISBLANK(E1321),"",VLOOKUP(E1321,UFMT_CONDITION!A:J,10,FALSE))</f>
        <v/>
      </c>
      <c r="O1321">
        <f>VLOOKUP(F1321,UFMT_VALUE!A:E,5,FALSE)</f>
        <v/>
      </c>
      <c r="P1321">
        <f>IF(ISBLANK(G1321),"",VLOOKUP(G1321,UFMT_CONVERSION!A:C,3,FALSE))</f>
        <v/>
      </c>
      <c r="Q1321">
        <f>"Field '"&amp;M1321&amp;IF(N1321="","","',Cond '"&amp;N1321)&amp;"', Value '"&amp;O1321&amp;IF(P1321="","","', Conv '"&amp;P1321)&amp;"'"</f>
        <v/>
      </c>
      <c r="S1321">
        <f>"Insert into UFMT_BUILD_RULE (FORMAT_ID, FIELD_NO, PRIORITY, FIELD_ID, COND_ID, VALUE_ID, CONV_KEY, F_CHECK, F_WRITE) Values ('"&amp;A1321&amp;"', '"&amp;B1321&amp;"', '"&amp;C1321&amp;"', '"&amp;D1321&amp;"', '"&amp;E1321&amp;"', '"&amp;F1321&amp;"', '"&amp;G1321&amp;"', '"&amp;H1321&amp;"', '"&amp;I1321&amp;"');"</f>
        <v/>
      </c>
      <c r="T1321">
        <f>"Update UFMT_BUILD_RULE SET FIELD_ID='"&amp;D1321&amp;"',COND_ID='"&amp;E1321&amp;"',VALUE_ID='"&amp;F1321&amp;"',CONV_KEY='"&amp;G1321&amp;"',F_CHECK='"&amp;H1321&amp;"',F_WRITE='"&amp;I1321&amp;"' Where FORMAT_ID = '"&amp;A1321&amp;"' AND FIELD_NO = '"&amp;B1321&amp;"' AND PRIORITY = '"&amp;C1321&amp;"';"</f>
        <v/>
      </c>
      <c r="U1321">
        <f>"Delete from UFMT_BUILD_RULE Where FORMAT_ID = '"&amp;A1321&amp;"' AND FIELD_NO = '"&amp;B1321&amp;"' AND PRIORITY = '"&amp;C1321&amp;"';"</f>
        <v/>
      </c>
    </row>
    <row r="1322" spans="1:21">
      <c r="A1322" t="s">
        <v>1352</v>
      </c>
      <c r="B1322" t="s">
        <v>337</v>
      </c>
      <c r="C1322" t="s">
        <v>13</v>
      </c>
      <c r="D1322" t="s">
        <v>500</v>
      </c>
      <c r="F1322" t="s">
        <v>35</v>
      </c>
      <c r="H1322" t="s">
        <v>255</v>
      </c>
      <c r="I1322" t="s">
        <v>13</v>
      </c>
      <c r="L1322" t="s">
        <v>7</v>
      </c>
      <c r="M1322">
        <f>VLOOKUP(D1322,UFMT_FIELD_FORMAT!A:H,8,FALSE)</f>
        <v/>
      </c>
      <c r="N1322">
        <f>IF(ISBLANK(E1322),"",VLOOKUP(E1322,UFMT_CONDITION!A:J,10,FALSE))</f>
        <v/>
      </c>
      <c r="O1322">
        <f>VLOOKUP(F1322,UFMT_VALUE!A:E,5,FALSE)</f>
        <v/>
      </c>
      <c r="P1322">
        <f>IF(ISBLANK(G1322),"",VLOOKUP(G1322,UFMT_CONVERSION!A:C,3,FALSE))</f>
        <v/>
      </c>
      <c r="Q1322">
        <f>"Field '"&amp;M1322&amp;IF(N1322="","","',Cond '"&amp;N1322)&amp;"', Value '"&amp;O1322&amp;IF(P1322="","","', Conv '"&amp;P1322)&amp;"'"</f>
        <v/>
      </c>
      <c r="S1322">
        <f>"Insert into UFMT_BUILD_RULE (FORMAT_ID, FIELD_NO, PRIORITY, FIELD_ID, COND_ID, VALUE_ID, CONV_KEY, F_CHECK, F_WRITE) Values ('"&amp;A1322&amp;"', '"&amp;B1322&amp;"', '"&amp;C1322&amp;"', '"&amp;D1322&amp;"', '"&amp;E1322&amp;"', '"&amp;F1322&amp;"', '"&amp;G1322&amp;"', '"&amp;H1322&amp;"', '"&amp;I1322&amp;"');"</f>
        <v/>
      </c>
      <c r="T1322">
        <f>"Update UFMT_BUILD_RULE SET FIELD_ID='"&amp;D1322&amp;"',COND_ID='"&amp;E1322&amp;"',VALUE_ID='"&amp;F1322&amp;"',CONV_KEY='"&amp;G1322&amp;"',F_CHECK='"&amp;H1322&amp;"',F_WRITE='"&amp;I1322&amp;"' Where FORMAT_ID = '"&amp;A1322&amp;"' AND FIELD_NO = '"&amp;B1322&amp;"' AND PRIORITY = '"&amp;C1322&amp;"';"</f>
        <v/>
      </c>
      <c r="U1322">
        <f>"Delete from UFMT_BUILD_RULE Where FORMAT_ID = '"&amp;A1322&amp;"' AND FIELD_NO = '"&amp;B1322&amp;"' AND PRIORITY = '"&amp;C1322&amp;"';"</f>
        <v/>
      </c>
    </row>
    <row r="1323" spans="1:21">
      <c r="A1323" t="s">
        <v>1352</v>
      </c>
      <c r="B1323" t="s">
        <v>351</v>
      </c>
      <c r="C1323" t="s">
        <v>13</v>
      </c>
      <c r="D1323" t="s">
        <v>328</v>
      </c>
      <c r="F1323" t="s">
        <v>19</v>
      </c>
      <c r="H1323" t="s">
        <v>255</v>
      </c>
      <c r="I1323" t="s">
        <v>13</v>
      </c>
      <c r="L1323" t="s">
        <v>7</v>
      </c>
      <c r="M1323">
        <f>VLOOKUP(D1323,UFMT_FIELD_FORMAT!A:H,8,FALSE)</f>
        <v/>
      </c>
      <c r="N1323">
        <f>IF(ISBLANK(E1323),"",VLOOKUP(E1323,UFMT_CONDITION!A:J,10,FALSE))</f>
        <v/>
      </c>
      <c r="O1323">
        <f>VLOOKUP(F1323,UFMT_VALUE!A:E,5,FALSE)</f>
        <v/>
      </c>
      <c r="P1323">
        <f>IF(ISBLANK(G1323),"",VLOOKUP(G1323,UFMT_CONVERSION!A:C,3,FALSE))</f>
        <v/>
      </c>
      <c r="Q1323">
        <f>"Field '"&amp;M1323&amp;IF(N1323="","","',Cond '"&amp;N1323)&amp;"', Value '"&amp;O1323&amp;IF(P1323="","","', Conv '"&amp;P1323)&amp;"'"</f>
        <v/>
      </c>
      <c r="S1323">
        <f>"Insert into UFMT_BUILD_RULE (FORMAT_ID, FIELD_NO, PRIORITY, FIELD_ID, COND_ID, VALUE_ID, CONV_KEY, F_CHECK, F_WRITE) Values ('"&amp;A1323&amp;"', '"&amp;B1323&amp;"', '"&amp;C1323&amp;"', '"&amp;D1323&amp;"', '"&amp;E1323&amp;"', '"&amp;F1323&amp;"', '"&amp;G1323&amp;"', '"&amp;H1323&amp;"', '"&amp;I1323&amp;"');"</f>
        <v/>
      </c>
      <c r="T1323">
        <f>"Update UFMT_BUILD_RULE SET FIELD_ID='"&amp;D1323&amp;"',COND_ID='"&amp;E1323&amp;"',VALUE_ID='"&amp;F1323&amp;"',CONV_KEY='"&amp;G1323&amp;"',F_CHECK='"&amp;H1323&amp;"',F_WRITE='"&amp;I1323&amp;"' Where FORMAT_ID = '"&amp;A1323&amp;"' AND FIELD_NO = '"&amp;B1323&amp;"' AND PRIORITY = '"&amp;C1323&amp;"';"</f>
        <v/>
      </c>
      <c r="U1323">
        <f>"Delete from UFMT_BUILD_RULE Where FORMAT_ID = '"&amp;A1323&amp;"' AND FIELD_NO = '"&amp;B1323&amp;"' AND PRIORITY = '"&amp;C1323&amp;"';"</f>
        <v/>
      </c>
    </row>
    <row r="1324" spans="1:21">
      <c r="A1324" t="s">
        <v>1352</v>
      </c>
      <c r="B1324" t="s">
        <v>473</v>
      </c>
      <c r="C1324" t="s">
        <v>13</v>
      </c>
      <c r="D1324" t="s">
        <v>333</v>
      </c>
      <c r="F1324" t="s">
        <v>33</v>
      </c>
      <c r="H1324" t="s">
        <v>255</v>
      </c>
      <c r="I1324" t="s">
        <v>13</v>
      </c>
      <c r="L1324" t="s">
        <v>7</v>
      </c>
      <c r="M1324">
        <f>VLOOKUP(D1324,UFMT_FIELD_FORMAT!A:H,8,FALSE)</f>
        <v/>
      </c>
      <c r="N1324">
        <f>IF(ISBLANK(E1324),"",VLOOKUP(E1324,UFMT_CONDITION!A:J,10,FALSE))</f>
        <v/>
      </c>
      <c r="O1324">
        <f>VLOOKUP(F1324,UFMT_VALUE!A:E,5,FALSE)</f>
        <v/>
      </c>
      <c r="P1324">
        <f>IF(ISBLANK(G1324),"",VLOOKUP(G1324,UFMT_CONVERSION!A:C,3,FALSE))</f>
        <v/>
      </c>
      <c r="Q1324">
        <f>"Field '"&amp;M1324&amp;IF(N1324="","","',Cond '"&amp;N1324)&amp;"', Value '"&amp;O1324&amp;IF(P1324="","","', Conv '"&amp;P1324)&amp;"'"</f>
        <v/>
      </c>
      <c r="S1324">
        <f>"Insert into UFMT_BUILD_RULE (FORMAT_ID, FIELD_NO, PRIORITY, FIELD_ID, COND_ID, VALUE_ID, CONV_KEY, F_CHECK, F_WRITE) Values ('"&amp;A1324&amp;"', '"&amp;B1324&amp;"', '"&amp;C1324&amp;"', '"&amp;D1324&amp;"', '"&amp;E1324&amp;"', '"&amp;F1324&amp;"', '"&amp;G1324&amp;"', '"&amp;H1324&amp;"', '"&amp;I1324&amp;"');"</f>
        <v/>
      </c>
      <c r="T1324">
        <f>"Update UFMT_BUILD_RULE SET FIELD_ID='"&amp;D1324&amp;"',COND_ID='"&amp;E1324&amp;"',VALUE_ID='"&amp;F1324&amp;"',CONV_KEY='"&amp;G1324&amp;"',F_CHECK='"&amp;H1324&amp;"',F_WRITE='"&amp;I1324&amp;"' Where FORMAT_ID = '"&amp;A1324&amp;"' AND FIELD_NO = '"&amp;B1324&amp;"' AND PRIORITY = '"&amp;C1324&amp;"';"</f>
        <v/>
      </c>
      <c r="U1324">
        <f>"Delete from UFMT_BUILD_RULE Where FORMAT_ID = '"&amp;A1324&amp;"' AND FIELD_NO = '"&amp;B1324&amp;"' AND PRIORITY = '"&amp;C1324&amp;"';"</f>
        <v/>
      </c>
    </row>
    <row r="1325" spans="1:21">
      <c r="A1325" t="s">
        <v>1352</v>
      </c>
      <c r="B1325" t="s">
        <v>72</v>
      </c>
      <c r="C1325" t="s">
        <v>13</v>
      </c>
      <c r="D1325" t="s">
        <v>333</v>
      </c>
      <c r="F1325" t="s">
        <v>473</v>
      </c>
      <c r="H1325" t="s">
        <v>255</v>
      </c>
      <c r="I1325" t="s">
        <v>13</v>
      </c>
      <c r="L1325" t="s">
        <v>7</v>
      </c>
      <c r="M1325">
        <f>VLOOKUP(D1325,UFMT_FIELD_FORMAT!A:H,8,FALSE)</f>
        <v/>
      </c>
      <c r="N1325">
        <f>IF(ISBLANK(E1325),"",VLOOKUP(E1325,UFMT_CONDITION!A:J,10,FALSE))</f>
        <v/>
      </c>
      <c r="O1325">
        <f>VLOOKUP(F1325,UFMT_VALUE!A:E,5,FALSE)</f>
        <v/>
      </c>
      <c r="P1325">
        <f>IF(ISBLANK(G1325),"",VLOOKUP(G1325,UFMT_CONVERSION!A:C,3,FALSE))</f>
        <v/>
      </c>
      <c r="Q1325">
        <f>"Field '"&amp;M1325&amp;IF(N1325="","","',Cond '"&amp;N1325)&amp;"', Value '"&amp;O1325&amp;IF(P1325="","","', Conv '"&amp;P1325)&amp;"'"</f>
        <v/>
      </c>
      <c r="S1325">
        <f>"Insert into UFMT_BUILD_RULE (FORMAT_ID, FIELD_NO, PRIORITY, FIELD_ID, COND_ID, VALUE_ID, CONV_KEY, F_CHECK, F_WRITE) Values ('"&amp;A1325&amp;"', '"&amp;B1325&amp;"', '"&amp;C1325&amp;"', '"&amp;D1325&amp;"', '"&amp;E1325&amp;"', '"&amp;F1325&amp;"', '"&amp;G1325&amp;"', '"&amp;H1325&amp;"', '"&amp;I1325&amp;"');"</f>
        <v/>
      </c>
      <c r="T1325">
        <f>"Update UFMT_BUILD_RULE SET FIELD_ID='"&amp;D1325&amp;"',COND_ID='"&amp;E1325&amp;"',VALUE_ID='"&amp;F1325&amp;"',CONV_KEY='"&amp;G1325&amp;"',F_CHECK='"&amp;H1325&amp;"',F_WRITE='"&amp;I1325&amp;"' Where FORMAT_ID = '"&amp;A1325&amp;"' AND FIELD_NO = '"&amp;B1325&amp;"' AND PRIORITY = '"&amp;C1325&amp;"';"</f>
        <v/>
      </c>
      <c r="U1325">
        <f>"Delete from UFMT_BUILD_RULE Where FORMAT_ID = '"&amp;A1325&amp;"' AND FIELD_NO = '"&amp;B1325&amp;"' AND PRIORITY = '"&amp;C1325&amp;"';"</f>
        <v/>
      </c>
    </row>
    <row r="1326" spans="1:21">
      <c r="A1326" t="s">
        <v>1352</v>
      </c>
      <c r="B1326" t="s">
        <v>567</v>
      </c>
      <c r="C1326" t="s">
        <v>13</v>
      </c>
      <c r="D1326" t="s">
        <v>456</v>
      </c>
      <c r="F1326" t="s">
        <v>554</v>
      </c>
      <c r="H1326" t="s">
        <v>255</v>
      </c>
      <c r="I1326" t="s">
        <v>13</v>
      </c>
      <c r="L1326" t="s">
        <v>7</v>
      </c>
      <c r="M1326">
        <f>VLOOKUP(D1326,UFMT_FIELD_FORMAT!A:H,8,FALSE)</f>
        <v/>
      </c>
      <c r="N1326">
        <f>IF(ISBLANK(E1326),"",VLOOKUP(E1326,UFMT_CONDITION!A:J,10,FALSE))</f>
        <v/>
      </c>
      <c r="O1326">
        <f>VLOOKUP(F1326,UFMT_VALUE!A:E,5,FALSE)</f>
        <v/>
      </c>
      <c r="P1326">
        <f>IF(ISBLANK(G1326),"",VLOOKUP(G1326,UFMT_CONVERSION!A:C,3,FALSE))</f>
        <v/>
      </c>
      <c r="Q1326">
        <f>"Field '"&amp;M1326&amp;IF(N1326="","","',Cond '"&amp;N1326)&amp;"', Value '"&amp;O1326&amp;IF(P1326="","","', Conv '"&amp;P1326)&amp;"'"</f>
        <v/>
      </c>
      <c r="S1326">
        <f>"Insert into UFMT_BUILD_RULE (FORMAT_ID, FIELD_NO, PRIORITY, FIELD_ID, COND_ID, VALUE_ID, CONV_KEY, F_CHECK, F_WRITE) Values ('"&amp;A1326&amp;"', '"&amp;B1326&amp;"', '"&amp;C1326&amp;"', '"&amp;D1326&amp;"', '"&amp;E1326&amp;"', '"&amp;F1326&amp;"', '"&amp;G1326&amp;"', '"&amp;H1326&amp;"', '"&amp;I1326&amp;"');"</f>
        <v/>
      </c>
      <c r="T1326">
        <f>"Update UFMT_BUILD_RULE SET FIELD_ID='"&amp;D1326&amp;"',COND_ID='"&amp;E1326&amp;"',VALUE_ID='"&amp;F1326&amp;"',CONV_KEY='"&amp;G1326&amp;"',F_CHECK='"&amp;H1326&amp;"',F_WRITE='"&amp;I1326&amp;"' Where FORMAT_ID = '"&amp;A1326&amp;"' AND FIELD_NO = '"&amp;B1326&amp;"' AND PRIORITY = '"&amp;C1326&amp;"';"</f>
        <v/>
      </c>
      <c r="U1326">
        <f>"Delete from UFMT_BUILD_RULE Where FORMAT_ID = '"&amp;A1326&amp;"' AND FIELD_NO = '"&amp;B1326&amp;"' AND PRIORITY = '"&amp;C1326&amp;"';"</f>
        <v/>
      </c>
    </row>
    <row r="1327" spans="1:21">
      <c r="A1327" t="s">
        <v>1352</v>
      </c>
      <c r="B1327" t="s">
        <v>355</v>
      </c>
      <c r="C1327" t="s">
        <v>13</v>
      </c>
      <c r="D1327" t="s">
        <v>468</v>
      </c>
      <c r="F1327" t="s">
        <v>488</v>
      </c>
      <c r="H1327" t="s">
        <v>255</v>
      </c>
      <c r="I1327" t="s">
        <v>255</v>
      </c>
      <c r="L1327" t="s">
        <v>7</v>
      </c>
      <c r="M1327">
        <f>VLOOKUP(D1327,UFMT_FIELD_FORMAT!A:H,8,FALSE)</f>
        <v/>
      </c>
      <c r="N1327">
        <f>IF(ISBLANK(E1327),"",VLOOKUP(E1327,UFMT_CONDITION!A:J,10,FALSE))</f>
        <v/>
      </c>
      <c r="O1327">
        <f>VLOOKUP(F1327,UFMT_VALUE!A:E,5,FALSE)</f>
        <v/>
      </c>
      <c r="P1327">
        <f>IF(ISBLANK(G1327),"",VLOOKUP(G1327,UFMT_CONVERSION!A:C,3,FALSE))</f>
        <v/>
      </c>
      <c r="Q1327">
        <f>"Field '"&amp;M1327&amp;IF(N1327="","","',Cond '"&amp;N1327)&amp;"', Value '"&amp;O1327&amp;IF(P1327="","","', Conv '"&amp;P1327)&amp;"'"</f>
        <v/>
      </c>
      <c r="S1327">
        <f>"Insert into UFMT_BUILD_RULE (FORMAT_ID, FIELD_NO, PRIORITY, FIELD_ID, COND_ID, VALUE_ID, CONV_KEY, F_CHECK, F_WRITE) Values ('"&amp;A1327&amp;"', '"&amp;B1327&amp;"', '"&amp;C1327&amp;"', '"&amp;D1327&amp;"', '"&amp;E1327&amp;"', '"&amp;F1327&amp;"', '"&amp;G1327&amp;"', '"&amp;H1327&amp;"', '"&amp;I1327&amp;"');"</f>
        <v/>
      </c>
      <c r="T1327">
        <f>"Update UFMT_BUILD_RULE SET FIELD_ID='"&amp;D1327&amp;"',COND_ID='"&amp;E1327&amp;"',VALUE_ID='"&amp;F1327&amp;"',CONV_KEY='"&amp;G1327&amp;"',F_CHECK='"&amp;H1327&amp;"',F_WRITE='"&amp;I1327&amp;"' Where FORMAT_ID = '"&amp;A1327&amp;"' AND FIELD_NO = '"&amp;B1327&amp;"' AND PRIORITY = '"&amp;C1327&amp;"';"</f>
        <v/>
      </c>
      <c r="U1327">
        <f>"Delete from UFMT_BUILD_RULE Where FORMAT_ID = '"&amp;A1327&amp;"' AND FIELD_NO = '"&amp;B1327&amp;"' AND PRIORITY = '"&amp;C1327&amp;"';"</f>
        <v/>
      </c>
    </row>
    <row r="1328" spans="1:21">
      <c r="A1328" t="s">
        <v>1352</v>
      </c>
      <c r="B1328" t="s">
        <v>28</v>
      </c>
      <c r="C1328" t="s">
        <v>13</v>
      </c>
      <c r="D1328" t="s">
        <v>468</v>
      </c>
      <c r="F1328" t="s">
        <v>488</v>
      </c>
      <c r="H1328" t="s">
        <v>255</v>
      </c>
      <c r="I1328" t="s">
        <v>255</v>
      </c>
      <c r="L1328" t="s">
        <v>7</v>
      </c>
      <c r="M1328">
        <f>VLOOKUP(D1328,UFMT_FIELD_FORMAT!A:H,8,FALSE)</f>
        <v/>
      </c>
      <c r="N1328">
        <f>IF(ISBLANK(E1328),"",VLOOKUP(E1328,UFMT_CONDITION!A:J,10,FALSE))</f>
        <v/>
      </c>
      <c r="O1328">
        <f>VLOOKUP(F1328,UFMT_VALUE!A:E,5,FALSE)</f>
        <v/>
      </c>
      <c r="P1328">
        <f>IF(ISBLANK(G1328),"",VLOOKUP(G1328,UFMT_CONVERSION!A:C,3,FALSE))</f>
        <v/>
      </c>
      <c r="Q1328">
        <f>"Field '"&amp;M1328&amp;IF(N1328="","","',Cond '"&amp;N1328)&amp;"', Value '"&amp;O1328&amp;IF(P1328="","","', Conv '"&amp;P1328)&amp;"'"</f>
        <v/>
      </c>
      <c r="S1328">
        <f>"Insert into UFMT_BUILD_RULE (FORMAT_ID, FIELD_NO, PRIORITY, FIELD_ID, COND_ID, VALUE_ID, CONV_KEY, F_CHECK, F_WRITE) Values ('"&amp;A1328&amp;"', '"&amp;B1328&amp;"', '"&amp;C1328&amp;"', '"&amp;D1328&amp;"', '"&amp;E1328&amp;"', '"&amp;F1328&amp;"', '"&amp;G1328&amp;"', '"&amp;H1328&amp;"', '"&amp;I1328&amp;"');"</f>
        <v/>
      </c>
      <c r="T1328">
        <f>"Update UFMT_BUILD_RULE SET FIELD_ID='"&amp;D1328&amp;"',COND_ID='"&amp;E1328&amp;"',VALUE_ID='"&amp;F1328&amp;"',CONV_KEY='"&amp;G1328&amp;"',F_CHECK='"&amp;H1328&amp;"',F_WRITE='"&amp;I1328&amp;"' Where FORMAT_ID = '"&amp;A1328&amp;"' AND FIELD_NO = '"&amp;B1328&amp;"' AND PRIORITY = '"&amp;C1328&amp;"';"</f>
        <v/>
      </c>
      <c r="U1328">
        <f>"Delete from UFMT_BUILD_RULE Where FORMAT_ID = '"&amp;A1328&amp;"' AND FIELD_NO = '"&amp;B1328&amp;"' AND PRIORITY = '"&amp;C1328&amp;"';"</f>
        <v/>
      </c>
    </row>
    <row r="1329" spans="1:21">
      <c r="A1329" t="s">
        <v>1352</v>
      </c>
      <c r="B1329" t="s">
        <v>103</v>
      </c>
      <c r="C1329" t="s">
        <v>13</v>
      </c>
      <c r="D1329" t="s">
        <v>456</v>
      </c>
      <c r="F1329" t="s">
        <v>310</v>
      </c>
      <c r="H1329" t="s">
        <v>255</v>
      </c>
      <c r="I1329" t="s">
        <v>255</v>
      </c>
      <c r="L1329" t="s">
        <v>7</v>
      </c>
      <c r="M1329">
        <f>VLOOKUP(D1329,UFMT_FIELD_FORMAT!A:H,8,FALSE)</f>
        <v/>
      </c>
      <c r="N1329">
        <f>IF(ISBLANK(E1329),"",VLOOKUP(E1329,UFMT_CONDITION!A:J,10,FALSE))</f>
        <v/>
      </c>
      <c r="O1329">
        <f>VLOOKUP(F1329,UFMT_VALUE!A:E,5,FALSE)</f>
        <v/>
      </c>
      <c r="P1329">
        <f>IF(ISBLANK(G1329),"",VLOOKUP(G1329,UFMT_CONVERSION!A:C,3,FALSE))</f>
        <v/>
      </c>
      <c r="Q1329">
        <f>"Field '"&amp;M1329&amp;IF(N1329="","","',Cond '"&amp;N1329)&amp;"', Value '"&amp;O1329&amp;IF(P1329="","","', Conv '"&amp;P1329)&amp;"'"</f>
        <v/>
      </c>
      <c r="S1329">
        <f>"Insert into UFMT_BUILD_RULE (FORMAT_ID, FIELD_NO, PRIORITY, FIELD_ID, COND_ID, VALUE_ID, CONV_KEY, F_CHECK, F_WRITE) Values ('"&amp;A1329&amp;"', '"&amp;B1329&amp;"', '"&amp;C1329&amp;"', '"&amp;D1329&amp;"', '"&amp;E1329&amp;"', '"&amp;F1329&amp;"', '"&amp;G1329&amp;"', '"&amp;H1329&amp;"', '"&amp;I1329&amp;"');"</f>
        <v/>
      </c>
      <c r="T1329">
        <f>"Update UFMT_BUILD_RULE SET FIELD_ID='"&amp;D1329&amp;"',COND_ID='"&amp;E1329&amp;"',VALUE_ID='"&amp;F1329&amp;"',CONV_KEY='"&amp;G1329&amp;"',F_CHECK='"&amp;H1329&amp;"',F_WRITE='"&amp;I1329&amp;"' Where FORMAT_ID = '"&amp;A1329&amp;"' AND FIELD_NO = '"&amp;B1329&amp;"' AND PRIORITY = '"&amp;C1329&amp;"';"</f>
        <v/>
      </c>
      <c r="U1329">
        <f>"Delete from UFMT_BUILD_RULE Where FORMAT_ID = '"&amp;A1329&amp;"' AND FIELD_NO = '"&amp;B1329&amp;"' AND PRIORITY = '"&amp;C1329&amp;"';"</f>
        <v/>
      </c>
    </row>
    <row r="1330" spans="1:21">
      <c r="A1330" t="s">
        <v>1352</v>
      </c>
      <c r="B1330" t="s">
        <v>669</v>
      </c>
      <c r="C1330" t="s">
        <v>13</v>
      </c>
      <c r="D1330" t="s">
        <v>456</v>
      </c>
      <c r="F1330" t="s">
        <v>78</v>
      </c>
      <c r="G1330" t="s">
        <v>500</v>
      </c>
      <c r="H1330" t="s">
        <v>255</v>
      </c>
      <c r="I1330" t="s">
        <v>13</v>
      </c>
      <c r="L1330" t="s">
        <v>7</v>
      </c>
      <c r="M1330">
        <f>VLOOKUP(D1330,UFMT_FIELD_FORMAT!A:H,8,FALSE)</f>
        <v/>
      </c>
      <c r="N1330">
        <f>IF(ISBLANK(E1330),"",VLOOKUP(E1330,UFMT_CONDITION!A:J,10,FALSE))</f>
        <v/>
      </c>
      <c r="O1330">
        <f>VLOOKUP(F1330,UFMT_VALUE!A:E,5,FALSE)</f>
        <v/>
      </c>
      <c r="P1330">
        <f>IF(ISBLANK(G1330),"",VLOOKUP(G1330,UFMT_CONVERSION!A:C,3,FALSE))</f>
        <v/>
      </c>
      <c r="Q1330">
        <f>"Field '"&amp;M1330&amp;IF(N1330="","","',Cond '"&amp;N1330)&amp;"', Value '"&amp;O1330&amp;IF(P1330="","","', Conv '"&amp;P1330)&amp;"'"</f>
        <v/>
      </c>
      <c r="S1330">
        <f>"Insert into UFMT_BUILD_RULE (FORMAT_ID, FIELD_NO, PRIORITY, FIELD_ID, COND_ID, VALUE_ID, CONV_KEY, F_CHECK, F_WRITE) Values ('"&amp;A1330&amp;"', '"&amp;B1330&amp;"', '"&amp;C1330&amp;"', '"&amp;D1330&amp;"', '"&amp;E1330&amp;"', '"&amp;F1330&amp;"', '"&amp;G1330&amp;"', '"&amp;H1330&amp;"', '"&amp;I1330&amp;"');"</f>
        <v/>
      </c>
      <c r="T1330">
        <f>"Update UFMT_BUILD_RULE SET FIELD_ID='"&amp;D1330&amp;"',COND_ID='"&amp;E1330&amp;"',VALUE_ID='"&amp;F1330&amp;"',CONV_KEY='"&amp;G1330&amp;"',F_CHECK='"&amp;H1330&amp;"',F_WRITE='"&amp;I1330&amp;"' Where FORMAT_ID = '"&amp;A1330&amp;"' AND FIELD_NO = '"&amp;B1330&amp;"' AND PRIORITY = '"&amp;C1330&amp;"';"</f>
        <v/>
      </c>
      <c r="U1330">
        <f>"Delete from UFMT_BUILD_RULE Where FORMAT_ID = '"&amp;A1330&amp;"' AND FIELD_NO = '"&amp;B1330&amp;"' AND PRIORITY = '"&amp;C1330&amp;"';"</f>
        <v/>
      </c>
    </row>
    <row r="1331" spans="1:21">
      <c r="A1331" t="s">
        <v>1354</v>
      </c>
      <c r="B1331" t="s">
        <v>337</v>
      </c>
      <c r="C1331" t="s">
        <v>13</v>
      </c>
      <c r="D1331" t="s">
        <v>500</v>
      </c>
      <c r="F1331" t="s">
        <v>543</v>
      </c>
      <c r="G1331" t="s">
        <v>17</v>
      </c>
      <c r="H1331" t="s">
        <v>255</v>
      </c>
      <c r="I1331" t="s">
        <v>13</v>
      </c>
      <c r="L1331" t="s">
        <v>7</v>
      </c>
      <c r="M1331">
        <f>VLOOKUP(D1331,UFMT_FIELD_FORMAT!A:H,8,FALSE)</f>
        <v/>
      </c>
      <c r="N1331">
        <f>IF(ISBLANK(E1331),"",VLOOKUP(E1331,UFMT_CONDITION!A:J,10,FALSE))</f>
        <v/>
      </c>
      <c r="O1331">
        <f>VLOOKUP(F1331,UFMT_VALUE!A:E,5,FALSE)</f>
        <v/>
      </c>
      <c r="P1331">
        <f>IF(ISBLANK(G1331),"",VLOOKUP(G1331,UFMT_CONVERSION!A:C,3,FALSE))</f>
        <v/>
      </c>
      <c r="Q1331">
        <f>"Field '"&amp;M1331&amp;IF(N1331="","","',Cond '"&amp;N1331)&amp;"', Value '"&amp;O1331&amp;IF(P1331="","","', Conv '"&amp;P1331)&amp;"'"</f>
        <v/>
      </c>
      <c r="S1331">
        <f>"Insert into UFMT_BUILD_RULE (FORMAT_ID, FIELD_NO, PRIORITY, FIELD_ID, COND_ID, VALUE_ID, CONV_KEY, F_CHECK, F_WRITE) Values ('"&amp;A1331&amp;"', '"&amp;B1331&amp;"', '"&amp;C1331&amp;"', '"&amp;D1331&amp;"', '"&amp;E1331&amp;"', '"&amp;F1331&amp;"', '"&amp;G1331&amp;"', '"&amp;H1331&amp;"', '"&amp;I1331&amp;"');"</f>
        <v/>
      </c>
      <c r="T1331">
        <f>"Update UFMT_BUILD_RULE SET FIELD_ID='"&amp;D1331&amp;"',COND_ID='"&amp;E1331&amp;"',VALUE_ID='"&amp;F1331&amp;"',CONV_KEY='"&amp;G1331&amp;"',F_CHECK='"&amp;H1331&amp;"',F_WRITE='"&amp;I1331&amp;"' Where FORMAT_ID = '"&amp;A1331&amp;"' AND FIELD_NO = '"&amp;B1331&amp;"' AND PRIORITY = '"&amp;C1331&amp;"';"</f>
        <v/>
      </c>
      <c r="U1331">
        <f>"Delete from UFMT_BUILD_RULE Where FORMAT_ID = '"&amp;A1331&amp;"' AND FIELD_NO = '"&amp;B1331&amp;"' AND PRIORITY = '"&amp;C1331&amp;"';"</f>
        <v/>
      </c>
    </row>
    <row r="1332" spans="1:21">
      <c r="A1332" t="s">
        <v>1354</v>
      </c>
      <c r="B1332" t="s">
        <v>351</v>
      </c>
      <c r="C1332" t="s">
        <v>13</v>
      </c>
      <c r="D1332" t="s">
        <v>328</v>
      </c>
      <c r="F1332" t="s">
        <v>19</v>
      </c>
      <c r="H1332" t="s">
        <v>255</v>
      </c>
      <c r="I1332" t="s">
        <v>13</v>
      </c>
      <c r="L1332" t="s">
        <v>7</v>
      </c>
      <c r="M1332">
        <f>VLOOKUP(D1332,UFMT_FIELD_FORMAT!A:H,8,FALSE)</f>
        <v/>
      </c>
      <c r="N1332">
        <f>IF(ISBLANK(E1332),"",VLOOKUP(E1332,UFMT_CONDITION!A:J,10,FALSE))</f>
        <v/>
      </c>
      <c r="O1332">
        <f>VLOOKUP(F1332,UFMT_VALUE!A:E,5,FALSE)</f>
        <v/>
      </c>
      <c r="P1332">
        <f>IF(ISBLANK(G1332),"",VLOOKUP(G1332,UFMT_CONVERSION!A:C,3,FALSE))</f>
        <v/>
      </c>
      <c r="Q1332">
        <f>"Field '"&amp;M1332&amp;IF(N1332="","","',Cond '"&amp;N1332)&amp;"', Value '"&amp;O1332&amp;IF(P1332="","","', Conv '"&amp;P1332)&amp;"'"</f>
        <v/>
      </c>
      <c r="S1332">
        <f>"Insert into UFMT_BUILD_RULE (FORMAT_ID, FIELD_NO, PRIORITY, FIELD_ID, COND_ID, VALUE_ID, CONV_KEY, F_CHECK, F_WRITE) Values ('"&amp;A1332&amp;"', '"&amp;B1332&amp;"', '"&amp;C1332&amp;"', '"&amp;D1332&amp;"', '"&amp;E1332&amp;"', '"&amp;F1332&amp;"', '"&amp;G1332&amp;"', '"&amp;H1332&amp;"', '"&amp;I1332&amp;"');"</f>
        <v/>
      </c>
      <c r="T1332">
        <f>"Update UFMT_BUILD_RULE SET FIELD_ID='"&amp;D1332&amp;"',COND_ID='"&amp;E1332&amp;"',VALUE_ID='"&amp;F1332&amp;"',CONV_KEY='"&amp;G1332&amp;"',F_CHECK='"&amp;H1332&amp;"',F_WRITE='"&amp;I1332&amp;"' Where FORMAT_ID = '"&amp;A1332&amp;"' AND FIELD_NO = '"&amp;B1332&amp;"' AND PRIORITY = '"&amp;C1332&amp;"';"</f>
        <v/>
      </c>
      <c r="U1332">
        <f>"Delete from UFMT_BUILD_RULE Where FORMAT_ID = '"&amp;A1332&amp;"' AND FIELD_NO = '"&amp;B1332&amp;"' AND PRIORITY = '"&amp;C1332&amp;"';"</f>
        <v/>
      </c>
    </row>
    <row r="1333" spans="1:21">
      <c r="A1333" t="s">
        <v>1354</v>
      </c>
      <c r="B1333" t="s">
        <v>473</v>
      </c>
      <c r="C1333" t="s">
        <v>13</v>
      </c>
      <c r="D1333" t="s">
        <v>333</v>
      </c>
      <c r="F1333" t="s">
        <v>33</v>
      </c>
      <c r="H1333" t="s">
        <v>255</v>
      </c>
      <c r="I1333" t="s">
        <v>255</v>
      </c>
      <c r="L1333" t="s">
        <v>7</v>
      </c>
      <c r="M1333">
        <f>VLOOKUP(D1333,UFMT_FIELD_FORMAT!A:H,8,FALSE)</f>
        <v/>
      </c>
      <c r="N1333">
        <f>IF(ISBLANK(E1333),"",VLOOKUP(E1333,UFMT_CONDITION!A:J,10,FALSE))</f>
        <v/>
      </c>
      <c r="O1333">
        <f>VLOOKUP(F1333,UFMT_VALUE!A:E,5,FALSE)</f>
        <v/>
      </c>
      <c r="P1333">
        <f>IF(ISBLANK(G1333),"",VLOOKUP(G1333,UFMT_CONVERSION!A:C,3,FALSE))</f>
        <v/>
      </c>
      <c r="Q1333">
        <f>"Field '"&amp;M1333&amp;IF(N1333="","","',Cond '"&amp;N1333)&amp;"', Value '"&amp;O1333&amp;IF(P1333="","","', Conv '"&amp;P1333)&amp;"'"</f>
        <v/>
      </c>
      <c r="S1333">
        <f>"Insert into UFMT_BUILD_RULE (FORMAT_ID, FIELD_NO, PRIORITY, FIELD_ID, COND_ID, VALUE_ID, CONV_KEY, F_CHECK, F_WRITE) Values ('"&amp;A1333&amp;"', '"&amp;B1333&amp;"', '"&amp;C1333&amp;"', '"&amp;D1333&amp;"', '"&amp;E1333&amp;"', '"&amp;F1333&amp;"', '"&amp;G1333&amp;"', '"&amp;H1333&amp;"', '"&amp;I1333&amp;"');"</f>
        <v/>
      </c>
      <c r="T1333">
        <f>"Update UFMT_BUILD_RULE SET FIELD_ID='"&amp;D1333&amp;"',COND_ID='"&amp;E1333&amp;"',VALUE_ID='"&amp;F1333&amp;"',CONV_KEY='"&amp;G1333&amp;"',F_CHECK='"&amp;H1333&amp;"',F_WRITE='"&amp;I1333&amp;"' Where FORMAT_ID = '"&amp;A1333&amp;"' AND FIELD_NO = '"&amp;B1333&amp;"' AND PRIORITY = '"&amp;C1333&amp;"';"</f>
        <v/>
      </c>
      <c r="U1333">
        <f>"Delete from UFMT_BUILD_RULE Where FORMAT_ID = '"&amp;A1333&amp;"' AND FIELD_NO = '"&amp;B1333&amp;"' AND PRIORITY = '"&amp;C1333&amp;"';"</f>
        <v/>
      </c>
    </row>
    <row r="1334" spans="1:21">
      <c r="A1334" t="s">
        <v>1354</v>
      </c>
      <c r="B1334" t="s">
        <v>72</v>
      </c>
      <c r="C1334" t="s">
        <v>13</v>
      </c>
      <c r="D1334" t="s">
        <v>333</v>
      </c>
      <c r="F1334" t="s">
        <v>17</v>
      </c>
      <c r="H1334" t="s">
        <v>255</v>
      </c>
      <c r="I1334" t="s">
        <v>13</v>
      </c>
      <c r="L1334" t="s">
        <v>7</v>
      </c>
      <c r="M1334">
        <f>VLOOKUP(D1334,UFMT_FIELD_FORMAT!A:H,8,FALSE)</f>
        <v/>
      </c>
      <c r="N1334">
        <f>IF(ISBLANK(E1334),"",VLOOKUP(E1334,UFMT_CONDITION!A:J,10,FALSE))</f>
        <v/>
      </c>
      <c r="O1334">
        <f>VLOOKUP(F1334,UFMT_VALUE!A:E,5,FALSE)</f>
        <v/>
      </c>
      <c r="P1334">
        <f>IF(ISBLANK(G1334),"",VLOOKUP(G1334,UFMT_CONVERSION!A:C,3,FALSE))</f>
        <v/>
      </c>
      <c r="Q1334">
        <f>"Field '"&amp;M1334&amp;IF(N1334="","","',Cond '"&amp;N1334)&amp;"', Value '"&amp;O1334&amp;IF(P1334="","","', Conv '"&amp;P1334)&amp;"'"</f>
        <v/>
      </c>
      <c r="S1334">
        <f>"Insert into UFMT_BUILD_RULE (FORMAT_ID, FIELD_NO, PRIORITY, FIELD_ID, COND_ID, VALUE_ID, CONV_KEY, F_CHECK, F_WRITE) Values ('"&amp;A1334&amp;"', '"&amp;B1334&amp;"', '"&amp;C1334&amp;"', '"&amp;D1334&amp;"', '"&amp;E1334&amp;"', '"&amp;F1334&amp;"', '"&amp;G1334&amp;"', '"&amp;H1334&amp;"', '"&amp;I1334&amp;"');"</f>
        <v/>
      </c>
      <c r="T1334">
        <f>"Update UFMT_BUILD_RULE SET FIELD_ID='"&amp;D1334&amp;"',COND_ID='"&amp;E1334&amp;"',VALUE_ID='"&amp;F1334&amp;"',CONV_KEY='"&amp;G1334&amp;"',F_CHECK='"&amp;H1334&amp;"',F_WRITE='"&amp;I1334&amp;"' Where FORMAT_ID = '"&amp;A1334&amp;"' AND FIELD_NO = '"&amp;B1334&amp;"' AND PRIORITY = '"&amp;C1334&amp;"';"</f>
        <v/>
      </c>
      <c r="U1334">
        <f>"Delete from UFMT_BUILD_RULE Where FORMAT_ID = '"&amp;A1334&amp;"' AND FIELD_NO = '"&amp;B1334&amp;"' AND PRIORITY = '"&amp;C1334&amp;"';"</f>
        <v/>
      </c>
    </row>
    <row r="1335" spans="1:21">
      <c r="A1335" t="s">
        <v>1354</v>
      </c>
      <c r="B1335" t="s">
        <v>567</v>
      </c>
      <c r="C1335" t="s">
        <v>13</v>
      </c>
      <c r="D1335" t="s">
        <v>456</v>
      </c>
      <c r="F1335" t="s">
        <v>554</v>
      </c>
      <c r="H1335" t="s">
        <v>255</v>
      </c>
      <c r="I1335" t="s">
        <v>13</v>
      </c>
      <c r="L1335" t="s">
        <v>7</v>
      </c>
      <c r="M1335">
        <f>VLOOKUP(D1335,UFMT_FIELD_FORMAT!A:H,8,FALSE)</f>
        <v/>
      </c>
      <c r="N1335">
        <f>IF(ISBLANK(E1335),"",VLOOKUP(E1335,UFMT_CONDITION!A:J,10,FALSE))</f>
        <v/>
      </c>
      <c r="O1335">
        <f>VLOOKUP(F1335,UFMT_VALUE!A:E,5,FALSE)</f>
        <v/>
      </c>
      <c r="P1335">
        <f>IF(ISBLANK(G1335),"",VLOOKUP(G1335,UFMT_CONVERSION!A:C,3,FALSE))</f>
        <v/>
      </c>
      <c r="Q1335">
        <f>"Field '"&amp;M1335&amp;IF(N1335="","","',Cond '"&amp;N1335)&amp;"', Value '"&amp;O1335&amp;IF(P1335="","","', Conv '"&amp;P1335)&amp;"'"</f>
        <v/>
      </c>
      <c r="S1335">
        <f>"Insert into UFMT_BUILD_RULE (FORMAT_ID, FIELD_NO, PRIORITY, FIELD_ID, COND_ID, VALUE_ID, CONV_KEY, F_CHECK, F_WRITE) Values ('"&amp;A1335&amp;"', '"&amp;B1335&amp;"', '"&amp;C1335&amp;"', '"&amp;D1335&amp;"', '"&amp;E1335&amp;"', '"&amp;F1335&amp;"', '"&amp;G1335&amp;"', '"&amp;H1335&amp;"', '"&amp;I1335&amp;"');"</f>
        <v/>
      </c>
      <c r="T1335">
        <f>"Update UFMT_BUILD_RULE SET FIELD_ID='"&amp;D1335&amp;"',COND_ID='"&amp;E1335&amp;"',VALUE_ID='"&amp;F1335&amp;"',CONV_KEY='"&amp;G1335&amp;"',F_CHECK='"&amp;H1335&amp;"',F_WRITE='"&amp;I1335&amp;"' Where FORMAT_ID = '"&amp;A1335&amp;"' AND FIELD_NO = '"&amp;B1335&amp;"' AND PRIORITY = '"&amp;C1335&amp;"';"</f>
        <v/>
      </c>
      <c r="U1335">
        <f>"Delete from UFMT_BUILD_RULE Where FORMAT_ID = '"&amp;A1335&amp;"' AND FIELD_NO = '"&amp;B1335&amp;"' AND PRIORITY = '"&amp;C1335&amp;"';"</f>
        <v/>
      </c>
    </row>
    <row r="1336" spans="1:21">
      <c r="A1336" t="s">
        <v>1354</v>
      </c>
      <c r="B1336" t="s">
        <v>355</v>
      </c>
      <c r="C1336" t="s">
        <v>13</v>
      </c>
      <c r="D1336" t="s">
        <v>468</v>
      </c>
      <c r="F1336" t="s">
        <v>239</v>
      </c>
      <c r="H1336" t="s">
        <v>255</v>
      </c>
      <c r="I1336" t="s">
        <v>255</v>
      </c>
      <c r="L1336" t="s">
        <v>7</v>
      </c>
      <c r="M1336">
        <f>VLOOKUP(D1336,UFMT_FIELD_FORMAT!A:H,8,FALSE)</f>
        <v/>
      </c>
      <c r="N1336">
        <f>IF(ISBLANK(E1336),"",VLOOKUP(E1336,UFMT_CONDITION!A:J,10,FALSE))</f>
        <v/>
      </c>
      <c r="O1336">
        <f>VLOOKUP(F1336,UFMT_VALUE!A:E,5,FALSE)</f>
        <v/>
      </c>
      <c r="P1336">
        <f>IF(ISBLANK(G1336),"",VLOOKUP(G1336,UFMT_CONVERSION!A:C,3,FALSE))</f>
        <v/>
      </c>
      <c r="Q1336">
        <f>"Field '"&amp;M1336&amp;IF(N1336="","","',Cond '"&amp;N1336)&amp;"', Value '"&amp;O1336&amp;IF(P1336="","","', Conv '"&amp;P1336)&amp;"'"</f>
        <v/>
      </c>
      <c r="S1336">
        <f>"Insert into UFMT_BUILD_RULE (FORMAT_ID, FIELD_NO, PRIORITY, FIELD_ID, COND_ID, VALUE_ID, CONV_KEY, F_CHECK, F_WRITE) Values ('"&amp;A1336&amp;"', '"&amp;B1336&amp;"', '"&amp;C1336&amp;"', '"&amp;D1336&amp;"', '"&amp;E1336&amp;"', '"&amp;F1336&amp;"', '"&amp;G1336&amp;"', '"&amp;H1336&amp;"', '"&amp;I1336&amp;"');"</f>
        <v/>
      </c>
      <c r="T1336">
        <f>"Update UFMT_BUILD_RULE SET FIELD_ID='"&amp;D1336&amp;"',COND_ID='"&amp;E1336&amp;"',VALUE_ID='"&amp;F1336&amp;"',CONV_KEY='"&amp;G1336&amp;"',F_CHECK='"&amp;H1336&amp;"',F_WRITE='"&amp;I1336&amp;"' Where FORMAT_ID = '"&amp;A1336&amp;"' AND FIELD_NO = '"&amp;B1336&amp;"' AND PRIORITY = '"&amp;C1336&amp;"';"</f>
        <v/>
      </c>
      <c r="U1336">
        <f>"Delete from UFMT_BUILD_RULE Where FORMAT_ID = '"&amp;A1336&amp;"' AND FIELD_NO = '"&amp;B1336&amp;"' AND PRIORITY = '"&amp;C1336&amp;"';"</f>
        <v/>
      </c>
    </row>
    <row r="1337" spans="1:21">
      <c r="A1337" t="s">
        <v>1354</v>
      </c>
      <c r="B1337" t="s">
        <v>28</v>
      </c>
      <c r="C1337" t="s">
        <v>13</v>
      </c>
      <c r="D1337" t="s">
        <v>468</v>
      </c>
      <c r="F1337" t="s">
        <v>488</v>
      </c>
      <c r="H1337" t="s">
        <v>255</v>
      </c>
      <c r="I1337" t="s">
        <v>255</v>
      </c>
      <c r="L1337" t="s">
        <v>7</v>
      </c>
      <c r="M1337">
        <f>VLOOKUP(D1337,UFMT_FIELD_FORMAT!A:H,8,FALSE)</f>
        <v/>
      </c>
      <c r="N1337">
        <f>IF(ISBLANK(E1337),"",VLOOKUP(E1337,UFMT_CONDITION!A:J,10,FALSE))</f>
        <v/>
      </c>
      <c r="O1337">
        <f>VLOOKUP(F1337,UFMT_VALUE!A:E,5,FALSE)</f>
        <v/>
      </c>
      <c r="P1337">
        <f>IF(ISBLANK(G1337),"",VLOOKUP(G1337,UFMT_CONVERSION!A:C,3,FALSE))</f>
        <v/>
      </c>
      <c r="Q1337">
        <f>"Field '"&amp;M1337&amp;IF(N1337="","","',Cond '"&amp;N1337)&amp;"', Value '"&amp;O1337&amp;IF(P1337="","","', Conv '"&amp;P1337)&amp;"'"</f>
        <v/>
      </c>
      <c r="S1337">
        <f>"Insert into UFMT_BUILD_RULE (FORMAT_ID, FIELD_NO, PRIORITY, FIELD_ID, COND_ID, VALUE_ID, CONV_KEY, F_CHECK, F_WRITE) Values ('"&amp;A1337&amp;"', '"&amp;B1337&amp;"', '"&amp;C1337&amp;"', '"&amp;D1337&amp;"', '"&amp;E1337&amp;"', '"&amp;F1337&amp;"', '"&amp;G1337&amp;"', '"&amp;H1337&amp;"', '"&amp;I1337&amp;"');"</f>
        <v/>
      </c>
      <c r="T1337">
        <f>"Update UFMT_BUILD_RULE SET FIELD_ID='"&amp;D1337&amp;"',COND_ID='"&amp;E1337&amp;"',VALUE_ID='"&amp;F1337&amp;"',CONV_KEY='"&amp;G1337&amp;"',F_CHECK='"&amp;H1337&amp;"',F_WRITE='"&amp;I1337&amp;"' Where FORMAT_ID = '"&amp;A1337&amp;"' AND FIELD_NO = '"&amp;B1337&amp;"' AND PRIORITY = '"&amp;C1337&amp;"';"</f>
        <v/>
      </c>
      <c r="U1337">
        <f>"Delete from UFMT_BUILD_RULE Where FORMAT_ID = '"&amp;A1337&amp;"' AND FIELD_NO = '"&amp;B1337&amp;"' AND PRIORITY = '"&amp;C1337&amp;"';"</f>
        <v/>
      </c>
    </row>
    <row r="1338" spans="1:21">
      <c r="A1338" t="s">
        <v>1354</v>
      </c>
      <c r="B1338" t="s">
        <v>103</v>
      </c>
      <c r="C1338" t="s">
        <v>13</v>
      </c>
      <c r="D1338" t="s">
        <v>456</v>
      </c>
      <c r="F1338" t="s">
        <v>310</v>
      </c>
      <c r="H1338" t="s">
        <v>255</v>
      </c>
      <c r="I1338" t="s">
        <v>255</v>
      </c>
      <c r="L1338" t="s">
        <v>7</v>
      </c>
      <c r="M1338">
        <f>VLOOKUP(D1338,UFMT_FIELD_FORMAT!A:H,8,FALSE)</f>
        <v/>
      </c>
      <c r="N1338">
        <f>IF(ISBLANK(E1338),"",VLOOKUP(E1338,UFMT_CONDITION!A:J,10,FALSE))</f>
        <v/>
      </c>
      <c r="O1338">
        <f>VLOOKUP(F1338,UFMT_VALUE!A:E,5,FALSE)</f>
        <v/>
      </c>
      <c r="P1338">
        <f>IF(ISBLANK(G1338),"",VLOOKUP(G1338,UFMT_CONVERSION!A:C,3,FALSE))</f>
        <v/>
      </c>
      <c r="Q1338">
        <f>"Field '"&amp;M1338&amp;IF(N1338="","","',Cond '"&amp;N1338)&amp;"', Value '"&amp;O1338&amp;IF(P1338="","","', Conv '"&amp;P1338)&amp;"'"</f>
        <v/>
      </c>
      <c r="S1338">
        <f>"Insert into UFMT_BUILD_RULE (FORMAT_ID, FIELD_NO, PRIORITY, FIELD_ID, COND_ID, VALUE_ID, CONV_KEY, F_CHECK, F_WRITE) Values ('"&amp;A1338&amp;"', '"&amp;B1338&amp;"', '"&amp;C1338&amp;"', '"&amp;D1338&amp;"', '"&amp;E1338&amp;"', '"&amp;F1338&amp;"', '"&amp;G1338&amp;"', '"&amp;H1338&amp;"', '"&amp;I1338&amp;"');"</f>
        <v/>
      </c>
      <c r="T1338">
        <f>"Update UFMT_BUILD_RULE SET FIELD_ID='"&amp;D1338&amp;"',COND_ID='"&amp;E1338&amp;"',VALUE_ID='"&amp;F1338&amp;"',CONV_KEY='"&amp;G1338&amp;"',F_CHECK='"&amp;H1338&amp;"',F_WRITE='"&amp;I1338&amp;"' Where FORMAT_ID = '"&amp;A1338&amp;"' AND FIELD_NO = '"&amp;B1338&amp;"' AND PRIORITY = '"&amp;C1338&amp;"';"</f>
        <v/>
      </c>
      <c r="U1338">
        <f>"Delete from UFMT_BUILD_RULE Where FORMAT_ID = '"&amp;A1338&amp;"' AND FIELD_NO = '"&amp;B1338&amp;"' AND PRIORITY = '"&amp;C1338&amp;"';"</f>
        <v/>
      </c>
    </row>
    <row r="1339" spans="1:21">
      <c r="A1339" t="s">
        <v>1354</v>
      </c>
      <c r="B1339" t="s">
        <v>669</v>
      </c>
      <c r="C1339" t="s">
        <v>13</v>
      </c>
      <c r="D1339" t="s">
        <v>456</v>
      </c>
      <c r="F1339" t="s">
        <v>78</v>
      </c>
      <c r="G1339" t="s">
        <v>500</v>
      </c>
      <c r="H1339" t="s">
        <v>255</v>
      </c>
      <c r="I1339" t="s">
        <v>13</v>
      </c>
      <c r="L1339" t="s">
        <v>7</v>
      </c>
      <c r="M1339">
        <f>VLOOKUP(D1339,UFMT_FIELD_FORMAT!A:H,8,FALSE)</f>
        <v/>
      </c>
      <c r="N1339">
        <f>IF(ISBLANK(E1339),"",VLOOKUP(E1339,UFMT_CONDITION!A:J,10,FALSE))</f>
        <v/>
      </c>
      <c r="O1339">
        <f>VLOOKUP(F1339,UFMT_VALUE!A:E,5,FALSE)</f>
        <v/>
      </c>
      <c r="P1339">
        <f>IF(ISBLANK(G1339),"",VLOOKUP(G1339,UFMT_CONVERSION!A:C,3,FALSE))</f>
        <v/>
      </c>
      <c r="Q1339">
        <f>"Field '"&amp;M1339&amp;IF(N1339="","","',Cond '"&amp;N1339)&amp;"', Value '"&amp;O1339&amp;IF(P1339="","","', Conv '"&amp;P1339)&amp;"'"</f>
        <v/>
      </c>
      <c r="S1339">
        <f>"Insert into UFMT_BUILD_RULE (FORMAT_ID, FIELD_NO, PRIORITY, FIELD_ID, COND_ID, VALUE_ID, CONV_KEY, F_CHECK, F_WRITE) Values ('"&amp;A1339&amp;"', '"&amp;B1339&amp;"', '"&amp;C1339&amp;"', '"&amp;D1339&amp;"', '"&amp;E1339&amp;"', '"&amp;F1339&amp;"', '"&amp;G1339&amp;"', '"&amp;H1339&amp;"', '"&amp;I1339&amp;"');"</f>
        <v/>
      </c>
      <c r="T1339">
        <f>"Update UFMT_BUILD_RULE SET FIELD_ID='"&amp;D1339&amp;"',COND_ID='"&amp;E1339&amp;"',VALUE_ID='"&amp;F1339&amp;"',CONV_KEY='"&amp;G1339&amp;"',F_CHECK='"&amp;H1339&amp;"',F_WRITE='"&amp;I1339&amp;"' Where FORMAT_ID = '"&amp;A1339&amp;"' AND FIELD_NO = '"&amp;B1339&amp;"' AND PRIORITY = '"&amp;C1339&amp;"';"</f>
        <v/>
      </c>
      <c r="U1339">
        <f>"Delete from UFMT_BUILD_RULE Where FORMAT_ID = '"&amp;A1339&amp;"' AND FIELD_NO = '"&amp;B1339&amp;"' AND PRIORITY = '"&amp;C1339&amp;"';"</f>
        <v/>
      </c>
    </row>
    <row r="1340" spans="1:21">
      <c r="A1340" t="s">
        <v>1356</v>
      </c>
      <c r="B1340" t="s">
        <v>64</v>
      </c>
      <c r="C1340" t="s">
        <v>13</v>
      </c>
      <c r="D1340" t="s">
        <v>13</v>
      </c>
      <c r="F1340" t="s">
        <v>712</v>
      </c>
      <c r="H1340" t="s">
        <v>255</v>
      </c>
      <c r="I1340" t="s">
        <v>255</v>
      </c>
      <c r="L1340" t="s">
        <v>7</v>
      </c>
      <c r="M1340">
        <f>VLOOKUP(D1340,UFMT_FIELD_FORMAT!A:H,8,FALSE)</f>
        <v/>
      </c>
      <c r="N1340">
        <f>IF(ISBLANK(E1340),"",VLOOKUP(E1340,UFMT_CONDITION!A:J,10,FALSE))</f>
        <v/>
      </c>
      <c r="O1340">
        <f>VLOOKUP(F1340,UFMT_VALUE!A:E,5,FALSE)</f>
        <v/>
      </c>
      <c r="P1340">
        <f>IF(ISBLANK(G1340),"",VLOOKUP(G1340,UFMT_CONVERSION!A:C,3,FALSE))</f>
        <v/>
      </c>
      <c r="Q1340">
        <f>"Field '"&amp;M1340&amp;IF(N1340="","","',Cond '"&amp;N1340)&amp;"', Value '"&amp;O1340&amp;IF(P1340="","","', Conv '"&amp;P1340)&amp;"'"</f>
        <v/>
      </c>
      <c r="S1340">
        <f>"Insert into UFMT_BUILD_RULE (FORMAT_ID, FIELD_NO, PRIORITY, FIELD_ID, COND_ID, VALUE_ID, CONV_KEY, F_CHECK, F_WRITE) Values ('"&amp;A1340&amp;"', '"&amp;B1340&amp;"', '"&amp;C1340&amp;"', '"&amp;D1340&amp;"', '"&amp;E1340&amp;"', '"&amp;F1340&amp;"', '"&amp;G1340&amp;"', '"&amp;H1340&amp;"', '"&amp;I1340&amp;"');"</f>
        <v/>
      </c>
      <c r="T1340">
        <f>"Update UFMT_BUILD_RULE SET FIELD_ID='"&amp;D1340&amp;"',COND_ID='"&amp;E1340&amp;"',VALUE_ID='"&amp;F1340&amp;"',CONV_KEY='"&amp;G1340&amp;"',F_CHECK='"&amp;H1340&amp;"',F_WRITE='"&amp;I1340&amp;"' Where FORMAT_ID = '"&amp;A1340&amp;"' AND FIELD_NO = '"&amp;B1340&amp;"' AND PRIORITY = '"&amp;C1340&amp;"';"</f>
        <v/>
      </c>
      <c r="U1340">
        <f>"Delete from UFMT_BUILD_RULE Where FORMAT_ID = '"&amp;A1340&amp;"' AND FIELD_NO = '"&amp;B1340&amp;"' AND PRIORITY = '"&amp;C1340&amp;"';"</f>
        <v/>
      </c>
    </row>
    <row r="1341" spans="1:21">
      <c r="A1341" t="s">
        <v>1356</v>
      </c>
      <c r="B1341" t="s">
        <v>107</v>
      </c>
      <c r="C1341" t="s">
        <v>13</v>
      </c>
      <c r="D1341" t="s">
        <v>64</v>
      </c>
      <c r="E1341" t="s">
        <v>19</v>
      </c>
      <c r="F1341" t="s">
        <v>1567</v>
      </c>
      <c r="H1341" t="s">
        <v>255</v>
      </c>
      <c r="I1341" t="s">
        <v>255</v>
      </c>
      <c r="L1341" t="s">
        <v>7</v>
      </c>
      <c r="M1341">
        <f>VLOOKUP(D1341,UFMT_FIELD_FORMAT!A:H,8,FALSE)</f>
        <v/>
      </c>
      <c r="N1341">
        <f>IF(ISBLANK(E1341),"",VLOOKUP(E1341,UFMT_CONDITION!A:J,10,FALSE))</f>
        <v/>
      </c>
      <c r="O1341">
        <f>VLOOKUP(F1341,UFMT_VALUE!A:E,5,FALSE)</f>
        <v/>
      </c>
      <c r="P1341">
        <f>IF(ISBLANK(G1341),"",VLOOKUP(G1341,UFMT_CONVERSION!A:C,3,FALSE))</f>
        <v/>
      </c>
      <c r="Q1341">
        <f>"Field '"&amp;M1341&amp;IF(N1341="","","',Cond '"&amp;N1341)&amp;"', Value '"&amp;O1341&amp;IF(P1341="","","', Conv '"&amp;P1341)&amp;"'"</f>
        <v/>
      </c>
      <c r="S1341">
        <f>"Insert into UFMT_BUILD_RULE (FORMAT_ID, FIELD_NO, PRIORITY, FIELD_ID, COND_ID, VALUE_ID, CONV_KEY, F_CHECK, F_WRITE) Values ('"&amp;A1341&amp;"', '"&amp;B1341&amp;"', '"&amp;C1341&amp;"', '"&amp;D1341&amp;"', '"&amp;E1341&amp;"', '"&amp;F1341&amp;"', '"&amp;G1341&amp;"', '"&amp;H1341&amp;"', '"&amp;I1341&amp;"');"</f>
        <v/>
      </c>
      <c r="T1341">
        <f>"Update UFMT_BUILD_RULE SET FIELD_ID='"&amp;D1341&amp;"',COND_ID='"&amp;E1341&amp;"',VALUE_ID='"&amp;F1341&amp;"',CONV_KEY='"&amp;G1341&amp;"',F_CHECK='"&amp;H1341&amp;"',F_WRITE='"&amp;I1341&amp;"' Where FORMAT_ID = '"&amp;A1341&amp;"' AND FIELD_NO = '"&amp;B1341&amp;"' AND PRIORITY = '"&amp;C1341&amp;"';"</f>
        <v/>
      </c>
      <c r="U1341">
        <f>"Delete from UFMT_BUILD_RULE Where FORMAT_ID = '"&amp;A1341&amp;"' AND FIELD_NO = '"&amp;B1341&amp;"' AND PRIORITY = '"&amp;C1341&amp;"';"</f>
        <v/>
      </c>
    </row>
    <row r="1342" spans="1:21">
      <c r="A1342" t="s">
        <v>1356</v>
      </c>
      <c r="B1342" t="s">
        <v>107</v>
      </c>
      <c r="C1342" t="s">
        <v>64</v>
      </c>
      <c r="D1342" t="s">
        <v>64</v>
      </c>
      <c r="F1342" t="s">
        <v>107</v>
      </c>
      <c r="G1342" t="s">
        <v>569</v>
      </c>
      <c r="H1342" t="s">
        <v>255</v>
      </c>
      <c r="I1342" t="s">
        <v>255</v>
      </c>
      <c r="L1342" t="s">
        <v>7</v>
      </c>
      <c r="M1342">
        <f>VLOOKUP(D1342,UFMT_FIELD_FORMAT!A:H,8,FALSE)</f>
        <v/>
      </c>
      <c r="N1342">
        <f>IF(ISBLANK(E1342),"",VLOOKUP(E1342,UFMT_CONDITION!A:J,10,FALSE))</f>
        <v/>
      </c>
      <c r="O1342">
        <f>VLOOKUP(F1342,UFMT_VALUE!A:E,5,FALSE)</f>
        <v/>
      </c>
      <c r="P1342">
        <f>IF(ISBLANK(G1342),"",VLOOKUP(G1342,UFMT_CONVERSION!A:C,3,FALSE))</f>
        <v/>
      </c>
      <c r="Q1342">
        <f>"Field '"&amp;M1342&amp;IF(N1342="","","',Cond '"&amp;N1342)&amp;"', Value '"&amp;O1342&amp;IF(P1342="","","', Conv '"&amp;P1342)&amp;"'"</f>
        <v/>
      </c>
      <c r="S1342">
        <f>"Insert into UFMT_BUILD_RULE (FORMAT_ID, FIELD_NO, PRIORITY, FIELD_ID, COND_ID, VALUE_ID, CONV_KEY, F_CHECK, F_WRITE) Values ('"&amp;A1342&amp;"', '"&amp;B1342&amp;"', '"&amp;C1342&amp;"', '"&amp;D1342&amp;"', '"&amp;E1342&amp;"', '"&amp;F1342&amp;"', '"&amp;G1342&amp;"', '"&amp;H1342&amp;"', '"&amp;I1342&amp;"');"</f>
        <v/>
      </c>
      <c r="T1342">
        <f>"Update UFMT_BUILD_RULE SET FIELD_ID='"&amp;D1342&amp;"',COND_ID='"&amp;E1342&amp;"',VALUE_ID='"&amp;F1342&amp;"',CONV_KEY='"&amp;G1342&amp;"',F_CHECK='"&amp;H1342&amp;"',F_WRITE='"&amp;I1342&amp;"' Where FORMAT_ID = '"&amp;A1342&amp;"' AND FIELD_NO = '"&amp;B1342&amp;"' AND PRIORITY = '"&amp;C1342&amp;"';"</f>
        <v/>
      </c>
      <c r="U1342">
        <f>"Delete from UFMT_BUILD_RULE Where FORMAT_ID = '"&amp;A1342&amp;"' AND FIELD_NO = '"&amp;B1342&amp;"' AND PRIORITY = '"&amp;C1342&amp;"';"</f>
        <v/>
      </c>
    </row>
    <row r="1343" spans="1:21">
      <c r="A1343" t="s">
        <v>1356</v>
      </c>
      <c r="B1343" t="s">
        <v>31</v>
      </c>
      <c r="C1343" t="s">
        <v>13</v>
      </c>
      <c r="D1343" t="s">
        <v>107</v>
      </c>
      <c r="F1343" t="s">
        <v>330</v>
      </c>
      <c r="H1343" t="s">
        <v>255</v>
      </c>
      <c r="I1343" t="s">
        <v>255</v>
      </c>
      <c r="L1343" t="s">
        <v>7</v>
      </c>
      <c r="M1343">
        <f>VLOOKUP(D1343,UFMT_FIELD_FORMAT!A:H,8,FALSE)</f>
        <v/>
      </c>
      <c r="N1343">
        <f>IF(ISBLANK(E1343),"",VLOOKUP(E1343,UFMT_CONDITION!A:J,10,FALSE))</f>
        <v/>
      </c>
      <c r="O1343">
        <f>VLOOKUP(F1343,UFMT_VALUE!A:E,5,FALSE)</f>
        <v/>
      </c>
      <c r="P1343">
        <f>IF(ISBLANK(G1343),"",VLOOKUP(G1343,UFMT_CONVERSION!A:C,3,FALSE))</f>
        <v/>
      </c>
      <c r="Q1343">
        <f>"Field '"&amp;M1343&amp;IF(N1343="","","',Cond '"&amp;N1343)&amp;"', Value '"&amp;O1343&amp;IF(P1343="","","', Conv '"&amp;P1343)&amp;"'"</f>
        <v/>
      </c>
      <c r="S1343">
        <f>"Insert into UFMT_BUILD_RULE (FORMAT_ID, FIELD_NO, PRIORITY, FIELD_ID, COND_ID, VALUE_ID, CONV_KEY, F_CHECK, F_WRITE) Values ('"&amp;A1343&amp;"', '"&amp;B1343&amp;"', '"&amp;C1343&amp;"', '"&amp;D1343&amp;"', '"&amp;E1343&amp;"', '"&amp;F1343&amp;"', '"&amp;G1343&amp;"', '"&amp;H1343&amp;"', '"&amp;I1343&amp;"');"</f>
        <v/>
      </c>
      <c r="T1343">
        <f>"Update UFMT_BUILD_RULE SET FIELD_ID='"&amp;D1343&amp;"',COND_ID='"&amp;E1343&amp;"',VALUE_ID='"&amp;F1343&amp;"',CONV_KEY='"&amp;G1343&amp;"',F_CHECK='"&amp;H1343&amp;"',F_WRITE='"&amp;I1343&amp;"' Where FORMAT_ID = '"&amp;A1343&amp;"' AND FIELD_NO = '"&amp;B1343&amp;"' AND PRIORITY = '"&amp;C1343&amp;"';"</f>
        <v/>
      </c>
      <c r="U1343">
        <f>"Delete from UFMT_BUILD_RULE Where FORMAT_ID = '"&amp;A1343&amp;"' AND FIELD_NO = '"&amp;B1343&amp;"' AND PRIORITY = '"&amp;C1343&amp;"';"</f>
        <v/>
      </c>
    </row>
    <row r="1344" spans="1:21">
      <c r="A1344" t="s">
        <v>1356</v>
      </c>
      <c r="B1344" t="s">
        <v>330</v>
      </c>
      <c r="C1344" t="s">
        <v>64</v>
      </c>
      <c r="D1344" t="s">
        <v>51</v>
      </c>
      <c r="F1344" t="s">
        <v>602</v>
      </c>
      <c r="H1344" t="s">
        <v>255</v>
      </c>
      <c r="I1344" t="s">
        <v>13</v>
      </c>
      <c r="L1344" t="s">
        <v>7</v>
      </c>
      <c r="M1344">
        <f>VLOOKUP(D1344,UFMT_FIELD_FORMAT!A:H,8,FALSE)</f>
        <v/>
      </c>
      <c r="N1344">
        <f>IF(ISBLANK(E1344),"",VLOOKUP(E1344,UFMT_CONDITION!A:J,10,FALSE))</f>
        <v/>
      </c>
      <c r="O1344">
        <f>VLOOKUP(F1344,UFMT_VALUE!A:E,5,FALSE)</f>
        <v/>
      </c>
      <c r="P1344">
        <f>IF(ISBLANK(G1344),"",VLOOKUP(G1344,UFMT_CONVERSION!A:C,3,FALSE))</f>
        <v/>
      </c>
      <c r="Q1344">
        <f>"Field '"&amp;M1344&amp;IF(N1344="","","',Cond '"&amp;N1344)&amp;"', Value '"&amp;O1344&amp;IF(P1344="","","', Conv '"&amp;P1344)&amp;"'"</f>
        <v/>
      </c>
      <c r="S1344">
        <f>"Insert into UFMT_BUILD_RULE (FORMAT_ID, FIELD_NO, PRIORITY, FIELD_ID, COND_ID, VALUE_ID, CONV_KEY, F_CHECK, F_WRITE) Values ('"&amp;A1344&amp;"', '"&amp;B1344&amp;"', '"&amp;C1344&amp;"', '"&amp;D1344&amp;"', '"&amp;E1344&amp;"', '"&amp;F1344&amp;"', '"&amp;G1344&amp;"', '"&amp;H1344&amp;"', '"&amp;I1344&amp;"');"</f>
        <v/>
      </c>
      <c r="T1344">
        <f>"Update UFMT_BUILD_RULE SET FIELD_ID='"&amp;D1344&amp;"',COND_ID='"&amp;E1344&amp;"',VALUE_ID='"&amp;F1344&amp;"',CONV_KEY='"&amp;G1344&amp;"',F_CHECK='"&amp;H1344&amp;"',F_WRITE='"&amp;I1344&amp;"' Where FORMAT_ID = '"&amp;A1344&amp;"' AND FIELD_NO = '"&amp;B1344&amp;"' AND PRIORITY = '"&amp;C1344&amp;"';"</f>
        <v/>
      </c>
      <c r="U1344">
        <f>"Delete from UFMT_BUILD_RULE Where FORMAT_ID = '"&amp;A1344&amp;"' AND FIELD_NO = '"&amp;B1344&amp;"' AND PRIORITY = '"&amp;C1344&amp;"';"</f>
        <v/>
      </c>
    </row>
    <row r="1345" spans="1:21">
      <c r="A1345" t="s">
        <v>1356</v>
      </c>
      <c r="B1345" t="s">
        <v>337</v>
      </c>
      <c r="C1345" t="s">
        <v>13</v>
      </c>
      <c r="D1345" t="s">
        <v>500</v>
      </c>
      <c r="F1345" t="s">
        <v>543</v>
      </c>
      <c r="G1345" t="s">
        <v>17</v>
      </c>
      <c r="H1345" t="s">
        <v>255</v>
      </c>
      <c r="I1345" t="s">
        <v>13</v>
      </c>
      <c r="L1345" t="s">
        <v>7</v>
      </c>
      <c r="M1345">
        <f>VLOOKUP(D1345,UFMT_FIELD_FORMAT!A:H,8,FALSE)</f>
        <v/>
      </c>
      <c r="N1345">
        <f>IF(ISBLANK(E1345),"",VLOOKUP(E1345,UFMT_CONDITION!A:J,10,FALSE))</f>
        <v/>
      </c>
      <c r="O1345">
        <f>VLOOKUP(F1345,UFMT_VALUE!A:E,5,FALSE)</f>
        <v/>
      </c>
      <c r="P1345">
        <f>IF(ISBLANK(G1345),"",VLOOKUP(G1345,UFMT_CONVERSION!A:C,3,FALSE))</f>
        <v/>
      </c>
      <c r="Q1345">
        <f>"Field '"&amp;M1345&amp;IF(N1345="","","',Cond '"&amp;N1345)&amp;"', Value '"&amp;O1345&amp;IF(P1345="","","', Conv '"&amp;P1345)&amp;"'"</f>
        <v/>
      </c>
      <c r="S1345">
        <f>"Insert into UFMT_BUILD_RULE (FORMAT_ID, FIELD_NO, PRIORITY, FIELD_ID, COND_ID, VALUE_ID, CONV_KEY, F_CHECK, F_WRITE) Values ('"&amp;A1345&amp;"', '"&amp;B1345&amp;"', '"&amp;C1345&amp;"', '"&amp;D1345&amp;"', '"&amp;E1345&amp;"', '"&amp;F1345&amp;"', '"&amp;G1345&amp;"', '"&amp;H1345&amp;"', '"&amp;I1345&amp;"');"</f>
        <v/>
      </c>
      <c r="T1345">
        <f>"Update UFMT_BUILD_RULE SET FIELD_ID='"&amp;D1345&amp;"',COND_ID='"&amp;E1345&amp;"',VALUE_ID='"&amp;F1345&amp;"',CONV_KEY='"&amp;G1345&amp;"',F_CHECK='"&amp;H1345&amp;"',F_WRITE='"&amp;I1345&amp;"' Where FORMAT_ID = '"&amp;A1345&amp;"' AND FIELD_NO = '"&amp;B1345&amp;"' AND PRIORITY = '"&amp;C1345&amp;"';"</f>
        <v/>
      </c>
      <c r="U1345">
        <f>"Delete from UFMT_BUILD_RULE Where FORMAT_ID = '"&amp;A1345&amp;"' AND FIELD_NO = '"&amp;B1345&amp;"' AND PRIORITY = '"&amp;C1345&amp;"';"</f>
        <v/>
      </c>
    </row>
    <row r="1346" spans="1:21">
      <c r="A1346" t="s">
        <v>1356</v>
      </c>
      <c r="B1346" t="s">
        <v>351</v>
      </c>
      <c r="C1346" t="s">
        <v>13</v>
      </c>
      <c r="D1346" t="s">
        <v>500</v>
      </c>
      <c r="F1346" t="s">
        <v>385</v>
      </c>
      <c r="H1346" t="s">
        <v>255</v>
      </c>
      <c r="I1346" t="s">
        <v>255</v>
      </c>
      <c r="L1346" t="s">
        <v>7</v>
      </c>
      <c r="M1346">
        <f>VLOOKUP(D1346,UFMT_FIELD_FORMAT!A:H,8,FALSE)</f>
        <v/>
      </c>
      <c r="N1346">
        <f>IF(ISBLANK(E1346),"",VLOOKUP(E1346,UFMT_CONDITION!A:J,10,FALSE))</f>
        <v/>
      </c>
      <c r="O1346">
        <f>VLOOKUP(F1346,UFMT_VALUE!A:E,5,FALSE)</f>
        <v/>
      </c>
      <c r="P1346">
        <f>IF(ISBLANK(G1346),"",VLOOKUP(G1346,UFMT_CONVERSION!A:C,3,FALSE))</f>
        <v/>
      </c>
      <c r="Q1346">
        <f>"Field '"&amp;M1346&amp;IF(N1346="","","',Cond '"&amp;N1346)&amp;"', Value '"&amp;O1346&amp;IF(P1346="","","', Conv '"&amp;P1346)&amp;"'"</f>
        <v/>
      </c>
      <c r="S1346">
        <f>"Insert into UFMT_BUILD_RULE (FORMAT_ID, FIELD_NO, PRIORITY, FIELD_ID, COND_ID, VALUE_ID, CONV_KEY, F_CHECK, F_WRITE) Values ('"&amp;A1346&amp;"', '"&amp;B1346&amp;"', '"&amp;C1346&amp;"', '"&amp;D1346&amp;"', '"&amp;E1346&amp;"', '"&amp;F1346&amp;"', '"&amp;G1346&amp;"', '"&amp;H1346&amp;"', '"&amp;I1346&amp;"');"</f>
        <v/>
      </c>
      <c r="T1346">
        <f>"Update UFMT_BUILD_RULE SET FIELD_ID='"&amp;D1346&amp;"',COND_ID='"&amp;E1346&amp;"',VALUE_ID='"&amp;F1346&amp;"',CONV_KEY='"&amp;G1346&amp;"',F_CHECK='"&amp;H1346&amp;"',F_WRITE='"&amp;I1346&amp;"' Where FORMAT_ID = '"&amp;A1346&amp;"' AND FIELD_NO = '"&amp;B1346&amp;"' AND PRIORITY = '"&amp;C1346&amp;"';"</f>
        <v/>
      </c>
      <c r="U1346">
        <f>"Delete from UFMT_BUILD_RULE Where FORMAT_ID = '"&amp;A1346&amp;"' AND FIELD_NO = '"&amp;B1346&amp;"' AND PRIORITY = '"&amp;C1346&amp;"';"</f>
        <v/>
      </c>
    </row>
    <row r="1347" spans="1:21">
      <c r="A1347" t="s">
        <v>1356</v>
      </c>
      <c r="B1347" t="s">
        <v>379</v>
      </c>
      <c r="C1347" t="s">
        <v>13</v>
      </c>
      <c r="D1347" t="s">
        <v>318</v>
      </c>
      <c r="F1347" t="s">
        <v>122</v>
      </c>
      <c r="H1347" t="s">
        <v>255</v>
      </c>
      <c r="I1347" t="s">
        <v>255</v>
      </c>
      <c r="L1347" t="s">
        <v>7</v>
      </c>
      <c r="M1347">
        <f>VLOOKUP(D1347,UFMT_FIELD_FORMAT!A:H,8,FALSE)</f>
        <v/>
      </c>
      <c r="N1347">
        <f>IF(ISBLANK(E1347),"",VLOOKUP(E1347,UFMT_CONDITION!A:J,10,FALSE))</f>
        <v/>
      </c>
      <c r="O1347">
        <f>VLOOKUP(F1347,UFMT_VALUE!A:E,5,FALSE)</f>
        <v/>
      </c>
      <c r="P1347">
        <f>IF(ISBLANK(G1347),"",VLOOKUP(G1347,UFMT_CONVERSION!A:C,3,FALSE))</f>
        <v/>
      </c>
      <c r="Q1347">
        <f>"Field '"&amp;M1347&amp;IF(N1347="","","',Cond '"&amp;N1347)&amp;"', Value '"&amp;O1347&amp;IF(P1347="","","', Conv '"&amp;P1347)&amp;"'"</f>
        <v/>
      </c>
      <c r="S1347">
        <f>"Insert into UFMT_BUILD_RULE (FORMAT_ID, FIELD_NO, PRIORITY, FIELD_ID, COND_ID, VALUE_ID, CONV_KEY, F_CHECK, F_WRITE) Values ('"&amp;A1347&amp;"', '"&amp;B1347&amp;"', '"&amp;C1347&amp;"', '"&amp;D1347&amp;"', '"&amp;E1347&amp;"', '"&amp;F1347&amp;"', '"&amp;G1347&amp;"', '"&amp;H1347&amp;"', '"&amp;I1347&amp;"');"</f>
        <v/>
      </c>
      <c r="T1347">
        <f>"Update UFMT_BUILD_RULE SET FIELD_ID='"&amp;D1347&amp;"',COND_ID='"&amp;E1347&amp;"',VALUE_ID='"&amp;F1347&amp;"',CONV_KEY='"&amp;G1347&amp;"',F_CHECK='"&amp;H1347&amp;"',F_WRITE='"&amp;I1347&amp;"' Where FORMAT_ID = '"&amp;A1347&amp;"' AND FIELD_NO = '"&amp;B1347&amp;"' AND PRIORITY = '"&amp;C1347&amp;"';"</f>
        <v/>
      </c>
      <c r="U1347">
        <f>"Delete from UFMT_BUILD_RULE Where FORMAT_ID = '"&amp;A1347&amp;"' AND FIELD_NO = '"&amp;B1347&amp;"' AND PRIORITY = '"&amp;C1347&amp;"';"</f>
        <v/>
      </c>
    </row>
    <row r="1348" spans="1:21">
      <c r="A1348" t="s">
        <v>1356</v>
      </c>
      <c r="B1348" t="s">
        <v>305</v>
      </c>
      <c r="C1348" t="s">
        <v>13</v>
      </c>
      <c r="D1348" t="s">
        <v>318</v>
      </c>
      <c r="F1348" t="s">
        <v>122</v>
      </c>
      <c r="H1348" t="s">
        <v>255</v>
      </c>
      <c r="I1348" t="s">
        <v>255</v>
      </c>
      <c r="L1348" t="s">
        <v>7</v>
      </c>
      <c r="M1348">
        <f>VLOOKUP(D1348,UFMT_FIELD_FORMAT!A:H,8,FALSE)</f>
        <v/>
      </c>
      <c r="N1348">
        <f>IF(ISBLANK(E1348),"",VLOOKUP(E1348,UFMT_CONDITION!A:J,10,FALSE))</f>
        <v/>
      </c>
      <c r="O1348">
        <f>VLOOKUP(F1348,UFMT_VALUE!A:E,5,FALSE)</f>
        <v/>
      </c>
      <c r="P1348">
        <f>IF(ISBLANK(G1348),"",VLOOKUP(G1348,UFMT_CONVERSION!A:C,3,FALSE))</f>
        <v/>
      </c>
      <c r="Q1348">
        <f>"Field '"&amp;M1348&amp;IF(N1348="","","',Cond '"&amp;N1348)&amp;"', Value '"&amp;O1348&amp;IF(P1348="","","', Conv '"&amp;P1348)&amp;"'"</f>
        <v/>
      </c>
      <c r="S1348">
        <f>"Insert into UFMT_BUILD_RULE (FORMAT_ID, FIELD_NO, PRIORITY, FIELD_ID, COND_ID, VALUE_ID, CONV_KEY, F_CHECK, F_WRITE) Values ('"&amp;A1348&amp;"', '"&amp;B1348&amp;"', '"&amp;C1348&amp;"', '"&amp;D1348&amp;"', '"&amp;E1348&amp;"', '"&amp;F1348&amp;"', '"&amp;G1348&amp;"', '"&amp;H1348&amp;"', '"&amp;I1348&amp;"');"</f>
        <v/>
      </c>
      <c r="T1348">
        <f>"Update UFMT_BUILD_RULE SET FIELD_ID='"&amp;D1348&amp;"',COND_ID='"&amp;E1348&amp;"',VALUE_ID='"&amp;F1348&amp;"',CONV_KEY='"&amp;G1348&amp;"',F_CHECK='"&amp;H1348&amp;"',F_WRITE='"&amp;I1348&amp;"' Where FORMAT_ID = '"&amp;A1348&amp;"' AND FIELD_NO = '"&amp;B1348&amp;"' AND PRIORITY = '"&amp;C1348&amp;"';"</f>
        <v/>
      </c>
      <c r="U1348">
        <f>"Delete from UFMT_BUILD_RULE Where FORMAT_ID = '"&amp;A1348&amp;"' AND FIELD_NO = '"&amp;B1348&amp;"' AND PRIORITY = '"&amp;C1348&amp;"';"</f>
        <v/>
      </c>
    </row>
    <row r="1349" spans="1:21">
      <c r="A1349" t="s">
        <v>1356</v>
      </c>
      <c r="B1349" t="s">
        <v>532</v>
      </c>
      <c r="C1349" t="s">
        <v>13</v>
      </c>
      <c r="D1349" t="s">
        <v>337</v>
      </c>
      <c r="F1349" t="s">
        <v>456</v>
      </c>
      <c r="H1349" t="s">
        <v>255</v>
      </c>
      <c r="I1349" t="s">
        <v>255</v>
      </c>
      <c r="L1349" t="s">
        <v>7</v>
      </c>
      <c r="M1349">
        <f>VLOOKUP(D1349,UFMT_FIELD_FORMAT!A:H,8,FALSE)</f>
        <v/>
      </c>
      <c r="N1349">
        <f>IF(ISBLANK(E1349),"",VLOOKUP(E1349,UFMT_CONDITION!A:J,10,FALSE))</f>
        <v/>
      </c>
      <c r="O1349">
        <f>VLOOKUP(F1349,UFMT_VALUE!A:E,5,FALSE)</f>
        <v/>
      </c>
      <c r="P1349">
        <f>IF(ISBLANK(G1349),"",VLOOKUP(G1349,UFMT_CONVERSION!A:C,3,FALSE))</f>
        <v/>
      </c>
      <c r="Q1349">
        <f>"Field '"&amp;M1349&amp;IF(N1349="","","',Cond '"&amp;N1349)&amp;"', Value '"&amp;O1349&amp;IF(P1349="","","', Conv '"&amp;P1349)&amp;"'"</f>
        <v/>
      </c>
      <c r="S1349">
        <f>"Insert into UFMT_BUILD_RULE (FORMAT_ID, FIELD_NO, PRIORITY, FIELD_ID, COND_ID, VALUE_ID, CONV_KEY, F_CHECK, F_WRITE) Values ('"&amp;A1349&amp;"', '"&amp;B1349&amp;"', '"&amp;C1349&amp;"', '"&amp;D1349&amp;"', '"&amp;E1349&amp;"', '"&amp;F1349&amp;"', '"&amp;G1349&amp;"', '"&amp;H1349&amp;"', '"&amp;I1349&amp;"');"</f>
        <v/>
      </c>
      <c r="T1349">
        <f>"Update UFMT_BUILD_RULE SET FIELD_ID='"&amp;D1349&amp;"',COND_ID='"&amp;E1349&amp;"',VALUE_ID='"&amp;F1349&amp;"',CONV_KEY='"&amp;G1349&amp;"',F_CHECK='"&amp;H1349&amp;"',F_WRITE='"&amp;I1349&amp;"' Where FORMAT_ID = '"&amp;A1349&amp;"' AND FIELD_NO = '"&amp;B1349&amp;"' AND PRIORITY = '"&amp;C1349&amp;"';"</f>
        <v/>
      </c>
      <c r="U1349">
        <f>"Delete from UFMT_BUILD_RULE Where FORMAT_ID = '"&amp;A1349&amp;"' AND FIELD_NO = '"&amp;B1349&amp;"' AND PRIORITY = '"&amp;C1349&amp;"';"</f>
        <v/>
      </c>
    </row>
    <row r="1350" spans="1:21">
      <c r="A1350" t="s">
        <v>1356</v>
      </c>
      <c r="B1350" t="s">
        <v>70</v>
      </c>
      <c r="C1350" t="s">
        <v>13</v>
      </c>
      <c r="D1350" t="s">
        <v>379</v>
      </c>
      <c r="F1350" t="s">
        <v>471</v>
      </c>
      <c r="H1350" t="s">
        <v>255</v>
      </c>
      <c r="I1350" t="s">
        <v>255</v>
      </c>
      <c r="L1350" t="s">
        <v>7</v>
      </c>
      <c r="M1350">
        <f>VLOOKUP(D1350,UFMT_FIELD_FORMAT!A:H,8,FALSE)</f>
        <v/>
      </c>
      <c r="N1350">
        <f>IF(ISBLANK(E1350),"",VLOOKUP(E1350,UFMT_CONDITION!A:J,10,FALSE))</f>
        <v/>
      </c>
      <c r="O1350">
        <f>VLOOKUP(F1350,UFMT_VALUE!A:E,5,FALSE)</f>
        <v/>
      </c>
      <c r="P1350">
        <f>IF(ISBLANK(G1350),"",VLOOKUP(G1350,UFMT_CONVERSION!A:C,3,FALSE))</f>
        <v/>
      </c>
      <c r="Q1350">
        <f>"Field '"&amp;M1350&amp;IF(N1350="","","',Cond '"&amp;N1350)&amp;"', Value '"&amp;O1350&amp;IF(P1350="","","', Conv '"&amp;P1350)&amp;"'"</f>
        <v/>
      </c>
      <c r="S1350">
        <f>"Insert into UFMT_BUILD_RULE (FORMAT_ID, FIELD_NO, PRIORITY, FIELD_ID, COND_ID, VALUE_ID, CONV_KEY, F_CHECK, F_WRITE) Values ('"&amp;A1350&amp;"', '"&amp;B1350&amp;"', '"&amp;C1350&amp;"', '"&amp;D1350&amp;"', '"&amp;E1350&amp;"', '"&amp;F1350&amp;"', '"&amp;G1350&amp;"', '"&amp;H1350&amp;"', '"&amp;I1350&amp;"');"</f>
        <v/>
      </c>
      <c r="T1350">
        <f>"Update UFMT_BUILD_RULE SET FIELD_ID='"&amp;D1350&amp;"',COND_ID='"&amp;E1350&amp;"',VALUE_ID='"&amp;F1350&amp;"',CONV_KEY='"&amp;G1350&amp;"',F_CHECK='"&amp;H1350&amp;"',F_WRITE='"&amp;I1350&amp;"' Where FORMAT_ID = '"&amp;A1350&amp;"' AND FIELD_NO = '"&amp;B1350&amp;"' AND PRIORITY = '"&amp;C1350&amp;"';"</f>
        <v/>
      </c>
      <c r="U1350">
        <f>"Delete from UFMT_BUILD_RULE Where FORMAT_ID = '"&amp;A1350&amp;"' AND FIELD_NO = '"&amp;B1350&amp;"' AND PRIORITY = '"&amp;C1350&amp;"';"</f>
        <v/>
      </c>
    </row>
    <row r="1351" spans="1:21">
      <c r="A1351" t="s">
        <v>1356</v>
      </c>
      <c r="B1351" t="s">
        <v>545</v>
      </c>
      <c r="C1351" t="s">
        <v>13</v>
      </c>
      <c r="D1351" t="s">
        <v>393</v>
      </c>
      <c r="F1351" t="s">
        <v>51</v>
      </c>
      <c r="H1351" t="s">
        <v>255</v>
      </c>
      <c r="I1351" t="s">
        <v>255</v>
      </c>
      <c r="L1351" t="s">
        <v>7</v>
      </c>
      <c r="M1351">
        <f>VLOOKUP(D1351,UFMT_FIELD_FORMAT!A:H,8,FALSE)</f>
        <v/>
      </c>
      <c r="N1351">
        <f>IF(ISBLANK(E1351),"",VLOOKUP(E1351,UFMT_CONDITION!A:J,10,FALSE))</f>
        <v/>
      </c>
      <c r="O1351">
        <f>VLOOKUP(F1351,UFMT_VALUE!A:E,5,FALSE)</f>
        <v/>
      </c>
      <c r="P1351">
        <f>IF(ISBLANK(G1351),"",VLOOKUP(G1351,UFMT_CONVERSION!A:C,3,FALSE))</f>
        <v/>
      </c>
      <c r="Q1351">
        <f>"Field '"&amp;M1351&amp;IF(N1351="","","',Cond '"&amp;N1351)&amp;"', Value '"&amp;O1351&amp;IF(P1351="","","', Conv '"&amp;P1351)&amp;"'"</f>
        <v/>
      </c>
      <c r="S1351">
        <f>"Insert into UFMT_BUILD_RULE (FORMAT_ID, FIELD_NO, PRIORITY, FIELD_ID, COND_ID, VALUE_ID, CONV_KEY, F_CHECK, F_WRITE) Values ('"&amp;A1351&amp;"', '"&amp;B1351&amp;"', '"&amp;C1351&amp;"', '"&amp;D1351&amp;"', '"&amp;E1351&amp;"', '"&amp;F1351&amp;"', '"&amp;G1351&amp;"', '"&amp;H1351&amp;"', '"&amp;I1351&amp;"');"</f>
        <v/>
      </c>
      <c r="T1351">
        <f>"Update UFMT_BUILD_RULE SET FIELD_ID='"&amp;D1351&amp;"',COND_ID='"&amp;E1351&amp;"',VALUE_ID='"&amp;F1351&amp;"',CONV_KEY='"&amp;G1351&amp;"',F_CHECK='"&amp;H1351&amp;"',F_WRITE='"&amp;I1351&amp;"' Where FORMAT_ID = '"&amp;A1351&amp;"' AND FIELD_NO = '"&amp;B1351&amp;"' AND PRIORITY = '"&amp;C1351&amp;"';"</f>
        <v/>
      </c>
      <c r="U1351">
        <f>"Delete from UFMT_BUILD_RULE Where FORMAT_ID = '"&amp;A1351&amp;"' AND FIELD_NO = '"&amp;B1351&amp;"' AND PRIORITY = '"&amp;C1351&amp;"';"</f>
        <v/>
      </c>
    </row>
    <row r="1352" spans="1:21">
      <c r="A1352" t="s">
        <v>1356</v>
      </c>
      <c r="B1352" t="s">
        <v>239</v>
      </c>
      <c r="C1352" t="s">
        <v>13</v>
      </c>
      <c r="D1352" t="s">
        <v>395</v>
      </c>
      <c r="F1352" t="s">
        <v>478</v>
      </c>
      <c r="H1352" t="s">
        <v>255</v>
      </c>
      <c r="I1352" t="s">
        <v>255</v>
      </c>
      <c r="L1352" t="s">
        <v>7</v>
      </c>
      <c r="M1352">
        <f>VLOOKUP(D1352,UFMT_FIELD_FORMAT!A:H,8,FALSE)</f>
        <v/>
      </c>
      <c r="N1352">
        <f>IF(ISBLANK(E1352),"",VLOOKUP(E1352,UFMT_CONDITION!A:J,10,FALSE))</f>
        <v/>
      </c>
      <c r="O1352">
        <f>VLOOKUP(F1352,UFMT_VALUE!A:E,5,FALSE)</f>
        <v/>
      </c>
      <c r="P1352">
        <f>IF(ISBLANK(G1352),"",VLOOKUP(G1352,UFMT_CONVERSION!A:C,3,FALSE))</f>
        <v/>
      </c>
      <c r="Q1352">
        <f>"Field '"&amp;M1352&amp;IF(N1352="","","',Cond '"&amp;N1352)&amp;"', Value '"&amp;O1352&amp;IF(P1352="","","', Conv '"&amp;P1352)&amp;"'"</f>
        <v/>
      </c>
      <c r="S1352">
        <f>"Insert into UFMT_BUILD_RULE (FORMAT_ID, FIELD_NO, PRIORITY, FIELD_ID, COND_ID, VALUE_ID, CONV_KEY, F_CHECK, F_WRITE) Values ('"&amp;A1352&amp;"', '"&amp;B1352&amp;"', '"&amp;C1352&amp;"', '"&amp;D1352&amp;"', '"&amp;E1352&amp;"', '"&amp;F1352&amp;"', '"&amp;G1352&amp;"', '"&amp;H1352&amp;"', '"&amp;I1352&amp;"');"</f>
        <v/>
      </c>
      <c r="T1352">
        <f>"Update UFMT_BUILD_RULE SET FIELD_ID='"&amp;D1352&amp;"',COND_ID='"&amp;E1352&amp;"',VALUE_ID='"&amp;F1352&amp;"',CONV_KEY='"&amp;G1352&amp;"',F_CHECK='"&amp;H1352&amp;"',F_WRITE='"&amp;I1352&amp;"' Where FORMAT_ID = '"&amp;A1352&amp;"' AND FIELD_NO = '"&amp;B1352&amp;"' AND PRIORITY = '"&amp;C1352&amp;"';"</f>
        <v/>
      </c>
      <c r="U1352">
        <f>"Delete from UFMT_BUILD_RULE Where FORMAT_ID = '"&amp;A1352&amp;"' AND FIELD_NO = '"&amp;B1352&amp;"' AND PRIORITY = '"&amp;C1352&amp;"';"</f>
        <v/>
      </c>
    </row>
    <row r="1353" spans="1:21">
      <c r="A1353" t="s">
        <v>1356</v>
      </c>
      <c r="B1353" t="s">
        <v>488</v>
      </c>
      <c r="C1353" t="s">
        <v>13</v>
      </c>
      <c r="D1353" t="s">
        <v>528</v>
      </c>
      <c r="F1353" t="s">
        <v>606</v>
      </c>
      <c r="H1353" t="s">
        <v>255</v>
      </c>
      <c r="I1353" t="s">
        <v>255</v>
      </c>
      <c r="L1353" t="s">
        <v>7</v>
      </c>
      <c r="M1353">
        <f>VLOOKUP(D1353,UFMT_FIELD_FORMAT!A:H,8,FALSE)</f>
        <v/>
      </c>
      <c r="N1353">
        <f>IF(ISBLANK(E1353),"",VLOOKUP(E1353,UFMT_CONDITION!A:J,10,FALSE))</f>
        <v/>
      </c>
      <c r="O1353">
        <f>VLOOKUP(F1353,UFMT_VALUE!A:E,5,FALSE)</f>
        <v/>
      </c>
      <c r="P1353">
        <f>IF(ISBLANK(G1353),"",VLOOKUP(G1353,UFMT_CONVERSION!A:C,3,FALSE))</f>
        <v/>
      </c>
      <c r="Q1353">
        <f>"Field '"&amp;M1353&amp;IF(N1353="","","',Cond '"&amp;N1353)&amp;"', Value '"&amp;O1353&amp;IF(P1353="","","', Conv '"&amp;P1353)&amp;"'"</f>
        <v/>
      </c>
      <c r="S1353">
        <f>"Insert into UFMT_BUILD_RULE (FORMAT_ID, FIELD_NO, PRIORITY, FIELD_ID, COND_ID, VALUE_ID, CONV_KEY, F_CHECK, F_WRITE) Values ('"&amp;A1353&amp;"', '"&amp;B1353&amp;"', '"&amp;C1353&amp;"', '"&amp;D1353&amp;"', '"&amp;E1353&amp;"', '"&amp;F1353&amp;"', '"&amp;G1353&amp;"', '"&amp;H1353&amp;"', '"&amp;I1353&amp;"');"</f>
        <v/>
      </c>
      <c r="T1353">
        <f>"Update UFMT_BUILD_RULE SET FIELD_ID='"&amp;D1353&amp;"',COND_ID='"&amp;E1353&amp;"',VALUE_ID='"&amp;F1353&amp;"',CONV_KEY='"&amp;G1353&amp;"',F_CHECK='"&amp;H1353&amp;"',F_WRITE='"&amp;I1353&amp;"' Where FORMAT_ID = '"&amp;A1353&amp;"' AND FIELD_NO = '"&amp;B1353&amp;"' AND PRIORITY = '"&amp;C1353&amp;"';"</f>
        <v/>
      </c>
      <c r="U1353">
        <f>"Delete from UFMT_BUILD_RULE Where FORMAT_ID = '"&amp;A1353&amp;"' AND FIELD_NO = '"&amp;B1353&amp;"' AND PRIORITY = '"&amp;C1353&amp;"';"</f>
        <v/>
      </c>
    </row>
    <row r="1354" spans="1:21">
      <c r="A1354" t="s">
        <v>1356</v>
      </c>
      <c r="B1354" t="s">
        <v>555</v>
      </c>
      <c r="C1354" t="s">
        <v>13</v>
      </c>
      <c r="D1354" t="s">
        <v>385</v>
      </c>
      <c r="F1354" t="s">
        <v>536</v>
      </c>
      <c r="H1354" t="s">
        <v>255</v>
      </c>
      <c r="I1354" t="s">
        <v>255</v>
      </c>
      <c r="L1354" t="s">
        <v>7</v>
      </c>
      <c r="M1354">
        <f>VLOOKUP(D1354,UFMT_FIELD_FORMAT!A:H,8,FALSE)</f>
        <v/>
      </c>
      <c r="N1354">
        <f>IF(ISBLANK(E1354),"",VLOOKUP(E1354,UFMT_CONDITION!A:J,10,FALSE))</f>
        <v/>
      </c>
      <c r="O1354">
        <f>VLOOKUP(F1354,UFMT_VALUE!A:E,5,FALSE)</f>
        <v/>
      </c>
      <c r="P1354">
        <f>IF(ISBLANK(G1354),"",VLOOKUP(G1354,UFMT_CONVERSION!A:C,3,FALSE))</f>
        <v/>
      </c>
      <c r="Q1354">
        <f>"Field '"&amp;M1354&amp;IF(N1354="","","',Cond '"&amp;N1354)&amp;"', Value '"&amp;O1354&amp;IF(P1354="","","', Conv '"&amp;P1354)&amp;"'"</f>
        <v/>
      </c>
      <c r="S1354">
        <f>"Insert into UFMT_BUILD_RULE (FORMAT_ID, FIELD_NO, PRIORITY, FIELD_ID, COND_ID, VALUE_ID, CONV_KEY, F_CHECK, F_WRITE) Values ('"&amp;A1354&amp;"', '"&amp;B1354&amp;"', '"&amp;C1354&amp;"', '"&amp;D1354&amp;"', '"&amp;E1354&amp;"', '"&amp;F1354&amp;"', '"&amp;G1354&amp;"', '"&amp;H1354&amp;"', '"&amp;I1354&amp;"');"</f>
        <v/>
      </c>
      <c r="T1354">
        <f>"Update UFMT_BUILD_RULE SET FIELD_ID='"&amp;D1354&amp;"',COND_ID='"&amp;E1354&amp;"',VALUE_ID='"&amp;F1354&amp;"',CONV_KEY='"&amp;G1354&amp;"',F_CHECK='"&amp;H1354&amp;"',F_WRITE='"&amp;I1354&amp;"' Where FORMAT_ID = '"&amp;A1354&amp;"' AND FIELD_NO = '"&amp;B1354&amp;"' AND PRIORITY = '"&amp;C1354&amp;"';"</f>
        <v/>
      </c>
      <c r="U1354">
        <f>"Delete from UFMT_BUILD_RULE Where FORMAT_ID = '"&amp;A1354&amp;"' AND FIELD_NO = '"&amp;B1354&amp;"' AND PRIORITY = '"&amp;C1354&amp;"';"</f>
        <v/>
      </c>
    </row>
    <row r="1355" spans="1:21">
      <c r="A1355" t="s">
        <v>1356</v>
      </c>
      <c r="B1355" t="s">
        <v>575</v>
      </c>
      <c r="C1355" t="s">
        <v>13</v>
      </c>
      <c r="D1355" t="s">
        <v>456</v>
      </c>
      <c r="E1355" t="s">
        <v>19</v>
      </c>
      <c r="F1355" t="s">
        <v>1568</v>
      </c>
      <c r="H1355" t="s">
        <v>255</v>
      </c>
      <c r="I1355" t="s">
        <v>255</v>
      </c>
      <c r="L1355" t="s">
        <v>7</v>
      </c>
      <c r="M1355">
        <f>VLOOKUP(D1355,UFMT_FIELD_FORMAT!A:H,8,FALSE)</f>
        <v/>
      </c>
      <c r="N1355">
        <f>IF(ISBLANK(E1355),"",VLOOKUP(E1355,UFMT_CONDITION!A:J,10,FALSE))</f>
        <v/>
      </c>
      <c r="O1355">
        <f>VLOOKUP(F1355,UFMT_VALUE!A:E,5,FALSE)</f>
        <v/>
      </c>
      <c r="P1355">
        <f>IF(ISBLANK(G1355),"",VLOOKUP(G1355,UFMT_CONVERSION!A:C,3,FALSE))</f>
        <v/>
      </c>
      <c r="Q1355">
        <f>"Field '"&amp;M1355&amp;IF(N1355="","","',Cond '"&amp;N1355)&amp;"', Value '"&amp;O1355&amp;IF(P1355="","","', Conv '"&amp;P1355)&amp;"'"</f>
        <v/>
      </c>
      <c r="S1355">
        <f>"Insert into UFMT_BUILD_RULE (FORMAT_ID, FIELD_NO, PRIORITY, FIELD_ID, COND_ID, VALUE_ID, CONV_KEY, F_CHECK, F_WRITE) Values ('"&amp;A1355&amp;"', '"&amp;B1355&amp;"', '"&amp;C1355&amp;"', '"&amp;D1355&amp;"', '"&amp;E1355&amp;"', '"&amp;F1355&amp;"', '"&amp;G1355&amp;"', '"&amp;H1355&amp;"', '"&amp;I1355&amp;"');"</f>
        <v/>
      </c>
      <c r="T1355">
        <f>"Update UFMT_BUILD_RULE SET FIELD_ID='"&amp;D1355&amp;"',COND_ID='"&amp;E1355&amp;"',VALUE_ID='"&amp;F1355&amp;"',CONV_KEY='"&amp;G1355&amp;"',F_CHECK='"&amp;H1355&amp;"',F_WRITE='"&amp;I1355&amp;"' Where FORMAT_ID = '"&amp;A1355&amp;"' AND FIELD_NO = '"&amp;B1355&amp;"' AND PRIORITY = '"&amp;C1355&amp;"';"</f>
        <v/>
      </c>
      <c r="U1355">
        <f>"Delete from UFMT_BUILD_RULE Where FORMAT_ID = '"&amp;A1355&amp;"' AND FIELD_NO = '"&amp;B1355&amp;"' AND PRIORITY = '"&amp;C1355&amp;"';"</f>
        <v/>
      </c>
    </row>
    <row r="1356" spans="1:21">
      <c r="A1356" t="s">
        <v>1356</v>
      </c>
      <c r="B1356" t="s">
        <v>575</v>
      </c>
      <c r="C1356" t="s">
        <v>64</v>
      </c>
      <c r="D1356" t="s">
        <v>456</v>
      </c>
      <c r="E1356" t="s">
        <v>43</v>
      </c>
      <c r="F1356" t="s">
        <v>715</v>
      </c>
      <c r="H1356" t="s">
        <v>255</v>
      </c>
      <c r="I1356" t="s">
        <v>255</v>
      </c>
      <c r="L1356" t="s">
        <v>7</v>
      </c>
      <c r="M1356">
        <f>VLOOKUP(D1356,UFMT_FIELD_FORMAT!A:H,8,FALSE)</f>
        <v/>
      </c>
      <c r="N1356">
        <f>IF(ISBLANK(E1356),"",VLOOKUP(E1356,UFMT_CONDITION!A:J,10,FALSE))</f>
        <v/>
      </c>
      <c r="O1356">
        <f>VLOOKUP(F1356,UFMT_VALUE!A:E,5,FALSE)</f>
        <v/>
      </c>
      <c r="P1356">
        <f>IF(ISBLANK(G1356),"",VLOOKUP(G1356,UFMT_CONVERSION!A:C,3,FALSE))</f>
        <v/>
      </c>
      <c r="Q1356">
        <f>"Field '"&amp;M1356&amp;IF(N1356="","","',Cond '"&amp;N1356)&amp;"', Value '"&amp;O1356&amp;IF(P1356="","","', Conv '"&amp;P1356)&amp;"'"</f>
        <v/>
      </c>
      <c r="S1356">
        <f>"Insert into UFMT_BUILD_RULE (FORMAT_ID, FIELD_NO, PRIORITY, FIELD_ID, COND_ID, VALUE_ID, CONV_KEY, F_CHECK, F_WRITE) Values ('"&amp;A1356&amp;"', '"&amp;B1356&amp;"', '"&amp;C1356&amp;"', '"&amp;D1356&amp;"', '"&amp;E1356&amp;"', '"&amp;F1356&amp;"', '"&amp;G1356&amp;"', '"&amp;H1356&amp;"', '"&amp;I1356&amp;"');"</f>
        <v/>
      </c>
      <c r="T1356">
        <f>"Update UFMT_BUILD_RULE SET FIELD_ID='"&amp;D1356&amp;"',COND_ID='"&amp;E1356&amp;"',VALUE_ID='"&amp;F1356&amp;"',CONV_KEY='"&amp;G1356&amp;"',F_CHECK='"&amp;H1356&amp;"',F_WRITE='"&amp;I1356&amp;"' Where FORMAT_ID = '"&amp;A1356&amp;"' AND FIELD_NO = '"&amp;B1356&amp;"' AND PRIORITY = '"&amp;C1356&amp;"';"</f>
        <v/>
      </c>
      <c r="U1356">
        <f>"Delete from UFMT_BUILD_RULE Where FORMAT_ID = '"&amp;A1356&amp;"' AND FIELD_NO = '"&amp;B1356&amp;"' AND PRIORITY = '"&amp;C1356&amp;"';"</f>
        <v/>
      </c>
    </row>
    <row r="1357" spans="1:21">
      <c r="A1357" t="s">
        <v>1356</v>
      </c>
      <c r="B1357" t="s">
        <v>575</v>
      </c>
      <c r="C1357" t="s">
        <v>107</v>
      </c>
      <c r="D1357" t="s">
        <v>456</v>
      </c>
      <c r="F1357" t="s">
        <v>713</v>
      </c>
      <c r="H1357" t="s">
        <v>255</v>
      </c>
      <c r="I1357" t="s">
        <v>255</v>
      </c>
      <c r="L1357" t="s">
        <v>7</v>
      </c>
      <c r="M1357">
        <f>VLOOKUP(D1357,UFMT_FIELD_FORMAT!A:H,8,FALSE)</f>
        <v/>
      </c>
      <c r="N1357">
        <f>IF(ISBLANK(E1357),"",VLOOKUP(E1357,UFMT_CONDITION!A:J,10,FALSE))</f>
        <v/>
      </c>
      <c r="O1357">
        <f>VLOOKUP(F1357,UFMT_VALUE!A:E,5,FALSE)</f>
        <v/>
      </c>
      <c r="P1357">
        <f>IF(ISBLANK(G1357),"",VLOOKUP(G1357,UFMT_CONVERSION!A:C,3,FALSE))</f>
        <v/>
      </c>
      <c r="Q1357">
        <f>"Field '"&amp;M1357&amp;IF(N1357="","","',Cond '"&amp;N1357)&amp;"', Value '"&amp;O1357&amp;IF(P1357="","","', Conv '"&amp;P1357)&amp;"'"</f>
        <v/>
      </c>
      <c r="S1357">
        <f>"Insert into UFMT_BUILD_RULE (FORMAT_ID, FIELD_NO, PRIORITY, FIELD_ID, COND_ID, VALUE_ID, CONV_KEY, F_CHECK, F_WRITE) Values ('"&amp;A1357&amp;"', '"&amp;B1357&amp;"', '"&amp;C1357&amp;"', '"&amp;D1357&amp;"', '"&amp;E1357&amp;"', '"&amp;F1357&amp;"', '"&amp;G1357&amp;"', '"&amp;H1357&amp;"', '"&amp;I1357&amp;"');"</f>
        <v/>
      </c>
      <c r="T1357">
        <f>"Update UFMT_BUILD_RULE SET FIELD_ID='"&amp;D1357&amp;"',COND_ID='"&amp;E1357&amp;"',VALUE_ID='"&amp;F1357&amp;"',CONV_KEY='"&amp;G1357&amp;"',F_CHECK='"&amp;H1357&amp;"',F_WRITE='"&amp;I1357&amp;"' Where FORMAT_ID = '"&amp;A1357&amp;"' AND FIELD_NO = '"&amp;B1357&amp;"' AND PRIORITY = '"&amp;C1357&amp;"';"</f>
        <v/>
      </c>
      <c r="U1357">
        <f>"Delete from UFMT_BUILD_RULE Where FORMAT_ID = '"&amp;A1357&amp;"' AND FIELD_NO = '"&amp;B1357&amp;"' AND PRIORITY = '"&amp;C1357&amp;"';"</f>
        <v/>
      </c>
    </row>
    <row r="1358" spans="1:21">
      <c r="A1358" t="s">
        <v>1356</v>
      </c>
      <c r="B1358" t="s">
        <v>196</v>
      </c>
      <c r="C1358" t="s">
        <v>13</v>
      </c>
      <c r="D1358" t="s">
        <v>233</v>
      </c>
      <c r="E1358" t="s">
        <v>43</v>
      </c>
      <c r="F1358" t="s">
        <v>68</v>
      </c>
      <c r="H1358" t="s">
        <v>255</v>
      </c>
      <c r="I1358" t="s">
        <v>255</v>
      </c>
      <c r="L1358" t="s">
        <v>7</v>
      </c>
      <c r="M1358">
        <f>VLOOKUP(D1358,UFMT_FIELD_FORMAT!A:H,8,FALSE)</f>
        <v/>
      </c>
      <c r="N1358">
        <f>IF(ISBLANK(E1358),"",VLOOKUP(E1358,UFMT_CONDITION!A:J,10,FALSE))</f>
        <v/>
      </c>
      <c r="O1358">
        <f>VLOOKUP(F1358,UFMT_VALUE!A:E,5,FALSE)</f>
        <v/>
      </c>
      <c r="P1358">
        <f>IF(ISBLANK(G1358),"",VLOOKUP(G1358,UFMT_CONVERSION!A:C,3,FALSE))</f>
        <v/>
      </c>
      <c r="Q1358">
        <f>"Field '"&amp;M1358&amp;IF(N1358="","","',Cond '"&amp;N1358)&amp;"', Value '"&amp;O1358&amp;IF(P1358="","","', Conv '"&amp;P1358)&amp;"'"</f>
        <v/>
      </c>
      <c r="S1358">
        <f>"Insert into UFMT_BUILD_RULE (FORMAT_ID, FIELD_NO, PRIORITY, FIELD_ID, COND_ID, VALUE_ID, CONV_KEY, F_CHECK, F_WRITE) Values ('"&amp;A1358&amp;"', '"&amp;B1358&amp;"', '"&amp;C1358&amp;"', '"&amp;D1358&amp;"', '"&amp;E1358&amp;"', '"&amp;F1358&amp;"', '"&amp;G1358&amp;"', '"&amp;H1358&amp;"', '"&amp;I1358&amp;"');"</f>
        <v/>
      </c>
      <c r="T1358">
        <f>"Update UFMT_BUILD_RULE SET FIELD_ID='"&amp;D1358&amp;"',COND_ID='"&amp;E1358&amp;"',VALUE_ID='"&amp;F1358&amp;"',CONV_KEY='"&amp;G1358&amp;"',F_CHECK='"&amp;H1358&amp;"',F_WRITE='"&amp;I1358&amp;"' Where FORMAT_ID = '"&amp;A1358&amp;"' AND FIELD_NO = '"&amp;B1358&amp;"' AND PRIORITY = '"&amp;C1358&amp;"';"</f>
        <v/>
      </c>
      <c r="U1358">
        <f>"Delete from UFMT_BUILD_RULE Where FORMAT_ID = '"&amp;A1358&amp;"' AND FIELD_NO = '"&amp;B1358&amp;"' AND PRIORITY = '"&amp;C1358&amp;"';"</f>
        <v/>
      </c>
    </row>
    <row r="1359" spans="1:21">
      <c r="A1359" t="s">
        <v>1358</v>
      </c>
      <c r="B1359" t="s">
        <v>64</v>
      </c>
      <c r="C1359" t="s">
        <v>13</v>
      </c>
      <c r="D1359" t="s">
        <v>13</v>
      </c>
      <c r="F1359" t="s">
        <v>712</v>
      </c>
      <c r="H1359" t="s">
        <v>255</v>
      </c>
      <c r="I1359" t="s">
        <v>255</v>
      </c>
      <c r="L1359" t="s">
        <v>7</v>
      </c>
      <c r="M1359">
        <f>VLOOKUP(D1359,UFMT_FIELD_FORMAT!A:H,8,FALSE)</f>
        <v/>
      </c>
      <c r="N1359">
        <f>IF(ISBLANK(E1359),"",VLOOKUP(E1359,UFMT_CONDITION!A:J,10,FALSE))</f>
        <v/>
      </c>
      <c r="O1359">
        <f>VLOOKUP(F1359,UFMT_VALUE!A:E,5,FALSE)</f>
        <v/>
      </c>
      <c r="P1359">
        <f>IF(ISBLANK(G1359),"",VLOOKUP(G1359,UFMT_CONVERSION!A:C,3,FALSE))</f>
        <v/>
      </c>
      <c r="Q1359">
        <f>"Field '"&amp;M1359&amp;IF(N1359="","","',Cond '"&amp;N1359)&amp;"', Value '"&amp;O1359&amp;IF(P1359="","","', Conv '"&amp;P1359)&amp;"'"</f>
        <v/>
      </c>
      <c r="S1359">
        <f>"Insert into UFMT_BUILD_RULE (FORMAT_ID, FIELD_NO, PRIORITY, FIELD_ID, COND_ID, VALUE_ID, CONV_KEY, F_CHECK, F_WRITE) Values ('"&amp;A1359&amp;"', '"&amp;B1359&amp;"', '"&amp;C1359&amp;"', '"&amp;D1359&amp;"', '"&amp;E1359&amp;"', '"&amp;F1359&amp;"', '"&amp;G1359&amp;"', '"&amp;H1359&amp;"', '"&amp;I1359&amp;"');"</f>
        <v/>
      </c>
      <c r="T1359">
        <f>"Update UFMT_BUILD_RULE SET FIELD_ID='"&amp;D1359&amp;"',COND_ID='"&amp;E1359&amp;"',VALUE_ID='"&amp;F1359&amp;"',CONV_KEY='"&amp;G1359&amp;"',F_CHECK='"&amp;H1359&amp;"',F_WRITE='"&amp;I1359&amp;"' Where FORMAT_ID = '"&amp;A1359&amp;"' AND FIELD_NO = '"&amp;B1359&amp;"' AND PRIORITY = '"&amp;C1359&amp;"';"</f>
        <v/>
      </c>
      <c r="U1359">
        <f>"Delete from UFMT_BUILD_RULE Where FORMAT_ID = '"&amp;A1359&amp;"' AND FIELD_NO = '"&amp;B1359&amp;"' AND PRIORITY = '"&amp;C1359&amp;"';"</f>
        <v/>
      </c>
    </row>
    <row r="1360" spans="1:21">
      <c r="A1360" t="s">
        <v>1358</v>
      </c>
      <c r="B1360" t="s">
        <v>107</v>
      </c>
      <c r="C1360" t="s">
        <v>13</v>
      </c>
      <c r="D1360" t="s">
        <v>64</v>
      </c>
      <c r="F1360" t="s">
        <v>107</v>
      </c>
      <c r="H1360" t="s">
        <v>255</v>
      </c>
      <c r="I1360" t="s">
        <v>255</v>
      </c>
      <c r="L1360" t="s">
        <v>7</v>
      </c>
      <c r="M1360">
        <f>VLOOKUP(D1360,UFMT_FIELD_FORMAT!A:H,8,FALSE)</f>
        <v/>
      </c>
      <c r="N1360">
        <f>IF(ISBLANK(E1360),"",VLOOKUP(E1360,UFMT_CONDITION!A:J,10,FALSE))</f>
        <v/>
      </c>
      <c r="O1360">
        <f>VLOOKUP(F1360,UFMT_VALUE!A:E,5,FALSE)</f>
        <v/>
      </c>
      <c r="P1360">
        <f>IF(ISBLANK(G1360),"",VLOOKUP(G1360,UFMT_CONVERSION!A:C,3,FALSE))</f>
        <v/>
      </c>
      <c r="Q1360">
        <f>"Field '"&amp;M1360&amp;IF(N1360="","","',Cond '"&amp;N1360)&amp;"', Value '"&amp;O1360&amp;IF(P1360="","","', Conv '"&amp;P1360)&amp;"'"</f>
        <v/>
      </c>
      <c r="S1360">
        <f>"Insert into UFMT_BUILD_RULE (FORMAT_ID, FIELD_NO, PRIORITY, FIELD_ID, COND_ID, VALUE_ID, CONV_KEY, F_CHECK, F_WRITE) Values ('"&amp;A1360&amp;"', '"&amp;B1360&amp;"', '"&amp;C1360&amp;"', '"&amp;D1360&amp;"', '"&amp;E1360&amp;"', '"&amp;F1360&amp;"', '"&amp;G1360&amp;"', '"&amp;H1360&amp;"', '"&amp;I1360&amp;"');"</f>
        <v/>
      </c>
      <c r="T1360">
        <f>"Update UFMT_BUILD_RULE SET FIELD_ID='"&amp;D1360&amp;"',COND_ID='"&amp;E1360&amp;"',VALUE_ID='"&amp;F1360&amp;"',CONV_KEY='"&amp;G1360&amp;"',F_CHECK='"&amp;H1360&amp;"',F_WRITE='"&amp;I1360&amp;"' Where FORMAT_ID = '"&amp;A1360&amp;"' AND FIELD_NO = '"&amp;B1360&amp;"' AND PRIORITY = '"&amp;C1360&amp;"';"</f>
        <v/>
      </c>
      <c r="U1360">
        <f>"Delete from UFMT_BUILD_RULE Where FORMAT_ID = '"&amp;A1360&amp;"' AND FIELD_NO = '"&amp;B1360&amp;"' AND PRIORITY = '"&amp;C1360&amp;"';"</f>
        <v/>
      </c>
    </row>
    <row r="1361" spans="1:21">
      <c r="A1361" t="s">
        <v>1358</v>
      </c>
      <c r="B1361" t="s">
        <v>31</v>
      </c>
      <c r="C1361" t="s">
        <v>13</v>
      </c>
      <c r="D1361" t="s">
        <v>107</v>
      </c>
      <c r="F1361" t="s">
        <v>330</v>
      </c>
      <c r="H1361" t="s">
        <v>255</v>
      </c>
      <c r="I1361" t="s">
        <v>255</v>
      </c>
      <c r="L1361" t="s">
        <v>7</v>
      </c>
      <c r="M1361">
        <f>VLOOKUP(D1361,UFMT_FIELD_FORMAT!A:H,8,FALSE)</f>
        <v/>
      </c>
      <c r="N1361">
        <f>IF(ISBLANK(E1361),"",VLOOKUP(E1361,UFMT_CONDITION!A:J,10,FALSE))</f>
        <v/>
      </c>
      <c r="O1361">
        <f>VLOOKUP(F1361,UFMT_VALUE!A:E,5,FALSE)</f>
        <v/>
      </c>
      <c r="P1361">
        <f>IF(ISBLANK(G1361),"",VLOOKUP(G1361,UFMT_CONVERSION!A:C,3,FALSE))</f>
        <v/>
      </c>
      <c r="Q1361">
        <f>"Field '"&amp;M1361&amp;IF(N1361="","","',Cond '"&amp;N1361)&amp;"', Value '"&amp;O1361&amp;IF(P1361="","","', Conv '"&amp;P1361)&amp;"'"</f>
        <v/>
      </c>
      <c r="S1361">
        <f>"Insert into UFMT_BUILD_RULE (FORMAT_ID, FIELD_NO, PRIORITY, FIELD_ID, COND_ID, VALUE_ID, CONV_KEY, F_CHECK, F_WRITE) Values ('"&amp;A1361&amp;"', '"&amp;B1361&amp;"', '"&amp;C1361&amp;"', '"&amp;D1361&amp;"', '"&amp;E1361&amp;"', '"&amp;F1361&amp;"', '"&amp;G1361&amp;"', '"&amp;H1361&amp;"', '"&amp;I1361&amp;"');"</f>
        <v/>
      </c>
      <c r="T1361">
        <f>"Update UFMT_BUILD_RULE SET FIELD_ID='"&amp;D1361&amp;"',COND_ID='"&amp;E1361&amp;"',VALUE_ID='"&amp;F1361&amp;"',CONV_KEY='"&amp;G1361&amp;"',F_CHECK='"&amp;H1361&amp;"',F_WRITE='"&amp;I1361&amp;"' Where FORMAT_ID = '"&amp;A1361&amp;"' AND FIELD_NO = '"&amp;B1361&amp;"' AND PRIORITY = '"&amp;C1361&amp;"';"</f>
        <v/>
      </c>
      <c r="U1361">
        <f>"Delete from UFMT_BUILD_RULE Where FORMAT_ID = '"&amp;A1361&amp;"' AND FIELD_NO = '"&amp;B1361&amp;"' AND PRIORITY = '"&amp;C1361&amp;"';"</f>
        <v/>
      </c>
    </row>
    <row r="1362" spans="1:21">
      <c r="A1362" t="s">
        <v>1358</v>
      </c>
      <c r="B1362" t="s">
        <v>330</v>
      </c>
      <c r="C1362" t="s">
        <v>64</v>
      </c>
      <c r="D1362" t="s">
        <v>51</v>
      </c>
      <c r="F1362" t="s">
        <v>379</v>
      </c>
      <c r="H1362" t="s">
        <v>255</v>
      </c>
      <c r="I1362" t="s">
        <v>255</v>
      </c>
      <c r="L1362" t="s">
        <v>7</v>
      </c>
      <c r="M1362">
        <f>VLOOKUP(D1362,UFMT_FIELD_FORMAT!A:H,8,FALSE)</f>
        <v/>
      </c>
      <c r="N1362">
        <f>IF(ISBLANK(E1362),"",VLOOKUP(E1362,UFMT_CONDITION!A:J,10,FALSE))</f>
        <v/>
      </c>
      <c r="O1362">
        <f>VLOOKUP(F1362,UFMT_VALUE!A:E,5,FALSE)</f>
        <v/>
      </c>
      <c r="P1362">
        <f>IF(ISBLANK(G1362),"",VLOOKUP(G1362,UFMT_CONVERSION!A:C,3,FALSE))</f>
        <v/>
      </c>
      <c r="Q1362">
        <f>"Field '"&amp;M1362&amp;IF(N1362="","","',Cond '"&amp;N1362)&amp;"', Value '"&amp;O1362&amp;IF(P1362="","","', Conv '"&amp;P1362)&amp;"'"</f>
        <v/>
      </c>
      <c r="S1362">
        <f>"Insert into UFMT_BUILD_RULE (FORMAT_ID, FIELD_NO, PRIORITY, FIELD_ID, COND_ID, VALUE_ID, CONV_KEY, F_CHECK, F_WRITE) Values ('"&amp;A1362&amp;"', '"&amp;B1362&amp;"', '"&amp;C1362&amp;"', '"&amp;D1362&amp;"', '"&amp;E1362&amp;"', '"&amp;F1362&amp;"', '"&amp;G1362&amp;"', '"&amp;H1362&amp;"', '"&amp;I1362&amp;"');"</f>
        <v/>
      </c>
      <c r="T1362">
        <f>"Update UFMT_BUILD_RULE SET FIELD_ID='"&amp;D1362&amp;"',COND_ID='"&amp;E1362&amp;"',VALUE_ID='"&amp;F1362&amp;"',CONV_KEY='"&amp;G1362&amp;"',F_CHECK='"&amp;H1362&amp;"',F_WRITE='"&amp;I1362&amp;"' Where FORMAT_ID = '"&amp;A1362&amp;"' AND FIELD_NO = '"&amp;B1362&amp;"' AND PRIORITY = '"&amp;C1362&amp;"';"</f>
        <v/>
      </c>
      <c r="U1362">
        <f>"Delete from UFMT_BUILD_RULE Where FORMAT_ID = '"&amp;A1362&amp;"' AND FIELD_NO = '"&amp;B1362&amp;"' AND PRIORITY = '"&amp;C1362&amp;"';"</f>
        <v/>
      </c>
    </row>
    <row r="1363" spans="1:21">
      <c r="A1363" t="s">
        <v>1358</v>
      </c>
      <c r="B1363" t="s">
        <v>337</v>
      </c>
      <c r="C1363" t="s">
        <v>13</v>
      </c>
      <c r="D1363" t="s">
        <v>500</v>
      </c>
      <c r="F1363" t="s">
        <v>543</v>
      </c>
      <c r="H1363" t="s">
        <v>255</v>
      </c>
      <c r="I1363" t="s">
        <v>255</v>
      </c>
      <c r="L1363" t="s">
        <v>7</v>
      </c>
      <c r="M1363">
        <f>VLOOKUP(D1363,UFMT_FIELD_FORMAT!A:H,8,FALSE)</f>
        <v/>
      </c>
      <c r="N1363">
        <f>IF(ISBLANK(E1363),"",VLOOKUP(E1363,UFMT_CONDITION!A:J,10,FALSE))</f>
        <v/>
      </c>
      <c r="O1363">
        <f>VLOOKUP(F1363,UFMT_VALUE!A:E,5,FALSE)</f>
        <v/>
      </c>
      <c r="P1363">
        <f>IF(ISBLANK(G1363),"",VLOOKUP(G1363,UFMT_CONVERSION!A:C,3,FALSE))</f>
        <v/>
      </c>
      <c r="Q1363">
        <f>"Field '"&amp;M1363&amp;IF(N1363="","","',Cond '"&amp;N1363)&amp;"', Value '"&amp;O1363&amp;IF(P1363="","","', Conv '"&amp;P1363)&amp;"'"</f>
        <v/>
      </c>
      <c r="S1363">
        <f>"Insert into UFMT_BUILD_RULE (FORMAT_ID, FIELD_NO, PRIORITY, FIELD_ID, COND_ID, VALUE_ID, CONV_KEY, F_CHECK, F_WRITE) Values ('"&amp;A1363&amp;"', '"&amp;B1363&amp;"', '"&amp;C1363&amp;"', '"&amp;D1363&amp;"', '"&amp;E1363&amp;"', '"&amp;F1363&amp;"', '"&amp;G1363&amp;"', '"&amp;H1363&amp;"', '"&amp;I1363&amp;"');"</f>
        <v/>
      </c>
      <c r="T1363">
        <f>"Update UFMT_BUILD_RULE SET FIELD_ID='"&amp;D1363&amp;"',COND_ID='"&amp;E1363&amp;"',VALUE_ID='"&amp;F1363&amp;"',CONV_KEY='"&amp;G1363&amp;"',F_CHECK='"&amp;H1363&amp;"',F_WRITE='"&amp;I1363&amp;"' Where FORMAT_ID = '"&amp;A1363&amp;"' AND FIELD_NO = '"&amp;B1363&amp;"' AND PRIORITY = '"&amp;C1363&amp;"';"</f>
        <v/>
      </c>
      <c r="U1363">
        <f>"Delete from UFMT_BUILD_RULE Where FORMAT_ID = '"&amp;A1363&amp;"' AND FIELD_NO = '"&amp;B1363&amp;"' AND PRIORITY = '"&amp;C1363&amp;"';"</f>
        <v/>
      </c>
    </row>
    <row r="1364" spans="1:21">
      <c r="A1364" t="s">
        <v>1358</v>
      </c>
      <c r="B1364" t="s">
        <v>351</v>
      </c>
      <c r="C1364" t="s">
        <v>13</v>
      </c>
      <c r="D1364" t="s">
        <v>500</v>
      </c>
      <c r="F1364" t="s">
        <v>385</v>
      </c>
      <c r="H1364" t="s">
        <v>255</v>
      </c>
      <c r="I1364" t="s">
        <v>255</v>
      </c>
      <c r="L1364" t="s">
        <v>7</v>
      </c>
      <c r="M1364">
        <f>VLOOKUP(D1364,UFMT_FIELD_FORMAT!A:H,8,FALSE)</f>
        <v/>
      </c>
      <c r="N1364">
        <f>IF(ISBLANK(E1364),"",VLOOKUP(E1364,UFMT_CONDITION!A:J,10,FALSE))</f>
        <v/>
      </c>
      <c r="O1364">
        <f>VLOOKUP(F1364,UFMT_VALUE!A:E,5,FALSE)</f>
        <v/>
      </c>
      <c r="P1364">
        <f>IF(ISBLANK(G1364),"",VLOOKUP(G1364,UFMT_CONVERSION!A:C,3,FALSE))</f>
        <v/>
      </c>
      <c r="Q1364">
        <f>"Field '"&amp;M1364&amp;IF(N1364="","","',Cond '"&amp;N1364)&amp;"', Value '"&amp;O1364&amp;IF(P1364="","","', Conv '"&amp;P1364)&amp;"'"</f>
        <v/>
      </c>
      <c r="S1364">
        <f>"Insert into UFMT_BUILD_RULE (FORMAT_ID, FIELD_NO, PRIORITY, FIELD_ID, COND_ID, VALUE_ID, CONV_KEY, F_CHECK, F_WRITE) Values ('"&amp;A1364&amp;"', '"&amp;B1364&amp;"', '"&amp;C1364&amp;"', '"&amp;D1364&amp;"', '"&amp;E1364&amp;"', '"&amp;F1364&amp;"', '"&amp;G1364&amp;"', '"&amp;H1364&amp;"', '"&amp;I1364&amp;"');"</f>
        <v/>
      </c>
      <c r="T1364">
        <f>"Update UFMT_BUILD_RULE SET FIELD_ID='"&amp;D1364&amp;"',COND_ID='"&amp;E1364&amp;"',VALUE_ID='"&amp;F1364&amp;"',CONV_KEY='"&amp;G1364&amp;"',F_CHECK='"&amp;H1364&amp;"',F_WRITE='"&amp;I1364&amp;"' Where FORMAT_ID = '"&amp;A1364&amp;"' AND FIELD_NO = '"&amp;B1364&amp;"' AND PRIORITY = '"&amp;C1364&amp;"';"</f>
        <v/>
      </c>
      <c r="U1364">
        <f>"Delete from UFMT_BUILD_RULE Where FORMAT_ID = '"&amp;A1364&amp;"' AND FIELD_NO = '"&amp;B1364&amp;"' AND PRIORITY = '"&amp;C1364&amp;"';"</f>
        <v/>
      </c>
    </row>
    <row r="1365" spans="1:21">
      <c r="A1365" t="s">
        <v>1358</v>
      </c>
      <c r="B1365" t="s">
        <v>379</v>
      </c>
      <c r="C1365" t="s">
        <v>13</v>
      </c>
      <c r="D1365" t="s">
        <v>318</v>
      </c>
      <c r="F1365" t="s">
        <v>379</v>
      </c>
      <c r="H1365" t="s">
        <v>255</v>
      </c>
      <c r="I1365" t="s">
        <v>255</v>
      </c>
      <c r="L1365" t="s">
        <v>7</v>
      </c>
      <c r="M1365">
        <f>VLOOKUP(D1365,UFMT_FIELD_FORMAT!A:H,8,FALSE)</f>
        <v/>
      </c>
      <c r="N1365">
        <f>IF(ISBLANK(E1365),"",VLOOKUP(E1365,UFMT_CONDITION!A:J,10,FALSE))</f>
        <v/>
      </c>
      <c r="O1365">
        <f>VLOOKUP(F1365,UFMT_VALUE!A:E,5,FALSE)</f>
        <v/>
      </c>
      <c r="P1365">
        <f>IF(ISBLANK(G1365),"",VLOOKUP(G1365,UFMT_CONVERSION!A:C,3,FALSE))</f>
        <v/>
      </c>
      <c r="Q1365">
        <f>"Field '"&amp;M1365&amp;IF(N1365="","","',Cond '"&amp;N1365)&amp;"', Value '"&amp;O1365&amp;IF(P1365="","","', Conv '"&amp;P1365)&amp;"'"</f>
        <v/>
      </c>
      <c r="S1365">
        <f>"Insert into UFMT_BUILD_RULE (FORMAT_ID, FIELD_NO, PRIORITY, FIELD_ID, COND_ID, VALUE_ID, CONV_KEY, F_CHECK, F_WRITE) Values ('"&amp;A1365&amp;"', '"&amp;B1365&amp;"', '"&amp;C1365&amp;"', '"&amp;D1365&amp;"', '"&amp;E1365&amp;"', '"&amp;F1365&amp;"', '"&amp;G1365&amp;"', '"&amp;H1365&amp;"', '"&amp;I1365&amp;"');"</f>
        <v/>
      </c>
      <c r="T1365">
        <f>"Update UFMT_BUILD_RULE SET FIELD_ID='"&amp;D1365&amp;"',COND_ID='"&amp;E1365&amp;"',VALUE_ID='"&amp;F1365&amp;"',CONV_KEY='"&amp;G1365&amp;"',F_CHECK='"&amp;H1365&amp;"',F_WRITE='"&amp;I1365&amp;"' Where FORMAT_ID = '"&amp;A1365&amp;"' AND FIELD_NO = '"&amp;B1365&amp;"' AND PRIORITY = '"&amp;C1365&amp;"';"</f>
        <v/>
      </c>
      <c r="U1365">
        <f>"Delete from UFMT_BUILD_RULE Where FORMAT_ID = '"&amp;A1365&amp;"' AND FIELD_NO = '"&amp;B1365&amp;"' AND PRIORITY = '"&amp;C1365&amp;"';"</f>
        <v/>
      </c>
    </row>
    <row r="1366" spans="1:21">
      <c r="A1366" t="s">
        <v>1358</v>
      </c>
      <c r="B1366" t="s">
        <v>305</v>
      </c>
      <c r="C1366" t="s">
        <v>13</v>
      </c>
      <c r="D1366" t="s">
        <v>318</v>
      </c>
      <c r="F1366" t="s">
        <v>379</v>
      </c>
      <c r="H1366" t="s">
        <v>255</v>
      </c>
      <c r="I1366" t="s">
        <v>255</v>
      </c>
      <c r="L1366" t="s">
        <v>7</v>
      </c>
      <c r="M1366">
        <f>VLOOKUP(D1366,UFMT_FIELD_FORMAT!A:H,8,FALSE)</f>
        <v/>
      </c>
      <c r="N1366">
        <f>IF(ISBLANK(E1366),"",VLOOKUP(E1366,UFMT_CONDITION!A:J,10,FALSE))</f>
        <v/>
      </c>
      <c r="O1366">
        <f>VLOOKUP(F1366,UFMT_VALUE!A:E,5,FALSE)</f>
        <v/>
      </c>
      <c r="P1366">
        <f>IF(ISBLANK(G1366),"",VLOOKUP(G1366,UFMT_CONVERSION!A:C,3,FALSE))</f>
        <v/>
      </c>
      <c r="Q1366">
        <f>"Field '"&amp;M1366&amp;IF(N1366="","","',Cond '"&amp;N1366)&amp;"', Value '"&amp;O1366&amp;IF(P1366="","","', Conv '"&amp;P1366)&amp;"'"</f>
        <v/>
      </c>
      <c r="S1366">
        <f>"Insert into UFMT_BUILD_RULE (FORMAT_ID, FIELD_NO, PRIORITY, FIELD_ID, COND_ID, VALUE_ID, CONV_KEY, F_CHECK, F_WRITE) Values ('"&amp;A1366&amp;"', '"&amp;B1366&amp;"', '"&amp;C1366&amp;"', '"&amp;D1366&amp;"', '"&amp;E1366&amp;"', '"&amp;F1366&amp;"', '"&amp;G1366&amp;"', '"&amp;H1366&amp;"', '"&amp;I1366&amp;"');"</f>
        <v/>
      </c>
      <c r="T1366">
        <f>"Update UFMT_BUILD_RULE SET FIELD_ID='"&amp;D1366&amp;"',COND_ID='"&amp;E1366&amp;"',VALUE_ID='"&amp;F1366&amp;"',CONV_KEY='"&amp;G1366&amp;"',F_CHECK='"&amp;H1366&amp;"',F_WRITE='"&amp;I1366&amp;"' Where FORMAT_ID = '"&amp;A1366&amp;"' AND FIELD_NO = '"&amp;B1366&amp;"' AND PRIORITY = '"&amp;C1366&amp;"';"</f>
        <v/>
      </c>
      <c r="U1366">
        <f>"Delete from UFMT_BUILD_RULE Where FORMAT_ID = '"&amp;A1366&amp;"' AND FIELD_NO = '"&amp;B1366&amp;"' AND PRIORITY = '"&amp;C1366&amp;"';"</f>
        <v/>
      </c>
    </row>
    <row r="1367" spans="1:21">
      <c r="A1367" t="s">
        <v>1358</v>
      </c>
      <c r="B1367" t="s">
        <v>532</v>
      </c>
      <c r="C1367" t="s">
        <v>13</v>
      </c>
      <c r="D1367" t="s">
        <v>337</v>
      </c>
      <c r="F1367" t="s">
        <v>456</v>
      </c>
      <c r="H1367" t="s">
        <v>255</v>
      </c>
      <c r="I1367" t="s">
        <v>255</v>
      </c>
      <c r="L1367" t="s">
        <v>7</v>
      </c>
      <c r="M1367">
        <f>VLOOKUP(D1367,UFMT_FIELD_FORMAT!A:H,8,FALSE)</f>
        <v/>
      </c>
      <c r="N1367">
        <f>IF(ISBLANK(E1367),"",VLOOKUP(E1367,UFMT_CONDITION!A:J,10,FALSE))</f>
        <v/>
      </c>
      <c r="O1367">
        <f>VLOOKUP(F1367,UFMT_VALUE!A:E,5,FALSE)</f>
        <v/>
      </c>
      <c r="P1367">
        <f>IF(ISBLANK(G1367),"",VLOOKUP(G1367,UFMT_CONVERSION!A:C,3,FALSE))</f>
        <v/>
      </c>
      <c r="Q1367">
        <f>"Field '"&amp;M1367&amp;IF(N1367="","","',Cond '"&amp;N1367)&amp;"', Value '"&amp;O1367&amp;IF(P1367="","","', Conv '"&amp;P1367)&amp;"'"</f>
        <v/>
      </c>
      <c r="S1367">
        <f>"Insert into UFMT_BUILD_RULE (FORMAT_ID, FIELD_NO, PRIORITY, FIELD_ID, COND_ID, VALUE_ID, CONV_KEY, F_CHECK, F_WRITE) Values ('"&amp;A1367&amp;"', '"&amp;B1367&amp;"', '"&amp;C1367&amp;"', '"&amp;D1367&amp;"', '"&amp;E1367&amp;"', '"&amp;F1367&amp;"', '"&amp;G1367&amp;"', '"&amp;H1367&amp;"', '"&amp;I1367&amp;"');"</f>
        <v/>
      </c>
      <c r="T1367">
        <f>"Update UFMT_BUILD_RULE SET FIELD_ID='"&amp;D1367&amp;"',COND_ID='"&amp;E1367&amp;"',VALUE_ID='"&amp;F1367&amp;"',CONV_KEY='"&amp;G1367&amp;"',F_CHECK='"&amp;H1367&amp;"',F_WRITE='"&amp;I1367&amp;"' Where FORMAT_ID = '"&amp;A1367&amp;"' AND FIELD_NO = '"&amp;B1367&amp;"' AND PRIORITY = '"&amp;C1367&amp;"';"</f>
        <v/>
      </c>
      <c r="U1367">
        <f>"Delete from UFMT_BUILD_RULE Where FORMAT_ID = '"&amp;A1367&amp;"' AND FIELD_NO = '"&amp;B1367&amp;"' AND PRIORITY = '"&amp;C1367&amp;"';"</f>
        <v/>
      </c>
    </row>
    <row r="1368" spans="1:21">
      <c r="A1368" t="s">
        <v>1358</v>
      </c>
      <c r="B1368" t="s">
        <v>70</v>
      </c>
      <c r="C1368" t="s">
        <v>13</v>
      </c>
      <c r="D1368" t="s">
        <v>379</v>
      </c>
      <c r="F1368" t="s">
        <v>471</v>
      </c>
      <c r="H1368" t="s">
        <v>255</v>
      </c>
      <c r="I1368" t="s">
        <v>255</v>
      </c>
      <c r="L1368" t="s">
        <v>7</v>
      </c>
      <c r="M1368">
        <f>VLOOKUP(D1368,UFMT_FIELD_FORMAT!A:H,8,FALSE)</f>
        <v/>
      </c>
      <c r="N1368">
        <f>IF(ISBLANK(E1368),"",VLOOKUP(E1368,UFMT_CONDITION!A:J,10,FALSE))</f>
        <v/>
      </c>
      <c r="O1368">
        <f>VLOOKUP(F1368,UFMT_VALUE!A:E,5,FALSE)</f>
        <v/>
      </c>
      <c r="P1368">
        <f>IF(ISBLANK(G1368),"",VLOOKUP(G1368,UFMT_CONVERSION!A:C,3,FALSE))</f>
        <v/>
      </c>
      <c r="Q1368">
        <f>"Field '"&amp;M1368&amp;IF(N1368="","","',Cond '"&amp;N1368)&amp;"', Value '"&amp;O1368&amp;IF(P1368="","","', Conv '"&amp;P1368)&amp;"'"</f>
        <v/>
      </c>
      <c r="S1368">
        <f>"Insert into UFMT_BUILD_RULE (FORMAT_ID, FIELD_NO, PRIORITY, FIELD_ID, COND_ID, VALUE_ID, CONV_KEY, F_CHECK, F_WRITE) Values ('"&amp;A1368&amp;"', '"&amp;B1368&amp;"', '"&amp;C1368&amp;"', '"&amp;D1368&amp;"', '"&amp;E1368&amp;"', '"&amp;F1368&amp;"', '"&amp;G1368&amp;"', '"&amp;H1368&amp;"', '"&amp;I1368&amp;"');"</f>
        <v/>
      </c>
      <c r="T1368">
        <f>"Update UFMT_BUILD_RULE SET FIELD_ID='"&amp;D1368&amp;"',COND_ID='"&amp;E1368&amp;"',VALUE_ID='"&amp;F1368&amp;"',CONV_KEY='"&amp;G1368&amp;"',F_CHECK='"&amp;H1368&amp;"',F_WRITE='"&amp;I1368&amp;"' Where FORMAT_ID = '"&amp;A1368&amp;"' AND FIELD_NO = '"&amp;B1368&amp;"' AND PRIORITY = '"&amp;C1368&amp;"';"</f>
        <v/>
      </c>
      <c r="U1368">
        <f>"Delete from UFMT_BUILD_RULE Where FORMAT_ID = '"&amp;A1368&amp;"' AND FIELD_NO = '"&amp;B1368&amp;"' AND PRIORITY = '"&amp;C1368&amp;"';"</f>
        <v/>
      </c>
    </row>
    <row r="1369" spans="1:21">
      <c r="A1369" t="s">
        <v>1358</v>
      </c>
      <c r="B1369" t="s">
        <v>310</v>
      </c>
      <c r="C1369" t="s">
        <v>13</v>
      </c>
      <c r="D1369" t="s">
        <v>330</v>
      </c>
      <c r="F1369" t="s">
        <v>555</v>
      </c>
      <c r="H1369" t="s">
        <v>255</v>
      </c>
      <c r="I1369" t="s">
        <v>13</v>
      </c>
      <c r="L1369" t="s">
        <v>7</v>
      </c>
      <c r="M1369">
        <f>VLOOKUP(D1369,UFMT_FIELD_FORMAT!A:H,8,FALSE)</f>
        <v/>
      </c>
      <c r="N1369">
        <f>IF(ISBLANK(E1369),"",VLOOKUP(E1369,UFMT_CONDITION!A:J,10,FALSE))</f>
        <v/>
      </c>
      <c r="O1369">
        <f>VLOOKUP(F1369,UFMT_VALUE!A:E,5,FALSE)</f>
        <v/>
      </c>
      <c r="P1369">
        <f>IF(ISBLANK(G1369),"",VLOOKUP(G1369,UFMT_CONVERSION!A:C,3,FALSE))</f>
        <v/>
      </c>
      <c r="Q1369">
        <f>"Field '"&amp;M1369&amp;IF(N1369="","","',Cond '"&amp;N1369)&amp;"', Value '"&amp;O1369&amp;IF(P1369="","","', Conv '"&amp;P1369)&amp;"'"</f>
        <v/>
      </c>
      <c r="S1369">
        <f>"Insert into UFMT_BUILD_RULE (FORMAT_ID, FIELD_NO, PRIORITY, FIELD_ID, COND_ID, VALUE_ID, CONV_KEY, F_CHECK, F_WRITE) Values ('"&amp;A1369&amp;"', '"&amp;B1369&amp;"', '"&amp;C1369&amp;"', '"&amp;D1369&amp;"', '"&amp;E1369&amp;"', '"&amp;F1369&amp;"', '"&amp;G1369&amp;"', '"&amp;H1369&amp;"', '"&amp;I1369&amp;"');"</f>
        <v/>
      </c>
      <c r="T1369">
        <f>"Update UFMT_BUILD_RULE SET FIELD_ID='"&amp;D1369&amp;"',COND_ID='"&amp;E1369&amp;"',VALUE_ID='"&amp;F1369&amp;"',CONV_KEY='"&amp;G1369&amp;"',F_CHECK='"&amp;H1369&amp;"',F_WRITE='"&amp;I1369&amp;"' Where FORMAT_ID = '"&amp;A1369&amp;"' AND FIELD_NO = '"&amp;B1369&amp;"' AND PRIORITY = '"&amp;C1369&amp;"';"</f>
        <v/>
      </c>
      <c r="U1369">
        <f>"Delete from UFMT_BUILD_RULE Where FORMAT_ID = '"&amp;A1369&amp;"' AND FIELD_NO = '"&amp;B1369&amp;"' AND PRIORITY = '"&amp;C1369&amp;"';"</f>
        <v/>
      </c>
    </row>
    <row r="1370" spans="1:21">
      <c r="A1370" t="s">
        <v>1358</v>
      </c>
      <c r="B1370" t="s">
        <v>72</v>
      </c>
      <c r="C1370" t="s">
        <v>64</v>
      </c>
      <c r="D1370" t="s">
        <v>473</v>
      </c>
      <c r="F1370" t="s">
        <v>43</v>
      </c>
      <c r="H1370" t="s">
        <v>255</v>
      </c>
      <c r="I1370" t="s">
        <v>13</v>
      </c>
      <c r="L1370" t="s">
        <v>7</v>
      </c>
      <c r="M1370">
        <f>VLOOKUP(D1370,UFMT_FIELD_FORMAT!A:H,8,FALSE)</f>
        <v/>
      </c>
      <c r="N1370">
        <f>IF(ISBLANK(E1370),"",VLOOKUP(E1370,UFMT_CONDITION!A:J,10,FALSE))</f>
        <v/>
      </c>
      <c r="O1370">
        <f>VLOOKUP(F1370,UFMT_VALUE!A:E,5,FALSE)</f>
        <v/>
      </c>
      <c r="P1370">
        <f>IF(ISBLANK(G1370),"",VLOOKUP(G1370,UFMT_CONVERSION!A:C,3,FALSE))</f>
        <v/>
      </c>
      <c r="Q1370">
        <f>"Field '"&amp;M1370&amp;IF(N1370="","","',Cond '"&amp;N1370)&amp;"', Value '"&amp;O1370&amp;IF(P1370="","","', Conv '"&amp;P1370)&amp;"'"</f>
        <v/>
      </c>
      <c r="S1370">
        <f>"Insert into UFMT_BUILD_RULE (FORMAT_ID, FIELD_NO, PRIORITY, FIELD_ID, COND_ID, VALUE_ID, CONV_KEY, F_CHECK, F_WRITE) Values ('"&amp;A1370&amp;"', '"&amp;B1370&amp;"', '"&amp;C1370&amp;"', '"&amp;D1370&amp;"', '"&amp;E1370&amp;"', '"&amp;F1370&amp;"', '"&amp;G1370&amp;"', '"&amp;H1370&amp;"', '"&amp;I1370&amp;"');"</f>
        <v/>
      </c>
      <c r="T1370">
        <f>"Update UFMT_BUILD_RULE SET FIELD_ID='"&amp;D1370&amp;"',COND_ID='"&amp;E1370&amp;"',VALUE_ID='"&amp;F1370&amp;"',CONV_KEY='"&amp;G1370&amp;"',F_CHECK='"&amp;H1370&amp;"',F_WRITE='"&amp;I1370&amp;"' Where FORMAT_ID = '"&amp;A1370&amp;"' AND FIELD_NO = '"&amp;B1370&amp;"' AND PRIORITY = '"&amp;C1370&amp;"';"</f>
        <v/>
      </c>
      <c r="U1370">
        <f>"Delete from UFMT_BUILD_RULE Where FORMAT_ID = '"&amp;A1370&amp;"' AND FIELD_NO = '"&amp;B1370&amp;"' AND PRIORITY = '"&amp;C1370&amp;"';"</f>
        <v/>
      </c>
    </row>
    <row r="1371" spans="1:21">
      <c r="A1371" t="s">
        <v>1358</v>
      </c>
      <c r="B1371" t="s">
        <v>545</v>
      </c>
      <c r="C1371" t="s">
        <v>13</v>
      </c>
      <c r="D1371" t="s">
        <v>393</v>
      </c>
      <c r="F1371" t="s">
        <v>51</v>
      </c>
      <c r="H1371" t="s">
        <v>255</v>
      </c>
      <c r="I1371" t="s">
        <v>255</v>
      </c>
      <c r="L1371" t="s">
        <v>7</v>
      </c>
      <c r="M1371">
        <f>VLOOKUP(D1371,UFMT_FIELD_FORMAT!A:H,8,FALSE)</f>
        <v/>
      </c>
      <c r="N1371">
        <f>IF(ISBLANK(E1371),"",VLOOKUP(E1371,UFMT_CONDITION!A:J,10,FALSE))</f>
        <v/>
      </c>
      <c r="O1371">
        <f>VLOOKUP(F1371,UFMT_VALUE!A:E,5,FALSE)</f>
        <v/>
      </c>
      <c r="P1371">
        <f>IF(ISBLANK(G1371),"",VLOOKUP(G1371,UFMT_CONVERSION!A:C,3,FALSE))</f>
        <v/>
      </c>
      <c r="Q1371">
        <f>"Field '"&amp;M1371&amp;IF(N1371="","","',Cond '"&amp;N1371)&amp;"', Value '"&amp;O1371&amp;IF(P1371="","","', Conv '"&amp;P1371)&amp;"'"</f>
        <v/>
      </c>
      <c r="S1371">
        <f>"Insert into UFMT_BUILD_RULE (FORMAT_ID, FIELD_NO, PRIORITY, FIELD_ID, COND_ID, VALUE_ID, CONV_KEY, F_CHECK, F_WRITE) Values ('"&amp;A1371&amp;"', '"&amp;B1371&amp;"', '"&amp;C1371&amp;"', '"&amp;D1371&amp;"', '"&amp;E1371&amp;"', '"&amp;F1371&amp;"', '"&amp;G1371&amp;"', '"&amp;H1371&amp;"', '"&amp;I1371&amp;"');"</f>
        <v/>
      </c>
      <c r="T1371">
        <f>"Update UFMT_BUILD_RULE SET FIELD_ID='"&amp;D1371&amp;"',COND_ID='"&amp;E1371&amp;"',VALUE_ID='"&amp;F1371&amp;"',CONV_KEY='"&amp;G1371&amp;"',F_CHECK='"&amp;H1371&amp;"',F_WRITE='"&amp;I1371&amp;"' Where FORMAT_ID = '"&amp;A1371&amp;"' AND FIELD_NO = '"&amp;B1371&amp;"' AND PRIORITY = '"&amp;C1371&amp;"';"</f>
        <v/>
      </c>
      <c r="U1371">
        <f>"Delete from UFMT_BUILD_RULE Where FORMAT_ID = '"&amp;A1371&amp;"' AND FIELD_NO = '"&amp;B1371&amp;"' AND PRIORITY = '"&amp;C1371&amp;"';"</f>
        <v/>
      </c>
    </row>
    <row r="1372" spans="1:21">
      <c r="A1372" t="s">
        <v>1358</v>
      </c>
      <c r="B1372" t="s">
        <v>239</v>
      </c>
      <c r="C1372" t="s">
        <v>13</v>
      </c>
      <c r="D1372" t="s">
        <v>395</v>
      </c>
      <c r="F1372" t="s">
        <v>478</v>
      </c>
      <c r="H1372" t="s">
        <v>255</v>
      </c>
      <c r="I1372" t="s">
        <v>255</v>
      </c>
      <c r="L1372" t="s">
        <v>7</v>
      </c>
      <c r="M1372">
        <f>VLOOKUP(D1372,UFMT_FIELD_FORMAT!A:H,8,FALSE)</f>
        <v/>
      </c>
      <c r="N1372">
        <f>IF(ISBLANK(E1372),"",VLOOKUP(E1372,UFMT_CONDITION!A:J,10,FALSE))</f>
        <v/>
      </c>
      <c r="O1372">
        <f>VLOOKUP(F1372,UFMT_VALUE!A:E,5,FALSE)</f>
        <v/>
      </c>
      <c r="P1372">
        <f>IF(ISBLANK(G1372),"",VLOOKUP(G1372,UFMT_CONVERSION!A:C,3,FALSE))</f>
        <v/>
      </c>
      <c r="Q1372">
        <f>"Field '"&amp;M1372&amp;IF(N1372="","","',Cond '"&amp;N1372)&amp;"', Value '"&amp;O1372&amp;IF(P1372="","","', Conv '"&amp;P1372)&amp;"'"</f>
        <v/>
      </c>
      <c r="S1372">
        <f>"Insert into UFMT_BUILD_RULE (FORMAT_ID, FIELD_NO, PRIORITY, FIELD_ID, COND_ID, VALUE_ID, CONV_KEY, F_CHECK, F_WRITE) Values ('"&amp;A1372&amp;"', '"&amp;B1372&amp;"', '"&amp;C1372&amp;"', '"&amp;D1372&amp;"', '"&amp;E1372&amp;"', '"&amp;F1372&amp;"', '"&amp;G1372&amp;"', '"&amp;H1372&amp;"', '"&amp;I1372&amp;"');"</f>
        <v/>
      </c>
      <c r="T1372">
        <f>"Update UFMT_BUILD_RULE SET FIELD_ID='"&amp;D1372&amp;"',COND_ID='"&amp;E1372&amp;"',VALUE_ID='"&amp;F1372&amp;"',CONV_KEY='"&amp;G1372&amp;"',F_CHECK='"&amp;H1372&amp;"',F_WRITE='"&amp;I1372&amp;"' Where FORMAT_ID = '"&amp;A1372&amp;"' AND FIELD_NO = '"&amp;B1372&amp;"' AND PRIORITY = '"&amp;C1372&amp;"';"</f>
        <v/>
      </c>
      <c r="U1372">
        <f>"Delete from UFMT_BUILD_RULE Where FORMAT_ID = '"&amp;A1372&amp;"' AND FIELD_NO = '"&amp;B1372&amp;"' AND PRIORITY = '"&amp;C1372&amp;"';"</f>
        <v/>
      </c>
    </row>
    <row r="1373" spans="1:21">
      <c r="A1373" t="s">
        <v>1358</v>
      </c>
      <c r="B1373" t="s">
        <v>488</v>
      </c>
      <c r="C1373" t="s">
        <v>13</v>
      </c>
      <c r="D1373" t="s">
        <v>478</v>
      </c>
      <c r="F1373" t="s">
        <v>606</v>
      </c>
      <c r="H1373" t="s">
        <v>255</v>
      </c>
      <c r="I1373" t="s">
        <v>255</v>
      </c>
      <c r="L1373" t="s">
        <v>7</v>
      </c>
      <c r="M1373">
        <f>VLOOKUP(D1373,UFMT_FIELD_FORMAT!A:H,8,FALSE)</f>
        <v/>
      </c>
      <c r="N1373">
        <f>IF(ISBLANK(E1373),"",VLOOKUP(E1373,UFMT_CONDITION!A:J,10,FALSE))</f>
        <v/>
      </c>
      <c r="O1373">
        <f>VLOOKUP(F1373,UFMT_VALUE!A:E,5,FALSE)</f>
        <v/>
      </c>
      <c r="P1373">
        <f>IF(ISBLANK(G1373),"",VLOOKUP(G1373,UFMT_CONVERSION!A:C,3,FALSE))</f>
        <v/>
      </c>
      <c r="Q1373">
        <f>"Field '"&amp;M1373&amp;IF(N1373="","","',Cond '"&amp;N1373)&amp;"', Value '"&amp;O1373&amp;IF(P1373="","","', Conv '"&amp;P1373)&amp;"'"</f>
        <v/>
      </c>
      <c r="S1373">
        <f>"Insert into UFMT_BUILD_RULE (FORMAT_ID, FIELD_NO, PRIORITY, FIELD_ID, COND_ID, VALUE_ID, CONV_KEY, F_CHECK, F_WRITE) Values ('"&amp;A1373&amp;"', '"&amp;B1373&amp;"', '"&amp;C1373&amp;"', '"&amp;D1373&amp;"', '"&amp;E1373&amp;"', '"&amp;F1373&amp;"', '"&amp;G1373&amp;"', '"&amp;H1373&amp;"', '"&amp;I1373&amp;"');"</f>
        <v/>
      </c>
      <c r="T1373">
        <f>"Update UFMT_BUILD_RULE SET FIELD_ID='"&amp;D1373&amp;"',COND_ID='"&amp;E1373&amp;"',VALUE_ID='"&amp;F1373&amp;"',CONV_KEY='"&amp;G1373&amp;"',F_CHECK='"&amp;H1373&amp;"',F_WRITE='"&amp;I1373&amp;"' Where FORMAT_ID = '"&amp;A1373&amp;"' AND FIELD_NO = '"&amp;B1373&amp;"' AND PRIORITY = '"&amp;C1373&amp;"';"</f>
        <v/>
      </c>
      <c r="U1373">
        <f>"Delete from UFMT_BUILD_RULE Where FORMAT_ID = '"&amp;A1373&amp;"' AND FIELD_NO = '"&amp;B1373&amp;"' AND PRIORITY = '"&amp;C1373&amp;"';"</f>
        <v/>
      </c>
    </row>
    <row r="1374" spans="1:21">
      <c r="A1374" t="s">
        <v>1358</v>
      </c>
      <c r="B1374" t="s">
        <v>43</v>
      </c>
      <c r="C1374" t="s">
        <v>13</v>
      </c>
      <c r="D1374" t="s">
        <v>233</v>
      </c>
      <c r="F1374" t="s">
        <v>68</v>
      </c>
      <c r="H1374" t="s">
        <v>255</v>
      </c>
      <c r="I1374" t="s">
        <v>255</v>
      </c>
      <c r="L1374" t="s">
        <v>7</v>
      </c>
      <c r="M1374">
        <f>VLOOKUP(D1374,UFMT_FIELD_FORMAT!A:H,8,FALSE)</f>
        <v/>
      </c>
      <c r="N1374">
        <f>IF(ISBLANK(E1374),"",VLOOKUP(E1374,UFMT_CONDITION!A:J,10,FALSE))</f>
        <v/>
      </c>
      <c r="O1374">
        <f>VLOOKUP(F1374,UFMT_VALUE!A:E,5,FALSE)</f>
        <v/>
      </c>
      <c r="P1374">
        <f>IF(ISBLANK(G1374),"",VLOOKUP(G1374,UFMT_CONVERSION!A:C,3,FALSE))</f>
        <v/>
      </c>
      <c r="Q1374">
        <f>"Field '"&amp;M1374&amp;IF(N1374="","","',Cond '"&amp;N1374)&amp;"', Value '"&amp;O1374&amp;IF(P1374="","","', Conv '"&amp;P1374)&amp;"'"</f>
        <v/>
      </c>
      <c r="S1374">
        <f>"Insert into UFMT_BUILD_RULE (FORMAT_ID, FIELD_NO, PRIORITY, FIELD_ID, COND_ID, VALUE_ID, CONV_KEY, F_CHECK, F_WRITE) Values ('"&amp;A1374&amp;"', '"&amp;B1374&amp;"', '"&amp;C1374&amp;"', '"&amp;D1374&amp;"', '"&amp;E1374&amp;"', '"&amp;F1374&amp;"', '"&amp;G1374&amp;"', '"&amp;H1374&amp;"', '"&amp;I1374&amp;"');"</f>
        <v/>
      </c>
      <c r="T1374">
        <f>"Update UFMT_BUILD_RULE SET FIELD_ID='"&amp;D1374&amp;"',COND_ID='"&amp;E1374&amp;"',VALUE_ID='"&amp;F1374&amp;"',CONV_KEY='"&amp;G1374&amp;"',F_CHECK='"&amp;H1374&amp;"',F_WRITE='"&amp;I1374&amp;"' Where FORMAT_ID = '"&amp;A1374&amp;"' AND FIELD_NO = '"&amp;B1374&amp;"' AND PRIORITY = '"&amp;C1374&amp;"';"</f>
        <v/>
      </c>
      <c r="U1374">
        <f>"Delete from UFMT_BUILD_RULE Where FORMAT_ID = '"&amp;A1374&amp;"' AND FIELD_NO = '"&amp;B1374&amp;"' AND PRIORITY = '"&amp;C1374&amp;"';"</f>
        <v/>
      </c>
    </row>
    <row r="1375" spans="1:21">
      <c r="A1375" t="s">
        <v>1358</v>
      </c>
      <c r="B1375" t="s">
        <v>554</v>
      </c>
      <c r="C1375" t="s">
        <v>13</v>
      </c>
      <c r="D1375" t="s">
        <v>456</v>
      </c>
      <c r="F1375" t="s">
        <v>57</v>
      </c>
      <c r="H1375" t="s">
        <v>255</v>
      </c>
      <c r="I1375" t="s">
        <v>255</v>
      </c>
      <c r="L1375" t="s">
        <v>7</v>
      </c>
      <c r="M1375">
        <f>VLOOKUP(D1375,UFMT_FIELD_FORMAT!A:H,8,FALSE)</f>
        <v/>
      </c>
      <c r="N1375">
        <f>IF(ISBLANK(E1375),"",VLOOKUP(E1375,UFMT_CONDITION!A:J,10,FALSE))</f>
        <v/>
      </c>
      <c r="O1375">
        <f>VLOOKUP(F1375,UFMT_VALUE!A:E,5,FALSE)</f>
        <v/>
      </c>
      <c r="P1375">
        <f>IF(ISBLANK(G1375),"",VLOOKUP(G1375,UFMT_CONVERSION!A:C,3,FALSE))</f>
        <v/>
      </c>
      <c r="Q1375">
        <f>"Field '"&amp;M1375&amp;IF(N1375="","","',Cond '"&amp;N1375)&amp;"', Value '"&amp;O1375&amp;IF(P1375="","","', Conv '"&amp;P1375)&amp;"'"</f>
        <v/>
      </c>
      <c r="S1375">
        <f>"Insert into UFMT_BUILD_RULE (FORMAT_ID, FIELD_NO, PRIORITY, FIELD_ID, COND_ID, VALUE_ID, CONV_KEY, F_CHECK, F_WRITE) Values ('"&amp;A1375&amp;"', '"&amp;B1375&amp;"', '"&amp;C1375&amp;"', '"&amp;D1375&amp;"', '"&amp;E1375&amp;"', '"&amp;F1375&amp;"', '"&amp;G1375&amp;"', '"&amp;H1375&amp;"', '"&amp;I1375&amp;"');"</f>
        <v/>
      </c>
      <c r="T1375">
        <f>"Update UFMT_BUILD_RULE SET FIELD_ID='"&amp;D1375&amp;"',COND_ID='"&amp;E1375&amp;"',VALUE_ID='"&amp;F1375&amp;"',CONV_KEY='"&amp;G1375&amp;"',F_CHECK='"&amp;H1375&amp;"',F_WRITE='"&amp;I1375&amp;"' Where FORMAT_ID = '"&amp;A1375&amp;"' AND FIELD_NO = '"&amp;B1375&amp;"' AND PRIORITY = '"&amp;C1375&amp;"';"</f>
        <v/>
      </c>
      <c r="U1375">
        <f>"Delete from UFMT_BUILD_RULE Where FORMAT_ID = '"&amp;A1375&amp;"' AND FIELD_NO = '"&amp;B1375&amp;"' AND PRIORITY = '"&amp;C1375&amp;"';"</f>
        <v/>
      </c>
    </row>
    <row r="1376" spans="1:21">
      <c r="A1376" t="s">
        <v>1358</v>
      </c>
      <c r="B1376" t="s">
        <v>555</v>
      </c>
      <c r="C1376" t="s">
        <v>13</v>
      </c>
      <c r="D1376" t="s">
        <v>385</v>
      </c>
      <c r="F1376" t="s">
        <v>536</v>
      </c>
      <c r="H1376" t="s">
        <v>255</v>
      </c>
      <c r="I1376" t="s">
        <v>255</v>
      </c>
      <c r="L1376" t="s">
        <v>7</v>
      </c>
      <c r="M1376">
        <f>VLOOKUP(D1376,UFMT_FIELD_FORMAT!A:H,8,FALSE)</f>
        <v/>
      </c>
      <c r="N1376">
        <f>IF(ISBLANK(E1376),"",VLOOKUP(E1376,UFMT_CONDITION!A:J,10,FALSE))</f>
        <v/>
      </c>
      <c r="O1376">
        <f>VLOOKUP(F1376,UFMT_VALUE!A:E,5,FALSE)</f>
        <v/>
      </c>
      <c r="P1376">
        <f>IF(ISBLANK(G1376),"",VLOOKUP(G1376,UFMT_CONVERSION!A:C,3,FALSE))</f>
        <v/>
      </c>
      <c r="Q1376">
        <f>"Field '"&amp;M1376&amp;IF(N1376="","","',Cond '"&amp;N1376)&amp;"', Value '"&amp;O1376&amp;IF(P1376="","","', Conv '"&amp;P1376)&amp;"'"</f>
        <v/>
      </c>
      <c r="S1376">
        <f>"Insert into UFMT_BUILD_RULE (FORMAT_ID, FIELD_NO, PRIORITY, FIELD_ID, COND_ID, VALUE_ID, CONV_KEY, F_CHECK, F_WRITE) Values ('"&amp;A1376&amp;"', '"&amp;B1376&amp;"', '"&amp;C1376&amp;"', '"&amp;D1376&amp;"', '"&amp;E1376&amp;"', '"&amp;F1376&amp;"', '"&amp;G1376&amp;"', '"&amp;H1376&amp;"', '"&amp;I1376&amp;"');"</f>
        <v/>
      </c>
      <c r="T1376">
        <f>"Update UFMT_BUILD_RULE SET FIELD_ID='"&amp;D1376&amp;"',COND_ID='"&amp;E1376&amp;"',VALUE_ID='"&amp;F1376&amp;"',CONV_KEY='"&amp;G1376&amp;"',F_CHECK='"&amp;H1376&amp;"',F_WRITE='"&amp;I1376&amp;"' Where FORMAT_ID = '"&amp;A1376&amp;"' AND FIELD_NO = '"&amp;B1376&amp;"' AND PRIORITY = '"&amp;C1376&amp;"';"</f>
        <v/>
      </c>
      <c r="U1376">
        <f>"Delete from UFMT_BUILD_RULE Where FORMAT_ID = '"&amp;A1376&amp;"' AND FIELD_NO = '"&amp;B1376&amp;"' AND PRIORITY = '"&amp;C1376&amp;"';"</f>
        <v/>
      </c>
    </row>
    <row r="1377" spans="1:21">
      <c r="A1377" t="s">
        <v>1358</v>
      </c>
      <c r="B1377" t="s">
        <v>78</v>
      </c>
      <c r="C1377" t="s">
        <v>13</v>
      </c>
      <c r="D1377" t="s">
        <v>456</v>
      </c>
      <c r="F1377" t="s">
        <v>74</v>
      </c>
      <c r="H1377" t="s">
        <v>255</v>
      </c>
      <c r="I1377" t="s">
        <v>255</v>
      </c>
      <c r="L1377" t="s">
        <v>7</v>
      </c>
      <c r="M1377">
        <f>VLOOKUP(D1377,UFMT_FIELD_FORMAT!A:H,8,FALSE)</f>
        <v/>
      </c>
      <c r="N1377">
        <f>IF(ISBLANK(E1377),"",VLOOKUP(E1377,UFMT_CONDITION!A:J,10,FALSE))</f>
        <v/>
      </c>
      <c r="O1377">
        <f>VLOOKUP(F1377,UFMT_VALUE!A:E,5,FALSE)</f>
        <v/>
      </c>
      <c r="P1377">
        <f>IF(ISBLANK(G1377),"",VLOOKUP(G1377,UFMT_CONVERSION!A:C,3,FALSE))</f>
        <v/>
      </c>
      <c r="Q1377">
        <f>"Field '"&amp;M1377&amp;IF(N1377="","","',Cond '"&amp;N1377)&amp;"', Value '"&amp;O1377&amp;IF(P1377="","","', Conv '"&amp;P1377)&amp;"'"</f>
        <v/>
      </c>
      <c r="S1377">
        <f>"Insert into UFMT_BUILD_RULE (FORMAT_ID, FIELD_NO, PRIORITY, FIELD_ID, COND_ID, VALUE_ID, CONV_KEY, F_CHECK, F_WRITE) Values ('"&amp;A1377&amp;"', '"&amp;B1377&amp;"', '"&amp;C1377&amp;"', '"&amp;D1377&amp;"', '"&amp;E1377&amp;"', '"&amp;F1377&amp;"', '"&amp;G1377&amp;"', '"&amp;H1377&amp;"', '"&amp;I1377&amp;"');"</f>
        <v/>
      </c>
      <c r="T1377">
        <f>"Update UFMT_BUILD_RULE SET FIELD_ID='"&amp;D1377&amp;"',COND_ID='"&amp;E1377&amp;"',VALUE_ID='"&amp;F1377&amp;"',CONV_KEY='"&amp;G1377&amp;"',F_CHECK='"&amp;H1377&amp;"',F_WRITE='"&amp;I1377&amp;"' Where FORMAT_ID = '"&amp;A1377&amp;"' AND FIELD_NO = '"&amp;B1377&amp;"' AND PRIORITY = '"&amp;C1377&amp;"';"</f>
        <v/>
      </c>
      <c r="U1377">
        <f>"Delete from UFMT_BUILD_RULE Where FORMAT_ID = '"&amp;A1377&amp;"' AND FIELD_NO = '"&amp;B1377&amp;"' AND PRIORITY = '"&amp;C1377&amp;"';"</f>
        <v/>
      </c>
    </row>
    <row r="1378" spans="1:21">
      <c r="A1378" t="s">
        <v>1358</v>
      </c>
      <c r="B1378" t="s">
        <v>196</v>
      </c>
      <c r="C1378" t="s">
        <v>13</v>
      </c>
      <c r="D1378" t="s">
        <v>233</v>
      </c>
      <c r="F1378" t="s">
        <v>68</v>
      </c>
      <c r="H1378" t="s">
        <v>255</v>
      </c>
      <c r="I1378" t="s">
        <v>255</v>
      </c>
      <c r="L1378" t="s">
        <v>7</v>
      </c>
      <c r="M1378">
        <f>VLOOKUP(D1378,UFMT_FIELD_FORMAT!A:H,8,FALSE)</f>
        <v/>
      </c>
      <c r="N1378">
        <f>IF(ISBLANK(E1378),"",VLOOKUP(E1378,UFMT_CONDITION!A:J,10,FALSE))</f>
        <v/>
      </c>
      <c r="O1378">
        <f>VLOOKUP(F1378,UFMT_VALUE!A:E,5,FALSE)</f>
        <v/>
      </c>
      <c r="P1378">
        <f>IF(ISBLANK(G1378),"",VLOOKUP(G1378,UFMT_CONVERSION!A:C,3,FALSE))</f>
        <v/>
      </c>
      <c r="Q1378">
        <f>"Field '"&amp;M1378&amp;IF(N1378="","","',Cond '"&amp;N1378)&amp;"', Value '"&amp;O1378&amp;IF(P1378="","","', Conv '"&amp;P1378)&amp;"'"</f>
        <v/>
      </c>
      <c r="S1378">
        <f>"Insert into UFMT_BUILD_RULE (FORMAT_ID, FIELD_NO, PRIORITY, FIELD_ID, COND_ID, VALUE_ID, CONV_KEY, F_CHECK, F_WRITE) Values ('"&amp;A1378&amp;"', '"&amp;B1378&amp;"', '"&amp;C1378&amp;"', '"&amp;D1378&amp;"', '"&amp;E1378&amp;"', '"&amp;F1378&amp;"', '"&amp;G1378&amp;"', '"&amp;H1378&amp;"', '"&amp;I1378&amp;"');"</f>
        <v/>
      </c>
      <c r="T1378">
        <f>"Update UFMT_BUILD_RULE SET FIELD_ID='"&amp;D1378&amp;"',COND_ID='"&amp;E1378&amp;"',VALUE_ID='"&amp;F1378&amp;"',CONV_KEY='"&amp;G1378&amp;"',F_CHECK='"&amp;H1378&amp;"',F_WRITE='"&amp;I1378&amp;"' Where FORMAT_ID = '"&amp;A1378&amp;"' AND FIELD_NO = '"&amp;B1378&amp;"' AND PRIORITY = '"&amp;C1378&amp;"';"</f>
        <v/>
      </c>
      <c r="U1378">
        <f>"Delete from UFMT_BUILD_RULE Where FORMAT_ID = '"&amp;A1378&amp;"' AND FIELD_NO = '"&amp;B1378&amp;"' AND PRIORITY = '"&amp;C1378&amp;"';"</f>
        <v/>
      </c>
    </row>
    <row r="1379" spans="1:21">
      <c r="A1379" t="s">
        <v>1358</v>
      </c>
      <c r="B1379" t="s">
        <v>312</v>
      </c>
      <c r="C1379" t="s">
        <v>13</v>
      </c>
      <c r="D1379" t="s">
        <v>456</v>
      </c>
      <c r="F1379" t="s">
        <v>13</v>
      </c>
      <c r="H1379" t="s">
        <v>255</v>
      </c>
      <c r="I1379" t="s">
        <v>255</v>
      </c>
      <c r="L1379" t="s">
        <v>7</v>
      </c>
      <c r="M1379">
        <f>VLOOKUP(D1379,UFMT_FIELD_FORMAT!A:H,8,FALSE)</f>
        <v/>
      </c>
      <c r="N1379">
        <f>IF(ISBLANK(E1379),"",VLOOKUP(E1379,UFMT_CONDITION!A:J,10,FALSE))</f>
        <v/>
      </c>
      <c r="O1379">
        <f>VLOOKUP(F1379,UFMT_VALUE!A:E,5,FALSE)</f>
        <v/>
      </c>
      <c r="P1379">
        <f>IF(ISBLANK(G1379),"",VLOOKUP(G1379,UFMT_CONVERSION!A:C,3,FALSE))</f>
        <v/>
      </c>
      <c r="Q1379">
        <f>"Field '"&amp;M1379&amp;IF(N1379="","","',Cond '"&amp;N1379)&amp;"', Value '"&amp;O1379&amp;IF(P1379="","","', Conv '"&amp;P1379)&amp;"'"</f>
        <v/>
      </c>
      <c r="S1379">
        <f>"Insert into UFMT_BUILD_RULE (FORMAT_ID, FIELD_NO, PRIORITY, FIELD_ID, COND_ID, VALUE_ID, CONV_KEY, F_CHECK, F_WRITE) Values ('"&amp;A1379&amp;"', '"&amp;B1379&amp;"', '"&amp;C1379&amp;"', '"&amp;D1379&amp;"', '"&amp;E1379&amp;"', '"&amp;F1379&amp;"', '"&amp;G1379&amp;"', '"&amp;H1379&amp;"', '"&amp;I1379&amp;"');"</f>
        <v/>
      </c>
      <c r="T1379">
        <f>"Update UFMT_BUILD_RULE SET FIELD_ID='"&amp;D1379&amp;"',COND_ID='"&amp;E1379&amp;"',VALUE_ID='"&amp;F1379&amp;"',CONV_KEY='"&amp;G1379&amp;"',F_CHECK='"&amp;H1379&amp;"',F_WRITE='"&amp;I1379&amp;"' Where FORMAT_ID = '"&amp;A1379&amp;"' AND FIELD_NO = '"&amp;B1379&amp;"' AND PRIORITY = '"&amp;C1379&amp;"';"</f>
        <v/>
      </c>
      <c r="U1379">
        <f>"Delete from UFMT_BUILD_RULE Where FORMAT_ID = '"&amp;A1379&amp;"' AND FIELD_NO = '"&amp;B1379&amp;"' AND PRIORITY = '"&amp;C1379&amp;"';"</f>
        <v/>
      </c>
    </row>
    <row r="1380" spans="1:21">
      <c r="A1380" t="s">
        <v>708</v>
      </c>
      <c r="B1380" t="s">
        <v>64</v>
      </c>
      <c r="C1380" t="s">
        <v>13</v>
      </c>
      <c r="D1380" t="s">
        <v>13</v>
      </c>
      <c r="F1380" t="s">
        <v>712</v>
      </c>
      <c r="H1380" t="s">
        <v>255</v>
      </c>
      <c r="I1380" t="s">
        <v>255</v>
      </c>
      <c r="L1380" t="s">
        <v>7</v>
      </c>
      <c r="M1380">
        <f>VLOOKUP(D1380,UFMT_FIELD_FORMAT!A:H,8,FALSE)</f>
        <v/>
      </c>
      <c r="N1380">
        <f>IF(ISBLANK(E1380),"",VLOOKUP(E1380,UFMT_CONDITION!A:J,10,FALSE))</f>
        <v/>
      </c>
      <c r="O1380">
        <f>VLOOKUP(F1380,UFMT_VALUE!A:E,5,FALSE)</f>
        <v/>
      </c>
      <c r="P1380">
        <f>IF(ISBLANK(G1380),"",VLOOKUP(G1380,UFMT_CONVERSION!A:C,3,FALSE))</f>
        <v/>
      </c>
      <c r="Q1380">
        <f>"Field '"&amp;M1380&amp;IF(N1380="","","',Cond '"&amp;N1380)&amp;"', Value '"&amp;O1380&amp;IF(P1380="","","', Conv '"&amp;P1380)&amp;"'"</f>
        <v/>
      </c>
      <c r="S1380">
        <f>"Insert into UFMT_BUILD_RULE (FORMAT_ID, FIELD_NO, PRIORITY, FIELD_ID, COND_ID, VALUE_ID, CONV_KEY, F_CHECK, F_WRITE) Values ('"&amp;A1380&amp;"', '"&amp;B1380&amp;"', '"&amp;C1380&amp;"', '"&amp;D1380&amp;"', '"&amp;E1380&amp;"', '"&amp;F1380&amp;"', '"&amp;G1380&amp;"', '"&amp;H1380&amp;"', '"&amp;I1380&amp;"');"</f>
        <v/>
      </c>
      <c r="T1380">
        <f>"Update UFMT_BUILD_RULE SET FIELD_ID='"&amp;D1380&amp;"',COND_ID='"&amp;E1380&amp;"',VALUE_ID='"&amp;F1380&amp;"',CONV_KEY='"&amp;G1380&amp;"',F_CHECK='"&amp;H1380&amp;"',F_WRITE='"&amp;I1380&amp;"' Where FORMAT_ID = '"&amp;A1380&amp;"' AND FIELD_NO = '"&amp;B1380&amp;"' AND PRIORITY = '"&amp;C1380&amp;"';"</f>
        <v/>
      </c>
      <c r="U1380">
        <f>"Delete from UFMT_BUILD_RULE Where FORMAT_ID = '"&amp;A1380&amp;"' AND FIELD_NO = '"&amp;B1380&amp;"' AND PRIORITY = '"&amp;C1380&amp;"';"</f>
        <v/>
      </c>
    </row>
    <row r="1381" spans="1:21">
      <c r="A1381" t="s">
        <v>708</v>
      </c>
      <c r="B1381" t="s">
        <v>107</v>
      </c>
      <c r="C1381" t="s">
        <v>13</v>
      </c>
      <c r="D1381" t="s">
        <v>64</v>
      </c>
      <c r="F1381" t="s">
        <v>107</v>
      </c>
      <c r="H1381" t="s">
        <v>255</v>
      </c>
      <c r="I1381" t="s">
        <v>255</v>
      </c>
      <c r="L1381" t="s">
        <v>7</v>
      </c>
      <c r="M1381">
        <f>VLOOKUP(D1381,UFMT_FIELD_FORMAT!A:H,8,FALSE)</f>
        <v/>
      </c>
      <c r="N1381">
        <f>IF(ISBLANK(E1381),"",VLOOKUP(E1381,UFMT_CONDITION!A:J,10,FALSE))</f>
        <v/>
      </c>
      <c r="O1381">
        <f>VLOOKUP(F1381,UFMT_VALUE!A:E,5,FALSE)</f>
        <v/>
      </c>
      <c r="P1381">
        <f>IF(ISBLANK(G1381),"",VLOOKUP(G1381,UFMT_CONVERSION!A:C,3,FALSE))</f>
        <v/>
      </c>
      <c r="Q1381">
        <f>"Field '"&amp;M1381&amp;IF(N1381="","","',Cond '"&amp;N1381)&amp;"', Value '"&amp;O1381&amp;IF(P1381="","","', Conv '"&amp;P1381)&amp;"'"</f>
        <v/>
      </c>
      <c r="S1381">
        <f>"Insert into UFMT_BUILD_RULE (FORMAT_ID, FIELD_NO, PRIORITY, FIELD_ID, COND_ID, VALUE_ID, CONV_KEY, F_CHECK, F_WRITE) Values ('"&amp;A1381&amp;"', '"&amp;B1381&amp;"', '"&amp;C1381&amp;"', '"&amp;D1381&amp;"', '"&amp;E1381&amp;"', '"&amp;F1381&amp;"', '"&amp;G1381&amp;"', '"&amp;H1381&amp;"', '"&amp;I1381&amp;"');"</f>
        <v/>
      </c>
      <c r="T1381">
        <f>"Update UFMT_BUILD_RULE SET FIELD_ID='"&amp;D1381&amp;"',COND_ID='"&amp;E1381&amp;"',VALUE_ID='"&amp;F1381&amp;"',CONV_KEY='"&amp;G1381&amp;"',F_CHECK='"&amp;H1381&amp;"',F_WRITE='"&amp;I1381&amp;"' Where FORMAT_ID = '"&amp;A1381&amp;"' AND FIELD_NO = '"&amp;B1381&amp;"' AND PRIORITY = '"&amp;C1381&amp;"';"</f>
        <v/>
      </c>
      <c r="U1381">
        <f>"Delete from UFMT_BUILD_RULE Where FORMAT_ID = '"&amp;A1381&amp;"' AND FIELD_NO = '"&amp;B1381&amp;"' AND PRIORITY = '"&amp;C1381&amp;"';"</f>
        <v/>
      </c>
    </row>
    <row r="1382" spans="1:21">
      <c r="A1382" t="s">
        <v>708</v>
      </c>
      <c r="B1382" t="s">
        <v>31</v>
      </c>
      <c r="C1382" t="s">
        <v>13</v>
      </c>
      <c r="D1382" t="s">
        <v>107</v>
      </c>
      <c r="F1382" t="s">
        <v>330</v>
      </c>
      <c r="H1382" t="s">
        <v>255</v>
      </c>
      <c r="I1382" t="s">
        <v>255</v>
      </c>
      <c r="L1382" t="s">
        <v>7</v>
      </c>
      <c r="M1382">
        <f>VLOOKUP(D1382,UFMT_FIELD_FORMAT!A:H,8,FALSE)</f>
        <v/>
      </c>
      <c r="N1382">
        <f>IF(ISBLANK(E1382),"",VLOOKUP(E1382,UFMT_CONDITION!A:J,10,FALSE))</f>
        <v/>
      </c>
      <c r="O1382">
        <f>VLOOKUP(F1382,UFMT_VALUE!A:E,5,FALSE)</f>
        <v/>
      </c>
      <c r="P1382">
        <f>IF(ISBLANK(G1382),"",VLOOKUP(G1382,UFMT_CONVERSION!A:C,3,FALSE))</f>
        <v/>
      </c>
      <c r="Q1382">
        <f>"Field '"&amp;M1382&amp;IF(N1382="","","',Cond '"&amp;N1382)&amp;"', Value '"&amp;O1382&amp;IF(P1382="","","', Conv '"&amp;P1382)&amp;"'"</f>
        <v/>
      </c>
      <c r="S1382">
        <f>"Insert into UFMT_BUILD_RULE (FORMAT_ID, FIELD_NO, PRIORITY, FIELD_ID, COND_ID, VALUE_ID, CONV_KEY, F_CHECK, F_WRITE) Values ('"&amp;A1382&amp;"', '"&amp;B1382&amp;"', '"&amp;C1382&amp;"', '"&amp;D1382&amp;"', '"&amp;E1382&amp;"', '"&amp;F1382&amp;"', '"&amp;G1382&amp;"', '"&amp;H1382&amp;"', '"&amp;I1382&amp;"');"</f>
        <v/>
      </c>
      <c r="T1382">
        <f>"Update UFMT_BUILD_RULE SET FIELD_ID='"&amp;D1382&amp;"',COND_ID='"&amp;E1382&amp;"',VALUE_ID='"&amp;F1382&amp;"',CONV_KEY='"&amp;G1382&amp;"',F_CHECK='"&amp;H1382&amp;"',F_WRITE='"&amp;I1382&amp;"' Where FORMAT_ID = '"&amp;A1382&amp;"' AND FIELD_NO = '"&amp;B1382&amp;"' AND PRIORITY = '"&amp;C1382&amp;"';"</f>
        <v/>
      </c>
      <c r="U1382">
        <f>"Delete from UFMT_BUILD_RULE Where FORMAT_ID = '"&amp;A1382&amp;"' AND FIELD_NO = '"&amp;B1382&amp;"' AND PRIORITY = '"&amp;C1382&amp;"';"</f>
        <v/>
      </c>
    </row>
    <row r="1383" spans="1:21">
      <c r="A1383" t="s">
        <v>708</v>
      </c>
      <c r="B1383" t="s">
        <v>330</v>
      </c>
      <c r="C1383" t="s">
        <v>64</v>
      </c>
      <c r="D1383" t="s">
        <v>51</v>
      </c>
      <c r="F1383" t="s">
        <v>379</v>
      </c>
      <c r="H1383" t="s">
        <v>255</v>
      </c>
      <c r="I1383" t="s">
        <v>255</v>
      </c>
      <c r="L1383" t="s">
        <v>7</v>
      </c>
      <c r="M1383">
        <f>VLOOKUP(D1383,UFMT_FIELD_FORMAT!A:H,8,FALSE)</f>
        <v/>
      </c>
      <c r="N1383">
        <f>IF(ISBLANK(E1383),"",VLOOKUP(E1383,UFMT_CONDITION!A:J,10,FALSE))</f>
        <v/>
      </c>
      <c r="O1383">
        <f>VLOOKUP(F1383,UFMT_VALUE!A:E,5,FALSE)</f>
        <v/>
      </c>
      <c r="P1383">
        <f>IF(ISBLANK(G1383),"",VLOOKUP(G1383,UFMT_CONVERSION!A:C,3,FALSE))</f>
        <v/>
      </c>
      <c r="Q1383">
        <f>"Field '"&amp;M1383&amp;IF(N1383="","","',Cond '"&amp;N1383)&amp;"', Value '"&amp;O1383&amp;IF(P1383="","","', Conv '"&amp;P1383)&amp;"'"</f>
        <v/>
      </c>
      <c r="S1383">
        <f>"Insert into UFMT_BUILD_RULE (FORMAT_ID, FIELD_NO, PRIORITY, FIELD_ID, COND_ID, VALUE_ID, CONV_KEY, F_CHECK, F_WRITE) Values ('"&amp;A1383&amp;"', '"&amp;B1383&amp;"', '"&amp;C1383&amp;"', '"&amp;D1383&amp;"', '"&amp;E1383&amp;"', '"&amp;F1383&amp;"', '"&amp;G1383&amp;"', '"&amp;H1383&amp;"', '"&amp;I1383&amp;"');"</f>
        <v/>
      </c>
      <c r="T1383">
        <f>"Update UFMT_BUILD_RULE SET FIELD_ID='"&amp;D1383&amp;"',COND_ID='"&amp;E1383&amp;"',VALUE_ID='"&amp;F1383&amp;"',CONV_KEY='"&amp;G1383&amp;"',F_CHECK='"&amp;H1383&amp;"',F_WRITE='"&amp;I1383&amp;"' Where FORMAT_ID = '"&amp;A1383&amp;"' AND FIELD_NO = '"&amp;B1383&amp;"' AND PRIORITY = '"&amp;C1383&amp;"';"</f>
        <v/>
      </c>
      <c r="U1383">
        <f>"Delete from UFMT_BUILD_RULE Where FORMAT_ID = '"&amp;A1383&amp;"' AND FIELD_NO = '"&amp;B1383&amp;"' AND PRIORITY = '"&amp;C1383&amp;"';"</f>
        <v/>
      </c>
    </row>
    <row r="1384" spans="1:21">
      <c r="A1384" t="s">
        <v>708</v>
      </c>
      <c r="B1384" t="s">
        <v>337</v>
      </c>
      <c r="C1384" t="s">
        <v>13</v>
      </c>
      <c r="D1384" t="s">
        <v>500</v>
      </c>
      <c r="F1384" t="s">
        <v>543</v>
      </c>
      <c r="H1384" t="s">
        <v>255</v>
      </c>
      <c r="I1384" t="s">
        <v>255</v>
      </c>
      <c r="L1384" t="s">
        <v>7</v>
      </c>
      <c r="M1384">
        <f>VLOOKUP(D1384,UFMT_FIELD_FORMAT!A:H,8,FALSE)</f>
        <v/>
      </c>
      <c r="N1384">
        <f>IF(ISBLANK(E1384),"",VLOOKUP(E1384,UFMT_CONDITION!A:J,10,FALSE))</f>
        <v/>
      </c>
      <c r="O1384">
        <f>VLOOKUP(F1384,UFMT_VALUE!A:E,5,FALSE)</f>
        <v/>
      </c>
      <c r="P1384">
        <f>IF(ISBLANK(G1384),"",VLOOKUP(G1384,UFMT_CONVERSION!A:C,3,FALSE))</f>
        <v/>
      </c>
      <c r="Q1384">
        <f>"Field '"&amp;M1384&amp;IF(N1384="","","',Cond '"&amp;N1384)&amp;"', Value '"&amp;O1384&amp;IF(P1384="","","', Conv '"&amp;P1384)&amp;"'"</f>
        <v/>
      </c>
      <c r="S1384">
        <f>"Insert into UFMT_BUILD_RULE (FORMAT_ID, FIELD_NO, PRIORITY, FIELD_ID, COND_ID, VALUE_ID, CONV_KEY, F_CHECK, F_WRITE) Values ('"&amp;A1384&amp;"', '"&amp;B1384&amp;"', '"&amp;C1384&amp;"', '"&amp;D1384&amp;"', '"&amp;E1384&amp;"', '"&amp;F1384&amp;"', '"&amp;G1384&amp;"', '"&amp;H1384&amp;"', '"&amp;I1384&amp;"');"</f>
        <v/>
      </c>
      <c r="T1384">
        <f>"Update UFMT_BUILD_RULE SET FIELD_ID='"&amp;D1384&amp;"',COND_ID='"&amp;E1384&amp;"',VALUE_ID='"&amp;F1384&amp;"',CONV_KEY='"&amp;G1384&amp;"',F_CHECK='"&amp;H1384&amp;"',F_WRITE='"&amp;I1384&amp;"' Where FORMAT_ID = '"&amp;A1384&amp;"' AND FIELD_NO = '"&amp;B1384&amp;"' AND PRIORITY = '"&amp;C1384&amp;"';"</f>
        <v/>
      </c>
      <c r="U1384">
        <f>"Delete from UFMT_BUILD_RULE Where FORMAT_ID = '"&amp;A1384&amp;"' AND FIELD_NO = '"&amp;B1384&amp;"' AND PRIORITY = '"&amp;C1384&amp;"';"</f>
        <v/>
      </c>
    </row>
    <row r="1385" spans="1:21">
      <c r="A1385" t="s">
        <v>708</v>
      </c>
      <c r="B1385" t="s">
        <v>351</v>
      </c>
      <c r="C1385" t="s">
        <v>13</v>
      </c>
      <c r="D1385" t="s">
        <v>500</v>
      </c>
      <c r="F1385" t="s">
        <v>385</v>
      </c>
      <c r="H1385" t="s">
        <v>255</v>
      </c>
      <c r="I1385" t="s">
        <v>255</v>
      </c>
      <c r="L1385" t="s">
        <v>7</v>
      </c>
      <c r="M1385">
        <f>VLOOKUP(D1385,UFMT_FIELD_FORMAT!A:H,8,FALSE)</f>
        <v/>
      </c>
      <c r="N1385">
        <f>IF(ISBLANK(E1385),"",VLOOKUP(E1385,UFMT_CONDITION!A:J,10,FALSE))</f>
        <v/>
      </c>
      <c r="O1385">
        <f>VLOOKUP(F1385,UFMT_VALUE!A:E,5,FALSE)</f>
        <v/>
      </c>
      <c r="P1385">
        <f>IF(ISBLANK(G1385),"",VLOOKUP(G1385,UFMT_CONVERSION!A:C,3,FALSE))</f>
        <v/>
      </c>
      <c r="Q1385">
        <f>"Field '"&amp;M1385&amp;IF(N1385="","","',Cond '"&amp;N1385)&amp;"', Value '"&amp;O1385&amp;IF(P1385="","","', Conv '"&amp;P1385)&amp;"'"</f>
        <v/>
      </c>
      <c r="S1385">
        <f>"Insert into UFMT_BUILD_RULE (FORMAT_ID, FIELD_NO, PRIORITY, FIELD_ID, COND_ID, VALUE_ID, CONV_KEY, F_CHECK, F_WRITE) Values ('"&amp;A1385&amp;"', '"&amp;B1385&amp;"', '"&amp;C1385&amp;"', '"&amp;D1385&amp;"', '"&amp;E1385&amp;"', '"&amp;F1385&amp;"', '"&amp;G1385&amp;"', '"&amp;H1385&amp;"', '"&amp;I1385&amp;"');"</f>
        <v/>
      </c>
      <c r="T1385">
        <f>"Update UFMT_BUILD_RULE SET FIELD_ID='"&amp;D1385&amp;"',COND_ID='"&amp;E1385&amp;"',VALUE_ID='"&amp;F1385&amp;"',CONV_KEY='"&amp;G1385&amp;"',F_CHECK='"&amp;H1385&amp;"',F_WRITE='"&amp;I1385&amp;"' Where FORMAT_ID = '"&amp;A1385&amp;"' AND FIELD_NO = '"&amp;B1385&amp;"' AND PRIORITY = '"&amp;C1385&amp;"';"</f>
        <v/>
      </c>
      <c r="U1385">
        <f>"Delete from UFMT_BUILD_RULE Where FORMAT_ID = '"&amp;A1385&amp;"' AND FIELD_NO = '"&amp;B1385&amp;"' AND PRIORITY = '"&amp;C1385&amp;"';"</f>
        <v/>
      </c>
    </row>
    <row r="1386" spans="1:21">
      <c r="A1386" t="s">
        <v>708</v>
      </c>
      <c r="B1386" t="s">
        <v>379</v>
      </c>
      <c r="C1386" t="s">
        <v>13</v>
      </c>
      <c r="D1386" t="s">
        <v>318</v>
      </c>
      <c r="F1386" t="s">
        <v>379</v>
      </c>
      <c r="H1386" t="s">
        <v>255</v>
      </c>
      <c r="I1386" t="s">
        <v>255</v>
      </c>
      <c r="L1386" t="s">
        <v>7</v>
      </c>
      <c r="M1386">
        <f>VLOOKUP(D1386,UFMT_FIELD_FORMAT!A:H,8,FALSE)</f>
        <v/>
      </c>
      <c r="N1386">
        <f>IF(ISBLANK(E1386),"",VLOOKUP(E1386,UFMT_CONDITION!A:J,10,FALSE))</f>
        <v/>
      </c>
      <c r="O1386">
        <f>VLOOKUP(F1386,UFMT_VALUE!A:E,5,FALSE)</f>
        <v/>
      </c>
      <c r="P1386">
        <f>IF(ISBLANK(G1386),"",VLOOKUP(G1386,UFMT_CONVERSION!A:C,3,FALSE))</f>
        <v/>
      </c>
      <c r="Q1386">
        <f>"Field '"&amp;M1386&amp;IF(N1386="","","',Cond '"&amp;N1386)&amp;"', Value '"&amp;O1386&amp;IF(P1386="","","', Conv '"&amp;P1386)&amp;"'"</f>
        <v/>
      </c>
      <c r="S1386">
        <f>"Insert into UFMT_BUILD_RULE (FORMAT_ID, FIELD_NO, PRIORITY, FIELD_ID, COND_ID, VALUE_ID, CONV_KEY, F_CHECK, F_WRITE) Values ('"&amp;A1386&amp;"', '"&amp;B1386&amp;"', '"&amp;C1386&amp;"', '"&amp;D1386&amp;"', '"&amp;E1386&amp;"', '"&amp;F1386&amp;"', '"&amp;G1386&amp;"', '"&amp;H1386&amp;"', '"&amp;I1386&amp;"');"</f>
        <v/>
      </c>
      <c r="T1386">
        <f>"Update UFMT_BUILD_RULE SET FIELD_ID='"&amp;D1386&amp;"',COND_ID='"&amp;E1386&amp;"',VALUE_ID='"&amp;F1386&amp;"',CONV_KEY='"&amp;G1386&amp;"',F_CHECK='"&amp;H1386&amp;"',F_WRITE='"&amp;I1386&amp;"' Where FORMAT_ID = '"&amp;A1386&amp;"' AND FIELD_NO = '"&amp;B1386&amp;"' AND PRIORITY = '"&amp;C1386&amp;"';"</f>
        <v/>
      </c>
      <c r="U1386">
        <f>"Delete from UFMT_BUILD_RULE Where FORMAT_ID = '"&amp;A1386&amp;"' AND FIELD_NO = '"&amp;B1386&amp;"' AND PRIORITY = '"&amp;C1386&amp;"';"</f>
        <v/>
      </c>
    </row>
    <row r="1387" spans="1:21">
      <c r="A1387" t="s">
        <v>708</v>
      </c>
      <c r="B1387" t="s">
        <v>305</v>
      </c>
      <c r="C1387" t="s">
        <v>13</v>
      </c>
      <c r="D1387" t="s">
        <v>318</v>
      </c>
      <c r="F1387" t="s">
        <v>379</v>
      </c>
      <c r="H1387" t="s">
        <v>255</v>
      </c>
      <c r="I1387" t="s">
        <v>255</v>
      </c>
      <c r="L1387" t="s">
        <v>7</v>
      </c>
      <c r="M1387">
        <f>VLOOKUP(D1387,UFMT_FIELD_FORMAT!A:H,8,FALSE)</f>
        <v/>
      </c>
      <c r="N1387">
        <f>IF(ISBLANK(E1387),"",VLOOKUP(E1387,UFMT_CONDITION!A:J,10,FALSE))</f>
        <v/>
      </c>
      <c r="O1387">
        <f>VLOOKUP(F1387,UFMT_VALUE!A:E,5,FALSE)</f>
        <v/>
      </c>
      <c r="P1387">
        <f>IF(ISBLANK(G1387),"",VLOOKUP(G1387,UFMT_CONVERSION!A:C,3,FALSE))</f>
        <v/>
      </c>
      <c r="Q1387">
        <f>"Field '"&amp;M1387&amp;IF(N1387="","","',Cond '"&amp;N1387)&amp;"', Value '"&amp;O1387&amp;IF(P1387="","","', Conv '"&amp;P1387)&amp;"'"</f>
        <v/>
      </c>
      <c r="S1387">
        <f>"Insert into UFMT_BUILD_RULE (FORMAT_ID, FIELD_NO, PRIORITY, FIELD_ID, COND_ID, VALUE_ID, CONV_KEY, F_CHECK, F_WRITE) Values ('"&amp;A1387&amp;"', '"&amp;B1387&amp;"', '"&amp;C1387&amp;"', '"&amp;D1387&amp;"', '"&amp;E1387&amp;"', '"&amp;F1387&amp;"', '"&amp;G1387&amp;"', '"&amp;H1387&amp;"', '"&amp;I1387&amp;"');"</f>
        <v/>
      </c>
      <c r="T1387">
        <f>"Update UFMT_BUILD_RULE SET FIELD_ID='"&amp;D1387&amp;"',COND_ID='"&amp;E1387&amp;"',VALUE_ID='"&amp;F1387&amp;"',CONV_KEY='"&amp;G1387&amp;"',F_CHECK='"&amp;H1387&amp;"',F_WRITE='"&amp;I1387&amp;"' Where FORMAT_ID = '"&amp;A1387&amp;"' AND FIELD_NO = '"&amp;B1387&amp;"' AND PRIORITY = '"&amp;C1387&amp;"';"</f>
        <v/>
      </c>
      <c r="U1387">
        <f>"Delete from UFMT_BUILD_RULE Where FORMAT_ID = '"&amp;A1387&amp;"' AND FIELD_NO = '"&amp;B1387&amp;"' AND PRIORITY = '"&amp;C1387&amp;"';"</f>
        <v/>
      </c>
    </row>
    <row r="1388" spans="1:21">
      <c r="A1388" t="s">
        <v>708</v>
      </c>
      <c r="B1388" t="s">
        <v>532</v>
      </c>
      <c r="C1388" t="s">
        <v>13</v>
      </c>
      <c r="D1388" t="s">
        <v>337</v>
      </c>
      <c r="F1388" t="s">
        <v>456</v>
      </c>
      <c r="H1388" t="s">
        <v>255</v>
      </c>
      <c r="I1388" t="s">
        <v>255</v>
      </c>
      <c r="L1388" t="s">
        <v>7</v>
      </c>
      <c r="M1388">
        <f>VLOOKUP(D1388,UFMT_FIELD_FORMAT!A:H,8,FALSE)</f>
        <v/>
      </c>
      <c r="N1388">
        <f>IF(ISBLANK(E1388),"",VLOOKUP(E1388,UFMT_CONDITION!A:J,10,FALSE))</f>
        <v/>
      </c>
      <c r="O1388">
        <f>VLOOKUP(F1388,UFMT_VALUE!A:E,5,FALSE)</f>
        <v/>
      </c>
      <c r="P1388">
        <f>IF(ISBLANK(G1388),"",VLOOKUP(G1388,UFMT_CONVERSION!A:C,3,FALSE))</f>
        <v/>
      </c>
      <c r="Q1388">
        <f>"Field '"&amp;M1388&amp;IF(N1388="","","',Cond '"&amp;N1388)&amp;"', Value '"&amp;O1388&amp;IF(P1388="","","', Conv '"&amp;P1388)&amp;"'"</f>
        <v/>
      </c>
      <c r="S1388">
        <f>"Insert into UFMT_BUILD_RULE (FORMAT_ID, FIELD_NO, PRIORITY, FIELD_ID, COND_ID, VALUE_ID, CONV_KEY, F_CHECK, F_WRITE) Values ('"&amp;A1388&amp;"', '"&amp;B1388&amp;"', '"&amp;C1388&amp;"', '"&amp;D1388&amp;"', '"&amp;E1388&amp;"', '"&amp;F1388&amp;"', '"&amp;G1388&amp;"', '"&amp;H1388&amp;"', '"&amp;I1388&amp;"');"</f>
        <v/>
      </c>
      <c r="T1388">
        <f>"Update UFMT_BUILD_RULE SET FIELD_ID='"&amp;D1388&amp;"',COND_ID='"&amp;E1388&amp;"',VALUE_ID='"&amp;F1388&amp;"',CONV_KEY='"&amp;G1388&amp;"',F_CHECK='"&amp;H1388&amp;"',F_WRITE='"&amp;I1388&amp;"' Where FORMAT_ID = '"&amp;A1388&amp;"' AND FIELD_NO = '"&amp;B1388&amp;"' AND PRIORITY = '"&amp;C1388&amp;"';"</f>
        <v/>
      </c>
      <c r="U1388">
        <f>"Delete from UFMT_BUILD_RULE Where FORMAT_ID = '"&amp;A1388&amp;"' AND FIELD_NO = '"&amp;B1388&amp;"' AND PRIORITY = '"&amp;C1388&amp;"';"</f>
        <v/>
      </c>
    </row>
    <row r="1389" spans="1:21">
      <c r="A1389" t="s">
        <v>708</v>
      </c>
      <c r="B1389" t="s">
        <v>70</v>
      </c>
      <c r="C1389" t="s">
        <v>13</v>
      </c>
      <c r="D1389" t="s">
        <v>379</v>
      </c>
      <c r="F1389" t="s">
        <v>471</v>
      </c>
      <c r="H1389" t="s">
        <v>255</v>
      </c>
      <c r="I1389" t="s">
        <v>255</v>
      </c>
      <c r="L1389" t="s">
        <v>7</v>
      </c>
      <c r="M1389">
        <f>VLOOKUP(D1389,UFMT_FIELD_FORMAT!A:H,8,FALSE)</f>
        <v/>
      </c>
      <c r="N1389">
        <f>IF(ISBLANK(E1389),"",VLOOKUP(E1389,UFMT_CONDITION!A:J,10,FALSE))</f>
        <v/>
      </c>
      <c r="O1389">
        <f>VLOOKUP(F1389,UFMT_VALUE!A:E,5,FALSE)</f>
        <v/>
      </c>
      <c r="P1389">
        <f>IF(ISBLANK(G1389),"",VLOOKUP(G1389,UFMT_CONVERSION!A:C,3,FALSE))</f>
        <v/>
      </c>
      <c r="Q1389">
        <f>"Field '"&amp;M1389&amp;IF(N1389="","","',Cond '"&amp;N1389)&amp;"', Value '"&amp;O1389&amp;IF(P1389="","","', Conv '"&amp;P1389)&amp;"'"</f>
        <v/>
      </c>
      <c r="S1389">
        <f>"Insert into UFMT_BUILD_RULE (FORMAT_ID, FIELD_NO, PRIORITY, FIELD_ID, COND_ID, VALUE_ID, CONV_KEY, F_CHECK, F_WRITE) Values ('"&amp;A1389&amp;"', '"&amp;B1389&amp;"', '"&amp;C1389&amp;"', '"&amp;D1389&amp;"', '"&amp;E1389&amp;"', '"&amp;F1389&amp;"', '"&amp;G1389&amp;"', '"&amp;H1389&amp;"', '"&amp;I1389&amp;"');"</f>
        <v/>
      </c>
      <c r="T1389">
        <f>"Update UFMT_BUILD_RULE SET FIELD_ID='"&amp;D1389&amp;"',COND_ID='"&amp;E1389&amp;"',VALUE_ID='"&amp;F1389&amp;"',CONV_KEY='"&amp;G1389&amp;"',F_CHECK='"&amp;H1389&amp;"',F_WRITE='"&amp;I1389&amp;"' Where FORMAT_ID = '"&amp;A1389&amp;"' AND FIELD_NO = '"&amp;B1389&amp;"' AND PRIORITY = '"&amp;C1389&amp;"';"</f>
        <v/>
      </c>
      <c r="U1389">
        <f>"Delete from UFMT_BUILD_RULE Where FORMAT_ID = '"&amp;A1389&amp;"' AND FIELD_NO = '"&amp;B1389&amp;"' AND PRIORITY = '"&amp;C1389&amp;"';"</f>
        <v/>
      </c>
    </row>
    <row r="1390" spans="1:21">
      <c r="A1390" t="s">
        <v>708</v>
      </c>
      <c r="B1390" t="s">
        <v>310</v>
      </c>
      <c r="C1390" t="s">
        <v>13</v>
      </c>
      <c r="D1390" t="s">
        <v>330</v>
      </c>
      <c r="F1390" t="s">
        <v>555</v>
      </c>
      <c r="H1390" t="s">
        <v>255</v>
      </c>
      <c r="I1390" t="s">
        <v>13</v>
      </c>
      <c r="L1390" t="s">
        <v>7</v>
      </c>
      <c r="M1390">
        <f>VLOOKUP(D1390,UFMT_FIELD_FORMAT!A:H,8,FALSE)</f>
        <v/>
      </c>
      <c r="N1390">
        <f>IF(ISBLANK(E1390),"",VLOOKUP(E1390,UFMT_CONDITION!A:J,10,FALSE))</f>
        <v/>
      </c>
      <c r="O1390">
        <f>VLOOKUP(F1390,UFMT_VALUE!A:E,5,FALSE)</f>
        <v/>
      </c>
      <c r="P1390">
        <f>IF(ISBLANK(G1390),"",VLOOKUP(G1390,UFMT_CONVERSION!A:C,3,FALSE))</f>
        <v/>
      </c>
      <c r="Q1390">
        <f>"Field '"&amp;M1390&amp;IF(N1390="","","',Cond '"&amp;N1390)&amp;"', Value '"&amp;O1390&amp;IF(P1390="","","', Conv '"&amp;P1390)&amp;"'"</f>
        <v/>
      </c>
      <c r="S1390">
        <f>"Insert into UFMT_BUILD_RULE (FORMAT_ID, FIELD_NO, PRIORITY, FIELD_ID, COND_ID, VALUE_ID, CONV_KEY, F_CHECK, F_WRITE) Values ('"&amp;A1390&amp;"', '"&amp;B1390&amp;"', '"&amp;C1390&amp;"', '"&amp;D1390&amp;"', '"&amp;E1390&amp;"', '"&amp;F1390&amp;"', '"&amp;G1390&amp;"', '"&amp;H1390&amp;"', '"&amp;I1390&amp;"');"</f>
        <v/>
      </c>
      <c r="T1390">
        <f>"Update UFMT_BUILD_RULE SET FIELD_ID='"&amp;D1390&amp;"',COND_ID='"&amp;E1390&amp;"',VALUE_ID='"&amp;F1390&amp;"',CONV_KEY='"&amp;G1390&amp;"',F_CHECK='"&amp;H1390&amp;"',F_WRITE='"&amp;I1390&amp;"' Where FORMAT_ID = '"&amp;A1390&amp;"' AND FIELD_NO = '"&amp;B1390&amp;"' AND PRIORITY = '"&amp;C1390&amp;"';"</f>
        <v/>
      </c>
      <c r="U1390">
        <f>"Delete from UFMT_BUILD_RULE Where FORMAT_ID = '"&amp;A1390&amp;"' AND FIELD_NO = '"&amp;B1390&amp;"' AND PRIORITY = '"&amp;C1390&amp;"';"</f>
        <v/>
      </c>
    </row>
    <row r="1391" spans="1:21">
      <c r="A1391" t="s">
        <v>708</v>
      </c>
      <c r="B1391" t="s">
        <v>72</v>
      </c>
      <c r="C1391" t="s">
        <v>13</v>
      </c>
      <c r="D1391" t="s">
        <v>473</v>
      </c>
      <c r="F1391" t="s">
        <v>43</v>
      </c>
      <c r="G1391" t="s">
        <v>573</v>
      </c>
      <c r="H1391" t="s">
        <v>255</v>
      </c>
      <c r="I1391" t="s">
        <v>13</v>
      </c>
      <c r="L1391" t="s">
        <v>7</v>
      </c>
      <c r="M1391">
        <f>VLOOKUP(D1391,UFMT_FIELD_FORMAT!A:H,8,FALSE)</f>
        <v/>
      </c>
      <c r="N1391">
        <f>IF(ISBLANK(E1391),"",VLOOKUP(E1391,UFMT_CONDITION!A:J,10,FALSE))</f>
        <v/>
      </c>
      <c r="O1391">
        <f>VLOOKUP(F1391,UFMT_VALUE!A:E,5,FALSE)</f>
        <v/>
      </c>
      <c r="P1391">
        <f>IF(ISBLANK(G1391),"",VLOOKUP(G1391,UFMT_CONVERSION!A:C,3,FALSE))</f>
        <v/>
      </c>
      <c r="Q1391">
        <f>"Field '"&amp;M1391&amp;IF(N1391="","","',Cond '"&amp;N1391)&amp;"', Value '"&amp;O1391&amp;IF(P1391="","","', Conv '"&amp;P1391)&amp;"'"</f>
        <v/>
      </c>
      <c r="S1391">
        <f>"Insert into UFMT_BUILD_RULE (FORMAT_ID, FIELD_NO, PRIORITY, FIELD_ID, COND_ID, VALUE_ID, CONV_KEY, F_CHECK, F_WRITE) Values ('"&amp;A1391&amp;"', '"&amp;B1391&amp;"', '"&amp;C1391&amp;"', '"&amp;D1391&amp;"', '"&amp;E1391&amp;"', '"&amp;F1391&amp;"', '"&amp;G1391&amp;"', '"&amp;H1391&amp;"', '"&amp;I1391&amp;"');"</f>
        <v/>
      </c>
      <c r="T1391">
        <f>"Update UFMT_BUILD_RULE SET FIELD_ID='"&amp;D1391&amp;"',COND_ID='"&amp;E1391&amp;"',VALUE_ID='"&amp;F1391&amp;"',CONV_KEY='"&amp;G1391&amp;"',F_CHECK='"&amp;H1391&amp;"',F_WRITE='"&amp;I1391&amp;"' Where FORMAT_ID = '"&amp;A1391&amp;"' AND FIELD_NO = '"&amp;B1391&amp;"' AND PRIORITY = '"&amp;C1391&amp;"';"</f>
        <v/>
      </c>
      <c r="U1391">
        <f>"Delete from UFMT_BUILD_RULE Where FORMAT_ID = '"&amp;A1391&amp;"' AND FIELD_NO = '"&amp;B1391&amp;"' AND PRIORITY = '"&amp;C1391&amp;"';"</f>
        <v/>
      </c>
    </row>
    <row r="1392" spans="1:21">
      <c r="A1392" t="s">
        <v>708</v>
      </c>
      <c r="B1392" t="s">
        <v>72</v>
      </c>
      <c r="C1392" t="s">
        <v>64</v>
      </c>
      <c r="D1392" t="s">
        <v>473</v>
      </c>
      <c r="E1392" t="s">
        <v>41</v>
      </c>
      <c r="F1392" t="s">
        <v>43</v>
      </c>
      <c r="G1392" t="s">
        <v>671</v>
      </c>
      <c r="H1392" t="s">
        <v>255</v>
      </c>
      <c r="I1392" t="s">
        <v>13</v>
      </c>
      <c r="L1392" t="s">
        <v>7</v>
      </c>
      <c r="M1392">
        <f>VLOOKUP(D1392,UFMT_FIELD_FORMAT!A:H,8,FALSE)</f>
        <v/>
      </c>
      <c r="N1392">
        <f>IF(ISBLANK(E1392),"",VLOOKUP(E1392,UFMT_CONDITION!A:J,10,FALSE))</f>
        <v/>
      </c>
      <c r="O1392">
        <f>VLOOKUP(F1392,UFMT_VALUE!A:E,5,FALSE)</f>
        <v/>
      </c>
      <c r="P1392">
        <f>IF(ISBLANK(G1392),"",VLOOKUP(G1392,UFMT_CONVERSION!A:C,3,FALSE))</f>
        <v/>
      </c>
      <c r="Q1392">
        <f>"Field '"&amp;M1392&amp;IF(N1392="","","',Cond '"&amp;N1392)&amp;"', Value '"&amp;O1392&amp;IF(P1392="","","', Conv '"&amp;P1392)&amp;"'"</f>
        <v/>
      </c>
      <c r="S1392">
        <f>"Insert into UFMT_BUILD_RULE (FORMAT_ID, FIELD_NO, PRIORITY, FIELD_ID, COND_ID, VALUE_ID, CONV_KEY, F_CHECK, F_WRITE) Values ('"&amp;A1392&amp;"', '"&amp;B1392&amp;"', '"&amp;C1392&amp;"', '"&amp;D1392&amp;"', '"&amp;E1392&amp;"', '"&amp;F1392&amp;"', '"&amp;G1392&amp;"', '"&amp;H1392&amp;"', '"&amp;I1392&amp;"');"</f>
        <v/>
      </c>
      <c r="T1392">
        <f>"Update UFMT_BUILD_RULE SET FIELD_ID='"&amp;D1392&amp;"',COND_ID='"&amp;E1392&amp;"',VALUE_ID='"&amp;F1392&amp;"',CONV_KEY='"&amp;G1392&amp;"',F_CHECK='"&amp;H1392&amp;"',F_WRITE='"&amp;I1392&amp;"' Where FORMAT_ID = '"&amp;A1392&amp;"' AND FIELD_NO = '"&amp;B1392&amp;"' AND PRIORITY = '"&amp;C1392&amp;"';"</f>
        <v/>
      </c>
      <c r="U1392">
        <f>"Delete from UFMT_BUILD_RULE Where FORMAT_ID = '"&amp;A1392&amp;"' AND FIELD_NO = '"&amp;B1392&amp;"' AND PRIORITY = '"&amp;C1392&amp;"';"</f>
        <v/>
      </c>
    </row>
    <row r="1393" spans="1:21">
      <c r="A1393" t="s">
        <v>708</v>
      </c>
      <c r="B1393" t="s">
        <v>545</v>
      </c>
      <c r="C1393" t="s">
        <v>13</v>
      </c>
      <c r="D1393" t="s">
        <v>393</v>
      </c>
      <c r="F1393" t="s">
        <v>51</v>
      </c>
      <c r="H1393" t="s">
        <v>255</v>
      </c>
      <c r="I1393" t="s">
        <v>255</v>
      </c>
      <c r="L1393" t="s">
        <v>7</v>
      </c>
      <c r="M1393">
        <f>VLOOKUP(D1393,UFMT_FIELD_FORMAT!A:H,8,FALSE)</f>
        <v/>
      </c>
      <c r="N1393">
        <f>IF(ISBLANK(E1393),"",VLOOKUP(E1393,UFMT_CONDITION!A:J,10,FALSE))</f>
        <v/>
      </c>
      <c r="O1393">
        <f>VLOOKUP(F1393,UFMT_VALUE!A:E,5,FALSE)</f>
        <v/>
      </c>
      <c r="P1393">
        <f>IF(ISBLANK(G1393),"",VLOOKUP(G1393,UFMT_CONVERSION!A:C,3,FALSE))</f>
        <v/>
      </c>
      <c r="Q1393">
        <f>"Field '"&amp;M1393&amp;IF(N1393="","","',Cond '"&amp;N1393)&amp;"', Value '"&amp;O1393&amp;IF(P1393="","","', Conv '"&amp;P1393)&amp;"'"</f>
        <v/>
      </c>
      <c r="S1393">
        <f>"Insert into UFMT_BUILD_RULE (FORMAT_ID, FIELD_NO, PRIORITY, FIELD_ID, COND_ID, VALUE_ID, CONV_KEY, F_CHECK, F_WRITE) Values ('"&amp;A1393&amp;"', '"&amp;B1393&amp;"', '"&amp;C1393&amp;"', '"&amp;D1393&amp;"', '"&amp;E1393&amp;"', '"&amp;F1393&amp;"', '"&amp;G1393&amp;"', '"&amp;H1393&amp;"', '"&amp;I1393&amp;"');"</f>
        <v/>
      </c>
      <c r="T1393">
        <f>"Update UFMT_BUILD_RULE SET FIELD_ID='"&amp;D1393&amp;"',COND_ID='"&amp;E1393&amp;"',VALUE_ID='"&amp;F1393&amp;"',CONV_KEY='"&amp;G1393&amp;"',F_CHECK='"&amp;H1393&amp;"',F_WRITE='"&amp;I1393&amp;"' Where FORMAT_ID = '"&amp;A1393&amp;"' AND FIELD_NO = '"&amp;B1393&amp;"' AND PRIORITY = '"&amp;C1393&amp;"';"</f>
        <v/>
      </c>
      <c r="U1393">
        <f>"Delete from UFMT_BUILD_RULE Where FORMAT_ID = '"&amp;A1393&amp;"' AND FIELD_NO = '"&amp;B1393&amp;"' AND PRIORITY = '"&amp;C1393&amp;"';"</f>
        <v/>
      </c>
    </row>
    <row r="1394" spans="1:21">
      <c r="A1394" t="s">
        <v>708</v>
      </c>
      <c r="B1394" t="s">
        <v>239</v>
      </c>
      <c r="C1394" t="s">
        <v>13</v>
      </c>
      <c r="D1394" t="s">
        <v>395</v>
      </c>
      <c r="F1394" t="s">
        <v>478</v>
      </c>
      <c r="H1394" t="s">
        <v>255</v>
      </c>
      <c r="I1394" t="s">
        <v>255</v>
      </c>
      <c r="L1394" t="s">
        <v>7</v>
      </c>
      <c r="M1394">
        <f>VLOOKUP(D1394,UFMT_FIELD_FORMAT!A:H,8,FALSE)</f>
        <v/>
      </c>
      <c r="N1394">
        <f>IF(ISBLANK(E1394),"",VLOOKUP(E1394,UFMT_CONDITION!A:J,10,FALSE))</f>
        <v/>
      </c>
      <c r="O1394">
        <f>VLOOKUP(F1394,UFMT_VALUE!A:E,5,FALSE)</f>
        <v/>
      </c>
      <c r="P1394">
        <f>IF(ISBLANK(G1394),"",VLOOKUP(G1394,UFMT_CONVERSION!A:C,3,FALSE))</f>
        <v/>
      </c>
      <c r="Q1394">
        <f>"Field '"&amp;M1394&amp;IF(N1394="","","',Cond '"&amp;N1394)&amp;"', Value '"&amp;O1394&amp;IF(P1394="","","', Conv '"&amp;P1394)&amp;"'"</f>
        <v/>
      </c>
      <c r="S1394">
        <f>"Insert into UFMT_BUILD_RULE (FORMAT_ID, FIELD_NO, PRIORITY, FIELD_ID, COND_ID, VALUE_ID, CONV_KEY, F_CHECK, F_WRITE) Values ('"&amp;A1394&amp;"', '"&amp;B1394&amp;"', '"&amp;C1394&amp;"', '"&amp;D1394&amp;"', '"&amp;E1394&amp;"', '"&amp;F1394&amp;"', '"&amp;G1394&amp;"', '"&amp;H1394&amp;"', '"&amp;I1394&amp;"');"</f>
        <v/>
      </c>
      <c r="T1394">
        <f>"Update UFMT_BUILD_RULE SET FIELD_ID='"&amp;D1394&amp;"',COND_ID='"&amp;E1394&amp;"',VALUE_ID='"&amp;F1394&amp;"',CONV_KEY='"&amp;G1394&amp;"',F_CHECK='"&amp;H1394&amp;"',F_WRITE='"&amp;I1394&amp;"' Where FORMAT_ID = '"&amp;A1394&amp;"' AND FIELD_NO = '"&amp;B1394&amp;"' AND PRIORITY = '"&amp;C1394&amp;"';"</f>
        <v/>
      </c>
      <c r="U1394">
        <f>"Delete from UFMT_BUILD_RULE Where FORMAT_ID = '"&amp;A1394&amp;"' AND FIELD_NO = '"&amp;B1394&amp;"' AND PRIORITY = '"&amp;C1394&amp;"';"</f>
        <v/>
      </c>
    </row>
    <row r="1395" spans="1:21">
      <c r="A1395" t="s">
        <v>708</v>
      </c>
      <c r="B1395" t="s">
        <v>488</v>
      </c>
      <c r="C1395" t="s">
        <v>13</v>
      </c>
      <c r="D1395" t="s">
        <v>478</v>
      </c>
      <c r="F1395" t="s">
        <v>606</v>
      </c>
      <c r="H1395" t="s">
        <v>255</v>
      </c>
      <c r="I1395" t="s">
        <v>255</v>
      </c>
      <c r="L1395" t="s">
        <v>7</v>
      </c>
      <c r="M1395">
        <f>VLOOKUP(D1395,UFMT_FIELD_FORMAT!A:H,8,FALSE)</f>
        <v/>
      </c>
      <c r="N1395">
        <f>IF(ISBLANK(E1395),"",VLOOKUP(E1395,UFMT_CONDITION!A:J,10,FALSE))</f>
        <v/>
      </c>
      <c r="O1395">
        <f>VLOOKUP(F1395,UFMT_VALUE!A:E,5,FALSE)</f>
        <v/>
      </c>
      <c r="P1395">
        <f>IF(ISBLANK(G1395),"",VLOOKUP(G1395,UFMT_CONVERSION!A:C,3,FALSE))</f>
        <v/>
      </c>
      <c r="Q1395">
        <f>"Field '"&amp;M1395&amp;IF(N1395="","","',Cond '"&amp;N1395)&amp;"', Value '"&amp;O1395&amp;IF(P1395="","","', Conv '"&amp;P1395)&amp;"'"</f>
        <v/>
      </c>
      <c r="S1395">
        <f>"Insert into UFMT_BUILD_RULE (FORMAT_ID, FIELD_NO, PRIORITY, FIELD_ID, COND_ID, VALUE_ID, CONV_KEY, F_CHECK, F_WRITE) Values ('"&amp;A1395&amp;"', '"&amp;B1395&amp;"', '"&amp;C1395&amp;"', '"&amp;D1395&amp;"', '"&amp;E1395&amp;"', '"&amp;F1395&amp;"', '"&amp;G1395&amp;"', '"&amp;H1395&amp;"', '"&amp;I1395&amp;"');"</f>
        <v/>
      </c>
      <c r="T1395">
        <f>"Update UFMT_BUILD_RULE SET FIELD_ID='"&amp;D1395&amp;"',COND_ID='"&amp;E1395&amp;"',VALUE_ID='"&amp;F1395&amp;"',CONV_KEY='"&amp;G1395&amp;"',F_CHECK='"&amp;H1395&amp;"',F_WRITE='"&amp;I1395&amp;"' Where FORMAT_ID = '"&amp;A1395&amp;"' AND FIELD_NO = '"&amp;B1395&amp;"' AND PRIORITY = '"&amp;C1395&amp;"';"</f>
        <v/>
      </c>
      <c r="U1395">
        <f>"Delete from UFMT_BUILD_RULE Where FORMAT_ID = '"&amp;A1395&amp;"' AND FIELD_NO = '"&amp;B1395&amp;"' AND PRIORITY = '"&amp;C1395&amp;"';"</f>
        <v/>
      </c>
    </row>
    <row r="1396" spans="1:21">
      <c r="A1396" t="s">
        <v>708</v>
      </c>
      <c r="B1396" t="s">
        <v>43</v>
      </c>
      <c r="C1396" t="s">
        <v>13</v>
      </c>
      <c r="D1396" t="s">
        <v>233</v>
      </c>
      <c r="F1396" t="s">
        <v>68</v>
      </c>
      <c r="H1396" t="s">
        <v>255</v>
      </c>
      <c r="I1396" t="s">
        <v>255</v>
      </c>
      <c r="L1396" t="s">
        <v>7</v>
      </c>
      <c r="M1396">
        <f>VLOOKUP(D1396,UFMT_FIELD_FORMAT!A:H,8,FALSE)</f>
        <v/>
      </c>
      <c r="N1396">
        <f>IF(ISBLANK(E1396),"",VLOOKUP(E1396,UFMT_CONDITION!A:J,10,FALSE))</f>
        <v/>
      </c>
      <c r="O1396">
        <f>VLOOKUP(F1396,UFMT_VALUE!A:E,5,FALSE)</f>
        <v/>
      </c>
      <c r="P1396">
        <f>IF(ISBLANK(G1396),"",VLOOKUP(G1396,UFMT_CONVERSION!A:C,3,FALSE))</f>
        <v/>
      </c>
      <c r="Q1396">
        <f>"Field '"&amp;M1396&amp;IF(N1396="","","',Cond '"&amp;N1396)&amp;"', Value '"&amp;O1396&amp;IF(P1396="","","', Conv '"&amp;P1396)&amp;"'"</f>
        <v/>
      </c>
      <c r="S1396">
        <f>"Insert into UFMT_BUILD_RULE (FORMAT_ID, FIELD_NO, PRIORITY, FIELD_ID, COND_ID, VALUE_ID, CONV_KEY, F_CHECK, F_WRITE) Values ('"&amp;A1396&amp;"', '"&amp;B1396&amp;"', '"&amp;C1396&amp;"', '"&amp;D1396&amp;"', '"&amp;E1396&amp;"', '"&amp;F1396&amp;"', '"&amp;G1396&amp;"', '"&amp;H1396&amp;"', '"&amp;I1396&amp;"');"</f>
        <v/>
      </c>
      <c r="T1396">
        <f>"Update UFMT_BUILD_RULE SET FIELD_ID='"&amp;D1396&amp;"',COND_ID='"&amp;E1396&amp;"',VALUE_ID='"&amp;F1396&amp;"',CONV_KEY='"&amp;G1396&amp;"',F_CHECK='"&amp;H1396&amp;"',F_WRITE='"&amp;I1396&amp;"' Where FORMAT_ID = '"&amp;A1396&amp;"' AND FIELD_NO = '"&amp;B1396&amp;"' AND PRIORITY = '"&amp;C1396&amp;"';"</f>
        <v/>
      </c>
      <c r="U1396">
        <f>"Delete from UFMT_BUILD_RULE Where FORMAT_ID = '"&amp;A1396&amp;"' AND FIELD_NO = '"&amp;B1396&amp;"' AND PRIORITY = '"&amp;C1396&amp;"';"</f>
        <v/>
      </c>
    </row>
    <row r="1397" spans="1:21">
      <c r="A1397" t="s">
        <v>708</v>
      </c>
      <c r="B1397" t="s">
        <v>554</v>
      </c>
      <c r="C1397" t="s">
        <v>13</v>
      </c>
      <c r="D1397" t="s">
        <v>456</v>
      </c>
      <c r="F1397" t="s">
        <v>57</v>
      </c>
      <c r="H1397" t="s">
        <v>255</v>
      </c>
      <c r="I1397" t="s">
        <v>255</v>
      </c>
      <c r="L1397" t="s">
        <v>7</v>
      </c>
      <c r="M1397">
        <f>VLOOKUP(D1397,UFMT_FIELD_FORMAT!A:H,8,FALSE)</f>
        <v/>
      </c>
      <c r="N1397">
        <f>IF(ISBLANK(E1397),"",VLOOKUP(E1397,UFMT_CONDITION!A:J,10,FALSE))</f>
        <v/>
      </c>
      <c r="O1397">
        <f>VLOOKUP(F1397,UFMT_VALUE!A:E,5,FALSE)</f>
        <v/>
      </c>
      <c r="P1397">
        <f>IF(ISBLANK(G1397),"",VLOOKUP(G1397,UFMT_CONVERSION!A:C,3,FALSE))</f>
        <v/>
      </c>
      <c r="Q1397">
        <f>"Field '"&amp;M1397&amp;IF(N1397="","","',Cond '"&amp;N1397)&amp;"', Value '"&amp;O1397&amp;IF(P1397="","","', Conv '"&amp;P1397)&amp;"'"</f>
        <v/>
      </c>
      <c r="S1397">
        <f>"Insert into UFMT_BUILD_RULE (FORMAT_ID, FIELD_NO, PRIORITY, FIELD_ID, COND_ID, VALUE_ID, CONV_KEY, F_CHECK, F_WRITE) Values ('"&amp;A1397&amp;"', '"&amp;B1397&amp;"', '"&amp;C1397&amp;"', '"&amp;D1397&amp;"', '"&amp;E1397&amp;"', '"&amp;F1397&amp;"', '"&amp;G1397&amp;"', '"&amp;H1397&amp;"', '"&amp;I1397&amp;"');"</f>
        <v/>
      </c>
      <c r="T1397">
        <f>"Update UFMT_BUILD_RULE SET FIELD_ID='"&amp;D1397&amp;"',COND_ID='"&amp;E1397&amp;"',VALUE_ID='"&amp;F1397&amp;"',CONV_KEY='"&amp;G1397&amp;"',F_CHECK='"&amp;H1397&amp;"',F_WRITE='"&amp;I1397&amp;"' Where FORMAT_ID = '"&amp;A1397&amp;"' AND FIELD_NO = '"&amp;B1397&amp;"' AND PRIORITY = '"&amp;C1397&amp;"';"</f>
        <v/>
      </c>
      <c r="U1397">
        <f>"Delete from UFMT_BUILD_RULE Where FORMAT_ID = '"&amp;A1397&amp;"' AND FIELD_NO = '"&amp;B1397&amp;"' AND PRIORITY = '"&amp;C1397&amp;"';"</f>
        <v/>
      </c>
    </row>
    <row r="1398" spans="1:21">
      <c r="A1398" t="s">
        <v>708</v>
      </c>
      <c r="B1398" t="s">
        <v>555</v>
      </c>
      <c r="C1398" t="s">
        <v>13</v>
      </c>
      <c r="D1398" t="s">
        <v>385</v>
      </c>
      <c r="F1398" t="s">
        <v>536</v>
      </c>
      <c r="H1398" t="s">
        <v>255</v>
      </c>
      <c r="I1398" t="s">
        <v>255</v>
      </c>
      <c r="L1398" t="s">
        <v>7</v>
      </c>
      <c r="M1398">
        <f>VLOOKUP(D1398,UFMT_FIELD_FORMAT!A:H,8,FALSE)</f>
        <v/>
      </c>
      <c r="N1398">
        <f>IF(ISBLANK(E1398),"",VLOOKUP(E1398,UFMT_CONDITION!A:J,10,FALSE))</f>
        <v/>
      </c>
      <c r="O1398">
        <f>VLOOKUP(F1398,UFMT_VALUE!A:E,5,FALSE)</f>
        <v/>
      </c>
      <c r="P1398">
        <f>IF(ISBLANK(G1398),"",VLOOKUP(G1398,UFMT_CONVERSION!A:C,3,FALSE))</f>
        <v/>
      </c>
      <c r="Q1398">
        <f>"Field '"&amp;M1398&amp;IF(N1398="","","',Cond '"&amp;N1398)&amp;"', Value '"&amp;O1398&amp;IF(P1398="","","', Conv '"&amp;P1398)&amp;"'"</f>
        <v/>
      </c>
      <c r="S1398">
        <f>"Insert into UFMT_BUILD_RULE (FORMAT_ID, FIELD_NO, PRIORITY, FIELD_ID, COND_ID, VALUE_ID, CONV_KEY, F_CHECK, F_WRITE) Values ('"&amp;A1398&amp;"', '"&amp;B1398&amp;"', '"&amp;C1398&amp;"', '"&amp;D1398&amp;"', '"&amp;E1398&amp;"', '"&amp;F1398&amp;"', '"&amp;G1398&amp;"', '"&amp;H1398&amp;"', '"&amp;I1398&amp;"');"</f>
        <v/>
      </c>
      <c r="T1398">
        <f>"Update UFMT_BUILD_RULE SET FIELD_ID='"&amp;D1398&amp;"',COND_ID='"&amp;E1398&amp;"',VALUE_ID='"&amp;F1398&amp;"',CONV_KEY='"&amp;G1398&amp;"',F_CHECK='"&amp;H1398&amp;"',F_WRITE='"&amp;I1398&amp;"' Where FORMAT_ID = '"&amp;A1398&amp;"' AND FIELD_NO = '"&amp;B1398&amp;"' AND PRIORITY = '"&amp;C1398&amp;"';"</f>
        <v/>
      </c>
      <c r="U1398">
        <f>"Delete from UFMT_BUILD_RULE Where FORMAT_ID = '"&amp;A1398&amp;"' AND FIELD_NO = '"&amp;B1398&amp;"' AND PRIORITY = '"&amp;C1398&amp;"';"</f>
        <v/>
      </c>
    </row>
    <row r="1399" spans="1:21">
      <c r="A1399" t="s">
        <v>708</v>
      </c>
      <c r="B1399" t="s">
        <v>78</v>
      </c>
      <c r="C1399" t="s">
        <v>13</v>
      </c>
      <c r="D1399" t="s">
        <v>456</v>
      </c>
      <c r="F1399" t="s">
        <v>74</v>
      </c>
      <c r="H1399" t="s">
        <v>255</v>
      </c>
      <c r="I1399" t="s">
        <v>255</v>
      </c>
      <c r="L1399" t="s">
        <v>7</v>
      </c>
      <c r="M1399">
        <f>VLOOKUP(D1399,UFMT_FIELD_FORMAT!A:H,8,FALSE)</f>
        <v/>
      </c>
      <c r="N1399">
        <f>IF(ISBLANK(E1399),"",VLOOKUP(E1399,UFMT_CONDITION!A:J,10,FALSE))</f>
        <v/>
      </c>
      <c r="O1399">
        <f>VLOOKUP(F1399,UFMT_VALUE!A:E,5,FALSE)</f>
        <v/>
      </c>
      <c r="P1399">
        <f>IF(ISBLANK(G1399),"",VLOOKUP(G1399,UFMT_CONVERSION!A:C,3,FALSE))</f>
        <v/>
      </c>
      <c r="Q1399">
        <f>"Field '"&amp;M1399&amp;IF(N1399="","","',Cond '"&amp;N1399)&amp;"', Value '"&amp;O1399&amp;IF(P1399="","","', Conv '"&amp;P1399)&amp;"'"</f>
        <v/>
      </c>
      <c r="S1399">
        <f>"Insert into UFMT_BUILD_RULE (FORMAT_ID, FIELD_NO, PRIORITY, FIELD_ID, COND_ID, VALUE_ID, CONV_KEY, F_CHECK, F_WRITE) Values ('"&amp;A1399&amp;"', '"&amp;B1399&amp;"', '"&amp;C1399&amp;"', '"&amp;D1399&amp;"', '"&amp;E1399&amp;"', '"&amp;F1399&amp;"', '"&amp;G1399&amp;"', '"&amp;H1399&amp;"', '"&amp;I1399&amp;"');"</f>
        <v/>
      </c>
      <c r="T1399">
        <f>"Update UFMT_BUILD_RULE SET FIELD_ID='"&amp;D1399&amp;"',COND_ID='"&amp;E1399&amp;"',VALUE_ID='"&amp;F1399&amp;"',CONV_KEY='"&amp;G1399&amp;"',F_CHECK='"&amp;H1399&amp;"',F_WRITE='"&amp;I1399&amp;"' Where FORMAT_ID = '"&amp;A1399&amp;"' AND FIELD_NO = '"&amp;B1399&amp;"' AND PRIORITY = '"&amp;C1399&amp;"';"</f>
        <v/>
      </c>
      <c r="U1399">
        <f>"Delete from UFMT_BUILD_RULE Where FORMAT_ID = '"&amp;A1399&amp;"' AND FIELD_NO = '"&amp;B1399&amp;"' AND PRIORITY = '"&amp;C1399&amp;"';"</f>
        <v/>
      </c>
    </row>
    <row r="1400" spans="1:21">
      <c r="A1400" t="s">
        <v>708</v>
      </c>
      <c r="B1400" t="s">
        <v>196</v>
      </c>
      <c r="C1400" t="s">
        <v>13</v>
      </c>
      <c r="D1400" t="s">
        <v>233</v>
      </c>
      <c r="F1400" t="s">
        <v>68</v>
      </c>
      <c r="H1400" t="s">
        <v>255</v>
      </c>
      <c r="I1400" t="s">
        <v>255</v>
      </c>
      <c r="L1400" t="s">
        <v>7</v>
      </c>
      <c r="M1400">
        <f>VLOOKUP(D1400,UFMT_FIELD_FORMAT!A:H,8,FALSE)</f>
        <v/>
      </c>
      <c r="N1400">
        <f>IF(ISBLANK(E1400),"",VLOOKUP(E1400,UFMT_CONDITION!A:J,10,FALSE))</f>
        <v/>
      </c>
      <c r="O1400">
        <f>VLOOKUP(F1400,UFMT_VALUE!A:E,5,FALSE)</f>
        <v/>
      </c>
      <c r="P1400">
        <f>IF(ISBLANK(G1400),"",VLOOKUP(G1400,UFMT_CONVERSION!A:C,3,FALSE))</f>
        <v/>
      </c>
      <c r="Q1400">
        <f>"Field '"&amp;M1400&amp;IF(N1400="","","',Cond '"&amp;N1400)&amp;"', Value '"&amp;O1400&amp;IF(P1400="","","', Conv '"&amp;P1400)&amp;"'"</f>
        <v/>
      </c>
      <c r="S1400">
        <f>"Insert into UFMT_BUILD_RULE (FORMAT_ID, FIELD_NO, PRIORITY, FIELD_ID, COND_ID, VALUE_ID, CONV_KEY, F_CHECK, F_WRITE) Values ('"&amp;A1400&amp;"', '"&amp;B1400&amp;"', '"&amp;C1400&amp;"', '"&amp;D1400&amp;"', '"&amp;E1400&amp;"', '"&amp;F1400&amp;"', '"&amp;G1400&amp;"', '"&amp;H1400&amp;"', '"&amp;I1400&amp;"');"</f>
        <v/>
      </c>
      <c r="T1400">
        <f>"Update UFMT_BUILD_RULE SET FIELD_ID='"&amp;D1400&amp;"',COND_ID='"&amp;E1400&amp;"',VALUE_ID='"&amp;F1400&amp;"',CONV_KEY='"&amp;G1400&amp;"',F_CHECK='"&amp;H1400&amp;"',F_WRITE='"&amp;I1400&amp;"' Where FORMAT_ID = '"&amp;A1400&amp;"' AND FIELD_NO = '"&amp;B1400&amp;"' AND PRIORITY = '"&amp;C1400&amp;"';"</f>
        <v/>
      </c>
      <c r="U1400">
        <f>"Delete from UFMT_BUILD_RULE Where FORMAT_ID = '"&amp;A1400&amp;"' AND FIELD_NO = '"&amp;B1400&amp;"' AND PRIORITY = '"&amp;C1400&amp;"';"</f>
        <v/>
      </c>
    </row>
    <row r="1401" spans="1:21">
      <c r="A1401" t="s">
        <v>708</v>
      </c>
      <c r="B1401" t="s">
        <v>312</v>
      </c>
      <c r="C1401" t="s">
        <v>13</v>
      </c>
      <c r="D1401" t="s">
        <v>456</v>
      </c>
      <c r="F1401" t="s">
        <v>78</v>
      </c>
      <c r="G1401" t="s">
        <v>571</v>
      </c>
      <c r="H1401" t="s">
        <v>255</v>
      </c>
      <c r="I1401" t="s">
        <v>13</v>
      </c>
      <c r="L1401" t="s">
        <v>7</v>
      </c>
      <c r="M1401">
        <f>VLOOKUP(D1401,UFMT_FIELD_FORMAT!A:H,8,FALSE)</f>
        <v/>
      </c>
      <c r="N1401">
        <f>IF(ISBLANK(E1401),"",VLOOKUP(E1401,UFMT_CONDITION!A:J,10,FALSE))</f>
        <v/>
      </c>
      <c r="O1401">
        <f>VLOOKUP(F1401,UFMT_VALUE!A:E,5,FALSE)</f>
        <v/>
      </c>
      <c r="P1401">
        <f>IF(ISBLANK(G1401),"",VLOOKUP(G1401,UFMT_CONVERSION!A:C,3,FALSE))</f>
        <v/>
      </c>
      <c r="Q1401">
        <f>"Field '"&amp;M1401&amp;IF(N1401="","","',Cond '"&amp;N1401)&amp;"', Value '"&amp;O1401&amp;IF(P1401="","","', Conv '"&amp;P1401)&amp;"'"</f>
        <v/>
      </c>
      <c r="S1401">
        <f>"Insert into UFMT_BUILD_RULE (FORMAT_ID, FIELD_NO, PRIORITY, FIELD_ID, COND_ID, VALUE_ID, CONV_KEY, F_CHECK, F_WRITE) Values ('"&amp;A1401&amp;"', '"&amp;B1401&amp;"', '"&amp;C1401&amp;"', '"&amp;D1401&amp;"', '"&amp;E1401&amp;"', '"&amp;F1401&amp;"', '"&amp;G1401&amp;"', '"&amp;H1401&amp;"', '"&amp;I1401&amp;"');"</f>
        <v/>
      </c>
      <c r="T1401">
        <f>"Update UFMT_BUILD_RULE SET FIELD_ID='"&amp;D1401&amp;"',COND_ID='"&amp;E1401&amp;"',VALUE_ID='"&amp;F1401&amp;"',CONV_KEY='"&amp;G1401&amp;"',F_CHECK='"&amp;H1401&amp;"',F_WRITE='"&amp;I1401&amp;"' Where FORMAT_ID = '"&amp;A1401&amp;"' AND FIELD_NO = '"&amp;B1401&amp;"' AND PRIORITY = '"&amp;C1401&amp;"';"</f>
        <v/>
      </c>
      <c r="U1401">
        <f>"Delete from UFMT_BUILD_RULE Where FORMAT_ID = '"&amp;A1401&amp;"' AND FIELD_NO = '"&amp;B1401&amp;"' AND PRIORITY = '"&amp;C1401&amp;"';"</f>
        <v/>
      </c>
    </row>
    <row r="1402" spans="1:21">
      <c r="A1402" t="s">
        <v>1361</v>
      </c>
      <c r="B1402" t="s">
        <v>330</v>
      </c>
      <c r="C1402" t="s">
        <v>13</v>
      </c>
      <c r="D1402" t="s">
        <v>51</v>
      </c>
      <c r="F1402" t="s">
        <v>716</v>
      </c>
      <c r="H1402" t="s">
        <v>255</v>
      </c>
      <c r="I1402" t="s">
        <v>13</v>
      </c>
      <c r="L1402" t="s">
        <v>7</v>
      </c>
      <c r="M1402">
        <f>VLOOKUP(D1402,UFMT_FIELD_FORMAT!A:H,8,FALSE)</f>
        <v/>
      </c>
      <c r="N1402">
        <f>IF(ISBLANK(E1402),"",VLOOKUP(E1402,UFMT_CONDITION!A:J,10,FALSE))</f>
        <v/>
      </c>
      <c r="O1402">
        <f>VLOOKUP(F1402,UFMT_VALUE!A:E,5,FALSE)</f>
        <v/>
      </c>
      <c r="P1402">
        <f>IF(ISBLANK(G1402),"",VLOOKUP(G1402,UFMT_CONVERSION!A:C,3,FALSE))</f>
        <v/>
      </c>
      <c r="Q1402">
        <f>"Field '"&amp;M1402&amp;IF(N1402="","","',Cond '"&amp;N1402)&amp;"', Value '"&amp;O1402&amp;IF(P1402="","","', Conv '"&amp;P1402)&amp;"'"</f>
        <v/>
      </c>
      <c r="S1402">
        <f>"Insert into UFMT_BUILD_RULE (FORMAT_ID, FIELD_NO, PRIORITY, FIELD_ID, COND_ID, VALUE_ID, CONV_KEY, F_CHECK, F_WRITE) Values ('"&amp;A1402&amp;"', '"&amp;B1402&amp;"', '"&amp;C1402&amp;"', '"&amp;D1402&amp;"', '"&amp;E1402&amp;"', '"&amp;F1402&amp;"', '"&amp;G1402&amp;"', '"&amp;H1402&amp;"', '"&amp;I1402&amp;"');"</f>
        <v/>
      </c>
      <c r="T1402">
        <f>"Update UFMT_BUILD_RULE SET FIELD_ID='"&amp;D1402&amp;"',COND_ID='"&amp;E1402&amp;"',VALUE_ID='"&amp;F1402&amp;"',CONV_KEY='"&amp;G1402&amp;"',F_CHECK='"&amp;H1402&amp;"',F_WRITE='"&amp;I1402&amp;"' Where FORMAT_ID = '"&amp;A1402&amp;"' AND FIELD_NO = '"&amp;B1402&amp;"' AND PRIORITY = '"&amp;C1402&amp;"';"</f>
        <v/>
      </c>
      <c r="U1402">
        <f>"Delete from UFMT_BUILD_RULE Where FORMAT_ID = '"&amp;A1402&amp;"' AND FIELD_NO = '"&amp;B1402&amp;"' AND PRIORITY = '"&amp;C1402&amp;"';"</f>
        <v/>
      </c>
    </row>
    <row r="1403" spans="1:21">
      <c r="A1403" t="s">
        <v>1361</v>
      </c>
      <c r="B1403" t="s">
        <v>337</v>
      </c>
      <c r="C1403" t="s">
        <v>13</v>
      </c>
      <c r="D1403" t="s">
        <v>500</v>
      </c>
      <c r="F1403" t="s">
        <v>543</v>
      </c>
      <c r="G1403" t="s">
        <v>17</v>
      </c>
      <c r="H1403" t="s">
        <v>255</v>
      </c>
      <c r="I1403" t="s">
        <v>13</v>
      </c>
      <c r="L1403" t="s">
        <v>7</v>
      </c>
      <c r="M1403">
        <f>VLOOKUP(D1403,UFMT_FIELD_FORMAT!A:H,8,FALSE)</f>
        <v/>
      </c>
      <c r="N1403">
        <f>IF(ISBLANK(E1403),"",VLOOKUP(E1403,UFMT_CONDITION!A:J,10,FALSE))</f>
        <v/>
      </c>
      <c r="O1403">
        <f>VLOOKUP(F1403,UFMT_VALUE!A:E,5,FALSE)</f>
        <v/>
      </c>
      <c r="P1403">
        <f>IF(ISBLANK(G1403),"",VLOOKUP(G1403,UFMT_CONVERSION!A:C,3,FALSE))</f>
        <v/>
      </c>
      <c r="Q1403">
        <f>"Field '"&amp;M1403&amp;IF(N1403="","","',Cond '"&amp;N1403)&amp;"', Value '"&amp;O1403&amp;IF(P1403="","","', Conv '"&amp;P1403)&amp;"'"</f>
        <v/>
      </c>
      <c r="S1403">
        <f>"Insert into UFMT_BUILD_RULE (FORMAT_ID, FIELD_NO, PRIORITY, FIELD_ID, COND_ID, VALUE_ID, CONV_KEY, F_CHECK, F_WRITE) Values ('"&amp;A1403&amp;"', '"&amp;B1403&amp;"', '"&amp;C1403&amp;"', '"&amp;D1403&amp;"', '"&amp;E1403&amp;"', '"&amp;F1403&amp;"', '"&amp;G1403&amp;"', '"&amp;H1403&amp;"', '"&amp;I1403&amp;"');"</f>
        <v/>
      </c>
      <c r="T1403">
        <f>"Update UFMT_BUILD_RULE SET FIELD_ID='"&amp;D1403&amp;"',COND_ID='"&amp;E1403&amp;"',VALUE_ID='"&amp;F1403&amp;"',CONV_KEY='"&amp;G1403&amp;"',F_CHECK='"&amp;H1403&amp;"',F_WRITE='"&amp;I1403&amp;"' Where FORMAT_ID = '"&amp;A1403&amp;"' AND FIELD_NO = '"&amp;B1403&amp;"' AND PRIORITY = '"&amp;C1403&amp;"';"</f>
        <v/>
      </c>
      <c r="U1403">
        <f>"Delete from UFMT_BUILD_RULE Where FORMAT_ID = '"&amp;A1403&amp;"' AND FIELD_NO = '"&amp;B1403&amp;"' AND PRIORITY = '"&amp;C1403&amp;"';"</f>
        <v/>
      </c>
    </row>
    <row r="1404" spans="1:21">
      <c r="A1404" t="s">
        <v>1361</v>
      </c>
      <c r="B1404" t="s">
        <v>532</v>
      </c>
      <c r="C1404" t="s">
        <v>13</v>
      </c>
      <c r="D1404" t="s">
        <v>337</v>
      </c>
      <c r="F1404" t="s">
        <v>456</v>
      </c>
      <c r="H1404" t="s">
        <v>255</v>
      </c>
      <c r="I1404" t="s">
        <v>255</v>
      </c>
      <c r="L1404" t="s">
        <v>7</v>
      </c>
      <c r="M1404">
        <f>VLOOKUP(D1404,UFMT_FIELD_FORMAT!A:H,8,FALSE)</f>
        <v/>
      </c>
      <c r="N1404">
        <f>IF(ISBLANK(E1404),"",VLOOKUP(E1404,UFMT_CONDITION!A:J,10,FALSE))</f>
        <v/>
      </c>
      <c r="O1404">
        <f>VLOOKUP(F1404,UFMT_VALUE!A:E,5,FALSE)</f>
        <v/>
      </c>
      <c r="P1404">
        <f>IF(ISBLANK(G1404),"",VLOOKUP(G1404,UFMT_CONVERSION!A:C,3,FALSE))</f>
        <v/>
      </c>
      <c r="Q1404">
        <f>"Field '"&amp;M1404&amp;IF(N1404="","","',Cond '"&amp;N1404)&amp;"', Value '"&amp;O1404&amp;IF(P1404="","","', Conv '"&amp;P1404)&amp;"'"</f>
        <v/>
      </c>
      <c r="S1404">
        <f>"Insert into UFMT_BUILD_RULE (FORMAT_ID, FIELD_NO, PRIORITY, FIELD_ID, COND_ID, VALUE_ID, CONV_KEY, F_CHECK, F_WRITE) Values ('"&amp;A1404&amp;"', '"&amp;B1404&amp;"', '"&amp;C1404&amp;"', '"&amp;D1404&amp;"', '"&amp;E1404&amp;"', '"&amp;F1404&amp;"', '"&amp;G1404&amp;"', '"&amp;H1404&amp;"', '"&amp;I1404&amp;"');"</f>
        <v/>
      </c>
      <c r="T1404">
        <f>"Update UFMT_BUILD_RULE SET FIELD_ID='"&amp;D1404&amp;"',COND_ID='"&amp;E1404&amp;"',VALUE_ID='"&amp;F1404&amp;"',CONV_KEY='"&amp;G1404&amp;"',F_CHECK='"&amp;H1404&amp;"',F_WRITE='"&amp;I1404&amp;"' Where FORMAT_ID = '"&amp;A1404&amp;"' AND FIELD_NO = '"&amp;B1404&amp;"' AND PRIORITY = '"&amp;C1404&amp;"';"</f>
        <v/>
      </c>
      <c r="U1404">
        <f>"Delete from UFMT_BUILD_RULE Where FORMAT_ID = '"&amp;A1404&amp;"' AND FIELD_NO = '"&amp;B1404&amp;"' AND PRIORITY = '"&amp;C1404&amp;"';"</f>
        <v/>
      </c>
    </row>
    <row r="1405" spans="1:21">
      <c r="A1405" t="s">
        <v>1361</v>
      </c>
      <c r="B1405" t="s">
        <v>583</v>
      </c>
      <c r="C1405" t="s">
        <v>13</v>
      </c>
      <c r="D1405" t="s">
        <v>385</v>
      </c>
      <c r="F1405" t="s">
        <v>33</v>
      </c>
      <c r="H1405" t="s">
        <v>255</v>
      </c>
      <c r="I1405" t="s">
        <v>255</v>
      </c>
      <c r="L1405" t="s">
        <v>7</v>
      </c>
      <c r="M1405">
        <f>VLOOKUP(D1405,UFMT_FIELD_FORMAT!A:H,8,FALSE)</f>
        <v/>
      </c>
      <c r="N1405">
        <f>IF(ISBLANK(E1405),"",VLOOKUP(E1405,UFMT_CONDITION!A:J,10,FALSE))</f>
        <v/>
      </c>
      <c r="O1405">
        <f>VLOOKUP(F1405,UFMT_VALUE!A:E,5,FALSE)</f>
        <v/>
      </c>
      <c r="P1405">
        <f>IF(ISBLANK(G1405),"",VLOOKUP(G1405,UFMT_CONVERSION!A:C,3,FALSE))</f>
        <v/>
      </c>
      <c r="Q1405">
        <f>"Field '"&amp;M1405&amp;IF(N1405="","","',Cond '"&amp;N1405)&amp;"', Value '"&amp;O1405&amp;IF(P1405="","","', Conv '"&amp;P1405)&amp;"'"</f>
        <v/>
      </c>
      <c r="S1405">
        <f>"Insert into UFMT_BUILD_RULE (FORMAT_ID, FIELD_NO, PRIORITY, FIELD_ID, COND_ID, VALUE_ID, CONV_KEY, F_CHECK, F_WRITE) Values ('"&amp;A1405&amp;"', '"&amp;B1405&amp;"', '"&amp;C1405&amp;"', '"&amp;D1405&amp;"', '"&amp;E1405&amp;"', '"&amp;F1405&amp;"', '"&amp;G1405&amp;"', '"&amp;H1405&amp;"', '"&amp;I1405&amp;"');"</f>
        <v/>
      </c>
      <c r="T1405">
        <f>"Update UFMT_BUILD_RULE SET FIELD_ID='"&amp;D1405&amp;"',COND_ID='"&amp;E1405&amp;"',VALUE_ID='"&amp;F1405&amp;"',CONV_KEY='"&amp;G1405&amp;"',F_CHECK='"&amp;H1405&amp;"',F_WRITE='"&amp;I1405&amp;"' Where FORMAT_ID = '"&amp;A1405&amp;"' AND FIELD_NO = '"&amp;B1405&amp;"' AND PRIORITY = '"&amp;C1405&amp;"';"</f>
        <v/>
      </c>
      <c r="U1405">
        <f>"Delete from UFMT_BUILD_RULE Where FORMAT_ID = '"&amp;A1405&amp;"' AND FIELD_NO = '"&amp;B1405&amp;"' AND PRIORITY = '"&amp;C1405&amp;"';"</f>
        <v/>
      </c>
    </row>
    <row r="1406" spans="1:21">
      <c r="A1406" t="s">
        <v>1363</v>
      </c>
      <c r="B1406" t="s">
        <v>330</v>
      </c>
      <c r="C1406" t="s">
        <v>13</v>
      </c>
      <c r="D1406" t="s">
        <v>51</v>
      </c>
      <c r="F1406" t="s">
        <v>602</v>
      </c>
      <c r="H1406" t="s">
        <v>255</v>
      </c>
      <c r="I1406" t="s">
        <v>255</v>
      </c>
      <c r="L1406" t="s">
        <v>7</v>
      </c>
      <c r="M1406">
        <f>VLOOKUP(D1406,UFMT_FIELD_FORMAT!A:H,8,FALSE)</f>
        <v/>
      </c>
      <c r="N1406">
        <f>IF(ISBLANK(E1406),"",VLOOKUP(E1406,UFMT_CONDITION!A:J,10,FALSE))</f>
        <v/>
      </c>
      <c r="O1406">
        <f>VLOOKUP(F1406,UFMT_VALUE!A:E,5,FALSE)</f>
        <v/>
      </c>
      <c r="P1406">
        <f>IF(ISBLANK(G1406),"",VLOOKUP(G1406,UFMT_CONVERSION!A:C,3,FALSE))</f>
        <v/>
      </c>
      <c r="Q1406">
        <f>"Field '"&amp;M1406&amp;IF(N1406="","","',Cond '"&amp;N1406)&amp;"', Value '"&amp;O1406&amp;IF(P1406="","","', Conv '"&amp;P1406)&amp;"'"</f>
        <v/>
      </c>
      <c r="S1406">
        <f>"Insert into UFMT_BUILD_RULE (FORMAT_ID, FIELD_NO, PRIORITY, FIELD_ID, COND_ID, VALUE_ID, CONV_KEY, F_CHECK, F_WRITE) Values ('"&amp;A1406&amp;"', '"&amp;B1406&amp;"', '"&amp;C1406&amp;"', '"&amp;D1406&amp;"', '"&amp;E1406&amp;"', '"&amp;F1406&amp;"', '"&amp;G1406&amp;"', '"&amp;H1406&amp;"', '"&amp;I1406&amp;"');"</f>
        <v/>
      </c>
      <c r="T1406">
        <f>"Update UFMT_BUILD_RULE SET FIELD_ID='"&amp;D1406&amp;"',COND_ID='"&amp;E1406&amp;"',VALUE_ID='"&amp;F1406&amp;"',CONV_KEY='"&amp;G1406&amp;"',F_CHECK='"&amp;H1406&amp;"',F_WRITE='"&amp;I1406&amp;"' Where FORMAT_ID = '"&amp;A1406&amp;"' AND FIELD_NO = '"&amp;B1406&amp;"' AND PRIORITY = '"&amp;C1406&amp;"';"</f>
        <v/>
      </c>
      <c r="U1406">
        <f>"Delete from UFMT_BUILD_RULE Where FORMAT_ID = '"&amp;A1406&amp;"' AND FIELD_NO = '"&amp;B1406&amp;"' AND PRIORITY = '"&amp;C1406&amp;"';"</f>
        <v/>
      </c>
    </row>
    <row r="1407" spans="1:21">
      <c r="A1407" t="s">
        <v>1363</v>
      </c>
      <c r="B1407" t="s">
        <v>337</v>
      </c>
      <c r="C1407" t="s">
        <v>13</v>
      </c>
      <c r="D1407" t="s">
        <v>500</v>
      </c>
      <c r="F1407" t="s">
        <v>35</v>
      </c>
      <c r="H1407" t="s">
        <v>255</v>
      </c>
      <c r="I1407" t="s">
        <v>255</v>
      </c>
      <c r="L1407" t="s">
        <v>7</v>
      </c>
      <c r="M1407">
        <f>VLOOKUP(D1407,UFMT_FIELD_FORMAT!A:H,8,FALSE)</f>
        <v/>
      </c>
      <c r="N1407">
        <f>IF(ISBLANK(E1407),"",VLOOKUP(E1407,UFMT_CONDITION!A:J,10,FALSE))</f>
        <v/>
      </c>
      <c r="O1407">
        <f>VLOOKUP(F1407,UFMT_VALUE!A:E,5,FALSE)</f>
        <v/>
      </c>
      <c r="P1407">
        <f>IF(ISBLANK(G1407),"",VLOOKUP(G1407,UFMT_CONVERSION!A:C,3,FALSE))</f>
        <v/>
      </c>
      <c r="Q1407">
        <f>"Field '"&amp;M1407&amp;IF(N1407="","","',Cond '"&amp;N1407)&amp;"', Value '"&amp;O1407&amp;IF(P1407="","","', Conv '"&amp;P1407)&amp;"'"</f>
        <v/>
      </c>
      <c r="S1407">
        <f>"Insert into UFMT_BUILD_RULE (FORMAT_ID, FIELD_NO, PRIORITY, FIELD_ID, COND_ID, VALUE_ID, CONV_KEY, F_CHECK, F_WRITE) Values ('"&amp;A1407&amp;"', '"&amp;B1407&amp;"', '"&amp;C1407&amp;"', '"&amp;D1407&amp;"', '"&amp;E1407&amp;"', '"&amp;F1407&amp;"', '"&amp;G1407&amp;"', '"&amp;H1407&amp;"', '"&amp;I1407&amp;"');"</f>
        <v/>
      </c>
      <c r="T1407">
        <f>"Update UFMT_BUILD_RULE SET FIELD_ID='"&amp;D1407&amp;"',COND_ID='"&amp;E1407&amp;"',VALUE_ID='"&amp;F1407&amp;"',CONV_KEY='"&amp;G1407&amp;"',F_CHECK='"&amp;H1407&amp;"',F_WRITE='"&amp;I1407&amp;"' Where FORMAT_ID = '"&amp;A1407&amp;"' AND FIELD_NO = '"&amp;B1407&amp;"' AND PRIORITY = '"&amp;C1407&amp;"';"</f>
        <v/>
      </c>
      <c r="U1407">
        <f>"Delete from UFMT_BUILD_RULE Where FORMAT_ID = '"&amp;A1407&amp;"' AND FIELD_NO = '"&amp;B1407&amp;"' AND PRIORITY = '"&amp;C1407&amp;"';"</f>
        <v/>
      </c>
    </row>
    <row r="1408" spans="1:21">
      <c r="A1408" t="s">
        <v>1363</v>
      </c>
      <c r="B1408" t="s">
        <v>532</v>
      </c>
      <c r="C1408" t="s">
        <v>13</v>
      </c>
      <c r="D1408" t="s">
        <v>337</v>
      </c>
      <c r="F1408" t="s">
        <v>456</v>
      </c>
      <c r="H1408" t="s">
        <v>255</v>
      </c>
      <c r="I1408" t="s">
        <v>255</v>
      </c>
      <c r="L1408" t="s">
        <v>7</v>
      </c>
      <c r="M1408">
        <f>VLOOKUP(D1408,UFMT_FIELD_FORMAT!A:H,8,FALSE)</f>
        <v/>
      </c>
      <c r="N1408">
        <f>IF(ISBLANK(E1408),"",VLOOKUP(E1408,UFMT_CONDITION!A:J,10,FALSE))</f>
        <v/>
      </c>
      <c r="O1408">
        <f>VLOOKUP(F1408,UFMT_VALUE!A:E,5,FALSE)</f>
        <v/>
      </c>
      <c r="P1408">
        <f>IF(ISBLANK(G1408),"",VLOOKUP(G1408,UFMT_CONVERSION!A:C,3,FALSE))</f>
        <v/>
      </c>
      <c r="Q1408">
        <f>"Field '"&amp;M1408&amp;IF(N1408="","","',Cond '"&amp;N1408)&amp;"', Value '"&amp;O1408&amp;IF(P1408="","","', Conv '"&amp;P1408)&amp;"'"</f>
        <v/>
      </c>
      <c r="S1408">
        <f>"Insert into UFMT_BUILD_RULE (FORMAT_ID, FIELD_NO, PRIORITY, FIELD_ID, COND_ID, VALUE_ID, CONV_KEY, F_CHECK, F_WRITE) Values ('"&amp;A1408&amp;"', '"&amp;B1408&amp;"', '"&amp;C1408&amp;"', '"&amp;D1408&amp;"', '"&amp;E1408&amp;"', '"&amp;F1408&amp;"', '"&amp;G1408&amp;"', '"&amp;H1408&amp;"', '"&amp;I1408&amp;"');"</f>
        <v/>
      </c>
      <c r="T1408">
        <f>"Update UFMT_BUILD_RULE SET FIELD_ID='"&amp;D1408&amp;"',COND_ID='"&amp;E1408&amp;"',VALUE_ID='"&amp;F1408&amp;"',CONV_KEY='"&amp;G1408&amp;"',F_CHECK='"&amp;H1408&amp;"',F_WRITE='"&amp;I1408&amp;"' Where FORMAT_ID = '"&amp;A1408&amp;"' AND FIELD_NO = '"&amp;B1408&amp;"' AND PRIORITY = '"&amp;C1408&amp;"';"</f>
        <v/>
      </c>
      <c r="U1408">
        <f>"Delete from UFMT_BUILD_RULE Where FORMAT_ID = '"&amp;A1408&amp;"' AND FIELD_NO = '"&amp;B1408&amp;"' AND PRIORITY = '"&amp;C1408&amp;"';"</f>
        <v/>
      </c>
    </row>
    <row r="1409" spans="1:21">
      <c r="A1409" t="s">
        <v>1363</v>
      </c>
      <c r="B1409" t="s">
        <v>72</v>
      </c>
      <c r="C1409" t="s">
        <v>13</v>
      </c>
      <c r="D1409" t="s">
        <v>473</v>
      </c>
      <c r="F1409" t="s">
        <v>43</v>
      </c>
      <c r="G1409" t="s">
        <v>656</v>
      </c>
      <c r="H1409" t="s">
        <v>255</v>
      </c>
      <c r="I1409" t="s">
        <v>13</v>
      </c>
      <c r="L1409" t="s">
        <v>7</v>
      </c>
      <c r="M1409">
        <f>VLOOKUP(D1409,UFMT_FIELD_FORMAT!A:H,8,FALSE)</f>
        <v/>
      </c>
      <c r="N1409">
        <f>IF(ISBLANK(E1409),"",VLOOKUP(E1409,UFMT_CONDITION!A:J,10,FALSE))</f>
        <v/>
      </c>
      <c r="O1409">
        <f>VLOOKUP(F1409,UFMT_VALUE!A:E,5,FALSE)</f>
        <v/>
      </c>
      <c r="P1409">
        <f>IF(ISBLANK(G1409),"",VLOOKUP(G1409,UFMT_CONVERSION!A:C,3,FALSE))</f>
        <v/>
      </c>
      <c r="Q1409">
        <f>"Field '"&amp;M1409&amp;IF(N1409="","","',Cond '"&amp;N1409)&amp;"', Value '"&amp;O1409&amp;IF(P1409="","","', Conv '"&amp;P1409)&amp;"'"</f>
        <v/>
      </c>
      <c r="S1409">
        <f>"Insert into UFMT_BUILD_RULE (FORMAT_ID, FIELD_NO, PRIORITY, FIELD_ID, COND_ID, VALUE_ID, CONV_KEY, F_CHECK, F_WRITE) Values ('"&amp;A1409&amp;"', '"&amp;B1409&amp;"', '"&amp;C1409&amp;"', '"&amp;D1409&amp;"', '"&amp;E1409&amp;"', '"&amp;F1409&amp;"', '"&amp;G1409&amp;"', '"&amp;H1409&amp;"', '"&amp;I1409&amp;"');"</f>
        <v/>
      </c>
      <c r="T1409">
        <f>"Update UFMT_BUILD_RULE SET FIELD_ID='"&amp;D1409&amp;"',COND_ID='"&amp;E1409&amp;"',VALUE_ID='"&amp;F1409&amp;"',CONV_KEY='"&amp;G1409&amp;"',F_CHECK='"&amp;H1409&amp;"',F_WRITE='"&amp;I1409&amp;"' Where FORMAT_ID = '"&amp;A1409&amp;"' AND FIELD_NO = '"&amp;B1409&amp;"' AND PRIORITY = '"&amp;C1409&amp;"';"</f>
        <v/>
      </c>
      <c r="U1409">
        <f>"Delete from UFMT_BUILD_RULE Where FORMAT_ID = '"&amp;A1409&amp;"' AND FIELD_NO = '"&amp;B1409&amp;"' AND PRIORITY = '"&amp;C1409&amp;"';"</f>
        <v/>
      </c>
    </row>
    <row r="1410" spans="1:21">
      <c r="A1410" t="s">
        <v>1363</v>
      </c>
      <c r="B1410" t="s">
        <v>583</v>
      </c>
      <c r="C1410" t="s">
        <v>13</v>
      </c>
      <c r="D1410" t="s">
        <v>385</v>
      </c>
      <c r="F1410" t="s">
        <v>33</v>
      </c>
      <c r="H1410" t="s">
        <v>255</v>
      </c>
      <c r="I1410" t="s">
        <v>13</v>
      </c>
      <c r="L1410" t="s">
        <v>7</v>
      </c>
      <c r="M1410">
        <f>VLOOKUP(D1410,UFMT_FIELD_FORMAT!A:H,8,FALSE)</f>
        <v/>
      </c>
      <c r="N1410">
        <f>IF(ISBLANK(E1410),"",VLOOKUP(E1410,UFMT_CONDITION!A:J,10,FALSE))</f>
        <v/>
      </c>
      <c r="O1410">
        <f>VLOOKUP(F1410,UFMT_VALUE!A:E,5,FALSE)</f>
        <v/>
      </c>
      <c r="P1410">
        <f>IF(ISBLANK(G1410),"",VLOOKUP(G1410,UFMT_CONVERSION!A:C,3,FALSE))</f>
        <v/>
      </c>
      <c r="Q1410">
        <f>"Field '"&amp;M1410&amp;IF(N1410="","","',Cond '"&amp;N1410)&amp;"', Value '"&amp;O1410&amp;IF(P1410="","","', Conv '"&amp;P1410)&amp;"'"</f>
        <v/>
      </c>
      <c r="S1410">
        <f>"Insert into UFMT_BUILD_RULE (FORMAT_ID, FIELD_NO, PRIORITY, FIELD_ID, COND_ID, VALUE_ID, CONV_KEY, F_CHECK, F_WRITE) Values ('"&amp;A1410&amp;"', '"&amp;B1410&amp;"', '"&amp;C1410&amp;"', '"&amp;D1410&amp;"', '"&amp;E1410&amp;"', '"&amp;F1410&amp;"', '"&amp;G1410&amp;"', '"&amp;H1410&amp;"', '"&amp;I1410&amp;"');"</f>
        <v/>
      </c>
      <c r="T1410">
        <f>"Update UFMT_BUILD_RULE SET FIELD_ID='"&amp;D1410&amp;"',COND_ID='"&amp;E1410&amp;"',VALUE_ID='"&amp;F1410&amp;"',CONV_KEY='"&amp;G1410&amp;"',F_CHECK='"&amp;H1410&amp;"',F_WRITE='"&amp;I1410&amp;"' Where FORMAT_ID = '"&amp;A1410&amp;"' AND FIELD_NO = '"&amp;B1410&amp;"' AND PRIORITY = '"&amp;C1410&amp;"';"</f>
        <v/>
      </c>
      <c r="U1410">
        <f>"Delete from UFMT_BUILD_RULE Where FORMAT_ID = '"&amp;A1410&amp;"' AND FIELD_NO = '"&amp;B1410&amp;"' AND PRIORITY = '"&amp;C1410&amp;"';"</f>
        <v/>
      </c>
    </row>
    <row r="1411" spans="1:21">
      <c r="A1411" t="s">
        <v>1363</v>
      </c>
      <c r="B1411" t="s">
        <v>583</v>
      </c>
      <c r="C1411" t="s">
        <v>64</v>
      </c>
      <c r="D1411" t="s">
        <v>385</v>
      </c>
      <c r="F1411" t="s">
        <v>107</v>
      </c>
      <c r="G1411" t="s">
        <v>577</v>
      </c>
      <c r="H1411" t="s">
        <v>255</v>
      </c>
      <c r="I1411" t="s">
        <v>13</v>
      </c>
      <c r="L1411" t="s">
        <v>7</v>
      </c>
      <c r="M1411">
        <f>VLOOKUP(D1411,UFMT_FIELD_FORMAT!A:H,8,FALSE)</f>
        <v/>
      </c>
      <c r="N1411">
        <f>IF(ISBLANK(E1411),"",VLOOKUP(E1411,UFMT_CONDITION!A:J,10,FALSE))</f>
        <v/>
      </c>
      <c r="O1411">
        <f>VLOOKUP(F1411,UFMT_VALUE!A:E,5,FALSE)</f>
        <v/>
      </c>
      <c r="P1411">
        <f>IF(ISBLANK(G1411),"",VLOOKUP(G1411,UFMT_CONVERSION!A:C,3,FALSE))</f>
        <v/>
      </c>
      <c r="Q1411">
        <f>"Field '"&amp;M1411&amp;IF(N1411="","","',Cond '"&amp;N1411)&amp;"', Value '"&amp;O1411&amp;IF(P1411="","","', Conv '"&amp;P1411)&amp;"'"</f>
        <v/>
      </c>
      <c r="S1411">
        <f>"Insert into UFMT_BUILD_RULE (FORMAT_ID, FIELD_NO, PRIORITY, FIELD_ID, COND_ID, VALUE_ID, CONV_KEY, F_CHECK, F_WRITE) Values ('"&amp;A1411&amp;"', '"&amp;B1411&amp;"', '"&amp;C1411&amp;"', '"&amp;D1411&amp;"', '"&amp;E1411&amp;"', '"&amp;F1411&amp;"', '"&amp;G1411&amp;"', '"&amp;H1411&amp;"', '"&amp;I1411&amp;"');"</f>
        <v/>
      </c>
      <c r="T1411">
        <f>"Update UFMT_BUILD_RULE SET FIELD_ID='"&amp;D1411&amp;"',COND_ID='"&amp;E1411&amp;"',VALUE_ID='"&amp;F1411&amp;"',CONV_KEY='"&amp;G1411&amp;"',F_CHECK='"&amp;H1411&amp;"',F_WRITE='"&amp;I1411&amp;"' Where FORMAT_ID = '"&amp;A1411&amp;"' AND FIELD_NO = '"&amp;B1411&amp;"' AND PRIORITY = '"&amp;C1411&amp;"';"</f>
        <v/>
      </c>
      <c r="U1411">
        <f>"Delete from UFMT_BUILD_RULE Where FORMAT_ID = '"&amp;A1411&amp;"' AND FIELD_NO = '"&amp;B1411&amp;"' AND PRIORITY = '"&amp;C1411&amp;"';"</f>
        <v/>
      </c>
    </row>
    <row r="1412" spans="1:21">
      <c r="A1412" t="s">
        <v>1365</v>
      </c>
      <c r="B1412" t="s">
        <v>330</v>
      </c>
      <c r="C1412" t="s">
        <v>13</v>
      </c>
      <c r="D1412" t="s">
        <v>51</v>
      </c>
      <c r="F1412" t="s">
        <v>379</v>
      </c>
      <c r="G1412" t="s">
        <v>116</v>
      </c>
      <c r="H1412" t="s">
        <v>255</v>
      </c>
      <c r="I1412" t="s">
        <v>13</v>
      </c>
      <c r="L1412" t="s">
        <v>7</v>
      </c>
      <c r="M1412">
        <f>VLOOKUP(D1412,UFMT_FIELD_FORMAT!A:H,8,FALSE)</f>
        <v/>
      </c>
      <c r="N1412">
        <f>IF(ISBLANK(E1412),"",VLOOKUP(E1412,UFMT_CONDITION!A:J,10,FALSE))</f>
        <v/>
      </c>
      <c r="O1412">
        <f>VLOOKUP(F1412,UFMT_VALUE!A:E,5,FALSE)</f>
        <v/>
      </c>
      <c r="P1412">
        <f>IF(ISBLANK(G1412),"",VLOOKUP(G1412,UFMT_CONVERSION!A:C,3,FALSE))</f>
        <v/>
      </c>
      <c r="Q1412">
        <f>"Field '"&amp;M1412&amp;IF(N1412="","","',Cond '"&amp;N1412)&amp;"', Value '"&amp;O1412&amp;IF(P1412="","","', Conv '"&amp;P1412)&amp;"'"</f>
        <v/>
      </c>
      <c r="S1412">
        <f>"Insert into UFMT_BUILD_RULE (FORMAT_ID, FIELD_NO, PRIORITY, FIELD_ID, COND_ID, VALUE_ID, CONV_KEY, F_CHECK, F_WRITE) Values ('"&amp;A1412&amp;"', '"&amp;B1412&amp;"', '"&amp;C1412&amp;"', '"&amp;D1412&amp;"', '"&amp;E1412&amp;"', '"&amp;F1412&amp;"', '"&amp;G1412&amp;"', '"&amp;H1412&amp;"', '"&amp;I1412&amp;"');"</f>
        <v/>
      </c>
      <c r="T1412">
        <f>"Update UFMT_BUILD_RULE SET FIELD_ID='"&amp;D1412&amp;"',COND_ID='"&amp;E1412&amp;"',VALUE_ID='"&amp;F1412&amp;"',CONV_KEY='"&amp;G1412&amp;"',F_CHECK='"&amp;H1412&amp;"',F_WRITE='"&amp;I1412&amp;"' Where FORMAT_ID = '"&amp;A1412&amp;"' AND FIELD_NO = '"&amp;B1412&amp;"' AND PRIORITY = '"&amp;C1412&amp;"';"</f>
        <v/>
      </c>
      <c r="U1412">
        <f>"Delete from UFMT_BUILD_RULE Where FORMAT_ID = '"&amp;A1412&amp;"' AND FIELD_NO = '"&amp;B1412&amp;"' AND PRIORITY = '"&amp;C1412&amp;"';"</f>
        <v/>
      </c>
    </row>
    <row r="1413" spans="1:21">
      <c r="A1413" t="s">
        <v>1365</v>
      </c>
      <c r="B1413" t="s">
        <v>330</v>
      </c>
      <c r="C1413" t="s">
        <v>64</v>
      </c>
      <c r="D1413" t="s">
        <v>51</v>
      </c>
      <c r="F1413" t="s">
        <v>385</v>
      </c>
      <c r="G1413" t="s">
        <v>107</v>
      </c>
      <c r="H1413" t="s">
        <v>255</v>
      </c>
      <c r="I1413" t="s">
        <v>13</v>
      </c>
      <c r="L1413" t="s">
        <v>7</v>
      </c>
      <c r="M1413">
        <f>VLOOKUP(D1413,UFMT_FIELD_FORMAT!A:H,8,FALSE)</f>
        <v/>
      </c>
      <c r="N1413">
        <f>IF(ISBLANK(E1413),"",VLOOKUP(E1413,UFMT_CONDITION!A:J,10,FALSE))</f>
        <v/>
      </c>
      <c r="O1413">
        <f>VLOOKUP(F1413,UFMT_VALUE!A:E,5,FALSE)</f>
        <v/>
      </c>
      <c r="P1413">
        <f>IF(ISBLANK(G1413),"",VLOOKUP(G1413,UFMT_CONVERSION!A:C,3,FALSE))</f>
        <v/>
      </c>
      <c r="Q1413">
        <f>"Field '"&amp;M1413&amp;IF(N1413="","","',Cond '"&amp;N1413)&amp;"', Value '"&amp;O1413&amp;IF(P1413="","","', Conv '"&amp;P1413)&amp;"'"</f>
        <v/>
      </c>
      <c r="S1413">
        <f>"Insert into UFMT_BUILD_RULE (FORMAT_ID, FIELD_NO, PRIORITY, FIELD_ID, COND_ID, VALUE_ID, CONV_KEY, F_CHECK, F_WRITE) Values ('"&amp;A1413&amp;"', '"&amp;B1413&amp;"', '"&amp;C1413&amp;"', '"&amp;D1413&amp;"', '"&amp;E1413&amp;"', '"&amp;F1413&amp;"', '"&amp;G1413&amp;"', '"&amp;H1413&amp;"', '"&amp;I1413&amp;"');"</f>
        <v/>
      </c>
      <c r="T1413">
        <f>"Update UFMT_BUILD_RULE SET FIELD_ID='"&amp;D1413&amp;"',COND_ID='"&amp;E1413&amp;"',VALUE_ID='"&amp;F1413&amp;"',CONV_KEY='"&amp;G1413&amp;"',F_CHECK='"&amp;H1413&amp;"',F_WRITE='"&amp;I1413&amp;"' Where FORMAT_ID = '"&amp;A1413&amp;"' AND FIELD_NO = '"&amp;B1413&amp;"' AND PRIORITY = '"&amp;C1413&amp;"';"</f>
        <v/>
      </c>
      <c r="U1413">
        <f>"Delete from UFMT_BUILD_RULE Where FORMAT_ID = '"&amp;A1413&amp;"' AND FIELD_NO = '"&amp;B1413&amp;"' AND PRIORITY = '"&amp;C1413&amp;"';"</f>
        <v/>
      </c>
    </row>
    <row r="1414" spans="1:21">
      <c r="A1414" t="s">
        <v>1365</v>
      </c>
      <c r="B1414" t="s">
        <v>337</v>
      </c>
      <c r="C1414" t="s">
        <v>13</v>
      </c>
      <c r="D1414" t="s">
        <v>500</v>
      </c>
      <c r="F1414" t="s">
        <v>35</v>
      </c>
      <c r="H1414" t="s">
        <v>255</v>
      </c>
      <c r="I1414" t="s">
        <v>13</v>
      </c>
      <c r="L1414" t="s">
        <v>7</v>
      </c>
      <c r="M1414">
        <f>VLOOKUP(D1414,UFMT_FIELD_FORMAT!A:H,8,FALSE)</f>
        <v/>
      </c>
      <c r="N1414">
        <f>IF(ISBLANK(E1414),"",VLOOKUP(E1414,UFMT_CONDITION!A:J,10,FALSE))</f>
        <v/>
      </c>
      <c r="O1414">
        <f>VLOOKUP(F1414,UFMT_VALUE!A:E,5,FALSE)</f>
        <v/>
      </c>
      <c r="P1414">
        <f>IF(ISBLANK(G1414),"",VLOOKUP(G1414,UFMT_CONVERSION!A:C,3,FALSE))</f>
        <v/>
      </c>
      <c r="Q1414">
        <f>"Field '"&amp;M1414&amp;IF(N1414="","","',Cond '"&amp;N1414)&amp;"', Value '"&amp;O1414&amp;IF(P1414="","","', Conv '"&amp;P1414)&amp;"'"</f>
        <v/>
      </c>
      <c r="S1414">
        <f>"Insert into UFMT_BUILD_RULE (FORMAT_ID, FIELD_NO, PRIORITY, FIELD_ID, COND_ID, VALUE_ID, CONV_KEY, F_CHECK, F_WRITE) Values ('"&amp;A1414&amp;"', '"&amp;B1414&amp;"', '"&amp;C1414&amp;"', '"&amp;D1414&amp;"', '"&amp;E1414&amp;"', '"&amp;F1414&amp;"', '"&amp;G1414&amp;"', '"&amp;H1414&amp;"', '"&amp;I1414&amp;"');"</f>
        <v/>
      </c>
      <c r="T1414">
        <f>"Update UFMT_BUILD_RULE SET FIELD_ID='"&amp;D1414&amp;"',COND_ID='"&amp;E1414&amp;"',VALUE_ID='"&amp;F1414&amp;"',CONV_KEY='"&amp;G1414&amp;"',F_CHECK='"&amp;H1414&amp;"',F_WRITE='"&amp;I1414&amp;"' Where FORMAT_ID = '"&amp;A1414&amp;"' AND FIELD_NO = '"&amp;B1414&amp;"' AND PRIORITY = '"&amp;C1414&amp;"';"</f>
        <v/>
      </c>
      <c r="U1414">
        <f>"Delete from UFMT_BUILD_RULE Where FORMAT_ID = '"&amp;A1414&amp;"' AND FIELD_NO = '"&amp;B1414&amp;"' AND PRIORITY = '"&amp;C1414&amp;"';"</f>
        <v/>
      </c>
    </row>
    <row r="1415" spans="1:21">
      <c r="A1415" t="s">
        <v>1365</v>
      </c>
      <c r="B1415" t="s">
        <v>532</v>
      </c>
      <c r="C1415" t="s">
        <v>13</v>
      </c>
      <c r="D1415" t="s">
        <v>337</v>
      </c>
      <c r="F1415" t="s">
        <v>456</v>
      </c>
      <c r="H1415" t="s">
        <v>255</v>
      </c>
      <c r="I1415" t="s">
        <v>13</v>
      </c>
      <c r="L1415" t="s">
        <v>7</v>
      </c>
      <c r="M1415">
        <f>VLOOKUP(D1415,UFMT_FIELD_FORMAT!A:H,8,FALSE)</f>
        <v/>
      </c>
      <c r="N1415">
        <f>IF(ISBLANK(E1415),"",VLOOKUP(E1415,UFMT_CONDITION!A:J,10,FALSE))</f>
        <v/>
      </c>
      <c r="O1415">
        <f>VLOOKUP(F1415,UFMT_VALUE!A:E,5,FALSE)</f>
        <v/>
      </c>
      <c r="P1415">
        <f>IF(ISBLANK(G1415),"",VLOOKUP(G1415,UFMT_CONVERSION!A:C,3,FALSE))</f>
        <v/>
      </c>
      <c r="Q1415">
        <f>"Field '"&amp;M1415&amp;IF(N1415="","","',Cond '"&amp;N1415)&amp;"', Value '"&amp;O1415&amp;IF(P1415="","","', Conv '"&amp;P1415)&amp;"'"</f>
        <v/>
      </c>
      <c r="S1415">
        <f>"Insert into UFMT_BUILD_RULE (FORMAT_ID, FIELD_NO, PRIORITY, FIELD_ID, COND_ID, VALUE_ID, CONV_KEY, F_CHECK, F_WRITE) Values ('"&amp;A1415&amp;"', '"&amp;B1415&amp;"', '"&amp;C1415&amp;"', '"&amp;D1415&amp;"', '"&amp;E1415&amp;"', '"&amp;F1415&amp;"', '"&amp;G1415&amp;"', '"&amp;H1415&amp;"', '"&amp;I1415&amp;"');"</f>
        <v/>
      </c>
      <c r="T1415">
        <f>"Update UFMT_BUILD_RULE SET FIELD_ID='"&amp;D1415&amp;"',COND_ID='"&amp;E1415&amp;"',VALUE_ID='"&amp;F1415&amp;"',CONV_KEY='"&amp;G1415&amp;"',F_CHECK='"&amp;H1415&amp;"',F_WRITE='"&amp;I1415&amp;"' Where FORMAT_ID = '"&amp;A1415&amp;"' AND FIELD_NO = '"&amp;B1415&amp;"' AND PRIORITY = '"&amp;C1415&amp;"';"</f>
        <v/>
      </c>
      <c r="U1415">
        <f>"Delete from UFMT_BUILD_RULE Where FORMAT_ID = '"&amp;A1415&amp;"' AND FIELD_NO = '"&amp;B1415&amp;"' AND PRIORITY = '"&amp;C1415&amp;"';"</f>
        <v/>
      </c>
    </row>
    <row r="1416" spans="1:21">
      <c r="A1416" t="s">
        <v>1365</v>
      </c>
      <c r="B1416" t="s">
        <v>554</v>
      </c>
      <c r="C1416" t="s">
        <v>13</v>
      </c>
      <c r="D1416" t="s">
        <v>456</v>
      </c>
      <c r="F1416" t="s">
        <v>57</v>
      </c>
      <c r="H1416" t="s">
        <v>255</v>
      </c>
      <c r="I1416" t="s">
        <v>13</v>
      </c>
      <c r="L1416" t="s">
        <v>7</v>
      </c>
      <c r="M1416">
        <f>VLOOKUP(D1416,UFMT_FIELD_FORMAT!A:H,8,FALSE)</f>
        <v/>
      </c>
      <c r="N1416">
        <f>IF(ISBLANK(E1416),"",VLOOKUP(E1416,UFMT_CONDITION!A:J,10,FALSE))</f>
        <v/>
      </c>
      <c r="O1416">
        <f>VLOOKUP(F1416,UFMT_VALUE!A:E,5,FALSE)</f>
        <v/>
      </c>
      <c r="P1416">
        <f>IF(ISBLANK(G1416),"",VLOOKUP(G1416,UFMT_CONVERSION!A:C,3,FALSE))</f>
        <v/>
      </c>
      <c r="Q1416">
        <f>"Field '"&amp;M1416&amp;IF(N1416="","","',Cond '"&amp;N1416)&amp;"', Value '"&amp;O1416&amp;IF(P1416="","","', Conv '"&amp;P1416)&amp;"'"</f>
        <v/>
      </c>
      <c r="S1416">
        <f>"Insert into UFMT_BUILD_RULE (FORMAT_ID, FIELD_NO, PRIORITY, FIELD_ID, COND_ID, VALUE_ID, CONV_KEY, F_CHECK, F_WRITE) Values ('"&amp;A1416&amp;"', '"&amp;B1416&amp;"', '"&amp;C1416&amp;"', '"&amp;D1416&amp;"', '"&amp;E1416&amp;"', '"&amp;F1416&amp;"', '"&amp;G1416&amp;"', '"&amp;H1416&amp;"', '"&amp;I1416&amp;"');"</f>
        <v/>
      </c>
      <c r="T1416">
        <f>"Update UFMT_BUILD_RULE SET FIELD_ID='"&amp;D1416&amp;"',COND_ID='"&amp;E1416&amp;"',VALUE_ID='"&amp;F1416&amp;"',CONV_KEY='"&amp;G1416&amp;"',F_CHECK='"&amp;H1416&amp;"',F_WRITE='"&amp;I1416&amp;"' Where FORMAT_ID = '"&amp;A1416&amp;"' AND FIELD_NO = '"&amp;B1416&amp;"' AND PRIORITY = '"&amp;C1416&amp;"';"</f>
        <v/>
      </c>
      <c r="U1416">
        <f>"Delete from UFMT_BUILD_RULE Where FORMAT_ID = '"&amp;A1416&amp;"' AND FIELD_NO = '"&amp;B1416&amp;"' AND PRIORITY = '"&amp;C1416&amp;"';"</f>
        <v/>
      </c>
    </row>
    <row r="1417" spans="1:21">
      <c r="A1417" t="s">
        <v>1365</v>
      </c>
      <c r="B1417" t="s">
        <v>554</v>
      </c>
      <c r="C1417" t="s">
        <v>64</v>
      </c>
      <c r="D1417" t="s">
        <v>456</v>
      </c>
      <c r="F1417" t="s">
        <v>110</v>
      </c>
      <c r="H1417" t="s">
        <v>255</v>
      </c>
      <c r="I1417" t="s">
        <v>13</v>
      </c>
      <c r="L1417" t="s">
        <v>7</v>
      </c>
      <c r="M1417">
        <f>VLOOKUP(D1417,UFMT_FIELD_FORMAT!A:H,8,FALSE)</f>
        <v/>
      </c>
      <c r="N1417">
        <f>IF(ISBLANK(E1417),"",VLOOKUP(E1417,UFMT_CONDITION!A:J,10,FALSE))</f>
        <v/>
      </c>
      <c r="O1417">
        <f>VLOOKUP(F1417,UFMT_VALUE!A:E,5,FALSE)</f>
        <v/>
      </c>
      <c r="P1417">
        <f>IF(ISBLANK(G1417),"",VLOOKUP(G1417,UFMT_CONVERSION!A:C,3,FALSE))</f>
        <v/>
      </c>
      <c r="Q1417">
        <f>"Field '"&amp;M1417&amp;IF(N1417="","","',Cond '"&amp;N1417)&amp;"', Value '"&amp;O1417&amp;IF(P1417="","","', Conv '"&amp;P1417)&amp;"'"</f>
        <v/>
      </c>
      <c r="S1417">
        <f>"Insert into UFMT_BUILD_RULE (FORMAT_ID, FIELD_NO, PRIORITY, FIELD_ID, COND_ID, VALUE_ID, CONV_KEY, F_CHECK, F_WRITE) Values ('"&amp;A1417&amp;"', '"&amp;B1417&amp;"', '"&amp;C1417&amp;"', '"&amp;D1417&amp;"', '"&amp;E1417&amp;"', '"&amp;F1417&amp;"', '"&amp;G1417&amp;"', '"&amp;H1417&amp;"', '"&amp;I1417&amp;"');"</f>
        <v/>
      </c>
      <c r="T1417">
        <f>"Update UFMT_BUILD_RULE SET FIELD_ID='"&amp;D1417&amp;"',COND_ID='"&amp;E1417&amp;"',VALUE_ID='"&amp;F1417&amp;"',CONV_KEY='"&amp;G1417&amp;"',F_CHECK='"&amp;H1417&amp;"',F_WRITE='"&amp;I1417&amp;"' Where FORMAT_ID = '"&amp;A1417&amp;"' AND FIELD_NO = '"&amp;B1417&amp;"' AND PRIORITY = '"&amp;C1417&amp;"';"</f>
        <v/>
      </c>
      <c r="U1417">
        <f>"Delete from UFMT_BUILD_RULE Where FORMAT_ID = '"&amp;A1417&amp;"' AND FIELD_NO = '"&amp;B1417&amp;"' AND PRIORITY = '"&amp;C1417&amp;"';"</f>
        <v/>
      </c>
    </row>
    <row r="1418" spans="1:21">
      <c r="A1418" t="s">
        <v>1365</v>
      </c>
      <c r="B1418" t="s">
        <v>583</v>
      </c>
      <c r="C1418" t="s">
        <v>13</v>
      </c>
      <c r="D1418" t="s">
        <v>385</v>
      </c>
      <c r="F1418" t="s">
        <v>33</v>
      </c>
      <c r="H1418" t="s">
        <v>255</v>
      </c>
      <c r="I1418" t="s">
        <v>13</v>
      </c>
      <c r="L1418" t="s">
        <v>7</v>
      </c>
      <c r="M1418">
        <f>VLOOKUP(D1418,UFMT_FIELD_FORMAT!A:H,8,FALSE)</f>
        <v/>
      </c>
      <c r="N1418">
        <f>IF(ISBLANK(E1418),"",VLOOKUP(E1418,UFMT_CONDITION!A:J,10,FALSE))</f>
        <v/>
      </c>
      <c r="O1418">
        <f>VLOOKUP(F1418,UFMT_VALUE!A:E,5,FALSE)</f>
        <v/>
      </c>
      <c r="P1418">
        <f>IF(ISBLANK(G1418),"",VLOOKUP(G1418,UFMT_CONVERSION!A:C,3,FALSE))</f>
        <v/>
      </c>
      <c r="Q1418">
        <f>"Field '"&amp;M1418&amp;IF(N1418="","","',Cond '"&amp;N1418)&amp;"', Value '"&amp;O1418&amp;IF(P1418="","","', Conv '"&amp;P1418)&amp;"'"</f>
        <v/>
      </c>
      <c r="S1418">
        <f>"Insert into UFMT_BUILD_RULE (FORMAT_ID, FIELD_NO, PRIORITY, FIELD_ID, COND_ID, VALUE_ID, CONV_KEY, F_CHECK, F_WRITE) Values ('"&amp;A1418&amp;"', '"&amp;B1418&amp;"', '"&amp;C1418&amp;"', '"&amp;D1418&amp;"', '"&amp;E1418&amp;"', '"&amp;F1418&amp;"', '"&amp;G1418&amp;"', '"&amp;H1418&amp;"', '"&amp;I1418&amp;"');"</f>
        <v/>
      </c>
      <c r="T1418">
        <f>"Update UFMT_BUILD_RULE SET FIELD_ID='"&amp;D1418&amp;"',COND_ID='"&amp;E1418&amp;"',VALUE_ID='"&amp;F1418&amp;"',CONV_KEY='"&amp;G1418&amp;"',F_CHECK='"&amp;H1418&amp;"',F_WRITE='"&amp;I1418&amp;"' Where FORMAT_ID = '"&amp;A1418&amp;"' AND FIELD_NO = '"&amp;B1418&amp;"' AND PRIORITY = '"&amp;C1418&amp;"';"</f>
        <v/>
      </c>
      <c r="U1418">
        <f>"Delete from UFMT_BUILD_RULE Where FORMAT_ID = '"&amp;A1418&amp;"' AND FIELD_NO = '"&amp;B1418&amp;"' AND PRIORITY = '"&amp;C1418&amp;"';"</f>
        <v/>
      </c>
    </row>
    <row r="1419" spans="1:21">
      <c r="A1419" t="s">
        <v>1365</v>
      </c>
      <c r="B1419" t="s">
        <v>583</v>
      </c>
      <c r="C1419" t="s">
        <v>64</v>
      </c>
      <c r="D1419" t="s">
        <v>385</v>
      </c>
      <c r="F1419" t="s">
        <v>107</v>
      </c>
      <c r="G1419" t="s">
        <v>577</v>
      </c>
      <c r="H1419" t="s">
        <v>255</v>
      </c>
      <c r="I1419" t="s">
        <v>13</v>
      </c>
      <c r="L1419" t="s">
        <v>7</v>
      </c>
      <c r="M1419">
        <f>VLOOKUP(D1419,UFMT_FIELD_FORMAT!A:H,8,FALSE)</f>
        <v/>
      </c>
      <c r="N1419">
        <f>IF(ISBLANK(E1419),"",VLOOKUP(E1419,UFMT_CONDITION!A:J,10,FALSE))</f>
        <v/>
      </c>
      <c r="O1419">
        <f>VLOOKUP(F1419,UFMT_VALUE!A:E,5,FALSE)</f>
        <v/>
      </c>
      <c r="P1419">
        <f>IF(ISBLANK(G1419),"",VLOOKUP(G1419,UFMT_CONVERSION!A:C,3,FALSE))</f>
        <v/>
      </c>
      <c r="Q1419">
        <f>"Field '"&amp;M1419&amp;IF(N1419="","","',Cond '"&amp;N1419)&amp;"', Value '"&amp;O1419&amp;IF(P1419="","","', Conv '"&amp;P1419)&amp;"'"</f>
        <v/>
      </c>
      <c r="S1419">
        <f>"Insert into UFMT_BUILD_RULE (FORMAT_ID, FIELD_NO, PRIORITY, FIELD_ID, COND_ID, VALUE_ID, CONV_KEY, F_CHECK, F_WRITE) Values ('"&amp;A1419&amp;"', '"&amp;B1419&amp;"', '"&amp;C1419&amp;"', '"&amp;D1419&amp;"', '"&amp;E1419&amp;"', '"&amp;F1419&amp;"', '"&amp;G1419&amp;"', '"&amp;H1419&amp;"', '"&amp;I1419&amp;"');"</f>
        <v/>
      </c>
      <c r="T1419">
        <f>"Update UFMT_BUILD_RULE SET FIELD_ID='"&amp;D1419&amp;"',COND_ID='"&amp;E1419&amp;"',VALUE_ID='"&amp;F1419&amp;"',CONV_KEY='"&amp;G1419&amp;"',F_CHECK='"&amp;H1419&amp;"',F_WRITE='"&amp;I1419&amp;"' Where FORMAT_ID = '"&amp;A1419&amp;"' AND FIELD_NO = '"&amp;B1419&amp;"' AND PRIORITY = '"&amp;C1419&amp;"';"</f>
        <v/>
      </c>
      <c r="U1419">
        <f>"Delete from UFMT_BUILD_RULE Where FORMAT_ID = '"&amp;A1419&amp;"' AND FIELD_NO = '"&amp;B1419&amp;"' AND PRIORITY = '"&amp;C1419&amp;"';"</f>
        <v/>
      </c>
    </row>
    <row r="1420" spans="1:21">
      <c r="A1420" t="s">
        <v>1367</v>
      </c>
      <c r="B1420" t="s">
        <v>330</v>
      </c>
      <c r="C1420" t="s">
        <v>13</v>
      </c>
      <c r="D1420" t="s">
        <v>51</v>
      </c>
      <c r="F1420" t="s">
        <v>602</v>
      </c>
      <c r="H1420" t="s">
        <v>255</v>
      </c>
      <c r="I1420" t="s">
        <v>255</v>
      </c>
      <c r="L1420" t="s">
        <v>7</v>
      </c>
      <c r="M1420">
        <f>VLOOKUP(D1420,UFMT_FIELD_FORMAT!A:H,8,FALSE)</f>
        <v/>
      </c>
      <c r="N1420">
        <f>IF(ISBLANK(E1420),"",VLOOKUP(E1420,UFMT_CONDITION!A:J,10,FALSE))</f>
        <v/>
      </c>
      <c r="O1420">
        <f>VLOOKUP(F1420,UFMT_VALUE!A:E,5,FALSE)</f>
        <v/>
      </c>
      <c r="P1420">
        <f>IF(ISBLANK(G1420),"",VLOOKUP(G1420,UFMT_CONVERSION!A:C,3,FALSE))</f>
        <v/>
      </c>
      <c r="Q1420">
        <f>"Field '"&amp;M1420&amp;IF(N1420="","","',Cond '"&amp;N1420)&amp;"', Value '"&amp;O1420&amp;IF(P1420="","","', Conv '"&amp;P1420)&amp;"'"</f>
        <v/>
      </c>
      <c r="S1420">
        <f>"Insert into UFMT_BUILD_RULE (FORMAT_ID, FIELD_NO, PRIORITY, FIELD_ID, COND_ID, VALUE_ID, CONV_KEY, F_CHECK, F_WRITE) Values ('"&amp;A1420&amp;"', '"&amp;B1420&amp;"', '"&amp;C1420&amp;"', '"&amp;D1420&amp;"', '"&amp;E1420&amp;"', '"&amp;F1420&amp;"', '"&amp;G1420&amp;"', '"&amp;H1420&amp;"', '"&amp;I1420&amp;"');"</f>
        <v/>
      </c>
      <c r="T1420">
        <f>"Update UFMT_BUILD_RULE SET FIELD_ID='"&amp;D1420&amp;"',COND_ID='"&amp;E1420&amp;"',VALUE_ID='"&amp;F1420&amp;"',CONV_KEY='"&amp;G1420&amp;"',F_CHECK='"&amp;H1420&amp;"',F_WRITE='"&amp;I1420&amp;"' Where FORMAT_ID = '"&amp;A1420&amp;"' AND FIELD_NO = '"&amp;B1420&amp;"' AND PRIORITY = '"&amp;C1420&amp;"';"</f>
        <v/>
      </c>
      <c r="U1420">
        <f>"Delete from UFMT_BUILD_RULE Where FORMAT_ID = '"&amp;A1420&amp;"' AND FIELD_NO = '"&amp;B1420&amp;"' AND PRIORITY = '"&amp;C1420&amp;"';"</f>
        <v/>
      </c>
    </row>
    <row r="1421" spans="1:21">
      <c r="A1421" t="s">
        <v>1367</v>
      </c>
      <c r="B1421" t="s">
        <v>337</v>
      </c>
      <c r="C1421" t="s">
        <v>13</v>
      </c>
      <c r="D1421" t="s">
        <v>500</v>
      </c>
      <c r="F1421" t="s">
        <v>35</v>
      </c>
      <c r="H1421" t="s">
        <v>255</v>
      </c>
      <c r="I1421" t="s">
        <v>255</v>
      </c>
      <c r="L1421" t="s">
        <v>7</v>
      </c>
      <c r="M1421">
        <f>VLOOKUP(D1421,UFMT_FIELD_FORMAT!A:H,8,FALSE)</f>
        <v/>
      </c>
      <c r="N1421">
        <f>IF(ISBLANK(E1421),"",VLOOKUP(E1421,UFMT_CONDITION!A:J,10,FALSE))</f>
        <v/>
      </c>
      <c r="O1421">
        <f>VLOOKUP(F1421,UFMT_VALUE!A:E,5,FALSE)</f>
        <v/>
      </c>
      <c r="P1421">
        <f>IF(ISBLANK(G1421),"",VLOOKUP(G1421,UFMT_CONVERSION!A:C,3,FALSE))</f>
        <v/>
      </c>
      <c r="Q1421">
        <f>"Field '"&amp;M1421&amp;IF(N1421="","","',Cond '"&amp;N1421)&amp;"', Value '"&amp;O1421&amp;IF(P1421="","","', Conv '"&amp;P1421)&amp;"'"</f>
        <v/>
      </c>
      <c r="S1421">
        <f>"Insert into UFMT_BUILD_RULE (FORMAT_ID, FIELD_NO, PRIORITY, FIELD_ID, COND_ID, VALUE_ID, CONV_KEY, F_CHECK, F_WRITE) Values ('"&amp;A1421&amp;"', '"&amp;B1421&amp;"', '"&amp;C1421&amp;"', '"&amp;D1421&amp;"', '"&amp;E1421&amp;"', '"&amp;F1421&amp;"', '"&amp;G1421&amp;"', '"&amp;H1421&amp;"', '"&amp;I1421&amp;"');"</f>
        <v/>
      </c>
      <c r="T1421">
        <f>"Update UFMT_BUILD_RULE SET FIELD_ID='"&amp;D1421&amp;"',COND_ID='"&amp;E1421&amp;"',VALUE_ID='"&amp;F1421&amp;"',CONV_KEY='"&amp;G1421&amp;"',F_CHECK='"&amp;H1421&amp;"',F_WRITE='"&amp;I1421&amp;"' Where FORMAT_ID = '"&amp;A1421&amp;"' AND FIELD_NO = '"&amp;B1421&amp;"' AND PRIORITY = '"&amp;C1421&amp;"';"</f>
        <v/>
      </c>
      <c r="U1421">
        <f>"Delete from UFMT_BUILD_RULE Where FORMAT_ID = '"&amp;A1421&amp;"' AND FIELD_NO = '"&amp;B1421&amp;"' AND PRIORITY = '"&amp;C1421&amp;"';"</f>
        <v/>
      </c>
    </row>
    <row r="1422" spans="1:21">
      <c r="A1422" t="s">
        <v>1367</v>
      </c>
      <c r="B1422" t="s">
        <v>532</v>
      </c>
      <c r="C1422" t="s">
        <v>13</v>
      </c>
      <c r="D1422" t="s">
        <v>337</v>
      </c>
      <c r="F1422" t="s">
        <v>456</v>
      </c>
      <c r="H1422" t="s">
        <v>255</v>
      </c>
      <c r="I1422" t="s">
        <v>255</v>
      </c>
      <c r="L1422" t="s">
        <v>7</v>
      </c>
      <c r="M1422">
        <f>VLOOKUP(D1422,UFMT_FIELD_FORMAT!A:H,8,FALSE)</f>
        <v/>
      </c>
      <c r="N1422">
        <f>IF(ISBLANK(E1422),"",VLOOKUP(E1422,UFMT_CONDITION!A:J,10,FALSE))</f>
        <v/>
      </c>
      <c r="O1422">
        <f>VLOOKUP(F1422,UFMT_VALUE!A:E,5,FALSE)</f>
        <v/>
      </c>
      <c r="P1422">
        <f>IF(ISBLANK(G1422),"",VLOOKUP(G1422,UFMT_CONVERSION!A:C,3,FALSE))</f>
        <v/>
      </c>
      <c r="Q1422">
        <f>"Field '"&amp;M1422&amp;IF(N1422="","","',Cond '"&amp;N1422)&amp;"', Value '"&amp;O1422&amp;IF(P1422="","","', Conv '"&amp;P1422)&amp;"'"</f>
        <v/>
      </c>
      <c r="S1422">
        <f>"Insert into UFMT_BUILD_RULE (FORMAT_ID, FIELD_NO, PRIORITY, FIELD_ID, COND_ID, VALUE_ID, CONV_KEY, F_CHECK, F_WRITE) Values ('"&amp;A1422&amp;"', '"&amp;B1422&amp;"', '"&amp;C1422&amp;"', '"&amp;D1422&amp;"', '"&amp;E1422&amp;"', '"&amp;F1422&amp;"', '"&amp;G1422&amp;"', '"&amp;H1422&amp;"', '"&amp;I1422&amp;"');"</f>
        <v/>
      </c>
      <c r="T1422">
        <f>"Update UFMT_BUILD_RULE SET FIELD_ID='"&amp;D1422&amp;"',COND_ID='"&amp;E1422&amp;"',VALUE_ID='"&amp;F1422&amp;"',CONV_KEY='"&amp;G1422&amp;"',F_CHECK='"&amp;H1422&amp;"',F_WRITE='"&amp;I1422&amp;"' Where FORMAT_ID = '"&amp;A1422&amp;"' AND FIELD_NO = '"&amp;B1422&amp;"' AND PRIORITY = '"&amp;C1422&amp;"';"</f>
        <v/>
      </c>
      <c r="U1422">
        <f>"Delete from UFMT_BUILD_RULE Where FORMAT_ID = '"&amp;A1422&amp;"' AND FIELD_NO = '"&amp;B1422&amp;"' AND PRIORITY = '"&amp;C1422&amp;"';"</f>
        <v/>
      </c>
    </row>
    <row r="1423" spans="1:21">
      <c r="A1423" t="s">
        <v>1367</v>
      </c>
      <c r="B1423" t="s">
        <v>72</v>
      </c>
      <c r="C1423" t="s">
        <v>13</v>
      </c>
      <c r="D1423" t="s">
        <v>473</v>
      </c>
      <c r="F1423" t="s">
        <v>43</v>
      </c>
      <c r="G1423" t="s">
        <v>114</v>
      </c>
      <c r="H1423" t="s">
        <v>255</v>
      </c>
      <c r="I1423" t="s">
        <v>255</v>
      </c>
      <c r="L1423" t="s">
        <v>7</v>
      </c>
      <c r="M1423">
        <f>VLOOKUP(D1423,UFMT_FIELD_FORMAT!A:H,8,FALSE)</f>
        <v/>
      </c>
      <c r="N1423">
        <f>IF(ISBLANK(E1423),"",VLOOKUP(E1423,UFMT_CONDITION!A:J,10,FALSE))</f>
        <v/>
      </c>
      <c r="O1423">
        <f>VLOOKUP(F1423,UFMT_VALUE!A:E,5,FALSE)</f>
        <v/>
      </c>
      <c r="P1423">
        <f>IF(ISBLANK(G1423),"",VLOOKUP(G1423,UFMT_CONVERSION!A:C,3,FALSE))</f>
        <v/>
      </c>
      <c r="Q1423">
        <f>"Field '"&amp;M1423&amp;IF(N1423="","","',Cond '"&amp;N1423)&amp;"', Value '"&amp;O1423&amp;IF(P1423="","","', Conv '"&amp;P1423)&amp;"'"</f>
        <v/>
      </c>
      <c r="S1423">
        <f>"Insert into UFMT_BUILD_RULE (FORMAT_ID, FIELD_NO, PRIORITY, FIELD_ID, COND_ID, VALUE_ID, CONV_KEY, F_CHECK, F_WRITE) Values ('"&amp;A1423&amp;"', '"&amp;B1423&amp;"', '"&amp;C1423&amp;"', '"&amp;D1423&amp;"', '"&amp;E1423&amp;"', '"&amp;F1423&amp;"', '"&amp;G1423&amp;"', '"&amp;H1423&amp;"', '"&amp;I1423&amp;"');"</f>
        <v/>
      </c>
      <c r="T1423">
        <f>"Update UFMT_BUILD_RULE SET FIELD_ID='"&amp;D1423&amp;"',COND_ID='"&amp;E1423&amp;"',VALUE_ID='"&amp;F1423&amp;"',CONV_KEY='"&amp;G1423&amp;"',F_CHECK='"&amp;H1423&amp;"',F_WRITE='"&amp;I1423&amp;"' Where FORMAT_ID = '"&amp;A1423&amp;"' AND FIELD_NO = '"&amp;B1423&amp;"' AND PRIORITY = '"&amp;C1423&amp;"';"</f>
        <v/>
      </c>
      <c r="U1423">
        <f>"Delete from UFMT_BUILD_RULE Where FORMAT_ID = '"&amp;A1423&amp;"' AND FIELD_NO = '"&amp;B1423&amp;"' AND PRIORITY = '"&amp;C1423&amp;"';"</f>
        <v/>
      </c>
    </row>
    <row r="1424" spans="1:21">
      <c r="A1424" t="s">
        <v>1367</v>
      </c>
      <c r="B1424" t="s">
        <v>583</v>
      </c>
      <c r="C1424" t="s">
        <v>13</v>
      </c>
      <c r="D1424" t="s">
        <v>385</v>
      </c>
      <c r="F1424" t="s">
        <v>33</v>
      </c>
      <c r="H1424" t="s">
        <v>255</v>
      </c>
      <c r="I1424" t="s">
        <v>255</v>
      </c>
      <c r="L1424" t="s">
        <v>7</v>
      </c>
      <c r="M1424">
        <f>VLOOKUP(D1424,UFMT_FIELD_FORMAT!A:H,8,FALSE)</f>
        <v/>
      </c>
      <c r="N1424">
        <f>IF(ISBLANK(E1424),"",VLOOKUP(E1424,UFMT_CONDITION!A:J,10,FALSE))</f>
        <v/>
      </c>
      <c r="O1424">
        <f>VLOOKUP(F1424,UFMT_VALUE!A:E,5,FALSE)</f>
        <v/>
      </c>
      <c r="P1424">
        <f>IF(ISBLANK(G1424),"",VLOOKUP(G1424,UFMT_CONVERSION!A:C,3,FALSE))</f>
        <v/>
      </c>
      <c r="Q1424">
        <f>"Field '"&amp;M1424&amp;IF(N1424="","","',Cond '"&amp;N1424)&amp;"', Value '"&amp;O1424&amp;IF(P1424="","","', Conv '"&amp;P1424)&amp;"'"</f>
        <v/>
      </c>
      <c r="S1424">
        <f>"Insert into UFMT_BUILD_RULE (FORMAT_ID, FIELD_NO, PRIORITY, FIELD_ID, COND_ID, VALUE_ID, CONV_KEY, F_CHECK, F_WRITE) Values ('"&amp;A1424&amp;"', '"&amp;B1424&amp;"', '"&amp;C1424&amp;"', '"&amp;D1424&amp;"', '"&amp;E1424&amp;"', '"&amp;F1424&amp;"', '"&amp;G1424&amp;"', '"&amp;H1424&amp;"', '"&amp;I1424&amp;"');"</f>
        <v/>
      </c>
      <c r="T1424">
        <f>"Update UFMT_BUILD_RULE SET FIELD_ID='"&amp;D1424&amp;"',COND_ID='"&amp;E1424&amp;"',VALUE_ID='"&amp;F1424&amp;"',CONV_KEY='"&amp;G1424&amp;"',F_CHECK='"&amp;H1424&amp;"',F_WRITE='"&amp;I1424&amp;"' Where FORMAT_ID = '"&amp;A1424&amp;"' AND FIELD_NO = '"&amp;B1424&amp;"' AND PRIORITY = '"&amp;C1424&amp;"';"</f>
        <v/>
      </c>
      <c r="U1424">
        <f>"Delete from UFMT_BUILD_RULE Where FORMAT_ID = '"&amp;A1424&amp;"' AND FIELD_NO = '"&amp;B1424&amp;"' AND PRIORITY = '"&amp;C1424&amp;"';"</f>
        <v/>
      </c>
    </row>
    <row r="1425" spans="1:21">
      <c r="A1425" t="s">
        <v>367</v>
      </c>
      <c r="B1425" t="s">
        <v>64</v>
      </c>
      <c r="C1425" t="s">
        <v>13</v>
      </c>
      <c r="D1425" t="s">
        <v>13</v>
      </c>
      <c r="F1425" t="s">
        <v>64</v>
      </c>
      <c r="H1425" t="s">
        <v>255</v>
      </c>
      <c r="I1425" t="s">
        <v>13</v>
      </c>
      <c r="L1425" t="s">
        <v>7</v>
      </c>
      <c r="M1425">
        <f>VLOOKUP(D1425,UFMT_FIELD_FORMAT!A:H,8,FALSE)</f>
        <v/>
      </c>
      <c r="N1425">
        <f>IF(ISBLANK(E1425),"",VLOOKUP(E1425,UFMT_CONDITION!A:J,10,FALSE))</f>
        <v/>
      </c>
      <c r="O1425">
        <f>VLOOKUP(F1425,UFMT_VALUE!A:E,5,FALSE)</f>
        <v/>
      </c>
      <c r="P1425">
        <f>IF(ISBLANK(G1425),"",VLOOKUP(G1425,UFMT_CONVERSION!A:C,3,FALSE))</f>
        <v/>
      </c>
      <c r="Q1425">
        <f>"Field '"&amp;M1425&amp;IF(N1425="","","',Cond '"&amp;N1425)&amp;"', Value '"&amp;O1425&amp;IF(P1425="","","', Conv '"&amp;P1425)&amp;"'"</f>
        <v/>
      </c>
      <c r="S1425">
        <f>"Insert into UFMT_BUILD_RULE (FORMAT_ID, FIELD_NO, PRIORITY, FIELD_ID, COND_ID, VALUE_ID, CONV_KEY, F_CHECK, F_WRITE) Values ('"&amp;A1425&amp;"', '"&amp;B1425&amp;"', '"&amp;C1425&amp;"', '"&amp;D1425&amp;"', '"&amp;E1425&amp;"', '"&amp;F1425&amp;"', '"&amp;G1425&amp;"', '"&amp;H1425&amp;"', '"&amp;I1425&amp;"');"</f>
        <v/>
      </c>
      <c r="T1425">
        <f>"Update UFMT_BUILD_RULE SET FIELD_ID='"&amp;D1425&amp;"',COND_ID='"&amp;E1425&amp;"',VALUE_ID='"&amp;F1425&amp;"',CONV_KEY='"&amp;G1425&amp;"',F_CHECK='"&amp;H1425&amp;"',F_WRITE='"&amp;I1425&amp;"' Where FORMAT_ID = '"&amp;A1425&amp;"' AND FIELD_NO = '"&amp;B1425&amp;"' AND PRIORITY = '"&amp;C1425&amp;"';"</f>
        <v/>
      </c>
      <c r="U1425">
        <f>"Delete from UFMT_BUILD_RULE Where FORMAT_ID = '"&amp;A1425&amp;"' AND FIELD_NO = '"&amp;B1425&amp;"' AND PRIORITY = '"&amp;C1425&amp;"';"</f>
        <v/>
      </c>
    </row>
    <row r="1426" spans="1:21">
      <c r="A1426" t="s">
        <v>367</v>
      </c>
      <c r="B1426" t="s">
        <v>107</v>
      </c>
      <c r="C1426" t="s">
        <v>13</v>
      </c>
      <c r="D1426" t="s">
        <v>330</v>
      </c>
      <c r="F1426" t="s">
        <v>107</v>
      </c>
      <c r="G1426" t="s">
        <v>583</v>
      </c>
      <c r="H1426" t="s">
        <v>255</v>
      </c>
      <c r="I1426" t="s">
        <v>13</v>
      </c>
      <c r="L1426" t="s">
        <v>7</v>
      </c>
      <c r="M1426">
        <f>VLOOKUP(D1426,UFMT_FIELD_FORMAT!A:H,8,FALSE)</f>
        <v/>
      </c>
      <c r="N1426">
        <f>IF(ISBLANK(E1426),"",VLOOKUP(E1426,UFMT_CONDITION!A:J,10,FALSE))</f>
        <v/>
      </c>
      <c r="O1426">
        <f>VLOOKUP(F1426,UFMT_VALUE!A:E,5,FALSE)</f>
        <v/>
      </c>
      <c r="P1426">
        <f>IF(ISBLANK(G1426),"",VLOOKUP(G1426,UFMT_CONVERSION!A:C,3,FALSE))</f>
        <v/>
      </c>
      <c r="Q1426">
        <f>"Field '"&amp;M1426&amp;IF(N1426="","","',Cond '"&amp;N1426)&amp;"', Value '"&amp;O1426&amp;IF(P1426="","","', Conv '"&amp;P1426)&amp;"'"</f>
        <v/>
      </c>
      <c r="S1426">
        <f>"Insert into UFMT_BUILD_RULE (FORMAT_ID, FIELD_NO, PRIORITY, FIELD_ID, COND_ID, VALUE_ID, CONV_KEY, F_CHECK, F_WRITE) Values ('"&amp;A1426&amp;"', '"&amp;B1426&amp;"', '"&amp;C1426&amp;"', '"&amp;D1426&amp;"', '"&amp;E1426&amp;"', '"&amp;F1426&amp;"', '"&amp;G1426&amp;"', '"&amp;H1426&amp;"', '"&amp;I1426&amp;"');"</f>
        <v/>
      </c>
      <c r="T1426">
        <f>"Update UFMT_BUILD_RULE SET FIELD_ID='"&amp;D1426&amp;"',COND_ID='"&amp;E1426&amp;"',VALUE_ID='"&amp;F1426&amp;"',CONV_KEY='"&amp;G1426&amp;"',F_CHECK='"&amp;H1426&amp;"',F_WRITE='"&amp;I1426&amp;"' Where FORMAT_ID = '"&amp;A1426&amp;"' AND FIELD_NO = '"&amp;B1426&amp;"' AND PRIORITY = '"&amp;C1426&amp;"';"</f>
        <v/>
      </c>
      <c r="U1426">
        <f>"Delete from UFMT_BUILD_RULE Where FORMAT_ID = '"&amp;A1426&amp;"' AND FIELD_NO = '"&amp;B1426&amp;"' AND PRIORITY = '"&amp;C1426&amp;"';"</f>
        <v/>
      </c>
    </row>
    <row r="1427" spans="1:21">
      <c r="A1427" t="s">
        <v>367</v>
      </c>
      <c r="B1427" t="s">
        <v>107</v>
      </c>
      <c r="C1427" t="s">
        <v>64</v>
      </c>
      <c r="D1427" t="s">
        <v>330</v>
      </c>
      <c r="F1427" t="s">
        <v>1569</v>
      </c>
      <c r="G1427" t="s">
        <v>602</v>
      </c>
      <c r="H1427" t="s">
        <v>255</v>
      </c>
      <c r="I1427" t="s">
        <v>13</v>
      </c>
      <c r="L1427" t="s">
        <v>7</v>
      </c>
      <c r="M1427">
        <f>VLOOKUP(D1427,UFMT_FIELD_FORMAT!A:H,8,FALSE)</f>
        <v/>
      </c>
      <c r="N1427">
        <f>IF(ISBLANK(E1427),"",VLOOKUP(E1427,UFMT_CONDITION!A:J,10,FALSE))</f>
        <v/>
      </c>
      <c r="O1427">
        <f>VLOOKUP(F1427,UFMT_VALUE!A:E,5,FALSE)</f>
        <v/>
      </c>
      <c r="P1427">
        <f>IF(ISBLANK(G1427),"",VLOOKUP(G1427,UFMT_CONVERSION!A:C,3,FALSE))</f>
        <v/>
      </c>
      <c r="Q1427">
        <f>"Field '"&amp;M1427&amp;IF(N1427="","","',Cond '"&amp;N1427)&amp;"', Value '"&amp;O1427&amp;IF(P1427="","","', Conv '"&amp;P1427)&amp;"'"</f>
        <v/>
      </c>
      <c r="S1427">
        <f>"Insert into UFMT_BUILD_RULE (FORMAT_ID, FIELD_NO, PRIORITY, FIELD_ID, COND_ID, VALUE_ID, CONV_KEY, F_CHECK, F_WRITE) Values ('"&amp;A1427&amp;"', '"&amp;B1427&amp;"', '"&amp;C1427&amp;"', '"&amp;D1427&amp;"', '"&amp;E1427&amp;"', '"&amp;F1427&amp;"', '"&amp;G1427&amp;"', '"&amp;H1427&amp;"', '"&amp;I1427&amp;"');"</f>
        <v/>
      </c>
      <c r="T1427">
        <f>"Update UFMT_BUILD_RULE SET FIELD_ID='"&amp;D1427&amp;"',COND_ID='"&amp;E1427&amp;"',VALUE_ID='"&amp;F1427&amp;"',CONV_KEY='"&amp;G1427&amp;"',F_CHECK='"&amp;H1427&amp;"',F_WRITE='"&amp;I1427&amp;"' Where FORMAT_ID = '"&amp;A1427&amp;"' AND FIELD_NO = '"&amp;B1427&amp;"' AND PRIORITY = '"&amp;C1427&amp;"';"</f>
        <v/>
      </c>
      <c r="U1427">
        <f>"Delete from UFMT_BUILD_RULE Where FORMAT_ID = '"&amp;A1427&amp;"' AND FIELD_NO = '"&amp;B1427&amp;"' AND PRIORITY = '"&amp;C1427&amp;"';"</f>
        <v/>
      </c>
    </row>
    <row r="1428" spans="1:21">
      <c r="A1428" t="s">
        <v>367</v>
      </c>
      <c r="B1428" t="s">
        <v>107</v>
      </c>
      <c r="C1428" t="s">
        <v>107</v>
      </c>
      <c r="D1428" t="s">
        <v>330</v>
      </c>
      <c r="F1428" t="s">
        <v>1570</v>
      </c>
      <c r="H1428" t="s">
        <v>255</v>
      </c>
      <c r="I1428" t="s">
        <v>13</v>
      </c>
      <c r="L1428" t="s">
        <v>7</v>
      </c>
      <c r="M1428">
        <f>VLOOKUP(D1428,UFMT_FIELD_FORMAT!A:H,8,FALSE)</f>
        <v/>
      </c>
      <c r="N1428">
        <f>IF(ISBLANK(E1428),"",VLOOKUP(E1428,UFMT_CONDITION!A:J,10,FALSE))</f>
        <v/>
      </c>
      <c r="O1428">
        <f>VLOOKUP(F1428,UFMT_VALUE!A:E,5,FALSE)</f>
        <v/>
      </c>
      <c r="P1428">
        <f>IF(ISBLANK(G1428),"",VLOOKUP(G1428,UFMT_CONVERSION!A:C,3,FALSE))</f>
        <v/>
      </c>
      <c r="Q1428">
        <f>"Field '"&amp;M1428&amp;IF(N1428="","","',Cond '"&amp;N1428)&amp;"', Value '"&amp;O1428&amp;IF(P1428="","","', Conv '"&amp;P1428)&amp;"'"</f>
        <v/>
      </c>
      <c r="S1428">
        <f>"Insert into UFMT_BUILD_RULE (FORMAT_ID, FIELD_NO, PRIORITY, FIELD_ID, COND_ID, VALUE_ID, CONV_KEY, F_CHECK, F_WRITE) Values ('"&amp;A1428&amp;"', '"&amp;B1428&amp;"', '"&amp;C1428&amp;"', '"&amp;D1428&amp;"', '"&amp;E1428&amp;"', '"&amp;F1428&amp;"', '"&amp;G1428&amp;"', '"&amp;H1428&amp;"', '"&amp;I1428&amp;"');"</f>
        <v/>
      </c>
      <c r="T1428">
        <f>"Update UFMT_BUILD_RULE SET FIELD_ID='"&amp;D1428&amp;"',COND_ID='"&amp;E1428&amp;"',VALUE_ID='"&amp;F1428&amp;"',CONV_KEY='"&amp;G1428&amp;"',F_CHECK='"&amp;H1428&amp;"',F_WRITE='"&amp;I1428&amp;"' Where FORMAT_ID = '"&amp;A1428&amp;"' AND FIELD_NO = '"&amp;B1428&amp;"' AND PRIORITY = '"&amp;C1428&amp;"';"</f>
        <v/>
      </c>
      <c r="U1428">
        <f>"Delete from UFMT_BUILD_RULE Where FORMAT_ID = '"&amp;A1428&amp;"' AND FIELD_NO = '"&amp;B1428&amp;"' AND PRIORITY = '"&amp;C1428&amp;"';"</f>
        <v/>
      </c>
    </row>
    <row r="1429" spans="1:21">
      <c r="A1429" t="s">
        <v>367</v>
      </c>
      <c r="B1429" t="s">
        <v>107</v>
      </c>
      <c r="C1429" t="s">
        <v>31</v>
      </c>
      <c r="D1429" t="s">
        <v>330</v>
      </c>
      <c r="E1429" t="s">
        <v>567</v>
      </c>
      <c r="F1429" t="s">
        <v>1571</v>
      </c>
      <c r="G1429" t="s">
        <v>100</v>
      </c>
      <c r="H1429" t="s">
        <v>255</v>
      </c>
      <c r="I1429" t="s">
        <v>13</v>
      </c>
      <c r="L1429" t="s">
        <v>7</v>
      </c>
      <c r="M1429">
        <f>VLOOKUP(D1429,UFMT_FIELD_FORMAT!A:H,8,FALSE)</f>
        <v/>
      </c>
      <c r="N1429">
        <f>IF(ISBLANK(E1429),"",VLOOKUP(E1429,UFMT_CONDITION!A:J,10,FALSE))</f>
        <v/>
      </c>
      <c r="O1429">
        <f>VLOOKUP(F1429,UFMT_VALUE!A:E,5,FALSE)</f>
        <v/>
      </c>
      <c r="P1429">
        <f>IF(ISBLANK(G1429),"",VLOOKUP(G1429,UFMT_CONVERSION!A:C,3,FALSE))</f>
        <v/>
      </c>
      <c r="Q1429">
        <f>"Field '"&amp;M1429&amp;IF(N1429="","","',Cond '"&amp;N1429)&amp;"', Value '"&amp;O1429&amp;IF(P1429="","","', Conv '"&amp;P1429)&amp;"'"</f>
        <v/>
      </c>
      <c r="S1429">
        <f>"Insert into UFMT_BUILD_RULE (FORMAT_ID, FIELD_NO, PRIORITY, FIELD_ID, COND_ID, VALUE_ID, CONV_KEY, F_CHECK, F_WRITE) Values ('"&amp;A1429&amp;"', '"&amp;B1429&amp;"', '"&amp;C1429&amp;"', '"&amp;D1429&amp;"', '"&amp;E1429&amp;"', '"&amp;F1429&amp;"', '"&amp;G1429&amp;"', '"&amp;H1429&amp;"', '"&amp;I1429&amp;"');"</f>
        <v/>
      </c>
      <c r="T1429">
        <f>"Update UFMT_BUILD_RULE SET FIELD_ID='"&amp;D1429&amp;"',COND_ID='"&amp;E1429&amp;"',VALUE_ID='"&amp;F1429&amp;"',CONV_KEY='"&amp;G1429&amp;"',F_CHECK='"&amp;H1429&amp;"',F_WRITE='"&amp;I1429&amp;"' Where FORMAT_ID = '"&amp;A1429&amp;"' AND FIELD_NO = '"&amp;B1429&amp;"' AND PRIORITY = '"&amp;C1429&amp;"';"</f>
        <v/>
      </c>
      <c r="U1429">
        <f>"Delete from UFMT_BUILD_RULE Where FORMAT_ID = '"&amp;A1429&amp;"' AND FIELD_NO = '"&amp;B1429&amp;"' AND PRIORITY = '"&amp;C1429&amp;"';"</f>
        <v/>
      </c>
    </row>
    <row r="1430" spans="1:21">
      <c r="A1430" t="s">
        <v>367</v>
      </c>
      <c r="B1430" t="s">
        <v>107</v>
      </c>
      <c r="C1430" t="s">
        <v>500</v>
      </c>
      <c r="D1430" t="s">
        <v>330</v>
      </c>
      <c r="E1430" t="s">
        <v>567</v>
      </c>
      <c r="F1430" t="s">
        <v>1572</v>
      </c>
      <c r="G1430" t="s">
        <v>659</v>
      </c>
      <c r="H1430" t="s">
        <v>255</v>
      </c>
      <c r="I1430" t="s">
        <v>13</v>
      </c>
      <c r="L1430" t="s">
        <v>7</v>
      </c>
      <c r="M1430">
        <f>VLOOKUP(D1430,UFMT_FIELD_FORMAT!A:H,8,FALSE)</f>
        <v/>
      </c>
      <c r="N1430">
        <f>IF(ISBLANK(E1430),"",VLOOKUP(E1430,UFMT_CONDITION!A:J,10,FALSE))</f>
        <v/>
      </c>
      <c r="O1430">
        <f>VLOOKUP(F1430,UFMT_VALUE!A:E,5,FALSE)</f>
        <v/>
      </c>
      <c r="P1430">
        <f>IF(ISBLANK(G1430),"",VLOOKUP(G1430,UFMT_CONVERSION!A:C,3,FALSE))</f>
        <v/>
      </c>
      <c r="Q1430">
        <f>"Field '"&amp;M1430&amp;IF(N1430="","","',Cond '"&amp;N1430)&amp;"', Value '"&amp;O1430&amp;IF(P1430="","","', Conv '"&amp;P1430)&amp;"'"</f>
        <v/>
      </c>
      <c r="S1430">
        <f>"Insert into UFMT_BUILD_RULE (FORMAT_ID, FIELD_NO, PRIORITY, FIELD_ID, COND_ID, VALUE_ID, CONV_KEY, F_CHECK, F_WRITE) Values ('"&amp;A1430&amp;"', '"&amp;B1430&amp;"', '"&amp;C1430&amp;"', '"&amp;D1430&amp;"', '"&amp;E1430&amp;"', '"&amp;F1430&amp;"', '"&amp;G1430&amp;"', '"&amp;H1430&amp;"', '"&amp;I1430&amp;"');"</f>
        <v/>
      </c>
      <c r="T1430">
        <f>"Update UFMT_BUILD_RULE SET FIELD_ID='"&amp;D1430&amp;"',COND_ID='"&amp;E1430&amp;"',VALUE_ID='"&amp;F1430&amp;"',CONV_KEY='"&amp;G1430&amp;"',F_CHECK='"&amp;H1430&amp;"',F_WRITE='"&amp;I1430&amp;"' Where FORMAT_ID = '"&amp;A1430&amp;"' AND FIELD_NO = '"&amp;B1430&amp;"' AND PRIORITY = '"&amp;C1430&amp;"';"</f>
        <v/>
      </c>
      <c r="U1430">
        <f>"Delete from UFMT_BUILD_RULE Where FORMAT_ID = '"&amp;A1430&amp;"' AND FIELD_NO = '"&amp;B1430&amp;"' AND PRIORITY = '"&amp;C1430&amp;"';"</f>
        <v/>
      </c>
    </row>
    <row r="1431" spans="1:21">
      <c r="A1431" t="s">
        <v>367</v>
      </c>
      <c r="B1431" t="s">
        <v>31</v>
      </c>
      <c r="C1431" t="s">
        <v>13</v>
      </c>
      <c r="D1431" t="s">
        <v>107</v>
      </c>
      <c r="F1431" t="s">
        <v>330</v>
      </c>
      <c r="H1431" t="s">
        <v>255</v>
      </c>
      <c r="I1431" t="s">
        <v>13</v>
      </c>
      <c r="L1431" t="s">
        <v>7</v>
      </c>
      <c r="M1431">
        <f>VLOOKUP(D1431,UFMT_FIELD_FORMAT!A:H,8,FALSE)</f>
        <v/>
      </c>
      <c r="N1431">
        <f>IF(ISBLANK(E1431),"",VLOOKUP(E1431,UFMT_CONDITION!A:J,10,FALSE))</f>
        <v/>
      </c>
      <c r="O1431">
        <f>VLOOKUP(F1431,UFMT_VALUE!A:E,5,FALSE)</f>
        <v/>
      </c>
      <c r="P1431">
        <f>IF(ISBLANK(G1431),"",VLOOKUP(G1431,UFMT_CONVERSION!A:C,3,FALSE))</f>
        <v/>
      </c>
      <c r="Q1431">
        <f>"Field '"&amp;M1431&amp;IF(N1431="","","',Cond '"&amp;N1431)&amp;"', Value '"&amp;O1431&amp;IF(P1431="","","', Conv '"&amp;P1431)&amp;"'"</f>
        <v/>
      </c>
      <c r="S1431">
        <f>"Insert into UFMT_BUILD_RULE (FORMAT_ID, FIELD_NO, PRIORITY, FIELD_ID, COND_ID, VALUE_ID, CONV_KEY, F_CHECK, F_WRITE) Values ('"&amp;A1431&amp;"', '"&amp;B1431&amp;"', '"&amp;C1431&amp;"', '"&amp;D1431&amp;"', '"&amp;E1431&amp;"', '"&amp;F1431&amp;"', '"&amp;G1431&amp;"', '"&amp;H1431&amp;"', '"&amp;I1431&amp;"');"</f>
        <v/>
      </c>
      <c r="T1431">
        <f>"Update UFMT_BUILD_RULE SET FIELD_ID='"&amp;D1431&amp;"',COND_ID='"&amp;E1431&amp;"',VALUE_ID='"&amp;F1431&amp;"',CONV_KEY='"&amp;G1431&amp;"',F_CHECK='"&amp;H1431&amp;"',F_WRITE='"&amp;I1431&amp;"' Where FORMAT_ID = '"&amp;A1431&amp;"' AND FIELD_NO = '"&amp;B1431&amp;"' AND PRIORITY = '"&amp;C1431&amp;"';"</f>
        <v/>
      </c>
      <c r="U1431">
        <f>"Delete from UFMT_BUILD_RULE Where FORMAT_ID = '"&amp;A1431&amp;"' AND FIELD_NO = '"&amp;B1431&amp;"' AND PRIORITY = '"&amp;C1431&amp;"';"</f>
        <v/>
      </c>
    </row>
    <row r="1432" spans="1:21">
      <c r="A1432" t="s">
        <v>367</v>
      </c>
      <c r="B1432" t="s">
        <v>31</v>
      </c>
      <c r="C1432" t="s">
        <v>64</v>
      </c>
      <c r="D1432" t="s">
        <v>107</v>
      </c>
      <c r="F1432" t="s">
        <v>1573</v>
      </c>
      <c r="H1432" t="s">
        <v>255</v>
      </c>
      <c r="I1432" t="s">
        <v>13</v>
      </c>
      <c r="L1432" t="s">
        <v>7</v>
      </c>
      <c r="M1432">
        <f>VLOOKUP(D1432,UFMT_FIELD_FORMAT!A:H,8,FALSE)</f>
        <v/>
      </c>
      <c r="N1432">
        <f>IF(ISBLANK(E1432),"",VLOOKUP(E1432,UFMT_CONDITION!A:J,10,FALSE))</f>
        <v/>
      </c>
      <c r="O1432">
        <f>VLOOKUP(F1432,UFMT_VALUE!A:E,5,FALSE)</f>
        <v/>
      </c>
      <c r="P1432">
        <f>IF(ISBLANK(G1432),"",VLOOKUP(G1432,UFMT_CONVERSION!A:C,3,FALSE))</f>
        <v/>
      </c>
      <c r="Q1432">
        <f>"Field '"&amp;M1432&amp;IF(N1432="","","',Cond '"&amp;N1432)&amp;"', Value '"&amp;O1432&amp;IF(P1432="","","', Conv '"&amp;P1432)&amp;"'"</f>
        <v/>
      </c>
      <c r="S1432">
        <f>"Insert into UFMT_BUILD_RULE (FORMAT_ID, FIELD_NO, PRIORITY, FIELD_ID, COND_ID, VALUE_ID, CONV_KEY, F_CHECK, F_WRITE) Values ('"&amp;A1432&amp;"', '"&amp;B1432&amp;"', '"&amp;C1432&amp;"', '"&amp;D1432&amp;"', '"&amp;E1432&amp;"', '"&amp;F1432&amp;"', '"&amp;G1432&amp;"', '"&amp;H1432&amp;"', '"&amp;I1432&amp;"');"</f>
        <v/>
      </c>
      <c r="T1432">
        <f>"Update UFMT_BUILD_RULE SET FIELD_ID='"&amp;D1432&amp;"',COND_ID='"&amp;E1432&amp;"',VALUE_ID='"&amp;F1432&amp;"',CONV_KEY='"&amp;G1432&amp;"',F_CHECK='"&amp;H1432&amp;"',F_WRITE='"&amp;I1432&amp;"' Where FORMAT_ID = '"&amp;A1432&amp;"' AND FIELD_NO = '"&amp;B1432&amp;"' AND PRIORITY = '"&amp;C1432&amp;"';"</f>
        <v/>
      </c>
      <c r="U1432">
        <f>"Delete from UFMT_BUILD_RULE Where FORMAT_ID = '"&amp;A1432&amp;"' AND FIELD_NO = '"&amp;B1432&amp;"' AND PRIORITY = '"&amp;C1432&amp;"';"</f>
        <v/>
      </c>
    </row>
    <row r="1433" spans="1:21">
      <c r="A1433" t="s">
        <v>367</v>
      </c>
      <c r="B1433" t="s">
        <v>328</v>
      </c>
      <c r="C1433" t="s">
        <v>13</v>
      </c>
      <c r="D1433" t="s">
        <v>107</v>
      </c>
      <c r="F1433" t="s">
        <v>114</v>
      </c>
      <c r="H1433" t="s">
        <v>255</v>
      </c>
      <c r="I1433" t="s">
        <v>255</v>
      </c>
      <c r="L1433" t="s">
        <v>7</v>
      </c>
      <c r="M1433">
        <f>VLOOKUP(D1433,UFMT_FIELD_FORMAT!A:H,8,FALSE)</f>
        <v/>
      </c>
      <c r="N1433">
        <f>IF(ISBLANK(E1433),"",VLOOKUP(E1433,UFMT_CONDITION!A:J,10,FALSE))</f>
        <v/>
      </c>
      <c r="O1433">
        <f>VLOOKUP(F1433,UFMT_VALUE!A:E,5,FALSE)</f>
        <v/>
      </c>
      <c r="P1433">
        <f>IF(ISBLANK(G1433),"",VLOOKUP(G1433,UFMT_CONVERSION!A:C,3,FALSE))</f>
        <v/>
      </c>
      <c r="Q1433">
        <f>"Field '"&amp;M1433&amp;IF(N1433="","","',Cond '"&amp;N1433)&amp;"', Value '"&amp;O1433&amp;IF(P1433="","","', Conv '"&amp;P1433)&amp;"'"</f>
        <v/>
      </c>
      <c r="S1433">
        <f>"Insert into UFMT_BUILD_RULE (FORMAT_ID, FIELD_NO, PRIORITY, FIELD_ID, COND_ID, VALUE_ID, CONV_KEY, F_CHECK, F_WRITE) Values ('"&amp;A1433&amp;"', '"&amp;B1433&amp;"', '"&amp;C1433&amp;"', '"&amp;D1433&amp;"', '"&amp;E1433&amp;"', '"&amp;F1433&amp;"', '"&amp;G1433&amp;"', '"&amp;H1433&amp;"', '"&amp;I1433&amp;"');"</f>
        <v/>
      </c>
      <c r="T1433">
        <f>"Update UFMT_BUILD_RULE SET FIELD_ID='"&amp;D1433&amp;"',COND_ID='"&amp;E1433&amp;"',VALUE_ID='"&amp;F1433&amp;"',CONV_KEY='"&amp;G1433&amp;"',F_CHECK='"&amp;H1433&amp;"',F_WRITE='"&amp;I1433&amp;"' Where FORMAT_ID = '"&amp;A1433&amp;"' AND FIELD_NO = '"&amp;B1433&amp;"' AND PRIORITY = '"&amp;C1433&amp;"';"</f>
        <v/>
      </c>
      <c r="U1433">
        <f>"Delete from UFMT_BUILD_RULE Where FORMAT_ID = '"&amp;A1433&amp;"' AND FIELD_NO = '"&amp;B1433&amp;"' AND PRIORITY = '"&amp;C1433&amp;"';"</f>
        <v/>
      </c>
    </row>
    <row r="1434" spans="1:21">
      <c r="A1434" t="s">
        <v>367</v>
      </c>
      <c r="B1434" t="s">
        <v>330</v>
      </c>
      <c r="C1434" t="s">
        <v>13</v>
      </c>
      <c r="D1434" t="s">
        <v>51</v>
      </c>
      <c r="F1434" t="s">
        <v>717</v>
      </c>
      <c r="G1434" t="s">
        <v>116</v>
      </c>
      <c r="H1434" t="s">
        <v>255</v>
      </c>
      <c r="I1434" t="s">
        <v>13</v>
      </c>
      <c r="L1434" t="s">
        <v>7</v>
      </c>
      <c r="M1434">
        <f>VLOOKUP(D1434,UFMT_FIELD_FORMAT!A:H,8,FALSE)</f>
        <v/>
      </c>
      <c r="N1434">
        <f>IF(ISBLANK(E1434),"",VLOOKUP(E1434,UFMT_CONDITION!A:J,10,FALSE))</f>
        <v/>
      </c>
      <c r="O1434">
        <f>VLOOKUP(F1434,UFMT_VALUE!A:E,5,FALSE)</f>
        <v/>
      </c>
      <c r="P1434">
        <f>IF(ISBLANK(G1434),"",VLOOKUP(G1434,UFMT_CONVERSION!A:C,3,FALSE))</f>
        <v/>
      </c>
      <c r="Q1434">
        <f>"Field '"&amp;M1434&amp;IF(N1434="","","',Cond '"&amp;N1434)&amp;"', Value '"&amp;O1434&amp;IF(P1434="","","', Conv '"&amp;P1434)&amp;"'"</f>
        <v/>
      </c>
      <c r="S1434">
        <f>"Insert into UFMT_BUILD_RULE (FORMAT_ID, FIELD_NO, PRIORITY, FIELD_ID, COND_ID, VALUE_ID, CONV_KEY, F_CHECK, F_WRITE) Values ('"&amp;A1434&amp;"', '"&amp;B1434&amp;"', '"&amp;C1434&amp;"', '"&amp;D1434&amp;"', '"&amp;E1434&amp;"', '"&amp;F1434&amp;"', '"&amp;G1434&amp;"', '"&amp;H1434&amp;"', '"&amp;I1434&amp;"');"</f>
        <v/>
      </c>
      <c r="T1434">
        <f>"Update UFMT_BUILD_RULE SET FIELD_ID='"&amp;D1434&amp;"',COND_ID='"&amp;E1434&amp;"',VALUE_ID='"&amp;F1434&amp;"',CONV_KEY='"&amp;G1434&amp;"',F_CHECK='"&amp;H1434&amp;"',F_WRITE='"&amp;I1434&amp;"' Where FORMAT_ID = '"&amp;A1434&amp;"' AND FIELD_NO = '"&amp;B1434&amp;"' AND PRIORITY = '"&amp;C1434&amp;"';"</f>
        <v/>
      </c>
      <c r="U1434">
        <f>"Delete from UFMT_BUILD_RULE Where FORMAT_ID = '"&amp;A1434&amp;"' AND FIELD_NO = '"&amp;B1434&amp;"' AND PRIORITY = '"&amp;C1434&amp;"';"</f>
        <v/>
      </c>
    </row>
    <row r="1435" spans="1:21">
      <c r="A1435" t="s">
        <v>367</v>
      </c>
      <c r="B1435" t="s">
        <v>330</v>
      </c>
      <c r="C1435" t="s">
        <v>64</v>
      </c>
      <c r="D1435" t="s">
        <v>51</v>
      </c>
      <c r="F1435" t="s">
        <v>716</v>
      </c>
      <c r="G1435" t="s">
        <v>107</v>
      </c>
      <c r="H1435" t="s">
        <v>255</v>
      </c>
      <c r="I1435" t="s">
        <v>13</v>
      </c>
      <c r="L1435" t="s">
        <v>7</v>
      </c>
      <c r="M1435">
        <f>VLOOKUP(D1435,UFMT_FIELD_FORMAT!A:H,8,FALSE)</f>
        <v/>
      </c>
      <c r="N1435">
        <f>IF(ISBLANK(E1435),"",VLOOKUP(E1435,UFMT_CONDITION!A:J,10,FALSE))</f>
        <v/>
      </c>
      <c r="O1435">
        <f>VLOOKUP(F1435,UFMT_VALUE!A:E,5,FALSE)</f>
        <v/>
      </c>
      <c r="P1435">
        <f>IF(ISBLANK(G1435),"",VLOOKUP(G1435,UFMT_CONVERSION!A:C,3,FALSE))</f>
        <v/>
      </c>
      <c r="Q1435">
        <f>"Field '"&amp;M1435&amp;IF(N1435="","","',Cond '"&amp;N1435)&amp;"', Value '"&amp;O1435&amp;IF(P1435="","","', Conv '"&amp;P1435)&amp;"'"</f>
        <v/>
      </c>
      <c r="S1435">
        <f>"Insert into UFMT_BUILD_RULE (FORMAT_ID, FIELD_NO, PRIORITY, FIELD_ID, COND_ID, VALUE_ID, CONV_KEY, F_CHECK, F_WRITE) Values ('"&amp;A1435&amp;"', '"&amp;B1435&amp;"', '"&amp;C1435&amp;"', '"&amp;D1435&amp;"', '"&amp;E1435&amp;"', '"&amp;F1435&amp;"', '"&amp;G1435&amp;"', '"&amp;H1435&amp;"', '"&amp;I1435&amp;"');"</f>
        <v/>
      </c>
      <c r="T1435">
        <f>"Update UFMT_BUILD_RULE SET FIELD_ID='"&amp;D1435&amp;"',COND_ID='"&amp;E1435&amp;"',VALUE_ID='"&amp;F1435&amp;"',CONV_KEY='"&amp;G1435&amp;"',F_CHECK='"&amp;H1435&amp;"',F_WRITE='"&amp;I1435&amp;"' Where FORMAT_ID = '"&amp;A1435&amp;"' AND FIELD_NO = '"&amp;B1435&amp;"' AND PRIORITY = '"&amp;C1435&amp;"';"</f>
        <v/>
      </c>
      <c r="U1435">
        <f>"Delete from UFMT_BUILD_RULE Where FORMAT_ID = '"&amp;A1435&amp;"' AND FIELD_NO = '"&amp;B1435&amp;"' AND PRIORITY = '"&amp;C1435&amp;"';"</f>
        <v/>
      </c>
    </row>
    <row r="1436" spans="1:21">
      <c r="A1436" t="s">
        <v>367</v>
      </c>
      <c r="B1436" t="s">
        <v>318</v>
      </c>
      <c r="C1436" t="s">
        <v>13</v>
      </c>
      <c r="D1436" t="s">
        <v>31</v>
      </c>
      <c r="F1436" t="s">
        <v>1574</v>
      </c>
      <c r="H1436" t="s">
        <v>255</v>
      </c>
      <c r="I1436" t="s">
        <v>13</v>
      </c>
      <c r="L1436" t="s">
        <v>7</v>
      </c>
      <c r="M1436">
        <f>VLOOKUP(D1436,UFMT_FIELD_FORMAT!A:H,8,FALSE)</f>
        <v/>
      </c>
      <c r="N1436">
        <f>IF(ISBLANK(E1436),"",VLOOKUP(E1436,UFMT_CONDITION!A:J,10,FALSE))</f>
        <v/>
      </c>
      <c r="O1436">
        <f>VLOOKUP(F1436,UFMT_VALUE!A:E,5,FALSE)</f>
        <v/>
      </c>
      <c r="P1436">
        <f>IF(ISBLANK(G1436),"",VLOOKUP(G1436,UFMT_CONVERSION!A:C,3,FALSE))</f>
        <v/>
      </c>
      <c r="Q1436">
        <f>"Field '"&amp;M1436&amp;IF(N1436="","","',Cond '"&amp;N1436)&amp;"', Value '"&amp;O1436&amp;IF(P1436="","","', Conv '"&amp;P1436)&amp;"'"</f>
        <v/>
      </c>
      <c r="S1436">
        <f>"Insert into UFMT_BUILD_RULE (FORMAT_ID, FIELD_NO, PRIORITY, FIELD_ID, COND_ID, VALUE_ID, CONV_KEY, F_CHECK, F_WRITE) Values ('"&amp;A1436&amp;"', '"&amp;B1436&amp;"', '"&amp;C1436&amp;"', '"&amp;D1436&amp;"', '"&amp;E1436&amp;"', '"&amp;F1436&amp;"', '"&amp;G1436&amp;"', '"&amp;H1436&amp;"', '"&amp;I1436&amp;"');"</f>
        <v/>
      </c>
      <c r="T1436">
        <f>"Update UFMT_BUILD_RULE SET FIELD_ID='"&amp;D1436&amp;"',COND_ID='"&amp;E1436&amp;"',VALUE_ID='"&amp;F1436&amp;"',CONV_KEY='"&amp;G1436&amp;"',F_CHECK='"&amp;H1436&amp;"',F_WRITE='"&amp;I1436&amp;"' Where FORMAT_ID = '"&amp;A1436&amp;"' AND FIELD_NO = '"&amp;B1436&amp;"' AND PRIORITY = '"&amp;C1436&amp;"';"</f>
        <v/>
      </c>
      <c r="U1436">
        <f>"Delete from UFMT_BUILD_RULE Where FORMAT_ID = '"&amp;A1436&amp;"' AND FIELD_NO = '"&amp;B1436&amp;"' AND PRIORITY = '"&amp;C1436&amp;"';"</f>
        <v/>
      </c>
    </row>
    <row r="1437" spans="1:21">
      <c r="A1437" t="s">
        <v>367</v>
      </c>
      <c r="B1437" t="s">
        <v>335</v>
      </c>
      <c r="C1437" t="s">
        <v>13</v>
      </c>
      <c r="D1437" t="s">
        <v>31</v>
      </c>
      <c r="F1437" t="s">
        <v>335</v>
      </c>
      <c r="H1437" t="s">
        <v>255</v>
      </c>
      <c r="I1437" t="s">
        <v>255</v>
      </c>
      <c r="L1437" t="s">
        <v>7</v>
      </c>
      <c r="M1437">
        <f>VLOOKUP(D1437,UFMT_FIELD_FORMAT!A:H,8,FALSE)</f>
        <v/>
      </c>
      <c r="N1437">
        <f>IF(ISBLANK(E1437),"",VLOOKUP(E1437,UFMT_CONDITION!A:J,10,FALSE))</f>
        <v/>
      </c>
      <c r="O1437">
        <f>VLOOKUP(F1437,UFMT_VALUE!A:E,5,FALSE)</f>
        <v/>
      </c>
      <c r="P1437">
        <f>IF(ISBLANK(G1437),"",VLOOKUP(G1437,UFMT_CONVERSION!A:C,3,FALSE))</f>
        <v/>
      </c>
      <c r="Q1437">
        <f>"Field '"&amp;M1437&amp;IF(N1437="","","',Cond '"&amp;N1437)&amp;"', Value '"&amp;O1437&amp;IF(P1437="","","', Conv '"&amp;P1437)&amp;"'"</f>
        <v/>
      </c>
      <c r="S1437">
        <f>"Insert into UFMT_BUILD_RULE (FORMAT_ID, FIELD_NO, PRIORITY, FIELD_ID, COND_ID, VALUE_ID, CONV_KEY, F_CHECK, F_WRITE) Values ('"&amp;A1437&amp;"', '"&amp;B1437&amp;"', '"&amp;C1437&amp;"', '"&amp;D1437&amp;"', '"&amp;E1437&amp;"', '"&amp;F1437&amp;"', '"&amp;G1437&amp;"', '"&amp;H1437&amp;"', '"&amp;I1437&amp;"');"</f>
        <v/>
      </c>
      <c r="T1437">
        <f>"Update UFMT_BUILD_RULE SET FIELD_ID='"&amp;D1437&amp;"',COND_ID='"&amp;E1437&amp;"',VALUE_ID='"&amp;F1437&amp;"',CONV_KEY='"&amp;G1437&amp;"',F_CHECK='"&amp;H1437&amp;"',F_WRITE='"&amp;I1437&amp;"' Where FORMAT_ID = '"&amp;A1437&amp;"' AND FIELD_NO = '"&amp;B1437&amp;"' AND PRIORITY = '"&amp;C1437&amp;"';"</f>
        <v/>
      </c>
      <c r="U1437">
        <f>"Delete from UFMT_BUILD_RULE Where FORMAT_ID = '"&amp;A1437&amp;"' AND FIELD_NO = '"&amp;B1437&amp;"' AND PRIORITY = '"&amp;C1437&amp;"';"</f>
        <v/>
      </c>
    </row>
    <row r="1438" spans="1:21">
      <c r="A1438" t="s">
        <v>367</v>
      </c>
      <c r="B1438" t="s">
        <v>337</v>
      </c>
      <c r="C1438" t="s">
        <v>13</v>
      </c>
      <c r="D1438" t="s">
        <v>500</v>
      </c>
      <c r="F1438" t="s">
        <v>35</v>
      </c>
      <c r="H1438" t="s">
        <v>255</v>
      </c>
      <c r="I1438" t="s">
        <v>13</v>
      </c>
      <c r="L1438" t="s">
        <v>7</v>
      </c>
      <c r="M1438">
        <f>VLOOKUP(D1438,UFMT_FIELD_FORMAT!A:H,8,FALSE)</f>
        <v/>
      </c>
      <c r="N1438">
        <f>IF(ISBLANK(E1438),"",VLOOKUP(E1438,UFMT_CONDITION!A:J,10,FALSE))</f>
        <v/>
      </c>
      <c r="O1438">
        <f>VLOOKUP(F1438,UFMT_VALUE!A:E,5,FALSE)</f>
        <v/>
      </c>
      <c r="P1438">
        <f>IF(ISBLANK(G1438),"",VLOOKUP(G1438,UFMT_CONVERSION!A:C,3,FALSE))</f>
        <v/>
      </c>
      <c r="Q1438">
        <f>"Field '"&amp;M1438&amp;IF(N1438="","","',Cond '"&amp;N1438)&amp;"', Value '"&amp;O1438&amp;IF(P1438="","","', Conv '"&amp;P1438)&amp;"'"</f>
        <v/>
      </c>
      <c r="S1438">
        <f>"Insert into UFMT_BUILD_RULE (FORMAT_ID, FIELD_NO, PRIORITY, FIELD_ID, COND_ID, VALUE_ID, CONV_KEY, F_CHECK, F_WRITE) Values ('"&amp;A1438&amp;"', '"&amp;B1438&amp;"', '"&amp;C1438&amp;"', '"&amp;D1438&amp;"', '"&amp;E1438&amp;"', '"&amp;F1438&amp;"', '"&amp;G1438&amp;"', '"&amp;H1438&amp;"', '"&amp;I1438&amp;"');"</f>
        <v/>
      </c>
      <c r="T1438">
        <f>"Update UFMT_BUILD_RULE SET FIELD_ID='"&amp;D1438&amp;"',COND_ID='"&amp;E1438&amp;"',VALUE_ID='"&amp;F1438&amp;"',CONV_KEY='"&amp;G1438&amp;"',F_CHECK='"&amp;H1438&amp;"',F_WRITE='"&amp;I1438&amp;"' Where FORMAT_ID = '"&amp;A1438&amp;"' AND FIELD_NO = '"&amp;B1438&amp;"' AND PRIORITY = '"&amp;C1438&amp;"';"</f>
        <v/>
      </c>
      <c r="U1438">
        <f>"Delete from UFMT_BUILD_RULE Where FORMAT_ID = '"&amp;A1438&amp;"' AND FIELD_NO = '"&amp;B1438&amp;"' AND PRIORITY = '"&amp;C1438&amp;"';"</f>
        <v/>
      </c>
    </row>
    <row r="1439" spans="1:21">
      <c r="A1439" t="s">
        <v>367</v>
      </c>
      <c r="B1439" t="s">
        <v>351</v>
      </c>
      <c r="C1439" t="s">
        <v>13</v>
      </c>
      <c r="D1439" t="s">
        <v>500</v>
      </c>
      <c r="F1439" t="s">
        <v>385</v>
      </c>
      <c r="H1439" t="s">
        <v>255</v>
      </c>
      <c r="I1439" t="s">
        <v>13</v>
      </c>
      <c r="L1439" t="s">
        <v>7</v>
      </c>
      <c r="M1439">
        <f>VLOOKUP(D1439,UFMT_FIELD_FORMAT!A:H,8,FALSE)</f>
        <v/>
      </c>
      <c r="N1439">
        <f>IF(ISBLANK(E1439),"",VLOOKUP(E1439,UFMT_CONDITION!A:J,10,FALSE))</f>
        <v/>
      </c>
      <c r="O1439">
        <f>VLOOKUP(F1439,UFMT_VALUE!A:E,5,FALSE)</f>
        <v/>
      </c>
      <c r="P1439">
        <f>IF(ISBLANK(G1439),"",VLOOKUP(G1439,UFMT_CONVERSION!A:C,3,FALSE))</f>
        <v/>
      </c>
      <c r="Q1439">
        <f>"Field '"&amp;M1439&amp;IF(N1439="","","',Cond '"&amp;N1439)&amp;"', Value '"&amp;O1439&amp;IF(P1439="","","', Conv '"&amp;P1439)&amp;"'"</f>
        <v/>
      </c>
      <c r="S1439">
        <f>"Insert into UFMT_BUILD_RULE (FORMAT_ID, FIELD_NO, PRIORITY, FIELD_ID, COND_ID, VALUE_ID, CONV_KEY, F_CHECK, F_WRITE) Values ('"&amp;A1439&amp;"', '"&amp;B1439&amp;"', '"&amp;C1439&amp;"', '"&amp;D1439&amp;"', '"&amp;E1439&amp;"', '"&amp;F1439&amp;"', '"&amp;G1439&amp;"', '"&amp;H1439&amp;"', '"&amp;I1439&amp;"');"</f>
        <v/>
      </c>
      <c r="T1439">
        <f>"Update UFMT_BUILD_RULE SET FIELD_ID='"&amp;D1439&amp;"',COND_ID='"&amp;E1439&amp;"',VALUE_ID='"&amp;F1439&amp;"',CONV_KEY='"&amp;G1439&amp;"',F_CHECK='"&amp;H1439&amp;"',F_WRITE='"&amp;I1439&amp;"' Where FORMAT_ID = '"&amp;A1439&amp;"' AND FIELD_NO = '"&amp;B1439&amp;"' AND PRIORITY = '"&amp;C1439&amp;"';"</f>
        <v/>
      </c>
      <c r="U1439">
        <f>"Delete from UFMT_BUILD_RULE Where FORMAT_ID = '"&amp;A1439&amp;"' AND FIELD_NO = '"&amp;B1439&amp;"' AND PRIORITY = '"&amp;C1439&amp;"';"</f>
        <v/>
      </c>
    </row>
    <row r="1440" spans="1:21">
      <c r="A1440" t="s">
        <v>367</v>
      </c>
      <c r="B1440" t="s">
        <v>379</v>
      </c>
      <c r="C1440" t="s">
        <v>13</v>
      </c>
      <c r="D1440" t="s">
        <v>318</v>
      </c>
      <c r="F1440" t="s">
        <v>379</v>
      </c>
      <c r="G1440" t="s">
        <v>581</v>
      </c>
      <c r="H1440" t="s">
        <v>255</v>
      </c>
      <c r="I1440" t="s">
        <v>13</v>
      </c>
      <c r="L1440" t="s">
        <v>7</v>
      </c>
      <c r="M1440">
        <f>VLOOKUP(D1440,UFMT_FIELD_FORMAT!A:H,8,FALSE)</f>
        <v/>
      </c>
      <c r="N1440">
        <f>IF(ISBLANK(E1440),"",VLOOKUP(E1440,UFMT_CONDITION!A:J,10,FALSE))</f>
        <v/>
      </c>
      <c r="O1440">
        <f>VLOOKUP(F1440,UFMT_VALUE!A:E,5,FALSE)</f>
        <v/>
      </c>
      <c r="P1440">
        <f>IF(ISBLANK(G1440),"",VLOOKUP(G1440,UFMT_CONVERSION!A:C,3,FALSE))</f>
        <v/>
      </c>
      <c r="Q1440">
        <f>"Field '"&amp;M1440&amp;IF(N1440="","","',Cond '"&amp;N1440)&amp;"', Value '"&amp;O1440&amp;IF(P1440="","","', Conv '"&amp;P1440)&amp;"'"</f>
        <v/>
      </c>
      <c r="S1440">
        <f>"Insert into UFMT_BUILD_RULE (FORMAT_ID, FIELD_NO, PRIORITY, FIELD_ID, COND_ID, VALUE_ID, CONV_KEY, F_CHECK, F_WRITE) Values ('"&amp;A1440&amp;"', '"&amp;B1440&amp;"', '"&amp;C1440&amp;"', '"&amp;D1440&amp;"', '"&amp;E1440&amp;"', '"&amp;F1440&amp;"', '"&amp;G1440&amp;"', '"&amp;H1440&amp;"', '"&amp;I1440&amp;"');"</f>
        <v/>
      </c>
      <c r="T1440">
        <f>"Update UFMT_BUILD_RULE SET FIELD_ID='"&amp;D1440&amp;"',COND_ID='"&amp;E1440&amp;"',VALUE_ID='"&amp;F1440&amp;"',CONV_KEY='"&amp;G1440&amp;"',F_CHECK='"&amp;H1440&amp;"',F_WRITE='"&amp;I1440&amp;"' Where FORMAT_ID = '"&amp;A1440&amp;"' AND FIELD_NO = '"&amp;B1440&amp;"' AND PRIORITY = '"&amp;C1440&amp;"';"</f>
        <v/>
      </c>
      <c r="U1440">
        <f>"Delete from UFMT_BUILD_RULE Where FORMAT_ID = '"&amp;A1440&amp;"' AND FIELD_NO = '"&amp;B1440&amp;"' AND PRIORITY = '"&amp;C1440&amp;"';"</f>
        <v/>
      </c>
    </row>
    <row r="1441" spans="1:21">
      <c r="A1441" t="s">
        <v>367</v>
      </c>
      <c r="B1441" t="s">
        <v>393</v>
      </c>
      <c r="C1441" t="s">
        <v>13</v>
      </c>
      <c r="D1441" t="s">
        <v>318</v>
      </c>
      <c r="F1441" t="s">
        <v>379</v>
      </c>
      <c r="H1441" t="s">
        <v>255</v>
      </c>
      <c r="I1441" t="s">
        <v>255</v>
      </c>
      <c r="L1441" t="s">
        <v>7</v>
      </c>
      <c r="M1441">
        <f>VLOOKUP(D1441,UFMT_FIELD_FORMAT!A:H,8,FALSE)</f>
        <v/>
      </c>
      <c r="N1441">
        <f>IF(ISBLANK(E1441),"",VLOOKUP(E1441,UFMT_CONDITION!A:J,10,FALSE))</f>
        <v/>
      </c>
      <c r="O1441">
        <f>VLOOKUP(F1441,UFMT_VALUE!A:E,5,FALSE)</f>
        <v/>
      </c>
      <c r="P1441">
        <f>IF(ISBLANK(G1441),"",VLOOKUP(G1441,UFMT_CONVERSION!A:C,3,FALSE))</f>
        <v/>
      </c>
      <c r="Q1441">
        <f>"Field '"&amp;M1441&amp;IF(N1441="","","',Cond '"&amp;N1441)&amp;"', Value '"&amp;O1441&amp;IF(P1441="","","', Conv '"&amp;P1441)&amp;"'"</f>
        <v/>
      </c>
      <c r="S1441">
        <f>"Insert into UFMT_BUILD_RULE (FORMAT_ID, FIELD_NO, PRIORITY, FIELD_ID, COND_ID, VALUE_ID, CONV_KEY, F_CHECK, F_WRITE) Values ('"&amp;A1441&amp;"', '"&amp;B1441&amp;"', '"&amp;C1441&amp;"', '"&amp;D1441&amp;"', '"&amp;E1441&amp;"', '"&amp;F1441&amp;"', '"&amp;G1441&amp;"', '"&amp;H1441&amp;"', '"&amp;I1441&amp;"');"</f>
        <v/>
      </c>
      <c r="T1441">
        <f>"Update UFMT_BUILD_RULE SET FIELD_ID='"&amp;D1441&amp;"',COND_ID='"&amp;E1441&amp;"',VALUE_ID='"&amp;F1441&amp;"',CONV_KEY='"&amp;G1441&amp;"',F_CHECK='"&amp;H1441&amp;"',F_WRITE='"&amp;I1441&amp;"' Where FORMAT_ID = '"&amp;A1441&amp;"' AND FIELD_NO = '"&amp;B1441&amp;"' AND PRIORITY = '"&amp;C1441&amp;"';"</f>
        <v/>
      </c>
      <c r="U1441">
        <f>"Delete from UFMT_BUILD_RULE Where FORMAT_ID = '"&amp;A1441&amp;"' AND FIELD_NO = '"&amp;B1441&amp;"' AND PRIORITY = '"&amp;C1441&amp;"';"</f>
        <v/>
      </c>
    </row>
    <row r="1442" spans="1:21">
      <c r="A1442" t="s">
        <v>367</v>
      </c>
      <c r="B1442" t="s">
        <v>398</v>
      </c>
      <c r="C1442" t="s">
        <v>13</v>
      </c>
      <c r="D1442" t="s">
        <v>318</v>
      </c>
      <c r="F1442" t="s">
        <v>283</v>
      </c>
      <c r="H1442" t="s">
        <v>255</v>
      </c>
      <c r="I1442" t="s">
        <v>13</v>
      </c>
      <c r="L1442" t="s">
        <v>7</v>
      </c>
      <c r="M1442">
        <f>VLOOKUP(D1442,UFMT_FIELD_FORMAT!A:H,8,FALSE)</f>
        <v/>
      </c>
      <c r="N1442">
        <f>IF(ISBLANK(E1442),"",VLOOKUP(E1442,UFMT_CONDITION!A:J,10,FALSE))</f>
        <v/>
      </c>
      <c r="O1442">
        <f>VLOOKUP(F1442,UFMT_VALUE!A:E,5,FALSE)</f>
        <v/>
      </c>
      <c r="P1442">
        <f>IF(ISBLANK(G1442),"",VLOOKUP(G1442,UFMT_CONVERSION!A:C,3,FALSE))</f>
        <v/>
      </c>
      <c r="Q1442">
        <f>"Field '"&amp;M1442&amp;IF(N1442="","","',Cond '"&amp;N1442)&amp;"', Value '"&amp;O1442&amp;IF(P1442="","","', Conv '"&amp;P1442)&amp;"'"</f>
        <v/>
      </c>
      <c r="S1442">
        <f>"Insert into UFMT_BUILD_RULE (FORMAT_ID, FIELD_NO, PRIORITY, FIELD_ID, COND_ID, VALUE_ID, CONV_KEY, F_CHECK, F_WRITE) Values ('"&amp;A1442&amp;"', '"&amp;B1442&amp;"', '"&amp;C1442&amp;"', '"&amp;D1442&amp;"', '"&amp;E1442&amp;"', '"&amp;F1442&amp;"', '"&amp;G1442&amp;"', '"&amp;H1442&amp;"', '"&amp;I1442&amp;"');"</f>
        <v/>
      </c>
      <c r="T1442">
        <f>"Update UFMT_BUILD_RULE SET FIELD_ID='"&amp;D1442&amp;"',COND_ID='"&amp;E1442&amp;"',VALUE_ID='"&amp;F1442&amp;"',CONV_KEY='"&amp;G1442&amp;"',F_CHECK='"&amp;H1442&amp;"',F_WRITE='"&amp;I1442&amp;"' Where FORMAT_ID = '"&amp;A1442&amp;"' AND FIELD_NO = '"&amp;B1442&amp;"' AND PRIORITY = '"&amp;C1442&amp;"';"</f>
        <v/>
      </c>
      <c r="U1442">
        <f>"Delete from UFMT_BUILD_RULE Where FORMAT_ID = '"&amp;A1442&amp;"' AND FIELD_NO = '"&amp;B1442&amp;"' AND PRIORITY = '"&amp;C1442&amp;"';"</f>
        <v/>
      </c>
    </row>
    <row r="1443" spans="1:21">
      <c r="A1443" t="s">
        <v>367</v>
      </c>
      <c r="B1443" t="s">
        <v>398</v>
      </c>
      <c r="C1443" t="s">
        <v>64</v>
      </c>
      <c r="D1443" t="s">
        <v>318</v>
      </c>
      <c r="F1443" t="s">
        <v>522</v>
      </c>
      <c r="G1443" t="s">
        <v>594</v>
      </c>
      <c r="H1443" t="s">
        <v>255</v>
      </c>
      <c r="I1443" t="s">
        <v>13</v>
      </c>
      <c r="L1443" t="s">
        <v>7</v>
      </c>
      <c r="M1443">
        <f>VLOOKUP(D1443,UFMT_FIELD_FORMAT!A:H,8,FALSE)</f>
        <v/>
      </c>
      <c r="N1443">
        <f>IF(ISBLANK(E1443),"",VLOOKUP(E1443,UFMT_CONDITION!A:J,10,FALSE))</f>
        <v/>
      </c>
      <c r="O1443">
        <f>VLOOKUP(F1443,UFMT_VALUE!A:E,5,FALSE)</f>
        <v/>
      </c>
      <c r="P1443">
        <f>IF(ISBLANK(G1443),"",VLOOKUP(G1443,UFMT_CONVERSION!A:C,3,FALSE))</f>
        <v/>
      </c>
      <c r="Q1443">
        <f>"Field '"&amp;M1443&amp;IF(N1443="","","',Cond '"&amp;N1443)&amp;"', Value '"&amp;O1443&amp;IF(P1443="","","', Conv '"&amp;P1443)&amp;"'"</f>
        <v/>
      </c>
      <c r="S1443">
        <f>"Insert into UFMT_BUILD_RULE (FORMAT_ID, FIELD_NO, PRIORITY, FIELD_ID, COND_ID, VALUE_ID, CONV_KEY, F_CHECK, F_WRITE) Values ('"&amp;A1443&amp;"', '"&amp;B1443&amp;"', '"&amp;C1443&amp;"', '"&amp;D1443&amp;"', '"&amp;E1443&amp;"', '"&amp;F1443&amp;"', '"&amp;G1443&amp;"', '"&amp;H1443&amp;"', '"&amp;I1443&amp;"');"</f>
        <v/>
      </c>
      <c r="T1443">
        <f>"Update UFMT_BUILD_RULE SET FIELD_ID='"&amp;D1443&amp;"',COND_ID='"&amp;E1443&amp;"',VALUE_ID='"&amp;F1443&amp;"',CONV_KEY='"&amp;G1443&amp;"',F_CHECK='"&amp;H1443&amp;"',F_WRITE='"&amp;I1443&amp;"' Where FORMAT_ID = '"&amp;A1443&amp;"' AND FIELD_NO = '"&amp;B1443&amp;"' AND PRIORITY = '"&amp;C1443&amp;"';"</f>
        <v/>
      </c>
      <c r="U1443">
        <f>"Delete from UFMT_BUILD_RULE Where FORMAT_ID = '"&amp;A1443&amp;"' AND FIELD_NO = '"&amp;B1443&amp;"' AND PRIORITY = '"&amp;C1443&amp;"';"</f>
        <v/>
      </c>
    </row>
    <row r="1444" spans="1:21">
      <c r="A1444" t="s">
        <v>367</v>
      </c>
      <c r="B1444" t="s">
        <v>398</v>
      </c>
      <c r="C1444" t="s">
        <v>107</v>
      </c>
      <c r="D1444" t="s">
        <v>318</v>
      </c>
      <c r="E1444" t="s">
        <v>114</v>
      </c>
      <c r="F1444" t="s">
        <v>107</v>
      </c>
      <c r="G1444" t="s">
        <v>55</v>
      </c>
      <c r="H1444" t="s">
        <v>255</v>
      </c>
      <c r="I1444" t="s">
        <v>13</v>
      </c>
      <c r="L1444" t="s">
        <v>7</v>
      </c>
      <c r="M1444">
        <f>VLOOKUP(D1444,UFMT_FIELD_FORMAT!A:H,8,FALSE)</f>
        <v/>
      </c>
      <c r="N1444">
        <f>IF(ISBLANK(E1444),"",VLOOKUP(E1444,UFMT_CONDITION!A:J,10,FALSE))</f>
        <v/>
      </c>
      <c r="O1444">
        <f>VLOOKUP(F1444,UFMT_VALUE!A:E,5,FALSE)</f>
        <v/>
      </c>
      <c r="P1444">
        <f>IF(ISBLANK(G1444),"",VLOOKUP(G1444,UFMT_CONVERSION!A:C,3,FALSE))</f>
        <v/>
      </c>
      <c r="Q1444">
        <f>"Field '"&amp;M1444&amp;IF(N1444="","","',Cond '"&amp;N1444)&amp;"', Value '"&amp;O1444&amp;IF(P1444="","","', Conv '"&amp;P1444)&amp;"'"</f>
        <v/>
      </c>
      <c r="S1444">
        <f>"Insert into UFMT_BUILD_RULE (FORMAT_ID, FIELD_NO, PRIORITY, FIELD_ID, COND_ID, VALUE_ID, CONV_KEY, F_CHECK, F_WRITE) Values ('"&amp;A1444&amp;"', '"&amp;B1444&amp;"', '"&amp;C1444&amp;"', '"&amp;D1444&amp;"', '"&amp;E1444&amp;"', '"&amp;F1444&amp;"', '"&amp;G1444&amp;"', '"&amp;H1444&amp;"', '"&amp;I1444&amp;"');"</f>
        <v/>
      </c>
      <c r="T1444">
        <f>"Update UFMT_BUILD_RULE SET FIELD_ID='"&amp;D1444&amp;"',COND_ID='"&amp;E1444&amp;"',VALUE_ID='"&amp;F1444&amp;"',CONV_KEY='"&amp;G1444&amp;"',F_CHECK='"&amp;H1444&amp;"',F_WRITE='"&amp;I1444&amp;"' Where FORMAT_ID = '"&amp;A1444&amp;"' AND FIELD_NO = '"&amp;B1444&amp;"' AND PRIORITY = '"&amp;C1444&amp;"';"</f>
        <v/>
      </c>
      <c r="U1444">
        <f>"Delete from UFMT_BUILD_RULE Where FORMAT_ID = '"&amp;A1444&amp;"' AND FIELD_NO = '"&amp;B1444&amp;"' AND PRIORITY = '"&amp;C1444&amp;"';"</f>
        <v/>
      </c>
    </row>
    <row r="1445" spans="1:21">
      <c r="A1445" t="s">
        <v>367</v>
      </c>
      <c r="B1445" t="s">
        <v>449</v>
      </c>
      <c r="C1445" t="s">
        <v>13</v>
      </c>
      <c r="D1445" t="s">
        <v>333</v>
      </c>
      <c r="F1445" t="s">
        <v>1575</v>
      </c>
      <c r="H1445" t="s">
        <v>255</v>
      </c>
      <c r="I1445" t="s">
        <v>13</v>
      </c>
      <c r="L1445" t="s">
        <v>7</v>
      </c>
      <c r="M1445">
        <f>VLOOKUP(D1445,UFMT_FIELD_FORMAT!A:H,8,FALSE)</f>
        <v/>
      </c>
      <c r="N1445">
        <f>IF(ISBLANK(E1445),"",VLOOKUP(E1445,UFMT_CONDITION!A:J,10,FALSE))</f>
        <v/>
      </c>
      <c r="O1445">
        <f>VLOOKUP(F1445,UFMT_VALUE!A:E,5,FALSE)</f>
        <v/>
      </c>
      <c r="P1445">
        <f>IF(ISBLANK(G1445),"",VLOOKUP(G1445,UFMT_CONVERSION!A:C,3,FALSE))</f>
        <v/>
      </c>
      <c r="Q1445">
        <f>"Field '"&amp;M1445&amp;IF(N1445="","","',Cond '"&amp;N1445)&amp;"', Value '"&amp;O1445&amp;IF(P1445="","","', Conv '"&amp;P1445)&amp;"'"</f>
        <v/>
      </c>
      <c r="S1445">
        <f>"Insert into UFMT_BUILD_RULE (FORMAT_ID, FIELD_NO, PRIORITY, FIELD_ID, COND_ID, VALUE_ID, CONV_KEY, F_CHECK, F_WRITE) Values ('"&amp;A1445&amp;"', '"&amp;B1445&amp;"', '"&amp;C1445&amp;"', '"&amp;D1445&amp;"', '"&amp;E1445&amp;"', '"&amp;F1445&amp;"', '"&amp;G1445&amp;"', '"&amp;H1445&amp;"', '"&amp;I1445&amp;"');"</f>
        <v/>
      </c>
      <c r="T1445">
        <f>"Update UFMT_BUILD_RULE SET FIELD_ID='"&amp;D1445&amp;"',COND_ID='"&amp;E1445&amp;"',VALUE_ID='"&amp;F1445&amp;"',CONV_KEY='"&amp;G1445&amp;"',F_CHECK='"&amp;H1445&amp;"',F_WRITE='"&amp;I1445&amp;"' Where FORMAT_ID = '"&amp;A1445&amp;"' AND FIELD_NO = '"&amp;B1445&amp;"' AND PRIORITY = '"&amp;C1445&amp;"';"</f>
        <v/>
      </c>
      <c r="U1445">
        <f>"Delete from UFMT_BUILD_RULE Where FORMAT_ID = '"&amp;A1445&amp;"' AND FIELD_NO = '"&amp;B1445&amp;"' AND PRIORITY = '"&amp;C1445&amp;"';"</f>
        <v/>
      </c>
    </row>
    <row r="1446" spans="1:21">
      <c r="A1446" t="s">
        <v>367</v>
      </c>
      <c r="B1446" t="s">
        <v>233</v>
      </c>
      <c r="C1446" t="s">
        <v>13</v>
      </c>
      <c r="D1446" t="s">
        <v>333</v>
      </c>
      <c r="F1446" t="s">
        <v>1346</v>
      </c>
      <c r="H1446" t="s">
        <v>255</v>
      </c>
      <c r="I1446" t="s">
        <v>13</v>
      </c>
      <c r="L1446" t="s">
        <v>7</v>
      </c>
      <c r="M1446">
        <f>VLOOKUP(D1446,UFMT_FIELD_FORMAT!A:H,8,FALSE)</f>
        <v/>
      </c>
      <c r="N1446">
        <f>IF(ISBLANK(E1446),"",VLOOKUP(E1446,UFMT_CONDITION!A:J,10,FALSE))</f>
        <v/>
      </c>
      <c r="O1446">
        <f>VLOOKUP(F1446,UFMT_VALUE!A:E,5,FALSE)</f>
        <v/>
      </c>
      <c r="P1446">
        <f>IF(ISBLANK(G1446),"",VLOOKUP(G1446,UFMT_CONVERSION!A:C,3,FALSE))</f>
        <v/>
      </c>
      <c r="Q1446">
        <f>"Field '"&amp;M1446&amp;IF(N1446="","","',Cond '"&amp;N1446)&amp;"', Value '"&amp;O1446&amp;IF(P1446="","","', Conv '"&amp;P1446)&amp;"'"</f>
        <v/>
      </c>
      <c r="S1446">
        <f>"Insert into UFMT_BUILD_RULE (FORMAT_ID, FIELD_NO, PRIORITY, FIELD_ID, COND_ID, VALUE_ID, CONV_KEY, F_CHECK, F_WRITE) Values ('"&amp;A1446&amp;"', '"&amp;B1446&amp;"', '"&amp;C1446&amp;"', '"&amp;D1446&amp;"', '"&amp;E1446&amp;"', '"&amp;F1446&amp;"', '"&amp;G1446&amp;"', '"&amp;H1446&amp;"', '"&amp;I1446&amp;"');"</f>
        <v/>
      </c>
      <c r="T1446">
        <f>"Update UFMT_BUILD_RULE SET FIELD_ID='"&amp;D1446&amp;"',COND_ID='"&amp;E1446&amp;"',VALUE_ID='"&amp;F1446&amp;"',CONV_KEY='"&amp;G1446&amp;"',F_CHECK='"&amp;H1446&amp;"',F_WRITE='"&amp;I1446&amp;"' Where FORMAT_ID = '"&amp;A1446&amp;"' AND FIELD_NO = '"&amp;B1446&amp;"' AND PRIORITY = '"&amp;C1446&amp;"';"</f>
        <v/>
      </c>
      <c r="U1446">
        <f>"Delete from UFMT_BUILD_RULE Where FORMAT_ID = '"&amp;A1446&amp;"' AND FIELD_NO = '"&amp;B1446&amp;"' AND PRIORITY = '"&amp;C1446&amp;"';"</f>
        <v/>
      </c>
    </row>
    <row r="1447" spans="1:21">
      <c r="A1447" t="s">
        <v>367</v>
      </c>
      <c r="B1447" t="s">
        <v>51</v>
      </c>
      <c r="C1447" t="s">
        <v>13</v>
      </c>
      <c r="D1447" t="s">
        <v>473</v>
      </c>
      <c r="F1447" t="s">
        <v>1576</v>
      </c>
      <c r="H1447" t="s">
        <v>255</v>
      </c>
      <c r="I1447" t="s">
        <v>13</v>
      </c>
      <c r="L1447" t="s">
        <v>7</v>
      </c>
      <c r="M1447">
        <f>VLOOKUP(D1447,UFMT_FIELD_FORMAT!A:H,8,FALSE)</f>
        <v/>
      </c>
      <c r="N1447">
        <f>IF(ISBLANK(E1447),"",VLOOKUP(E1447,UFMT_CONDITION!A:J,10,FALSE))</f>
        <v/>
      </c>
      <c r="O1447">
        <f>VLOOKUP(F1447,UFMT_VALUE!A:E,5,FALSE)</f>
        <v/>
      </c>
      <c r="P1447">
        <f>IF(ISBLANK(G1447),"",VLOOKUP(G1447,UFMT_CONVERSION!A:C,3,FALSE))</f>
        <v/>
      </c>
      <c r="Q1447">
        <f>"Field '"&amp;M1447&amp;IF(N1447="","","',Cond '"&amp;N1447)&amp;"', Value '"&amp;O1447&amp;IF(P1447="","","', Conv '"&amp;P1447)&amp;"'"</f>
        <v/>
      </c>
      <c r="S1447">
        <f>"Insert into UFMT_BUILD_RULE (FORMAT_ID, FIELD_NO, PRIORITY, FIELD_ID, COND_ID, VALUE_ID, CONV_KEY, F_CHECK, F_WRITE) Values ('"&amp;A1447&amp;"', '"&amp;B1447&amp;"', '"&amp;C1447&amp;"', '"&amp;D1447&amp;"', '"&amp;E1447&amp;"', '"&amp;F1447&amp;"', '"&amp;G1447&amp;"', '"&amp;H1447&amp;"', '"&amp;I1447&amp;"');"</f>
        <v/>
      </c>
      <c r="T1447">
        <f>"Update UFMT_BUILD_RULE SET FIELD_ID='"&amp;D1447&amp;"',COND_ID='"&amp;E1447&amp;"',VALUE_ID='"&amp;F1447&amp;"',CONV_KEY='"&amp;G1447&amp;"',F_CHECK='"&amp;H1447&amp;"',F_WRITE='"&amp;I1447&amp;"' Where FORMAT_ID = '"&amp;A1447&amp;"' AND FIELD_NO = '"&amp;B1447&amp;"' AND PRIORITY = '"&amp;C1447&amp;"';"</f>
        <v/>
      </c>
      <c r="U1447">
        <f>"Delete from UFMT_BUILD_RULE Where FORMAT_ID = '"&amp;A1447&amp;"' AND FIELD_NO = '"&amp;B1447&amp;"' AND PRIORITY = '"&amp;C1447&amp;"';"</f>
        <v/>
      </c>
    </row>
    <row r="1448" spans="1:21">
      <c r="A1448" t="s">
        <v>367</v>
      </c>
      <c r="B1448" t="s">
        <v>51</v>
      </c>
      <c r="C1448" t="s">
        <v>64</v>
      </c>
      <c r="D1448" t="s">
        <v>473</v>
      </c>
      <c r="F1448" t="s">
        <v>718</v>
      </c>
      <c r="G1448" t="s">
        <v>648</v>
      </c>
      <c r="H1448" t="s">
        <v>255</v>
      </c>
      <c r="I1448" t="s">
        <v>13</v>
      </c>
      <c r="L1448" t="s">
        <v>7</v>
      </c>
      <c r="M1448">
        <f>VLOOKUP(D1448,UFMT_FIELD_FORMAT!A:H,8,FALSE)</f>
        <v/>
      </c>
      <c r="N1448">
        <f>IF(ISBLANK(E1448),"",VLOOKUP(E1448,UFMT_CONDITION!A:J,10,FALSE))</f>
        <v/>
      </c>
      <c r="O1448">
        <f>VLOOKUP(F1448,UFMT_VALUE!A:E,5,FALSE)</f>
        <v/>
      </c>
      <c r="P1448">
        <f>IF(ISBLANK(G1448),"",VLOOKUP(G1448,UFMT_CONVERSION!A:C,3,FALSE))</f>
        <v/>
      </c>
      <c r="Q1448">
        <f>"Field '"&amp;M1448&amp;IF(N1448="","","',Cond '"&amp;N1448)&amp;"', Value '"&amp;O1448&amp;IF(P1448="","","', Conv '"&amp;P1448)&amp;"'"</f>
        <v/>
      </c>
      <c r="S1448">
        <f>"Insert into UFMT_BUILD_RULE (FORMAT_ID, FIELD_NO, PRIORITY, FIELD_ID, COND_ID, VALUE_ID, CONV_KEY, F_CHECK, F_WRITE) Values ('"&amp;A1448&amp;"', '"&amp;B1448&amp;"', '"&amp;C1448&amp;"', '"&amp;D1448&amp;"', '"&amp;E1448&amp;"', '"&amp;F1448&amp;"', '"&amp;G1448&amp;"', '"&amp;H1448&amp;"', '"&amp;I1448&amp;"');"</f>
        <v/>
      </c>
      <c r="T1448">
        <f>"Update UFMT_BUILD_RULE SET FIELD_ID='"&amp;D1448&amp;"',COND_ID='"&amp;E1448&amp;"',VALUE_ID='"&amp;F1448&amp;"',CONV_KEY='"&amp;G1448&amp;"',F_CHECK='"&amp;H1448&amp;"',F_WRITE='"&amp;I1448&amp;"' Where FORMAT_ID = '"&amp;A1448&amp;"' AND FIELD_NO = '"&amp;B1448&amp;"' AND PRIORITY = '"&amp;C1448&amp;"';"</f>
        <v/>
      </c>
      <c r="U1448">
        <f>"Delete from UFMT_BUILD_RULE Where FORMAT_ID = '"&amp;A1448&amp;"' AND FIELD_NO = '"&amp;B1448&amp;"' AND PRIORITY = '"&amp;C1448&amp;"';"</f>
        <v/>
      </c>
    </row>
    <row r="1449" spans="1:21">
      <c r="A1449" t="s">
        <v>367</v>
      </c>
      <c r="B1449" t="s">
        <v>524</v>
      </c>
      <c r="C1449" t="s">
        <v>13</v>
      </c>
      <c r="D1449" t="s">
        <v>31</v>
      </c>
      <c r="F1449" t="s">
        <v>1577</v>
      </c>
      <c r="H1449" t="s">
        <v>255</v>
      </c>
      <c r="I1449" t="s">
        <v>13</v>
      </c>
      <c r="L1449" t="s">
        <v>7</v>
      </c>
      <c r="M1449">
        <f>VLOOKUP(D1449,UFMT_FIELD_FORMAT!A:H,8,FALSE)</f>
        <v/>
      </c>
      <c r="N1449">
        <f>IF(ISBLANK(E1449),"",VLOOKUP(E1449,UFMT_CONDITION!A:J,10,FALSE))</f>
        <v/>
      </c>
      <c r="O1449">
        <f>VLOOKUP(F1449,UFMT_VALUE!A:E,5,FALSE)</f>
        <v/>
      </c>
      <c r="P1449">
        <f>IF(ISBLANK(G1449),"",VLOOKUP(G1449,UFMT_CONVERSION!A:C,3,FALSE))</f>
        <v/>
      </c>
      <c r="Q1449">
        <f>"Field '"&amp;M1449&amp;IF(N1449="","","',Cond '"&amp;N1449)&amp;"', Value '"&amp;O1449&amp;IF(P1449="","","', Conv '"&amp;P1449)&amp;"'"</f>
        <v/>
      </c>
      <c r="S1449">
        <f>"Insert into UFMT_BUILD_RULE (FORMAT_ID, FIELD_NO, PRIORITY, FIELD_ID, COND_ID, VALUE_ID, CONV_KEY, F_CHECK, F_WRITE) Values ('"&amp;A1449&amp;"', '"&amp;B1449&amp;"', '"&amp;C1449&amp;"', '"&amp;D1449&amp;"', '"&amp;E1449&amp;"', '"&amp;F1449&amp;"', '"&amp;G1449&amp;"', '"&amp;H1449&amp;"', '"&amp;I1449&amp;"');"</f>
        <v/>
      </c>
      <c r="T1449">
        <f>"Update UFMT_BUILD_RULE SET FIELD_ID='"&amp;D1449&amp;"',COND_ID='"&amp;E1449&amp;"',VALUE_ID='"&amp;F1449&amp;"',CONV_KEY='"&amp;G1449&amp;"',F_CHECK='"&amp;H1449&amp;"',F_WRITE='"&amp;I1449&amp;"' Where FORMAT_ID = '"&amp;A1449&amp;"' AND FIELD_NO = '"&amp;B1449&amp;"' AND PRIORITY = '"&amp;C1449&amp;"';"</f>
        <v/>
      </c>
      <c r="U1449">
        <f>"Delete from UFMT_BUILD_RULE Where FORMAT_ID = '"&amp;A1449&amp;"' AND FIELD_NO = '"&amp;B1449&amp;"' AND PRIORITY = '"&amp;C1449&amp;"';"</f>
        <v/>
      </c>
    </row>
    <row r="1450" spans="1:21">
      <c r="A1450" t="s">
        <v>367</v>
      </c>
      <c r="B1450" t="s">
        <v>532</v>
      </c>
      <c r="C1450" t="s">
        <v>13</v>
      </c>
      <c r="D1450" t="s">
        <v>337</v>
      </c>
      <c r="F1450" t="s">
        <v>456</v>
      </c>
      <c r="H1450" t="s">
        <v>255</v>
      </c>
      <c r="I1450" t="s">
        <v>13</v>
      </c>
      <c r="L1450" t="s">
        <v>7</v>
      </c>
      <c r="M1450">
        <f>VLOOKUP(D1450,UFMT_FIELD_FORMAT!A:H,8,FALSE)</f>
        <v/>
      </c>
      <c r="N1450">
        <f>IF(ISBLANK(E1450),"",VLOOKUP(E1450,UFMT_CONDITION!A:J,10,FALSE))</f>
        <v/>
      </c>
      <c r="O1450">
        <f>VLOOKUP(F1450,UFMT_VALUE!A:E,5,FALSE)</f>
        <v/>
      </c>
      <c r="P1450">
        <f>IF(ISBLANK(G1450),"",VLOOKUP(G1450,UFMT_CONVERSION!A:C,3,FALSE))</f>
        <v/>
      </c>
      <c r="Q1450">
        <f>"Field '"&amp;M1450&amp;IF(N1450="","","',Cond '"&amp;N1450)&amp;"', Value '"&amp;O1450&amp;IF(P1450="","","', Conv '"&amp;P1450)&amp;"'"</f>
        <v/>
      </c>
      <c r="S1450">
        <f>"Insert into UFMT_BUILD_RULE (FORMAT_ID, FIELD_NO, PRIORITY, FIELD_ID, COND_ID, VALUE_ID, CONV_KEY, F_CHECK, F_WRITE) Values ('"&amp;A1450&amp;"', '"&amp;B1450&amp;"', '"&amp;C1450&amp;"', '"&amp;D1450&amp;"', '"&amp;E1450&amp;"', '"&amp;F1450&amp;"', '"&amp;G1450&amp;"', '"&amp;H1450&amp;"', '"&amp;I1450&amp;"');"</f>
        <v/>
      </c>
      <c r="T1450">
        <f>"Update UFMT_BUILD_RULE SET FIELD_ID='"&amp;D1450&amp;"',COND_ID='"&amp;E1450&amp;"',VALUE_ID='"&amp;F1450&amp;"',CONV_KEY='"&amp;G1450&amp;"',F_CHECK='"&amp;H1450&amp;"',F_WRITE='"&amp;I1450&amp;"' Where FORMAT_ID = '"&amp;A1450&amp;"' AND FIELD_NO = '"&amp;B1450&amp;"' AND PRIORITY = '"&amp;C1450&amp;"';"</f>
        <v/>
      </c>
      <c r="U1450">
        <f>"Delete from UFMT_BUILD_RULE Where FORMAT_ID = '"&amp;A1450&amp;"' AND FIELD_NO = '"&amp;B1450&amp;"' AND PRIORITY = '"&amp;C1450&amp;"';"</f>
        <v/>
      </c>
    </row>
    <row r="1451" spans="1:21">
      <c r="A1451" t="s">
        <v>367</v>
      </c>
      <c r="B1451" t="s">
        <v>66</v>
      </c>
      <c r="C1451" t="s">
        <v>13</v>
      </c>
      <c r="D1451" t="s">
        <v>351</v>
      </c>
      <c r="F1451" t="s">
        <v>233</v>
      </c>
      <c r="H1451" t="s">
        <v>255</v>
      </c>
      <c r="I1451" t="s">
        <v>13</v>
      </c>
      <c r="L1451" t="s">
        <v>7</v>
      </c>
      <c r="M1451">
        <f>VLOOKUP(D1451,UFMT_FIELD_FORMAT!A:H,8,FALSE)</f>
        <v/>
      </c>
      <c r="N1451">
        <f>IF(ISBLANK(E1451),"",VLOOKUP(E1451,UFMT_CONDITION!A:J,10,FALSE))</f>
        <v/>
      </c>
      <c r="O1451">
        <f>VLOOKUP(F1451,UFMT_VALUE!A:E,5,FALSE)</f>
        <v/>
      </c>
      <c r="P1451">
        <f>IF(ISBLANK(G1451),"",VLOOKUP(G1451,UFMT_CONVERSION!A:C,3,FALSE))</f>
        <v/>
      </c>
      <c r="Q1451">
        <f>"Field '"&amp;M1451&amp;IF(N1451="","","',Cond '"&amp;N1451)&amp;"', Value '"&amp;O1451&amp;IF(P1451="","","', Conv '"&amp;P1451)&amp;"'"</f>
        <v/>
      </c>
      <c r="S1451">
        <f>"Insert into UFMT_BUILD_RULE (FORMAT_ID, FIELD_NO, PRIORITY, FIELD_ID, COND_ID, VALUE_ID, CONV_KEY, F_CHECK, F_WRITE) Values ('"&amp;A1451&amp;"', '"&amp;B1451&amp;"', '"&amp;C1451&amp;"', '"&amp;D1451&amp;"', '"&amp;E1451&amp;"', '"&amp;F1451&amp;"', '"&amp;G1451&amp;"', '"&amp;H1451&amp;"', '"&amp;I1451&amp;"');"</f>
        <v/>
      </c>
      <c r="T1451">
        <f>"Update UFMT_BUILD_RULE SET FIELD_ID='"&amp;D1451&amp;"',COND_ID='"&amp;E1451&amp;"',VALUE_ID='"&amp;F1451&amp;"',CONV_KEY='"&amp;G1451&amp;"',F_CHECK='"&amp;H1451&amp;"',F_WRITE='"&amp;I1451&amp;"' Where FORMAT_ID = '"&amp;A1451&amp;"' AND FIELD_NO = '"&amp;B1451&amp;"' AND PRIORITY = '"&amp;C1451&amp;"';"</f>
        <v/>
      </c>
      <c r="U1451">
        <f>"Delete from UFMT_BUILD_RULE Where FORMAT_ID = '"&amp;A1451&amp;"' AND FIELD_NO = '"&amp;B1451&amp;"' AND PRIORITY = '"&amp;C1451&amp;"';"</f>
        <v/>
      </c>
    </row>
    <row r="1452" spans="1:21">
      <c r="A1452" t="s">
        <v>367</v>
      </c>
      <c r="B1452" t="s">
        <v>70</v>
      </c>
      <c r="C1452" t="s">
        <v>13</v>
      </c>
      <c r="D1452" t="s">
        <v>379</v>
      </c>
      <c r="F1452" t="s">
        <v>471</v>
      </c>
      <c r="H1452" t="s">
        <v>255</v>
      </c>
      <c r="I1452" t="s">
        <v>13</v>
      </c>
      <c r="L1452" t="s">
        <v>7</v>
      </c>
      <c r="M1452">
        <f>VLOOKUP(D1452,UFMT_FIELD_FORMAT!A:H,8,FALSE)</f>
        <v/>
      </c>
      <c r="N1452">
        <f>IF(ISBLANK(E1452),"",VLOOKUP(E1452,UFMT_CONDITION!A:J,10,FALSE))</f>
        <v/>
      </c>
      <c r="O1452">
        <f>VLOOKUP(F1452,UFMT_VALUE!A:E,5,FALSE)</f>
        <v/>
      </c>
      <c r="P1452">
        <f>IF(ISBLANK(G1452),"",VLOOKUP(G1452,UFMT_CONVERSION!A:C,3,FALSE))</f>
        <v/>
      </c>
      <c r="Q1452">
        <f>"Field '"&amp;M1452&amp;IF(N1452="","","',Cond '"&amp;N1452)&amp;"', Value '"&amp;O1452&amp;IF(P1452="","","', Conv '"&amp;P1452)&amp;"'"</f>
        <v/>
      </c>
      <c r="S1452">
        <f>"Insert into UFMT_BUILD_RULE (FORMAT_ID, FIELD_NO, PRIORITY, FIELD_ID, COND_ID, VALUE_ID, CONV_KEY, F_CHECK, F_WRITE) Values ('"&amp;A1452&amp;"', '"&amp;B1452&amp;"', '"&amp;C1452&amp;"', '"&amp;D1452&amp;"', '"&amp;E1452&amp;"', '"&amp;F1452&amp;"', '"&amp;G1452&amp;"', '"&amp;H1452&amp;"', '"&amp;I1452&amp;"');"</f>
        <v/>
      </c>
      <c r="T1452">
        <f>"Update UFMT_BUILD_RULE SET FIELD_ID='"&amp;D1452&amp;"',COND_ID='"&amp;E1452&amp;"',VALUE_ID='"&amp;F1452&amp;"',CONV_KEY='"&amp;G1452&amp;"',F_CHECK='"&amp;H1452&amp;"',F_WRITE='"&amp;I1452&amp;"' Where FORMAT_ID = '"&amp;A1452&amp;"' AND FIELD_NO = '"&amp;B1452&amp;"' AND PRIORITY = '"&amp;C1452&amp;"';"</f>
        <v/>
      </c>
      <c r="U1452">
        <f>"Delete from UFMT_BUILD_RULE Where FORMAT_ID = '"&amp;A1452&amp;"' AND FIELD_NO = '"&amp;B1452&amp;"' AND PRIORITY = '"&amp;C1452&amp;"';"</f>
        <v/>
      </c>
    </row>
    <row r="1453" spans="1:21">
      <c r="A1453" t="s">
        <v>367</v>
      </c>
      <c r="B1453" t="s">
        <v>545</v>
      </c>
      <c r="C1453" t="s">
        <v>13</v>
      </c>
      <c r="D1453" t="s">
        <v>393</v>
      </c>
      <c r="F1453" t="s">
        <v>51</v>
      </c>
      <c r="H1453" t="s">
        <v>255</v>
      </c>
      <c r="I1453" t="s">
        <v>13</v>
      </c>
      <c r="L1453" t="s">
        <v>7</v>
      </c>
      <c r="M1453">
        <f>VLOOKUP(D1453,UFMT_FIELD_FORMAT!A:H,8,FALSE)</f>
        <v/>
      </c>
      <c r="N1453">
        <f>IF(ISBLANK(E1453),"",VLOOKUP(E1453,UFMT_CONDITION!A:J,10,FALSE))</f>
        <v/>
      </c>
      <c r="O1453">
        <f>VLOOKUP(F1453,UFMT_VALUE!A:E,5,FALSE)</f>
        <v/>
      </c>
      <c r="P1453">
        <f>IF(ISBLANK(G1453),"",VLOOKUP(G1453,UFMT_CONVERSION!A:C,3,FALSE))</f>
        <v/>
      </c>
      <c r="Q1453">
        <f>"Field '"&amp;M1453&amp;IF(N1453="","","',Cond '"&amp;N1453)&amp;"', Value '"&amp;O1453&amp;IF(P1453="","","', Conv '"&amp;P1453)&amp;"'"</f>
        <v/>
      </c>
      <c r="S1453">
        <f>"Insert into UFMT_BUILD_RULE (FORMAT_ID, FIELD_NO, PRIORITY, FIELD_ID, COND_ID, VALUE_ID, CONV_KEY, F_CHECK, F_WRITE) Values ('"&amp;A1453&amp;"', '"&amp;B1453&amp;"', '"&amp;C1453&amp;"', '"&amp;D1453&amp;"', '"&amp;E1453&amp;"', '"&amp;F1453&amp;"', '"&amp;G1453&amp;"', '"&amp;H1453&amp;"', '"&amp;I1453&amp;"');"</f>
        <v/>
      </c>
      <c r="T1453">
        <f>"Update UFMT_BUILD_RULE SET FIELD_ID='"&amp;D1453&amp;"',COND_ID='"&amp;E1453&amp;"',VALUE_ID='"&amp;F1453&amp;"',CONV_KEY='"&amp;G1453&amp;"',F_CHECK='"&amp;H1453&amp;"',F_WRITE='"&amp;I1453&amp;"' Where FORMAT_ID = '"&amp;A1453&amp;"' AND FIELD_NO = '"&amp;B1453&amp;"' AND PRIORITY = '"&amp;C1453&amp;"';"</f>
        <v/>
      </c>
      <c r="U1453">
        <f>"Delete from UFMT_BUILD_RULE Where FORMAT_ID = '"&amp;A1453&amp;"' AND FIELD_NO = '"&amp;B1453&amp;"' AND PRIORITY = '"&amp;C1453&amp;"';"</f>
        <v/>
      </c>
    </row>
    <row r="1454" spans="1:21">
      <c r="A1454" t="s">
        <v>367</v>
      </c>
      <c r="B1454" t="s">
        <v>239</v>
      </c>
      <c r="C1454" t="s">
        <v>13</v>
      </c>
      <c r="D1454" t="s">
        <v>395</v>
      </c>
      <c r="F1454" t="s">
        <v>478</v>
      </c>
      <c r="H1454" t="s">
        <v>255</v>
      </c>
      <c r="I1454" t="s">
        <v>13</v>
      </c>
      <c r="L1454" t="s">
        <v>7</v>
      </c>
      <c r="M1454">
        <f>VLOOKUP(D1454,UFMT_FIELD_FORMAT!A:H,8,FALSE)</f>
        <v/>
      </c>
      <c r="N1454">
        <f>IF(ISBLANK(E1454),"",VLOOKUP(E1454,UFMT_CONDITION!A:J,10,FALSE))</f>
        <v/>
      </c>
      <c r="O1454">
        <f>VLOOKUP(F1454,UFMT_VALUE!A:E,5,FALSE)</f>
        <v/>
      </c>
      <c r="P1454">
        <f>IF(ISBLANK(G1454),"",VLOOKUP(G1454,UFMT_CONVERSION!A:C,3,FALSE))</f>
        <v/>
      </c>
      <c r="Q1454">
        <f>"Field '"&amp;M1454&amp;IF(N1454="","","',Cond '"&amp;N1454)&amp;"', Value '"&amp;O1454&amp;IF(P1454="","","', Conv '"&amp;P1454)&amp;"'"</f>
        <v/>
      </c>
      <c r="S1454">
        <f>"Insert into UFMT_BUILD_RULE (FORMAT_ID, FIELD_NO, PRIORITY, FIELD_ID, COND_ID, VALUE_ID, CONV_KEY, F_CHECK, F_WRITE) Values ('"&amp;A1454&amp;"', '"&amp;B1454&amp;"', '"&amp;C1454&amp;"', '"&amp;D1454&amp;"', '"&amp;E1454&amp;"', '"&amp;F1454&amp;"', '"&amp;G1454&amp;"', '"&amp;H1454&amp;"', '"&amp;I1454&amp;"');"</f>
        <v/>
      </c>
      <c r="T1454">
        <f>"Update UFMT_BUILD_RULE SET FIELD_ID='"&amp;D1454&amp;"',COND_ID='"&amp;E1454&amp;"',VALUE_ID='"&amp;F1454&amp;"',CONV_KEY='"&amp;G1454&amp;"',F_CHECK='"&amp;H1454&amp;"',F_WRITE='"&amp;I1454&amp;"' Where FORMAT_ID = '"&amp;A1454&amp;"' AND FIELD_NO = '"&amp;B1454&amp;"' AND PRIORITY = '"&amp;C1454&amp;"';"</f>
        <v/>
      </c>
      <c r="U1454">
        <f>"Delete from UFMT_BUILD_RULE Where FORMAT_ID = '"&amp;A1454&amp;"' AND FIELD_NO = '"&amp;B1454&amp;"' AND PRIORITY = '"&amp;C1454&amp;"';"</f>
        <v/>
      </c>
    </row>
    <row r="1455" spans="1:21">
      <c r="A1455" t="s">
        <v>367</v>
      </c>
      <c r="B1455" t="s">
        <v>488</v>
      </c>
      <c r="C1455" t="s">
        <v>13</v>
      </c>
      <c r="D1455" t="s">
        <v>478</v>
      </c>
      <c r="F1455" t="s">
        <v>528</v>
      </c>
      <c r="G1455" t="s">
        <v>587</v>
      </c>
      <c r="H1455" t="s">
        <v>255</v>
      </c>
      <c r="I1455" t="s">
        <v>13</v>
      </c>
      <c r="L1455" t="s">
        <v>7</v>
      </c>
      <c r="M1455">
        <f>VLOOKUP(D1455,UFMT_FIELD_FORMAT!A:H,8,FALSE)</f>
        <v/>
      </c>
      <c r="N1455">
        <f>IF(ISBLANK(E1455),"",VLOOKUP(E1455,UFMT_CONDITION!A:J,10,FALSE))</f>
        <v/>
      </c>
      <c r="O1455">
        <f>VLOOKUP(F1455,UFMT_VALUE!A:E,5,FALSE)</f>
        <v/>
      </c>
      <c r="P1455">
        <f>IF(ISBLANK(G1455),"",VLOOKUP(G1455,UFMT_CONVERSION!A:C,3,FALSE))</f>
        <v/>
      </c>
      <c r="Q1455">
        <f>"Field '"&amp;M1455&amp;IF(N1455="","","',Cond '"&amp;N1455)&amp;"', Value '"&amp;O1455&amp;IF(P1455="","","', Conv '"&amp;P1455)&amp;"'"</f>
        <v/>
      </c>
      <c r="S1455">
        <f>"Insert into UFMT_BUILD_RULE (FORMAT_ID, FIELD_NO, PRIORITY, FIELD_ID, COND_ID, VALUE_ID, CONV_KEY, F_CHECK, F_WRITE) Values ('"&amp;A1455&amp;"', '"&amp;B1455&amp;"', '"&amp;C1455&amp;"', '"&amp;D1455&amp;"', '"&amp;E1455&amp;"', '"&amp;F1455&amp;"', '"&amp;G1455&amp;"', '"&amp;H1455&amp;"', '"&amp;I1455&amp;"');"</f>
        <v/>
      </c>
      <c r="T1455">
        <f>"Update UFMT_BUILD_RULE SET FIELD_ID='"&amp;D1455&amp;"',COND_ID='"&amp;E1455&amp;"',VALUE_ID='"&amp;F1455&amp;"',CONV_KEY='"&amp;G1455&amp;"',F_CHECK='"&amp;H1455&amp;"',F_WRITE='"&amp;I1455&amp;"' Where FORMAT_ID = '"&amp;A1455&amp;"' AND FIELD_NO = '"&amp;B1455&amp;"' AND PRIORITY = '"&amp;C1455&amp;"';"</f>
        <v/>
      </c>
      <c r="U1455">
        <f>"Delete from UFMT_BUILD_RULE Where FORMAT_ID = '"&amp;A1455&amp;"' AND FIELD_NO = '"&amp;B1455&amp;"' AND PRIORITY = '"&amp;C1455&amp;"';"</f>
        <v/>
      </c>
    </row>
    <row r="1456" spans="1:21">
      <c r="A1456" t="s">
        <v>367</v>
      </c>
      <c r="B1456" t="s">
        <v>488</v>
      </c>
      <c r="C1456" t="s">
        <v>64</v>
      </c>
      <c r="D1456" t="s">
        <v>478</v>
      </c>
      <c r="F1456" t="s">
        <v>532</v>
      </c>
      <c r="G1456" t="s">
        <v>589</v>
      </c>
      <c r="H1456" t="s">
        <v>255</v>
      </c>
      <c r="I1456" t="s">
        <v>13</v>
      </c>
      <c r="L1456" t="s">
        <v>7</v>
      </c>
      <c r="M1456">
        <f>VLOOKUP(D1456,UFMT_FIELD_FORMAT!A:H,8,FALSE)</f>
        <v/>
      </c>
      <c r="N1456">
        <f>IF(ISBLANK(E1456),"",VLOOKUP(E1456,UFMT_CONDITION!A:J,10,FALSE))</f>
        <v/>
      </c>
      <c r="O1456">
        <f>VLOOKUP(F1456,UFMT_VALUE!A:E,5,FALSE)</f>
        <v/>
      </c>
      <c r="P1456">
        <f>IF(ISBLANK(G1456),"",VLOOKUP(G1456,UFMT_CONVERSION!A:C,3,FALSE))</f>
        <v/>
      </c>
      <c r="Q1456">
        <f>"Field '"&amp;M1456&amp;IF(N1456="","","',Cond '"&amp;N1456)&amp;"', Value '"&amp;O1456&amp;IF(P1456="","","', Conv '"&amp;P1456)&amp;"'"</f>
        <v/>
      </c>
      <c r="S1456">
        <f>"Insert into UFMT_BUILD_RULE (FORMAT_ID, FIELD_NO, PRIORITY, FIELD_ID, COND_ID, VALUE_ID, CONV_KEY, F_CHECK, F_WRITE) Values ('"&amp;A1456&amp;"', '"&amp;B1456&amp;"', '"&amp;C1456&amp;"', '"&amp;D1456&amp;"', '"&amp;E1456&amp;"', '"&amp;F1456&amp;"', '"&amp;G1456&amp;"', '"&amp;H1456&amp;"', '"&amp;I1456&amp;"');"</f>
        <v/>
      </c>
      <c r="T1456">
        <f>"Update UFMT_BUILD_RULE SET FIELD_ID='"&amp;D1456&amp;"',COND_ID='"&amp;E1456&amp;"',VALUE_ID='"&amp;F1456&amp;"',CONV_KEY='"&amp;G1456&amp;"',F_CHECK='"&amp;H1456&amp;"',F_WRITE='"&amp;I1456&amp;"' Where FORMAT_ID = '"&amp;A1456&amp;"' AND FIELD_NO = '"&amp;B1456&amp;"' AND PRIORITY = '"&amp;C1456&amp;"';"</f>
        <v/>
      </c>
      <c r="U1456">
        <f>"Delete from UFMT_BUILD_RULE Where FORMAT_ID = '"&amp;A1456&amp;"' AND FIELD_NO = '"&amp;B1456&amp;"' AND PRIORITY = '"&amp;C1456&amp;"';"</f>
        <v/>
      </c>
    </row>
    <row r="1457" spans="1:21">
      <c r="A1457" t="s">
        <v>367</v>
      </c>
      <c r="B1457" t="s">
        <v>488</v>
      </c>
      <c r="C1457" t="s">
        <v>107</v>
      </c>
      <c r="D1457" t="s">
        <v>478</v>
      </c>
      <c r="F1457" t="s">
        <v>534</v>
      </c>
      <c r="G1457" t="s">
        <v>591</v>
      </c>
      <c r="H1457" t="s">
        <v>255</v>
      </c>
      <c r="I1457" t="s">
        <v>13</v>
      </c>
      <c r="L1457" t="s">
        <v>7</v>
      </c>
      <c r="M1457">
        <f>VLOOKUP(D1457,UFMT_FIELD_FORMAT!A:H,8,FALSE)</f>
        <v/>
      </c>
      <c r="N1457">
        <f>IF(ISBLANK(E1457),"",VLOOKUP(E1457,UFMT_CONDITION!A:J,10,FALSE))</f>
        <v/>
      </c>
      <c r="O1457">
        <f>VLOOKUP(F1457,UFMT_VALUE!A:E,5,FALSE)</f>
        <v/>
      </c>
      <c r="P1457">
        <f>IF(ISBLANK(G1457),"",VLOOKUP(G1457,UFMT_CONVERSION!A:C,3,FALSE))</f>
        <v/>
      </c>
      <c r="Q1457">
        <f>"Field '"&amp;M1457&amp;IF(N1457="","","',Cond '"&amp;N1457)&amp;"', Value '"&amp;O1457&amp;IF(P1457="","","', Conv '"&amp;P1457)&amp;"'"</f>
        <v/>
      </c>
      <c r="S1457">
        <f>"Insert into UFMT_BUILD_RULE (FORMAT_ID, FIELD_NO, PRIORITY, FIELD_ID, COND_ID, VALUE_ID, CONV_KEY, F_CHECK, F_WRITE) Values ('"&amp;A1457&amp;"', '"&amp;B1457&amp;"', '"&amp;C1457&amp;"', '"&amp;D1457&amp;"', '"&amp;E1457&amp;"', '"&amp;F1457&amp;"', '"&amp;G1457&amp;"', '"&amp;H1457&amp;"', '"&amp;I1457&amp;"');"</f>
        <v/>
      </c>
      <c r="T1457">
        <f>"Update UFMT_BUILD_RULE SET FIELD_ID='"&amp;D1457&amp;"',COND_ID='"&amp;E1457&amp;"',VALUE_ID='"&amp;F1457&amp;"',CONV_KEY='"&amp;G1457&amp;"',F_CHECK='"&amp;H1457&amp;"',F_WRITE='"&amp;I1457&amp;"' Where FORMAT_ID = '"&amp;A1457&amp;"' AND FIELD_NO = '"&amp;B1457&amp;"' AND PRIORITY = '"&amp;C1457&amp;"';"</f>
        <v/>
      </c>
      <c r="U1457">
        <f>"Delete from UFMT_BUILD_RULE Where FORMAT_ID = '"&amp;A1457&amp;"' AND FIELD_NO = '"&amp;B1457&amp;"' AND PRIORITY = '"&amp;C1457&amp;"';"</f>
        <v/>
      </c>
    </row>
    <row r="1458" spans="1:21">
      <c r="A1458" t="s">
        <v>367</v>
      </c>
      <c r="B1458" t="s">
        <v>554</v>
      </c>
      <c r="C1458" t="s">
        <v>13</v>
      </c>
      <c r="D1458" t="s">
        <v>456</v>
      </c>
      <c r="F1458" t="s">
        <v>57</v>
      </c>
      <c r="H1458" t="s">
        <v>255</v>
      </c>
      <c r="I1458" t="s">
        <v>13</v>
      </c>
      <c r="L1458" t="s">
        <v>7</v>
      </c>
      <c r="M1458">
        <f>VLOOKUP(D1458,UFMT_FIELD_FORMAT!A:H,8,FALSE)</f>
        <v/>
      </c>
      <c r="N1458">
        <f>IF(ISBLANK(E1458),"",VLOOKUP(E1458,UFMT_CONDITION!A:J,10,FALSE))</f>
        <v/>
      </c>
      <c r="O1458">
        <f>VLOOKUP(F1458,UFMT_VALUE!A:E,5,FALSE)</f>
        <v/>
      </c>
      <c r="P1458">
        <f>IF(ISBLANK(G1458),"",VLOOKUP(G1458,UFMT_CONVERSION!A:C,3,FALSE))</f>
        <v/>
      </c>
      <c r="Q1458">
        <f>"Field '"&amp;M1458&amp;IF(N1458="","","',Cond '"&amp;N1458)&amp;"', Value '"&amp;O1458&amp;IF(P1458="","","', Conv '"&amp;P1458)&amp;"'"</f>
        <v/>
      </c>
      <c r="S1458">
        <f>"Insert into UFMT_BUILD_RULE (FORMAT_ID, FIELD_NO, PRIORITY, FIELD_ID, COND_ID, VALUE_ID, CONV_KEY, F_CHECK, F_WRITE) Values ('"&amp;A1458&amp;"', '"&amp;B1458&amp;"', '"&amp;C1458&amp;"', '"&amp;D1458&amp;"', '"&amp;E1458&amp;"', '"&amp;F1458&amp;"', '"&amp;G1458&amp;"', '"&amp;H1458&amp;"', '"&amp;I1458&amp;"');"</f>
        <v/>
      </c>
      <c r="T1458">
        <f>"Update UFMT_BUILD_RULE SET FIELD_ID='"&amp;D1458&amp;"',COND_ID='"&amp;E1458&amp;"',VALUE_ID='"&amp;F1458&amp;"',CONV_KEY='"&amp;G1458&amp;"',F_CHECK='"&amp;H1458&amp;"',F_WRITE='"&amp;I1458&amp;"' Where FORMAT_ID = '"&amp;A1458&amp;"' AND FIELD_NO = '"&amp;B1458&amp;"' AND PRIORITY = '"&amp;C1458&amp;"';"</f>
        <v/>
      </c>
      <c r="U1458">
        <f>"Delete from UFMT_BUILD_RULE Where FORMAT_ID = '"&amp;A1458&amp;"' AND FIELD_NO = '"&amp;B1458&amp;"' AND PRIORITY = '"&amp;C1458&amp;"';"</f>
        <v/>
      </c>
    </row>
    <row r="1459" spans="1:21">
      <c r="A1459" t="s">
        <v>367</v>
      </c>
      <c r="B1459" t="s">
        <v>554</v>
      </c>
      <c r="C1459" t="s">
        <v>64</v>
      </c>
      <c r="D1459" t="s">
        <v>456</v>
      </c>
      <c r="E1459" t="s">
        <v>555</v>
      </c>
      <c r="F1459" t="s">
        <v>1578</v>
      </c>
      <c r="G1459" t="s">
        <v>128</v>
      </c>
      <c r="H1459" t="s">
        <v>255</v>
      </c>
      <c r="I1459" t="s">
        <v>13</v>
      </c>
      <c r="L1459" t="s">
        <v>7</v>
      </c>
      <c r="M1459">
        <f>VLOOKUP(D1459,UFMT_FIELD_FORMAT!A:H,8,FALSE)</f>
        <v/>
      </c>
      <c r="N1459">
        <f>IF(ISBLANK(E1459),"",VLOOKUP(E1459,UFMT_CONDITION!A:J,10,FALSE))</f>
        <v/>
      </c>
      <c r="O1459">
        <f>VLOOKUP(F1459,UFMT_VALUE!A:E,5,FALSE)</f>
        <v/>
      </c>
      <c r="P1459">
        <f>IF(ISBLANK(G1459),"",VLOOKUP(G1459,UFMT_CONVERSION!A:C,3,FALSE))</f>
        <v/>
      </c>
      <c r="Q1459">
        <f>"Field '"&amp;M1459&amp;IF(N1459="","","',Cond '"&amp;N1459)&amp;"', Value '"&amp;O1459&amp;IF(P1459="","","', Conv '"&amp;P1459)&amp;"'"</f>
        <v/>
      </c>
      <c r="S1459">
        <f>"Insert into UFMT_BUILD_RULE (FORMAT_ID, FIELD_NO, PRIORITY, FIELD_ID, COND_ID, VALUE_ID, CONV_KEY, F_CHECK, F_WRITE) Values ('"&amp;A1459&amp;"', '"&amp;B1459&amp;"', '"&amp;C1459&amp;"', '"&amp;D1459&amp;"', '"&amp;E1459&amp;"', '"&amp;F1459&amp;"', '"&amp;G1459&amp;"', '"&amp;H1459&amp;"', '"&amp;I1459&amp;"');"</f>
        <v/>
      </c>
      <c r="T1459">
        <f>"Update UFMT_BUILD_RULE SET FIELD_ID='"&amp;D1459&amp;"',COND_ID='"&amp;E1459&amp;"',VALUE_ID='"&amp;F1459&amp;"',CONV_KEY='"&amp;G1459&amp;"',F_CHECK='"&amp;H1459&amp;"',F_WRITE='"&amp;I1459&amp;"' Where FORMAT_ID = '"&amp;A1459&amp;"' AND FIELD_NO = '"&amp;B1459&amp;"' AND PRIORITY = '"&amp;C1459&amp;"';"</f>
        <v/>
      </c>
      <c r="U1459">
        <f>"Delete from UFMT_BUILD_RULE Where FORMAT_ID = '"&amp;A1459&amp;"' AND FIELD_NO = '"&amp;B1459&amp;"' AND PRIORITY = '"&amp;C1459&amp;"';"</f>
        <v/>
      </c>
    </row>
    <row r="1460" spans="1:21">
      <c r="A1460" t="s">
        <v>367</v>
      </c>
      <c r="B1460" t="s">
        <v>554</v>
      </c>
      <c r="C1460" t="s">
        <v>107</v>
      </c>
      <c r="D1460" t="s">
        <v>456</v>
      </c>
      <c r="E1460" t="s">
        <v>555</v>
      </c>
      <c r="F1460" t="s">
        <v>1579</v>
      </c>
      <c r="G1460" t="s">
        <v>609</v>
      </c>
      <c r="H1460" t="s">
        <v>255</v>
      </c>
      <c r="I1460" t="s">
        <v>13</v>
      </c>
      <c r="L1460" t="s">
        <v>7</v>
      </c>
      <c r="M1460">
        <f>VLOOKUP(D1460,UFMT_FIELD_FORMAT!A:H,8,FALSE)</f>
        <v/>
      </c>
      <c r="N1460">
        <f>IF(ISBLANK(E1460),"",VLOOKUP(E1460,UFMT_CONDITION!A:J,10,FALSE))</f>
        <v/>
      </c>
      <c r="O1460">
        <f>VLOOKUP(F1460,UFMT_VALUE!A:E,5,FALSE)</f>
        <v/>
      </c>
      <c r="P1460">
        <f>IF(ISBLANK(G1460),"",VLOOKUP(G1460,UFMT_CONVERSION!A:C,3,FALSE))</f>
        <v/>
      </c>
      <c r="Q1460">
        <f>"Field '"&amp;M1460&amp;IF(N1460="","","',Cond '"&amp;N1460)&amp;"', Value '"&amp;O1460&amp;IF(P1460="","","', Conv '"&amp;P1460)&amp;"'"</f>
        <v/>
      </c>
      <c r="S1460">
        <f>"Insert into UFMT_BUILD_RULE (FORMAT_ID, FIELD_NO, PRIORITY, FIELD_ID, COND_ID, VALUE_ID, CONV_KEY, F_CHECK, F_WRITE) Values ('"&amp;A1460&amp;"', '"&amp;B1460&amp;"', '"&amp;C1460&amp;"', '"&amp;D1460&amp;"', '"&amp;E1460&amp;"', '"&amp;F1460&amp;"', '"&amp;G1460&amp;"', '"&amp;H1460&amp;"', '"&amp;I1460&amp;"');"</f>
        <v/>
      </c>
      <c r="T1460">
        <f>"Update UFMT_BUILD_RULE SET FIELD_ID='"&amp;D1460&amp;"',COND_ID='"&amp;E1460&amp;"',VALUE_ID='"&amp;F1460&amp;"',CONV_KEY='"&amp;G1460&amp;"',F_CHECK='"&amp;H1460&amp;"',F_WRITE='"&amp;I1460&amp;"' Where FORMAT_ID = '"&amp;A1460&amp;"' AND FIELD_NO = '"&amp;B1460&amp;"' AND PRIORITY = '"&amp;C1460&amp;"';"</f>
        <v/>
      </c>
      <c r="U1460">
        <f>"Delete from UFMT_BUILD_RULE Where FORMAT_ID = '"&amp;A1460&amp;"' AND FIELD_NO = '"&amp;B1460&amp;"' AND PRIORITY = '"&amp;C1460&amp;"';"</f>
        <v/>
      </c>
    </row>
    <row r="1461" spans="1:21">
      <c r="A1461" t="s">
        <v>367</v>
      </c>
      <c r="B1461" t="s">
        <v>554</v>
      </c>
      <c r="C1461" t="s">
        <v>31</v>
      </c>
      <c r="D1461" t="s">
        <v>456</v>
      </c>
      <c r="E1461" t="s">
        <v>555</v>
      </c>
      <c r="F1461" t="s">
        <v>1580</v>
      </c>
      <c r="G1461" t="s">
        <v>611</v>
      </c>
      <c r="H1461" t="s">
        <v>255</v>
      </c>
      <c r="I1461" t="s">
        <v>13</v>
      </c>
      <c r="L1461" t="s">
        <v>7</v>
      </c>
      <c r="M1461">
        <f>VLOOKUP(D1461,UFMT_FIELD_FORMAT!A:H,8,FALSE)</f>
        <v/>
      </c>
      <c r="N1461">
        <f>IF(ISBLANK(E1461),"",VLOOKUP(E1461,UFMT_CONDITION!A:J,10,FALSE))</f>
        <v/>
      </c>
      <c r="O1461">
        <f>VLOOKUP(F1461,UFMT_VALUE!A:E,5,FALSE)</f>
        <v/>
      </c>
      <c r="P1461">
        <f>IF(ISBLANK(G1461),"",VLOOKUP(G1461,UFMT_CONVERSION!A:C,3,FALSE))</f>
        <v/>
      </c>
      <c r="Q1461">
        <f>"Field '"&amp;M1461&amp;IF(N1461="","","',Cond '"&amp;N1461)&amp;"', Value '"&amp;O1461&amp;IF(P1461="","","', Conv '"&amp;P1461)&amp;"'"</f>
        <v/>
      </c>
      <c r="S1461">
        <f>"Insert into UFMT_BUILD_RULE (FORMAT_ID, FIELD_NO, PRIORITY, FIELD_ID, COND_ID, VALUE_ID, CONV_KEY, F_CHECK, F_WRITE) Values ('"&amp;A1461&amp;"', '"&amp;B1461&amp;"', '"&amp;C1461&amp;"', '"&amp;D1461&amp;"', '"&amp;E1461&amp;"', '"&amp;F1461&amp;"', '"&amp;G1461&amp;"', '"&amp;H1461&amp;"', '"&amp;I1461&amp;"');"</f>
        <v/>
      </c>
      <c r="T1461">
        <f>"Update UFMT_BUILD_RULE SET FIELD_ID='"&amp;D1461&amp;"',COND_ID='"&amp;E1461&amp;"',VALUE_ID='"&amp;F1461&amp;"',CONV_KEY='"&amp;G1461&amp;"',F_CHECK='"&amp;H1461&amp;"',F_WRITE='"&amp;I1461&amp;"' Where FORMAT_ID = '"&amp;A1461&amp;"' AND FIELD_NO = '"&amp;B1461&amp;"' AND PRIORITY = '"&amp;C1461&amp;"';"</f>
        <v/>
      </c>
      <c r="U1461">
        <f>"Delete from UFMT_BUILD_RULE Where FORMAT_ID = '"&amp;A1461&amp;"' AND FIELD_NO = '"&amp;B1461&amp;"' AND PRIORITY = '"&amp;C1461&amp;"';"</f>
        <v/>
      </c>
    </row>
    <row r="1462" spans="1:21">
      <c r="A1462" t="s">
        <v>367</v>
      </c>
      <c r="B1462" t="s">
        <v>554</v>
      </c>
      <c r="C1462" t="s">
        <v>500</v>
      </c>
      <c r="D1462" t="s">
        <v>456</v>
      </c>
      <c r="E1462" t="s">
        <v>555</v>
      </c>
      <c r="F1462" t="s">
        <v>1581</v>
      </c>
      <c r="G1462" t="s">
        <v>25</v>
      </c>
      <c r="H1462" t="s">
        <v>255</v>
      </c>
      <c r="I1462" t="s">
        <v>13</v>
      </c>
      <c r="L1462" t="s">
        <v>7</v>
      </c>
      <c r="M1462">
        <f>VLOOKUP(D1462,UFMT_FIELD_FORMAT!A:H,8,FALSE)</f>
        <v/>
      </c>
      <c r="N1462">
        <f>IF(ISBLANK(E1462),"",VLOOKUP(E1462,UFMT_CONDITION!A:J,10,FALSE))</f>
        <v/>
      </c>
      <c r="O1462">
        <f>VLOOKUP(F1462,UFMT_VALUE!A:E,5,FALSE)</f>
        <v/>
      </c>
      <c r="P1462">
        <f>IF(ISBLANK(G1462),"",VLOOKUP(G1462,UFMT_CONVERSION!A:C,3,FALSE))</f>
        <v/>
      </c>
      <c r="Q1462">
        <f>"Field '"&amp;M1462&amp;IF(N1462="","","',Cond '"&amp;N1462)&amp;"', Value '"&amp;O1462&amp;IF(P1462="","","', Conv '"&amp;P1462)&amp;"'"</f>
        <v/>
      </c>
      <c r="S1462">
        <f>"Insert into UFMT_BUILD_RULE (FORMAT_ID, FIELD_NO, PRIORITY, FIELD_ID, COND_ID, VALUE_ID, CONV_KEY, F_CHECK, F_WRITE) Values ('"&amp;A1462&amp;"', '"&amp;B1462&amp;"', '"&amp;C1462&amp;"', '"&amp;D1462&amp;"', '"&amp;E1462&amp;"', '"&amp;F1462&amp;"', '"&amp;G1462&amp;"', '"&amp;H1462&amp;"', '"&amp;I1462&amp;"');"</f>
        <v/>
      </c>
      <c r="T1462">
        <f>"Update UFMT_BUILD_RULE SET FIELD_ID='"&amp;D1462&amp;"',COND_ID='"&amp;E1462&amp;"',VALUE_ID='"&amp;F1462&amp;"',CONV_KEY='"&amp;G1462&amp;"',F_CHECK='"&amp;H1462&amp;"',F_WRITE='"&amp;I1462&amp;"' Where FORMAT_ID = '"&amp;A1462&amp;"' AND FIELD_NO = '"&amp;B1462&amp;"' AND PRIORITY = '"&amp;C1462&amp;"';"</f>
        <v/>
      </c>
      <c r="U1462">
        <f>"Delete from UFMT_BUILD_RULE Where FORMAT_ID = '"&amp;A1462&amp;"' AND FIELD_NO = '"&amp;B1462&amp;"' AND PRIORITY = '"&amp;C1462&amp;"';"</f>
        <v/>
      </c>
    </row>
    <row r="1463" spans="1:21">
      <c r="A1463" t="s">
        <v>367</v>
      </c>
      <c r="B1463" t="s">
        <v>554</v>
      </c>
      <c r="C1463" t="s">
        <v>328</v>
      </c>
      <c r="D1463" t="s">
        <v>456</v>
      </c>
      <c r="E1463" t="s">
        <v>555</v>
      </c>
      <c r="F1463" t="s">
        <v>1582</v>
      </c>
      <c r="G1463" t="s">
        <v>198</v>
      </c>
      <c r="H1463" t="s">
        <v>255</v>
      </c>
      <c r="I1463" t="s">
        <v>13</v>
      </c>
      <c r="L1463" t="s">
        <v>7</v>
      </c>
      <c r="M1463">
        <f>VLOOKUP(D1463,UFMT_FIELD_FORMAT!A:H,8,FALSE)</f>
        <v/>
      </c>
      <c r="N1463">
        <f>IF(ISBLANK(E1463),"",VLOOKUP(E1463,UFMT_CONDITION!A:J,10,FALSE))</f>
        <v/>
      </c>
      <c r="O1463">
        <f>VLOOKUP(F1463,UFMT_VALUE!A:E,5,FALSE)</f>
        <v/>
      </c>
      <c r="P1463">
        <f>IF(ISBLANK(G1463),"",VLOOKUP(G1463,UFMT_CONVERSION!A:C,3,FALSE))</f>
        <v/>
      </c>
      <c r="Q1463">
        <f>"Field '"&amp;M1463&amp;IF(N1463="","","',Cond '"&amp;N1463)&amp;"', Value '"&amp;O1463&amp;IF(P1463="","","', Conv '"&amp;P1463)&amp;"'"</f>
        <v/>
      </c>
      <c r="S1463">
        <f>"Insert into UFMT_BUILD_RULE (FORMAT_ID, FIELD_NO, PRIORITY, FIELD_ID, COND_ID, VALUE_ID, CONV_KEY, F_CHECK, F_WRITE) Values ('"&amp;A1463&amp;"', '"&amp;B1463&amp;"', '"&amp;C1463&amp;"', '"&amp;D1463&amp;"', '"&amp;E1463&amp;"', '"&amp;F1463&amp;"', '"&amp;G1463&amp;"', '"&amp;H1463&amp;"', '"&amp;I1463&amp;"');"</f>
        <v/>
      </c>
      <c r="T1463">
        <f>"Update UFMT_BUILD_RULE SET FIELD_ID='"&amp;D1463&amp;"',COND_ID='"&amp;E1463&amp;"',VALUE_ID='"&amp;F1463&amp;"',CONV_KEY='"&amp;G1463&amp;"',F_CHECK='"&amp;H1463&amp;"',F_WRITE='"&amp;I1463&amp;"' Where FORMAT_ID = '"&amp;A1463&amp;"' AND FIELD_NO = '"&amp;B1463&amp;"' AND PRIORITY = '"&amp;C1463&amp;"';"</f>
        <v/>
      </c>
      <c r="U1463">
        <f>"Delete from UFMT_BUILD_RULE Where FORMAT_ID = '"&amp;A1463&amp;"' AND FIELD_NO = '"&amp;B1463&amp;"' AND PRIORITY = '"&amp;C1463&amp;"';"</f>
        <v/>
      </c>
    </row>
    <row r="1464" spans="1:21">
      <c r="A1464" t="s">
        <v>367</v>
      </c>
      <c r="B1464" t="s">
        <v>554</v>
      </c>
      <c r="C1464" t="s">
        <v>330</v>
      </c>
      <c r="D1464" t="s">
        <v>456</v>
      </c>
      <c r="E1464" t="s">
        <v>555</v>
      </c>
      <c r="F1464" t="s">
        <v>183</v>
      </c>
      <c r="G1464" t="s">
        <v>314</v>
      </c>
      <c r="H1464" t="s">
        <v>255</v>
      </c>
      <c r="I1464" t="s">
        <v>13</v>
      </c>
      <c r="L1464" t="s">
        <v>7</v>
      </c>
      <c r="M1464">
        <f>VLOOKUP(D1464,UFMT_FIELD_FORMAT!A:H,8,FALSE)</f>
        <v/>
      </c>
      <c r="N1464">
        <f>IF(ISBLANK(E1464),"",VLOOKUP(E1464,UFMT_CONDITION!A:J,10,FALSE))</f>
        <v/>
      </c>
      <c r="O1464">
        <f>VLOOKUP(F1464,UFMT_VALUE!A:E,5,FALSE)</f>
        <v/>
      </c>
      <c r="P1464">
        <f>IF(ISBLANK(G1464),"",VLOOKUP(G1464,UFMT_CONVERSION!A:C,3,FALSE))</f>
        <v/>
      </c>
      <c r="Q1464">
        <f>"Field '"&amp;M1464&amp;IF(N1464="","","',Cond '"&amp;N1464)&amp;"', Value '"&amp;O1464&amp;IF(P1464="","","', Conv '"&amp;P1464)&amp;"'"</f>
        <v/>
      </c>
      <c r="S1464">
        <f>"Insert into UFMT_BUILD_RULE (FORMAT_ID, FIELD_NO, PRIORITY, FIELD_ID, COND_ID, VALUE_ID, CONV_KEY, F_CHECK, F_WRITE) Values ('"&amp;A1464&amp;"', '"&amp;B1464&amp;"', '"&amp;C1464&amp;"', '"&amp;D1464&amp;"', '"&amp;E1464&amp;"', '"&amp;F1464&amp;"', '"&amp;G1464&amp;"', '"&amp;H1464&amp;"', '"&amp;I1464&amp;"');"</f>
        <v/>
      </c>
      <c r="T1464">
        <f>"Update UFMT_BUILD_RULE SET FIELD_ID='"&amp;D1464&amp;"',COND_ID='"&amp;E1464&amp;"',VALUE_ID='"&amp;F1464&amp;"',CONV_KEY='"&amp;G1464&amp;"',F_CHECK='"&amp;H1464&amp;"',F_WRITE='"&amp;I1464&amp;"' Where FORMAT_ID = '"&amp;A1464&amp;"' AND FIELD_NO = '"&amp;B1464&amp;"' AND PRIORITY = '"&amp;C1464&amp;"';"</f>
        <v/>
      </c>
      <c r="U1464">
        <f>"Delete from UFMT_BUILD_RULE Where FORMAT_ID = '"&amp;A1464&amp;"' AND FIELD_NO = '"&amp;B1464&amp;"' AND PRIORITY = '"&amp;C1464&amp;"';"</f>
        <v/>
      </c>
    </row>
    <row r="1465" spans="1:21">
      <c r="A1465" t="s">
        <v>367</v>
      </c>
      <c r="B1465" t="s">
        <v>554</v>
      </c>
      <c r="C1465" t="s">
        <v>318</v>
      </c>
      <c r="D1465" t="s">
        <v>456</v>
      </c>
      <c r="E1465" t="s">
        <v>132</v>
      </c>
      <c r="F1465" t="s">
        <v>1583</v>
      </c>
      <c r="H1465" t="s">
        <v>255</v>
      </c>
      <c r="I1465" t="s">
        <v>13</v>
      </c>
      <c r="L1465" t="s">
        <v>7</v>
      </c>
      <c r="M1465">
        <f>VLOOKUP(D1465,UFMT_FIELD_FORMAT!A:H,8,FALSE)</f>
        <v/>
      </c>
      <c r="N1465">
        <f>IF(ISBLANK(E1465),"",VLOOKUP(E1465,UFMT_CONDITION!A:J,10,FALSE))</f>
        <v/>
      </c>
      <c r="O1465">
        <f>VLOOKUP(F1465,UFMT_VALUE!A:E,5,FALSE)</f>
        <v/>
      </c>
      <c r="P1465">
        <f>IF(ISBLANK(G1465),"",VLOOKUP(G1465,UFMT_CONVERSION!A:C,3,FALSE))</f>
        <v/>
      </c>
      <c r="Q1465">
        <f>"Field '"&amp;M1465&amp;IF(N1465="","","',Cond '"&amp;N1465)&amp;"', Value '"&amp;O1465&amp;IF(P1465="","","', Conv '"&amp;P1465)&amp;"'"</f>
        <v/>
      </c>
      <c r="S1465">
        <f>"Insert into UFMT_BUILD_RULE (FORMAT_ID, FIELD_NO, PRIORITY, FIELD_ID, COND_ID, VALUE_ID, CONV_KEY, F_CHECK, F_WRITE) Values ('"&amp;A1465&amp;"', '"&amp;B1465&amp;"', '"&amp;C1465&amp;"', '"&amp;D1465&amp;"', '"&amp;E1465&amp;"', '"&amp;F1465&amp;"', '"&amp;G1465&amp;"', '"&amp;H1465&amp;"', '"&amp;I1465&amp;"');"</f>
        <v/>
      </c>
      <c r="T1465">
        <f>"Update UFMT_BUILD_RULE SET FIELD_ID='"&amp;D1465&amp;"',COND_ID='"&amp;E1465&amp;"',VALUE_ID='"&amp;F1465&amp;"',CONV_KEY='"&amp;G1465&amp;"',F_CHECK='"&amp;H1465&amp;"',F_WRITE='"&amp;I1465&amp;"' Where FORMAT_ID = '"&amp;A1465&amp;"' AND FIELD_NO = '"&amp;B1465&amp;"' AND PRIORITY = '"&amp;C1465&amp;"';"</f>
        <v/>
      </c>
      <c r="U1465">
        <f>"Delete from UFMT_BUILD_RULE Where FORMAT_ID = '"&amp;A1465&amp;"' AND FIELD_NO = '"&amp;B1465&amp;"' AND PRIORITY = '"&amp;C1465&amp;"';"</f>
        <v/>
      </c>
    </row>
    <row r="1466" spans="1:21">
      <c r="A1466" t="s">
        <v>367</v>
      </c>
      <c r="B1466" t="s">
        <v>554</v>
      </c>
      <c r="C1466" t="s">
        <v>333</v>
      </c>
      <c r="D1466" t="s">
        <v>456</v>
      </c>
      <c r="E1466" t="s">
        <v>567</v>
      </c>
      <c r="F1466" t="s">
        <v>1221</v>
      </c>
      <c r="G1466" t="s">
        <v>583</v>
      </c>
      <c r="H1466" t="s">
        <v>255</v>
      </c>
      <c r="I1466" t="s">
        <v>13</v>
      </c>
      <c r="L1466" t="s">
        <v>7</v>
      </c>
      <c r="M1466">
        <f>VLOOKUP(D1466,UFMT_FIELD_FORMAT!A:H,8,FALSE)</f>
        <v/>
      </c>
      <c r="N1466">
        <f>IF(ISBLANK(E1466),"",VLOOKUP(E1466,UFMT_CONDITION!A:J,10,FALSE))</f>
        <v/>
      </c>
      <c r="O1466">
        <f>VLOOKUP(F1466,UFMT_VALUE!A:E,5,FALSE)</f>
        <v/>
      </c>
      <c r="P1466">
        <f>IF(ISBLANK(G1466),"",VLOOKUP(G1466,UFMT_CONVERSION!A:C,3,FALSE))</f>
        <v/>
      </c>
      <c r="Q1466">
        <f>"Field '"&amp;M1466&amp;IF(N1466="","","',Cond '"&amp;N1466)&amp;"', Value '"&amp;O1466&amp;IF(P1466="","","', Conv '"&amp;P1466)&amp;"'"</f>
        <v/>
      </c>
      <c r="S1466">
        <f>"Insert into UFMT_BUILD_RULE (FORMAT_ID, FIELD_NO, PRIORITY, FIELD_ID, COND_ID, VALUE_ID, CONV_KEY, F_CHECK, F_WRITE) Values ('"&amp;A1466&amp;"', '"&amp;B1466&amp;"', '"&amp;C1466&amp;"', '"&amp;D1466&amp;"', '"&amp;E1466&amp;"', '"&amp;F1466&amp;"', '"&amp;G1466&amp;"', '"&amp;H1466&amp;"', '"&amp;I1466&amp;"');"</f>
        <v/>
      </c>
      <c r="T1466">
        <f>"Update UFMT_BUILD_RULE SET FIELD_ID='"&amp;D1466&amp;"',COND_ID='"&amp;E1466&amp;"',VALUE_ID='"&amp;F1466&amp;"',CONV_KEY='"&amp;G1466&amp;"',F_CHECK='"&amp;H1466&amp;"',F_WRITE='"&amp;I1466&amp;"' Where FORMAT_ID = '"&amp;A1466&amp;"' AND FIELD_NO = '"&amp;B1466&amp;"' AND PRIORITY = '"&amp;C1466&amp;"';"</f>
        <v/>
      </c>
      <c r="U1466">
        <f>"Delete from UFMT_BUILD_RULE Where FORMAT_ID = '"&amp;A1466&amp;"' AND FIELD_NO = '"&amp;B1466&amp;"' AND PRIORITY = '"&amp;C1466&amp;"';"</f>
        <v/>
      </c>
    </row>
    <row r="1467" spans="1:21">
      <c r="A1467" t="s">
        <v>367</v>
      </c>
      <c r="B1467" t="s">
        <v>554</v>
      </c>
      <c r="C1467" t="s">
        <v>335</v>
      </c>
      <c r="D1467" t="s">
        <v>456</v>
      </c>
      <c r="E1467" t="s">
        <v>567</v>
      </c>
      <c r="F1467" t="s">
        <v>107</v>
      </c>
      <c r="G1467" t="s">
        <v>682</v>
      </c>
      <c r="H1467" t="s">
        <v>255</v>
      </c>
      <c r="I1467" t="s">
        <v>13</v>
      </c>
      <c r="L1467" t="s">
        <v>7</v>
      </c>
      <c r="M1467">
        <f>VLOOKUP(D1467,UFMT_FIELD_FORMAT!A:H,8,FALSE)</f>
        <v/>
      </c>
      <c r="N1467">
        <f>IF(ISBLANK(E1467),"",VLOOKUP(E1467,UFMT_CONDITION!A:J,10,FALSE))</f>
        <v/>
      </c>
      <c r="O1467">
        <f>VLOOKUP(F1467,UFMT_VALUE!A:E,5,FALSE)</f>
        <v/>
      </c>
      <c r="P1467">
        <f>IF(ISBLANK(G1467),"",VLOOKUP(G1467,UFMT_CONVERSION!A:C,3,FALSE))</f>
        <v/>
      </c>
      <c r="Q1467">
        <f>"Field '"&amp;M1467&amp;IF(N1467="","","',Cond '"&amp;N1467)&amp;"', Value '"&amp;O1467&amp;IF(P1467="","","', Conv '"&amp;P1467)&amp;"'"</f>
        <v/>
      </c>
      <c r="S1467">
        <f>"Insert into UFMT_BUILD_RULE (FORMAT_ID, FIELD_NO, PRIORITY, FIELD_ID, COND_ID, VALUE_ID, CONV_KEY, F_CHECK, F_WRITE) Values ('"&amp;A1467&amp;"', '"&amp;B1467&amp;"', '"&amp;C1467&amp;"', '"&amp;D1467&amp;"', '"&amp;E1467&amp;"', '"&amp;F1467&amp;"', '"&amp;G1467&amp;"', '"&amp;H1467&amp;"', '"&amp;I1467&amp;"');"</f>
        <v/>
      </c>
      <c r="T1467">
        <f>"Update UFMT_BUILD_RULE SET FIELD_ID='"&amp;D1467&amp;"',COND_ID='"&amp;E1467&amp;"',VALUE_ID='"&amp;F1467&amp;"',CONV_KEY='"&amp;G1467&amp;"',F_CHECK='"&amp;H1467&amp;"',F_WRITE='"&amp;I1467&amp;"' Where FORMAT_ID = '"&amp;A1467&amp;"' AND FIELD_NO = '"&amp;B1467&amp;"' AND PRIORITY = '"&amp;C1467&amp;"';"</f>
        <v/>
      </c>
      <c r="U1467">
        <f>"Delete from UFMT_BUILD_RULE Where FORMAT_ID = '"&amp;A1467&amp;"' AND FIELD_NO = '"&amp;B1467&amp;"' AND PRIORITY = '"&amp;C1467&amp;"';"</f>
        <v/>
      </c>
    </row>
    <row r="1468" spans="1:21">
      <c r="A1468" t="s">
        <v>367</v>
      </c>
      <c r="B1468" t="s">
        <v>554</v>
      </c>
      <c r="C1468" t="s">
        <v>337</v>
      </c>
      <c r="D1468" t="s">
        <v>456</v>
      </c>
      <c r="E1468" t="s">
        <v>555</v>
      </c>
      <c r="F1468" t="s">
        <v>1584</v>
      </c>
      <c r="G1468" t="s">
        <v>198</v>
      </c>
      <c r="H1468" t="s">
        <v>255</v>
      </c>
      <c r="I1468" t="s">
        <v>13</v>
      </c>
      <c r="L1468" t="s">
        <v>7</v>
      </c>
      <c r="M1468">
        <f>VLOOKUP(D1468,UFMT_FIELD_FORMAT!A:H,8,FALSE)</f>
        <v/>
      </c>
      <c r="N1468">
        <f>IF(ISBLANK(E1468),"",VLOOKUP(E1468,UFMT_CONDITION!A:J,10,FALSE))</f>
        <v/>
      </c>
      <c r="O1468">
        <f>VLOOKUP(F1468,UFMT_VALUE!A:E,5,FALSE)</f>
        <v/>
      </c>
      <c r="P1468">
        <f>IF(ISBLANK(G1468),"",VLOOKUP(G1468,UFMT_CONVERSION!A:C,3,FALSE))</f>
        <v/>
      </c>
      <c r="Q1468">
        <f>"Field '"&amp;M1468&amp;IF(N1468="","","',Cond '"&amp;N1468)&amp;"', Value '"&amp;O1468&amp;IF(P1468="","","', Conv '"&amp;P1468)&amp;"'"</f>
        <v/>
      </c>
      <c r="S1468">
        <f>"Insert into UFMT_BUILD_RULE (FORMAT_ID, FIELD_NO, PRIORITY, FIELD_ID, COND_ID, VALUE_ID, CONV_KEY, F_CHECK, F_WRITE) Values ('"&amp;A1468&amp;"', '"&amp;B1468&amp;"', '"&amp;C1468&amp;"', '"&amp;D1468&amp;"', '"&amp;E1468&amp;"', '"&amp;F1468&amp;"', '"&amp;G1468&amp;"', '"&amp;H1468&amp;"', '"&amp;I1468&amp;"');"</f>
        <v/>
      </c>
      <c r="T1468">
        <f>"Update UFMT_BUILD_RULE SET FIELD_ID='"&amp;D1468&amp;"',COND_ID='"&amp;E1468&amp;"',VALUE_ID='"&amp;F1468&amp;"',CONV_KEY='"&amp;G1468&amp;"',F_CHECK='"&amp;H1468&amp;"',F_WRITE='"&amp;I1468&amp;"' Where FORMAT_ID = '"&amp;A1468&amp;"' AND FIELD_NO = '"&amp;B1468&amp;"' AND PRIORITY = '"&amp;C1468&amp;"';"</f>
        <v/>
      </c>
      <c r="U1468">
        <f>"Delete from UFMT_BUILD_RULE Where FORMAT_ID = '"&amp;A1468&amp;"' AND FIELD_NO = '"&amp;B1468&amp;"' AND PRIORITY = '"&amp;C1468&amp;"';"</f>
        <v/>
      </c>
    </row>
    <row r="1469" spans="1:21">
      <c r="A1469" t="s">
        <v>367</v>
      </c>
      <c r="B1469" t="s">
        <v>555</v>
      </c>
      <c r="C1469" t="s">
        <v>13</v>
      </c>
      <c r="D1469" t="s">
        <v>385</v>
      </c>
      <c r="F1469" t="s">
        <v>536</v>
      </c>
      <c r="H1469" t="s">
        <v>255</v>
      </c>
      <c r="I1469" t="s">
        <v>13</v>
      </c>
      <c r="L1469" t="s">
        <v>7</v>
      </c>
      <c r="M1469">
        <f>VLOOKUP(D1469,UFMT_FIELD_FORMAT!A:H,8,FALSE)</f>
        <v/>
      </c>
      <c r="N1469">
        <f>IF(ISBLANK(E1469),"",VLOOKUP(E1469,UFMT_CONDITION!A:J,10,FALSE))</f>
        <v/>
      </c>
      <c r="O1469">
        <f>VLOOKUP(F1469,UFMT_VALUE!A:E,5,FALSE)</f>
        <v/>
      </c>
      <c r="P1469">
        <f>IF(ISBLANK(G1469),"",VLOOKUP(G1469,UFMT_CONVERSION!A:C,3,FALSE))</f>
        <v/>
      </c>
      <c r="Q1469">
        <f>"Field '"&amp;M1469&amp;IF(N1469="","","',Cond '"&amp;N1469)&amp;"', Value '"&amp;O1469&amp;IF(P1469="","","', Conv '"&amp;P1469)&amp;"'"</f>
        <v/>
      </c>
      <c r="S1469">
        <f>"Insert into UFMT_BUILD_RULE (FORMAT_ID, FIELD_NO, PRIORITY, FIELD_ID, COND_ID, VALUE_ID, CONV_KEY, F_CHECK, F_WRITE) Values ('"&amp;A1469&amp;"', '"&amp;B1469&amp;"', '"&amp;C1469&amp;"', '"&amp;D1469&amp;"', '"&amp;E1469&amp;"', '"&amp;F1469&amp;"', '"&amp;G1469&amp;"', '"&amp;H1469&amp;"', '"&amp;I1469&amp;"');"</f>
        <v/>
      </c>
      <c r="T1469">
        <f>"Update UFMT_BUILD_RULE SET FIELD_ID='"&amp;D1469&amp;"',COND_ID='"&amp;E1469&amp;"',VALUE_ID='"&amp;F1469&amp;"',CONV_KEY='"&amp;G1469&amp;"',F_CHECK='"&amp;H1469&amp;"',F_WRITE='"&amp;I1469&amp;"' Where FORMAT_ID = '"&amp;A1469&amp;"' AND FIELD_NO = '"&amp;B1469&amp;"' AND PRIORITY = '"&amp;C1469&amp;"';"</f>
        <v/>
      </c>
      <c r="U1469">
        <f>"Delete from UFMT_BUILD_RULE Where FORMAT_ID = '"&amp;A1469&amp;"' AND FIELD_NO = '"&amp;B1469&amp;"' AND PRIORITY = '"&amp;C1469&amp;"';"</f>
        <v/>
      </c>
    </row>
    <row r="1470" spans="1:21">
      <c r="A1470" t="s">
        <v>367</v>
      </c>
      <c r="B1470" t="s">
        <v>555</v>
      </c>
      <c r="C1470" t="s">
        <v>64</v>
      </c>
      <c r="D1470" t="s">
        <v>385</v>
      </c>
      <c r="F1470" t="s">
        <v>1585</v>
      </c>
      <c r="H1470" t="s">
        <v>255</v>
      </c>
      <c r="I1470" t="s">
        <v>13</v>
      </c>
      <c r="L1470" t="s">
        <v>7</v>
      </c>
      <c r="M1470">
        <f>VLOOKUP(D1470,UFMT_FIELD_FORMAT!A:H,8,FALSE)</f>
        <v/>
      </c>
      <c r="N1470">
        <f>IF(ISBLANK(E1470),"",VLOOKUP(E1470,UFMT_CONDITION!A:J,10,FALSE))</f>
        <v/>
      </c>
      <c r="O1470">
        <f>VLOOKUP(F1470,UFMT_VALUE!A:E,5,FALSE)</f>
        <v/>
      </c>
      <c r="P1470">
        <f>IF(ISBLANK(G1470),"",VLOOKUP(G1470,UFMT_CONVERSION!A:C,3,FALSE))</f>
        <v/>
      </c>
      <c r="Q1470">
        <f>"Field '"&amp;M1470&amp;IF(N1470="","","',Cond '"&amp;N1470)&amp;"', Value '"&amp;O1470&amp;IF(P1470="","","', Conv '"&amp;P1470)&amp;"'"</f>
        <v/>
      </c>
      <c r="S1470">
        <f>"Insert into UFMT_BUILD_RULE (FORMAT_ID, FIELD_NO, PRIORITY, FIELD_ID, COND_ID, VALUE_ID, CONV_KEY, F_CHECK, F_WRITE) Values ('"&amp;A1470&amp;"', '"&amp;B1470&amp;"', '"&amp;C1470&amp;"', '"&amp;D1470&amp;"', '"&amp;E1470&amp;"', '"&amp;F1470&amp;"', '"&amp;G1470&amp;"', '"&amp;H1470&amp;"', '"&amp;I1470&amp;"');"</f>
        <v/>
      </c>
      <c r="T1470">
        <f>"Update UFMT_BUILD_RULE SET FIELD_ID='"&amp;D1470&amp;"',COND_ID='"&amp;E1470&amp;"',VALUE_ID='"&amp;F1470&amp;"',CONV_KEY='"&amp;G1470&amp;"',F_CHECK='"&amp;H1470&amp;"',F_WRITE='"&amp;I1470&amp;"' Where FORMAT_ID = '"&amp;A1470&amp;"' AND FIELD_NO = '"&amp;B1470&amp;"' AND PRIORITY = '"&amp;C1470&amp;"';"</f>
        <v/>
      </c>
      <c r="U1470">
        <f>"Delete from UFMT_BUILD_RULE Where FORMAT_ID = '"&amp;A1470&amp;"' AND FIELD_NO = '"&amp;B1470&amp;"' AND PRIORITY = '"&amp;C1470&amp;"';"</f>
        <v/>
      </c>
    </row>
    <row r="1471" spans="1:21">
      <c r="A1471" t="s">
        <v>367</v>
      </c>
      <c r="B1471" t="s">
        <v>244</v>
      </c>
      <c r="C1471" t="s">
        <v>13</v>
      </c>
      <c r="D1471" t="s">
        <v>385</v>
      </c>
      <c r="F1471" t="s">
        <v>536</v>
      </c>
      <c r="H1471" t="s">
        <v>255</v>
      </c>
      <c r="I1471" t="s">
        <v>255</v>
      </c>
      <c r="L1471" t="s">
        <v>7</v>
      </c>
      <c r="M1471">
        <f>VLOOKUP(D1471,UFMT_FIELD_FORMAT!A:H,8,FALSE)</f>
        <v/>
      </c>
      <c r="N1471">
        <f>IF(ISBLANK(E1471),"",VLOOKUP(E1471,UFMT_CONDITION!A:J,10,FALSE))</f>
        <v/>
      </c>
      <c r="O1471">
        <f>VLOOKUP(F1471,UFMT_VALUE!A:E,5,FALSE)</f>
        <v/>
      </c>
      <c r="P1471">
        <f>IF(ISBLANK(G1471),"",VLOOKUP(G1471,UFMT_CONVERSION!A:C,3,FALSE))</f>
        <v/>
      </c>
      <c r="Q1471">
        <f>"Field '"&amp;M1471&amp;IF(N1471="","","',Cond '"&amp;N1471)&amp;"', Value '"&amp;O1471&amp;IF(P1471="","","', Conv '"&amp;P1471)&amp;"'"</f>
        <v/>
      </c>
      <c r="S1471">
        <f>"Insert into UFMT_BUILD_RULE (FORMAT_ID, FIELD_NO, PRIORITY, FIELD_ID, COND_ID, VALUE_ID, CONV_KEY, F_CHECK, F_WRITE) Values ('"&amp;A1471&amp;"', '"&amp;B1471&amp;"', '"&amp;C1471&amp;"', '"&amp;D1471&amp;"', '"&amp;E1471&amp;"', '"&amp;F1471&amp;"', '"&amp;G1471&amp;"', '"&amp;H1471&amp;"', '"&amp;I1471&amp;"');"</f>
        <v/>
      </c>
      <c r="T1471">
        <f>"Update UFMT_BUILD_RULE SET FIELD_ID='"&amp;D1471&amp;"',COND_ID='"&amp;E1471&amp;"',VALUE_ID='"&amp;F1471&amp;"',CONV_KEY='"&amp;G1471&amp;"',F_CHECK='"&amp;H1471&amp;"',F_WRITE='"&amp;I1471&amp;"' Where FORMAT_ID = '"&amp;A1471&amp;"' AND FIELD_NO = '"&amp;B1471&amp;"' AND PRIORITY = '"&amp;C1471&amp;"';"</f>
        <v/>
      </c>
      <c r="U1471">
        <f>"Delete from UFMT_BUILD_RULE Where FORMAT_ID = '"&amp;A1471&amp;"' AND FIELD_NO = '"&amp;B1471&amp;"' AND PRIORITY = '"&amp;C1471&amp;"';"</f>
        <v/>
      </c>
    </row>
    <row r="1472" spans="1:21">
      <c r="A1472" t="s">
        <v>367</v>
      </c>
      <c r="B1472" t="s">
        <v>17</v>
      </c>
      <c r="C1472" t="s">
        <v>13</v>
      </c>
      <c r="D1472" t="s">
        <v>532</v>
      </c>
      <c r="F1472" t="s">
        <v>1178</v>
      </c>
      <c r="H1472" t="s">
        <v>255</v>
      </c>
      <c r="I1472" t="s">
        <v>13</v>
      </c>
      <c r="L1472" t="s">
        <v>7</v>
      </c>
      <c r="M1472">
        <f>VLOOKUP(D1472,UFMT_FIELD_FORMAT!A:H,8,FALSE)</f>
        <v/>
      </c>
      <c r="N1472">
        <f>IF(ISBLANK(E1472),"",VLOOKUP(E1472,UFMT_CONDITION!A:J,10,FALSE))</f>
        <v/>
      </c>
      <c r="O1472">
        <f>VLOOKUP(F1472,UFMT_VALUE!A:E,5,FALSE)</f>
        <v/>
      </c>
      <c r="P1472">
        <f>IF(ISBLANK(G1472),"",VLOOKUP(G1472,UFMT_CONVERSION!A:C,3,FALSE))</f>
        <v/>
      </c>
      <c r="Q1472">
        <f>"Field '"&amp;M1472&amp;IF(N1472="","","',Cond '"&amp;N1472)&amp;"', Value '"&amp;O1472&amp;IF(P1472="","","', Conv '"&amp;P1472)&amp;"'"</f>
        <v/>
      </c>
      <c r="S1472">
        <f>"Insert into UFMT_BUILD_RULE (FORMAT_ID, FIELD_NO, PRIORITY, FIELD_ID, COND_ID, VALUE_ID, CONV_KEY, F_CHECK, F_WRITE) Values ('"&amp;A1472&amp;"', '"&amp;B1472&amp;"', '"&amp;C1472&amp;"', '"&amp;D1472&amp;"', '"&amp;E1472&amp;"', '"&amp;F1472&amp;"', '"&amp;G1472&amp;"', '"&amp;H1472&amp;"', '"&amp;I1472&amp;"');"</f>
        <v/>
      </c>
      <c r="T1472">
        <f>"Update UFMT_BUILD_RULE SET FIELD_ID='"&amp;D1472&amp;"',COND_ID='"&amp;E1472&amp;"',VALUE_ID='"&amp;F1472&amp;"',CONV_KEY='"&amp;G1472&amp;"',F_CHECK='"&amp;H1472&amp;"',F_WRITE='"&amp;I1472&amp;"' Where FORMAT_ID = '"&amp;A1472&amp;"' AND FIELD_NO = '"&amp;B1472&amp;"' AND PRIORITY = '"&amp;C1472&amp;"';"</f>
        <v/>
      </c>
      <c r="U1472">
        <f>"Delete from UFMT_BUILD_RULE Where FORMAT_ID = '"&amp;A1472&amp;"' AND FIELD_NO = '"&amp;B1472&amp;"' AND PRIORITY = '"&amp;C1472&amp;"';"</f>
        <v/>
      </c>
    </row>
    <row r="1473" spans="1:21">
      <c r="A1473" t="s">
        <v>367</v>
      </c>
      <c r="B1473" t="s">
        <v>630</v>
      </c>
      <c r="C1473" t="s">
        <v>13</v>
      </c>
      <c r="D1473" t="s">
        <v>468</v>
      </c>
      <c r="F1473" t="s">
        <v>1586</v>
      </c>
      <c r="G1473" t="s">
        <v>606</v>
      </c>
      <c r="H1473" t="s">
        <v>255</v>
      </c>
      <c r="I1473" t="s">
        <v>13</v>
      </c>
      <c r="L1473" t="s">
        <v>7</v>
      </c>
      <c r="M1473">
        <f>VLOOKUP(D1473,UFMT_FIELD_FORMAT!A:H,8,FALSE)</f>
        <v/>
      </c>
      <c r="N1473">
        <f>IF(ISBLANK(E1473),"",VLOOKUP(E1473,UFMT_CONDITION!A:J,10,FALSE))</f>
        <v/>
      </c>
      <c r="O1473">
        <f>VLOOKUP(F1473,UFMT_VALUE!A:E,5,FALSE)</f>
        <v/>
      </c>
      <c r="P1473">
        <f>IF(ISBLANK(G1473),"",VLOOKUP(G1473,UFMT_CONVERSION!A:C,3,FALSE))</f>
        <v/>
      </c>
      <c r="Q1473">
        <f>"Field '"&amp;M1473&amp;IF(N1473="","","',Cond '"&amp;N1473)&amp;"', Value '"&amp;O1473&amp;IF(P1473="","","', Conv '"&amp;P1473)&amp;"'"</f>
        <v/>
      </c>
      <c r="S1473">
        <f>"Insert into UFMT_BUILD_RULE (FORMAT_ID, FIELD_NO, PRIORITY, FIELD_ID, COND_ID, VALUE_ID, CONV_KEY, F_CHECK, F_WRITE) Values ('"&amp;A1473&amp;"', '"&amp;B1473&amp;"', '"&amp;C1473&amp;"', '"&amp;D1473&amp;"', '"&amp;E1473&amp;"', '"&amp;F1473&amp;"', '"&amp;G1473&amp;"', '"&amp;H1473&amp;"', '"&amp;I1473&amp;"');"</f>
        <v/>
      </c>
      <c r="T1473">
        <f>"Update UFMT_BUILD_RULE SET FIELD_ID='"&amp;D1473&amp;"',COND_ID='"&amp;E1473&amp;"',VALUE_ID='"&amp;F1473&amp;"',CONV_KEY='"&amp;G1473&amp;"',F_CHECK='"&amp;H1473&amp;"',F_WRITE='"&amp;I1473&amp;"' Where FORMAT_ID = '"&amp;A1473&amp;"' AND FIELD_NO = '"&amp;B1473&amp;"' AND PRIORITY = '"&amp;C1473&amp;"';"</f>
        <v/>
      </c>
      <c r="U1473">
        <f>"Delete from UFMT_BUILD_RULE Where FORMAT_ID = '"&amp;A1473&amp;"' AND FIELD_NO = '"&amp;B1473&amp;"' AND PRIORITY = '"&amp;C1473&amp;"';"</f>
        <v/>
      </c>
    </row>
    <row r="1474" spans="1:21">
      <c r="A1474" t="s">
        <v>367</v>
      </c>
      <c r="B1474" t="s">
        <v>630</v>
      </c>
      <c r="C1474" t="s">
        <v>64</v>
      </c>
      <c r="D1474" t="s">
        <v>468</v>
      </c>
      <c r="F1474" t="s">
        <v>1572</v>
      </c>
      <c r="G1474" t="s">
        <v>23</v>
      </c>
      <c r="H1474" t="s">
        <v>255</v>
      </c>
      <c r="I1474" t="s">
        <v>13</v>
      </c>
      <c r="L1474" t="s">
        <v>7</v>
      </c>
      <c r="M1474">
        <f>VLOOKUP(D1474,UFMT_FIELD_FORMAT!A:H,8,FALSE)</f>
        <v/>
      </c>
      <c r="N1474">
        <f>IF(ISBLANK(E1474),"",VLOOKUP(E1474,UFMT_CONDITION!A:J,10,FALSE))</f>
        <v/>
      </c>
      <c r="O1474">
        <f>VLOOKUP(F1474,UFMT_VALUE!A:E,5,FALSE)</f>
        <v/>
      </c>
      <c r="P1474">
        <f>IF(ISBLANK(G1474),"",VLOOKUP(G1474,UFMT_CONVERSION!A:C,3,FALSE))</f>
        <v/>
      </c>
      <c r="Q1474">
        <f>"Field '"&amp;M1474&amp;IF(N1474="","","',Cond '"&amp;N1474)&amp;"', Value '"&amp;O1474&amp;IF(P1474="","","', Conv '"&amp;P1474)&amp;"'"</f>
        <v/>
      </c>
      <c r="S1474">
        <f>"Insert into UFMT_BUILD_RULE (FORMAT_ID, FIELD_NO, PRIORITY, FIELD_ID, COND_ID, VALUE_ID, CONV_KEY, F_CHECK, F_WRITE) Values ('"&amp;A1474&amp;"', '"&amp;B1474&amp;"', '"&amp;C1474&amp;"', '"&amp;D1474&amp;"', '"&amp;E1474&amp;"', '"&amp;F1474&amp;"', '"&amp;G1474&amp;"', '"&amp;H1474&amp;"', '"&amp;I1474&amp;"');"</f>
        <v/>
      </c>
      <c r="T1474">
        <f>"Update UFMT_BUILD_RULE SET FIELD_ID='"&amp;D1474&amp;"',COND_ID='"&amp;E1474&amp;"',VALUE_ID='"&amp;F1474&amp;"',CONV_KEY='"&amp;G1474&amp;"',F_CHECK='"&amp;H1474&amp;"',F_WRITE='"&amp;I1474&amp;"' Where FORMAT_ID = '"&amp;A1474&amp;"' AND FIELD_NO = '"&amp;B1474&amp;"' AND PRIORITY = '"&amp;C1474&amp;"';"</f>
        <v/>
      </c>
      <c r="U1474">
        <f>"Delete from UFMT_BUILD_RULE Where FORMAT_ID = '"&amp;A1474&amp;"' AND FIELD_NO = '"&amp;B1474&amp;"' AND PRIORITY = '"&amp;C1474&amp;"';"</f>
        <v/>
      </c>
    </row>
    <row r="1475" spans="1:21">
      <c r="A1475" t="s">
        <v>367</v>
      </c>
      <c r="B1475" t="s">
        <v>630</v>
      </c>
      <c r="C1475" t="s">
        <v>107</v>
      </c>
      <c r="D1475" t="s">
        <v>468</v>
      </c>
      <c r="F1475" t="s">
        <v>1586</v>
      </c>
      <c r="H1475" t="s">
        <v>255</v>
      </c>
      <c r="I1475" t="s">
        <v>13</v>
      </c>
      <c r="L1475" t="s">
        <v>7</v>
      </c>
      <c r="M1475">
        <f>VLOOKUP(D1475,UFMT_FIELD_FORMAT!A:H,8,FALSE)</f>
        <v/>
      </c>
      <c r="N1475">
        <f>IF(ISBLANK(E1475),"",VLOOKUP(E1475,UFMT_CONDITION!A:J,10,FALSE))</f>
        <v/>
      </c>
      <c r="O1475">
        <f>VLOOKUP(F1475,UFMT_VALUE!A:E,5,FALSE)</f>
        <v/>
      </c>
      <c r="P1475">
        <f>IF(ISBLANK(G1475),"",VLOOKUP(G1475,UFMT_CONVERSION!A:C,3,FALSE))</f>
        <v/>
      </c>
      <c r="Q1475">
        <f>"Field '"&amp;M1475&amp;IF(N1475="","","',Cond '"&amp;N1475)&amp;"', Value '"&amp;O1475&amp;IF(P1475="","","', Conv '"&amp;P1475)&amp;"'"</f>
        <v/>
      </c>
      <c r="S1475">
        <f>"Insert into UFMT_BUILD_RULE (FORMAT_ID, FIELD_NO, PRIORITY, FIELD_ID, COND_ID, VALUE_ID, CONV_KEY, F_CHECK, F_WRITE) Values ('"&amp;A1475&amp;"', '"&amp;B1475&amp;"', '"&amp;C1475&amp;"', '"&amp;D1475&amp;"', '"&amp;E1475&amp;"', '"&amp;F1475&amp;"', '"&amp;G1475&amp;"', '"&amp;H1475&amp;"', '"&amp;I1475&amp;"');"</f>
        <v/>
      </c>
      <c r="T1475">
        <f>"Update UFMT_BUILD_RULE SET FIELD_ID='"&amp;D1475&amp;"',COND_ID='"&amp;E1475&amp;"',VALUE_ID='"&amp;F1475&amp;"',CONV_KEY='"&amp;G1475&amp;"',F_CHECK='"&amp;H1475&amp;"',F_WRITE='"&amp;I1475&amp;"' Where FORMAT_ID = '"&amp;A1475&amp;"' AND FIELD_NO = '"&amp;B1475&amp;"' AND PRIORITY = '"&amp;C1475&amp;"';"</f>
        <v/>
      </c>
      <c r="U1475">
        <f>"Delete from UFMT_BUILD_RULE Where FORMAT_ID = '"&amp;A1475&amp;"' AND FIELD_NO = '"&amp;B1475&amp;"' AND PRIORITY = '"&amp;C1475&amp;"';"</f>
        <v/>
      </c>
    </row>
    <row r="1476" spans="1:21">
      <c r="A1476" t="s">
        <v>367</v>
      </c>
      <c r="B1476" t="s">
        <v>196</v>
      </c>
      <c r="C1476" t="s">
        <v>13</v>
      </c>
      <c r="D1476" t="s">
        <v>233</v>
      </c>
      <c r="F1476" t="s">
        <v>68</v>
      </c>
      <c r="H1476" t="s">
        <v>255</v>
      </c>
      <c r="I1476" t="s">
        <v>13</v>
      </c>
      <c r="L1476" t="s">
        <v>7</v>
      </c>
      <c r="M1476">
        <f>VLOOKUP(D1476,UFMT_FIELD_FORMAT!A:H,8,FALSE)</f>
        <v/>
      </c>
      <c r="N1476">
        <f>IF(ISBLANK(E1476),"",VLOOKUP(E1476,UFMT_CONDITION!A:J,10,FALSE))</f>
        <v/>
      </c>
      <c r="O1476">
        <f>VLOOKUP(F1476,UFMT_VALUE!A:E,5,FALSE)</f>
        <v/>
      </c>
      <c r="P1476">
        <f>IF(ISBLANK(G1476),"",VLOOKUP(G1476,UFMT_CONVERSION!A:C,3,FALSE))</f>
        <v/>
      </c>
      <c r="Q1476">
        <f>"Field '"&amp;M1476&amp;IF(N1476="","","',Cond '"&amp;N1476)&amp;"', Value '"&amp;O1476&amp;IF(P1476="","","', Conv '"&amp;P1476)&amp;"'"</f>
        <v/>
      </c>
      <c r="S1476">
        <f>"Insert into UFMT_BUILD_RULE (FORMAT_ID, FIELD_NO, PRIORITY, FIELD_ID, COND_ID, VALUE_ID, CONV_KEY, F_CHECK, F_WRITE) Values ('"&amp;A1476&amp;"', '"&amp;B1476&amp;"', '"&amp;C1476&amp;"', '"&amp;D1476&amp;"', '"&amp;E1476&amp;"', '"&amp;F1476&amp;"', '"&amp;G1476&amp;"', '"&amp;H1476&amp;"', '"&amp;I1476&amp;"');"</f>
        <v/>
      </c>
      <c r="T1476">
        <f>"Update UFMT_BUILD_RULE SET FIELD_ID='"&amp;D1476&amp;"',COND_ID='"&amp;E1476&amp;"',VALUE_ID='"&amp;F1476&amp;"',CONV_KEY='"&amp;G1476&amp;"',F_CHECK='"&amp;H1476&amp;"',F_WRITE='"&amp;I1476&amp;"' Where FORMAT_ID = '"&amp;A1476&amp;"' AND FIELD_NO = '"&amp;B1476&amp;"' AND PRIORITY = '"&amp;C1476&amp;"';"</f>
        <v/>
      </c>
      <c r="U1476">
        <f>"Delete from UFMT_BUILD_RULE Where FORMAT_ID = '"&amp;A1476&amp;"' AND FIELD_NO = '"&amp;B1476&amp;"' AND PRIORITY = '"&amp;C1476&amp;"';"</f>
        <v/>
      </c>
    </row>
    <row r="1477" spans="1:21">
      <c r="A1477" t="s">
        <v>367</v>
      </c>
      <c r="B1477" t="s">
        <v>634</v>
      </c>
      <c r="C1477" t="s">
        <v>13</v>
      </c>
      <c r="D1477" t="s">
        <v>233</v>
      </c>
      <c r="F1477" t="s">
        <v>70</v>
      </c>
      <c r="H1477" t="s">
        <v>255</v>
      </c>
      <c r="I1477" t="s">
        <v>13</v>
      </c>
      <c r="L1477" t="s">
        <v>7</v>
      </c>
      <c r="M1477">
        <f>VLOOKUP(D1477,UFMT_FIELD_FORMAT!A:H,8,FALSE)</f>
        <v/>
      </c>
      <c r="N1477">
        <f>IF(ISBLANK(E1477),"",VLOOKUP(E1477,UFMT_CONDITION!A:J,10,FALSE))</f>
        <v/>
      </c>
      <c r="O1477">
        <f>VLOOKUP(F1477,UFMT_VALUE!A:E,5,FALSE)</f>
        <v/>
      </c>
      <c r="P1477">
        <f>IF(ISBLANK(G1477),"",VLOOKUP(G1477,UFMT_CONVERSION!A:C,3,FALSE))</f>
        <v/>
      </c>
      <c r="Q1477">
        <f>"Field '"&amp;M1477&amp;IF(N1477="","","',Cond '"&amp;N1477)&amp;"', Value '"&amp;O1477&amp;IF(P1477="","","', Conv '"&amp;P1477)&amp;"'"</f>
        <v/>
      </c>
      <c r="S1477">
        <f>"Insert into UFMT_BUILD_RULE (FORMAT_ID, FIELD_NO, PRIORITY, FIELD_ID, COND_ID, VALUE_ID, CONV_KEY, F_CHECK, F_WRITE) Values ('"&amp;A1477&amp;"', '"&amp;B1477&amp;"', '"&amp;C1477&amp;"', '"&amp;D1477&amp;"', '"&amp;E1477&amp;"', '"&amp;F1477&amp;"', '"&amp;G1477&amp;"', '"&amp;H1477&amp;"', '"&amp;I1477&amp;"');"</f>
        <v/>
      </c>
      <c r="T1477">
        <f>"Update UFMT_BUILD_RULE SET FIELD_ID='"&amp;D1477&amp;"',COND_ID='"&amp;E1477&amp;"',VALUE_ID='"&amp;F1477&amp;"',CONV_KEY='"&amp;G1477&amp;"',F_CHECK='"&amp;H1477&amp;"',F_WRITE='"&amp;I1477&amp;"' Where FORMAT_ID = '"&amp;A1477&amp;"' AND FIELD_NO = '"&amp;B1477&amp;"' AND PRIORITY = '"&amp;C1477&amp;"';"</f>
        <v/>
      </c>
      <c r="U1477">
        <f>"Delete from UFMT_BUILD_RULE Where FORMAT_ID = '"&amp;A1477&amp;"' AND FIELD_NO = '"&amp;B1477&amp;"' AND PRIORITY = '"&amp;C1477&amp;"';"</f>
        <v/>
      </c>
    </row>
    <row r="1478" spans="1:21">
      <c r="A1478" t="s">
        <v>367</v>
      </c>
      <c r="B1478" t="s">
        <v>59</v>
      </c>
      <c r="C1478" t="s">
        <v>13</v>
      </c>
      <c r="D1478" t="s">
        <v>536</v>
      </c>
      <c r="F1478" t="s">
        <v>1546</v>
      </c>
      <c r="H1478" t="s">
        <v>255</v>
      </c>
      <c r="I1478" t="s">
        <v>13</v>
      </c>
      <c r="L1478" t="s">
        <v>7</v>
      </c>
      <c r="M1478">
        <f>VLOOKUP(D1478,UFMT_FIELD_FORMAT!A:H,8,FALSE)</f>
        <v/>
      </c>
      <c r="N1478">
        <f>IF(ISBLANK(E1478),"",VLOOKUP(E1478,UFMT_CONDITION!A:J,10,FALSE))</f>
        <v/>
      </c>
      <c r="O1478">
        <f>VLOOKUP(F1478,UFMT_VALUE!A:E,5,FALSE)</f>
        <v/>
      </c>
      <c r="P1478">
        <f>IF(ISBLANK(G1478),"",VLOOKUP(G1478,UFMT_CONVERSION!A:C,3,FALSE))</f>
        <v/>
      </c>
      <c r="Q1478">
        <f>"Field '"&amp;M1478&amp;IF(N1478="","","',Cond '"&amp;N1478)&amp;"', Value '"&amp;O1478&amp;IF(P1478="","","', Conv '"&amp;P1478)&amp;"'"</f>
        <v/>
      </c>
      <c r="S1478">
        <f>"Insert into UFMT_BUILD_RULE (FORMAT_ID, FIELD_NO, PRIORITY, FIELD_ID, COND_ID, VALUE_ID, CONV_KEY, F_CHECK, F_WRITE) Values ('"&amp;A1478&amp;"', '"&amp;B1478&amp;"', '"&amp;C1478&amp;"', '"&amp;D1478&amp;"', '"&amp;E1478&amp;"', '"&amp;F1478&amp;"', '"&amp;G1478&amp;"', '"&amp;H1478&amp;"', '"&amp;I1478&amp;"');"</f>
        <v/>
      </c>
      <c r="T1478">
        <f>"Update UFMT_BUILD_RULE SET FIELD_ID='"&amp;D1478&amp;"',COND_ID='"&amp;E1478&amp;"',VALUE_ID='"&amp;F1478&amp;"',CONV_KEY='"&amp;G1478&amp;"',F_CHECK='"&amp;H1478&amp;"',F_WRITE='"&amp;I1478&amp;"' Where FORMAT_ID = '"&amp;A1478&amp;"' AND FIELD_NO = '"&amp;B1478&amp;"' AND PRIORITY = '"&amp;C1478&amp;"';"</f>
        <v/>
      </c>
      <c r="U1478">
        <f>"Delete from UFMT_BUILD_RULE Where FORMAT_ID = '"&amp;A1478&amp;"' AND FIELD_NO = '"&amp;B1478&amp;"' AND PRIORITY = '"&amp;C1478&amp;"';"</f>
        <v/>
      </c>
    </row>
    <row r="1479" spans="1:21">
      <c r="A1479" t="s">
        <v>367</v>
      </c>
      <c r="B1479" t="s">
        <v>59</v>
      </c>
      <c r="C1479" t="s">
        <v>64</v>
      </c>
      <c r="D1479" t="s">
        <v>536</v>
      </c>
      <c r="F1479" t="s">
        <v>1587</v>
      </c>
      <c r="H1479" t="s">
        <v>255</v>
      </c>
      <c r="I1479" t="s">
        <v>13</v>
      </c>
      <c r="L1479" t="s">
        <v>7</v>
      </c>
      <c r="M1479">
        <f>VLOOKUP(D1479,UFMT_FIELD_FORMAT!A:H,8,FALSE)</f>
        <v/>
      </c>
      <c r="N1479">
        <f>IF(ISBLANK(E1479),"",VLOOKUP(E1479,UFMT_CONDITION!A:J,10,FALSE))</f>
        <v/>
      </c>
      <c r="O1479">
        <f>VLOOKUP(F1479,UFMT_VALUE!A:E,5,FALSE)</f>
        <v/>
      </c>
      <c r="P1479">
        <f>IF(ISBLANK(G1479),"",VLOOKUP(G1479,UFMT_CONVERSION!A:C,3,FALSE))</f>
        <v/>
      </c>
      <c r="Q1479">
        <f>"Field '"&amp;M1479&amp;IF(N1479="","","',Cond '"&amp;N1479)&amp;"', Value '"&amp;O1479&amp;IF(P1479="","","', Conv '"&amp;P1479)&amp;"'"</f>
        <v/>
      </c>
      <c r="S1479">
        <f>"Insert into UFMT_BUILD_RULE (FORMAT_ID, FIELD_NO, PRIORITY, FIELD_ID, COND_ID, VALUE_ID, CONV_KEY, F_CHECK, F_WRITE) Values ('"&amp;A1479&amp;"', '"&amp;B1479&amp;"', '"&amp;C1479&amp;"', '"&amp;D1479&amp;"', '"&amp;E1479&amp;"', '"&amp;F1479&amp;"', '"&amp;G1479&amp;"', '"&amp;H1479&amp;"', '"&amp;I1479&amp;"');"</f>
        <v/>
      </c>
      <c r="T1479">
        <f>"Update UFMT_BUILD_RULE SET FIELD_ID='"&amp;D1479&amp;"',COND_ID='"&amp;E1479&amp;"',VALUE_ID='"&amp;F1479&amp;"',CONV_KEY='"&amp;G1479&amp;"',F_CHECK='"&amp;H1479&amp;"',F_WRITE='"&amp;I1479&amp;"' Where FORMAT_ID = '"&amp;A1479&amp;"' AND FIELD_NO = '"&amp;B1479&amp;"' AND PRIORITY = '"&amp;C1479&amp;"';"</f>
        <v/>
      </c>
      <c r="U1479">
        <f>"Delete from UFMT_BUILD_RULE Where FORMAT_ID = '"&amp;A1479&amp;"' AND FIELD_NO = '"&amp;B1479&amp;"' AND PRIORITY = '"&amp;C1479&amp;"';"</f>
        <v/>
      </c>
    </row>
    <row r="1480" spans="1:21">
      <c r="A1480" t="s">
        <v>367</v>
      </c>
      <c r="B1480" t="s">
        <v>663</v>
      </c>
      <c r="C1480" t="s">
        <v>13</v>
      </c>
      <c r="D1480" t="s">
        <v>536</v>
      </c>
      <c r="F1480" t="s">
        <v>1228</v>
      </c>
      <c r="H1480" t="s">
        <v>255</v>
      </c>
      <c r="I1480" t="s">
        <v>13</v>
      </c>
      <c r="L1480" t="s">
        <v>7</v>
      </c>
      <c r="M1480">
        <f>VLOOKUP(D1480,UFMT_FIELD_FORMAT!A:H,8,FALSE)</f>
        <v/>
      </c>
      <c r="N1480">
        <f>IF(ISBLANK(E1480),"",VLOOKUP(E1480,UFMT_CONDITION!A:J,10,FALSE))</f>
        <v/>
      </c>
      <c r="O1480">
        <f>VLOOKUP(F1480,UFMT_VALUE!A:E,5,FALSE)</f>
        <v/>
      </c>
      <c r="P1480">
        <f>IF(ISBLANK(G1480),"",VLOOKUP(G1480,UFMT_CONVERSION!A:C,3,FALSE))</f>
        <v/>
      </c>
      <c r="Q1480">
        <f>"Field '"&amp;M1480&amp;IF(N1480="","","',Cond '"&amp;N1480)&amp;"', Value '"&amp;O1480&amp;IF(P1480="","","', Conv '"&amp;P1480)&amp;"'"</f>
        <v/>
      </c>
      <c r="S1480">
        <f>"Insert into UFMT_BUILD_RULE (FORMAT_ID, FIELD_NO, PRIORITY, FIELD_ID, COND_ID, VALUE_ID, CONV_KEY, F_CHECK, F_WRITE) Values ('"&amp;A1480&amp;"', '"&amp;B1480&amp;"', '"&amp;C1480&amp;"', '"&amp;D1480&amp;"', '"&amp;E1480&amp;"', '"&amp;F1480&amp;"', '"&amp;G1480&amp;"', '"&amp;H1480&amp;"', '"&amp;I1480&amp;"');"</f>
        <v/>
      </c>
      <c r="T1480">
        <f>"Update UFMT_BUILD_RULE SET FIELD_ID='"&amp;D1480&amp;"',COND_ID='"&amp;E1480&amp;"',VALUE_ID='"&amp;F1480&amp;"',CONV_KEY='"&amp;G1480&amp;"',F_CHECK='"&amp;H1480&amp;"',F_WRITE='"&amp;I1480&amp;"' Where FORMAT_ID = '"&amp;A1480&amp;"' AND FIELD_NO = '"&amp;B1480&amp;"' AND PRIORITY = '"&amp;C1480&amp;"';"</f>
        <v/>
      </c>
      <c r="U1480">
        <f>"Delete from UFMT_BUILD_RULE Where FORMAT_ID = '"&amp;A1480&amp;"' AND FIELD_NO = '"&amp;B1480&amp;"' AND PRIORITY = '"&amp;C1480&amp;"';"</f>
        <v/>
      </c>
    </row>
    <row r="1481" spans="1:21">
      <c r="A1481" t="s">
        <v>367</v>
      </c>
      <c r="B1481" t="s">
        <v>663</v>
      </c>
      <c r="C1481" t="s">
        <v>64</v>
      </c>
      <c r="D1481" t="s">
        <v>536</v>
      </c>
      <c r="F1481" t="s">
        <v>1588</v>
      </c>
      <c r="H1481" t="s">
        <v>255</v>
      </c>
      <c r="I1481" t="s">
        <v>13</v>
      </c>
      <c r="L1481" t="s">
        <v>7</v>
      </c>
      <c r="M1481">
        <f>VLOOKUP(D1481,UFMT_FIELD_FORMAT!A:H,8,FALSE)</f>
        <v/>
      </c>
      <c r="N1481">
        <f>IF(ISBLANK(E1481),"",VLOOKUP(E1481,UFMT_CONDITION!A:J,10,FALSE))</f>
        <v/>
      </c>
      <c r="O1481">
        <f>VLOOKUP(F1481,UFMT_VALUE!A:E,5,FALSE)</f>
        <v/>
      </c>
      <c r="P1481">
        <f>IF(ISBLANK(G1481),"",VLOOKUP(G1481,UFMT_CONVERSION!A:C,3,FALSE))</f>
        <v/>
      </c>
      <c r="Q1481">
        <f>"Field '"&amp;M1481&amp;IF(N1481="","","',Cond '"&amp;N1481)&amp;"', Value '"&amp;O1481&amp;IF(P1481="","","', Conv '"&amp;P1481)&amp;"'"</f>
        <v/>
      </c>
      <c r="S1481">
        <f>"Insert into UFMT_BUILD_RULE (FORMAT_ID, FIELD_NO, PRIORITY, FIELD_ID, COND_ID, VALUE_ID, CONV_KEY, F_CHECK, F_WRITE) Values ('"&amp;A1481&amp;"', '"&amp;B1481&amp;"', '"&amp;C1481&amp;"', '"&amp;D1481&amp;"', '"&amp;E1481&amp;"', '"&amp;F1481&amp;"', '"&amp;G1481&amp;"', '"&amp;H1481&amp;"', '"&amp;I1481&amp;"');"</f>
        <v/>
      </c>
      <c r="T1481">
        <f>"Update UFMT_BUILD_RULE SET FIELD_ID='"&amp;D1481&amp;"',COND_ID='"&amp;E1481&amp;"',VALUE_ID='"&amp;F1481&amp;"',CONV_KEY='"&amp;G1481&amp;"',F_CHECK='"&amp;H1481&amp;"',F_WRITE='"&amp;I1481&amp;"' Where FORMAT_ID = '"&amp;A1481&amp;"' AND FIELD_NO = '"&amp;B1481&amp;"' AND PRIORITY = '"&amp;C1481&amp;"';"</f>
        <v/>
      </c>
      <c r="U1481">
        <f>"Delete from UFMT_BUILD_RULE Where FORMAT_ID = '"&amp;A1481&amp;"' AND FIELD_NO = '"&amp;B1481&amp;"' AND PRIORITY = '"&amp;C1481&amp;"';"</f>
        <v/>
      </c>
    </row>
    <row r="1482" spans="1:21">
      <c r="A1482" t="s">
        <v>367</v>
      </c>
      <c r="B1482" t="s">
        <v>103</v>
      </c>
      <c r="C1482" t="s">
        <v>13</v>
      </c>
      <c r="D1482" t="s">
        <v>536</v>
      </c>
      <c r="F1482" t="s">
        <v>1589</v>
      </c>
      <c r="H1482" t="s">
        <v>255</v>
      </c>
      <c r="I1482" t="s">
        <v>13</v>
      </c>
      <c r="L1482" t="s">
        <v>7</v>
      </c>
      <c r="M1482">
        <f>VLOOKUP(D1482,UFMT_FIELD_FORMAT!A:H,8,FALSE)</f>
        <v/>
      </c>
      <c r="N1482">
        <f>IF(ISBLANK(E1482),"",VLOOKUP(E1482,UFMT_CONDITION!A:J,10,FALSE))</f>
        <v/>
      </c>
      <c r="O1482">
        <f>VLOOKUP(F1482,UFMT_VALUE!A:E,5,FALSE)</f>
        <v/>
      </c>
      <c r="P1482">
        <f>IF(ISBLANK(G1482),"",VLOOKUP(G1482,UFMT_CONVERSION!A:C,3,FALSE))</f>
        <v/>
      </c>
      <c r="Q1482">
        <f>"Field '"&amp;M1482&amp;IF(N1482="","","',Cond '"&amp;N1482)&amp;"', Value '"&amp;O1482&amp;IF(P1482="","","', Conv '"&amp;P1482)&amp;"'"</f>
        <v/>
      </c>
      <c r="S1482">
        <f>"Insert into UFMT_BUILD_RULE (FORMAT_ID, FIELD_NO, PRIORITY, FIELD_ID, COND_ID, VALUE_ID, CONV_KEY, F_CHECK, F_WRITE) Values ('"&amp;A1482&amp;"', '"&amp;B1482&amp;"', '"&amp;C1482&amp;"', '"&amp;D1482&amp;"', '"&amp;E1482&amp;"', '"&amp;F1482&amp;"', '"&amp;G1482&amp;"', '"&amp;H1482&amp;"', '"&amp;I1482&amp;"');"</f>
        <v/>
      </c>
      <c r="T1482">
        <f>"Update UFMT_BUILD_RULE SET FIELD_ID='"&amp;D1482&amp;"',COND_ID='"&amp;E1482&amp;"',VALUE_ID='"&amp;F1482&amp;"',CONV_KEY='"&amp;G1482&amp;"',F_CHECK='"&amp;H1482&amp;"',F_WRITE='"&amp;I1482&amp;"' Where FORMAT_ID = '"&amp;A1482&amp;"' AND FIELD_NO = '"&amp;B1482&amp;"' AND PRIORITY = '"&amp;C1482&amp;"';"</f>
        <v/>
      </c>
      <c r="U1482">
        <f>"Delete from UFMT_BUILD_RULE Where FORMAT_ID = '"&amp;A1482&amp;"' AND FIELD_NO = '"&amp;B1482&amp;"' AND PRIORITY = '"&amp;C1482&amp;"';"</f>
        <v/>
      </c>
    </row>
    <row r="1483" spans="1:21">
      <c r="A1483" t="s">
        <v>367</v>
      </c>
      <c r="B1483" t="s">
        <v>666</v>
      </c>
      <c r="C1483" t="s">
        <v>13</v>
      </c>
      <c r="D1483" t="s">
        <v>536</v>
      </c>
      <c r="F1483" t="s">
        <v>1547</v>
      </c>
      <c r="H1483" t="s">
        <v>255</v>
      </c>
      <c r="I1483" t="s">
        <v>13</v>
      </c>
      <c r="L1483" t="s">
        <v>7</v>
      </c>
      <c r="M1483">
        <f>VLOOKUP(D1483,UFMT_FIELD_FORMAT!A:H,8,FALSE)</f>
        <v/>
      </c>
      <c r="N1483">
        <f>IF(ISBLANK(E1483),"",VLOOKUP(E1483,UFMT_CONDITION!A:J,10,FALSE))</f>
        <v/>
      </c>
      <c r="O1483">
        <f>VLOOKUP(F1483,UFMT_VALUE!A:E,5,FALSE)</f>
        <v/>
      </c>
      <c r="P1483">
        <f>IF(ISBLANK(G1483),"",VLOOKUP(G1483,UFMT_CONVERSION!A:C,3,FALSE))</f>
        <v/>
      </c>
      <c r="Q1483">
        <f>"Field '"&amp;M1483&amp;IF(N1483="","","',Cond '"&amp;N1483)&amp;"', Value '"&amp;O1483&amp;IF(P1483="","","', Conv '"&amp;P1483)&amp;"'"</f>
        <v/>
      </c>
      <c r="S1483">
        <f>"Insert into UFMT_BUILD_RULE (FORMAT_ID, FIELD_NO, PRIORITY, FIELD_ID, COND_ID, VALUE_ID, CONV_KEY, F_CHECK, F_WRITE) Values ('"&amp;A1483&amp;"', '"&amp;B1483&amp;"', '"&amp;C1483&amp;"', '"&amp;D1483&amp;"', '"&amp;E1483&amp;"', '"&amp;F1483&amp;"', '"&amp;G1483&amp;"', '"&amp;H1483&amp;"', '"&amp;I1483&amp;"');"</f>
        <v/>
      </c>
      <c r="T1483">
        <f>"Update UFMT_BUILD_RULE SET FIELD_ID='"&amp;D1483&amp;"',COND_ID='"&amp;E1483&amp;"',VALUE_ID='"&amp;F1483&amp;"',CONV_KEY='"&amp;G1483&amp;"',F_CHECK='"&amp;H1483&amp;"',F_WRITE='"&amp;I1483&amp;"' Where FORMAT_ID = '"&amp;A1483&amp;"' AND FIELD_NO = '"&amp;B1483&amp;"' AND PRIORITY = '"&amp;C1483&amp;"';"</f>
        <v/>
      </c>
      <c r="U1483">
        <f>"Delete from UFMT_BUILD_RULE Where FORMAT_ID = '"&amp;A1483&amp;"' AND FIELD_NO = '"&amp;B1483&amp;"' AND PRIORITY = '"&amp;C1483&amp;"';"</f>
        <v/>
      </c>
    </row>
    <row r="1484" spans="1:21">
      <c r="A1484" t="s">
        <v>367</v>
      </c>
      <c r="B1484" t="s">
        <v>97</v>
      </c>
      <c r="C1484" t="s">
        <v>13</v>
      </c>
      <c r="D1484" t="s">
        <v>532</v>
      </c>
      <c r="F1484" t="s">
        <v>1590</v>
      </c>
      <c r="G1484" t="s">
        <v>630</v>
      </c>
      <c r="H1484" t="s">
        <v>255</v>
      </c>
      <c r="I1484" t="s">
        <v>13</v>
      </c>
      <c r="L1484" t="s">
        <v>7</v>
      </c>
      <c r="M1484">
        <f>VLOOKUP(D1484,UFMT_FIELD_FORMAT!A:H,8,FALSE)</f>
        <v/>
      </c>
      <c r="N1484">
        <f>IF(ISBLANK(E1484),"",VLOOKUP(E1484,UFMT_CONDITION!A:J,10,FALSE))</f>
        <v/>
      </c>
      <c r="O1484">
        <f>VLOOKUP(F1484,UFMT_VALUE!A:E,5,FALSE)</f>
        <v/>
      </c>
      <c r="P1484">
        <f>IF(ISBLANK(G1484),"",VLOOKUP(G1484,UFMT_CONVERSION!A:C,3,FALSE))</f>
        <v/>
      </c>
      <c r="Q1484">
        <f>"Field '"&amp;M1484&amp;IF(N1484="","","',Cond '"&amp;N1484)&amp;"', Value '"&amp;O1484&amp;IF(P1484="","","', Conv '"&amp;P1484)&amp;"'"</f>
        <v/>
      </c>
      <c r="S1484">
        <f>"Insert into UFMT_BUILD_RULE (FORMAT_ID, FIELD_NO, PRIORITY, FIELD_ID, COND_ID, VALUE_ID, CONV_KEY, F_CHECK, F_WRITE) Values ('"&amp;A1484&amp;"', '"&amp;B1484&amp;"', '"&amp;C1484&amp;"', '"&amp;D1484&amp;"', '"&amp;E1484&amp;"', '"&amp;F1484&amp;"', '"&amp;G1484&amp;"', '"&amp;H1484&amp;"', '"&amp;I1484&amp;"');"</f>
        <v/>
      </c>
      <c r="T1484">
        <f>"Update UFMT_BUILD_RULE SET FIELD_ID='"&amp;D1484&amp;"',COND_ID='"&amp;E1484&amp;"',VALUE_ID='"&amp;F1484&amp;"',CONV_KEY='"&amp;G1484&amp;"',F_CHECK='"&amp;H1484&amp;"',F_WRITE='"&amp;I1484&amp;"' Where FORMAT_ID = '"&amp;A1484&amp;"' AND FIELD_NO = '"&amp;B1484&amp;"' AND PRIORITY = '"&amp;C1484&amp;"';"</f>
        <v/>
      </c>
      <c r="U1484">
        <f>"Delete from UFMT_BUILD_RULE Where FORMAT_ID = '"&amp;A1484&amp;"' AND FIELD_NO = '"&amp;B1484&amp;"' AND PRIORITY = '"&amp;C1484&amp;"';"</f>
        <v/>
      </c>
    </row>
    <row r="1485" spans="1:21">
      <c r="A1485" t="s">
        <v>1370</v>
      </c>
      <c r="B1485" t="s">
        <v>64</v>
      </c>
      <c r="C1485" t="s">
        <v>13</v>
      </c>
      <c r="D1485" t="s">
        <v>13</v>
      </c>
      <c r="F1485" t="s">
        <v>64</v>
      </c>
      <c r="H1485" t="s">
        <v>255</v>
      </c>
      <c r="I1485" t="s">
        <v>255</v>
      </c>
      <c r="L1485" t="s">
        <v>7</v>
      </c>
      <c r="M1485">
        <f>VLOOKUP(D1485,UFMT_FIELD_FORMAT!A:H,8,FALSE)</f>
        <v/>
      </c>
      <c r="N1485">
        <f>IF(ISBLANK(E1485),"",VLOOKUP(E1485,UFMT_CONDITION!A:J,10,FALSE))</f>
        <v/>
      </c>
      <c r="O1485">
        <f>VLOOKUP(F1485,UFMT_VALUE!A:E,5,FALSE)</f>
        <v/>
      </c>
      <c r="P1485">
        <f>IF(ISBLANK(G1485),"",VLOOKUP(G1485,UFMT_CONVERSION!A:C,3,FALSE))</f>
        <v/>
      </c>
      <c r="Q1485">
        <f>"Field '"&amp;M1485&amp;IF(N1485="","","',Cond '"&amp;N1485)&amp;"', Value '"&amp;O1485&amp;IF(P1485="","","', Conv '"&amp;P1485)&amp;"'"</f>
        <v/>
      </c>
      <c r="S1485">
        <f>"Insert into UFMT_BUILD_RULE (FORMAT_ID, FIELD_NO, PRIORITY, FIELD_ID, COND_ID, VALUE_ID, CONV_KEY, F_CHECK, F_WRITE) Values ('"&amp;A1485&amp;"', '"&amp;B1485&amp;"', '"&amp;C1485&amp;"', '"&amp;D1485&amp;"', '"&amp;E1485&amp;"', '"&amp;F1485&amp;"', '"&amp;G1485&amp;"', '"&amp;H1485&amp;"', '"&amp;I1485&amp;"');"</f>
        <v/>
      </c>
      <c r="T1485">
        <f>"Update UFMT_BUILD_RULE SET FIELD_ID='"&amp;D1485&amp;"',COND_ID='"&amp;E1485&amp;"',VALUE_ID='"&amp;F1485&amp;"',CONV_KEY='"&amp;G1485&amp;"',F_CHECK='"&amp;H1485&amp;"',F_WRITE='"&amp;I1485&amp;"' Where FORMAT_ID = '"&amp;A1485&amp;"' AND FIELD_NO = '"&amp;B1485&amp;"' AND PRIORITY = '"&amp;C1485&amp;"';"</f>
        <v/>
      </c>
      <c r="U1485">
        <f>"Delete from UFMT_BUILD_RULE Where FORMAT_ID = '"&amp;A1485&amp;"' AND FIELD_NO = '"&amp;B1485&amp;"' AND PRIORITY = '"&amp;C1485&amp;"';"</f>
        <v/>
      </c>
    </row>
    <row r="1486" spans="1:21">
      <c r="A1486" t="s">
        <v>1370</v>
      </c>
      <c r="B1486" t="s">
        <v>107</v>
      </c>
      <c r="C1486" t="s">
        <v>13</v>
      </c>
      <c r="D1486" t="s">
        <v>64</v>
      </c>
      <c r="F1486" t="s">
        <v>1570</v>
      </c>
      <c r="H1486" t="s">
        <v>255</v>
      </c>
      <c r="I1486" t="s">
        <v>255</v>
      </c>
      <c r="L1486" t="s">
        <v>7</v>
      </c>
      <c r="M1486">
        <f>VLOOKUP(D1486,UFMT_FIELD_FORMAT!A:H,8,FALSE)</f>
        <v/>
      </c>
      <c r="N1486">
        <f>IF(ISBLANK(E1486),"",VLOOKUP(E1486,UFMT_CONDITION!A:J,10,FALSE))</f>
        <v/>
      </c>
      <c r="O1486">
        <f>VLOOKUP(F1486,UFMT_VALUE!A:E,5,FALSE)</f>
        <v/>
      </c>
      <c r="P1486">
        <f>IF(ISBLANK(G1486),"",VLOOKUP(G1486,UFMT_CONVERSION!A:C,3,FALSE))</f>
        <v/>
      </c>
      <c r="Q1486">
        <f>"Field '"&amp;M1486&amp;IF(N1486="","","',Cond '"&amp;N1486)&amp;"', Value '"&amp;O1486&amp;IF(P1486="","","', Conv '"&amp;P1486)&amp;"'"</f>
        <v/>
      </c>
      <c r="S1486">
        <f>"Insert into UFMT_BUILD_RULE (FORMAT_ID, FIELD_NO, PRIORITY, FIELD_ID, COND_ID, VALUE_ID, CONV_KEY, F_CHECK, F_WRITE) Values ('"&amp;A1486&amp;"', '"&amp;B1486&amp;"', '"&amp;C1486&amp;"', '"&amp;D1486&amp;"', '"&amp;E1486&amp;"', '"&amp;F1486&amp;"', '"&amp;G1486&amp;"', '"&amp;H1486&amp;"', '"&amp;I1486&amp;"');"</f>
        <v/>
      </c>
      <c r="T1486">
        <f>"Update UFMT_BUILD_RULE SET FIELD_ID='"&amp;D1486&amp;"',COND_ID='"&amp;E1486&amp;"',VALUE_ID='"&amp;F1486&amp;"',CONV_KEY='"&amp;G1486&amp;"',F_CHECK='"&amp;H1486&amp;"',F_WRITE='"&amp;I1486&amp;"' Where FORMAT_ID = '"&amp;A1486&amp;"' AND FIELD_NO = '"&amp;B1486&amp;"' AND PRIORITY = '"&amp;C1486&amp;"';"</f>
        <v/>
      </c>
      <c r="U1486">
        <f>"Delete from UFMT_BUILD_RULE Where FORMAT_ID = '"&amp;A1486&amp;"' AND FIELD_NO = '"&amp;B1486&amp;"' AND PRIORITY = '"&amp;C1486&amp;"';"</f>
        <v/>
      </c>
    </row>
    <row r="1487" spans="1:21">
      <c r="A1487" t="s">
        <v>1370</v>
      </c>
      <c r="B1487" t="s">
        <v>31</v>
      </c>
      <c r="C1487" t="s">
        <v>13</v>
      </c>
      <c r="D1487" t="s">
        <v>107</v>
      </c>
      <c r="F1487" t="s">
        <v>330</v>
      </c>
      <c r="H1487" t="s">
        <v>255</v>
      </c>
      <c r="I1487" t="s">
        <v>255</v>
      </c>
      <c r="L1487" t="s">
        <v>7</v>
      </c>
      <c r="M1487">
        <f>VLOOKUP(D1487,UFMT_FIELD_FORMAT!A:H,8,FALSE)</f>
        <v/>
      </c>
      <c r="N1487">
        <f>IF(ISBLANK(E1487),"",VLOOKUP(E1487,UFMT_CONDITION!A:J,10,FALSE))</f>
        <v/>
      </c>
      <c r="O1487">
        <f>VLOOKUP(F1487,UFMT_VALUE!A:E,5,FALSE)</f>
        <v/>
      </c>
      <c r="P1487">
        <f>IF(ISBLANK(G1487),"",VLOOKUP(G1487,UFMT_CONVERSION!A:C,3,FALSE))</f>
        <v/>
      </c>
      <c r="Q1487">
        <f>"Field '"&amp;M1487&amp;IF(N1487="","","',Cond '"&amp;N1487)&amp;"', Value '"&amp;O1487&amp;IF(P1487="","","', Conv '"&amp;P1487)&amp;"'"</f>
        <v/>
      </c>
      <c r="S1487">
        <f>"Insert into UFMT_BUILD_RULE (FORMAT_ID, FIELD_NO, PRIORITY, FIELD_ID, COND_ID, VALUE_ID, CONV_KEY, F_CHECK, F_WRITE) Values ('"&amp;A1487&amp;"', '"&amp;B1487&amp;"', '"&amp;C1487&amp;"', '"&amp;D1487&amp;"', '"&amp;E1487&amp;"', '"&amp;F1487&amp;"', '"&amp;G1487&amp;"', '"&amp;H1487&amp;"', '"&amp;I1487&amp;"');"</f>
        <v/>
      </c>
      <c r="T1487">
        <f>"Update UFMT_BUILD_RULE SET FIELD_ID='"&amp;D1487&amp;"',COND_ID='"&amp;E1487&amp;"',VALUE_ID='"&amp;F1487&amp;"',CONV_KEY='"&amp;G1487&amp;"',F_CHECK='"&amp;H1487&amp;"',F_WRITE='"&amp;I1487&amp;"' Where FORMAT_ID = '"&amp;A1487&amp;"' AND FIELD_NO = '"&amp;B1487&amp;"' AND PRIORITY = '"&amp;C1487&amp;"';"</f>
        <v/>
      </c>
      <c r="U1487">
        <f>"Delete from UFMT_BUILD_RULE Where FORMAT_ID = '"&amp;A1487&amp;"' AND FIELD_NO = '"&amp;B1487&amp;"' AND PRIORITY = '"&amp;C1487&amp;"';"</f>
        <v/>
      </c>
    </row>
    <row r="1488" spans="1:21">
      <c r="A1488" t="s">
        <v>1370</v>
      </c>
      <c r="B1488" t="s">
        <v>328</v>
      </c>
      <c r="C1488" t="s">
        <v>13</v>
      </c>
      <c r="D1488" t="s">
        <v>107</v>
      </c>
      <c r="E1488" t="s">
        <v>577</v>
      </c>
      <c r="F1488" t="s">
        <v>1152</v>
      </c>
      <c r="H1488" t="s">
        <v>255</v>
      </c>
      <c r="I1488" t="s">
        <v>255</v>
      </c>
      <c r="L1488" t="s">
        <v>7</v>
      </c>
      <c r="M1488">
        <f>VLOOKUP(D1488,UFMT_FIELD_FORMAT!A:H,8,FALSE)</f>
        <v/>
      </c>
      <c r="N1488">
        <f>IF(ISBLANK(E1488),"",VLOOKUP(E1488,UFMT_CONDITION!A:J,10,FALSE))</f>
        <v/>
      </c>
      <c r="O1488">
        <f>VLOOKUP(F1488,UFMT_VALUE!A:E,5,FALSE)</f>
        <v/>
      </c>
      <c r="P1488">
        <f>IF(ISBLANK(G1488),"",VLOOKUP(G1488,UFMT_CONVERSION!A:C,3,FALSE))</f>
        <v/>
      </c>
      <c r="Q1488">
        <f>"Field '"&amp;M1488&amp;IF(N1488="","","',Cond '"&amp;N1488)&amp;"', Value '"&amp;O1488&amp;IF(P1488="","","', Conv '"&amp;P1488)&amp;"'"</f>
        <v/>
      </c>
      <c r="S1488">
        <f>"Insert into UFMT_BUILD_RULE (FORMAT_ID, FIELD_NO, PRIORITY, FIELD_ID, COND_ID, VALUE_ID, CONV_KEY, F_CHECK, F_WRITE) Values ('"&amp;A1488&amp;"', '"&amp;B1488&amp;"', '"&amp;C1488&amp;"', '"&amp;D1488&amp;"', '"&amp;E1488&amp;"', '"&amp;F1488&amp;"', '"&amp;G1488&amp;"', '"&amp;H1488&amp;"', '"&amp;I1488&amp;"');"</f>
        <v/>
      </c>
      <c r="T1488">
        <f>"Update UFMT_BUILD_RULE SET FIELD_ID='"&amp;D1488&amp;"',COND_ID='"&amp;E1488&amp;"',VALUE_ID='"&amp;F1488&amp;"',CONV_KEY='"&amp;G1488&amp;"',F_CHECK='"&amp;H1488&amp;"',F_WRITE='"&amp;I1488&amp;"' Where FORMAT_ID = '"&amp;A1488&amp;"' AND FIELD_NO = '"&amp;B1488&amp;"' AND PRIORITY = '"&amp;C1488&amp;"';"</f>
        <v/>
      </c>
      <c r="U1488">
        <f>"Delete from UFMT_BUILD_RULE Where FORMAT_ID = '"&amp;A1488&amp;"' AND FIELD_NO = '"&amp;B1488&amp;"' AND PRIORITY = '"&amp;C1488&amp;"';"</f>
        <v/>
      </c>
    </row>
    <row r="1489" spans="1:21">
      <c r="A1489" t="s">
        <v>1370</v>
      </c>
      <c r="B1489" t="s">
        <v>330</v>
      </c>
      <c r="C1489" t="s">
        <v>13</v>
      </c>
      <c r="D1489" t="s">
        <v>51</v>
      </c>
      <c r="F1489" t="s">
        <v>216</v>
      </c>
      <c r="H1489" t="s">
        <v>255</v>
      </c>
      <c r="I1489" t="s">
        <v>255</v>
      </c>
      <c r="L1489" t="s">
        <v>7</v>
      </c>
      <c r="M1489">
        <f>VLOOKUP(D1489,UFMT_FIELD_FORMAT!A:H,8,FALSE)</f>
        <v/>
      </c>
      <c r="N1489">
        <f>IF(ISBLANK(E1489),"",VLOOKUP(E1489,UFMT_CONDITION!A:J,10,FALSE))</f>
        <v/>
      </c>
      <c r="O1489">
        <f>VLOOKUP(F1489,UFMT_VALUE!A:E,5,FALSE)</f>
        <v/>
      </c>
      <c r="P1489">
        <f>IF(ISBLANK(G1489),"",VLOOKUP(G1489,UFMT_CONVERSION!A:C,3,FALSE))</f>
        <v/>
      </c>
      <c r="Q1489">
        <f>"Field '"&amp;M1489&amp;IF(N1489="","","',Cond '"&amp;N1489)&amp;"', Value '"&amp;O1489&amp;IF(P1489="","","', Conv '"&amp;P1489)&amp;"'"</f>
        <v/>
      </c>
      <c r="S1489">
        <f>"Insert into UFMT_BUILD_RULE (FORMAT_ID, FIELD_NO, PRIORITY, FIELD_ID, COND_ID, VALUE_ID, CONV_KEY, F_CHECK, F_WRITE) Values ('"&amp;A1489&amp;"', '"&amp;B1489&amp;"', '"&amp;C1489&amp;"', '"&amp;D1489&amp;"', '"&amp;E1489&amp;"', '"&amp;F1489&amp;"', '"&amp;G1489&amp;"', '"&amp;H1489&amp;"', '"&amp;I1489&amp;"');"</f>
        <v/>
      </c>
      <c r="T1489">
        <f>"Update UFMT_BUILD_RULE SET FIELD_ID='"&amp;D1489&amp;"',COND_ID='"&amp;E1489&amp;"',VALUE_ID='"&amp;F1489&amp;"',CONV_KEY='"&amp;G1489&amp;"',F_CHECK='"&amp;H1489&amp;"',F_WRITE='"&amp;I1489&amp;"' Where FORMAT_ID = '"&amp;A1489&amp;"' AND FIELD_NO = '"&amp;B1489&amp;"' AND PRIORITY = '"&amp;C1489&amp;"';"</f>
        <v/>
      </c>
      <c r="U1489">
        <f>"Delete from UFMT_BUILD_RULE Where FORMAT_ID = '"&amp;A1489&amp;"' AND FIELD_NO = '"&amp;B1489&amp;"' AND PRIORITY = '"&amp;C1489&amp;"';"</f>
        <v/>
      </c>
    </row>
    <row r="1490" spans="1:21">
      <c r="A1490" t="s">
        <v>1370</v>
      </c>
      <c r="B1490" t="s">
        <v>318</v>
      </c>
      <c r="C1490" t="s">
        <v>13</v>
      </c>
      <c r="D1490" t="s">
        <v>31</v>
      </c>
      <c r="E1490" t="s">
        <v>577</v>
      </c>
      <c r="F1490" t="s">
        <v>1152</v>
      </c>
      <c r="H1490" t="s">
        <v>255</v>
      </c>
      <c r="I1490" t="s">
        <v>255</v>
      </c>
      <c r="L1490" t="s">
        <v>7</v>
      </c>
      <c r="M1490">
        <f>VLOOKUP(D1490,UFMT_FIELD_FORMAT!A:H,8,FALSE)</f>
        <v/>
      </c>
      <c r="N1490">
        <f>IF(ISBLANK(E1490),"",VLOOKUP(E1490,UFMT_CONDITION!A:J,10,FALSE))</f>
        <v/>
      </c>
      <c r="O1490">
        <f>VLOOKUP(F1490,UFMT_VALUE!A:E,5,FALSE)</f>
        <v/>
      </c>
      <c r="P1490">
        <f>IF(ISBLANK(G1490),"",VLOOKUP(G1490,UFMT_CONVERSION!A:C,3,FALSE))</f>
        <v/>
      </c>
      <c r="Q1490">
        <f>"Field '"&amp;M1490&amp;IF(N1490="","","',Cond '"&amp;N1490)&amp;"', Value '"&amp;O1490&amp;IF(P1490="","","', Conv '"&amp;P1490)&amp;"'"</f>
        <v/>
      </c>
      <c r="S1490">
        <f>"Insert into UFMT_BUILD_RULE (FORMAT_ID, FIELD_NO, PRIORITY, FIELD_ID, COND_ID, VALUE_ID, CONV_KEY, F_CHECK, F_WRITE) Values ('"&amp;A1490&amp;"', '"&amp;B1490&amp;"', '"&amp;C1490&amp;"', '"&amp;D1490&amp;"', '"&amp;E1490&amp;"', '"&amp;F1490&amp;"', '"&amp;G1490&amp;"', '"&amp;H1490&amp;"', '"&amp;I1490&amp;"');"</f>
        <v/>
      </c>
      <c r="T1490">
        <f>"Update UFMT_BUILD_RULE SET FIELD_ID='"&amp;D1490&amp;"',COND_ID='"&amp;E1490&amp;"',VALUE_ID='"&amp;F1490&amp;"',CONV_KEY='"&amp;G1490&amp;"',F_CHECK='"&amp;H1490&amp;"',F_WRITE='"&amp;I1490&amp;"' Where FORMAT_ID = '"&amp;A1490&amp;"' AND FIELD_NO = '"&amp;B1490&amp;"' AND PRIORITY = '"&amp;C1490&amp;"';"</f>
        <v/>
      </c>
      <c r="U1490">
        <f>"Delete from UFMT_BUILD_RULE Where FORMAT_ID = '"&amp;A1490&amp;"' AND FIELD_NO = '"&amp;B1490&amp;"' AND PRIORITY = '"&amp;C1490&amp;"';"</f>
        <v/>
      </c>
    </row>
    <row r="1491" spans="1:21">
      <c r="A1491" t="s">
        <v>1370</v>
      </c>
      <c r="B1491" t="s">
        <v>335</v>
      </c>
      <c r="C1491" t="s">
        <v>13</v>
      </c>
      <c r="D1491" t="s">
        <v>31</v>
      </c>
      <c r="E1491" t="s">
        <v>577</v>
      </c>
      <c r="F1491" t="s">
        <v>1145</v>
      </c>
      <c r="H1491" t="s">
        <v>255</v>
      </c>
      <c r="I1491" t="s">
        <v>255</v>
      </c>
      <c r="L1491" t="s">
        <v>7</v>
      </c>
      <c r="M1491">
        <f>VLOOKUP(D1491,UFMT_FIELD_FORMAT!A:H,8,FALSE)</f>
        <v/>
      </c>
      <c r="N1491">
        <f>IF(ISBLANK(E1491),"",VLOOKUP(E1491,UFMT_CONDITION!A:J,10,FALSE))</f>
        <v/>
      </c>
      <c r="O1491">
        <f>VLOOKUP(F1491,UFMT_VALUE!A:E,5,FALSE)</f>
        <v/>
      </c>
      <c r="P1491">
        <f>IF(ISBLANK(G1491),"",VLOOKUP(G1491,UFMT_CONVERSION!A:C,3,FALSE))</f>
        <v/>
      </c>
      <c r="Q1491">
        <f>"Field '"&amp;M1491&amp;IF(N1491="","","',Cond '"&amp;N1491)&amp;"', Value '"&amp;O1491&amp;IF(P1491="","","', Conv '"&amp;P1491)&amp;"'"</f>
        <v/>
      </c>
      <c r="S1491">
        <f>"Insert into UFMT_BUILD_RULE (FORMAT_ID, FIELD_NO, PRIORITY, FIELD_ID, COND_ID, VALUE_ID, CONV_KEY, F_CHECK, F_WRITE) Values ('"&amp;A1491&amp;"', '"&amp;B1491&amp;"', '"&amp;C1491&amp;"', '"&amp;D1491&amp;"', '"&amp;E1491&amp;"', '"&amp;F1491&amp;"', '"&amp;G1491&amp;"', '"&amp;H1491&amp;"', '"&amp;I1491&amp;"');"</f>
        <v/>
      </c>
      <c r="T1491">
        <f>"Update UFMT_BUILD_RULE SET FIELD_ID='"&amp;D1491&amp;"',COND_ID='"&amp;E1491&amp;"',VALUE_ID='"&amp;F1491&amp;"',CONV_KEY='"&amp;G1491&amp;"',F_CHECK='"&amp;H1491&amp;"',F_WRITE='"&amp;I1491&amp;"' Where FORMAT_ID = '"&amp;A1491&amp;"' AND FIELD_NO = '"&amp;B1491&amp;"' AND PRIORITY = '"&amp;C1491&amp;"';"</f>
        <v/>
      </c>
      <c r="U1491">
        <f>"Delete from UFMT_BUILD_RULE Where FORMAT_ID = '"&amp;A1491&amp;"' AND FIELD_NO = '"&amp;B1491&amp;"' AND PRIORITY = '"&amp;C1491&amp;"';"</f>
        <v/>
      </c>
    </row>
    <row r="1492" spans="1:21">
      <c r="A1492" t="s">
        <v>1370</v>
      </c>
      <c r="B1492" t="s">
        <v>337</v>
      </c>
      <c r="C1492" t="s">
        <v>13</v>
      </c>
      <c r="D1492" t="s">
        <v>500</v>
      </c>
      <c r="F1492" t="s">
        <v>35</v>
      </c>
      <c r="H1492" t="s">
        <v>255</v>
      </c>
      <c r="I1492" t="s">
        <v>255</v>
      </c>
      <c r="L1492" t="s">
        <v>7</v>
      </c>
      <c r="M1492">
        <f>VLOOKUP(D1492,UFMT_FIELD_FORMAT!A:H,8,FALSE)</f>
        <v/>
      </c>
      <c r="N1492">
        <f>IF(ISBLANK(E1492),"",VLOOKUP(E1492,UFMT_CONDITION!A:J,10,FALSE))</f>
        <v/>
      </c>
      <c r="O1492">
        <f>VLOOKUP(F1492,UFMT_VALUE!A:E,5,FALSE)</f>
        <v/>
      </c>
      <c r="P1492">
        <f>IF(ISBLANK(G1492),"",VLOOKUP(G1492,UFMT_CONVERSION!A:C,3,FALSE))</f>
        <v/>
      </c>
      <c r="Q1492">
        <f>"Field '"&amp;M1492&amp;IF(N1492="","","',Cond '"&amp;N1492)&amp;"', Value '"&amp;O1492&amp;IF(P1492="","","', Conv '"&amp;P1492)&amp;"'"</f>
        <v/>
      </c>
      <c r="S1492">
        <f>"Insert into UFMT_BUILD_RULE (FORMAT_ID, FIELD_NO, PRIORITY, FIELD_ID, COND_ID, VALUE_ID, CONV_KEY, F_CHECK, F_WRITE) Values ('"&amp;A1492&amp;"', '"&amp;B1492&amp;"', '"&amp;C1492&amp;"', '"&amp;D1492&amp;"', '"&amp;E1492&amp;"', '"&amp;F1492&amp;"', '"&amp;G1492&amp;"', '"&amp;H1492&amp;"', '"&amp;I1492&amp;"');"</f>
        <v/>
      </c>
      <c r="T1492">
        <f>"Update UFMT_BUILD_RULE SET FIELD_ID='"&amp;D1492&amp;"',COND_ID='"&amp;E1492&amp;"',VALUE_ID='"&amp;F1492&amp;"',CONV_KEY='"&amp;G1492&amp;"',F_CHECK='"&amp;H1492&amp;"',F_WRITE='"&amp;I1492&amp;"' Where FORMAT_ID = '"&amp;A1492&amp;"' AND FIELD_NO = '"&amp;B1492&amp;"' AND PRIORITY = '"&amp;C1492&amp;"';"</f>
        <v/>
      </c>
      <c r="U1492">
        <f>"Delete from UFMT_BUILD_RULE Where FORMAT_ID = '"&amp;A1492&amp;"' AND FIELD_NO = '"&amp;B1492&amp;"' AND PRIORITY = '"&amp;C1492&amp;"';"</f>
        <v/>
      </c>
    </row>
    <row r="1493" spans="1:21">
      <c r="A1493" t="s">
        <v>1370</v>
      </c>
      <c r="B1493" t="s">
        <v>351</v>
      </c>
      <c r="C1493" t="s">
        <v>13</v>
      </c>
      <c r="D1493" t="s">
        <v>500</v>
      </c>
      <c r="F1493" t="s">
        <v>385</v>
      </c>
      <c r="H1493" t="s">
        <v>255</v>
      </c>
      <c r="I1493" t="s">
        <v>255</v>
      </c>
      <c r="L1493" t="s">
        <v>7</v>
      </c>
      <c r="M1493">
        <f>VLOOKUP(D1493,UFMT_FIELD_FORMAT!A:H,8,FALSE)</f>
        <v/>
      </c>
      <c r="N1493">
        <f>IF(ISBLANK(E1493),"",VLOOKUP(E1493,UFMT_CONDITION!A:J,10,FALSE))</f>
        <v/>
      </c>
      <c r="O1493">
        <f>VLOOKUP(F1493,UFMT_VALUE!A:E,5,FALSE)</f>
        <v/>
      </c>
      <c r="P1493">
        <f>IF(ISBLANK(G1493),"",VLOOKUP(G1493,UFMT_CONVERSION!A:C,3,FALSE))</f>
        <v/>
      </c>
      <c r="Q1493">
        <f>"Field '"&amp;M1493&amp;IF(N1493="","","',Cond '"&amp;N1493)&amp;"', Value '"&amp;O1493&amp;IF(P1493="","","', Conv '"&amp;P1493)&amp;"'"</f>
        <v/>
      </c>
      <c r="S1493">
        <f>"Insert into UFMT_BUILD_RULE (FORMAT_ID, FIELD_NO, PRIORITY, FIELD_ID, COND_ID, VALUE_ID, CONV_KEY, F_CHECK, F_WRITE) Values ('"&amp;A1493&amp;"', '"&amp;B1493&amp;"', '"&amp;C1493&amp;"', '"&amp;D1493&amp;"', '"&amp;E1493&amp;"', '"&amp;F1493&amp;"', '"&amp;G1493&amp;"', '"&amp;H1493&amp;"', '"&amp;I1493&amp;"');"</f>
        <v/>
      </c>
      <c r="T1493">
        <f>"Update UFMT_BUILD_RULE SET FIELD_ID='"&amp;D1493&amp;"',COND_ID='"&amp;E1493&amp;"',VALUE_ID='"&amp;F1493&amp;"',CONV_KEY='"&amp;G1493&amp;"',F_CHECK='"&amp;H1493&amp;"',F_WRITE='"&amp;I1493&amp;"' Where FORMAT_ID = '"&amp;A1493&amp;"' AND FIELD_NO = '"&amp;B1493&amp;"' AND PRIORITY = '"&amp;C1493&amp;"';"</f>
        <v/>
      </c>
      <c r="U1493">
        <f>"Delete from UFMT_BUILD_RULE Where FORMAT_ID = '"&amp;A1493&amp;"' AND FIELD_NO = '"&amp;B1493&amp;"' AND PRIORITY = '"&amp;C1493&amp;"';"</f>
        <v/>
      </c>
    </row>
    <row r="1494" spans="1:21">
      <c r="A1494" t="s">
        <v>1370</v>
      </c>
      <c r="B1494" t="s">
        <v>379</v>
      </c>
      <c r="C1494" t="s">
        <v>13</v>
      </c>
      <c r="D1494" t="s">
        <v>318</v>
      </c>
      <c r="F1494" t="s">
        <v>379</v>
      </c>
      <c r="G1494" t="s">
        <v>143</v>
      </c>
      <c r="H1494" t="s">
        <v>255</v>
      </c>
      <c r="I1494" t="s">
        <v>255</v>
      </c>
      <c r="L1494" t="s">
        <v>7</v>
      </c>
      <c r="M1494">
        <f>VLOOKUP(D1494,UFMT_FIELD_FORMAT!A:H,8,FALSE)</f>
        <v/>
      </c>
      <c r="N1494">
        <f>IF(ISBLANK(E1494),"",VLOOKUP(E1494,UFMT_CONDITION!A:J,10,FALSE))</f>
        <v/>
      </c>
      <c r="O1494">
        <f>VLOOKUP(F1494,UFMT_VALUE!A:E,5,FALSE)</f>
        <v/>
      </c>
      <c r="P1494">
        <f>IF(ISBLANK(G1494),"",VLOOKUP(G1494,UFMT_CONVERSION!A:C,3,FALSE))</f>
        <v/>
      </c>
      <c r="Q1494">
        <f>"Field '"&amp;M1494&amp;IF(N1494="","","',Cond '"&amp;N1494)&amp;"', Value '"&amp;O1494&amp;IF(P1494="","","', Conv '"&amp;P1494)&amp;"'"</f>
        <v/>
      </c>
      <c r="S1494">
        <f>"Insert into UFMT_BUILD_RULE (FORMAT_ID, FIELD_NO, PRIORITY, FIELD_ID, COND_ID, VALUE_ID, CONV_KEY, F_CHECK, F_WRITE) Values ('"&amp;A1494&amp;"', '"&amp;B1494&amp;"', '"&amp;C1494&amp;"', '"&amp;D1494&amp;"', '"&amp;E1494&amp;"', '"&amp;F1494&amp;"', '"&amp;G1494&amp;"', '"&amp;H1494&amp;"', '"&amp;I1494&amp;"');"</f>
        <v/>
      </c>
      <c r="T1494">
        <f>"Update UFMT_BUILD_RULE SET FIELD_ID='"&amp;D1494&amp;"',COND_ID='"&amp;E1494&amp;"',VALUE_ID='"&amp;F1494&amp;"',CONV_KEY='"&amp;G1494&amp;"',F_CHECK='"&amp;H1494&amp;"',F_WRITE='"&amp;I1494&amp;"' Where FORMAT_ID = '"&amp;A1494&amp;"' AND FIELD_NO = '"&amp;B1494&amp;"' AND PRIORITY = '"&amp;C1494&amp;"';"</f>
        <v/>
      </c>
      <c r="U1494">
        <f>"Delete from UFMT_BUILD_RULE Where FORMAT_ID = '"&amp;A1494&amp;"' AND FIELD_NO = '"&amp;B1494&amp;"' AND PRIORITY = '"&amp;C1494&amp;"';"</f>
        <v/>
      </c>
    </row>
    <row r="1495" spans="1:21">
      <c r="A1495" t="s">
        <v>1370</v>
      </c>
      <c r="B1495" t="s">
        <v>393</v>
      </c>
      <c r="C1495" t="s">
        <v>13</v>
      </c>
      <c r="D1495" t="s">
        <v>318</v>
      </c>
      <c r="F1495" t="s">
        <v>379</v>
      </c>
      <c r="G1495" t="s">
        <v>143</v>
      </c>
      <c r="H1495" t="s">
        <v>255</v>
      </c>
      <c r="I1495" t="s">
        <v>255</v>
      </c>
      <c r="L1495" t="s">
        <v>7</v>
      </c>
      <c r="M1495">
        <f>VLOOKUP(D1495,UFMT_FIELD_FORMAT!A:H,8,FALSE)</f>
        <v/>
      </c>
      <c r="N1495">
        <f>IF(ISBLANK(E1495),"",VLOOKUP(E1495,UFMT_CONDITION!A:J,10,FALSE))</f>
        <v/>
      </c>
      <c r="O1495">
        <f>VLOOKUP(F1495,UFMT_VALUE!A:E,5,FALSE)</f>
        <v/>
      </c>
      <c r="P1495">
        <f>IF(ISBLANK(G1495),"",VLOOKUP(G1495,UFMT_CONVERSION!A:C,3,FALSE))</f>
        <v/>
      </c>
      <c r="Q1495">
        <f>"Field '"&amp;M1495&amp;IF(N1495="","","',Cond '"&amp;N1495)&amp;"', Value '"&amp;O1495&amp;IF(P1495="","","', Conv '"&amp;P1495)&amp;"'"</f>
        <v/>
      </c>
      <c r="S1495">
        <f>"Insert into UFMT_BUILD_RULE (FORMAT_ID, FIELD_NO, PRIORITY, FIELD_ID, COND_ID, VALUE_ID, CONV_KEY, F_CHECK, F_WRITE) Values ('"&amp;A1495&amp;"', '"&amp;B1495&amp;"', '"&amp;C1495&amp;"', '"&amp;D1495&amp;"', '"&amp;E1495&amp;"', '"&amp;F1495&amp;"', '"&amp;G1495&amp;"', '"&amp;H1495&amp;"', '"&amp;I1495&amp;"');"</f>
        <v/>
      </c>
      <c r="T1495">
        <f>"Update UFMT_BUILD_RULE SET FIELD_ID='"&amp;D1495&amp;"',COND_ID='"&amp;E1495&amp;"',VALUE_ID='"&amp;F1495&amp;"',CONV_KEY='"&amp;G1495&amp;"',F_CHECK='"&amp;H1495&amp;"',F_WRITE='"&amp;I1495&amp;"' Where FORMAT_ID = '"&amp;A1495&amp;"' AND FIELD_NO = '"&amp;B1495&amp;"' AND PRIORITY = '"&amp;C1495&amp;"';"</f>
        <v/>
      </c>
      <c r="U1495">
        <f>"Delete from UFMT_BUILD_RULE Where FORMAT_ID = '"&amp;A1495&amp;"' AND FIELD_NO = '"&amp;B1495&amp;"' AND PRIORITY = '"&amp;C1495&amp;"';"</f>
        <v/>
      </c>
    </row>
    <row r="1496" spans="1:21">
      <c r="A1496" t="s">
        <v>1370</v>
      </c>
      <c r="B1496" t="s">
        <v>398</v>
      </c>
      <c r="C1496" t="s">
        <v>13</v>
      </c>
      <c r="D1496" t="s">
        <v>318</v>
      </c>
      <c r="F1496" t="s">
        <v>283</v>
      </c>
      <c r="H1496" t="s">
        <v>255</v>
      </c>
      <c r="I1496" t="s">
        <v>255</v>
      </c>
      <c r="L1496" t="s">
        <v>7</v>
      </c>
      <c r="M1496">
        <f>VLOOKUP(D1496,UFMT_FIELD_FORMAT!A:H,8,FALSE)</f>
        <v/>
      </c>
      <c r="N1496">
        <f>IF(ISBLANK(E1496),"",VLOOKUP(E1496,UFMT_CONDITION!A:J,10,FALSE))</f>
        <v/>
      </c>
      <c r="O1496">
        <f>VLOOKUP(F1496,UFMT_VALUE!A:E,5,FALSE)</f>
        <v/>
      </c>
      <c r="P1496">
        <f>IF(ISBLANK(G1496),"",VLOOKUP(G1496,UFMT_CONVERSION!A:C,3,FALSE))</f>
        <v/>
      </c>
      <c r="Q1496">
        <f>"Field '"&amp;M1496&amp;IF(N1496="","","',Cond '"&amp;N1496)&amp;"', Value '"&amp;O1496&amp;IF(P1496="","","', Conv '"&amp;P1496)&amp;"'"</f>
        <v/>
      </c>
      <c r="S1496">
        <f>"Insert into UFMT_BUILD_RULE (FORMAT_ID, FIELD_NO, PRIORITY, FIELD_ID, COND_ID, VALUE_ID, CONV_KEY, F_CHECK, F_WRITE) Values ('"&amp;A1496&amp;"', '"&amp;B1496&amp;"', '"&amp;C1496&amp;"', '"&amp;D1496&amp;"', '"&amp;E1496&amp;"', '"&amp;F1496&amp;"', '"&amp;G1496&amp;"', '"&amp;H1496&amp;"', '"&amp;I1496&amp;"');"</f>
        <v/>
      </c>
      <c r="T1496">
        <f>"Update UFMT_BUILD_RULE SET FIELD_ID='"&amp;D1496&amp;"',COND_ID='"&amp;E1496&amp;"',VALUE_ID='"&amp;F1496&amp;"',CONV_KEY='"&amp;G1496&amp;"',F_CHECK='"&amp;H1496&amp;"',F_WRITE='"&amp;I1496&amp;"' Where FORMAT_ID = '"&amp;A1496&amp;"' AND FIELD_NO = '"&amp;B1496&amp;"' AND PRIORITY = '"&amp;C1496&amp;"';"</f>
        <v/>
      </c>
      <c r="U1496">
        <f>"Delete from UFMT_BUILD_RULE Where FORMAT_ID = '"&amp;A1496&amp;"' AND FIELD_NO = '"&amp;B1496&amp;"' AND PRIORITY = '"&amp;C1496&amp;"';"</f>
        <v/>
      </c>
    </row>
    <row r="1497" spans="1:21">
      <c r="A1497" t="s">
        <v>1370</v>
      </c>
      <c r="B1497" t="s">
        <v>524</v>
      </c>
      <c r="C1497" t="s">
        <v>13</v>
      </c>
      <c r="D1497" t="s">
        <v>31</v>
      </c>
      <c r="E1497" t="s">
        <v>565</v>
      </c>
      <c r="F1497" t="s">
        <v>1577</v>
      </c>
      <c r="G1497" t="s">
        <v>636</v>
      </c>
      <c r="H1497" t="s">
        <v>255</v>
      </c>
      <c r="I1497" t="s">
        <v>255</v>
      </c>
      <c r="L1497" t="s">
        <v>7</v>
      </c>
      <c r="M1497">
        <f>VLOOKUP(D1497,UFMT_FIELD_FORMAT!A:H,8,FALSE)</f>
        <v/>
      </c>
      <c r="N1497">
        <f>IF(ISBLANK(E1497),"",VLOOKUP(E1497,UFMT_CONDITION!A:J,10,FALSE))</f>
        <v/>
      </c>
      <c r="O1497">
        <f>VLOOKUP(F1497,UFMT_VALUE!A:E,5,FALSE)</f>
        <v/>
      </c>
      <c r="P1497">
        <f>IF(ISBLANK(G1497),"",VLOOKUP(G1497,UFMT_CONVERSION!A:C,3,FALSE))</f>
        <v/>
      </c>
      <c r="Q1497">
        <f>"Field '"&amp;M1497&amp;IF(N1497="","","',Cond '"&amp;N1497)&amp;"', Value '"&amp;O1497&amp;IF(P1497="","","', Conv '"&amp;P1497)&amp;"'"</f>
        <v/>
      </c>
      <c r="S1497">
        <f>"Insert into UFMT_BUILD_RULE (FORMAT_ID, FIELD_NO, PRIORITY, FIELD_ID, COND_ID, VALUE_ID, CONV_KEY, F_CHECK, F_WRITE) Values ('"&amp;A1497&amp;"', '"&amp;B1497&amp;"', '"&amp;C1497&amp;"', '"&amp;D1497&amp;"', '"&amp;E1497&amp;"', '"&amp;F1497&amp;"', '"&amp;G1497&amp;"', '"&amp;H1497&amp;"', '"&amp;I1497&amp;"');"</f>
        <v/>
      </c>
      <c r="T1497">
        <f>"Update UFMT_BUILD_RULE SET FIELD_ID='"&amp;D1497&amp;"',COND_ID='"&amp;E1497&amp;"',VALUE_ID='"&amp;F1497&amp;"',CONV_KEY='"&amp;G1497&amp;"',F_CHECK='"&amp;H1497&amp;"',F_WRITE='"&amp;I1497&amp;"' Where FORMAT_ID = '"&amp;A1497&amp;"' AND FIELD_NO = '"&amp;B1497&amp;"' AND PRIORITY = '"&amp;C1497&amp;"';"</f>
        <v/>
      </c>
      <c r="U1497">
        <f>"Delete from UFMT_BUILD_RULE Where FORMAT_ID = '"&amp;A1497&amp;"' AND FIELD_NO = '"&amp;B1497&amp;"' AND PRIORITY = '"&amp;C1497&amp;"';"</f>
        <v/>
      </c>
    </row>
    <row r="1498" spans="1:21">
      <c r="A1498" t="s">
        <v>1370</v>
      </c>
      <c r="B1498" t="s">
        <v>532</v>
      </c>
      <c r="C1498" t="s">
        <v>13</v>
      </c>
      <c r="D1498" t="s">
        <v>337</v>
      </c>
      <c r="F1498" t="s">
        <v>456</v>
      </c>
      <c r="H1498" t="s">
        <v>255</v>
      </c>
      <c r="I1498" t="s">
        <v>255</v>
      </c>
      <c r="L1498" t="s">
        <v>7</v>
      </c>
      <c r="M1498">
        <f>VLOOKUP(D1498,UFMT_FIELD_FORMAT!A:H,8,FALSE)</f>
        <v/>
      </c>
      <c r="N1498">
        <f>IF(ISBLANK(E1498),"",VLOOKUP(E1498,UFMT_CONDITION!A:J,10,FALSE))</f>
        <v/>
      </c>
      <c r="O1498">
        <f>VLOOKUP(F1498,UFMT_VALUE!A:E,5,FALSE)</f>
        <v/>
      </c>
      <c r="P1498">
        <f>IF(ISBLANK(G1498),"",VLOOKUP(G1498,UFMT_CONVERSION!A:C,3,FALSE))</f>
        <v/>
      </c>
      <c r="Q1498">
        <f>"Field '"&amp;M1498&amp;IF(N1498="","","',Cond '"&amp;N1498)&amp;"', Value '"&amp;O1498&amp;IF(P1498="","","', Conv '"&amp;P1498)&amp;"'"</f>
        <v/>
      </c>
      <c r="S1498">
        <f>"Insert into UFMT_BUILD_RULE (FORMAT_ID, FIELD_NO, PRIORITY, FIELD_ID, COND_ID, VALUE_ID, CONV_KEY, F_CHECK, F_WRITE) Values ('"&amp;A1498&amp;"', '"&amp;B1498&amp;"', '"&amp;C1498&amp;"', '"&amp;D1498&amp;"', '"&amp;E1498&amp;"', '"&amp;F1498&amp;"', '"&amp;G1498&amp;"', '"&amp;H1498&amp;"', '"&amp;I1498&amp;"');"</f>
        <v/>
      </c>
      <c r="T1498">
        <f>"Update UFMT_BUILD_RULE SET FIELD_ID='"&amp;D1498&amp;"',COND_ID='"&amp;E1498&amp;"',VALUE_ID='"&amp;F1498&amp;"',CONV_KEY='"&amp;G1498&amp;"',F_CHECK='"&amp;H1498&amp;"',F_WRITE='"&amp;I1498&amp;"' Where FORMAT_ID = '"&amp;A1498&amp;"' AND FIELD_NO = '"&amp;B1498&amp;"' AND PRIORITY = '"&amp;C1498&amp;"';"</f>
        <v/>
      </c>
      <c r="U1498">
        <f>"Delete from UFMT_BUILD_RULE Where FORMAT_ID = '"&amp;A1498&amp;"' AND FIELD_NO = '"&amp;B1498&amp;"' AND PRIORITY = '"&amp;C1498&amp;"';"</f>
        <v/>
      </c>
    </row>
    <row r="1499" spans="1:21">
      <c r="A1499" t="s">
        <v>1370</v>
      </c>
      <c r="B1499" t="s">
        <v>70</v>
      </c>
      <c r="C1499" t="s">
        <v>13</v>
      </c>
      <c r="D1499" t="s">
        <v>379</v>
      </c>
      <c r="F1499" t="s">
        <v>471</v>
      </c>
      <c r="H1499" t="s">
        <v>255</v>
      </c>
      <c r="I1499" t="s">
        <v>255</v>
      </c>
      <c r="L1499" t="s">
        <v>7</v>
      </c>
      <c r="M1499">
        <f>VLOOKUP(D1499,UFMT_FIELD_FORMAT!A:H,8,FALSE)</f>
        <v/>
      </c>
      <c r="N1499">
        <f>IF(ISBLANK(E1499),"",VLOOKUP(E1499,UFMT_CONDITION!A:J,10,FALSE))</f>
        <v/>
      </c>
      <c r="O1499">
        <f>VLOOKUP(F1499,UFMT_VALUE!A:E,5,FALSE)</f>
        <v/>
      </c>
      <c r="P1499">
        <f>IF(ISBLANK(G1499),"",VLOOKUP(G1499,UFMT_CONVERSION!A:C,3,FALSE))</f>
        <v/>
      </c>
      <c r="Q1499">
        <f>"Field '"&amp;M1499&amp;IF(N1499="","","',Cond '"&amp;N1499)&amp;"', Value '"&amp;O1499&amp;IF(P1499="","","', Conv '"&amp;P1499)&amp;"'"</f>
        <v/>
      </c>
      <c r="S1499">
        <f>"Insert into UFMT_BUILD_RULE (FORMAT_ID, FIELD_NO, PRIORITY, FIELD_ID, COND_ID, VALUE_ID, CONV_KEY, F_CHECK, F_WRITE) Values ('"&amp;A1499&amp;"', '"&amp;B1499&amp;"', '"&amp;C1499&amp;"', '"&amp;D1499&amp;"', '"&amp;E1499&amp;"', '"&amp;F1499&amp;"', '"&amp;G1499&amp;"', '"&amp;H1499&amp;"', '"&amp;I1499&amp;"');"</f>
        <v/>
      </c>
      <c r="T1499">
        <f>"Update UFMT_BUILD_RULE SET FIELD_ID='"&amp;D1499&amp;"',COND_ID='"&amp;E1499&amp;"',VALUE_ID='"&amp;F1499&amp;"',CONV_KEY='"&amp;G1499&amp;"',F_CHECK='"&amp;H1499&amp;"',F_WRITE='"&amp;I1499&amp;"' Where FORMAT_ID = '"&amp;A1499&amp;"' AND FIELD_NO = '"&amp;B1499&amp;"' AND PRIORITY = '"&amp;C1499&amp;"';"</f>
        <v/>
      </c>
      <c r="U1499">
        <f>"Delete from UFMT_BUILD_RULE Where FORMAT_ID = '"&amp;A1499&amp;"' AND FIELD_NO = '"&amp;B1499&amp;"' AND PRIORITY = '"&amp;C1499&amp;"';"</f>
        <v/>
      </c>
    </row>
    <row r="1500" spans="1:21">
      <c r="A1500" t="s">
        <v>1370</v>
      </c>
      <c r="B1500" t="s">
        <v>310</v>
      </c>
      <c r="C1500" t="s">
        <v>13</v>
      </c>
      <c r="D1500" t="s">
        <v>330</v>
      </c>
      <c r="E1500" t="s">
        <v>91</v>
      </c>
      <c r="F1500" t="s">
        <v>555</v>
      </c>
      <c r="H1500" t="s">
        <v>255</v>
      </c>
      <c r="I1500" t="s">
        <v>255</v>
      </c>
      <c r="L1500" t="s">
        <v>7</v>
      </c>
      <c r="M1500">
        <f>VLOOKUP(D1500,UFMT_FIELD_FORMAT!A:H,8,FALSE)</f>
        <v/>
      </c>
      <c r="N1500">
        <f>IF(ISBLANK(E1500),"",VLOOKUP(E1500,UFMT_CONDITION!A:J,10,FALSE))</f>
        <v/>
      </c>
      <c r="O1500">
        <f>VLOOKUP(F1500,UFMT_VALUE!A:E,5,FALSE)</f>
        <v/>
      </c>
      <c r="P1500">
        <f>IF(ISBLANK(G1500),"",VLOOKUP(G1500,UFMT_CONVERSION!A:C,3,FALSE))</f>
        <v/>
      </c>
      <c r="Q1500">
        <f>"Field '"&amp;M1500&amp;IF(N1500="","","',Cond '"&amp;N1500)&amp;"', Value '"&amp;O1500&amp;IF(P1500="","","', Conv '"&amp;P1500)&amp;"'"</f>
        <v/>
      </c>
      <c r="S1500">
        <f>"Insert into UFMT_BUILD_RULE (FORMAT_ID, FIELD_NO, PRIORITY, FIELD_ID, COND_ID, VALUE_ID, CONV_KEY, F_CHECK, F_WRITE) Values ('"&amp;A1500&amp;"', '"&amp;B1500&amp;"', '"&amp;C1500&amp;"', '"&amp;D1500&amp;"', '"&amp;E1500&amp;"', '"&amp;F1500&amp;"', '"&amp;G1500&amp;"', '"&amp;H1500&amp;"', '"&amp;I1500&amp;"');"</f>
        <v/>
      </c>
      <c r="T1500">
        <f>"Update UFMT_BUILD_RULE SET FIELD_ID='"&amp;D1500&amp;"',COND_ID='"&amp;E1500&amp;"',VALUE_ID='"&amp;F1500&amp;"',CONV_KEY='"&amp;G1500&amp;"',F_CHECK='"&amp;H1500&amp;"',F_WRITE='"&amp;I1500&amp;"' Where FORMAT_ID = '"&amp;A1500&amp;"' AND FIELD_NO = '"&amp;B1500&amp;"' AND PRIORITY = '"&amp;C1500&amp;"';"</f>
        <v/>
      </c>
      <c r="U1500">
        <f>"Delete from UFMT_BUILD_RULE Where FORMAT_ID = '"&amp;A1500&amp;"' AND FIELD_NO = '"&amp;B1500&amp;"' AND PRIORITY = '"&amp;C1500&amp;"';"</f>
        <v/>
      </c>
    </row>
    <row r="1501" spans="1:21">
      <c r="A1501" t="s">
        <v>1370</v>
      </c>
      <c r="B1501" t="s">
        <v>310</v>
      </c>
      <c r="C1501" t="s">
        <v>64</v>
      </c>
      <c r="D1501" t="s">
        <v>500</v>
      </c>
      <c r="E1501" t="s">
        <v>379</v>
      </c>
      <c r="F1501" t="s">
        <v>1152</v>
      </c>
      <c r="H1501" t="s">
        <v>255</v>
      </c>
      <c r="I1501" t="s">
        <v>255</v>
      </c>
      <c r="L1501" t="s">
        <v>7</v>
      </c>
      <c r="M1501">
        <f>VLOOKUP(D1501,UFMT_FIELD_FORMAT!A:H,8,FALSE)</f>
        <v/>
      </c>
      <c r="N1501">
        <f>IF(ISBLANK(E1501),"",VLOOKUP(E1501,UFMT_CONDITION!A:J,10,FALSE))</f>
        <v/>
      </c>
      <c r="O1501">
        <f>VLOOKUP(F1501,UFMT_VALUE!A:E,5,FALSE)</f>
        <v/>
      </c>
      <c r="P1501">
        <f>IF(ISBLANK(G1501),"",VLOOKUP(G1501,UFMT_CONVERSION!A:C,3,FALSE))</f>
        <v/>
      </c>
      <c r="Q1501">
        <f>"Field '"&amp;M1501&amp;IF(N1501="","","',Cond '"&amp;N1501)&amp;"', Value '"&amp;O1501&amp;IF(P1501="","","', Conv '"&amp;P1501)&amp;"'"</f>
        <v/>
      </c>
      <c r="S1501">
        <f>"Insert into UFMT_BUILD_RULE (FORMAT_ID, FIELD_NO, PRIORITY, FIELD_ID, COND_ID, VALUE_ID, CONV_KEY, F_CHECK, F_WRITE) Values ('"&amp;A1501&amp;"', '"&amp;B1501&amp;"', '"&amp;C1501&amp;"', '"&amp;D1501&amp;"', '"&amp;E1501&amp;"', '"&amp;F1501&amp;"', '"&amp;G1501&amp;"', '"&amp;H1501&amp;"', '"&amp;I1501&amp;"');"</f>
        <v/>
      </c>
      <c r="T1501">
        <f>"Update UFMT_BUILD_RULE SET FIELD_ID='"&amp;D1501&amp;"',COND_ID='"&amp;E1501&amp;"',VALUE_ID='"&amp;F1501&amp;"',CONV_KEY='"&amp;G1501&amp;"',F_CHECK='"&amp;H1501&amp;"',F_WRITE='"&amp;I1501&amp;"' Where FORMAT_ID = '"&amp;A1501&amp;"' AND FIELD_NO = '"&amp;B1501&amp;"' AND PRIORITY = '"&amp;C1501&amp;"';"</f>
        <v/>
      </c>
      <c r="U1501">
        <f>"Delete from UFMT_BUILD_RULE Where FORMAT_ID = '"&amp;A1501&amp;"' AND FIELD_NO = '"&amp;B1501&amp;"' AND PRIORITY = '"&amp;C1501&amp;"';"</f>
        <v/>
      </c>
    </row>
    <row r="1502" spans="1:21">
      <c r="A1502" t="s">
        <v>1370</v>
      </c>
      <c r="B1502" t="s">
        <v>72</v>
      </c>
      <c r="C1502" t="s">
        <v>13</v>
      </c>
      <c r="D1502" t="s">
        <v>473</v>
      </c>
      <c r="F1502" t="s">
        <v>43</v>
      </c>
      <c r="G1502" t="s">
        <v>114</v>
      </c>
      <c r="H1502" t="s">
        <v>255</v>
      </c>
      <c r="I1502" t="s">
        <v>255</v>
      </c>
      <c r="L1502" t="s">
        <v>7</v>
      </c>
      <c r="M1502">
        <f>VLOOKUP(D1502,UFMT_FIELD_FORMAT!A:H,8,FALSE)</f>
        <v/>
      </c>
      <c r="N1502">
        <f>IF(ISBLANK(E1502),"",VLOOKUP(E1502,UFMT_CONDITION!A:J,10,FALSE))</f>
        <v/>
      </c>
      <c r="O1502">
        <f>VLOOKUP(F1502,UFMT_VALUE!A:E,5,FALSE)</f>
        <v/>
      </c>
      <c r="P1502">
        <f>IF(ISBLANK(G1502),"",VLOOKUP(G1502,UFMT_CONVERSION!A:C,3,FALSE))</f>
        <v/>
      </c>
      <c r="Q1502">
        <f>"Field '"&amp;M1502&amp;IF(N1502="","","',Cond '"&amp;N1502)&amp;"', Value '"&amp;O1502&amp;IF(P1502="","","', Conv '"&amp;P1502)&amp;"'"</f>
        <v/>
      </c>
      <c r="S1502">
        <f>"Insert into UFMT_BUILD_RULE (FORMAT_ID, FIELD_NO, PRIORITY, FIELD_ID, COND_ID, VALUE_ID, CONV_KEY, F_CHECK, F_WRITE) Values ('"&amp;A1502&amp;"', '"&amp;B1502&amp;"', '"&amp;C1502&amp;"', '"&amp;D1502&amp;"', '"&amp;E1502&amp;"', '"&amp;F1502&amp;"', '"&amp;G1502&amp;"', '"&amp;H1502&amp;"', '"&amp;I1502&amp;"');"</f>
        <v/>
      </c>
      <c r="T1502">
        <f>"Update UFMT_BUILD_RULE SET FIELD_ID='"&amp;D1502&amp;"',COND_ID='"&amp;E1502&amp;"',VALUE_ID='"&amp;F1502&amp;"',CONV_KEY='"&amp;G1502&amp;"',F_CHECK='"&amp;H1502&amp;"',F_WRITE='"&amp;I1502&amp;"' Where FORMAT_ID = '"&amp;A1502&amp;"' AND FIELD_NO = '"&amp;B1502&amp;"' AND PRIORITY = '"&amp;C1502&amp;"';"</f>
        <v/>
      </c>
      <c r="U1502">
        <f>"Delete from UFMT_BUILD_RULE Where FORMAT_ID = '"&amp;A1502&amp;"' AND FIELD_NO = '"&amp;B1502&amp;"' AND PRIORITY = '"&amp;C1502&amp;"';"</f>
        <v/>
      </c>
    </row>
    <row r="1503" spans="1:21">
      <c r="A1503" t="s">
        <v>1370</v>
      </c>
      <c r="B1503" t="s">
        <v>545</v>
      </c>
      <c r="C1503" t="s">
        <v>13</v>
      </c>
      <c r="D1503" t="s">
        <v>393</v>
      </c>
      <c r="F1503" t="s">
        <v>51</v>
      </c>
      <c r="H1503" t="s">
        <v>255</v>
      </c>
      <c r="I1503" t="s">
        <v>255</v>
      </c>
      <c r="L1503" t="s">
        <v>7</v>
      </c>
      <c r="M1503">
        <f>VLOOKUP(D1503,UFMT_FIELD_FORMAT!A:H,8,FALSE)</f>
        <v/>
      </c>
      <c r="N1503">
        <f>IF(ISBLANK(E1503),"",VLOOKUP(E1503,UFMT_CONDITION!A:J,10,FALSE))</f>
        <v/>
      </c>
      <c r="O1503">
        <f>VLOOKUP(F1503,UFMT_VALUE!A:E,5,FALSE)</f>
        <v/>
      </c>
      <c r="P1503">
        <f>IF(ISBLANK(G1503),"",VLOOKUP(G1503,UFMT_CONVERSION!A:C,3,FALSE))</f>
        <v/>
      </c>
      <c r="Q1503">
        <f>"Field '"&amp;M1503&amp;IF(N1503="","","',Cond '"&amp;N1503)&amp;"', Value '"&amp;O1503&amp;IF(P1503="","","', Conv '"&amp;P1503)&amp;"'"</f>
        <v/>
      </c>
      <c r="S1503">
        <f>"Insert into UFMT_BUILD_RULE (FORMAT_ID, FIELD_NO, PRIORITY, FIELD_ID, COND_ID, VALUE_ID, CONV_KEY, F_CHECK, F_WRITE) Values ('"&amp;A1503&amp;"', '"&amp;B1503&amp;"', '"&amp;C1503&amp;"', '"&amp;D1503&amp;"', '"&amp;E1503&amp;"', '"&amp;F1503&amp;"', '"&amp;G1503&amp;"', '"&amp;H1503&amp;"', '"&amp;I1503&amp;"');"</f>
        <v/>
      </c>
      <c r="T1503">
        <f>"Update UFMT_BUILD_RULE SET FIELD_ID='"&amp;D1503&amp;"',COND_ID='"&amp;E1503&amp;"',VALUE_ID='"&amp;F1503&amp;"',CONV_KEY='"&amp;G1503&amp;"',F_CHECK='"&amp;H1503&amp;"',F_WRITE='"&amp;I1503&amp;"' Where FORMAT_ID = '"&amp;A1503&amp;"' AND FIELD_NO = '"&amp;B1503&amp;"' AND PRIORITY = '"&amp;C1503&amp;"';"</f>
        <v/>
      </c>
      <c r="U1503">
        <f>"Delete from UFMT_BUILD_RULE Where FORMAT_ID = '"&amp;A1503&amp;"' AND FIELD_NO = '"&amp;B1503&amp;"' AND PRIORITY = '"&amp;C1503&amp;"';"</f>
        <v/>
      </c>
    </row>
    <row r="1504" spans="1:21">
      <c r="A1504" t="s">
        <v>1370</v>
      </c>
      <c r="B1504" t="s">
        <v>554</v>
      </c>
      <c r="C1504" t="s">
        <v>13</v>
      </c>
      <c r="D1504" t="s">
        <v>456</v>
      </c>
      <c r="E1504" t="s">
        <v>594</v>
      </c>
      <c r="F1504" t="s">
        <v>110</v>
      </c>
      <c r="G1504" t="s">
        <v>598</v>
      </c>
      <c r="H1504" t="s">
        <v>255</v>
      </c>
      <c r="I1504" t="s">
        <v>255</v>
      </c>
      <c r="L1504" t="s">
        <v>7</v>
      </c>
      <c r="M1504">
        <f>VLOOKUP(D1504,UFMT_FIELD_FORMAT!A:H,8,FALSE)</f>
        <v/>
      </c>
      <c r="N1504">
        <f>IF(ISBLANK(E1504),"",VLOOKUP(E1504,UFMT_CONDITION!A:J,10,FALSE))</f>
        <v/>
      </c>
      <c r="O1504">
        <f>VLOOKUP(F1504,UFMT_VALUE!A:E,5,FALSE)</f>
        <v/>
      </c>
      <c r="P1504">
        <f>IF(ISBLANK(G1504),"",VLOOKUP(G1504,UFMT_CONVERSION!A:C,3,FALSE))</f>
        <v/>
      </c>
      <c r="Q1504">
        <f>"Field '"&amp;M1504&amp;IF(N1504="","","',Cond '"&amp;N1504)&amp;"', Value '"&amp;O1504&amp;IF(P1504="","","', Conv '"&amp;P1504)&amp;"'"</f>
        <v/>
      </c>
      <c r="S1504">
        <f>"Insert into UFMT_BUILD_RULE (FORMAT_ID, FIELD_NO, PRIORITY, FIELD_ID, COND_ID, VALUE_ID, CONV_KEY, F_CHECK, F_WRITE) Values ('"&amp;A1504&amp;"', '"&amp;B1504&amp;"', '"&amp;C1504&amp;"', '"&amp;D1504&amp;"', '"&amp;E1504&amp;"', '"&amp;F1504&amp;"', '"&amp;G1504&amp;"', '"&amp;H1504&amp;"', '"&amp;I1504&amp;"');"</f>
        <v/>
      </c>
      <c r="T1504">
        <f>"Update UFMT_BUILD_RULE SET FIELD_ID='"&amp;D1504&amp;"',COND_ID='"&amp;E1504&amp;"',VALUE_ID='"&amp;F1504&amp;"',CONV_KEY='"&amp;G1504&amp;"',F_CHECK='"&amp;H1504&amp;"',F_WRITE='"&amp;I1504&amp;"' Where FORMAT_ID = '"&amp;A1504&amp;"' AND FIELD_NO = '"&amp;B1504&amp;"' AND PRIORITY = '"&amp;C1504&amp;"';"</f>
        <v/>
      </c>
      <c r="U1504">
        <f>"Delete from UFMT_BUILD_RULE Where FORMAT_ID = '"&amp;A1504&amp;"' AND FIELD_NO = '"&amp;B1504&amp;"' AND PRIORITY = '"&amp;C1504&amp;"';"</f>
        <v/>
      </c>
    </row>
    <row r="1505" spans="1:21">
      <c r="A1505" t="s">
        <v>1370</v>
      </c>
      <c r="B1505" t="s">
        <v>554</v>
      </c>
      <c r="C1505" t="s">
        <v>64</v>
      </c>
      <c r="D1505" t="s">
        <v>456</v>
      </c>
      <c r="E1505" t="s">
        <v>33</v>
      </c>
      <c r="F1505" t="s">
        <v>1152</v>
      </c>
      <c r="H1505" t="s">
        <v>255</v>
      </c>
      <c r="I1505" t="s">
        <v>255</v>
      </c>
      <c r="L1505" t="s">
        <v>7</v>
      </c>
      <c r="M1505">
        <f>VLOOKUP(D1505,UFMT_FIELD_FORMAT!A:H,8,FALSE)</f>
        <v/>
      </c>
      <c r="N1505">
        <f>IF(ISBLANK(E1505),"",VLOOKUP(E1505,UFMT_CONDITION!A:J,10,FALSE))</f>
        <v/>
      </c>
      <c r="O1505">
        <f>VLOOKUP(F1505,UFMT_VALUE!A:E,5,FALSE)</f>
        <v/>
      </c>
      <c r="P1505">
        <f>IF(ISBLANK(G1505),"",VLOOKUP(G1505,UFMT_CONVERSION!A:C,3,FALSE))</f>
        <v/>
      </c>
      <c r="Q1505">
        <f>"Field '"&amp;M1505&amp;IF(N1505="","","',Cond '"&amp;N1505)&amp;"', Value '"&amp;O1505&amp;IF(P1505="","","', Conv '"&amp;P1505)&amp;"'"</f>
        <v/>
      </c>
      <c r="S1505">
        <f>"Insert into UFMT_BUILD_RULE (FORMAT_ID, FIELD_NO, PRIORITY, FIELD_ID, COND_ID, VALUE_ID, CONV_KEY, F_CHECK, F_WRITE) Values ('"&amp;A1505&amp;"', '"&amp;B1505&amp;"', '"&amp;C1505&amp;"', '"&amp;D1505&amp;"', '"&amp;E1505&amp;"', '"&amp;F1505&amp;"', '"&amp;G1505&amp;"', '"&amp;H1505&amp;"', '"&amp;I1505&amp;"');"</f>
        <v/>
      </c>
      <c r="T1505">
        <f>"Update UFMT_BUILD_RULE SET FIELD_ID='"&amp;D1505&amp;"',COND_ID='"&amp;E1505&amp;"',VALUE_ID='"&amp;F1505&amp;"',CONV_KEY='"&amp;G1505&amp;"',F_CHECK='"&amp;H1505&amp;"',F_WRITE='"&amp;I1505&amp;"' Where FORMAT_ID = '"&amp;A1505&amp;"' AND FIELD_NO = '"&amp;B1505&amp;"' AND PRIORITY = '"&amp;C1505&amp;"';"</f>
        <v/>
      </c>
      <c r="U1505">
        <f>"Delete from UFMT_BUILD_RULE Where FORMAT_ID = '"&amp;A1505&amp;"' AND FIELD_NO = '"&amp;B1505&amp;"' AND PRIORITY = '"&amp;C1505&amp;"';"</f>
        <v/>
      </c>
    </row>
    <row r="1506" spans="1:21">
      <c r="A1506" t="s">
        <v>1370</v>
      </c>
      <c r="B1506" t="s">
        <v>554</v>
      </c>
      <c r="C1506" t="s">
        <v>107</v>
      </c>
      <c r="D1506" t="s">
        <v>456</v>
      </c>
      <c r="E1506" t="s">
        <v>555</v>
      </c>
      <c r="F1506" t="s">
        <v>1591</v>
      </c>
      <c r="H1506" t="s">
        <v>255</v>
      </c>
      <c r="I1506" t="s">
        <v>255</v>
      </c>
      <c r="L1506" t="s">
        <v>7</v>
      </c>
      <c r="M1506">
        <f>VLOOKUP(D1506,UFMT_FIELD_FORMAT!A:H,8,FALSE)</f>
        <v/>
      </c>
      <c r="N1506">
        <f>IF(ISBLANK(E1506),"",VLOOKUP(E1506,UFMT_CONDITION!A:J,10,FALSE))</f>
        <v/>
      </c>
      <c r="O1506">
        <f>VLOOKUP(F1506,UFMT_VALUE!A:E,5,FALSE)</f>
        <v/>
      </c>
      <c r="P1506">
        <f>IF(ISBLANK(G1506),"",VLOOKUP(G1506,UFMT_CONVERSION!A:C,3,FALSE))</f>
        <v/>
      </c>
      <c r="Q1506">
        <f>"Field '"&amp;M1506&amp;IF(N1506="","","',Cond '"&amp;N1506)&amp;"', Value '"&amp;O1506&amp;IF(P1506="","","', Conv '"&amp;P1506)&amp;"'"</f>
        <v/>
      </c>
      <c r="S1506">
        <f>"Insert into UFMT_BUILD_RULE (FORMAT_ID, FIELD_NO, PRIORITY, FIELD_ID, COND_ID, VALUE_ID, CONV_KEY, F_CHECK, F_WRITE) Values ('"&amp;A1506&amp;"', '"&amp;B1506&amp;"', '"&amp;C1506&amp;"', '"&amp;D1506&amp;"', '"&amp;E1506&amp;"', '"&amp;F1506&amp;"', '"&amp;G1506&amp;"', '"&amp;H1506&amp;"', '"&amp;I1506&amp;"');"</f>
        <v/>
      </c>
      <c r="T1506">
        <f>"Update UFMT_BUILD_RULE SET FIELD_ID='"&amp;D1506&amp;"',COND_ID='"&amp;E1506&amp;"',VALUE_ID='"&amp;F1506&amp;"',CONV_KEY='"&amp;G1506&amp;"',F_CHECK='"&amp;H1506&amp;"',F_WRITE='"&amp;I1506&amp;"' Where FORMAT_ID = '"&amp;A1506&amp;"' AND FIELD_NO = '"&amp;B1506&amp;"' AND PRIORITY = '"&amp;C1506&amp;"';"</f>
        <v/>
      </c>
      <c r="U1506">
        <f>"Delete from UFMT_BUILD_RULE Where FORMAT_ID = '"&amp;A1506&amp;"' AND FIELD_NO = '"&amp;B1506&amp;"' AND PRIORITY = '"&amp;C1506&amp;"';"</f>
        <v/>
      </c>
    </row>
    <row r="1507" spans="1:21">
      <c r="A1507" t="s">
        <v>1370</v>
      </c>
      <c r="B1507" t="s">
        <v>554</v>
      </c>
      <c r="C1507" t="s">
        <v>31</v>
      </c>
      <c r="D1507" t="s">
        <v>456</v>
      </c>
      <c r="E1507" t="s">
        <v>587</v>
      </c>
      <c r="F1507" t="s">
        <v>57</v>
      </c>
      <c r="H1507" t="s">
        <v>255</v>
      </c>
      <c r="I1507" t="s">
        <v>255</v>
      </c>
      <c r="L1507" t="s">
        <v>7</v>
      </c>
      <c r="M1507">
        <f>VLOOKUP(D1507,UFMT_FIELD_FORMAT!A:H,8,FALSE)</f>
        <v/>
      </c>
      <c r="N1507">
        <f>IF(ISBLANK(E1507),"",VLOOKUP(E1507,UFMT_CONDITION!A:J,10,FALSE))</f>
        <v/>
      </c>
      <c r="O1507">
        <f>VLOOKUP(F1507,UFMT_VALUE!A:E,5,FALSE)</f>
        <v/>
      </c>
      <c r="P1507">
        <f>IF(ISBLANK(G1507),"",VLOOKUP(G1507,UFMT_CONVERSION!A:C,3,FALSE))</f>
        <v/>
      </c>
      <c r="Q1507">
        <f>"Field '"&amp;M1507&amp;IF(N1507="","","',Cond '"&amp;N1507)&amp;"', Value '"&amp;O1507&amp;IF(P1507="","","', Conv '"&amp;P1507)&amp;"'"</f>
        <v/>
      </c>
      <c r="S1507">
        <f>"Insert into UFMT_BUILD_RULE (FORMAT_ID, FIELD_NO, PRIORITY, FIELD_ID, COND_ID, VALUE_ID, CONV_KEY, F_CHECK, F_WRITE) Values ('"&amp;A1507&amp;"', '"&amp;B1507&amp;"', '"&amp;C1507&amp;"', '"&amp;D1507&amp;"', '"&amp;E1507&amp;"', '"&amp;F1507&amp;"', '"&amp;G1507&amp;"', '"&amp;H1507&amp;"', '"&amp;I1507&amp;"');"</f>
        <v/>
      </c>
      <c r="T1507">
        <f>"Update UFMT_BUILD_RULE SET FIELD_ID='"&amp;D1507&amp;"',COND_ID='"&amp;E1507&amp;"',VALUE_ID='"&amp;F1507&amp;"',CONV_KEY='"&amp;G1507&amp;"',F_CHECK='"&amp;H1507&amp;"',F_WRITE='"&amp;I1507&amp;"' Where FORMAT_ID = '"&amp;A1507&amp;"' AND FIELD_NO = '"&amp;B1507&amp;"' AND PRIORITY = '"&amp;C1507&amp;"';"</f>
        <v/>
      </c>
      <c r="U1507">
        <f>"Delete from UFMT_BUILD_RULE Where FORMAT_ID = '"&amp;A1507&amp;"' AND FIELD_NO = '"&amp;B1507&amp;"' AND PRIORITY = '"&amp;C1507&amp;"';"</f>
        <v/>
      </c>
    </row>
    <row r="1508" spans="1:21">
      <c r="A1508" t="s">
        <v>1370</v>
      </c>
      <c r="B1508" t="s">
        <v>555</v>
      </c>
      <c r="C1508" t="s">
        <v>13</v>
      </c>
      <c r="D1508" t="s">
        <v>385</v>
      </c>
      <c r="F1508" t="s">
        <v>536</v>
      </c>
      <c r="H1508" t="s">
        <v>255</v>
      </c>
      <c r="I1508" t="s">
        <v>255</v>
      </c>
      <c r="L1508" t="s">
        <v>7</v>
      </c>
      <c r="M1508">
        <f>VLOOKUP(D1508,UFMT_FIELD_FORMAT!A:H,8,FALSE)</f>
        <v/>
      </c>
      <c r="N1508">
        <f>IF(ISBLANK(E1508),"",VLOOKUP(E1508,UFMT_CONDITION!A:J,10,FALSE))</f>
        <v/>
      </c>
      <c r="O1508">
        <f>VLOOKUP(F1508,UFMT_VALUE!A:E,5,FALSE)</f>
        <v/>
      </c>
      <c r="P1508">
        <f>IF(ISBLANK(G1508),"",VLOOKUP(G1508,UFMT_CONVERSION!A:C,3,FALSE))</f>
        <v/>
      </c>
      <c r="Q1508">
        <f>"Field '"&amp;M1508&amp;IF(N1508="","","',Cond '"&amp;N1508)&amp;"', Value '"&amp;O1508&amp;IF(P1508="","","', Conv '"&amp;P1508)&amp;"'"</f>
        <v/>
      </c>
      <c r="S1508">
        <f>"Insert into UFMT_BUILD_RULE (FORMAT_ID, FIELD_NO, PRIORITY, FIELD_ID, COND_ID, VALUE_ID, CONV_KEY, F_CHECK, F_WRITE) Values ('"&amp;A1508&amp;"', '"&amp;B1508&amp;"', '"&amp;C1508&amp;"', '"&amp;D1508&amp;"', '"&amp;E1508&amp;"', '"&amp;F1508&amp;"', '"&amp;G1508&amp;"', '"&amp;H1508&amp;"', '"&amp;I1508&amp;"');"</f>
        <v/>
      </c>
      <c r="T1508">
        <f>"Update UFMT_BUILD_RULE SET FIELD_ID='"&amp;D1508&amp;"',COND_ID='"&amp;E1508&amp;"',VALUE_ID='"&amp;F1508&amp;"',CONV_KEY='"&amp;G1508&amp;"',F_CHECK='"&amp;H1508&amp;"',F_WRITE='"&amp;I1508&amp;"' Where FORMAT_ID = '"&amp;A1508&amp;"' AND FIELD_NO = '"&amp;B1508&amp;"' AND PRIORITY = '"&amp;C1508&amp;"';"</f>
        <v/>
      </c>
      <c r="U1508">
        <f>"Delete from UFMT_BUILD_RULE Where FORMAT_ID = '"&amp;A1508&amp;"' AND FIELD_NO = '"&amp;B1508&amp;"' AND PRIORITY = '"&amp;C1508&amp;"';"</f>
        <v/>
      </c>
    </row>
    <row r="1509" spans="1:21">
      <c r="A1509" t="s">
        <v>1370</v>
      </c>
      <c r="B1509" t="s">
        <v>244</v>
      </c>
      <c r="C1509" t="s">
        <v>13</v>
      </c>
      <c r="D1509" t="s">
        <v>385</v>
      </c>
      <c r="E1509" t="s">
        <v>577</v>
      </c>
      <c r="F1509" t="s">
        <v>66</v>
      </c>
      <c r="H1509" t="s">
        <v>255</v>
      </c>
      <c r="I1509" t="s">
        <v>255</v>
      </c>
      <c r="L1509" t="s">
        <v>7</v>
      </c>
      <c r="M1509">
        <f>VLOOKUP(D1509,UFMT_FIELD_FORMAT!A:H,8,FALSE)</f>
        <v/>
      </c>
      <c r="N1509">
        <f>IF(ISBLANK(E1509),"",VLOOKUP(E1509,UFMT_CONDITION!A:J,10,FALSE))</f>
        <v/>
      </c>
      <c r="O1509">
        <f>VLOOKUP(F1509,UFMT_VALUE!A:E,5,FALSE)</f>
        <v/>
      </c>
      <c r="P1509">
        <f>IF(ISBLANK(G1509),"",VLOOKUP(G1509,UFMT_CONVERSION!A:C,3,FALSE))</f>
        <v/>
      </c>
      <c r="Q1509">
        <f>"Field '"&amp;M1509&amp;IF(N1509="","","',Cond '"&amp;N1509)&amp;"', Value '"&amp;O1509&amp;IF(P1509="","","', Conv '"&amp;P1509)&amp;"'"</f>
        <v/>
      </c>
      <c r="S1509">
        <f>"Insert into UFMT_BUILD_RULE (FORMAT_ID, FIELD_NO, PRIORITY, FIELD_ID, COND_ID, VALUE_ID, CONV_KEY, F_CHECK, F_WRITE) Values ('"&amp;A1509&amp;"', '"&amp;B1509&amp;"', '"&amp;C1509&amp;"', '"&amp;D1509&amp;"', '"&amp;E1509&amp;"', '"&amp;F1509&amp;"', '"&amp;G1509&amp;"', '"&amp;H1509&amp;"', '"&amp;I1509&amp;"');"</f>
        <v/>
      </c>
      <c r="T1509">
        <f>"Update UFMT_BUILD_RULE SET FIELD_ID='"&amp;D1509&amp;"',COND_ID='"&amp;E1509&amp;"',VALUE_ID='"&amp;F1509&amp;"',CONV_KEY='"&amp;G1509&amp;"',F_CHECK='"&amp;H1509&amp;"',F_WRITE='"&amp;I1509&amp;"' Where FORMAT_ID = '"&amp;A1509&amp;"' AND FIELD_NO = '"&amp;B1509&amp;"' AND PRIORITY = '"&amp;C1509&amp;"';"</f>
        <v/>
      </c>
      <c r="U1509">
        <f>"Delete from UFMT_BUILD_RULE Where FORMAT_ID = '"&amp;A1509&amp;"' AND FIELD_NO = '"&amp;B1509&amp;"' AND PRIORITY = '"&amp;C1509&amp;"';"</f>
        <v/>
      </c>
    </row>
    <row r="1510" spans="1:21">
      <c r="A1510" t="s">
        <v>1370</v>
      </c>
      <c r="B1510" t="s">
        <v>78</v>
      </c>
      <c r="C1510" t="s">
        <v>13</v>
      </c>
      <c r="D1510" t="s">
        <v>456</v>
      </c>
      <c r="E1510" t="s">
        <v>128</v>
      </c>
      <c r="F1510" t="s">
        <v>74</v>
      </c>
      <c r="H1510" t="s">
        <v>255</v>
      </c>
      <c r="I1510" t="s">
        <v>255</v>
      </c>
      <c r="L1510" t="s">
        <v>7</v>
      </c>
      <c r="M1510">
        <f>VLOOKUP(D1510,UFMT_FIELD_FORMAT!A:H,8,FALSE)</f>
        <v/>
      </c>
      <c r="N1510">
        <f>IF(ISBLANK(E1510),"",VLOOKUP(E1510,UFMT_CONDITION!A:J,10,FALSE))</f>
        <v/>
      </c>
      <c r="O1510">
        <f>VLOOKUP(F1510,UFMT_VALUE!A:E,5,FALSE)</f>
        <v/>
      </c>
      <c r="P1510">
        <f>IF(ISBLANK(G1510),"",VLOOKUP(G1510,UFMT_CONVERSION!A:C,3,FALSE))</f>
        <v/>
      </c>
      <c r="Q1510">
        <f>"Field '"&amp;M1510&amp;IF(N1510="","","',Cond '"&amp;N1510)&amp;"', Value '"&amp;O1510&amp;IF(P1510="","","', Conv '"&amp;P1510)&amp;"'"</f>
        <v/>
      </c>
      <c r="S1510">
        <f>"Insert into UFMT_BUILD_RULE (FORMAT_ID, FIELD_NO, PRIORITY, FIELD_ID, COND_ID, VALUE_ID, CONV_KEY, F_CHECK, F_WRITE) Values ('"&amp;A1510&amp;"', '"&amp;B1510&amp;"', '"&amp;C1510&amp;"', '"&amp;D1510&amp;"', '"&amp;E1510&amp;"', '"&amp;F1510&amp;"', '"&amp;G1510&amp;"', '"&amp;H1510&amp;"', '"&amp;I1510&amp;"');"</f>
        <v/>
      </c>
      <c r="T1510">
        <f>"Update UFMT_BUILD_RULE SET FIELD_ID='"&amp;D1510&amp;"',COND_ID='"&amp;E1510&amp;"',VALUE_ID='"&amp;F1510&amp;"',CONV_KEY='"&amp;G1510&amp;"',F_CHECK='"&amp;H1510&amp;"',F_WRITE='"&amp;I1510&amp;"' Where FORMAT_ID = '"&amp;A1510&amp;"' AND FIELD_NO = '"&amp;B1510&amp;"' AND PRIORITY = '"&amp;C1510&amp;"';"</f>
        <v/>
      </c>
      <c r="U1510">
        <f>"Delete from UFMT_BUILD_RULE Where FORMAT_ID = '"&amp;A1510&amp;"' AND FIELD_NO = '"&amp;B1510&amp;"' AND PRIORITY = '"&amp;C1510&amp;"';"</f>
        <v/>
      </c>
    </row>
    <row r="1511" spans="1:21">
      <c r="A1511" t="s">
        <v>1370</v>
      </c>
      <c r="B1511" t="s">
        <v>630</v>
      </c>
      <c r="C1511" t="s">
        <v>13</v>
      </c>
      <c r="D1511" t="s">
        <v>468</v>
      </c>
      <c r="E1511" t="s">
        <v>555</v>
      </c>
      <c r="F1511" t="s">
        <v>1586</v>
      </c>
      <c r="H1511" t="s">
        <v>255</v>
      </c>
      <c r="I1511" t="s">
        <v>255</v>
      </c>
      <c r="L1511" t="s">
        <v>7</v>
      </c>
      <c r="M1511">
        <f>VLOOKUP(D1511,UFMT_FIELD_FORMAT!A:H,8,FALSE)</f>
        <v/>
      </c>
      <c r="N1511">
        <f>IF(ISBLANK(E1511),"",VLOOKUP(E1511,UFMT_CONDITION!A:J,10,FALSE))</f>
        <v/>
      </c>
      <c r="O1511">
        <f>VLOOKUP(F1511,UFMT_VALUE!A:E,5,FALSE)</f>
        <v/>
      </c>
      <c r="P1511">
        <f>IF(ISBLANK(G1511),"",VLOOKUP(G1511,UFMT_CONVERSION!A:C,3,FALSE))</f>
        <v/>
      </c>
      <c r="Q1511">
        <f>"Field '"&amp;M1511&amp;IF(N1511="","","',Cond '"&amp;N1511)&amp;"', Value '"&amp;O1511&amp;IF(P1511="","","', Conv '"&amp;P1511)&amp;"'"</f>
        <v/>
      </c>
      <c r="S1511">
        <f>"Insert into UFMT_BUILD_RULE (FORMAT_ID, FIELD_NO, PRIORITY, FIELD_ID, COND_ID, VALUE_ID, CONV_KEY, F_CHECK, F_WRITE) Values ('"&amp;A1511&amp;"', '"&amp;B1511&amp;"', '"&amp;C1511&amp;"', '"&amp;D1511&amp;"', '"&amp;E1511&amp;"', '"&amp;F1511&amp;"', '"&amp;G1511&amp;"', '"&amp;H1511&amp;"', '"&amp;I1511&amp;"');"</f>
        <v/>
      </c>
      <c r="T1511">
        <f>"Update UFMT_BUILD_RULE SET FIELD_ID='"&amp;D1511&amp;"',COND_ID='"&amp;E1511&amp;"',VALUE_ID='"&amp;F1511&amp;"',CONV_KEY='"&amp;G1511&amp;"',F_CHECK='"&amp;H1511&amp;"',F_WRITE='"&amp;I1511&amp;"' Where FORMAT_ID = '"&amp;A1511&amp;"' AND FIELD_NO = '"&amp;B1511&amp;"' AND PRIORITY = '"&amp;C1511&amp;"';"</f>
        <v/>
      </c>
      <c r="U1511">
        <f>"Delete from UFMT_BUILD_RULE Where FORMAT_ID = '"&amp;A1511&amp;"' AND FIELD_NO = '"&amp;B1511&amp;"' AND PRIORITY = '"&amp;C1511&amp;"';"</f>
        <v/>
      </c>
    </row>
    <row r="1512" spans="1:21">
      <c r="A1512" t="s">
        <v>1370</v>
      </c>
      <c r="B1512" t="s">
        <v>196</v>
      </c>
      <c r="C1512" t="s">
        <v>13</v>
      </c>
      <c r="D1512" t="s">
        <v>233</v>
      </c>
      <c r="E1512" t="s">
        <v>25</v>
      </c>
      <c r="F1512" t="s">
        <v>68</v>
      </c>
      <c r="H1512" t="s">
        <v>255</v>
      </c>
      <c r="I1512" t="s">
        <v>255</v>
      </c>
      <c r="L1512" t="s">
        <v>7</v>
      </c>
      <c r="M1512">
        <f>VLOOKUP(D1512,UFMT_FIELD_FORMAT!A:H,8,FALSE)</f>
        <v/>
      </c>
      <c r="N1512">
        <f>IF(ISBLANK(E1512),"",VLOOKUP(E1512,UFMT_CONDITION!A:J,10,FALSE))</f>
        <v/>
      </c>
      <c r="O1512">
        <f>VLOOKUP(F1512,UFMT_VALUE!A:E,5,FALSE)</f>
        <v/>
      </c>
      <c r="P1512">
        <f>IF(ISBLANK(G1512),"",VLOOKUP(G1512,UFMT_CONVERSION!A:C,3,FALSE))</f>
        <v/>
      </c>
      <c r="Q1512">
        <f>"Field '"&amp;M1512&amp;IF(N1512="","","',Cond '"&amp;N1512)&amp;"', Value '"&amp;O1512&amp;IF(P1512="","","', Conv '"&amp;P1512)&amp;"'"</f>
        <v/>
      </c>
      <c r="S1512">
        <f>"Insert into UFMT_BUILD_RULE (FORMAT_ID, FIELD_NO, PRIORITY, FIELD_ID, COND_ID, VALUE_ID, CONV_KEY, F_CHECK, F_WRITE) Values ('"&amp;A1512&amp;"', '"&amp;B1512&amp;"', '"&amp;C1512&amp;"', '"&amp;D1512&amp;"', '"&amp;E1512&amp;"', '"&amp;F1512&amp;"', '"&amp;G1512&amp;"', '"&amp;H1512&amp;"', '"&amp;I1512&amp;"');"</f>
        <v/>
      </c>
      <c r="T1512">
        <f>"Update UFMT_BUILD_RULE SET FIELD_ID='"&amp;D1512&amp;"',COND_ID='"&amp;E1512&amp;"',VALUE_ID='"&amp;F1512&amp;"',CONV_KEY='"&amp;G1512&amp;"',F_CHECK='"&amp;H1512&amp;"',F_WRITE='"&amp;I1512&amp;"' Where FORMAT_ID = '"&amp;A1512&amp;"' AND FIELD_NO = '"&amp;B1512&amp;"' AND PRIORITY = '"&amp;C1512&amp;"';"</f>
        <v/>
      </c>
      <c r="U1512">
        <f>"Delete from UFMT_BUILD_RULE Where FORMAT_ID = '"&amp;A1512&amp;"' AND FIELD_NO = '"&amp;B1512&amp;"' AND PRIORITY = '"&amp;C1512&amp;"';"</f>
        <v/>
      </c>
    </row>
    <row r="1513" spans="1:21">
      <c r="A1513" t="s">
        <v>1370</v>
      </c>
      <c r="B1513" t="s">
        <v>196</v>
      </c>
      <c r="C1513" t="s">
        <v>64</v>
      </c>
      <c r="D1513" t="s">
        <v>233</v>
      </c>
      <c r="E1513" t="s">
        <v>351</v>
      </c>
      <c r="F1513" t="s">
        <v>1592</v>
      </c>
      <c r="H1513" t="s">
        <v>255</v>
      </c>
      <c r="I1513" t="s">
        <v>255</v>
      </c>
      <c r="L1513" t="s">
        <v>7</v>
      </c>
      <c r="M1513">
        <f>VLOOKUP(D1513,UFMT_FIELD_FORMAT!A:H,8,FALSE)</f>
        <v/>
      </c>
      <c r="N1513">
        <f>IF(ISBLANK(E1513),"",VLOOKUP(E1513,UFMT_CONDITION!A:J,10,FALSE))</f>
        <v/>
      </c>
      <c r="O1513">
        <f>VLOOKUP(F1513,UFMT_VALUE!A:E,5,FALSE)</f>
        <v/>
      </c>
      <c r="P1513">
        <f>IF(ISBLANK(G1513),"",VLOOKUP(G1513,UFMT_CONVERSION!A:C,3,FALSE))</f>
        <v/>
      </c>
      <c r="Q1513">
        <f>"Field '"&amp;M1513&amp;IF(N1513="","","',Cond '"&amp;N1513)&amp;"', Value '"&amp;O1513&amp;IF(P1513="","","', Conv '"&amp;P1513)&amp;"'"</f>
        <v/>
      </c>
      <c r="S1513">
        <f>"Insert into UFMT_BUILD_RULE (FORMAT_ID, FIELD_NO, PRIORITY, FIELD_ID, COND_ID, VALUE_ID, CONV_KEY, F_CHECK, F_WRITE) Values ('"&amp;A1513&amp;"', '"&amp;B1513&amp;"', '"&amp;C1513&amp;"', '"&amp;D1513&amp;"', '"&amp;E1513&amp;"', '"&amp;F1513&amp;"', '"&amp;G1513&amp;"', '"&amp;H1513&amp;"', '"&amp;I1513&amp;"');"</f>
        <v/>
      </c>
      <c r="T1513">
        <f>"Update UFMT_BUILD_RULE SET FIELD_ID='"&amp;D1513&amp;"',COND_ID='"&amp;E1513&amp;"',VALUE_ID='"&amp;F1513&amp;"',CONV_KEY='"&amp;G1513&amp;"',F_CHECK='"&amp;H1513&amp;"',F_WRITE='"&amp;I1513&amp;"' Where FORMAT_ID = '"&amp;A1513&amp;"' AND FIELD_NO = '"&amp;B1513&amp;"' AND PRIORITY = '"&amp;C1513&amp;"';"</f>
        <v/>
      </c>
      <c r="U1513">
        <f>"Delete from UFMT_BUILD_RULE Where FORMAT_ID = '"&amp;A1513&amp;"' AND FIELD_NO = '"&amp;B1513&amp;"' AND PRIORITY = '"&amp;C1513&amp;"';"</f>
        <v/>
      </c>
    </row>
    <row r="1514" spans="1:21">
      <c r="A1514" t="s">
        <v>1370</v>
      </c>
      <c r="B1514" t="s">
        <v>634</v>
      </c>
      <c r="C1514" t="s">
        <v>13</v>
      </c>
      <c r="D1514" t="s">
        <v>233</v>
      </c>
      <c r="E1514" t="s">
        <v>555</v>
      </c>
      <c r="F1514" t="s">
        <v>70</v>
      </c>
      <c r="H1514" t="s">
        <v>255</v>
      </c>
      <c r="I1514" t="s">
        <v>255</v>
      </c>
      <c r="L1514" t="s">
        <v>7</v>
      </c>
      <c r="M1514">
        <f>VLOOKUP(D1514,UFMT_FIELD_FORMAT!A:H,8,FALSE)</f>
        <v/>
      </c>
      <c r="N1514">
        <f>IF(ISBLANK(E1514),"",VLOOKUP(E1514,UFMT_CONDITION!A:J,10,FALSE))</f>
        <v/>
      </c>
      <c r="O1514">
        <f>VLOOKUP(F1514,UFMT_VALUE!A:E,5,FALSE)</f>
        <v/>
      </c>
      <c r="P1514">
        <f>IF(ISBLANK(G1514),"",VLOOKUP(G1514,UFMT_CONVERSION!A:C,3,FALSE))</f>
        <v/>
      </c>
      <c r="Q1514">
        <f>"Field '"&amp;M1514&amp;IF(N1514="","","',Cond '"&amp;N1514)&amp;"', Value '"&amp;O1514&amp;IF(P1514="","","', Conv '"&amp;P1514)&amp;"'"</f>
        <v/>
      </c>
      <c r="S1514">
        <f>"Insert into UFMT_BUILD_RULE (FORMAT_ID, FIELD_NO, PRIORITY, FIELD_ID, COND_ID, VALUE_ID, CONV_KEY, F_CHECK, F_WRITE) Values ('"&amp;A1514&amp;"', '"&amp;B1514&amp;"', '"&amp;C1514&amp;"', '"&amp;D1514&amp;"', '"&amp;E1514&amp;"', '"&amp;F1514&amp;"', '"&amp;G1514&amp;"', '"&amp;H1514&amp;"', '"&amp;I1514&amp;"');"</f>
        <v/>
      </c>
      <c r="T1514">
        <f>"Update UFMT_BUILD_RULE SET FIELD_ID='"&amp;D1514&amp;"',COND_ID='"&amp;E1514&amp;"',VALUE_ID='"&amp;F1514&amp;"',CONV_KEY='"&amp;G1514&amp;"',F_CHECK='"&amp;H1514&amp;"',F_WRITE='"&amp;I1514&amp;"' Where FORMAT_ID = '"&amp;A1514&amp;"' AND FIELD_NO = '"&amp;B1514&amp;"' AND PRIORITY = '"&amp;C1514&amp;"';"</f>
        <v/>
      </c>
      <c r="U1514">
        <f>"Delete from UFMT_BUILD_RULE Where FORMAT_ID = '"&amp;A1514&amp;"' AND FIELD_NO = '"&amp;B1514&amp;"' AND PRIORITY = '"&amp;C1514&amp;"';"</f>
        <v/>
      </c>
    </row>
    <row r="1515" spans="1:21">
      <c r="A1515" t="s">
        <v>1370</v>
      </c>
      <c r="B1515" t="s">
        <v>59</v>
      </c>
      <c r="C1515" t="s">
        <v>13</v>
      </c>
      <c r="D1515" t="s">
        <v>536</v>
      </c>
      <c r="F1515" t="s">
        <v>1587</v>
      </c>
      <c r="G1515" t="s">
        <v>196</v>
      </c>
      <c r="H1515" t="s">
        <v>255</v>
      </c>
      <c r="I1515" t="s">
        <v>255</v>
      </c>
      <c r="L1515" t="s">
        <v>7</v>
      </c>
      <c r="M1515">
        <f>VLOOKUP(D1515,UFMT_FIELD_FORMAT!A:H,8,FALSE)</f>
        <v/>
      </c>
      <c r="N1515">
        <f>IF(ISBLANK(E1515),"",VLOOKUP(E1515,UFMT_CONDITION!A:J,10,FALSE))</f>
        <v/>
      </c>
      <c r="O1515">
        <f>VLOOKUP(F1515,UFMT_VALUE!A:E,5,FALSE)</f>
        <v/>
      </c>
      <c r="P1515">
        <f>IF(ISBLANK(G1515),"",VLOOKUP(G1515,UFMT_CONVERSION!A:C,3,FALSE))</f>
        <v/>
      </c>
      <c r="Q1515">
        <f>"Field '"&amp;M1515&amp;IF(N1515="","","',Cond '"&amp;N1515)&amp;"', Value '"&amp;O1515&amp;IF(P1515="","","', Conv '"&amp;P1515)&amp;"'"</f>
        <v/>
      </c>
      <c r="S1515">
        <f>"Insert into UFMT_BUILD_RULE (FORMAT_ID, FIELD_NO, PRIORITY, FIELD_ID, COND_ID, VALUE_ID, CONV_KEY, F_CHECK, F_WRITE) Values ('"&amp;A1515&amp;"', '"&amp;B1515&amp;"', '"&amp;C1515&amp;"', '"&amp;D1515&amp;"', '"&amp;E1515&amp;"', '"&amp;F1515&amp;"', '"&amp;G1515&amp;"', '"&amp;H1515&amp;"', '"&amp;I1515&amp;"');"</f>
        <v/>
      </c>
      <c r="T1515">
        <f>"Update UFMT_BUILD_RULE SET FIELD_ID='"&amp;D1515&amp;"',COND_ID='"&amp;E1515&amp;"',VALUE_ID='"&amp;F1515&amp;"',CONV_KEY='"&amp;G1515&amp;"',F_CHECK='"&amp;H1515&amp;"',F_WRITE='"&amp;I1515&amp;"' Where FORMAT_ID = '"&amp;A1515&amp;"' AND FIELD_NO = '"&amp;B1515&amp;"' AND PRIORITY = '"&amp;C1515&amp;"';"</f>
        <v/>
      </c>
      <c r="U1515">
        <f>"Delete from UFMT_BUILD_RULE Where FORMAT_ID = '"&amp;A1515&amp;"' AND FIELD_NO = '"&amp;B1515&amp;"' AND PRIORITY = '"&amp;C1515&amp;"';"</f>
        <v/>
      </c>
    </row>
    <row r="1516" spans="1:21">
      <c r="A1516" t="s">
        <v>1370</v>
      </c>
      <c r="B1516" t="s">
        <v>663</v>
      </c>
      <c r="C1516" t="s">
        <v>13</v>
      </c>
      <c r="D1516" t="s">
        <v>536</v>
      </c>
      <c r="F1516" t="s">
        <v>1588</v>
      </c>
      <c r="G1516" t="s">
        <v>196</v>
      </c>
      <c r="H1516" t="s">
        <v>255</v>
      </c>
      <c r="I1516" t="s">
        <v>255</v>
      </c>
      <c r="L1516" t="s">
        <v>7</v>
      </c>
      <c r="M1516">
        <f>VLOOKUP(D1516,UFMT_FIELD_FORMAT!A:H,8,FALSE)</f>
        <v/>
      </c>
      <c r="N1516">
        <f>IF(ISBLANK(E1516),"",VLOOKUP(E1516,UFMT_CONDITION!A:J,10,FALSE))</f>
        <v/>
      </c>
      <c r="O1516">
        <f>VLOOKUP(F1516,UFMT_VALUE!A:E,5,FALSE)</f>
        <v/>
      </c>
      <c r="P1516">
        <f>IF(ISBLANK(G1516),"",VLOOKUP(G1516,UFMT_CONVERSION!A:C,3,FALSE))</f>
        <v/>
      </c>
      <c r="Q1516">
        <f>"Field '"&amp;M1516&amp;IF(N1516="","","',Cond '"&amp;N1516)&amp;"', Value '"&amp;O1516&amp;IF(P1516="","","', Conv '"&amp;P1516)&amp;"'"</f>
        <v/>
      </c>
      <c r="S1516">
        <f>"Insert into UFMT_BUILD_RULE (FORMAT_ID, FIELD_NO, PRIORITY, FIELD_ID, COND_ID, VALUE_ID, CONV_KEY, F_CHECK, F_WRITE) Values ('"&amp;A1516&amp;"', '"&amp;B1516&amp;"', '"&amp;C1516&amp;"', '"&amp;D1516&amp;"', '"&amp;E1516&amp;"', '"&amp;F1516&amp;"', '"&amp;G1516&amp;"', '"&amp;H1516&amp;"', '"&amp;I1516&amp;"');"</f>
        <v/>
      </c>
      <c r="T1516">
        <f>"Update UFMT_BUILD_RULE SET FIELD_ID='"&amp;D1516&amp;"',COND_ID='"&amp;E1516&amp;"',VALUE_ID='"&amp;F1516&amp;"',CONV_KEY='"&amp;G1516&amp;"',F_CHECK='"&amp;H1516&amp;"',F_WRITE='"&amp;I1516&amp;"' Where FORMAT_ID = '"&amp;A1516&amp;"' AND FIELD_NO = '"&amp;B1516&amp;"' AND PRIORITY = '"&amp;C1516&amp;"';"</f>
        <v/>
      </c>
      <c r="U1516">
        <f>"Delete from UFMT_BUILD_RULE Where FORMAT_ID = '"&amp;A1516&amp;"' AND FIELD_NO = '"&amp;B1516&amp;"' AND PRIORITY = '"&amp;C1516&amp;"';"</f>
        <v/>
      </c>
    </row>
    <row r="1517" spans="1:21">
      <c r="A1517" t="s">
        <v>1370</v>
      </c>
      <c r="B1517" t="s">
        <v>103</v>
      </c>
      <c r="C1517" t="s">
        <v>64</v>
      </c>
      <c r="D1517" t="s">
        <v>536</v>
      </c>
      <c r="F1517" t="s">
        <v>1589</v>
      </c>
      <c r="G1517" t="s">
        <v>196</v>
      </c>
      <c r="H1517" t="s">
        <v>255</v>
      </c>
      <c r="I1517" t="s">
        <v>255</v>
      </c>
      <c r="L1517" t="s">
        <v>7</v>
      </c>
      <c r="M1517">
        <f>VLOOKUP(D1517,UFMT_FIELD_FORMAT!A:H,8,FALSE)</f>
        <v/>
      </c>
      <c r="N1517">
        <f>IF(ISBLANK(E1517),"",VLOOKUP(E1517,UFMT_CONDITION!A:J,10,FALSE))</f>
        <v/>
      </c>
      <c r="O1517">
        <f>VLOOKUP(F1517,UFMT_VALUE!A:E,5,FALSE)</f>
        <v/>
      </c>
      <c r="P1517">
        <f>IF(ISBLANK(G1517),"",VLOOKUP(G1517,UFMT_CONVERSION!A:C,3,FALSE))</f>
        <v/>
      </c>
      <c r="Q1517">
        <f>"Field '"&amp;M1517&amp;IF(N1517="","","',Cond '"&amp;N1517)&amp;"', Value '"&amp;O1517&amp;IF(P1517="","","', Conv '"&amp;P1517)&amp;"'"</f>
        <v/>
      </c>
      <c r="S1517">
        <f>"Insert into UFMT_BUILD_RULE (FORMAT_ID, FIELD_NO, PRIORITY, FIELD_ID, COND_ID, VALUE_ID, CONV_KEY, F_CHECK, F_WRITE) Values ('"&amp;A1517&amp;"', '"&amp;B1517&amp;"', '"&amp;C1517&amp;"', '"&amp;D1517&amp;"', '"&amp;E1517&amp;"', '"&amp;F1517&amp;"', '"&amp;G1517&amp;"', '"&amp;H1517&amp;"', '"&amp;I1517&amp;"');"</f>
        <v/>
      </c>
      <c r="T1517">
        <f>"Update UFMT_BUILD_RULE SET FIELD_ID='"&amp;D1517&amp;"',COND_ID='"&amp;E1517&amp;"',VALUE_ID='"&amp;F1517&amp;"',CONV_KEY='"&amp;G1517&amp;"',F_CHECK='"&amp;H1517&amp;"',F_WRITE='"&amp;I1517&amp;"' Where FORMAT_ID = '"&amp;A1517&amp;"' AND FIELD_NO = '"&amp;B1517&amp;"' AND PRIORITY = '"&amp;C1517&amp;"';"</f>
        <v/>
      </c>
      <c r="U1517">
        <f>"Delete from UFMT_BUILD_RULE Where FORMAT_ID = '"&amp;A1517&amp;"' AND FIELD_NO = '"&amp;B1517&amp;"' AND PRIORITY = '"&amp;C1517&amp;"';"</f>
        <v/>
      </c>
    </row>
    <row r="1518" spans="1:21">
      <c r="A1518" t="s">
        <v>1370</v>
      </c>
      <c r="B1518" t="s">
        <v>666</v>
      </c>
      <c r="C1518" t="s">
        <v>13</v>
      </c>
      <c r="D1518" t="s">
        <v>536</v>
      </c>
      <c r="E1518" t="s">
        <v>555</v>
      </c>
      <c r="F1518" t="s">
        <v>1547</v>
      </c>
      <c r="G1518" t="s">
        <v>196</v>
      </c>
      <c r="H1518" t="s">
        <v>255</v>
      </c>
      <c r="I1518" t="s">
        <v>255</v>
      </c>
      <c r="L1518" t="s">
        <v>7</v>
      </c>
      <c r="M1518">
        <f>VLOOKUP(D1518,UFMT_FIELD_FORMAT!A:H,8,FALSE)</f>
        <v/>
      </c>
      <c r="N1518">
        <f>IF(ISBLANK(E1518),"",VLOOKUP(E1518,UFMT_CONDITION!A:J,10,FALSE))</f>
        <v/>
      </c>
      <c r="O1518">
        <f>VLOOKUP(F1518,UFMT_VALUE!A:E,5,FALSE)</f>
        <v/>
      </c>
      <c r="P1518">
        <f>IF(ISBLANK(G1518),"",VLOOKUP(G1518,UFMT_CONVERSION!A:C,3,FALSE))</f>
        <v/>
      </c>
      <c r="Q1518">
        <f>"Field '"&amp;M1518&amp;IF(N1518="","","',Cond '"&amp;N1518)&amp;"', Value '"&amp;O1518&amp;IF(P1518="","","', Conv '"&amp;P1518)&amp;"'"</f>
        <v/>
      </c>
      <c r="S1518">
        <f>"Insert into UFMT_BUILD_RULE (FORMAT_ID, FIELD_NO, PRIORITY, FIELD_ID, COND_ID, VALUE_ID, CONV_KEY, F_CHECK, F_WRITE) Values ('"&amp;A1518&amp;"', '"&amp;B1518&amp;"', '"&amp;C1518&amp;"', '"&amp;D1518&amp;"', '"&amp;E1518&amp;"', '"&amp;F1518&amp;"', '"&amp;G1518&amp;"', '"&amp;H1518&amp;"', '"&amp;I1518&amp;"');"</f>
        <v/>
      </c>
      <c r="T1518">
        <f>"Update UFMT_BUILD_RULE SET FIELD_ID='"&amp;D1518&amp;"',COND_ID='"&amp;E1518&amp;"',VALUE_ID='"&amp;F1518&amp;"',CONV_KEY='"&amp;G1518&amp;"',F_CHECK='"&amp;H1518&amp;"',F_WRITE='"&amp;I1518&amp;"' Where FORMAT_ID = '"&amp;A1518&amp;"' AND FIELD_NO = '"&amp;B1518&amp;"' AND PRIORITY = '"&amp;C1518&amp;"';"</f>
        <v/>
      </c>
      <c r="U1518">
        <f>"Delete from UFMT_BUILD_RULE Where FORMAT_ID = '"&amp;A1518&amp;"' AND FIELD_NO = '"&amp;B1518&amp;"' AND PRIORITY = '"&amp;C1518&amp;"';"</f>
        <v/>
      </c>
    </row>
    <row r="1519" spans="1:21">
      <c r="A1519" t="s">
        <v>1370</v>
      </c>
      <c r="B1519" t="s">
        <v>666</v>
      </c>
      <c r="C1519" t="s">
        <v>64</v>
      </c>
      <c r="D1519" t="s">
        <v>536</v>
      </c>
      <c r="E1519" t="s">
        <v>23</v>
      </c>
      <c r="F1519" t="s">
        <v>1547</v>
      </c>
      <c r="G1519" t="s">
        <v>196</v>
      </c>
      <c r="H1519" t="s">
        <v>255</v>
      </c>
      <c r="I1519" t="s">
        <v>255</v>
      </c>
      <c r="L1519" t="s">
        <v>7</v>
      </c>
      <c r="M1519">
        <f>VLOOKUP(D1519,UFMT_FIELD_FORMAT!A:H,8,FALSE)</f>
        <v/>
      </c>
      <c r="N1519">
        <f>IF(ISBLANK(E1519),"",VLOOKUP(E1519,UFMT_CONDITION!A:J,10,FALSE))</f>
        <v/>
      </c>
      <c r="O1519">
        <f>VLOOKUP(F1519,UFMT_VALUE!A:E,5,FALSE)</f>
        <v/>
      </c>
      <c r="P1519">
        <f>IF(ISBLANK(G1519),"",VLOOKUP(G1519,UFMT_CONVERSION!A:C,3,FALSE))</f>
        <v/>
      </c>
      <c r="Q1519">
        <f>"Field '"&amp;M1519&amp;IF(N1519="","","',Cond '"&amp;N1519)&amp;"', Value '"&amp;O1519&amp;IF(P1519="","","', Conv '"&amp;P1519)&amp;"'"</f>
        <v/>
      </c>
      <c r="S1519">
        <f>"Insert into UFMT_BUILD_RULE (FORMAT_ID, FIELD_NO, PRIORITY, FIELD_ID, COND_ID, VALUE_ID, CONV_KEY, F_CHECK, F_WRITE) Values ('"&amp;A1519&amp;"', '"&amp;B1519&amp;"', '"&amp;C1519&amp;"', '"&amp;D1519&amp;"', '"&amp;E1519&amp;"', '"&amp;F1519&amp;"', '"&amp;G1519&amp;"', '"&amp;H1519&amp;"', '"&amp;I1519&amp;"');"</f>
        <v/>
      </c>
      <c r="T1519">
        <f>"Update UFMT_BUILD_RULE SET FIELD_ID='"&amp;D1519&amp;"',COND_ID='"&amp;E1519&amp;"',VALUE_ID='"&amp;F1519&amp;"',CONV_KEY='"&amp;G1519&amp;"',F_CHECK='"&amp;H1519&amp;"',F_WRITE='"&amp;I1519&amp;"' Where FORMAT_ID = '"&amp;A1519&amp;"' AND FIELD_NO = '"&amp;B1519&amp;"' AND PRIORITY = '"&amp;C1519&amp;"';"</f>
        <v/>
      </c>
      <c r="U1519">
        <f>"Delete from UFMT_BUILD_RULE Where FORMAT_ID = '"&amp;A1519&amp;"' AND FIELD_NO = '"&amp;B1519&amp;"' AND PRIORITY = '"&amp;C1519&amp;"';"</f>
        <v/>
      </c>
    </row>
    <row r="1520" spans="1:21">
      <c r="A1520" t="s">
        <v>1370</v>
      </c>
      <c r="B1520" t="s">
        <v>97</v>
      </c>
      <c r="C1520" t="s">
        <v>13</v>
      </c>
      <c r="D1520" t="s">
        <v>532</v>
      </c>
      <c r="F1520" t="s">
        <v>1590</v>
      </c>
      <c r="G1520" t="s">
        <v>76</v>
      </c>
      <c r="H1520" t="s">
        <v>255</v>
      </c>
      <c r="I1520" t="s">
        <v>255</v>
      </c>
      <c r="L1520" t="s">
        <v>7</v>
      </c>
      <c r="M1520">
        <f>VLOOKUP(D1520,UFMT_FIELD_FORMAT!A:H,8,FALSE)</f>
        <v/>
      </c>
      <c r="N1520">
        <f>IF(ISBLANK(E1520),"",VLOOKUP(E1520,UFMT_CONDITION!A:J,10,FALSE))</f>
        <v/>
      </c>
      <c r="O1520">
        <f>VLOOKUP(F1520,UFMT_VALUE!A:E,5,FALSE)</f>
        <v/>
      </c>
      <c r="P1520">
        <f>IF(ISBLANK(G1520),"",VLOOKUP(G1520,UFMT_CONVERSION!A:C,3,FALSE))</f>
        <v/>
      </c>
      <c r="Q1520">
        <f>"Field '"&amp;M1520&amp;IF(N1520="","","',Cond '"&amp;N1520)&amp;"', Value '"&amp;O1520&amp;IF(P1520="","","', Conv '"&amp;P1520)&amp;"'"</f>
        <v/>
      </c>
      <c r="S1520">
        <f>"Insert into UFMT_BUILD_RULE (FORMAT_ID, FIELD_NO, PRIORITY, FIELD_ID, COND_ID, VALUE_ID, CONV_KEY, F_CHECK, F_WRITE) Values ('"&amp;A1520&amp;"', '"&amp;B1520&amp;"', '"&amp;C1520&amp;"', '"&amp;D1520&amp;"', '"&amp;E1520&amp;"', '"&amp;F1520&amp;"', '"&amp;G1520&amp;"', '"&amp;H1520&amp;"', '"&amp;I1520&amp;"');"</f>
        <v/>
      </c>
      <c r="T1520">
        <f>"Update UFMT_BUILD_RULE SET FIELD_ID='"&amp;D1520&amp;"',COND_ID='"&amp;E1520&amp;"',VALUE_ID='"&amp;F1520&amp;"',CONV_KEY='"&amp;G1520&amp;"',F_CHECK='"&amp;H1520&amp;"',F_WRITE='"&amp;I1520&amp;"' Where FORMAT_ID = '"&amp;A1520&amp;"' AND FIELD_NO = '"&amp;B1520&amp;"' AND PRIORITY = '"&amp;C1520&amp;"';"</f>
        <v/>
      </c>
      <c r="U1520">
        <f>"Delete from UFMT_BUILD_RULE Where FORMAT_ID = '"&amp;A1520&amp;"' AND FIELD_NO = '"&amp;B1520&amp;"' AND PRIORITY = '"&amp;C1520&amp;"';"</f>
        <v/>
      </c>
    </row>
    <row r="1521" spans="1:21">
      <c r="A1521" t="s">
        <v>1372</v>
      </c>
      <c r="B1521" t="s">
        <v>64</v>
      </c>
      <c r="C1521" t="s">
        <v>13</v>
      </c>
      <c r="D1521" t="s">
        <v>13</v>
      </c>
      <c r="F1521" t="s">
        <v>64</v>
      </c>
      <c r="H1521" t="s">
        <v>255</v>
      </c>
      <c r="I1521" t="s">
        <v>255</v>
      </c>
      <c r="L1521" t="s">
        <v>7</v>
      </c>
      <c r="M1521">
        <f>VLOOKUP(D1521,UFMT_FIELD_FORMAT!A:H,8,FALSE)</f>
        <v/>
      </c>
      <c r="N1521">
        <f>IF(ISBLANK(E1521),"",VLOOKUP(E1521,UFMT_CONDITION!A:J,10,FALSE))</f>
        <v/>
      </c>
      <c r="O1521">
        <f>VLOOKUP(F1521,UFMT_VALUE!A:E,5,FALSE)</f>
        <v/>
      </c>
      <c r="P1521">
        <f>IF(ISBLANK(G1521),"",VLOOKUP(G1521,UFMT_CONVERSION!A:C,3,FALSE))</f>
        <v/>
      </c>
      <c r="Q1521">
        <f>"Field '"&amp;M1521&amp;IF(N1521="","","',Cond '"&amp;N1521)&amp;"', Value '"&amp;O1521&amp;IF(P1521="","","', Conv '"&amp;P1521)&amp;"'"</f>
        <v/>
      </c>
      <c r="S1521">
        <f>"Insert into UFMT_BUILD_RULE (FORMAT_ID, FIELD_NO, PRIORITY, FIELD_ID, COND_ID, VALUE_ID, CONV_KEY, F_CHECK, F_WRITE) Values ('"&amp;A1521&amp;"', '"&amp;B1521&amp;"', '"&amp;C1521&amp;"', '"&amp;D1521&amp;"', '"&amp;E1521&amp;"', '"&amp;F1521&amp;"', '"&amp;G1521&amp;"', '"&amp;H1521&amp;"', '"&amp;I1521&amp;"');"</f>
        <v/>
      </c>
      <c r="T1521">
        <f>"Update UFMT_BUILD_RULE SET FIELD_ID='"&amp;D1521&amp;"',COND_ID='"&amp;E1521&amp;"',VALUE_ID='"&amp;F1521&amp;"',CONV_KEY='"&amp;G1521&amp;"',F_CHECK='"&amp;H1521&amp;"',F_WRITE='"&amp;I1521&amp;"' Where FORMAT_ID = '"&amp;A1521&amp;"' AND FIELD_NO = '"&amp;B1521&amp;"' AND PRIORITY = '"&amp;C1521&amp;"';"</f>
        <v/>
      </c>
      <c r="U1521">
        <f>"Delete from UFMT_BUILD_RULE Where FORMAT_ID = '"&amp;A1521&amp;"' AND FIELD_NO = '"&amp;B1521&amp;"' AND PRIORITY = '"&amp;C1521&amp;"';"</f>
        <v/>
      </c>
    </row>
    <row r="1522" spans="1:21">
      <c r="A1522" t="s">
        <v>1372</v>
      </c>
      <c r="B1522" t="s">
        <v>107</v>
      </c>
      <c r="C1522" t="s">
        <v>13</v>
      </c>
      <c r="D1522" t="s">
        <v>64</v>
      </c>
      <c r="E1522" t="s">
        <v>17</v>
      </c>
      <c r="F1522" t="s">
        <v>1593</v>
      </c>
      <c r="H1522" t="s">
        <v>255</v>
      </c>
      <c r="I1522" t="s">
        <v>255</v>
      </c>
      <c r="L1522" t="s">
        <v>7</v>
      </c>
      <c r="M1522">
        <f>VLOOKUP(D1522,UFMT_FIELD_FORMAT!A:H,8,FALSE)</f>
        <v/>
      </c>
      <c r="N1522">
        <f>IF(ISBLANK(E1522),"",VLOOKUP(E1522,UFMT_CONDITION!A:J,10,FALSE))</f>
        <v/>
      </c>
      <c r="O1522">
        <f>VLOOKUP(F1522,UFMT_VALUE!A:E,5,FALSE)</f>
        <v/>
      </c>
      <c r="P1522">
        <f>IF(ISBLANK(G1522),"",VLOOKUP(G1522,UFMT_CONVERSION!A:C,3,FALSE))</f>
        <v/>
      </c>
      <c r="Q1522">
        <f>"Field '"&amp;M1522&amp;IF(N1522="","","',Cond '"&amp;N1522)&amp;"', Value '"&amp;O1522&amp;IF(P1522="","","', Conv '"&amp;P1522)&amp;"'"</f>
        <v/>
      </c>
      <c r="S1522">
        <f>"Insert into UFMT_BUILD_RULE (FORMAT_ID, FIELD_NO, PRIORITY, FIELD_ID, COND_ID, VALUE_ID, CONV_KEY, F_CHECK, F_WRITE) Values ('"&amp;A1522&amp;"', '"&amp;B1522&amp;"', '"&amp;C1522&amp;"', '"&amp;D1522&amp;"', '"&amp;E1522&amp;"', '"&amp;F1522&amp;"', '"&amp;G1522&amp;"', '"&amp;H1522&amp;"', '"&amp;I1522&amp;"');"</f>
        <v/>
      </c>
      <c r="T1522">
        <f>"Update UFMT_BUILD_RULE SET FIELD_ID='"&amp;D1522&amp;"',COND_ID='"&amp;E1522&amp;"',VALUE_ID='"&amp;F1522&amp;"',CONV_KEY='"&amp;G1522&amp;"',F_CHECK='"&amp;H1522&amp;"',F_WRITE='"&amp;I1522&amp;"' Where FORMAT_ID = '"&amp;A1522&amp;"' AND FIELD_NO = '"&amp;B1522&amp;"' AND PRIORITY = '"&amp;C1522&amp;"';"</f>
        <v/>
      </c>
      <c r="U1522">
        <f>"Delete from UFMT_BUILD_RULE Where FORMAT_ID = '"&amp;A1522&amp;"' AND FIELD_NO = '"&amp;B1522&amp;"' AND PRIORITY = '"&amp;C1522&amp;"';"</f>
        <v/>
      </c>
    </row>
    <row r="1523" spans="1:21">
      <c r="A1523" t="s">
        <v>1372</v>
      </c>
      <c r="B1523" t="s">
        <v>107</v>
      </c>
      <c r="C1523" t="s">
        <v>64</v>
      </c>
      <c r="D1523" t="s">
        <v>64</v>
      </c>
      <c r="E1523" t="s">
        <v>244</v>
      </c>
      <c r="F1523" t="s">
        <v>723</v>
      </c>
      <c r="H1523" t="s">
        <v>255</v>
      </c>
      <c r="I1523" t="s">
        <v>255</v>
      </c>
      <c r="L1523" t="s">
        <v>7</v>
      </c>
      <c r="M1523">
        <f>VLOOKUP(D1523,UFMT_FIELD_FORMAT!A:H,8,FALSE)</f>
        <v/>
      </c>
      <c r="N1523">
        <f>IF(ISBLANK(E1523),"",VLOOKUP(E1523,UFMT_CONDITION!A:J,10,FALSE))</f>
        <v/>
      </c>
      <c r="O1523">
        <f>VLOOKUP(F1523,UFMT_VALUE!A:E,5,FALSE)</f>
        <v/>
      </c>
      <c r="P1523">
        <f>IF(ISBLANK(G1523),"",VLOOKUP(G1523,UFMT_CONVERSION!A:C,3,FALSE))</f>
        <v/>
      </c>
      <c r="Q1523">
        <f>"Field '"&amp;M1523&amp;IF(N1523="","","',Cond '"&amp;N1523)&amp;"', Value '"&amp;O1523&amp;IF(P1523="","","', Conv '"&amp;P1523)&amp;"'"</f>
        <v/>
      </c>
      <c r="S1523">
        <f>"Insert into UFMT_BUILD_RULE (FORMAT_ID, FIELD_NO, PRIORITY, FIELD_ID, COND_ID, VALUE_ID, CONV_KEY, F_CHECK, F_WRITE) Values ('"&amp;A1523&amp;"', '"&amp;B1523&amp;"', '"&amp;C1523&amp;"', '"&amp;D1523&amp;"', '"&amp;E1523&amp;"', '"&amp;F1523&amp;"', '"&amp;G1523&amp;"', '"&amp;H1523&amp;"', '"&amp;I1523&amp;"');"</f>
        <v/>
      </c>
      <c r="T1523">
        <f>"Update UFMT_BUILD_RULE SET FIELD_ID='"&amp;D1523&amp;"',COND_ID='"&amp;E1523&amp;"',VALUE_ID='"&amp;F1523&amp;"',CONV_KEY='"&amp;G1523&amp;"',F_CHECK='"&amp;H1523&amp;"',F_WRITE='"&amp;I1523&amp;"' Where FORMAT_ID = '"&amp;A1523&amp;"' AND FIELD_NO = '"&amp;B1523&amp;"' AND PRIORITY = '"&amp;C1523&amp;"';"</f>
        <v/>
      </c>
      <c r="U1523">
        <f>"Delete from UFMT_BUILD_RULE Where FORMAT_ID = '"&amp;A1523&amp;"' AND FIELD_NO = '"&amp;B1523&amp;"' AND PRIORITY = '"&amp;C1523&amp;"';"</f>
        <v/>
      </c>
    </row>
    <row r="1524" spans="1:21">
      <c r="A1524" t="s">
        <v>1372</v>
      </c>
      <c r="B1524" t="s">
        <v>107</v>
      </c>
      <c r="C1524" t="s">
        <v>107</v>
      </c>
      <c r="D1524" t="s">
        <v>64</v>
      </c>
      <c r="F1524" t="s">
        <v>1594</v>
      </c>
      <c r="H1524" t="s">
        <v>255</v>
      </c>
      <c r="I1524" t="s">
        <v>255</v>
      </c>
      <c r="L1524" t="s">
        <v>7</v>
      </c>
      <c r="M1524">
        <f>VLOOKUP(D1524,UFMT_FIELD_FORMAT!A:H,8,FALSE)</f>
        <v/>
      </c>
      <c r="N1524">
        <f>IF(ISBLANK(E1524),"",VLOOKUP(E1524,UFMT_CONDITION!A:J,10,FALSE))</f>
        <v/>
      </c>
      <c r="O1524">
        <f>VLOOKUP(F1524,UFMT_VALUE!A:E,5,FALSE)</f>
        <v/>
      </c>
      <c r="P1524">
        <f>IF(ISBLANK(G1524),"",VLOOKUP(G1524,UFMT_CONVERSION!A:C,3,FALSE))</f>
        <v/>
      </c>
      <c r="Q1524">
        <f>"Field '"&amp;M1524&amp;IF(N1524="","","',Cond '"&amp;N1524)&amp;"', Value '"&amp;O1524&amp;IF(P1524="","","', Conv '"&amp;P1524)&amp;"'"</f>
        <v/>
      </c>
      <c r="S1524">
        <f>"Insert into UFMT_BUILD_RULE (FORMAT_ID, FIELD_NO, PRIORITY, FIELD_ID, COND_ID, VALUE_ID, CONV_KEY, F_CHECK, F_WRITE) Values ('"&amp;A1524&amp;"', '"&amp;B1524&amp;"', '"&amp;C1524&amp;"', '"&amp;D1524&amp;"', '"&amp;E1524&amp;"', '"&amp;F1524&amp;"', '"&amp;G1524&amp;"', '"&amp;H1524&amp;"', '"&amp;I1524&amp;"');"</f>
        <v/>
      </c>
      <c r="T1524">
        <f>"Update UFMT_BUILD_RULE SET FIELD_ID='"&amp;D1524&amp;"',COND_ID='"&amp;E1524&amp;"',VALUE_ID='"&amp;F1524&amp;"',CONV_KEY='"&amp;G1524&amp;"',F_CHECK='"&amp;H1524&amp;"',F_WRITE='"&amp;I1524&amp;"' Where FORMAT_ID = '"&amp;A1524&amp;"' AND FIELD_NO = '"&amp;B1524&amp;"' AND PRIORITY = '"&amp;C1524&amp;"';"</f>
        <v/>
      </c>
      <c r="U1524">
        <f>"Delete from UFMT_BUILD_RULE Where FORMAT_ID = '"&amp;A1524&amp;"' AND FIELD_NO = '"&amp;B1524&amp;"' AND PRIORITY = '"&amp;C1524&amp;"';"</f>
        <v/>
      </c>
    </row>
    <row r="1525" spans="1:21">
      <c r="A1525" t="s">
        <v>1372</v>
      </c>
      <c r="B1525" t="s">
        <v>31</v>
      </c>
      <c r="C1525" t="s">
        <v>13</v>
      </c>
      <c r="D1525" t="s">
        <v>107</v>
      </c>
      <c r="F1525" t="s">
        <v>330</v>
      </c>
      <c r="H1525" t="s">
        <v>255</v>
      </c>
      <c r="I1525" t="s">
        <v>255</v>
      </c>
      <c r="L1525" t="s">
        <v>7</v>
      </c>
      <c r="M1525">
        <f>VLOOKUP(D1525,UFMT_FIELD_FORMAT!A:H,8,FALSE)</f>
        <v/>
      </c>
      <c r="N1525">
        <f>IF(ISBLANK(E1525),"",VLOOKUP(E1525,UFMT_CONDITION!A:J,10,FALSE))</f>
        <v/>
      </c>
      <c r="O1525">
        <f>VLOOKUP(F1525,UFMT_VALUE!A:E,5,FALSE)</f>
        <v/>
      </c>
      <c r="P1525">
        <f>IF(ISBLANK(G1525),"",VLOOKUP(G1525,UFMT_CONVERSION!A:C,3,FALSE))</f>
        <v/>
      </c>
      <c r="Q1525">
        <f>"Field '"&amp;M1525&amp;IF(N1525="","","',Cond '"&amp;N1525)&amp;"', Value '"&amp;O1525&amp;IF(P1525="","","', Conv '"&amp;P1525)&amp;"'"</f>
        <v/>
      </c>
      <c r="S1525">
        <f>"Insert into UFMT_BUILD_RULE (FORMAT_ID, FIELD_NO, PRIORITY, FIELD_ID, COND_ID, VALUE_ID, CONV_KEY, F_CHECK, F_WRITE) Values ('"&amp;A1525&amp;"', '"&amp;B1525&amp;"', '"&amp;C1525&amp;"', '"&amp;D1525&amp;"', '"&amp;E1525&amp;"', '"&amp;F1525&amp;"', '"&amp;G1525&amp;"', '"&amp;H1525&amp;"', '"&amp;I1525&amp;"');"</f>
        <v/>
      </c>
      <c r="T1525">
        <f>"Update UFMT_BUILD_RULE SET FIELD_ID='"&amp;D1525&amp;"',COND_ID='"&amp;E1525&amp;"',VALUE_ID='"&amp;F1525&amp;"',CONV_KEY='"&amp;G1525&amp;"',F_CHECK='"&amp;H1525&amp;"',F_WRITE='"&amp;I1525&amp;"' Where FORMAT_ID = '"&amp;A1525&amp;"' AND FIELD_NO = '"&amp;B1525&amp;"' AND PRIORITY = '"&amp;C1525&amp;"';"</f>
        <v/>
      </c>
      <c r="U1525">
        <f>"Delete from UFMT_BUILD_RULE Where FORMAT_ID = '"&amp;A1525&amp;"' AND FIELD_NO = '"&amp;B1525&amp;"' AND PRIORITY = '"&amp;C1525&amp;"';"</f>
        <v/>
      </c>
    </row>
    <row r="1526" spans="1:21">
      <c r="A1526" t="s">
        <v>1372</v>
      </c>
      <c r="B1526" t="s">
        <v>328</v>
      </c>
      <c r="C1526" t="s">
        <v>13</v>
      </c>
      <c r="D1526" t="s">
        <v>107</v>
      </c>
      <c r="E1526" t="s">
        <v>577</v>
      </c>
      <c r="F1526" t="s">
        <v>1152</v>
      </c>
      <c r="H1526" t="s">
        <v>255</v>
      </c>
      <c r="I1526" t="s">
        <v>255</v>
      </c>
      <c r="L1526" t="s">
        <v>7</v>
      </c>
      <c r="M1526">
        <f>VLOOKUP(D1526,UFMT_FIELD_FORMAT!A:H,8,FALSE)</f>
        <v/>
      </c>
      <c r="N1526">
        <f>IF(ISBLANK(E1526),"",VLOOKUP(E1526,UFMT_CONDITION!A:J,10,FALSE))</f>
        <v/>
      </c>
      <c r="O1526">
        <f>VLOOKUP(F1526,UFMT_VALUE!A:E,5,FALSE)</f>
        <v/>
      </c>
      <c r="P1526">
        <f>IF(ISBLANK(G1526),"",VLOOKUP(G1526,UFMT_CONVERSION!A:C,3,FALSE))</f>
        <v/>
      </c>
      <c r="Q1526">
        <f>"Field '"&amp;M1526&amp;IF(N1526="","","',Cond '"&amp;N1526)&amp;"', Value '"&amp;O1526&amp;IF(P1526="","","', Conv '"&amp;P1526)&amp;"'"</f>
        <v/>
      </c>
      <c r="S1526">
        <f>"Insert into UFMT_BUILD_RULE (FORMAT_ID, FIELD_NO, PRIORITY, FIELD_ID, COND_ID, VALUE_ID, CONV_KEY, F_CHECK, F_WRITE) Values ('"&amp;A1526&amp;"', '"&amp;B1526&amp;"', '"&amp;C1526&amp;"', '"&amp;D1526&amp;"', '"&amp;E1526&amp;"', '"&amp;F1526&amp;"', '"&amp;G1526&amp;"', '"&amp;H1526&amp;"', '"&amp;I1526&amp;"');"</f>
        <v/>
      </c>
      <c r="T1526">
        <f>"Update UFMT_BUILD_RULE SET FIELD_ID='"&amp;D1526&amp;"',COND_ID='"&amp;E1526&amp;"',VALUE_ID='"&amp;F1526&amp;"',CONV_KEY='"&amp;G1526&amp;"',F_CHECK='"&amp;H1526&amp;"',F_WRITE='"&amp;I1526&amp;"' Where FORMAT_ID = '"&amp;A1526&amp;"' AND FIELD_NO = '"&amp;B1526&amp;"' AND PRIORITY = '"&amp;C1526&amp;"';"</f>
        <v/>
      </c>
      <c r="U1526">
        <f>"Delete from UFMT_BUILD_RULE Where FORMAT_ID = '"&amp;A1526&amp;"' AND FIELD_NO = '"&amp;B1526&amp;"' AND PRIORITY = '"&amp;C1526&amp;"';"</f>
        <v/>
      </c>
    </row>
    <row r="1527" spans="1:21">
      <c r="A1527" t="s">
        <v>1372</v>
      </c>
      <c r="B1527" t="s">
        <v>330</v>
      </c>
      <c r="C1527" t="s">
        <v>13</v>
      </c>
      <c r="D1527" t="s">
        <v>51</v>
      </c>
      <c r="F1527" t="s">
        <v>216</v>
      </c>
      <c r="H1527" t="s">
        <v>255</v>
      </c>
      <c r="I1527" t="s">
        <v>255</v>
      </c>
      <c r="L1527" t="s">
        <v>7</v>
      </c>
      <c r="M1527">
        <f>VLOOKUP(D1527,UFMT_FIELD_FORMAT!A:H,8,FALSE)</f>
        <v/>
      </c>
      <c r="N1527">
        <f>IF(ISBLANK(E1527),"",VLOOKUP(E1527,UFMT_CONDITION!A:J,10,FALSE))</f>
        <v/>
      </c>
      <c r="O1527">
        <f>VLOOKUP(F1527,UFMT_VALUE!A:E,5,FALSE)</f>
        <v/>
      </c>
      <c r="P1527">
        <f>IF(ISBLANK(G1527),"",VLOOKUP(G1527,UFMT_CONVERSION!A:C,3,FALSE))</f>
        <v/>
      </c>
      <c r="Q1527">
        <f>"Field '"&amp;M1527&amp;IF(N1527="","","',Cond '"&amp;N1527)&amp;"', Value '"&amp;O1527&amp;IF(P1527="","","', Conv '"&amp;P1527)&amp;"'"</f>
        <v/>
      </c>
      <c r="S1527">
        <f>"Insert into UFMT_BUILD_RULE (FORMAT_ID, FIELD_NO, PRIORITY, FIELD_ID, COND_ID, VALUE_ID, CONV_KEY, F_CHECK, F_WRITE) Values ('"&amp;A1527&amp;"', '"&amp;B1527&amp;"', '"&amp;C1527&amp;"', '"&amp;D1527&amp;"', '"&amp;E1527&amp;"', '"&amp;F1527&amp;"', '"&amp;G1527&amp;"', '"&amp;H1527&amp;"', '"&amp;I1527&amp;"');"</f>
        <v/>
      </c>
      <c r="T1527">
        <f>"Update UFMT_BUILD_RULE SET FIELD_ID='"&amp;D1527&amp;"',COND_ID='"&amp;E1527&amp;"',VALUE_ID='"&amp;F1527&amp;"',CONV_KEY='"&amp;G1527&amp;"',F_CHECK='"&amp;H1527&amp;"',F_WRITE='"&amp;I1527&amp;"' Where FORMAT_ID = '"&amp;A1527&amp;"' AND FIELD_NO = '"&amp;B1527&amp;"' AND PRIORITY = '"&amp;C1527&amp;"';"</f>
        <v/>
      </c>
      <c r="U1527">
        <f>"Delete from UFMT_BUILD_RULE Where FORMAT_ID = '"&amp;A1527&amp;"' AND FIELD_NO = '"&amp;B1527&amp;"' AND PRIORITY = '"&amp;C1527&amp;"';"</f>
        <v/>
      </c>
    </row>
    <row r="1528" spans="1:21">
      <c r="A1528" t="s">
        <v>1372</v>
      </c>
      <c r="B1528" t="s">
        <v>318</v>
      </c>
      <c r="C1528" t="s">
        <v>13</v>
      </c>
      <c r="D1528" t="s">
        <v>31</v>
      </c>
      <c r="E1528" t="s">
        <v>577</v>
      </c>
      <c r="F1528" t="s">
        <v>1152</v>
      </c>
      <c r="H1528" t="s">
        <v>255</v>
      </c>
      <c r="I1528" t="s">
        <v>255</v>
      </c>
      <c r="L1528" t="s">
        <v>7</v>
      </c>
      <c r="M1528">
        <f>VLOOKUP(D1528,UFMT_FIELD_FORMAT!A:H,8,FALSE)</f>
        <v/>
      </c>
      <c r="N1528">
        <f>IF(ISBLANK(E1528),"",VLOOKUP(E1528,UFMT_CONDITION!A:J,10,FALSE))</f>
        <v/>
      </c>
      <c r="O1528">
        <f>VLOOKUP(F1528,UFMT_VALUE!A:E,5,FALSE)</f>
        <v/>
      </c>
      <c r="P1528">
        <f>IF(ISBLANK(G1528),"",VLOOKUP(G1528,UFMT_CONVERSION!A:C,3,FALSE))</f>
        <v/>
      </c>
      <c r="Q1528">
        <f>"Field '"&amp;M1528&amp;IF(N1528="","","',Cond '"&amp;N1528)&amp;"', Value '"&amp;O1528&amp;IF(P1528="","","', Conv '"&amp;P1528)&amp;"'"</f>
        <v/>
      </c>
      <c r="S1528">
        <f>"Insert into UFMT_BUILD_RULE (FORMAT_ID, FIELD_NO, PRIORITY, FIELD_ID, COND_ID, VALUE_ID, CONV_KEY, F_CHECK, F_WRITE) Values ('"&amp;A1528&amp;"', '"&amp;B1528&amp;"', '"&amp;C1528&amp;"', '"&amp;D1528&amp;"', '"&amp;E1528&amp;"', '"&amp;F1528&amp;"', '"&amp;G1528&amp;"', '"&amp;H1528&amp;"', '"&amp;I1528&amp;"');"</f>
        <v/>
      </c>
      <c r="T1528">
        <f>"Update UFMT_BUILD_RULE SET FIELD_ID='"&amp;D1528&amp;"',COND_ID='"&amp;E1528&amp;"',VALUE_ID='"&amp;F1528&amp;"',CONV_KEY='"&amp;G1528&amp;"',F_CHECK='"&amp;H1528&amp;"',F_WRITE='"&amp;I1528&amp;"' Where FORMAT_ID = '"&amp;A1528&amp;"' AND FIELD_NO = '"&amp;B1528&amp;"' AND PRIORITY = '"&amp;C1528&amp;"';"</f>
        <v/>
      </c>
      <c r="U1528">
        <f>"Delete from UFMT_BUILD_RULE Where FORMAT_ID = '"&amp;A1528&amp;"' AND FIELD_NO = '"&amp;B1528&amp;"' AND PRIORITY = '"&amp;C1528&amp;"';"</f>
        <v/>
      </c>
    </row>
    <row r="1529" spans="1:21">
      <c r="A1529" t="s">
        <v>1372</v>
      </c>
      <c r="B1529" t="s">
        <v>335</v>
      </c>
      <c r="C1529" t="s">
        <v>13</v>
      </c>
      <c r="D1529" t="s">
        <v>31</v>
      </c>
      <c r="E1529" t="s">
        <v>577</v>
      </c>
      <c r="F1529" t="s">
        <v>1145</v>
      </c>
      <c r="H1529" t="s">
        <v>255</v>
      </c>
      <c r="I1529" t="s">
        <v>255</v>
      </c>
      <c r="L1529" t="s">
        <v>7</v>
      </c>
      <c r="M1529">
        <f>VLOOKUP(D1529,UFMT_FIELD_FORMAT!A:H,8,FALSE)</f>
        <v/>
      </c>
      <c r="N1529">
        <f>IF(ISBLANK(E1529),"",VLOOKUP(E1529,UFMT_CONDITION!A:J,10,FALSE))</f>
        <v/>
      </c>
      <c r="O1529">
        <f>VLOOKUP(F1529,UFMT_VALUE!A:E,5,FALSE)</f>
        <v/>
      </c>
      <c r="P1529">
        <f>IF(ISBLANK(G1529),"",VLOOKUP(G1529,UFMT_CONVERSION!A:C,3,FALSE))</f>
        <v/>
      </c>
      <c r="Q1529">
        <f>"Field '"&amp;M1529&amp;IF(N1529="","","',Cond '"&amp;N1529)&amp;"', Value '"&amp;O1529&amp;IF(P1529="","","', Conv '"&amp;P1529)&amp;"'"</f>
        <v/>
      </c>
      <c r="S1529">
        <f>"Insert into UFMT_BUILD_RULE (FORMAT_ID, FIELD_NO, PRIORITY, FIELD_ID, COND_ID, VALUE_ID, CONV_KEY, F_CHECK, F_WRITE) Values ('"&amp;A1529&amp;"', '"&amp;B1529&amp;"', '"&amp;C1529&amp;"', '"&amp;D1529&amp;"', '"&amp;E1529&amp;"', '"&amp;F1529&amp;"', '"&amp;G1529&amp;"', '"&amp;H1529&amp;"', '"&amp;I1529&amp;"');"</f>
        <v/>
      </c>
      <c r="T1529">
        <f>"Update UFMT_BUILD_RULE SET FIELD_ID='"&amp;D1529&amp;"',COND_ID='"&amp;E1529&amp;"',VALUE_ID='"&amp;F1529&amp;"',CONV_KEY='"&amp;G1529&amp;"',F_CHECK='"&amp;H1529&amp;"',F_WRITE='"&amp;I1529&amp;"' Where FORMAT_ID = '"&amp;A1529&amp;"' AND FIELD_NO = '"&amp;B1529&amp;"' AND PRIORITY = '"&amp;C1529&amp;"';"</f>
        <v/>
      </c>
      <c r="U1529">
        <f>"Delete from UFMT_BUILD_RULE Where FORMAT_ID = '"&amp;A1529&amp;"' AND FIELD_NO = '"&amp;B1529&amp;"' AND PRIORITY = '"&amp;C1529&amp;"';"</f>
        <v/>
      </c>
    </row>
    <row r="1530" spans="1:21">
      <c r="A1530" t="s">
        <v>1372</v>
      </c>
      <c r="B1530" t="s">
        <v>337</v>
      </c>
      <c r="C1530" t="s">
        <v>13</v>
      </c>
      <c r="D1530" t="s">
        <v>500</v>
      </c>
      <c r="F1530" t="s">
        <v>35</v>
      </c>
      <c r="H1530" t="s">
        <v>255</v>
      </c>
      <c r="I1530" t="s">
        <v>255</v>
      </c>
      <c r="L1530" t="s">
        <v>7</v>
      </c>
      <c r="M1530">
        <f>VLOOKUP(D1530,UFMT_FIELD_FORMAT!A:H,8,FALSE)</f>
        <v/>
      </c>
      <c r="N1530">
        <f>IF(ISBLANK(E1530),"",VLOOKUP(E1530,UFMT_CONDITION!A:J,10,FALSE))</f>
        <v/>
      </c>
      <c r="O1530">
        <f>VLOOKUP(F1530,UFMT_VALUE!A:E,5,FALSE)</f>
        <v/>
      </c>
      <c r="P1530">
        <f>IF(ISBLANK(G1530),"",VLOOKUP(G1530,UFMT_CONVERSION!A:C,3,FALSE))</f>
        <v/>
      </c>
      <c r="Q1530">
        <f>"Field '"&amp;M1530&amp;IF(N1530="","","',Cond '"&amp;N1530)&amp;"', Value '"&amp;O1530&amp;IF(P1530="","","', Conv '"&amp;P1530)&amp;"'"</f>
        <v/>
      </c>
      <c r="S1530">
        <f>"Insert into UFMT_BUILD_RULE (FORMAT_ID, FIELD_NO, PRIORITY, FIELD_ID, COND_ID, VALUE_ID, CONV_KEY, F_CHECK, F_WRITE) Values ('"&amp;A1530&amp;"', '"&amp;B1530&amp;"', '"&amp;C1530&amp;"', '"&amp;D1530&amp;"', '"&amp;E1530&amp;"', '"&amp;F1530&amp;"', '"&amp;G1530&amp;"', '"&amp;H1530&amp;"', '"&amp;I1530&amp;"');"</f>
        <v/>
      </c>
      <c r="T1530">
        <f>"Update UFMT_BUILD_RULE SET FIELD_ID='"&amp;D1530&amp;"',COND_ID='"&amp;E1530&amp;"',VALUE_ID='"&amp;F1530&amp;"',CONV_KEY='"&amp;G1530&amp;"',F_CHECK='"&amp;H1530&amp;"',F_WRITE='"&amp;I1530&amp;"' Where FORMAT_ID = '"&amp;A1530&amp;"' AND FIELD_NO = '"&amp;B1530&amp;"' AND PRIORITY = '"&amp;C1530&amp;"';"</f>
        <v/>
      </c>
      <c r="U1530">
        <f>"Delete from UFMT_BUILD_RULE Where FORMAT_ID = '"&amp;A1530&amp;"' AND FIELD_NO = '"&amp;B1530&amp;"' AND PRIORITY = '"&amp;C1530&amp;"';"</f>
        <v/>
      </c>
    </row>
    <row r="1531" spans="1:21">
      <c r="A1531" t="s">
        <v>1372</v>
      </c>
      <c r="B1531" t="s">
        <v>351</v>
      </c>
      <c r="C1531" t="s">
        <v>13</v>
      </c>
      <c r="D1531" t="s">
        <v>500</v>
      </c>
      <c r="F1531" t="s">
        <v>385</v>
      </c>
      <c r="H1531" t="s">
        <v>255</v>
      </c>
      <c r="I1531" t="s">
        <v>255</v>
      </c>
      <c r="L1531" t="s">
        <v>7</v>
      </c>
      <c r="M1531">
        <f>VLOOKUP(D1531,UFMT_FIELD_FORMAT!A:H,8,FALSE)</f>
        <v/>
      </c>
      <c r="N1531">
        <f>IF(ISBLANK(E1531),"",VLOOKUP(E1531,UFMT_CONDITION!A:J,10,FALSE))</f>
        <v/>
      </c>
      <c r="O1531">
        <f>VLOOKUP(F1531,UFMT_VALUE!A:E,5,FALSE)</f>
        <v/>
      </c>
      <c r="P1531">
        <f>IF(ISBLANK(G1531),"",VLOOKUP(G1531,UFMT_CONVERSION!A:C,3,FALSE))</f>
        <v/>
      </c>
      <c r="Q1531">
        <f>"Field '"&amp;M1531&amp;IF(N1531="","","',Cond '"&amp;N1531)&amp;"', Value '"&amp;O1531&amp;IF(P1531="","","', Conv '"&amp;P1531)&amp;"'"</f>
        <v/>
      </c>
      <c r="S1531">
        <f>"Insert into UFMT_BUILD_RULE (FORMAT_ID, FIELD_NO, PRIORITY, FIELD_ID, COND_ID, VALUE_ID, CONV_KEY, F_CHECK, F_WRITE) Values ('"&amp;A1531&amp;"', '"&amp;B1531&amp;"', '"&amp;C1531&amp;"', '"&amp;D1531&amp;"', '"&amp;E1531&amp;"', '"&amp;F1531&amp;"', '"&amp;G1531&amp;"', '"&amp;H1531&amp;"', '"&amp;I1531&amp;"');"</f>
        <v/>
      </c>
      <c r="T1531">
        <f>"Update UFMT_BUILD_RULE SET FIELD_ID='"&amp;D1531&amp;"',COND_ID='"&amp;E1531&amp;"',VALUE_ID='"&amp;F1531&amp;"',CONV_KEY='"&amp;G1531&amp;"',F_CHECK='"&amp;H1531&amp;"',F_WRITE='"&amp;I1531&amp;"' Where FORMAT_ID = '"&amp;A1531&amp;"' AND FIELD_NO = '"&amp;B1531&amp;"' AND PRIORITY = '"&amp;C1531&amp;"';"</f>
        <v/>
      </c>
      <c r="U1531">
        <f>"Delete from UFMT_BUILD_RULE Where FORMAT_ID = '"&amp;A1531&amp;"' AND FIELD_NO = '"&amp;B1531&amp;"' AND PRIORITY = '"&amp;C1531&amp;"';"</f>
        <v/>
      </c>
    </row>
    <row r="1532" spans="1:21">
      <c r="A1532" t="s">
        <v>1372</v>
      </c>
      <c r="B1532" t="s">
        <v>379</v>
      </c>
      <c r="C1532" t="s">
        <v>13</v>
      </c>
      <c r="D1532" t="s">
        <v>318</v>
      </c>
      <c r="F1532" t="s">
        <v>379</v>
      </c>
      <c r="G1532" t="s">
        <v>31</v>
      </c>
      <c r="H1532" t="s">
        <v>255</v>
      </c>
      <c r="I1532" t="s">
        <v>255</v>
      </c>
      <c r="L1532" t="s">
        <v>7</v>
      </c>
      <c r="M1532">
        <f>VLOOKUP(D1532,UFMT_FIELD_FORMAT!A:H,8,FALSE)</f>
        <v/>
      </c>
      <c r="N1532">
        <f>IF(ISBLANK(E1532),"",VLOOKUP(E1532,UFMT_CONDITION!A:J,10,FALSE))</f>
        <v/>
      </c>
      <c r="O1532">
        <f>VLOOKUP(F1532,UFMT_VALUE!A:E,5,FALSE)</f>
        <v/>
      </c>
      <c r="P1532">
        <f>IF(ISBLANK(G1532),"",VLOOKUP(G1532,UFMT_CONVERSION!A:C,3,FALSE))</f>
        <v/>
      </c>
      <c r="Q1532">
        <f>"Field '"&amp;M1532&amp;IF(N1532="","","',Cond '"&amp;N1532)&amp;"', Value '"&amp;O1532&amp;IF(P1532="","","', Conv '"&amp;P1532)&amp;"'"</f>
        <v/>
      </c>
      <c r="S1532">
        <f>"Insert into UFMT_BUILD_RULE (FORMAT_ID, FIELD_NO, PRIORITY, FIELD_ID, COND_ID, VALUE_ID, CONV_KEY, F_CHECK, F_WRITE) Values ('"&amp;A1532&amp;"', '"&amp;B1532&amp;"', '"&amp;C1532&amp;"', '"&amp;D1532&amp;"', '"&amp;E1532&amp;"', '"&amp;F1532&amp;"', '"&amp;G1532&amp;"', '"&amp;H1532&amp;"', '"&amp;I1532&amp;"');"</f>
        <v/>
      </c>
      <c r="T1532">
        <f>"Update UFMT_BUILD_RULE SET FIELD_ID='"&amp;D1532&amp;"',COND_ID='"&amp;E1532&amp;"',VALUE_ID='"&amp;F1532&amp;"',CONV_KEY='"&amp;G1532&amp;"',F_CHECK='"&amp;H1532&amp;"',F_WRITE='"&amp;I1532&amp;"' Where FORMAT_ID = '"&amp;A1532&amp;"' AND FIELD_NO = '"&amp;B1532&amp;"' AND PRIORITY = '"&amp;C1532&amp;"';"</f>
        <v/>
      </c>
      <c r="U1532">
        <f>"Delete from UFMT_BUILD_RULE Where FORMAT_ID = '"&amp;A1532&amp;"' AND FIELD_NO = '"&amp;B1532&amp;"' AND PRIORITY = '"&amp;C1532&amp;"';"</f>
        <v/>
      </c>
    </row>
    <row r="1533" spans="1:21">
      <c r="A1533" t="s">
        <v>1372</v>
      </c>
      <c r="B1533" t="s">
        <v>393</v>
      </c>
      <c r="C1533" t="s">
        <v>13</v>
      </c>
      <c r="D1533" t="s">
        <v>318</v>
      </c>
      <c r="F1533" t="s">
        <v>379</v>
      </c>
      <c r="G1533" t="s">
        <v>31</v>
      </c>
      <c r="H1533" t="s">
        <v>255</v>
      </c>
      <c r="I1533" t="s">
        <v>255</v>
      </c>
      <c r="L1533" t="s">
        <v>7</v>
      </c>
      <c r="M1533">
        <f>VLOOKUP(D1533,UFMT_FIELD_FORMAT!A:H,8,FALSE)</f>
        <v/>
      </c>
      <c r="N1533">
        <f>IF(ISBLANK(E1533),"",VLOOKUP(E1533,UFMT_CONDITION!A:J,10,FALSE))</f>
        <v/>
      </c>
      <c r="O1533">
        <f>VLOOKUP(F1533,UFMT_VALUE!A:E,5,FALSE)</f>
        <v/>
      </c>
      <c r="P1533">
        <f>IF(ISBLANK(G1533),"",VLOOKUP(G1533,UFMT_CONVERSION!A:C,3,FALSE))</f>
        <v/>
      </c>
      <c r="Q1533">
        <f>"Field '"&amp;M1533&amp;IF(N1533="","","',Cond '"&amp;N1533)&amp;"', Value '"&amp;O1533&amp;IF(P1533="","","', Conv '"&amp;P1533)&amp;"'"</f>
        <v/>
      </c>
      <c r="S1533">
        <f>"Insert into UFMT_BUILD_RULE (FORMAT_ID, FIELD_NO, PRIORITY, FIELD_ID, COND_ID, VALUE_ID, CONV_KEY, F_CHECK, F_WRITE) Values ('"&amp;A1533&amp;"', '"&amp;B1533&amp;"', '"&amp;C1533&amp;"', '"&amp;D1533&amp;"', '"&amp;E1533&amp;"', '"&amp;F1533&amp;"', '"&amp;G1533&amp;"', '"&amp;H1533&amp;"', '"&amp;I1533&amp;"');"</f>
        <v/>
      </c>
      <c r="T1533">
        <f>"Update UFMT_BUILD_RULE SET FIELD_ID='"&amp;D1533&amp;"',COND_ID='"&amp;E1533&amp;"',VALUE_ID='"&amp;F1533&amp;"',CONV_KEY='"&amp;G1533&amp;"',F_CHECK='"&amp;H1533&amp;"',F_WRITE='"&amp;I1533&amp;"' Where FORMAT_ID = '"&amp;A1533&amp;"' AND FIELD_NO = '"&amp;B1533&amp;"' AND PRIORITY = '"&amp;C1533&amp;"';"</f>
        <v/>
      </c>
      <c r="U1533">
        <f>"Delete from UFMT_BUILD_RULE Where FORMAT_ID = '"&amp;A1533&amp;"' AND FIELD_NO = '"&amp;B1533&amp;"' AND PRIORITY = '"&amp;C1533&amp;"';"</f>
        <v/>
      </c>
    </row>
    <row r="1534" spans="1:21">
      <c r="A1534" t="s">
        <v>1372</v>
      </c>
      <c r="B1534" t="s">
        <v>398</v>
      </c>
      <c r="C1534" t="s">
        <v>13</v>
      </c>
      <c r="D1534" t="s">
        <v>318</v>
      </c>
      <c r="F1534" t="s">
        <v>283</v>
      </c>
      <c r="H1534" t="s">
        <v>255</v>
      </c>
      <c r="I1534" t="s">
        <v>255</v>
      </c>
      <c r="L1534" t="s">
        <v>7</v>
      </c>
      <c r="M1534">
        <f>VLOOKUP(D1534,UFMT_FIELD_FORMAT!A:H,8,FALSE)</f>
        <v/>
      </c>
      <c r="N1534">
        <f>IF(ISBLANK(E1534),"",VLOOKUP(E1534,UFMT_CONDITION!A:J,10,FALSE))</f>
        <v/>
      </c>
      <c r="O1534">
        <f>VLOOKUP(F1534,UFMT_VALUE!A:E,5,FALSE)</f>
        <v/>
      </c>
      <c r="P1534">
        <f>IF(ISBLANK(G1534),"",VLOOKUP(G1534,UFMT_CONVERSION!A:C,3,FALSE))</f>
        <v/>
      </c>
      <c r="Q1534">
        <f>"Field '"&amp;M1534&amp;IF(N1534="","","',Cond '"&amp;N1534)&amp;"', Value '"&amp;O1534&amp;IF(P1534="","","', Conv '"&amp;P1534)&amp;"'"</f>
        <v/>
      </c>
      <c r="S1534">
        <f>"Insert into UFMT_BUILD_RULE (FORMAT_ID, FIELD_NO, PRIORITY, FIELD_ID, COND_ID, VALUE_ID, CONV_KEY, F_CHECK, F_WRITE) Values ('"&amp;A1534&amp;"', '"&amp;B1534&amp;"', '"&amp;C1534&amp;"', '"&amp;D1534&amp;"', '"&amp;E1534&amp;"', '"&amp;F1534&amp;"', '"&amp;G1534&amp;"', '"&amp;H1534&amp;"', '"&amp;I1534&amp;"');"</f>
        <v/>
      </c>
      <c r="T1534">
        <f>"Update UFMT_BUILD_RULE SET FIELD_ID='"&amp;D1534&amp;"',COND_ID='"&amp;E1534&amp;"',VALUE_ID='"&amp;F1534&amp;"',CONV_KEY='"&amp;G1534&amp;"',F_CHECK='"&amp;H1534&amp;"',F_WRITE='"&amp;I1534&amp;"' Where FORMAT_ID = '"&amp;A1534&amp;"' AND FIELD_NO = '"&amp;B1534&amp;"' AND PRIORITY = '"&amp;C1534&amp;"';"</f>
        <v/>
      </c>
      <c r="U1534">
        <f>"Delete from UFMT_BUILD_RULE Where FORMAT_ID = '"&amp;A1534&amp;"' AND FIELD_NO = '"&amp;B1534&amp;"' AND PRIORITY = '"&amp;C1534&amp;"';"</f>
        <v/>
      </c>
    </row>
    <row r="1535" spans="1:21">
      <c r="A1535" t="s">
        <v>1372</v>
      </c>
      <c r="B1535" t="s">
        <v>233</v>
      </c>
      <c r="C1535" t="s">
        <v>13</v>
      </c>
      <c r="D1535" t="s">
        <v>333</v>
      </c>
      <c r="F1535" t="s">
        <v>1595</v>
      </c>
      <c r="H1535" t="s">
        <v>255</v>
      </c>
      <c r="I1535" t="s">
        <v>255</v>
      </c>
      <c r="L1535" t="s">
        <v>7</v>
      </c>
      <c r="M1535">
        <f>VLOOKUP(D1535,UFMT_FIELD_FORMAT!A:H,8,FALSE)</f>
        <v/>
      </c>
      <c r="N1535">
        <f>IF(ISBLANK(E1535),"",VLOOKUP(E1535,UFMT_CONDITION!A:J,10,FALSE))</f>
        <v/>
      </c>
      <c r="O1535">
        <f>VLOOKUP(F1535,UFMT_VALUE!A:E,5,FALSE)</f>
        <v/>
      </c>
      <c r="P1535">
        <f>IF(ISBLANK(G1535),"",VLOOKUP(G1535,UFMT_CONVERSION!A:C,3,FALSE))</f>
        <v/>
      </c>
      <c r="Q1535">
        <f>"Field '"&amp;M1535&amp;IF(N1535="","","',Cond '"&amp;N1535)&amp;"', Value '"&amp;O1535&amp;IF(P1535="","","', Conv '"&amp;P1535)&amp;"'"</f>
        <v/>
      </c>
      <c r="S1535">
        <f>"Insert into UFMT_BUILD_RULE (FORMAT_ID, FIELD_NO, PRIORITY, FIELD_ID, COND_ID, VALUE_ID, CONV_KEY, F_CHECK, F_WRITE) Values ('"&amp;A1535&amp;"', '"&amp;B1535&amp;"', '"&amp;C1535&amp;"', '"&amp;D1535&amp;"', '"&amp;E1535&amp;"', '"&amp;F1535&amp;"', '"&amp;G1535&amp;"', '"&amp;H1535&amp;"', '"&amp;I1535&amp;"');"</f>
        <v/>
      </c>
      <c r="T1535">
        <f>"Update UFMT_BUILD_RULE SET FIELD_ID='"&amp;D1535&amp;"',COND_ID='"&amp;E1535&amp;"',VALUE_ID='"&amp;F1535&amp;"',CONV_KEY='"&amp;G1535&amp;"',F_CHECK='"&amp;H1535&amp;"',F_WRITE='"&amp;I1535&amp;"' Where FORMAT_ID = '"&amp;A1535&amp;"' AND FIELD_NO = '"&amp;B1535&amp;"' AND PRIORITY = '"&amp;C1535&amp;"';"</f>
        <v/>
      </c>
      <c r="U1535">
        <f>"Delete from UFMT_BUILD_RULE Where FORMAT_ID = '"&amp;A1535&amp;"' AND FIELD_NO = '"&amp;B1535&amp;"' AND PRIORITY = '"&amp;C1535&amp;"';"</f>
        <v/>
      </c>
    </row>
    <row r="1536" spans="1:21">
      <c r="A1536" t="s">
        <v>1372</v>
      </c>
      <c r="B1536" t="s">
        <v>51</v>
      </c>
      <c r="C1536" t="s">
        <v>13</v>
      </c>
      <c r="D1536" t="s">
        <v>473</v>
      </c>
      <c r="F1536" t="s">
        <v>1576</v>
      </c>
      <c r="H1536" t="s">
        <v>255</v>
      </c>
      <c r="I1536" t="s">
        <v>255</v>
      </c>
      <c r="L1536" t="s">
        <v>7</v>
      </c>
      <c r="M1536">
        <f>VLOOKUP(D1536,UFMT_FIELD_FORMAT!A:H,8,FALSE)</f>
        <v/>
      </c>
      <c r="N1536">
        <f>IF(ISBLANK(E1536),"",VLOOKUP(E1536,UFMT_CONDITION!A:J,10,FALSE))</f>
        <v/>
      </c>
      <c r="O1536">
        <f>VLOOKUP(F1536,UFMT_VALUE!A:E,5,FALSE)</f>
        <v/>
      </c>
      <c r="P1536">
        <f>IF(ISBLANK(G1536),"",VLOOKUP(G1536,UFMT_CONVERSION!A:C,3,FALSE))</f>
        <v/>
      </c>
      <c r="Q1536">
        <f>"Field '"&amp;M1536&amp;IF(N1536="","","',Cond '"&amp;N1536)&amp;"', Value '"&amp;O1536&amp;IF(P1536="","","', Conv '"&amp;P1536)&amp;"'"</f>
        <v/>
      </c>
      <c r="S1536">
        <f>"Insert into UFMT_BUILD_RULE (FORMAT_ID, FIELD_NO, PRIORITY, FIELD_ID, COND_ID, VALUE_ID, CONV_KEY, F_CHECK, F_WRITE) Values ('"&amp;A1536&amp;"', '"&amp;B1536&amp;"', '"&amp;C1536&amp;"', '"&amp;D1536&amp;"', '"&amp;E1536&amp;"', '"&amp;F1536&amp;"', '"&amp;G1536&amp;"', '"&amp;H1536&amp;"', '"&amp;I1536&amp;"');"</f>
        <v/>
      </c>
      <c r="T1536">
        <f>"Update UFMT_BUILD_RULE SET FIELD_ID='"&amp;D1536&amp;"',COND_ID='"&amp;E1536&amp;"',VALUE_ID='"&amp;F1536&amp;"',CONV_KEY='"&amp;G1536&amp;"',F_CHECK='"&amp;H1536&amp;"',F_WRITE='"&amp;I1536&amp;"' Where FORMAT_ID = '"&amp;A1536&amp;"' AND FIELD_NO = '"&amp;B1536&amp;"' AND PRIORITY = '"&amp;C1536&amp;"';"</f>
        <v/>
      </c>
      <c r="U1536">
        <f>"Delete from UFMT_BUILD_RULE Where FORMAT_ID = '"&amp;A1536&amp;"' AND FIELD_NO = '"&amp;B1536&amp;"' AND PRIORITY = '"&amp;C1536&amp;"';"</f>
        <v/>
      </c>
    </row>
    <row r="1537" spans="1:21">
      <c r="A1537" t="s">
        <v>1372</v>
      </c>
      <c r="B1537" t="s">
        <v>524</v>
      </c>
      <c r="C1537" t="s">
        <v>13</v>
      </c>
      <c r="D1537" t="s">
        <v>31</v>
      </c>
      <c r="E1537" t="s">
        <v>565</v>
      </c>
      <c r="F1537" t="s">
        <v>1577</v>
      </c>
      <c r="G1537" t="s">
        <v>634</v>
      </c>
      <c r="H1537" t="s">
        <v>255</v>
      </c>
      <c r="I1537" t="s">
        <v>255</v>
      </c>
      <c r="L1537" t="s">
        <v>7</v>
      </c>
      <c r="M1537">
        <f>VLOOKUP(D1537,UFMT_FIELD_FORMAT!A:H,8,FALSE)</f>
        <v/>
      </c>
      <c r="N1537">
        <f>IF(ISBLANK(E1537),"",VLOOKUP(E1537,UFMT_CONDITION!A:J,10,FALSE))</f>
        <v/>
      </c>
      <c r="O1537">
        <f>VLOOKUP(F1537,UFMT_VALUE!A:E,5,FALSE)</f>
        <v/>
      </c>
      <c r="P1537">
        <f>IF(ISBLANK(G1537),"",VLOOKUP(G1537,UFMT_CONVERSION!A:C,3,FALSE))</f>
        <v/>
      </c>
      <c r="Q1537">
        <f>"Field '"&amp;M1537&amp;IF(N1537="","","',Cond '"&amp;N1537)&amp;"', Value '"&amp;O1537&amp;IF(P1537="","","', Conv '"&amp;P1537)&amp;"'"</f>
        <v/>
      </c>
      <c r="S1537">
        <f>"Insert into UFMT_BUILD_RULE (FORMAT_ID, FIELD_NO, PRIORITY, FIELD_ID, COND_ID, VALUE_ID, CONV_KEY, F_CHECK, F_WRITE) Values ('"&amp;A1537&amp;"', '"&amp;B1537&amp;"', '"&amp;C1537&amp;"', '"&amp;D1537&amp;"', '"&amp;E1537&amp;"', '"&amp;F1537&amp;"', '"&amp;G1537&amp;"', '"&amp;H1537&amp;"', '"&amp;I1537&amp;"');"</f>
        <v/>
      </c>
      <c r="T1537">
        <f>"Update UFMT_BUILD_RULE SET FIELD_ID='"&amp;D1537&amp;"',COND_ID='"&amp;E1537&amp;"',VALUE_ID='"&amp;F1537&amp;"',CONV_KEY='"&amp;G1537&amp;"',F_CHECK='"&amp;H1537&amp;"',F_WRITE='"&amp;I1537&amp;"' Where FORMAT_ID = '"&amp;A1537&amp;"' AND FIELD_NO = '"&amp;B1537&amp;"' AND PRIORITY = '"&amp;C1537&amp;"';"</f>
        <v/>
      </c>
      <c r="U1537">
        <f>"Delete from UFMT_BUILD_RULE Where FORMAT_ID = '"&amp;A1537&amp;"' AND FIELD_NO = '"&amp;B1537&amp;"' AND PRIORITY = '"&amp;C1537&amp;"';"</f>
        <v/>
      </c>
    </row>
    <row r="1538" spans="1:21">
      <c r="A1538" t="s">
        <v>1372</v>
      </c>
      <c r="B1538" t="s">
        <v>532</v>
      </c>
      <c r="C1538" t="s">
        <v>13</v>
      </c>
      <c r="D1538" t="s">
        <v>337</v>
      </c>
      <c r="F1538" t="s">
        <v>1596</v>
      </c>
      <c r="H1538" t="s">
        <v>255</v>
      </c>
      <c r="I1538" t="s">
        <v>255</v>
      </c>
      <c r="L1538" t="s">
        <v>7</v>
      </c>
      <c r="M1538">
        <f>VLOOKUP(D1538,UFMT_FIELD_FORMAT!A:H,8,FALSE)</f>
        <v/>
      </c>
      <c r="N1538">
        <f>IF(ISBLANK(E1538),"",VLOOKUP(E1538,UFMT_CONDITION!A:J,10,FALSE))</f>
        <v/>
      </c>
      <c r="O1538">
        <f>VLOOKUP(F1538,UFMT_VALUE!A:E,5,FALSE)</f>
        <v/>
      </c>
      <c r="P1538">
        <f>IF(ISBLANK(G1538),"",VLOOKUP(G1538,UFMT_CONVERSION!A:C,3,FALSE))</f>
        <v/>
      </c>
      <c r="Q1538">
        <f>"Field '"&amp;M1538&amp;IF(N1538="","","',Cond '"&amp;N1538)&amp;"', Value '"&amp;O1538&amp;IF(P1538="","","', Conv '"&amp;P1538)&amp;"'"</f>
        <v/>
      </c>
      <c r="S1538">
        <f>"Insert into UFMT_BUILD_RULE (FORMAT_ID, FIELD_NO, PRIORITY, FIELD_ID, COND_ID, VALUE_ID, CONV_KEY, F_CHECK, F_WRITE) Values ('"&amp;A1538&amp;"', '"&amp;B1538&amp;"', '"&amp;C1538&amp;"', '"&amp;D1538&amp;"', '"&amp;E1538&amp;"', '"&amp;F1538&amp;"', '"&amp;G1538&amp;"', '"&amp;H1538&amp;"', '"&amp;I1538&amp;"');"</f>
        <v/>
      </c>
      <c r="T1538">
        <f>"Update UFMT_BUILD_RULE SET FIELD_ID='"&amp;D1538&amp;"',COND_ID='"&amp;E1538&amp;"',VALUE_ID='"&amp;F1538&amp;"',CONV_KEY='"&amp;G1538&amp;"',F_CHECK='"&amp;H1538&amp;"',F_WRITE='"&amp;I1538&amp;"' Where FORMAT_ID = '"&amp;A1538&amp;"' AND FIELD_NO = '"&amp;B1538&amp;"' AND PRIORITY = '"&amp;C1538&amp;"';"</f>
        <v/>
      </c>
      <c r="U1538">
        <f>"Delete from UFMT_BUILD_RULE Where FORMAT_ID = '"&amp;A1538&amp;"' AND FIELD_NO = '"&amp;B1538&amp;"' AND PRIORITY = '"&amp;C1538&amp;"';"</f>
        <v/>
      </c>
    </row>
    <row r="1539" spans="1:21">
      <c r="A1539" t="s">
        <v>1372</v>
      </c>
      <c r="B1539" t="s">
        <v>66</v>
      </c>
      <c r="C1539" t="s">
        <v>13</v>
      </c>
      <c r="D1539" t="s">
        <v>351</v>
      </c>
      <c r="E1539" t="s">
        <v>333</v>
      </c>
      <c r="F1539" t="s">
        <v>233</v>
      </c>
      <c r="G1539" t="s">
        <v>70</v>
      </c>
      <c r="H1539" t="s">
        <v>255</v>
      </c>
      <c r="I1539" t="s">
        <v>255</v>
      </c>
      <c r="L1539" t="s">
        <v>7</v>
      </c>
      <c r="M1539">
        <f>VLOOKUP(D1539,UFMT_FIELD_FORMAT!A:H,8,FALSE)</f>
        <v/>
      </c>
      <c r="N1539">
        <f>IF(ISBLANK(E1539),"",VLOOKUP(E1539,UFMT_CONDITION!A:J,10,FALSE))</f>
        <v/>
      </c>
      <c r="O1539">
        <f>VLOOKUP(F1539,UFMT_VALUE!A:E,5,FALSE)</f>
        <v/>
      </c>
      <c r="P1539">
        <f>IF(ISBLANK(G1539),"",VLOOKUP(G1539,UFMT_CONVERSION!A:C,3,FALSE))</f>
        <v/>
      </c>
      <c r="Q1539">
        <f>"Field '"&amp;M1539&amp;IF(N1539="","","',Cond '"&amp;N1539)&amp;"', Value '"&amp;O1539&amp;IF(P1539="","","', Conv '"&amp;P1539)&amp;"'"</f>
        <v/>
      </c>
      <c r="S1539">
        <f>"Insert into UFMT_BUILD_RULE (FORMAT_ID, FIELD_NO, PRIORITY, FIELD_ID, COND_ID, VALUE_ID, CONV_KEY, F_CHECK, F_WRITE) Values ('"&amp;A1539&amp;"', '"&amp;B1539&amp;"', '"&amp;C1539&amp;"', '"&amp;D1539&amp;"', '"&amp;E1539&amp;"', '"&amp;F1539&amp;"', '"&amp;G1539&amp;"', '"&amp;H1539&amp;"', '"&amp;I1539&amp;"');"</f>
        <v/>
      </c>
      <c r="T1539">
        <f>"Update UFMT_BUILD_RULE SET FIELD_ID='"&amp;D1539&amp;"',COND_ID='"&amp;E1539&amp;"',VALUE_ID='"&amp;F1539&amp;"',CONV_KEY='"&amp;G1539&amp;"',F_CHECK='"&amp;H1539&amp;"',F_WRITE='"&amp;I1539&amp;"' Where FORMAT_ID = '"&amp;A1539&amp;"' AND FIELD_NO = '"&amp;B1539&amp;"' AND PRIORITY = '"&amp;C1539&amp;"';"</f>
        <v/>
      </c>
      <c r="U1539">
        <f>"Delete from UFMT_BUILD_RULE Where FORMAT_ID = '"&amp;A1539&amp;"' AND FIELD_NO = '"&amp;B1539&amp;"' AND PRIORITY = '"&amp;C1539&amp;"';"</f>
        <v/>
      </c>
    </row>
    <row r="1540" spans="1:21">
      <c r="A1540" t="s">
        <v>1372</v>
      </c>
      <c r="B1540" t="s">
        <v>70</v>
      </c>
      <c r="C1540" t="s">
        <v>13</v>
      </c>
      <c r="D1540" t="s">
        <v>379</v>
      </c>
      <c r="F1540" t="s">
        <v>471</v>
      </c>
      <c r="H1540" t="s">
        <v>255</v>
      </c>
      <c r="I1540" t="s">
        <v>255</v>
      </c>
      <c r="L1540" t="s">
        <v>7</v>
      </c>
      <c r="M1540">
        <f>VLOOKUP(D1540,UFMT_FIELD_FORMAT!A:H,8,FALSE)</f>
        <v/>
      </c>
      <c r="N1540">
        <f>IF(ISBLANK(E1540),"",VLOOKUP(E1540,UFMT_CONDITION!A:J,10,FALSE))</f>
        <v/>
      </c>
      <c r="O1540">
        <f>VLOOKUP(F1540,UFMT_VALUE!A:E,5,FALSE)</f>
        <v/>
      </c>
      <c r="P1540">
        <f>IF(ISBLANK(G1540),"",VLOOKUP(G1540,UFMT_CONVERSION!A:C,3,FALSE))</f>
        <v/>
      </c>
      <c r="Q1540">
        <f>"Field '"&amp;M1540&amp;IF(N1540="","","',Cond '"&amp;N1540)&amp;"', Value '"&amp;O1540&amp;IF(P1540="","","', Conv '"&amp;P1540)&amp;"'"</f>
        <v/>
      </c>
      <c r="S1540">
        <f>"Insert into UFMT_BUILD_RULE (FORMAT_ID, FIELD_NO, PRIORITY, FIELD_ID, COND_ID, VALUE_ID, CONV_KEY, F_CHECK, F_WRITE) Values ('"&amp;A1540&amp;"', '"&amp;B1540&amp;"', '"&amp;C1540&amp;"', '"&amp;D1540&amp;"', '"&amp;E1540&amp;"', '"&amp;F1540&amp;"', '"&amp;G1540&amp;"', '"&amp;H1540&amp;"', '"&amp;I1540&amp;"');"</f>
        <v/>
      </c>
      <c r="T1540">
        <f>"Update UFMT_BUILD_RULE SET FIELD_ID='"&amp;D1540&amp;"',COND_ID='"&amp;E1540&amp;"',VALUE_ID='"&amp;F1540&amp;"',CONV_KEY='"&amp;G1540&amp;"',F_CHECK='"&amp;H1540&amp;"',F_WRITE='"&amp;I1540&amp;"' Where FORMAT_ID = '"&amp;A1540&amp;"' AND FIELD_NO = '"&amp;B1540&amp;"' AND PRIORITY = '"&amp;C1540&amp;"';"</f>
        <v/>
      </c>
      <c r="U1540">
        <f>"Delete from UFMT_BUILD_RULE Where FORMAT_ID = '"&amp;A1540&amp;"' AND FIELD_NO = '"&amp;B1540&amp;"' AND PRIORITY = '"&amp;C1540&amp;"';"</f>
        <v/>
      </c>
    </row>
    <row r="1541" spans="1:21">
      <c r="A1541" t="s">
        <v>1372</v>
      </c>
      <c r="B1541" t="s">
        <v>545</v>
      </c>
      <c r="C1541" t="s">
        <v>13</v>
      </c>
      <c r="D1541" t="s">
        <v>393</v>
      </c>
      <c r="F1541" t="s">
        <v>51</v>
      </c>
      <c r="H1541" t="s">
        <v>255</v>
      </c>
      <c r="I1541" t="s">
        <v>255</v>
      </c>
      <c r="L1541" t="s">
        <v>7</v>
      </c>
      <c r="M1541">
        <f>VLOOKUP(D1541,UFMT_FIELD_FORMAT!A:H,8,FALSE)</f>
        <v/>
      </c>
      <c r="N1541">
        <f>IF(ISBLANK(E1541),"",VLOOKUP(E1541,UFMT_CONDITION!A:J,10,FALSE))</f>
        <v/>
      </c>
      <c r="O1541">
        <f>VLOOKUP(F1541,UFMT_VALUE!A:E,5,FALSE)</f>
        <v/>
      </c>
      <c r="P1541">
        <f>IF(ISBLANK(G1541),"",VLOOKUP(G1541,UFMT_CONVERSION!A:C,3,FALSE))</f>
        <v/>
      </c>
      <c r="Q1541">
        <f>"Field '"&amp;M1541&amp;IF(N1541="","","',Cond '"&amp;N1541)&amp;"', Value '"&amp;O1541&amp;IF(P1541="","","', Conv '"&amp;P1541)&amp;"'"</f>
        <v/>
      </c>
      <c r="S1541">
        <f>"Insert into UFMT_BUILD_RULE (FORMAT_ID, FIELD_NO, PRIORITY, FIELD_ID, COND_ID, VALUE_ID, CONV_KEY, F_CHECK, F_WRITE) Values ('"&amp;A1541&amp;"', '"&amp;B1541&amp;"', '"&amp;C1541&amp;"', '"&amp;D1541&amp;"', '"&amp;E1541&amp;"', '"&amp;F1541&amp;"', '"&amp;G1541&amp;"', '"&amp;H1541&amp;"', '"&amp;I1541&amp;"');"</f>
        <v/>
      </c>
      <c r="T1541">
        <f>"Update UFMT_BUILD_RULE SET FIELD_ID='"&amp;D1541&amp;"',COND_ID='"&amp;E1541&amp;"',VALUE_ID='"&amp;F1541&amp;"',CONV_KEY='"&amp;G1541&amp;"',F_CHECK='"&amp;H1541&amp;"',F_WRITE='"&amp;I1541&amp;"' Where FORMAT_ID = '"&amp;A1541&amp;"' AND FIELD_NO = '"&amp;B1541&amp;"' AND PRIORITY = '"&amp;C1541&amp;"';"</f>
        <v/>
      </c>
      <c r="U1541">
        <f>"Delete from UFMT_BUILD_RULE Where FORMAT_ID = '"&amp;A1541&amp;"' AND FIELD_NO = '"&amp;B1541&amp;"' AND PRIORITY = '"&amp;C1541&amp;"';"</f>
        <v/>
      </c>
    </row>
    <row r="1542" spans="1:21">
      <c r="A1542" t="s">
        <v>1372</v>
      </c>
      <c r="B1542" t="s">
        <v>239</v>
      </c>
      <c r="C1542" t="s">
        <v>13</v>
      </c>
      <c r="D1542" t="s">
        <v>395</v>
      </c>
      <c r="F1542" t="s">
        <v>478</v>
      </c>
      <c r="H1542" t="s">
        <v>255</v>
      </c>
      <c r="I1542" t="s">
        <v>255</v>
      </c>
      <c r="L1542" t="s">
        <v>7</v>
      </c>
      <c r="M1542">
        <f>VLOOKUP(D1542,UFMT_FIELD_FORMAT!A:H,8,FALSE)</f>
        <v/>
      </c>
      <c r="N1542">
        <f>IF(ISBLANK(E1542),"",VLOOKUP(E1542,UFMT_CONDITION!A:J,10,FALSE))</f>
        <v/>
      </c>
      <c r="O1542">
        <f>VLOOKUP(F1542,UFMT_VALUE!A:E,5,FALSE)</f>
        <v/>
      </c>
      <c r="P1542">
        <f>IF(ISBLANK(G1542),"",VLOOKUP(G1542,UFMT_CONVERSION!A:C,3,FALSE))</f>
        <v/>
      </c>
      <c r="Q1542">
        <f>"Field '"&amp;M1542&amp;IF(N1542="","","',Cond '"&amp;N1542)&amp;"', Value '"&amp;O1542&amp;IF(P1542="","","', Conv '"&amp;P1542)&amp;"'"</f>
        <v/>
      </c>
      <c r="S1542">
        <f>"Insert into UFMT_BUILD_RULE (FORMAT_ID, FIELD_NO, PRIORITY, FIELD_ID, COND_ID, VALUE_ID, CONV_KEY, F_CHECK, F_WRITE) Values ('"&amp;A1542&amp;"', '"&amp;B1542&amp;"', '"&amp;C1542&amp;"', '"&amp;D1542&amp;"', '"&amp;E1542&amp;"', '"&amp;F1542&amp;"', '"&amp;G1542&amp;"', '"&amp;H1542&amp;"', '"&amp;I1542&amp;"');"</f>
        <v/>
      </c>
      <c r="T1542">
        <f>"Update UFMT_BUILD_RULE SET FIELD_ID='"&amp;D1542&amp;"',COND_ID='"&amp;E1542&amp;"',VALUE_ID='"&amp;F1542&amp;"',CONV_KEY='"&amp;G1542&amp;"',F_CHECK='"&amp;H1542&amp;"',F_WRITE='"&amp;I1542&amp;"' Where FORMAT_ID = '"&amp;A1542&amp;"' AND FIELD_NO = '"&amp;B1542&amp;"' AND PRIORITY = '"&amp;C1542&amp;"';"</f>
        <v/>
      </c>
      <c r="U1542">
        <f>"Delete from UFMT_BUILD_RULE Where FORMAT_ID = '"&amp;A1542&amp;"' AND FIELD_NO = '"&amp;B1542&amp;"' AND PRIORITY = '"&amp;C1542&amp;"';"</f>
        <v/>
      </c>
    </row>
    <row r="1543" spans="1:21">
      <c r="A1543" t="s">
        <v>1372</v>
      </c>
      <c r="B1543" t="s">
        <v>488</v>
      </c>
      <c r="C1543" t="s">
        <v>13</v>
      </c>
      <c r="D1543" t="s">
        <v>478</v>
      </c>
      <c r="F1543" t="s">
        <v>1597</v>
      </c>
      <c r="H1543" t="s">
        <v>255</v>
      </c>
      <c r="I1543" t="s">
        <v>255</v>
      </c>
      <c r="L1543" t="s">
        <v>7</v>
      </c>
      <c r="M1543">
        <f>VLOOKUP(D1543,UFMT_FIELD_FORMAT!A:H,8,FALSE)</f>
        <v/>
      </c>
      <c r="N1543">
        <f>IF(ISBLANK(E1543),"",VLOOKUP(E1543,UFMT_CONDITION!A:J,10,FALSE))</f>
        <v/>
      </c>
      <c r="O1543">
        <f>VLOOKUP(F1543,UFMT_VALUE!A:E,5,FALSE)</f>
        <v/>
      </c>
      <c r="P1543">
        <f>IF(ISBLANK(G1543),"",VLOOKUP(G1543,UFMT_CONVERSION!A:C,3,FALSE))</f>
        <v/>
      </c>
      <c r="Q1543">
        <f>"Field '"&amp;M1543&amp;IF(N1543="","","',Cond '"&amp;N1543)&amp;"', Value '"&amp;O1543&amp;IF(P1543="","","', Conv '"&amp;P1543)&amp;"'"</f>
        <v/>
      </c>
      <c r="S1543">
        <f>"Insert into UFMT_BUILD_RULE (FORMAT_ID, FIELD_NO, PRIORITY, FIELD_ID, COND_ID, VALUE_ID, CONV_KEY, F_CHECK, F_WRITE) Values ('"&amp;A1543&amp;"', '"&amp;B1543&amp;"', '"&amp;C1543&amp;"', '"&amp;D1543&amp;"', '"&amp;E1543&amp;"', '"&amp;F1543&amp;"', '"&amp;G1543&amp;"', '"&amp;H1543&amp;"', '"&amp;I1543&amp;"');"</f>
        <v/>
      </c>
      <c r="T1543">
        <f>"Update UFMT_BUILD_RULE SET FIELD_ID='"&amp;D1543&amp;"',COND_ID='"&amp;E1543&amp;"',VALUE_ID='"&amp;F1543&amp;"',CONV_KEY='"&amp;G1543&amp;"',F_CHECK='"&amp;H1543&amp;"',F_WRITE='"&amp;I1543&amp;"' Where FORMAT_ID = '"&amp;A1543&amp;"' AND FIELD_NO = '"&amp;B1543&amp;"' AND PRIORITY = '"&amp;C1543&amp;"';"</f>
        <v/>
      </c>
      <c r="U1543">
        <f>"Delete from UFMT_BUILD_RULE Where FORMAT_ID = '"&amp;A1543&amp;"' AND FIELD_NO = '"&amp;B1543&amp;"' AND PRIORITY = '"&amp;C1543&amp;"';"</f>
        <v/>
      </c>
    </row>
    <row r="1544" spans="1:21">
      <c r="A1544" t="s">
        <v>1372</v>
      </c>
      <c r="B1544" t="s">
        <v>554</v>
      </c>
      <c r="C1544" t="s">
        <v>13</v>
      </c>
      <c r="D1544" t="s">
        <v>456</v>
      </c>
      <c r="E1544" t="s">
        <v>569</v>
      </c>
      <c r="F1544" t="s">
        <v>1598</v>
      </c>
      <c r="H1544" t="s">
        <v>255</v>
      </c>
      <c r="I1544" t="s">
        <v>255</v>
      </c>
      <c r="L1544" t="s">
        <v>7</v>
      </c>
      <c r="M1544">
        <f>VLOOKUP(D1544,UFMT_FIELD_FORMAT!A:H,8,FALSE)</f>
        <v/>
      </c>
      <c r="N1544">
        <f>IF(ISBLANK(E1544),"",VLOOKUP(E1544,UFMT_CONDITION!A:J,10,FALSE))</f>
        <v/>
      </c>
      <c r="O1544">
        <f>VLOOKUP(F1544,UFMT_VALUE!A:E,5,FALSE)</f>
        <v/>
      </c>
      <c r="P1544">
        <f>IF(ISBLANK(G1544),"",VLOOKUP(G1544,UFMT_CONVERSION!A:C,3,FALSE))</f>
        <v/>
      </c>
      <c r="Q1544">
        <f>"Field '"&amp;M1544&amp;IF(N1544="","","',Cond '"&amp;N1544)&amp;"', Value '"&amp;O1544&amp;IF(P1544="","","', Conv '"&amp;P1544)&amp;"'"</f>
        <v/>
      </c>
      <c r="S1544">
        <f>"Insert into UFMT_BUILD_RULE (FORMAT_ID, FIELD_NO, PRIORITY, FIELD_ID, COND_ID, VALUE_ID, CONV_KEY, F_CHECK, F_WRITE) Values ('"&amp;A1544&amp;"', '"&amp;B1544&amp;"', '"&amp;C1544&amp;"', '"&amp;D1544&amp;"', '"&amp;E1544&amp;"', '"&amp;F1544&amp;"', '"&amp;G1544&amp;"', '"&amp;H1544&amp;"', '"&amp;I1544&amp;"');"</f>
        <v/>
      </c>
      <c r="T1544">
        <f>"Update UFMT_BUILD_RULE SET FIELD_ID='"&amp;D1544&amp;"',COND_ID='"&amp;E1544&amp;"',VALUE_ID='"&amp;F1544&amp;"',CONV_KEY='"&amp;G1544&amp;"',F_CHECK='"&amp;H1544&amp;"',F_WRITE='"&amp;I1544&amp;"' Where FORMAT_ID = '"&amp;A1544&amp;"' AND FIELD_NO = '"&amp;B1544&amp;"' AND PRIORITY = '"&amp;C1544&amp;"';"</f>
        <v/>
      </c>
      <c r="U1544">
        <f>"Delete from UFMT_BUILD_RULE Where FORMAT_ID = '"&amp;A1544&amp;"' AND FIELD_NO = '"&amp;B1544&amp;"' AND PRIORITY = '"&amp;C1544&amp;"';"</f>
        <v/>
      </c>
    </row>
    <row r="1545" spans="1:21">
      <c r="A1545" t="s">
        <v>1372</v>
      </c>
      <c r="B1545" t="s">
        <v>554</v>
      </c>
      <c r="C1545" t="s">
        <v>64</v>
      </c>
      <c r="D1545" t="s">
        <v>456</v>
      </c>
      <c r="E1545" t="s">
        <v>555</v>
      </c>
      <c r="F1545" t="s">
        <v>1024</v>
      </c>
      <c r="H1545" t="s">
        <v>255</v>
      </c>
      <c r="I1545" t="s">
        <v>255</v>
      </c>
      <c r="L1545" t="s">
        <v>7</v>
      </c>
      <c r="M1545">
        <f>VLOOKUP(D1545,UFMT_FIELD_FORMAT!A:H,8,FALSE)</f>
        <v/>
      </c>
      <c r="N1545">
        <f>IF(ISBLANK(E1545),"",VLOOKUP(E1545,UFMT_CONDITION!A:J,10,FALSE))</f>
        <v/>
      </c>
      <c r="O1545">
        <f>VLOOKUP(F1545,UFMT_VALUE!A:E,5,FALSE)</f>
        <v/>
      </c>
      <c r="P1545">
        <f>IF(ISBLANK(G1545),"",VLOOKUP(G1545,UFMT_CONVERSION!A:C,3,FALSE))</f>
        <v/>
      </c>
      <c r="Q1545">
        <f>"Field '"&amp;M1545&amp;IF(N1545="","","',Cond '"&amp;N1545)&amp;"', Value '"&amp;O1545&amp;IF(P1545="","","', Conv '"&amp;P1545)&amp;"'"</f>
        <v/>
      </c>
      <c r="S1545">
        <f>"Insert into UFMT_BUILD_RULE (FORMAT_ID, FIELD_NO, PRIORITY, FIELD_ID, COND_ID, VALUE_ID, CONV_KEY, F_CHECK, F_WRITE) Values ('"&amp;A1545&amp;"', '"&amp;B1545&amp;"', '"&amp;C1545&amp;"', '"&amp;D1545&amp;"', '"&amp;E1545&amp;"', '"&amp;F1545&amp;"', '"&amp;G1545&amp;"', '"&amp;H1545&amp;"', '"&amp;I1545&amp;"');"</f>
        <v/>
      </c>
      <c r="T1545">
        <f>"Update UFMT_BUILD_RULE SET FIELD_ID='"&amp;D1545&amp;"',COND_ID='"&amp;E1545&amp;"',VALUE_ID='"&amp;F1545&amp;"',CONV_KEY='"&amp;G1545&amp;"',F_CHECK='"&amp;H1545&amp;"',F_WRITE='"&amp;I1545&amp;"' Where FORMAT_ID = '"&amp;A1545&amp;"' AND FIELD_NO = '"&amp;B1545&amp;"' AND PRIORITY = '"&amp;C1545&amp;"';"</f>
        <v/>
      </c>
      <c r="U1545">
        <f>"Delete from UFMT_BUILD_RULE Where FORMAT_ID = '"&amp;A1545&amp;"' AND FIELD_NO = '"&amp;B1545&amp;"' AND PRIORITY = '"&amp;C1545&amp;"';"</f>
        <v/>
      </c>
    </row>
    <row r="1546" spans="1:21">
      <c r="A1546" t="s">
        <v>1372</v>
      </c>
      <c r="B1546" t="s">
        <v>554</v>
      </c>
      <c r="C1546" t="s">
        <v>107</v>
      </c>
      <c r="D1546" t="s">
        <v>456</v>
      </c>
      <c r="E1546" t="s">
        <v>132</v>
      </c>
      <c r="F1546" t="s">
        <v>1583</v>
      </c>
      <c r="H1546" t="s">
        <v>255</v>
      </c>
      <c r="I1546" t="s">
        <v>255</v>
      </c>
      <c r="L1546" t="s">
        <v>7</v>
      </c>
      <c r="M1546">
        <f>VLOOKUP(D1546,UFMT_FIELD_FORMAT!A:H,8,FALSE)</f>
        <v/>
      </c>
      <c r="N1546">
        <f>IF(ISBLANK(E1546),"",VLOOKUP(E1546,UFMT_CONDITION!A:J,10,FALSE))</f>
        <v/>
      </c>
      <c r="O1546">
        <f>VLOOKUP(F1546,UFMT_VALUE!A:E,5,FALSE)</f>
        <v/>
      </c>
      <c r="P1546">
        <f>IF(ISBLANK(G1546),"",VLOOKUP(G1546,UFMT_CONVERSION!A:C,3,FALSE))</f>
        <v/>
      </c>
      <c r="Q1546">
        <f>"Field '"&amp;M1546&amp;IF(N1546="","","',Cond '"&amp;N1546)&amp;"', Value '"&amp;O1546&amp;IF(P1546="","","', Conv '"&amp;P1546)&amp;"'"</f>
        <v/>
      </c>
      <c r="S1546">
        <f>"Insert into UFMT_BUILD_RULE (FORMAT_ID, FIELD_NO, PRIORITY, FIELD_ID, COND_ID, VALUE_ID, CONV_KEY, F_CHECK, F_WRITE) Values ('"&amp;A1546&amp;"', '"&amp;B1546&amp;"', '"&amp;C1546&amp;"', '"&amp;D1546&amp;"', '"&amp;E1546&amp;"', '"&amp;F1546&amp;"', '"&amp;G1546&amp;"', '"&amp;H1546&amp;"', '"&amp;I1546&amp;"');"</f>
        <v/>
      </c>
      <c r="T1546">
        <f>"Update UFMT_BUILD_RULE SET FIELD_ID='"&amp;D1546&amp;"',COND_ID='"&amp;E1546&amp;"',VALUE_ID='"&amp;F1546&amp;"',CONV_KEY='"&amp;G1546&amp;"',F_CHECK='"&amp;H1546&amp;"',F_WRITE='"&amp;I1546&amp;"' Where FORMAT_ID = '"&amp;A1546&amp;"' AND FIELD_NO = '"&amp;B1546&amp;"' AND PRIORITY = '"&amp;C1546&amp;"';"</f>
        <v/>
      </c>
      <c r="U1546">
        <f>"Delete from UFMT_BUILD_RULE Where FORMAT_ID = '"&amp;A1546&amp;"' AND FIELD_NO = '"&amp;B1546&amp;"' AND PRIORITY = '"&amp;C1546&amp;"';"</f>
        <v/>
      </c>
    </row>
    <row r="1547" spans="1:21">
      <c r="A1547" t="s">
        <v>1372</v>
      </c>
      <c r="B1547" t="s">
        <v>554</v>
      </c>
      <c r="C1547" t="s">
        <v>31</v>
      </c>
      <c r="D1547" t="s">
        <v>456</v>
      </c>
      <c r="E1547" t="s">
        <v>587</v>
      </c>
      <c r="F1547" t="s">
        <v>1599</v>
      </c>
      <c r="H1547" t="s">
        <v>255</v>
      </c>
      <c r="I1547" t="s">
        <v>255</v>
      </c>
      <c r="L1547" t="s">
        <v>7</v>
      </c>
      <c r="M1547">
        <f>VLOOKUP(D1547,UFMT_FIELD_FORMAT!A:H,8,FALSE)</f>
        <v/>
      </c>
      <c r="N1547">
        <f>IF(ISBLANK(E1547),"",VLOOKUP(E1547,UFMT_CONDITION!A:J,10,FALSE))</f>
        <v/>
      </c>
      <c r="O1547">
        <f>VLOOKUP(F1547,UFMT_VALUE!A:E,5,FALSE)</f>
        <v/>
      </c>
      <c r="P1547">
        <f>IF(ISBLANK(G1547),"",VLOOKUP(G1547,UFMT_CONVERSION!A:C,3,FALSE))</f>
        <v/>
      </c>
      <c r="Q1547">
        <f>"Field '"&amp;M1547&amp;IF(N1547="","","',Cond '"&amp;N1547)&amp;"', Value '"&amp;O1547&amp;IF(P1547="","","', Conv '"&amp;P1547)&amp;"'"</f>
        <v/>
      </c>
      <c r="S1547">
        <f>"Insert into UFMT_BUILD_RULE (FORMAT_ID, FIELD_NO, PRIORITY, FIELD_ID, COND_ID, VALUE_ID, CONV_KEY, F_CHECK, F_WRITE) Values ('"&amp;A1547&amp;"', '"&amp;B1547&amp;"', '"&amp;C1547&amp;"', '"&amp;D1547&amp;"', '"&amp;E1547&amp;"', '"&amp;F1547&amp;"', '"&amp;G1547&amp;"', '"&amp;H1547&amp;"', '"&amp;I1547&amp;"');"</f>
        <v/>
      </c>
      <c r="T1547">
        <f>"Update UFMT_BUILD_RULE SET FIELD_ID='"&amp;D1547&amp;"',COND_ID='"&amp;E1547&amp;"',VALUE_ID='"&amp;F1547&amp;"',CONV_KEY='"&amp;G1547&amp;"',F_CHECK='"&amp;H1547&amp;"',F_WRITE='"&amp;I1547&amp;"' Where FORMAT_ID = '"&amp;A1547&amp;"' AND FIELD_NO = '"&amp;B1547&amp;"' AND PRIORITY = '"&amp;C1547&amp;"';"</f>
        <v/>
      </c>
      <c r="U1547">
        <f>"Delete from UFMT_BUILD_RULE Where FORMAT_ID = '"&amp;A1547&amp;"' AND FIELD_NO = '"&amp;B1547&amp;"' AND PRIORITY = '"&amp;C1547&amp;"';"</f>
        <v/>
      </c>
    </row>
    <row r="1548" spans="1:21">
      <c r="A1548" t="s">
        <v>1372</v>
      </c>
      <c r="B1548" t="s">
        <v>554</v>
      </c>
      <c r="C1548" t="s">
        <v>500</v>
      </c>
      <c r="D1548" t="s">
        <v>456</v>
      </c>
      <c r="E1548" t="s">
        <v>567</v>
      </c>
      <c r="F1548" t="s">
        <v>1600</v>
      </c>
      <c r="H1548" t="s">
        <v>255</v>
      </c>
      <c r="I1548" t="s">
        <v>255</v>
      </c>
      <c r="L1548" t="s">
        <v>7</v>
      </c>
      <c r="M1548">
        <f>VLOOKUP(D1548,UFMT_FIELD_FORMAT!A:H,8,FALSE)</f>
        <v/>
      </c>
      <c r="N1548">
        <f>IF(ISBLANK(E1548),"",VLOOKUP(E1548,UFMT_CONDITION!A:J,10,FALSE))</f>
        <v/>
      </c>
      <c r="O1548">
        <f>VLOOKUP(F1548,UFMT_VALUE!A:E,5,FALSE)</f>
        <v/>
      </c>
      <c r="P1548">
        <f>IF(ISBLANK(G1548),"",VLOOKUP(G1548,UFMT_CONVERSION!A:C,3,FALSE))</f>
        <v/>
      </c>
      <c r="Q1548">
        <f>"Field '"&amp;M1548&amp;IF(N1548="","","',Cond '"&amp;N1548)&amp;"', Value '"&amp;O1548&amp;IF(P1548="","","', Conv '"&amp;P1548)&amp;"'"</f>
        <v/>
      </c>
      <c r="S1548">
        <f>"Insert into UFMT_BUILD_RULE (FORMAT_ID, FIELD_NO, PRIORITY, FIELD_ID, COND_ID, VALUE_ID, CONV_KEY, F_CHECK, F_WRITE) Values ('"&amp;A1548&amp;"', '"&amp;B1548&amp;"', '"&amp;C1548&amp;"', '"&amp;D1548&amp;"', '"&amp;E1548&amp;"', '"&amp;F1548&amp;"', '"&amp;G1548&amp;"', '"&amp;H1548&amp;"', '"&amp;I1548&amp;"');"</f>
        <v/>
      </c>
      <c r="T1548">
        <f>"Update UFMT_BUILD_RULE SET FIELD_ID='"&amp;D1548&amp;"',COND_ID='"&amp;E1548&amp;"',VALUE_ID='"&amp;F1548&amp;"',CONV_KEY='"&amp;G1548&amp;"',F_CHECK='"&amp;H1548&amp;"',F_WRITE='"&amp;I1548&amp;"' Where FORMAT_ID = '"&amp;A1548&amp;"' AND FIELD_NO = '"&amp;B1548&amp;"' AND PRIORITY = '"&amp;C1548&amp;"';"</f>
        <v/>
      </c>
      <c r="U1548">
        <f>"Delete from UFMT_BUILD_RULE Where FORMAT_ID = '"&amp;A1548&amp;"' AND FIELD_NO = '"&amp;B1548&amp;"' AND PRIORITY = '"&amp;C1548&amp;"';"</f>
        <v/>
      </c>
    </row>
    <row r="1549" spans="1:21">
      <c r="A1549" t="s">
        <v>1372</v>
      </c>
      <c r="B1549" t="s">
        <v>555</v>
      </c>
      <c r="C1549" t="s">
        <v>13</v>
      </c>
      <c r="D1549" t="s">
        <v>385</v>
      </c>
      <c r="F1549" t="s">
        <v>536</v>
      </c>
      <c r="H1549" t="s">
        <v>255</v>
      </c>
      <c r="I1549" t="s">
        <v>255</v>
      </c>
      <c r="L1549" t="s">
        <v>7</v>
      </c>
      <c r="M1549">
        <f>VLOOKUP(D1549,UFMT_FIELD_FORMAT!A:H,8,FALSE)</f>
        <v/>
      </c>
      <c r="N1549">
        <f>IF(ISBLANK(E1549),"",VLOOKUP(E1549,UFMT_CONDITION!A:J,10,FALSE))</f>
        <v/>
      </c>
      <c r="O1549">
        <f>VLOOKUP(F1549,UFMT_VALUE!A:E,5,FALSE)</f>
        <v/>
      </c>
      <c r="P1549">
        <f>IF(ISBLANK(G1549),"",VLOOKUP(G1549,UFMT_CONVERSION!A:C,3,FALSE))</f>
        <v/>
      </c>
      <c r="Q1549">
        <f>"Field '"&amp;M1549&amp;IF(N1549="","","',Cond '"&amp;N1549)&amp;"', Value '"&amp;O1549&amp;IF(P1549="","","', Conv '"&amp;P1549)&amp;"'"</f>
        <v/>
      </c>
      <c r="S1549">
        <f>"Insert into UFMT_BUILD_RULE (FORMAT_ID, FIELD_NO, PRIORITY, FIELD_ID, COND_ID, VALUE_ID, CONV_KEY, F_CHECK, F_WRITE) Values ('"&amp;A1549&amp;"', '"&amp;B1549&amp;"', '"&amp;C1549&amp;"', '"&amp;D1549&amp;"', '"&amp;E1549&amp;"', '"&amp;F1549&amp;"', '"&amp;G1549&amp;"', '"&amp;H1549&amp;"', '"&amp;I1549&amp;"');"</f>
        <v/>
      </c>
      <c r="T1549">
        <f>"Update UFMT_BUILD_RULE SET FIELD_ID='"&amp;D1549&amp;"',COND_ID='"&amp;E1549&amp;"',VALUE_ID='"&amp;F1549&amp;"',CONV_KEY='"&amp;G1549&amp;"',F_CHECK='"&amp;H1549&amp;"',F_WRITE='"&amp;I1549&amp;"' Where FORMAT_ID = '"&amp;A1549&amp;"' AND FIELD_NO = '"&amp;B1549&amp;"' AND PRIORITY = '"&amp;C1549&amp;"';"</f>
        <v/>
      </c>
      <c r="U1549">
        <f>"Delete from UFMT_BUILD_RULE Where FORMAT_ID = '"&amp;A1549&amp;"' AND FIELD_NO = '"&amp;B1549&amp;"' AND PRIORITY = '"&amp;C1549&amp;"';"</f>
        <v/>
      </c>
    </row>
    <row r="1550" spans="1:21">
      <c r="A1550" t="s">
        <v>1372</v>
      </c>
      <c r="B1550" t="s">
        <v>244</v>
      </c>
      <c r="C1550" t="s">
        <v>13</v>
      </c>
      <c r="D1550" t="s">
        <v>385</v>
      </c>
      <c r="E1550" t="s">
        <v>577</v>
      </c>
      <c r="F1550" t="s">
        <v>66</v>
      </c>
      <c r="H1550" t="s">
        <v>255</v>
      </c>
      <c r="I1550" t="s">
        <v>255</v>
      </c>
      <c r="L1550" t="s">
        <v>7</v>
      </c>
      <c r="M1550">
        <f>VLOOKUP(D1550,UFMT_FIELD_FORMAT!A:H,8,FALSE)</f>
        <v/>
      </c>
      <c r="N1550">
        <f>IF(ISBLANK(E1550),"",VLOOKUP(E1550,UFMT_CONDITION!A:J,10,FALSE))</f>
        <v/>
      </c>
      <c r="O1550">
        <f>VLOOKUP(F1550,UFMT_VALUE!A:E,5,FALSE)</f>
        <v/>
      </c>
      <c r="P1550">
        <f>IF(ISBLANK(G1550),"",VLOOKUP(G1550,UFMT_CONVERSION!A:C,3,FALSE))</f>
        <v/>
      </c>
      <c r="Q1550">
        <f>"Field '"&amp;M1550&amp;IF(N1550="","","',Cond '"&amp;N1550)&amp;"', Value '"&amp;O1550&amp;IF(P1550="","","', Conv '"&amp;P1550)&amp;"'"</f>
        <v/>
      </c>
      <c r="S1550">
        <f>"Insert into UFMT_BUILD_RULE (FORMAT_ID, FIELD_NO, PRIORITY, FIELD_ID, COND_ID, VALUE_ID, CONV_KEY, F_CHECK, F_WRITE) Values ('"&amp;A1550&amp;"', '"&amp;B1550&amp;"', '"&amp;C1550&amp;"', '"&amp;D1550&amp;"', '"&amp;E1550&amp;"', '"&amp;F1550&amp;"', '"&amp;G1550&amp;"', '"&amp;H1550&amp;"', '"&amp;I1550&amp;"');"</f>
        <v/>
      </c>
      <c r="T1550">
        <f>"Update UFMT_BUILD_RULE SET FIELD_ID='"&amp;D1550&amp;"',COND_ID='"&amp;E1550&amp;"',VALUE_ID='"&amp;F1550&amp;"',CONV_KEY='"&amp;G1550&amp;"',F_CHECK='"&amp;H1550&amp;"',F_WRITE='"&amp;I1550&amp;"' Where FORMAT_ID = '"&amp;A1550&amp;"' AND FIELD_NO = '"&amp;B1550&amp;"' AND PRIORITY = '"&amp;C1550&amp;"';"</f>
        <v/>
      </c>
      <c r="U1550">
        <f>"Delete from UFMT_BUILD_RULE Where FORMAT_ID = '"&amp;A1550&amp;"' AND FIELD_NO = '"&amp;B1550&amp;"' AND PRIORITY = '"&amp;C1550&amp;"';"</f>
        <v/>
      </c>
    </row>
    <row r="1551" spans="1:21">
      <c r="A1551" t="s">
        <v>1372</v>
      </c>
      <c r="B1551" t="s">
        <v>17</v>
      </c>
      <c r="C1551" t="s">
        <v>13</v>
      </c>
      <c r="D1551" t="s">
        <v>530</v>
      </c>
      <c r="E1551" t="s">
        <v>57</v>
      </c>
      <c r="F1551" t="s">
        <v>1178</v>
      </c>
      <c r="H1551" t="s">
        <v>255</v>
      </c>
      <c r="I1551" t="s">
        <v>255</v>
      </c>
      <c r="L1551" t="s">
        <v>7</v>
      </c>
      <c r="M1551">
        <f>VLOOKUP(D1551,UFMT_FIELD_FORMAT!A:H,8,FALSE)</f>
        <v/>
      </c>
      <c r="N1551">
        <f>IF(ISBLANK(E1551),"",VLOOKUP(E1551,UFMT_CONDITION!A:J,10,FALSE))</f>
        <v/>
      </c>
      <c r="O1551">
        <f>VLOOKUP(F1551,UFMT_VALUE!A:E,5,FALSE)</f>
        <v/>
      </c>
      <c r="P1551">
        <f>IF(ISBLANK(G1551),"",VLOOKUP(G1551,UFMT_CONVERSION!A:C,3,FALSE))</f>
        <v/>
      </c>
      <c r="Q1551">
        <f>"Field '"&amp;M1551&amp;IF(N1551="","","',Cond '"&amp;N1551)&amp;"', Value '"&amp;O1551&amp;IF(P1551="","","', Conv '"&amp;P1551)&amp;"'"</f>
        <v/>
      </c>
      <c r="S1551">
        <f>"Insert into UFMT_BUILD_RULE (FORMAT_ID, FIELD_NO, PRIORITY, FIELD_ID, COND_ID, VALUE_ID, CONV_KEY, F_CHECK, F_WRITE) Values ('"&amp;A1551&amp;"', '"&amp;B1551&amp;"', '"&amp;C1551&amp;"', '"&amp;D1551&amp;"', '"&amp;E1551&amp;"', '"&amp;F1551&amp;"', '"&amp;G1551&amp;"', '"&amp;H1551&amp;"', '"&amp;I1551&amp;"');"</f>
        <v/>
      </c>
      <c r="T1551">
        <f>"Update UFMT_BUILD_RULE SET FIELD_ID='"&amp;D1551&amp;"',COND_ID='"&amp;E1551&amp;"',VALUE_ID='"&amp;F1551&amp;"',CONV_KEY='"&amp;G1551&amp;"',F_CHECK='"&amp;H1551&amp;"',F_WRITE='"&amp;I1551&amp;"' Where FORMAT_ID = '"&amp;A1551&amp;"' AND FIELD_NO = '"&amp;B1551&amp;"' AND PRIORITY = '"&amp;C1551&amp;"';"</f>
        <v/>
      </c>
      <c r="U1551">
        <f>"Delete from UFMT_BUILD_RULE Where FORMAT_ID = '"&amp;A1551&amp;"' AND FIELD_NO = '"&amp;B1551&amp;"' AND PRIORITY = '"&amp;C1551&amp;"';"</f>
        <v/>
      </c>
    </row>
    <row r="1552" spans="1:21">
      <c r="A1552" t="s">
        <v>1372</v>
      </c>
      <c r="B1552" t="s">
        <v>630</v>
      </c>
      <c r="C1552" t="s">
        <v>13</v>
      </c>
      <c r="D1552" t="s">
        <v>468</v>
      </c>
      <c r="E1552" t="s">
        <v>555</v>
      </c>
      <c r="F1552" t="s">
        <v>1572</v>
      </c>
      <c r="G1552" t="s">
        <v>287</v>
      </c>
      <c r="H1552" t="s">
        <v>255</v>
      </c>
      <c r="I1552" t="s">
        <v>255</v>
      </c>
      <c r="L1552" t="s">
        <v>7</v>
      </c>
      <c r="M1552">
        <f>VLOOKUP(D1552,UFMT_FIELD_FORMAT!A:H,8,FALSE)</f>
        <v/>
      </c>
      <c r="N1552">
        <f>IF(ISBLANK(E1552),"",VLOOKUP(E1552,UFMT_CONDITION!A:J,10,FALSE))</f>
        <v/>
      </c>
      <c r="O1552">
        <f>VLOOKUP(F1552,UFMT_VALUE!A:E,5,FALSE)</f>
        <v/>
      </c>
      <c r="P1552">
        <f>IF(ISBLANK(G1552),"",VLOOKUP(G1552,UFMT_CONVERSION!A:C,3,FALSE))</f>
        <v/>
      </c>
      <c r="Q1552">
        <f>"Field '"&amp;M1552&amp;IF(N1552="","","',Cond '"&amp;N1552)&amp;"', Value '"&amp;O1552&amp;IF(P1552="","","', Conv '"&amp;P1552)&amp;"'"</f>
        <v/>
      </c>
      <c r="S1552">
        <f>"Insert into UFMT_BUILD_RULE (FORMAT_ID, FIELD_NO, PRIORITY, FIELD_ID, COND_ID, VALUE_ID, CONV_KEY, F_CHECK, F_WRITE) Values ('"&amp;A1552&amp;"', '"&amp;B1552&amp;"', '"&amp;C1552&amp;"', '"&amp;D1552&amp;"', '"&amp;E1552&amp;"', '"&amp;F1552&amp;"', '"&amp;G1552&amp;"', '"&amp;H1552&amp;"', '"&amp;I1552&amp;"');"</f>
        <v/>
      </c>
      <c r="T1552">
        <f>"Update UFMT_BUILD_RULE SET FIELD_ID='"&amp;D1552&amp;"',COND_ID='"&amp;E1552&amp;"',VALUE_ID='"&amp;F1552&amp;"',CONV_KEY='"&amp;G1552&amp;"',F_CHECK='"&amp;H1552&amp;"',F_WRITE='"&amp;I1552&amp;"' Where FORMAT_ID = '"&amp;A1552&amp;"' AND FIELD_NO = '"&amp;B1552&amp;"' AND PRIORITY = '"&amp;C1552&amp;"';"</f>
        <v/>
      </c>
      <c r="U1552">
        <f>"Delete from UFMT_BUILD_RULE Where FORMAT_ID = '"&amp;A1552&amp;"' AND FIELD_NO = '"&amp;B1552&amp;"' AND PRIORITY = '"&amp;C1552&amp;"';"</f>
        <v/>
      </c>
    </row>
    <row r="1553" spans="1:21">
      <c r="A1553" t="s">
        <v>1372</v>
      </c>
      <c r="B1553" t="s">
        <v>196</v>
      </c>
      <c r="C1553" t="s">
        <v>13</v>
      </c>
      <c r="D1553" t="s">
        <v>233</v>
      </c>
      <c r="E1553" t="s">
        <v>116</v>
      </c>
      <c r="F1553" t="s">
        <v>68</v>
      </c>
      <c r="H1553" t="s">
        <v>255</v>
      </c>
      <c r="I1553" t="s">
        <v>255</v>
      </c>
      <c r="L1553" t="s">
        <v>7</v>
      </c>
      <c r="M1553">
        <f>VLOOKUP(D1553,UFMT_FIELD_FORMAT!A:H,8,FALSE)</f>
        <v/>
      </c>
      <c r="N1553">
        <f>IF(ISBLANK(E1553),"",VLOOKUP(E1553,UFMT_CONDITION!A:J,10,FALSE))</f>
        <v/>
      </c>
      <c r="O1553">
        <f>VLOOKUP(F1553,UFMT_VALUE!A:E,5,FALSE)</f>
        <v/>
      </c>
      <c r="P1553">
        <f>IF(ISBLANK(G1553),"",VLOOKUP(G1553,UFMT_CONVERSION!A:C,3,FALSE))</f>
        <v/>
      </c>
      <c r="Q1553">
        <f>"Field '"&amp;M1553&amp;IF(N1553="","","',Cond '"&amp;N1553)&amp;"', Value '"&amp;O1553&amp;IF(P1553="","","', Conv '"&amp;P1553)&amp;"'"</f>
        <v/>
      </c>
      <c r="S1553">
        <f>"Insert into UFMT_BUILD_RULE (FORMAT_ID, FIELD_NO, PRIORITY, FIELD_ID, COND_ID, VALUE_ID, CONV_KEY, F_CHECK, F_WRITE) Values ('"&amp;A1553&amp;"', '"&amp;B1553&amp;"', '"&amp;C1553&amp;"', '"&amp;D1553&amp;"', '"&amp;E1553&amp;"', '"&amp;F1553&amp;"', '"&amp;G1553&amp;"', '"&amp;H1553&amp;"', '"&amp;I1553&amp;"');"</f>
        <v/>
      </c>
      <c r="T1553">
        <f>"Update UFMT_BUILD_RULE SET FIELD_ID='"&amp;D1553&amp;"',COND_ID='"&amp;E1553&amp;"',VALUE_ID='"&amp;F1553&amp;"',CONV_KEY='"&amp;G1553&amp;"',F_CHECK='"&amp;H1553&amp;"',F_WRITE='"&amp;I1553&amp;"' Where FORMAT_ID = '"&amp;A1553&amp;"' AND FIELD_NO = '"&amp;B1553&amp;"' AND PRIORITY = '"&amp;C1553&amp;"';"</f>
        <v/>
      </c>
      <c r="U1553">
        <f>"Delete from UFMT_BUILD_RULE Where FORMAT_ID = '"&amp;A1553&amp;"' AND FIELD_NO = '"&amp;B1553&amp;"' AND PRIORITY = '"&amp;C1553&amp;"';"</f>
        <v/>
      </c>
    </row>
    <row r="1554" spans="1:21">
      <c r="A1554" t="s">
        <v>1372</v>
      </c>
      <c r="B1554" t="s">
        <v>634</v>
      </c>
      <c r="C1554" t="s">
        <v>13</v>
      </c>
      <c r="D1554" t="s">
        <v>233</v>
      </c>
      <c r="E1554" t="s">
        <v>555</v>
      </c>
      <c r="F1554" t="s">
        <v>70</v>
      </c>
      <c r="H1554" t="s">
        <v>255</v>
      </c>
      <c r="I1554" t="s">
        <v>255</v>
      </c>
      <c r="L1554" t="s">
        <v>7</v>
      </c>
      <c r="M1554">
        <f>VLOOKUP(D1554,UFMT_FIELD_FORMAT!A:H,8,FALSE)</f>
        <v/>
      </c>
      <c r="N1554">
        <f>IF(ISBLANK(E1554),"",VLOOKUP(E1554,UFMT_CONDITION!A:J,10,FALSE))</f>
        <v/>
      </c>
      <c r="O1554">
        <f>VLOOKUP(F1554,UFMT_VALUE!A:E,5,FALSE)</f>
        <v/>
      </c>
      <c r="P1554">
        <f>IF(ISBLANK(G1554),"",VLOOKUP(G1554,UFMT_CONVERSION!A:C,3,FALSE))</f>
        <v/>
      </c>
      <c r="Q1554">
        <f>"Field '"&amp;M1554&amp;IF(N1554="","","',Cond '"&amp;N1554)&amp;"', Value '"&amp;O1554&amp;IF(P1554="","","', Conv '"&amp;P1554)&amp;"'"</f>
        <v/>
      </c>
      <c r="S1554">
        <f>"Insert into UFMT_BUILD_RULE (FORMAT_ID, FIELD_NO, PRIORITY, FIELD_ID, COND_ID, VALUE_ID, CONV_KEY, F_CHECK, F_WRITE) Values ('"&amp;A1554&amp;"', '"&amp;B1554&amp;"', '"&amp;C1554&amp;"', '"&amp;D1554&amp;"', '"&amp;E1554&amp;"', '"&amp;F1554&amp;"', '"&amp;G1554&amp;"', '"&amp;H1554&amp;"', '"&amp;I1554&amp;"');"</f>
        <v/>
      </c>
      <c r="T1554">
        <f>"Update UFMT_BUILD_RULE SET FIELD_ID='"&amp;D1554&amp;"',COND_ID='"&amp;E1554&amp;"',VALUE_ID='"&amp;F1554&amp;"',CONV_KEY='"&amp;G1554&amp;"',F_CHECK='"&amp;H1554&amp;"',F_WRITE='"&amp;I1554&amp;"' Where FORMAT_ID = '"&amp;A1554&amp;"' AND FIELD_NO = '"&amp;B1554&amp;"' AND PRIORITY = '"&amp;C1554&amp;"';"</f>
        <v/>
      </c>
      <c r="U1554">
        <f>"Delete from UFMT_BUILD_RULE Where FORMAT_ID = '"&amp;A1554&amp;"' AND FIELD_NO = '"&amp;B1554&amp;"' AND PRIORITY = '"&amp;C1554&amp;"';"</f>
        <v/>
      </c>
    </row>
    <row r="1555" spans="1:21">
      <c r="A1555" t="s">
        <v>1372</v>
      </c>
      <c r="B1555" t="s">
        <v>59</v>
      </c>
      <c r="C1555" t="s">
        <v>13</v>
      </c>
      <c r="D1555" t="s">
        <v>536</v>
      </c>
      <c r="F1555" t="s">
        <v>1546</v>
      </c>
      <c r="G1555" t="s">
        <v>196</v>
      </c>
      <c r="H1555" t="s">
        <v>255</v>
      </c>
      <c r="I1555" t="s">
        <v>255</v>
      </c>
      <c r="L1555" t="s">
        <v>7</v>
      </c>
      <c r="M1555">
        <f>VLOOKUP(D1555,UFMT_FIELD_FORMAT!A:H,8,FALSE)</f>
        <v/>
      </c>
      <c r="N1555">
        <f>IF(ISBLANK(E1555),"",VLOOKUP(E1555,UFMT_CONDITION!A:J,10,FALSE))</f>
        <v/>
      </c>
      <c r="O1555">
        <f>VLOOKUP(F1555,UFMT_VALUE!A:E,5,FALSE)</f>
        <v/>
      </c>
      <c r="P1555">
        <f>IF(ISBLANK(G1555),"",VLOOKUP(G1555,UFMT_CONVERSION!A:C,3,FALSE))</f>
        <v/>
      </c>
      <c r="Q1555">
        <f>"Field '"&amp;M1555&amp;IF(N1555="","","',Cond '"&amp;N1555)&amp;"', Value '"&amp;O1555&amp;IF(P1555="","","', Conv '"&amp;P1555)&amp;"'"</f>
        <v/>
      </c>
      <c r="S1555">
        <f>"Insert into UFMT_BUILD_RULE (FORMAT_ID, FIELD_NO, PRIORITY, FIELD_ID, COND_ID, VALUE_ID, CONV_KEY, F_CHECK, F_WRITE) Values ('"&amp;A1555&amp;"', '"&amp;B1555&amp;"', '"&amp;C1555&amp;"', '"&amp;D1555&amp;"', '"&amp;E1555&amp;"', '"&amp;F1555&amp;"', '"&amp;G1555&amp;"', '"&amp;H1555&amp;"', '"&amp;I1555&amp;"');"</f>
        <v/>
      </c>
      <c r="T1555">
        <f>"Update UFMT_BUILD_RULE SET FIELD_ID='"&amp;D1555&amp;"',COND_ID='"&amp;E1555&amp;"',VALUE_ID='"&amp;F1555&amp;"',CONV_KEY='"&amp;G1555&amp;"',F_CHECK='"&amp;H1555&amp;"',F_WRITE='"&amp;I1555&amp;"' Where FORMAT_ID = '"&amp;A1555&amp;"' AND FIELD_NO = '"&amp;B1555&amp;"' AND PRIORITY = '"&amp;C1555&amp;"';"</f>
        <v/>
      </c>
      <c r="U1555">
        <f>"Delete from UFMT_BUILD_RULE Where FORMAT_ID = '"&amp;A1555&amp;"' AND FIELD_NO = '"&amp;B1555&amp;"' AND PRIORITY = '"&amp;C1555&amp;"';"</f>
        <v/>
      </c>
    </row>
    <row r="1556" spans="1:21">
      <c r="A1556" t="s">
        <v>1372</v>
      </c>
      <c r="B1556" t="s">
        <v>663</v>
      </c>
      <c r="C1556" t="s">
        <v>13</v>
      </c>
      <c r="D1556" t="s">
        <v>536</v>
      </c>
      <c r="F1556" t="s">
        <v>1228</v>
      </c>
      <c r="G1556" t="s">
        <v>196</v>
      </c>
      <c r="H1556" t="s">
        <v>255</v>
      </c>
      <c r="I1556" t="s">
        <v>255</v>
      </c>
      <c r="L1556" t="s">
        <v>7</v>
      </c>
      <c r="M1556">
        <f>VLOOKUP(D1556,UFMT_FIELD_FORMAT!A:H,8,FALSE)</f>
        <v/>
      </c>
      <c r="N1556">
        <f>IF(ISBLANK(E1556),"",VLOOKUP(E1556,UFMT_CONDITION!A:J,10,FALSE))</f>
        <v/>
      </c>
      <c r="O1556">
        <f>VLOOKUP(F1556,UFMT_VALUE!A:E,5,FALSE)</f>
        <v/>
      </c>
      <c r="P1556">
        <f>IF(ISBLANK(G1556),"",VLOOKUP(G1556,UFMT_CONVERSION!A:C,3,FALSE))</f>
        <v/>
      </c>
      <c r="Q1556">
        <f>"Field '"&amp;M1556&amp;IF(N1556="","","',Cond '"&amp;N1556)&amp;"', Value '"&amp;O1556&amp;IF(P1556="","","', Conv '"&amp;P1556)&amp;"'"</f>
        <v/>
      </c>
      <c r="S1556">
        <f>"Insert into UFMT_BUILD_RULE (FORMAT_ID, FIELD_NO, PRIORITY, FIELD_ID, COND_ID, VALUE_ID, CONV_KEY, F_CHECK, F_WRITE) Values ('"&amp;A1556&amp;"', '"&amp;B1556&amp;"', '"&amp;C1556&amp;"', '"&amp;D1556&amp;"', '"&amp;E1556&amp;"', '"&amp;F1556&amp;"', '"&amp;G1556&amp;"', '"&amp;H1556&amp;"', '"&amp;I1556&amp;"');"</f>
        <v/>
      </c>
      <c r="T1556">
        <f>"Update UFMT_BUILD_RULE SET FIELD_ID='"&amp;D1556&amp;"',COND_ID='"&amp;E1556&amp;"',VALUE_ID='"&amp;F1556&amp;"',CONV_KEY='"&amp;G1556&amp;"',F_CHECK='"&amp;H1556&amp;"',F_WRITE='"&amp;I1556&amp;"' Where FORMAT_ID = '"&amp;A1556&amp;"' AND FIELD_NO = '"&amp;B1556&amp;"' AND PRIORITY = '"&amp;C1556&amp;"';"</f>
        <v/>
      </c>
      <c r="U1556">
        <f>"Delete from UFMT_BUILD_RULE Where FORMAT_ID = '"&amp;A1556&amp;"' AND FIELD_NO = '"&amp;B1556&amp;"' AND PRIORITY = '"&amp;C1556&amp;"';"</f>
        <v/>
      </c>
    </row>
    <row r="1557" spans="1:21">
      <c r="A1557" t="s">
        <v>1372</v>
      </c>
      <c r="B1557" t="s">
        <v>103</v>
      </c>
      <c r="C1557" t="s">
        <v>13</v>
      </c>
      <c r="D1557" t="s">
        <v>536</v>
      </c>
      <c r="F1557" t="s">
        <v>1589</v>
      </c>
      <c r="G1557" t="s">
        <v>196</v>
      </c>
      <c r="H1557" t="s">
        <v>255</v>
      </c>
      <c r="I1557" t="s">
        <v>255</v>
      </c>
      <c r="L1557" t="s">
        <v>7</v>
      </c>
      <c r="M1557">
        <f>VLOOKUP(D1557,UFMT_FIELD_FORMAT!A:H,8,FALSE)</f>
        <v/>
      </c>
      <c r="N1557">
        <f>IF(ISBLANK(E1557),"",VLOOKUP(E1557,UFMT_CONDITION!A:J,10,FALSE))</f>
        <v/>
      </c>
      <c r="O1557">
        <f>VLOOKUP(F1557,UFMT_VALUE!A:E,5,FALSE)</f>
        <v/>
      </c>
      <c r="P1557">
        <f>IF(ISBLANK(G1557),"",VLOOKUP(G1557,UFMT_CONVERSION!A:C,3,FALSE))</f>
        <v/>
      </c>
      <c r="Q1557">
        <f>"Field '"&amp;M1557&amp;IF(N1557="","","',Cond '"&amp;N1557)&amp;"', Value '"&amp;O1557&amp;IF(P1557="","","', Conv '"&amp;P1557)&amp;"'"</f>
        <v/>
      </c>
      <c r="S1557">
        <f>"Insert into UFMT_BUILD_RULE (FORMAT_ID, FIELD_NO, PRIORITY, FIELD_ID, COND_ID, VALUE_ID, CONV_KEY, F_CHECK, F_WRITE) Values ('"&amp;A1557&amp;"', '"&amp;B1557&amp;"', '"&amp;C1557&amp;"', '"&amp;D1557&amp;"', '"&amp;E1557&amp;"', '"&amp;F1557&amp;"', '"&amp;G1557&amp;"', '"&amp;H1557&amp;"', '"&amp;I1557&amp;"');"</f>
        <v/>
      </c>
      <c r="T1557">
        <f>"Update UFMT_BUILD_RULE SET FIELD_ID='"&amp;D1557&amp;"',COND_ID='"&amp;E1557&amp;"',VALUE_ID='"&amp;F1557&amp;"',CONV_KEY='"&amp;G1557&amp;"',F_CHECK='"&amp;H1557&amp;"',F_WRITE='"&amp;I1557&amp;"' Where FORMAT_ID = '"&amp;A1557&amp;"' AND FIELD_NO = '"&amp;B1557&amp;"' AND PRIORITY = '"&amp;C1557&amp;"';"</f>
        <v/>
      </c>
      <c r="U1557">
        <f>"Delete from UFMT_BUILD_RULE Where FORMAT_ID = '"&amp;A1557&amp;"' AND FIELD_NO = '"&amp;B1557&amp;"' AND PRIORITY = '"&amp;C1557&amp;"';"</f>
        <v/>
      </c>
    </row>
    <row r="1558" spans="1:21">
      <c r="A1558" t="s">
        <v>1372</v>
      </c>
      <c r="B1558" t="s">
        <v>666</v>
      </c>
      <c r="C1558" t="s">
        <v>13</v>
      </c>
      <c r="D1558" t="s">
        <v>536</v>
      </c>
      <c r="E1558" t="s">
        <v>555</v>
      </c>
      <c r="F1558" t="s">
        <v>1547</v>
      </c>
      <c r="G1558" t="s">
        <v>196</v>
      </c>
      <c r="H1558" t="s">
        <v>255</v>
      </c>
      <c r="I1558" t="s">
        <v>255</v>
      </c>
      <c r="L1558" t="s">
        <v>7</v>
      </c>
      <c r="M1558">
        <f>VLOOKUP(D1558,UFMT_FIELD_FORMAT!A:H,8,FALSE)</f>
        <v/>
      </c>
      <c r="N1558">
        <f>IF(ISBLANK(E1558),"",VLOOKUP(E1558,UFMT_CONDITION!A:J,10,FALSE))</f>
        <v/>
      </c>
      <c r="O1558">
        <f>VLOOKUP(F1558,UFMT_VALUE!A:E,5,FALSE)</f>
        <v/>
      </c>
      <c r="P1558">
        <f>IF(ISBLANK(G1558),"",VLOOKUP(G1558,UFMT_CONVERSION!A:C,3,FALSE))</f>
        <v/>
      </c>
      <c r="Q1558">
        <f>"Field '"&amp;M1558&amp;IF(N1558="","","',Cond '"&amp;N1558)&amp;"', Value '"&amp;O1558&amp;IF(P1558="","","', Conv '"&amp;P1558)&amp;"'"</f>
        <v/>
      </c>
      <c r="S1558">
        <f>"Insert into UFMT_BUILD_RULE (FORMAT_ID, FIELD_NO, PRIORITY, FIELD_ID, COND_ID, VALUE_ID, CONV_KEY, F_CHECK, F_WRITE) Values ('"&amp;A1558&amp;"', '"&amp;B1558&amp;"', '"&amp;C1558&amp;"', '"&amp;D1558&amp;"', '"&amp;E1558&amp;"', '"&amp;F1558&amp;"', '"&amp;G1558&amp;"', '"&amp;H1558&amp;"', '"&amp;I1558&amp;"');"</f>
        <v/>
      </c>
      <c r="T1558">
        <f>"Update UFMT_BUILD_RULE SET FIELD_ID='"&amp;D1558&amp;"',COND_ID='"&amp;E1558&amp;"',VALUE_ID='"&amp;F1558&amp;"',CONV_KEY='"&amp;G1558&amp;"',F_CHECK='"&amp;H1558&amp;"',F_WRITE='"&amp;I1558&amp;"' Where FORMAT_ID = '"&amp;A1558&amp;"' AND FIELD_NO = '"&amp;B1558&amp;"' AND PRIORITY = '"&amp;C1558&amp;"';"</f>
        <v/>
      </c>
      <c r="U1558">
        <f>"Delete from UFMT_BUILD_RULE Where FORMAT_ID = '"&amp;A1558&amp;"' AND FIELD_NO = '"&amp;B1558&amp;"' AND PRIORITY = '"&amp;C1558&amp;"';"</f>
        <v/>
      </c>
    </row>
    <row r="1559" spans="1:21">
      <c r="A1559" t="s">
        <v>1372</v>
      </c>
      <c r="B1559" t="s">
        <v>666</v>
      </c>
      <c r="C1559" t="s">
        <v>64</v>
      </c>
      <c r="D1559" t="s">
        <v>536</v>
      </c>
      <c r="E1559" t="s">
        <v>567</v>
      </c>
      <c r="F1559" t="s">
        <v>1547</v>
      </c>
      <c r="G1559" t="s">
        <v>196</v>
      </c>
      <c r="H1559" t="s">
        <v>255</v>
      </c>
      <c r="I1559" t="s">
        <v>255</v>
      </c>
      <c r="L1559" t="s">
        <v>7</v>
      </c>
      <c r="M1559">
        <f>VLOOKUP(D1559,UFMT_FIELD_FORMAT!A:H,8,FALSE)</f>
        <v/>
      </c>
      <c r="N1559">
        <f>IF(ISBLANK(E1559),"",VLOOKUP(E1559,UFMT_CONDITION!A:J,10,FALSE))</f>
        <v/>
      </c>
      <c r="O1559">
        <f>VLOOKUP(F1559,UFMT_VALUE!A:E,5,FALSE)</f>
        <v/>
      </c>
      <c r="P1559">
        <f>IF(ISBLANK(G1559),"",VLOOKUP(G1559,UFMT_CONVERSION!A:C,3,FALSE))</f>
        <v/>
      </c>
      <c r="Q1559">
        <f>"Field '"&amp;M1559&amp;IF(N1559="","","',Cond '"&amp;N1559)&amp;"', Value '"&amp;O1559&amp;IF(P1559="","","', Conv '"&amp;P1559)&amp;"'"</f>
        <v/>
      </c>
      <c r="S1559">
        <f>"Insert into UFMT_BUILD_RULE (FORMAT_ID, FIELD_NO, PRIORITY, FIELD_ID, COND_ID, VALUE_ID, CONV_KEY, F_CHECK, F_WRITE) Values ('"&amp;A1559&amp;"', '"&amp;B1559&amp;"', '"&amp;C1559&amp;"', '"&amp;D1559&amp;"', '"&amp;E1559&amp;"', '"&amp;F1559&amp;"', '"&amp;G1559&amp;"', '"&amp;H1559&amp;"', '"&amp;I1559&amp;"');"</f>
        <v/>
      </c>
      <c r="T1559">
        <f>"Update UFMT_BUILD_RULE SET FIELD_ID='"&amp;D1559&amp;"',COND_ID='"&amp;E1559&amp;"',VALUE_ID='"&amp;F1559&amp;"',CONV_KEY='"&amp;G1559&amp;"',F_CHECK='"&amp;H1559&amp;"',F_WRITE='"&amp;I1559&amp;"' Where FORMAT_ID = '"&amp;A1559&amp;"' AND FIELD_NO = '"&amp;B1559&amp;"' AND PRIORITY = '"&amp;C1559&amp;"';"</f>
        <v/>
      </c>
      <c r="U1559">
        <f>"Delete from UFMT_BUILD_RULE Where FORMAT_ID = '"&amp;A1559&amp;"' AND FIELD_NO = '"&amp;B1559&amp;"' AND PRIORITY = '"&amp;C1559&amp;"';"</f>
        <v/>
      </c>
    </row>
    <row r="1560" spans="1:21">
      <c r="A1560" t="s">
        <v>1372</v>
      </c>
      <c r="B1560" t="s">
        <v>97</v>
      </c>
      <c r="C1560" t="s">
        <v>13</v>
      </c>
      <c r="D1560" t="s">
        <v>532</v>
      </c>
      <c r="F1560" t="s">
        <v>1590</v>
      </c>
      <c r="G1560" t="s">
        <v>76</v>
      </c>
      <c r="H1560" t="s">
        <v>255</v>
      </c>
      <c r="I1560" t="s">
        <v>255</v>
      </c>
      <c r="L1560" t="s">
        <v>7</v>
      </c>
      <c r="M1560">
        <f>VLOOKUP(D1560,UFMT_FIELD_FORMAT!A:H,8,FALSE)</f>
        <v/>
      </c>
      <c r="N1560">
        <f>IF(ISBLANK(E1560),"",VLOOKUP(E1560,UFMT_CONDITION!A:J,10,FALSE))</f>
        <v/>
      </c>
      <c r="O1560">
        <f>VLOOKUP(F1560,UFMT_VALUE!A:E,5,FALSE)</f>
        <v/>
      </c>
      <c r="P1560">
        <f>IF(ISBLANK(G1560),"",VLOOKUP(G1560,UFMT_CONVERSION!A:C,3,FALSE))</f>
        <v/>
      </c>
      <c r="Q1560">
        <f>"Field '"&amp;M1560&amp;IF(N1560="","","',Cond '"&amp;N1560)&amp;"', Value '"&amp;O1560&amp;IF(P1560="","","', Conv '"&amp;P1560)&amp;"'"</f>
        <v/>
      </c>
      <c r="S1560">
        <f>"Insert into UFMT_BUILD_RULE (FORMAT_ID, FIELD_NO, PRIORITY, FIELD_ID, COND_ID, VALUE_ID, CONV_KEY, F_CHECK, F_WRITE) Values ('"&amp;A1560&amp;"', '"&amp;B1560&amp;"', '"&amp;C1560&amp;"', '"&amp;D1560&amp;"', '"&amp;E1560&amp;"', '"&amp;F1560&amp;"', '"&amp;G1560&amp;"', '"&amp;H1560&amp;"', '"&amp;I1560&amp;"');"</f>
        <v/>
      </c>
      <c r="T1560">
        <f>"Update UFMT_BUILD_RULE SET FIELD_ID='"&amp;D1560&amp;"',COND_ID='"&amp;E1560&amp;"',VALUE_ID='"&amp;F1560&amp;"',CONV_KEY='"&amp;G1560&amp;"',F_CHECK='"&amp;H1560&amp;"',F_WRITE='"&amp;I1560&amp;"' Where FORMAT_ID = '"&amp;A1560&amp;"' AND FIELD_NO = '"&amp;B1560&amp;"' AND PRIORITY = '"&amp;C1560&amp;"';"</f>
        <v/>
      </c>
      <c r="U1560">
        <f>"Delete from UFMT_BUILD_RULE Where FORMAT_ID = '"&amp;A1560&amp;"' AND FIELD_NO = '"&amp;B1560&amp;"' AND PRIORITY = '"&amp;C1560&amp;"';"</f>
        <v/>
      </c>
    </row>
    <row r="1561" spans="1:21">
      <c r="A1561" t="s">
        <v>1045</v>
      </c>
      <c r="B1561" t="s">
        <v>64</v>
      </c>
      <c r="C1561" t="s">
        <v>13</v>
      </c>
      <c r="D1561" t="s">
        <v>13</v>
      </c>
      <c r="F1561" t="s">
        <v>64</v>
      </c>
      <c r="H1561" t="s">
        <v>255</v>
      </c>
      <c r="I1561" t="s">
        <v>255</v>
      </c>
      <c r="L1561" t="s">
        <v>7</v>
      </c>
      <c r="M1561">
        <f>VLOOKUP(D1561,UFMT_FIELD_FORMAT!A:H,8,FALSE)</f>
        <v/>
      </c>
      <c r="N1561">
        <f>IF(ISBLANK(E1561),"",VLOOKUP(E1561,UFMT_CONDITION!A:J,10,FALSE))</f>
        <v/>
      </c>
      <c r="O1561">
        <f>VLOOKUP(F1561,UFMT_VALUE!A:E,5,FALSE)</f>
        <v/>
      </c>
      <c r="P1561">
        <f>IF(ISBLANK(G1561),"",VLOOKUP(G1561,UFMT_CONVERSION!A:C,3,FALSE))</f>
        <v/>
      </c>
      <c r="Q1561">
        <f>"Field '"&amp;M1561&amp;IF(N1561="","","',Cond '"&amp;N1561)&amp;"', Value '"&amp;O1561&amp;IF(P1561="","","', Conv '"&amp;P1561)&amp;"'"</f>
        <v/>
      </c>
      <c r="S1561">
        <f>"Insert into UFMT_BUILD_RULE (FORMAT_ID, FIELD_NO, PRIORITY, FIELD_ID, COND_ID, VALUE_ID, CONV_KEY, F_CHECK, F_WRITE) Values ('"&amp;A1561&amp;"', '"&amp;B1561&amp;"', '"&amp;C1561&amp;"', '"&amp;D1561&amp;"', '"&amp;E1561&amp;"', '"&amp;F1561&amp;"', '"&amp;G1561&amp;"', '"&amp;H1561&amp;"', '"&amp;I1561&amp;"');"</f>
        <v/>
      </c>
      <c r="T1561">
        <f>"Update UFMT_BUILD_RULE SET FIELD_ID='"&amp;D1561&amp;"',COND_ID='"&amp;E1561&amp;"',VALUE_ID='"&amp;F1561&amp;"',CONV_KEY='"&amp;G1561&amp;"',F_CHECK='"&amp;H1561&amp;"',F_WRITE='"&amp;I1561&amp;"' Where FORMAT_ID = '"&amp;A1561&amp;"' AND FIELD_NO = '"&amp;B1561&amp;"' AND PRIORITY = '"&amp;C1561&amp;"';"</f>
        <v/>
      </c>
      <c r="U1561">
        <f>"Delete from UFMT_BUILD_RULE Where FORMAT_ID = '"&amp;A1561&amp;"' AND FIELD_NO = '"&amp;B1561&amp;"' AND PRIORITY = '"&amp;C1561&amp;"';"</f>
        <v/>
      </c>
    </row>
    <row r="1562" spans="1:21">
      <c r="A1562" t="s">
        <v>1045</v>
      </c>
      <c r="B1562" t="s">
        <v>107</v>
      </c>
      <c r="C1562" t="s">
        <v>13</v>
      </c>
      <c r="D1562" t="s">
        <v>64</v>
      </c>
      <c r="F1562" t="s">
        <v>107</v>
      </c>
      <c r="G1562" t="s">
        <v>583</v>
      </c>
      <c r="H1562" t="s">
        <v>255</v>
      </c>
      <c r="I1562" t="s">
        <v>255</v>
      </c>
      <c r="L1562" t="s">
        <v>7</v>
      </c>
      <c r="M1562">
        <f>VLOOKUP(D1562,UFMT_FIELD_FORMAT!A:H,8,FALSE)</f>
        <v/>
      </c>
      <c r="N1562">
        <f>IF(ISBLANK(E1562),"",VLOOKUP(E1562,UFMT_CONDITION!A:J,10,FALSE))</f>
        <v/>
      </c>
      <c r="O1562">
        <f>VLOOKUP(F1562,UFMT_VALUE!A:E,5,FALSE)</f>
        <v/>
      </c>
      <c r="P1562">
        <f>IF(ISBLANK(G1562),"",VLOOKUP(G1562,UFMT_CONVERSION!A:C,3,FALSE))</f>
        <v/>
      </c>
      <c r="Q1562">
        <f>"Field '"&amp;M1562&amp;IF(N1562="","","',Cond '"&amp;N1562)&amp;"', Value '"&amp;O1562&amp;IF(P1562="","","', Conv '"&amp;P1562)&amp;"'"</f>
        <v/>
      </c>
      <c r="S1562">
        <f>"Insert into UFMT_BUILD_RULE (FORMAT_ID, FIELD_NO, PRIORITY, FIELD_ID, COND_ID, VALUE_ID, CONV_KEY, F_CHECK, F_WRITE) Values ('"&amp;A1562&amp;"', '"&amp;B1562&amp;"', '"&amp;C1562&amp;"', '"&amp;D1562&amp;"', '"&amp;E1562&amp;"', '"&amp;F1562&amp;"', '"&amp;G1562&amp;"', '"&amp;H1562&amp;"', '"&amp;I1562&amp;"');"</f>
        <v/>
      </c>
      <c r="T1562">
        <f>"Update UFMT_BUILD_RULE SET FIELD_ID='"&amp;D1562&amp;"',COND_ID='"&amp;E1562&amp;"',VALUE_ID='"&amp;F1562&amp;"',CONV_KEY='"&amp;G1562&amp;"',F_CHECK='"&amp;H1562&amp;"',F_WRITE='"&amp;I1562&amp;"' Where FORMAT_ID = '"&amp;A1562&amp;"' AND FIELD_NO = '"&amp;B1562&amp;"' AND PRIORITY = '"&amp;C1562&amp;"';"</f>
        <v/>
      </c>
      <c r="U1562">
        <f>"Delete from UFMT_BUILD_RULE Where FORMAT_ID = '"&amp;A1562&amp;"' AND FIELD_NO = '"&amp;B1562&amp;"' AND PRIORITY = '"&amp;C1562&amp;"';"</f>
        <v/>
      </c>
    </row>
    <row r="1563" spans="1:21">
      <c r="A1563" t="s">
        <v>1045</v>
      </c>
      <c r="B1563" t="s">
        <v>31</v>
      </c>
      <c r="C1563" t="s">
        <v>13</v>
      </c>
      <c r="D1563" t="s">
        <v>107</v>
      </c>
      <c r="F1563" t="s">
        <v>330</v>
      </c>
      <c r="H1563" t="s">
        <v>255</v>
      </c>
      <c r="I1563" t="s">
        <v>255</v>
      </c>
      <c r="L1563" t="s">
        <v>7</v>
      </c>
      <c r="M1563" t="s">
        <v>1266</v>
      </c>
      <c r="O1563" t="s">
        <v>325</v>
      </c>
      <c r="Q1563">
        <f>"Field '"&amp;M1563&amp;IF(N1563="","","',Cond '"&amp;N1563)&amp;"', Value '"&amp;O1563&amp;IF(P1563="","","', Conv '"&amp;P1563)&amp;"'"</f>
        <v/>
      </c>
      <c r="S1563">
        <f>"Insert into UFMT_BUILD_RULE (FORMAT_ID, FIELD_NO, PRIORITY, FIELD_ID, COND_ID, VALUE_ID, CONV_KEY, F_CHECK, F_WRITE) Values ('"&amp;A1563&amp;"', '"&amp;B1563&amp;"', '"&amp;C1563&amp;"', '"&amp;D1563&amp;"', '"&amp;E1563&amp;"', '"&amp;F1563&amp;"', '"&amp;G1563&amp;"', '"&amp;H1563&amp;"', '"&amp;I1563&amp;"');"</f>
        <v/>
      </c>
      <c r="T1563">
        <f>"Update UFMT_BUILD_RULE SET FIELD_ID='"&amp;D1563&amp;"',COND_ID='"&amp;E1563&amp;"',VALUE_ID='"&amp;F1563&amp;"',CONV_KEY='"&amp;G1563&amp;"',F_CHECK='"&amp;H1563&amp;"',F_WRITE='"&amp;I1563&amp;"' Where FORMAT_ID = '"&amp;A1563&amp;"' AND FIELD_NO = '"&amp;B1563&amp;"' AND PRIORITY = '"&amp;C1563&amp;"';"</f>
        <v/>
      </c>
      <c r="U1563">
        <f>"Delete from UFMT_BUILD_RULE Where FORMAT_ID = '"&amp;A1563&amp;"' AND FIELD_NO = '"&amp;B1563&amp;"' AND PRIORITY = '"&amp;C1563&amp;"';"</f>
        <v/>
      </c>
    </row>
    <row r="1564" spans="1:21">
      <c r="A1564" t="s">
        <v>1045</v>
      </c>
      <c r="B1564" t="s">
        <v>328</v>
      </c>
      <c r="C1564" t="s">
        <v>13</v>
      </c>
      <c r="D1564" t="s">
        <v>107</v>
      </c>
      <c r="F1564" t="s">
        <v>114</v>
      </c>
      <c r="H1564" t="s">
        <v>255</v>
      </c>
      <c r="I1564" t="s">
        <v>255</v>
      </c>
      <c r="L1564" t="s">
        <v>7</v>
      </c>
      <c r="M1564" t="s">
        <v>1267</v>
      </c>
      <c r="O1564" t="s">
        <v>79</v>
      </c>
      <c r="Q1564">
        <f>"Field '"&amp;M1564&amp;IF(N1564="","","',Cond '"&amp;N1564)&amp;"', Value '"&amp;O1564&amp;IF(P1564="","","', Conv '"&amp;P1564)&amp;"'"</f>
        <v/>
      </c>
      <c r="S1564">
        <f>"Insert into UFMT_BUILD_RULE (FORMAT_ID, FIELD_NO, PRIORITY, FIELD_ID, COND_ID, VALUE_ID, CONV_KEY, F_CHECK, F_WRITE) Values ('"&amp;A1564&amp;"', '"&amp;B1564&amp;"', '"&amp;C1564&amp;"', '"&amp;D1564&amp;"', '"&amp;E1564&amp;"', '"&amp;F1564&amp;"', '"&amp;G1564&amp;"', '"&amp;H1564&amp;"', '"&amp;I1564&amp;"');"</f>
        <v/>
      </c>
      <c r="T1564">
        <f>"Update UFMT_BUILD_RULE SET FIELD_ID='"&amp;D1564&amp;"',COND_ID='"&amp;E1564&amp;"',VALUE_ID='"&amp;F1564&amp;"',CONV_KEY='"&amp;G1564&amp;"',F_CHECK='"&amp;H1564&amp;"',F_WRITE='"&amp;I1564&amp;"' Where FORMAT_ID = '"&amp;A1564&amp;"' AND FIELD_NO = '"&amp;B1564&amp;"' AND PRIORITY = '"&amp;C1564&amp;"';"</f>
        <v/>
      </c>
      <c r="U1564">
        <f>"Delete from UFMT_BUILD_RULE Where FORMAT_ID = '"&amp;A1564&amp;"' AND FIELD_NO = '"&amp;B1564&amp;"' AND PRIORITY = '"&amp;C1564&amp;"';"</f>
        <v/>
      </c>
    </row>
    <row r="1565" spans="1:21">
      <c r="A1565" t="s">
        <v>1045</v>
      </c>
      <c r="B1565" t="s">
        <v>330</v>
      </c>
      <c r="C1565" t="s">
        <v>13</v>
      </c>
      <c r="D1565" t="s">
        <v>51</v>
      </c>
      <c r="F1565" t="s">
        <v>216</v>
      </c>
      <c r="H1565" t="s">
        <v>255</v>
      </c>
      <c r="I1565" t="s">
        <v>255</v>
      </c>
      <c r="L1565" t="s">
        <v>7</v>
      </c>
      <c r="M1565">
        <f>VLOOKUP(D1565,UFMT_FIELD_FORMAT!A:H,8,FALSE)</f>
        <v/>
      </c>
      <c r="N1565">
        <f>IF(ISBLANK(E1565),"",VLOOKUP(E1565,UFMT_CONDITION!A:J,10,FALSE))</f>
        <v/>
      </c>
      <c r="O1565">
        <f>VLOOKUP(F1565,UFMT_VALUE!A:E,5,FALSE)</f>
        <v/>
      </c>
      <c r="P1565">
        <f>IF(ISBLANK(G1565),"",VLOOKUP(G1565,UFMT_CONVERSION!A:C,3,FALSE))</f>
        <v/>
      </c>
      <c r="Q1565">
        <f>"Field '"&amp;M1565&amp;IF(N1565="","","',Cond '"&amp;N1565)&amp;"', Value '"&amp;O1565&amp;IF(P1565="","","', Conv '"&amp;P1565)&amp;"'"</f>
        <v/>
      </c>
      <c r="S1565">
        <f>"Insert into UFMT_BUILD_RULE (FORMAT_ID, FIELD_NO, PRIORITY, FIELD_ID, COND_ID, VALUE_ID, CONV_KEY, F_CHECK, F_WRITE) Values ('"&amp;A1565&amp;"', '"&amp;B1565&amp;"', '"&amp;C1565&amp;"', '"&amp;D1565&amp;"', '"&amp;E1565&amp;"', '"&amp;F1565&amp;"', '"&amp;G1565&amp;"', '"&amp;H1565&amp;"', '"&amp;I1565&amp;"');"</f>
        <v/>
      </c>
      <c r="T1565">
        <f>"Update UFMT_BUILD_RULE SET FIELD_ID='"&amp;D1565&amp;"',COND_ID='"&amp;E1565&amp;"',VALUE_ID='"&amp;F1565&amp;"',CONV_KEY='"&amp;G1565&amp;"',F_CHECK='"&amp;H1565&amp;"',F_WRITE='"&amp;I1565&amp;"' Where FORMAT_ID = '"&amp;A1565&amp;"' AND FIELD_NO = '"&amp;B1565&amp;"' AND PRIORITY = '"&amp;C1565&amp;"';"</f>
        <v/>
      </c>
      <c r="U1565">
        <f>"Delete from UFMT_BUILD_RULE Where FORMAT_ID = '"&amp;A1565&amp;"' AND FIELD_NO = '"&amp;B1565&amp;"' AND PRIORITY = '"&amp;C1565&amp;"';"</f>
        <v/>
      </c>
    </row>
    <row r="1566" spans="1:21">
      <c r="A1566" t="s">
        <v>1045</v>
      </c>
      <c r="B1566" t="s">
        <v>330</v>
      </c>
      <c r="C1566" t="s">
        <v>64</v>
      </c>
      <c r="D1566" t="s">
        <v>534</v>
      </c>
      <c r="F1566" t="s">
        <v>1601</v>
      </c>
      <c r="H1566" t="s">
        <v>255</v>
      </c>
      <c r="I1566" t="s">
        <v>13</v>
      </c>
      <c r="L1566" t="s">
        <v>7</v>
      </c>
      <c r="M1566">
        <f>VLOOKUP(D1566,UFMT_FIELD_FORMAT!A:H,8,FALSE)</f>
        <v/>
      </c>
      <c r="N1566">
        <f>IF(ISBLANK(E1566),"",VLOOKUP(E1566,UFMT_CONDITION!A:J,10,FALSE))</f>
        <v/>
      </c>
      <c r="O1566">
        <f>VLOOKUP(F1566,UFMT_VALUE!A:E,5,FALSE)</f>
        <v/>
      </c>
      <c r="P1566">
        <f>IF(ISBLANK(G1566),"",VLOOKUP(G1566,UFMT_CONVERSION!A:C,3,FALSE))</f>
        <v/>
      </c>
      <c r="Q1566">
        <f>"Field '"&amp;M1566&amp;IF(N1566="","","',Cond '"&amp;N1566)&amp;"', Value '"&amp;O1566&amp;IF(P1566="","","', Conv '"&amp;P1566)&amp;"'"</f>
        <v/>
      </c>
      <c r="S1566">
        <f>"Insert into UFMT_BUILD_RULE (FORMAT_ID, FIELD_NO, PRIORITY, FIELD_ID, COND_ID, VALUE_ID, CONV_KEY, F_CHECK, F_WRITE) Values ('"&amp;A1566&amp;"', '"&amp;B1566&amp;"', '"&amp;C1566&amp;"', '"&amp;D1566&amp;"', '"&amp;E1566&amp;"', '"&amp;F1566&amp;"', '"&amp;G1566&amp;"', '"&amp;H1566&amp;"', '"&amp;I1566&amp;"');"</f>
        <v/>
      </c>
      <c r="T1566">
        <f>"Update UFMT_BUILD_RULE SET FIELD_ID='"&amp;D1566&amp;"',COND_ID='"&amp;E1566&amp;"',VALUE_ID='"&amp;F1566&amp;"',CONV_KEY='"&amp;G1566&amp;"',F_CHECK='"&amp;H1566&amp;"',F_WRITE='"&amp;I1566&amp;"' Where FORMAT_ID = '"&amp;A1566&amp;"' AND FIELD_NO = '"&amp;B1566&amp;"' AND PRIORITY = '"&amp;C1566&amp;"';"</f>
        <v/>
      </c>
      <c r="U1566">
        <f>"Delete from UFMT_BUILD_RULE Where FORMAT_ID = '"&amp;A1566&amp;"' AND FIELD_NO = '"&amp;B1566&amp;"' AND PRIORITY = '"&amp;C1566&amp;"';"</f>
        <v/>
      </c>
    </row>
    <row r="1567" spans="1:21">
      <c r="A1567" t="s">
        <v>1045</v>
      </c>
      <c r="B1567" t="s">
        <v>318</v>
      </c>
      <c r="C1567" t="s">
        <v>13</v>
      </c>
      <c r="D1567" t="s">
        <v>31</v>
      </c>
      <c r="F1567" t="s">
        <v>1574</v>
      </c>
      <c r="H1567" t="s">
        <v>255</v>
      </c>
      <c r="I1567" t="s">
        <v>13</v>
      </c>
      <c r="L1567" t="s">
        <v>7</v>
      </c>
      <c r="M1567">
        <f>VLOOKUP(D1567,UFMT_FIELD_FORMAT!A:H,8,FALSE)</f>
        <v/>
      </c>
      <c r="N1567">
        <f>IF(ISBLANK(E1567),"",VLOOKUP(E1567,UFMT_CONDITION!A:J,10,FALSE))</f>
        <v/>
      </c>
      <c r="O1567">
        <f>VLOOKUP(F1567,UFMT_VALUE!A:E,5,FALSE)</f>
        <v/>
      </c>
      <c r="P1567">
        <f>IF(ISBLANK(G1567),"",VLOOKUP(G1567,UFMT_CONVERSION!A:C,3,FALSE))</f>
        <v/>
      </c>
      <c r="Q1567">
        <f>"Field '"&amp;M1567&amp;IF(N1567="","","',Cond '"&amp;N1567)&amp;"', Value '"&amp;O1567&amp;IF(P1567="","","', Conv '"&amp;P1567)&amp;"'"</f>
        <v/>
      </c>
      <c r="S1567">
        <f>"Insert into UFMT_BUILD_RULE (FORMAT_ID, FIELD_NO, PRIORITY, FIELD_ID, COND_ID, VALUE_ID, CONV_KEY, F_CHECK, F_WRITE) Values ('"&amp;A1567&amp;"', '"&amp;B1567&amp;"', '"&amp;C1567&amp;"', '"&amp;D1567&amp;"', '"&amp;E1567&amp;"', '"&amp;F1567&amp;"', '"&amp;G1567&amp;"', '"&amp;H1567&amp;"', '"&amp;I1567&amp;"');"</f>
        <v/>
      </c>
      <c r="T1567">
        <f>"Update UFMT_BUILD_RULE SET FIELD_ID='"&amp;D1567&amp;"',COND_ID='"&amp;E1567&amp;"',VALUE_ID='"&amp;F1567&amp;"',CONV_KEY='"&amp;G1567&amp;"',F_CHECK='"&amp;H1567&amp;"',F_WRITE='"&amp;I1567&amp;"' Where FORMAT_ID = '"&amp;A1567&amp;"' AND FIELD_NO = '"&amp;B1567&amp;"' AND PRIORITY = '"&amp;C1567&amp;"';"</f>
        <v/>
      </c>
      <c r="U1567">
        <f>"Delete from UFMT_BUILD_RULE Where FORMAT_ID = '"&amp;A1567&amp;"' AND FIELD_NO = '"&amp;B1567&amp;"' AND PRIORITY = '"&amp;C1567&amp;"';"</f>
        <v/>
      </c>
    </row>
    <row r="1568" spans="1:21">
      <c r="A1568" t="s">
        <v>1045</v>
      </c>
      <c r="B1568" t="s">
        <v>335</v>
      </c>
      <c r="C1568" t="s">
        <v>13</v>
      </c>
      <c r="D1568" t="s">
        <v>31</v>
      </c>
      <c r="F1568" t="s">
        <v>335</v>
      </c>
      <c r="H1568" t="s">
        <v>255</v>
      </c>
      <c r="I1568" t="s">
        <v>255</v>
      </c>
      <c r="L1568" t="s">
        <v>7</v>
      </c>
      <c r="M1568">
        <f>VLOOKUP(D1568,UFMT_FIELD_FORMAT!A:H,8,FALSE)</f>
        <v/>
      </c>
      <c r="N1568">
        <f>IF(ISBLANK(E1568),"",VLOOKUP(E1568,UFMT_CONDITION!A:J,10,FALSE))</f>
        <v/>
      </c>
      <c r="O1568">
        <f>VLOOKUP(F1568,UFMT_VALUE!A:E,5,FALSE)</f>
        <v/>
      </c>
      <c r="P1568">
        <f>IF(ISBLANK(G1568),"",VLOOKUP(G1568,UFMT_CONVERSION!A:C,3,FALSE))</f>
        <v/>
      </c>
      <c r="Q1568">
        <f>"Field '"&amp;M1568&amp;IF(N1568="","","',Cond '"&amp;N1568)&amp;"', Value '"&amp;O1568&amp;IF(P1568="","","', Conv '"&amp;P1568)&amp;"'"</f>
        <v/>
      </c>
      <c r="S1568">
        <f>"Insert into UFMT_BUILD_RULE (FORMAT_ID, FIELD_NO, PRIORITY, FIELD_ID, COND_ID, VALUE_ID, CONV_KEY, F_CHECK, F_WRITE) Values ('"&amp;A1568&amp;"', '"&amp;B1568&amp;"', '"&amp;C1568&amp;"', '"&amp;D1568&amp;"', '"&amp;E1568&amp;"', '"&amp;F1568&amp;"', '"&amp;G1568&amp;"', '"&amp;H1568&amp;"', '"&amp;I1568&amp;"');"</f>
        <v/>
      </c>
      <c r="T1568">
        <f>"Update UFMT_BUILD_RULE SET FIELD_ID='"&amp;D1568&amp;"',COND_ID='"&amp;E1568&amp;"',VALUE_ID='"&amp;F1568&amp;"',CONV_KEY='"&amp;G1568&amp;"',F_CHECK='"&amp;H1568&amp;"',F_WRITE='"&amp;I1568&amp;"' Where FORMAT_ID = '"&amp;A1568&amp;"' AND FIELD_NO = '"&amp;B1568&amp;"' AND PRIORITY = '"&amp;C1568&amp;"';"</f>
        <v/>
      </c>
      <c r="U1568">
        <f>"Delete from UFMT_BUILD_RULE Where FORMAT_ID = '"&amp;A1568&amp;"' AND FIELD_NO = '"&amp;B1568&amp;"' AND PRIORITY = '"&amp;C1568&amp;"';"</f>
        <v/>
      </c>
    </row>
    <row r="1569" spans="1:21">
      <c r="A1569" t="s">
        <v>1045</v>
      </c>
      <c r="B1569" t="s">
        <v>337</v>
      </c>
      <c r="C1569" t="s">
        <v>13</v>
      </c>
      <c r="D1569" t="s">
        <v>500</v>
      </c>
      <c r="F1569" t="s">
        <v>35</v>
      </c>
      <c r="H1569" t="s">
        <v>255</v>
      </c>
      <c r="I1569" t="s">
        <v>13</v>
      </c>
      <c r="L1569" t="s">
        <v>7</v>
      </c>
      <c r="M1569">
        <f>VLOOKUP(D1569,UFMT_FIELD_FORMAT!A:H,8,FALSE)</f>
        <v/>
      </c>
      <c r="N1569">
        <f>IF(ISBLANK(E1569),"",VLOOKUP(E1569,UFMT_CONDITION!A:J,10,FALSE))</f>
        <v/>
      </c>
      <c r="O1569">
        <f>VLOOKUP(F1569,UFMT_VALUE!A:E,5,FALSE)</f>
        <v/>
      </c>
      <c r="P1569">
        <f>IF(ISBLANK(G1569),"",VLOOKUP(G1569,UFMT_CONVERSION!A:C,3,FALSE))</f>
        <v/>
      </c>
      <c r="Q1569">
        <f>"Field '"&amp;M1569&amp;IF(N1569="","","',Cond '"&amp;N1569)&amp;"', Value '"&amp;O1569&amp;IF(P1569="","","', Conv '"&amp;P1569)&amp;"'"</f>
        <v/>
      </c>
      <c r="S1569">
        <f>"Insert into UFMT_BUILD_RULE (FORMAT_ID, FIELD_NO, PRIORITY, FIELD_ID, COND_ID, VALUE_ID, CONV_KEY, F_CHECK, F_WRITE) Values ('"&amp;A1569&amp;"', '"&amp;B1569&amp;"', '"&amp;C1569&amp;"', '"&amp;D1569&amp;"', '"&amp;E1569&amp;"', '"&amp;F1569&amp;"', '"&amp;G1569&amp;"', '"&amp;H1569&amp;"', '"&amp;I1569&amp;"');"</f>
        <v/>
      </c>
      <c r="T1569">
        <f>"Update UFMT_BUILD_RULE SET FIELD_ID='"&amp;D1569&amp;"',COND_ID='"&amp;E1569&amp;"',VALUE_ID='"&amp;F1569&amp;"',CONV_KEY='"&amp;G1569&amp;"',F_CHECK='"&amp;H1569&amp;"',F_WRITE='"&amp;I1569&amp;"' Where FORMAT_ID = '"&amp;A1569&amp;"' AND FIELD_NO = '"&amp;B1569&amp;"' AND PRIORITY = '"&amp;C1569&amp;"';"</f>
        <v/>
      </c>
      <c r="U1569">
        <f>"Delete from UFMT_BUILD_RULE Where FORMAT_ID = '"&amp;A1569&amp;"' AND FIELD_NO = '"&amp;B1569&amp;"' AND PRIORITY = '"&amp;C1569&amp;"';"</f>
        <v/>
      </c>
    </row>
    <row r="1570" spans="1:21">
      <c r="A1570" t="s">
        <v>1045</v>
      </c>
      <c r="B1570" t="s">
        <v>351</v>
      </c>
      <c r="C1570" t="s">
        <v>13</v>
      </c>
      <c r="D1570" t="s">
        <v>500</v>
      </c>
      <c r="F1570" t="s">
        <v>385</v>
      </c>
      <c r="H1570" t="s">
        <v>255</v>
      </c>
      <c r="I1570" t="s">
        <v>255</v>
      </c>
      <c r="L1570" t="s">
        <v>7</v>
      </c>
      <c r="M1570">
        <f>VLOOKUP(D1570,UFMT_FIELD_FORMAT!A:H,8,FALSE)</f>
        <v/>
      </c>
      <c r="N1570">
        <f>IF(ISBLANK(E1570),"",VLOOKUP(E1570,UFMT_CONDITION!A:J,10,FALSE))</f>
        <v/>
      </c>
      <c r="O1570">
        <f>VLOOKUP(F1570,UFMT_VALUE!A:E,5,FALSE)</f>
        <v/>
      </c>
      <c r="P1570">
        <f>IF(ISBLANK(G1570),"",VLOOKUP(G1570,UFMT_CONVERSION!A:C,3,FALSE))</f>
        <v/>
      </c>
      <c r="Q1570">
        <f>"Field '"&amp;M1570&amp;IF(N1570="","","',Cond '"&amp;N1570)&amp;"', Value '"&amp;O1570&amp;IF(P1570="","","', Conv '"&amp;P1570)&amp;"'"</f>
        <v/>
      </c>
      <c r="S1570">
        <f>"Insert into UFMT_BUILD_RULE (FORMAT_ID, FIELD_NO, PRIORITY, FIELD_ID, COND_ID, VALUE_ID, CONV_KEY, F_CHECK, F_WRITE) Values ('"&amp;A1570&amp;"', '"&amp;B1570&amp;"', '"&amp;C1570&amp;"', '"&amp;D1570&amp;"', '"&amp;E1570&amp;"', '"&amp;F1570&amp;"', '"&amp;G1570&amp;"', '"&amp;H1570&amp;"', '"&amp;I1570&amp;"');"</f>
        <v/>
      </c>
      <c r="T1570">
        <f>"Update UFMT_BUILD_RULE SET FIELD_ID='"&amp;D1570&amp;"',COND_ID='"&amp;E1570&amp;"',VALUE_ID='"&amp;F1570&amp;"',CONV_KEY='"&amp;G1570&amp;"',F_CHECK='"&amp;H1570&amp;"',F_WRITE='"&amp;I1570&amp;"' Where FORMAT_ID = '"&amp;A1570&amp;"' AND FIELD_NO = '"&amp;B1570&amp;"' AND PRIORITY = '"&amp;C1570&amp;"';"</f>
        <v/>
      </c>
      <c r="U1570">
        <f>"Delete from UFMT_BUILD_RULE Where FORMAT_ID = '"&amp;A1570&amp;"' AND FIELD_NO = '"&amp;B1570&amp;"' AND PRIORITY = '"&amp;C1570&amp;"';"</f>
        <v/>
      </c>
    </row>
    <row r="1571" spans="1:21">
      <c r="A1571" t="s">
        <v>1045</v>
      </c>
      <c r="B1571" t="s">
        <v>379</v>
      </c>
      <c r="C1571" t="s">
        <v>13</v>
      </c>
      <c r="D1571" t="s">
        <v>318</v>
      </c>
      <c r="F1571" t="s">
        <v>379</v>
      </c>
      <c r="H1571" t="s">
        <v>255</v>
      </c>
      <c r="I1571" t="s">
        <v>255</v>
      </c>
      <c r="L1571" t="s">
        <v>7</v>
      </c>
      <c r="M1571">
        <f>VLOOKUP(D1571,UFMT_FIELD_FORMAT!A:H,8,FALSE)</f>
        <v/>
      </c>
      <c r="N1571">
        <f>IF(ISBLANK(E1571),"",VLOOKUP(E1571,UFMT_CONDITION!A:J,10,FALSE))</f>
        <v/>
      </c>
      <c r="O1571">
        <f>VLOOKUP(F1571,UFMT_VALUE!A:E,5,FALSE)</f>
        <v/>
      </c>
      <c r="P1571">
        <f>IF(ISBLANK(G1571),"",VLOOKUP(G1571,UFMT_CONVERSION!A:C,3,FALSE))</f>
        <v/>
      </c>
      <c r="Q1571">
        <f>"Field '"&amp;M1571&amp;IF(N1571="","","',Cond '"&amp;N1571)&amp;"', Value '"&amp;O1571&amp;IF(P1571="","","', Conv '"&amp;P1571)&amp;"'"</f>
        <v/>
      </c>
      <c r="S1571">
        <f>"Insert into UFMT_BUILD_RULE (FORMAT_ID, FIELD_NO, PRIORITY, FIELD_ID, COND_ID, VALUE_ID, CONV_KEY, F_CHECK, F_WRITE) Values ('"&amp;A1571&amp;"', '"&amp;B1571&amp;"', '"&amp;C1571&amp;"', '"&amp;D1571&amp;"', '"&amp;E1571&amp;"', '"&amp;F1571&amp;"', '"&amp;G1571&amp;"', '"&amp;H1571&amp;"', '"&amp;I1571&amp;"');"</f>
        <v/>
      </c>
      <c r="T1571">
        <f>"Update UFMT_BUILD_RULE SET FIELD_ID='"&amp;D1571&amp;"',COND_ID='"&amp;E1571&amp;"',VALUE_ID='"&amp;F1571&amp;"',CONV_KEY='"&amp;G1571&amp;"',F_CHECK='"&amp;H1571&amp;"',F_WRITE='"&amp;I1571&amp;"' Where FORMAT_ID = '"&amp;A1571&amp;"' AND FIELD_NO = '"&amp;B1571&amp;"' AND PRIORITY = '"&amp;C1571&amp;"';"</f>
        <v/>
      </c>
      <c r="U1571">
        <f>"Delete from UFMT_BUILD_RULE Where FORMAT_ID = '"&amp;A1571&amp;"' AND FIELD_NO = '"&amp;B1571&amp;"' AND PRIORITY = '"&amp;C1571&amp;"';"</f>
        <v/>
      </c>
    </row>
    <row r="1572" spans="1:21">
      <c r="A1572" t="s">
        <v>1045</v>
      </c>
      <c r="B1572" t="s">
        <v>393</v>
      </c>
      <c r="C1572" t="s">
        <v>13</v>
      </c>
      <c r="D1572" t="s">
        <v>318</v>
      </c>
      <c r="F1572" t="s">
        <v>379</v>
      </c>
      <c r="H1572" t="s">
        <v>255</v>
      </c>
      <c r="I1572" t="s">
        <v>255</v>
      </c>
      <c r="L1572" t="s">
        <v>7</v>
      </c>
      <c r="M1572">
        <f>VLOOKUP(D1572,UFMT_FIELD_FORMAT!A:H,8,FALSE)</f>
        <v/>
      </c>
      <c r="N1572">
        <f>IF(ISBLANK(E1572),"",VLOOKUP(E1572,UFMT_CONDITION!A:J,10,FALSE))</f>
        <v/>
      </c>
      <c r="O1572">
        <f>VLOOKUP(F1572,UFMT_VALUE!A:E,5,FALSE)</f>
        <v/>
      </c>
      <c r="P1572">
        <f>IF(ISBLANK(G1572),"",VLOOKUP(G1572,UFMT_CONVERSION!A:C,3,FALSE))</f>
        <v/>
      </c>
      <c r="Q1572">
        <f>"Field '"&amp;M1572&amp;IF(N1572="","","',Cond '"&amp;N1572)&amp;"', Value '"&amp;O1572&amp;IF(P1572="","","', Conv '"&amp;P1572)&amp;"'"</f>
        <v/>
      </c>
      <c r="S1572">
        <f>"Insert into UFMT_BUILD_RULE (FORMAT_ID, FIELD_NO, PRIORITY, FIELD_ID, COND_ID, VALUE_ID, CONV_KEY, F_CHECK, F_WRITE) Values ('"&amp;A1572&amp;"', '"&amp;B1572&amp;"', '"&amp;C1572&amp;"', '"&amp;D1572&amp;"', '"&amp;E1572&amp;"', '"&amp;F1572&amp;"', '"&amp;G1572&amp;"', '"&amp;H1572&amp;"', '"&amp;I1572&amp;"');"</f>
        <v/>
      </c>
      <c r="T1572">
        <f>"Update UFMT_BUILD_RULE SET FIELD_ID='"&amp;D1572&amp;"',COND_ID='"&amp;E1572&amp;"',VALUE_ID='"&amp;F1572&amp;"',CONV_KEY='"&amp;G1572&amp;"',F_CHECK='"&amp;H1572&amp;"',F_WRITE='"&amp;I1572&amp;"' Where FORMAT_ID = '"&amp;A1572&amp;"' AND FIELD_NO = '"&amp;B1572&amp;"' AND PRIORITY = '"&amp;C1572&amp;"';"</f>
        <v/>
      </c>
      <c r="U1572">
        <f>"Delete from UFMT_BUILD_RULE Where FORMAT_ID = '"&amp;A1572&amp;"' AND FIELD_NO = '"&amp;B1572&amp;"' AND PRIORITY = '"&amp;C1572&amp;"';"</f>
        <v/>
      </c>
    </row>
    <row r="1573" spans="1:21">
      <c r="A1573" t="s">
        <v>1045</v>
      </c>
      <c r="B1573" t="s">
        <v>398</v>
      </c>
      <c r="C1573" t="s">
        <v>13</v>
      </c>
      <c r="D1573" t="s">
        <v>318</v>
      </c>
      <c r="F1573" t="s">
        <v>283</v>
      </c>
      <c r="H1573" t="s">
        <v>255</v>
      </c>
      <c r="I1573" t="s">
        <v>255</v>
      </c>
      <c r="L1573" t="s">
        <v>7</v>
      </c>
      <c r="M1573">
        <f>VLOOKUP(D1573,UFMT_FIELD_FORMAT!A:H,8,FALSE)</f>
        <v/>
      </c>
      <c r="N1573">
        <f>IF(ISBLANK(E1573),"",VLOOKUP(E1573,UFMT_CONDITION!A:J,10,FALSE))</f>
        <v/>
      </c>
      <c r="O1573">
        <f>VLOOKUP(F1573,UFMT_VALUE!A:E,5,FALSE)</f>
        <v/>
      </c>
      <c r="P1573">
        <f>IF(ISBLANK(G1573),"",VLOOKUP(G1573,UFMT_CONVERSION!A:C,3,FALSE))</f>
        <v/>
      </c>
      <c r="Q1573">
        <f>"Field '"&amp;M1573&amp;IF(N1573="","","',Cond '"&amp;N1573)&amp;"', Value '"&amp;O1573&amp;IF(P1573="","","', Conv '"&amp;P1573)&amp;"'"</f>
        <v/>
      </c>
      <c r="S1573">
        <f>"Insert into UFMT_BUILD_RULE (FORMAT_ID, FIELD_NO, PRIORITY, FIELD_ID, COND_ID, VALUE_ID, CONV_KEY, F_CHECK, F_WRITE) Values ('"&amp;A1573&amp;"', '"&amp;B1573&amp;"', '"&amp;C1573&amp;"', '"&amp;D1573&amp;"', '"&amp;E1573&amp;"', '"&amp;F1573&amp;"', '"&amp;G1573&amp;"', '"&amp;H1573&amp;"', '"&amp;I1573&amp;"');"</f>
        <v/>
      </c>
      <c r="T1573">
        <f>"Update UFMT_BUILD_RULE SET FIELD_ID='"&amp;D1573&amp;"',COND_ID='"&amp;E1573&amp;"',VALUE_ID='"&amp;F1573&amp;"',CONV_KEY='"&amp;G1573&amp;"',F_CHECK='"&amp;H1573&amp;"',F_WRITE='"&amp;I1573&amp;"' Where FORMAT_ID = '"&amp;A1573&amp;"' AND FIELD_NO = '"&amp;B1573&amp;"' AND PRIORITY = '"&amp;C1573&amp;"';"</f>
        <v/>
      </c>
      <c r="U1573">
        <f>"Delete from UFMT_BUILD_RULE Where FORMAT_ID = '"&amp;A1573&amp;"' AND FIELD_NO = '"&amp;B1573&amp;"' AND PRIORITY = '"&amp;C1573&amp;"';"</f>
        <v/>
      </c>
    </row>
    <row r="1574" spans="1:21">
      <c r="A1574" t="s">
        <v>1045</v>
      </c>
      <c r="B1574" t="s">
        <v>449</v>
      </c>
      <c r="C1574" t="s">
        <v>13</v>
      </c>
      <c r="D1574" t="s">
        <v>333</v>
      </c>
      <c r="F1574" t="s">
        <v>1575</v>
      </c>
      <c r="H1574" t="s">
        <v>255</v>
      </c>
      <c r="I1574" t="s">
        <v>255</v>
      </c>
      <c r="L1574" t="s">
        <v>7</v>
      </c>
      <c r="M1574">
        <f>VLOOKUP(D1574,UFMT_FIELD_FORMAT!A:H,8,FALSE)</f>
        <v/>
      </c>
      <c r="N1574">
        <f>IF(ISBLANK(E1574),"",VLOOKUP(E1574,UFMT_CONDITION!A:J,10,FALSE))</f>
        <v/>
      </c>
      <c r="O1574">
        <f>VLOOKUP(F1574,UFMT_VALUE!A:E,5,FALSE)</f>
        <v/>
      </c>
      <c r="P1574">
        <f>IF(ISBLANK(G1574),"",VLOOKUP(G1574,UFMT_CONVERSION!A:C,3,FALSE))</f>
        <v/>
      </c>
      <c r="Q1574">
        <f>"Field '"&amp;M1574&amp;IF(N1574="","","',Cond '"&amp;N1574)&amp;"', Value '"&amp;O1574&amp;IF(P1574="","","', Conv '"&amp;P1574)&amp;"'"</f>
        <v/>
      </c>
      <c r="S1574">
        <f>"Insert into UFMT_BUILD_RULE (FORMAT_ID, FIELD_NO, PRIORITY, FIELD_ID, COND_ID, VALUE_ID, CONV_KEY, F_CHECK, F_WRITE) Values ('"&amp;A1574&amp;"', '"&amp;B1574&amp;"', '"&amp;C1574&amp;"', '"&amp;D1574&amp;"', '"&amp;E1574&amp;"', '"&amp;F1574&amp;"', '"&amp;G1574&amp;"', '"&amp;H1574&amp;"', '"&amp;I1574&amp;"');"</f>
        <v/>
      </c>
      <c r="T1574">
        <f>"Update UFMT_BUILD_RULE SET FIELD_ID='"&amp;D1574&amp;"',COND_ID='"&amp;E1574&amp;"',VALUE_ID='"&amp;F1574&amp;"',CONV_KEY='"&amp;G1574&amp;"',F_CHECK='"&amp;H1574&amp;"',F_WRITE='"&amp;I1574&amp;"' Where FORMAT_ID = '"&amp;A1574&amp;"' AND FIELD_NO = '"&amp;B1574&amp;"' AND PRIORITY = '"&amp;C1574&amp;"';"</f>
        <v/>
      </c>
      <c r="U1574">
        <f>"Delete from UFMT_BUILD_RULE Where FORMAT_ID = '"&amp;A1574&amp;"' AND FIELD_NO = '"&amp;B1574&amp;"' AND PRIORITY = '"&amp;C1574&amp;"';"</f>
        <v/>
      </c>
    </row>
    <row r="1575" spans="1:21">
      <c r="A1575" t="s">
        <v>1045</v>
      </c>
      <c r="B1575" t="s">
        <v>524</v>
      </c>
      <c r="C1575" t="s">
        <v>13</v>
      </c>
      <c r="D1575" t="s">
        <v>31</v>
      </c>
      <c r="F1575" t="s">
        <v>1577</v>
      </c>
      <c r="H1575" t="s">
        <v>255</v>
      </c>
      <c r="I1575" t="s">
        <v>13</v>
      </c>
      <c r="L1575" t="s">
        <v>7</v>
      </c>
      <c r="M1575">
        <f>VLOOKUP(D1575,UFMT_FIELD_FORMAT!A:H,8,FALSE)</f>
        <v/>
      </c>
      <c r="N1575">
        <f>IF(ISBLANK(E1575),"",VLOOKUP(E1575,UFMT_CONDITION!A:J,10,FALSE))</f>
        <v/>
      </c>
      <c r="O1575">
        <f>VLOOKUP(F1575,UFMT_VALUE!A:E,5,FALSE)</f>
        <v/>
      </c>
      <c r="P1575">
        <f>IF(ISBLANK(G1575),"",VLOOKUP(G1575,UFMT_CONVERSION!A:C,3,FALSE))</f>
        <v/>
      </c>
      <c r="Q1575">
        <f>"Field '"&amp;M1575&amp;IF(N1575="","","',Cond '"&amp;N1575)&amp;"', Value '"&amp;O1575&amp;IF(P1575="","","', Conv '"&amp;P1575)&amp;"'"</f>
        <v/>
      </c>
      <c r="S1575">
        <f>"Insert into UFMT_BUILD_RULE (FORMAT_ID, FIELD_NO, PRIORITY, FIELD_ID, COND_ID, VALUE_ID, CONV_KEY, F_CHECK, F_WRITE) Values ('"&amp;A1575&amp;"', '"&amp;B1575&amp;"', '"&amp;C1575&amp;"', '"&amp;D1575&amp;"', '"&amp;E1575&amp;"', '"&amp;F1575&amp;"', '"&amp;G1575&amp;"', '"&amp;H1575&amp;"', '"&amp;I1575&amp;"');"</f>
        <v/>
      </c>
      <c r="T1575">
        <f>"Update UFMT_BUILD_RULE SET FIELD_ID='"&amp;D1575&amp;"',COND_ID='"&amp;E1575&amp;"',VALUE_ID='"&amp;F1575&amp;"',CONV_KEY='"&amp;G1575&amp;"',F_CHECK='"&amp;H1575&amp;"',F_WRITE='"&amp;I1575&amp;"' Where FORMAT_ID = '"&amp;A1575&amp;"' AND FIELD_NO = '"&amp;B1575&amp;"' AND PRIORITY = '"&amp;C1575&amp;"';"</f>
        <v/>
      </c>
      <c r="U1575">
        <f>"Delete from UFMT_BUILD_RULE Where FORMAT_ID = '"&amp;A1575&amp;"' AND FIELD_NO = '"&amp;B1575&amp;"' AND PRIORITY = '"&amp;C1575&amp;"';"</f>
        <v/>
      </c>
    </row>
    <row r="1576" spans="1:21">
      <c r="A1576" t="s">
        <v>1045</v>
      </c>
      <c r="B1576" t="s">
        <v>532</v>
      </c>
      <c r="C1576" t="s">
        <v>13</v>
      </c>
      <c r="D1576" t="s">
        <v>337</v>
      </c>
      <c r="F1576" t="s">
        <v>456</v>
      </c>
      <c r="H1576" t="s">
        <v>255</v>
      </c>
      <c r="I1576" t="s">
        <v>13</v>
      </c>
      <c r="L1576" t="s">
        <v>7</v>
      </c>
      <c r="M1576">
        <f>VLOOKUP(D1576,UFMT_FIELD_FORMAT!A:H,8,FALSE)</f>
        <v/>
      </c>
      <c r="N1576">
        <f>IF(ISBLANK(E1576),"",VLOOKUP(E1576,UFMT_CONDITION!A:J,10,FALSE))</f>
        <v/>
      </c>
      <c r="O1576">
        <f>VLOOKUP(F1576,UFMT_VALUE!A:E,5,FALSE)</f>
        <v/>
      </c>
      <c r="P1576">
        <f>IF(ISBLANK(G1576),"",VLOOKUP(G1576,UFMT_CONVERSION!A:C,3,FALSE))</f>
        <v/>
      </c>
      <c r="Q1576">
        <f>"Field '"&amp;M1576&amp;IF(N1576="","","',Cond '"&amp;N1576)&amp;"', Value '"&amp;O1576&amp;IF(P1576="","","', Conv '"&amp;P1576)&amp;"'"</f>
        <v/>
      </c>
      <c r="S1576">
        <f>"Insert into UFMT_BUILD_RULE (FORMAT_ID, FIELD_NO, PRIORITY, FIELD_ID, COND_ID, VALUE_ID, CONV_KEY, F_CHECK, F_WRITE) Values ('"&amp;A1576&amp;"', '"&amp;B1576&amp;"', '"&amp;C1576&amp;"', '"&amp;D1576&amp;"', '"&amp;E1576&amp;"', '"&amp;F1576&amp;"', '"&amp;G1576&amp;"', '"&amp;H1576&amp;"', '"&amp;I1576&amp;"');"</f>
        <v/>
      </c>
      <c r="T1576">
        <f>"Update UFMT_BUILD_RULE SET FIELD_ID='"&amp;D1576&amp;"',COND_ID='"&amp;E1576&amp;"',VALUE_ID='"&amp;F1576&amp;"',CONV_KEY='"&amp;G1576&amp;"',F_CHECK='"&amp;H1576&amp;"',F_WRITE='"&amp;I1576&amp;"' Where FORMAT_ID = '"&amp;A1576&amp;"' AND FIELD_NO = '"&amp;B1576&amp;"' AND PRIORITY = '"&amp;C1576&amp;"';"</f>
        <v/>
      </c>
      <c r="U1576">
        <f>"Delete from UFMT_BUILD_RULE Where FORMAT_ID = '"&amp;A1576&amp;"' AND FIELD_NO = '"&amp;B1576&amp;"' AND PRIORITY = '"&amp;C1576&amp;"';"</f>
        <v/>
      </c>
    </row>
    <row r="1577" spans="1:21">
      <c r="A1577" t="s">
        <v>1045</v>
      </c>
      <c r="B1577" t="s">
        <v>532</v>
      </c>
      <c r="C1577" t="s">
        <v>64</v>
      </c>
      <c r="D1577" t="s">
        <v>337</v>
      </c>
      <c r="F1577" t="s">
        <v>1553</v>
      </c>
      <c r="G1577" t="s">
        <v>669</v>
      </c>
      <c r="H1577" t="s">
        <v>255</v>
      </c>
      <c r="I1577" t="s">
        <v>13</v>
      </c>
      <c r="L1577" t="s">
        <v>7</v>
      </c>
      <c r="M1577">
        <f>VLOOKUP(D1577,UFMT_FIELD_FORMAT!A:H,8,FALSE)</f>
        <v/>
      </c>
      <c r="N1577">
        <f>IF(ISBLANK(E1577),"",VLOOKUP(E1577,UFMT_CONDITION!A:J,10,FALSE))</f>
        <v/>
      </c>
      <c r="O1577">
        <f>VLOOKUP(F1577,UFMT_VALUE!A:E,5,FALSE)</f>
        <v/>
      </c>
      <c r="P1577">
        <f>IF(ISBLANK(G1577),"",VLOOKUP(G1577,UFMT_CONVERSION!A:C,3,FALSE))</f>
        <v/>
      </c>
      <c r="Q1577">
        <f>"Field '"&amp;M1577&amp;IF(N1577="","","',Cond '"&amp;N1577)&amp;"', Value '"&amp;O1577&amp;IF(P1577="","","', Conv '"&amp;P1577)&amp;"'"</f>
        <v/>
      </c>
      <c r="S1577">
        <f>"Insert into UFMT_BUILD_RULE (FORMAT_ID, FIELD_NO, PRIORITY, FIELD_ID, COND_ID, VALUE_ID, CONV_KEY, F_CHECK, F_WRITE) Values ('"&amp;A1577&amp;"', '"&amp;B1577&amp;"', '"&amp;C1577&amp;"', '"&amp;D1577&amp;"', '"&amp;E1577&amp;"', '"&amp;F1577&amp;"', '"&amp;G1577&amp;"', '"&amp;H1577&amp;"', '"&amp;I1577&amp;"');"</f>
        <v/>
      </c>
      <c r="T1577">
        <f>"Update UFMT_BUILD_RULE SET FIELD_ID='"&amp;D1577&amp;"',COND_ID='"&amp;E1577&amp;"',VALUE_ID='"&amp;F1577&amp;"',CONV_KEY='"&amp;G1577&amp;"',F_CHECK='"&amp;H1577&amp;"',F_WRITE='"&amp;I1577&amp;"' Where FORMAT_ID = '"&amp;A1577&amp;"' AND FIELD_NO = '"&amp;B1577&amp;"' AND PRIORITY = '"&amp;C1577&amp;"';"</f>
        <v/>
      </c>
      <c r="U1577">
        <f>"Delete from UFMT_BUILD_RULE Where FORMAT_ID = '"&amp;A1577&amp;"' AND FIELD_NO = '"&amp;B1577&amp;"' AND PRIORITY = '"&amp;C1577&amp;"';"</f>
        <v/>
      </c>
    </row>
    <row r="1578" spans="1:21">
      <c r="A1578" t="s">
        <v>1045</v>
      </c>
      <c r="B1578" t="s">
        <v>70</v>
      </c>
      <c r="C1578" t="s">
        <v>13</v>
      </c>
      <c r="D1578" t="s">
        <v>379</v>
      </c>
      <c r="F1578" t="s">
        <v>471</v>
      </c>
      <c r="H1578" t="s">
        <v>255</v>
      </c>
      <c r="I1578" t="s">
        <v>255</v>
      </c>
      <c r="L1578" t="s">
        <v>7</v>
      </c>
      <c r="M1578">
        <f>VLOOKUP(D1578,UFMT_FIELD_FORMAT!A:H,8,FALSE)</f>
        <v/>
      </c>
      <c r="N1578">
        <f>IF(ISBLANK(E1578),"",VLOOKUP(E1578,UFMT_CONDITION!A:J,10,FALSE))</f>
        <v/>
      </c>
      <c r="O1578">
        <f>VLOOKUP(F1578,UFMT_VALUE!A:E,5,FALSE)</f>
        <v/>
      </c>
      <c r="P1578">
        <f>IF(ISBLANK(G1578),"",VLOOKUP(G1578,UFMT_CONVERSION!A:C,3,FALSE))</f>
        <v/>
      </c>
      <c r="Q1578">
        <f>"Field '"&amp;M1578&amp;IF(N1578="","","',Cond '"&amp;N1578)&amp;"', Value '"&amp;O1578&amp;IF(P1578="","","', Conv '"&amp;P1578)&amp;"'"</f>
        <v/>
      </c>
      <c r="S1578">
        <f>"Insert into UFMT_BUILD_RULE (FORMAT_ID, FIELD_NO, PRIORITY, FIELD_ID, COND_ID, VALUE_ID, CONV_KEY, F_CHECK, F_WRITE) Values ('"&amp;A1578&amp;"', '"&amp;B1578&amp;"', '"&amp;C1578&amp;"', '"&amp;D1578&amp;"', '"&amp;E1578&amp;"', '"&amp;F1578&amp;"', '"&amp;G1578&amp;"', '"&amp;H1578&amp;"', '"&amp;I1578&amp;"');"</f>
        <v/>
      </c>
      <c r="T1578">
        <f>"Update UFMT_BUILD_RULE SET FIELD_ID='"&amp;D1578&amp;"',COND_ID='"&amp;E1578&amp;"',VALUE_ID='"&amp;F1578&amp;"',CONV_KEY='"&amp;G1578&amp;"',F_CHECK='"&amp;H1578&amp;"',F_WRITE='"&amp;I1578&amp;"' Where FORMAT_ID = '"&amp;A1578&amp;"' AND FIELD_NO = '"&amp;B1578&amp;"' AND PRIORITY = '"&amp;C1578&amp;"';"</f>
        <v/>
      </c>
      <c r="U1578">
        <f>"Delete from UFMT_BUILD_RULE Where FORMAT_ID = '"&amp;A1578&amp;"' AND FIELD_NO = '"&amp;B1578&amp;"' AND PRIORITY = '"&amp;C1578&amp;"';"</f>
        <v/>
      </c>
    </row>
    <row r="1579" spans="1:21">
      <c r="A1579" t="s">
        <v>1045</v>
      </c>
      <c r="B1579" t="s">
        <v>310</v>
      </c>
      <c r="C1579" t="s">
        <v>13</v>
      </c>
      <c r="D1579" t="s">
        <v>330</v>
      </c>
      <c r="F1579" t="s">
        <v>555</v>
      </c>
      <c r="H1579" t="s">
        <v>255</v>
      </c>
      <c r="I1579" t="s">
        <v>13</v>
      </c>
      <c r="L1579" t="s">
        <v>7</v>
      </c>
      <c r="M1579">
        <f>VLOOKUP(D1579,UFMT_FIELD_FORMAT!A:H,8,FALSE)</f>
        <v/>
      </c>
      <c r="N1579">
        <f>IF(ISBLANK(E1579),"",VLOOKUP(E1579,UFMT_CONDITION!A:J,10,FALSE))</f>
        <v/>
      </c>
      <c r="O1579">
        <f>VLOOKUP(F1579,UFMT_VALUE!A:E,5,FALSE)</f>
        <v/>
      </c>
      <c r="P1579">
        <f>IF(ISBLANK(G1579),"",VLOOKUP(G1579,UFMT_CONVERSION!A:C,3,FALSE))</f>
        <v/>
      </c>
      <c r="Q1579">
        <f>"Field '"&amp;M1579&amp;IF(N1579="","","',Cond '"&amp;N1579)&amp;"', Value '"&amp;O1579&amp;IF(P1579="","","', Conv '"&amp;P1579)&amp;"'"</f>
        <v/>
      </c>
      <c r="S1579">
        <f>"Insert into UFMT_BUILD_RULE (FORMAT_ID, FIELD_NO, PRIORITY, FIELD_ID, COND_ID, VALUE_ID, CONV_KEY, F_CHECK, F_WRITE) Values ('"&amp;A1579&amp;"', '"&amp;B1579&amp;"', '"&amp;C1579&amp;"', '"&amp;D1579&amp;"', '"&amp;E1579&amp;"', '"&amp;F1579&amp;"', '"&amp;G1579&amp;"', '"&amp;H1579&amp;"', '"&amp;I1579&amp;"');"</f>
        <v/>
      </c>
      <c r="T1579">
        <f>"Update UFMT_BUILD_RULE SET FIELD_ID='"&amp;D1579&amp;"',COND_ID='"&amp;E1579&amp;"',VALUE_ID='"&amp;F1579&amp;"',CONV_KEY='"&amp;G1579&amp;"',F_CHECK='"&amp;H1579&amp;"',F_WRITE='"&amp;I1579&amp;"' Where FORMAT_ID = '"&amp;A1579&amp;"' AND FIELD_NO = '"&amp;B1579&amp;"' AND PRIORITY = '"&amp;C1579&amp;"';"</f>
        <v/>
      </c>
      <c r="U1579">
        <f>"Delete from UFMT_BUILD_RULE Where FORMAT_ID = '"&amp;A1579&amp;"' AND FIELD_NO = '"&amp;B1579&amp;"' AND PRIORITY = '"&amp;C1579&amp;"';"</f>
        <v/>
      </c>
    </row>
    <row r="1580" spans="1:21">
      <c r="A1580" t="s">
        <v>1045</v>
      </c>
      <c r="B1580" t="s">
        <v>72</v>
      </c>
      <c r="C1580" t="s">
        <v>13</v>
      </c>
      <c r="D1580" t="s">
        <v>473</v>
      </c>
      <c r="F1580" t="s">
        <v>43</v>
      </c>
      <c r="G1580" t="s">
        <v>656</v>
      </c>
      <c r="H1580" t="s">
        <v>255</v>
      </c>
      <c r="I1580" t="s">
        <v>13</v>
      </c>
      <c r="L1580" t="s">
        <v>7</v>
      </c>
      <c r="M1580">
        <f>VLOOKUP(D1580,UFMT_FIELD_FORMAT!A:H,8,FALSE)</f>
        <v/>
      </c>
      <c r="N1580">
        <f>IF(ISBLANK(E1580),"",VLOOKUP(E1580,UFMT_CONDITION!A:J,10,FALSE))</f>
        <v/>
      </c>
      <c r="O1580">
        <f>VLOOKUP(F1580,UFMT_VALUE!A:E,5,FALSE)</f>
        <v/>
      </c>
      <c r="P1580">
        <f>IF(ISBLANK(G1580),"",VLOOKUP(G1580,UFMT_CONVERSION!A:C,3,FALSE))</f>
        <v/>
      </c>
      <c r="Q1580">
        <f>"Field '"&amp;M1580&amp;IF(N1580="","","',Cond '"&amp;N1580)&amp;"', Value '"&amp;O1580&amp;IF(P1580="","","', Conv '"&amp;P1580)&amp;"'"</f>
        <v/>
      </c>
      <c r="S1580">
        <f>"Insert into UFMT_BUILD_RULE (FORMAT_ID, FIELD_NO, PRIORITY, FIELD_ID, COND_ID, VALUE_ID, CONV_KEY, F_CHECK, F_WRITE) Values ('"&amp;A1580&amp;"', '"&amp;B1580&amp;"', '"&amp;C1580&amp;"', '"&amp;D1580&amp;"', '"&amp;E1580&amp;"', '"&amp;F1580&amp;"', '"&amp;G1580&amp;"', '"&amp;H1580&amp;"', '"&amp;I1580&amp;"');"</f>
        <v/>
      </c>
      <c r="T1580">
        <f>"Update UFMT_BUILD_RULE SET FIELD_ID='"&amp;D1580&amp;"',COND_ID='"&amp;E1580&amp;"',VALUE_ID='"&amp;F1580&amp;"',CONV_KEY='"&amp;G1580&amp;"',F_CHECK='"&amp;H1580&amp;"',F_WRITE='"&amp;I1580&amp;"' Where FORMAT_ID = '"&amp;A1580&amp;"' AND FIELD_NO = '"&amp;B1580&amp;"' AND PRIORITY = '"&amp;C1580&amp;"';"</f>
        <v/>
      </c>
      <c r="U1580">
        <f>"Delete from UFMT_BUILD_RULE Where FORMAT_ID = '"&amp;A1580&amp;"' AND FIELD_NO = '"&amp;B1580&amp;"' AND PRIORITY = '"&amp;C1580&amp;"';"</f>
        <v/>
      </c>
    </row>
    <row r="1581" spans="1:21">
      <c r="A1581" t="s">
        <v>1045</v>
      </c>
      <c r="B1581" t="s">
        <v>545</v>
      </c>
      <c r="C1581" t="s">
        <v>13</v>
      </c>
      <c r="D1581" t="s">
        <v>393</v>
      </c>
      <c r="F1581" t="s">
        <v>51</v>
      </c>
      <c r="H1581" t="s">
        <v>255</v>
      </c>
      <c r="I1581" t="s">
        <v>255</v>
      </c>
      <c r="L1581" t="s">
        <v>7</v>
      </c>
      <c r="M1581">
        <f>VLOOKUP(D1581,UFMT_FIELD_FORMAT!A:H,8,FALSE)</f>
        <v/>
      </c>
      <c r="N1581">
        <f>IF(ISBLANK(E1581),"",VLOOKUP(E1581,UFMT_CONDITION!A:J,10,FALSE))</f>
        <v/>
      </c>
      <c r="O1581">
        <f>VLOOKUP(F1581,UFMT_VALUE!A:E,5,FALSE)</f>
        <v/>
      </c>
      <c r="P1581">
        <f>IF(ISBLANK(G1581),"",VLOOKUP(G1581,UFMT_CONVERSION!A:C,3,FALSE))</f>
        <v/>
      </c>
      <c r="Q1581">
        <f>"Field '"&amp;M1581&amp;IF(N1581="","","',Cond '"&amp;N1581)&amp;"', Value '"&amp;O1581&amp;IF(P1581="","","', Conv '"&amp;P1581)&amp;"'"</f>
        <v/>
      </c>
      <c r="S1581">
        <f>"Insert into UFMT_BUILD_RULE (FORMAT_ID, FIELD_NO, PRIORITY, FIELD_ID, COND_ID, VALUE_ID, CONV_KEY, F_CHECK, F_WRITE) Values ('"&amp;A1581&amp;"', '"&amp;B1581&amp;"', '"&amp;C1581&amp;"', '"&amp;D1581&amp;"', '"&amp;E1581&amp;"', '"&amp;F1581&amp;"', '"&amp;G1581&amp;"', '"&amp;H1581&amp;"', '"&amp;I1581&amp;"');"</f>
        <v/>
      </c>
      <c r="T1581">
        <f>"Update UFMT_BUILD_RULE SET FIELD_ID='"&amp;D1581&amp;"',COND_ID='"&amp;E1581&amp;"',VALUE_ID='"&amp;F1581&amp;"',CONV_KEY='"&amp;G1581&amp;"',F_CHECK='"&amp;H1581&amp;"',F_WRITE='"&amp;I1581&amp;"' Where FORMAT_ID = '"&amp;A1581&amp;"' AND FIELD_NO = '"&amp;B1581&amp;"' AND PRIORITY = '"&amp;C1581&amp;"';"</f>
        <v/>
      </c>
      <c r="U1581">
        <f>"Delete from UFMT_BUILD_RULE Where FORMAT_ID = '"&amp;A1581&amp;"' AND FIELD_NO = '"&amp;B1581&amp;"' AND PRIORITY = '"&amp;C1581&amp;"';"</f>
        <v/>
      </c>
    </row>
    <row r="1582" spans="1:21">
      <c r="A1582" t="s">
        <v>1045</v>
      </c>
      <c r="B1582" t="s">
        <v>554</v>
      </c>
      <c r="C1582" t="s">
        <v>13</v>
      </c>
      <c r="D1582" t="s">
        <v>456</v>
      </c>
      <c r="F1582" t="s">
        <v>57</v>
      </c>
      <c r="H1582" t="s">
        <v>255</v>
      </c>
      <c r="I1582" t="s">
        <v>255</v>
      </c>
      <c r="L1582" t="s">
        <v>7</v>
      </c>
      <c r="M1582">
        <f>VLOOKUP(D1582,UFMT_FIELD_FORMAT!A:H,8,FALSE)</f>
        <v/>
      </c>
      <c r="N1582">
        <f>IF(ISBLANK(E1582),"",VLOOKUP(E1582,UFMT_CONDITION!A:J,10,FALSE))</f>
        <v/>
      </c>
      <c r="O1582">
        <f>VLOOKUP(F1582,UFMT_VALUE!A:E,5,FALSE)</f>
        <v/>
      </c>
      <c r="P1582">
        <f>IF(ISBLANK(G1582),"",VLOOKUP(G1582,UFMT_CONVERSION!A:C,3,FALSE))</f>
        <v/>
      </c>
      <c r="Q1582">
        <f>"Field '"&amp;M1582&amp;IF(N1582="","","',Cond '"&amp;N1582)&amp;"', Value '"&amp;O1582&amp;IF(P1582="","","', Conv '"&amp;P1582)&amp;"'"</f>
        <v/>
      </c>
      <c r="S1582">
        <f>"Insert into UFMT_BUILD_RULE (FORMAT_ID, FIELD_NO, PRIORITY, FIELD_ID, COND_ID, VALUE_ID, CONV_KEY, F_CHECK, F_WRITE) Values ('"&amp;A1582&amp;"', '"&amp;B1582&amp;"', '"&amp;C1582&amp;"', '"&amp;D1582&amp;"', '"&amp;E1582&amp;"', '"&amp;F1582&amp;"', '"&amp;G1582&amp;"', '"&amp;H1582&amp;"', '"&amp;I1582&amp;"');"</f>
        <v/>
      </c>
      <c r="T1582">
        <f>"Update UFMT_BUILD_RULE SET FIELD_ID='"&amp;D1582&amp;"',COND_ID='"&amp;E1582&amp;"',VALUE_ID='"&amp;F1582&amp;"',CONV_KEY='"&amp;G1582&amp;"',F_CHECK='"&amp;H1582&amp;"',F_WRITE='"&amp;I1582&amp;"' Where FORMAT_ID = '"&amp;A1582&amp;"' AND FIELD_NO = '"&amp;B1582&amp;"' AND PRIORITY = '"&amp;C1582&amp;"';"</f>
        <v/>
      </c>
      <c r="U1582">
        <f>"Delete from UFMT_BUILD_RULE Where FORMAT_ID = '"&amp;A1582&amp;"' AND FIELD_NO = '"&amp;B1582&amp;"' AND PRIORITY = '"&amp;C1582&amp;"';"</f>
        <v/>
      </c>
    </row>
    <row r="1583" spans="1:21">
      <c r="A1583" t="s">
        <v>1045</v>
      </c>
      <c r="B1583" t="s">
        <v>554</v>
      </c>
      <c r="C1583" t="s">
        <v>64</v>
      </c>
      <c r="D1583" t="s">
        <v>456</v>
      </c>
      <c r="E1583" t="s">
        <v>569</v>
      </c>
      <c r="F1583" t="s">
        <v>1584</v>
      </c>
      <c r="G1583" t="s">
        <v>198</v>
      </c>
      <c r="H1583" t="s">
        <v>255</v>
      </c>
      <c r="I1583" t="s">
        <v>13</v>
      </c>
      <c r="L1583" t="s">
        <v>7</v>
      </c>
      <c r="M1583">
        <f>VLOOKUP(D1583,UFMT_FIELD_FORMAT!A:H,8,FALSE)</f>
        <v/>
      </c>
      <c r="N1583">
        <f>IF(ISBLANK(E1583),"",VLOOKUP(E1583,UFMT_CONDITION!A:J,10,FALSE))</f>
        <v/>
      </c>
      <c r="O1583">
        <f>VLOOKUP(F1583,UFMT_VALUE!A:E,5,FALSE)</f>
        <v/>
      </c>
      <c r="P1583">
        <f>IF(ISBLANK(G1583),"",VLOOKUP(G1583,UFMT_CONVERSION!A:C,3,FALSE))</f>
        <v/>
      </c>
      <c r="Q1583">
        <f>"Field '"&amp;M1583&amp;IF(N1583="","","',Cond '"&amp;N1583)&amp;"', Value '"&amp;O1583&amp;IF(P1583="","","', Conv '"&amp;P1583)&amp;"'"</f>
        <v/>
      </c>
      <c r="S1583">
        <f>"Insert into UFMT_BUILD_RULE (FORMAT_ID, FIELD_NO, PRIORITY, FIELD_ID, COND_ID, VALUE_ID, CONV_KEY, F_CHECK, F_WRITE) Values ('"&amp;A1583&amp;"', '"&amp;B1583&amp;"', '"&amp;C1583&amp;"', '"&amp;D1583&amp;"', '"&amp;E1583&amp;"', '"&amp;F1583&amp;"', '"&amp;G1583&amp;"', '"&amp;H1583&amp;"', '"&amp;I1583&amp;"');"</f>
        <v/>
      </c>
      <c r="T1583">
        <f>"Update UFMT_BUILD_RULE SET FIELD_ID='"&amp;D1583&amp;"',COND_ID='"&amp;E1583&amp;"',VALUE_ID='"&amp;F1583&amp;"',CONV_KEY='"&amp;G1583&amp;"',F_CHECK='"&amp;H1583&amp;"',F_WRITE='"&amp;I1583&amp;"' Where FORMAT_ID = '"&amp;A1583&amp;"' AND FIELD_NO = '"&amp;B1583&amp;"' AND PRIORITY = '"&amp;C1583&amp;"';"</f>
        <v/>
      </c>
      <c r="U1583">
        <f>"Delete from UFMT_BUILD_RULE Where FORMAT_ID = '"&amp;A1583&amp;"' AND FIELD_NO = '"&amp;B1583&amp;"' AND PRIORITY = '"&amp;C1583&amp;"';"</f>
        <v/>
      </c>
    </row>
    <row r="1584" spans="1:21">
      <c r="A1584" t="s">
        <v>1045</v>
      </c>
      <c r="B1584" t="s">
        <v>555</v>
      </c>
      <c r="C1584" t="s">
        <v>13</v>
      </c>
      <c r="D1584" t="s">
        <v>385</v>
      </c>
      <c r="F1584" t="s">
        <v>536</v>
      </c>
      <c r="H1584" t="s">
        <v>255</v>
      </c>
      <c r="I1584" t="s">
        <v>255</v>
      </c>
      <c r="L1584" t="s">
        <v>7</v>
      </c>
      <c r="M1584">
        <f>VLOOKUP(D1584,UFMT_FIELD_FORMAT!A:H,8,FALSE)</f>
        <v/>
      </c>
      <c r="N1584">
        <f>IF(ISBLANK(E1584),"",VLOOKUP(E1584,UFMT_CONDITION!A:J,10,FALSE))</f>
        <v/>
      </c>
      <c r="O1584">
        <f>VLOOKUP(F1584,UFMT_VALUE!A:E,5,FALSE)</f>
        <v/>
      </c>
      <c r="P1584">
        <f>IF(ISBLANK(G1584),"",VLOOKUP(G1584,UFMT_CONVERSION!A:C,3,FALSE))</f>
        <v/>
      </c>
      <c r="Q1584">
        <f>"Field '"&amp;M1584&amp;IF(N1584="","","',Cond '"&amp;N1584)&amp;"', Value '"&amp;O1584&amp;IF(P1584="","","', Conv '"&amp;P1584)&amp;"'"</f>
        <v/>
      </c>
      <c r="S1584">
        <f>"Insert into UFMT_BUILD_RULE (FORMAT_ID, FIELD_NO, PRIORITY, FIELD_ID, COND_ID, VALUE_ID, CONV_KEY, F_CHECK, F_WRITE) Values ('"&amp;A1584&amp;"', '"&amp;B1584&amp;"', '"&amp;C1584&amp;"', '"&amp;D1584&amp;"', '"&amp;E1584&amp;"', '"&amp;F1584&amp;"', '"&amp;G1584&amp;"', '"&amp;H1584&amp;"', '"&amp;I1584&amp;"');"</f>
        <v/>
      </c>
      <c r="T1584">
        <f>"Update UFMT_BUILD_RULE SET FIELD_ID='"&amp;D1584&amp;"',COND_ID='"&amp;E1584&amp;"',VALUE_ID='"&amp;F1584&amp;"',CONV_KEY='"&amp;G1584&amp;"',F_CHECK='"&amp;H1584&amp;"',F_WRITE='"&amp;I1584&amp;"' Where FORMAT_ID = '"&amp;A1584&amp;"' AND FIELD_NO = '"&amp;B1584&amp;"' AND PRIORITY = '"&amp;C1584&amp;"';"</f>
        <v/>
      </c>
      <c r="U1584">
        <f>"Delete from UFMT_BUILD_RULE Where FORMAT_ID = '"&amp;A1584&amp;"' AND FIELD_NO = '"&amp;B1584&amp;"' AND PRIORITY = '"&amp;C1584&amp;"';"</f>
        <v/>
      </c>
    </row>
    <row r="1585" spans="1:21">
      <c r="A1585" t="s">
        <v>1045</v>
      </c>
      <c r="B1585" t="s">
        <v>244</v>
      </c>
      <c r="C1585" t="s">
        <v>13</v>
      </c>
      <c r="D1585" t="s">
        <v>385</v>
      </c>
      <c r="F1585" t="s">
        <v>536</v>
      </c>
      <c r="H1585" t="s">
        <v>255</v>
      </c>
      <c r="I1585" t="s">
        <v>255</v>
      </c>
      <c r="L1585" t="s">
        <v>7</v>
      </c>
      <c r="M1585">
        <f>VLOOKUP(D1585,UFMT_FIELD_FORMAT!A:H,8,FALSE)</f>
        <v/>
      </c>
      <c r="N1585">
        <f>IF(ISBLANK(E1585),"",VLOOKUP(E1585,UFMT_CONDITION!A:J,10,FALSE))</f>
        <v/>
      </c>
      <c r="O1585">
        <f>VLOOKUP(F1585,UFMT_VALUE!A:E,5,FALSE)</f>
        <v/>
      </c>
      <c r="P1585">
        <f>IF(ISBLANK(G1585),"",VLOOKUP(G1585,UFMT_CONVERSION!A:C,3,FALSE))</f>
        <v/>
      </c>
      <c r="Q1585">
        <f>"Field '"&amp;M1585&amp;IF(N1585="","","',Cond '"&amp;N1585)&amp;"', Value '"&amp;O1585&amp;IF(P1585="","","', Conv '"&amp;P1585)&amp;"'"</f>
        <v/>
      </c>
      <c r="S1585">
        <f>"Insert into UFMT_BUILD_RULE (FORMAT_ID, FIELD_NO, PRIORITY, FIELD_ID, COND_ID, VALUE_ID, CONV_KEY, F_CHECK, F_WRITE) Values ('"&amp;A1585&amp;"', '"&amp;B1585&amp;"', '"&amp;C1585&amp;"', '"&amp;D1585&amp;"', '"&amp;E1585&amp;"', '"&amp;F1585&amp;"', '"&amp;G1585&amp;"', '"&amp;H1585&amp;"', '"&amp;I1585&amp;"');"</f>
        <v/>
      </c>
      <c r="T1585">
        <f>"Update UFMT_BUILD_RULE SET FIELD_ID='"&amp;D1585&amp;"',COND_ID='"&amp;E1585&amp;"',VALUE_ID='"&amp;F1585&amp;"',CONV_KEY='"&amp;G1585&amp;"',F_CHECK='"&amp;H1585&amp;"',F_WRITE='"&amp;I1585&amp;"' Where FORMAT_ID = '"&amp;A1585&amp;"' AND FIELD_NO = '"&amp;B1585&amp;"' AND PRIORITY = '"&amp;C1585&amp;"';"</f>
        <v/>
      </c>
      <c r="U1585">
        <f>"Delete from UFMT_BUILD_RULE Where FORMAT_ID = '"&amp;A1585&amp;"' AND FIELD_NO = '"&amp;B1585&amp;"' AND PRIORITY = '"&amp;C1585&amp;"';"</f>
        <v/>
      </c>
    </row>
    <row r="1586" spans="1:21">
      <c r="A1586" t="s">
        <v>1045</v>
      </c>
      <c r="B1586" t="s">
        <v>78</v>
      </c>
      <c r="C1586" t="s">
        <v>13</v>
      </c>
      <c r="D1586" t="s">
        <v>456</v>
      </c>
      <c r="F1586" t="s">
        <v>74</v>
      </c>
      <c r="G1586" s="2" t="s">
        <v>528</v>
      </c>
      <c r="H1586" t="s">
        <v>255</v>
      </c>
      <c r="I1586" s="2" t="s">
        <v>13</v>
      </c>
      <c r="L1586" t="s">
        <v>7</v>
      </c>
      <c r="M1586">
        <f>VLOOKUP(D1586,UFMT_FIELD_FORMAT!A:H,8,FALSE)</f>
        <v/>
      </c>
      <c r="N1586">
        <f>IF(ISBLANK(E1586),"",VLOOKUP(E1586,UFMT_CONDITION!A:J,10,FALSE))</f>
        <v/>
      </c>
      <c r="O1586">
        <f>VLOOKUP(F1586,UFMT_VALUE!A:E,5,FALSE)</f>
        <v/>
      </c>
      <c r="P1586">
        <f>IF(ISBLANK(G1586),"",VLOOKUP(G1586,UFMT_CONVERSION!A:C,3,FALSE))</f>
        <v/>
      </c>
      <c r="Q1586">
        <f>"Field '"&amp;M1586&amp;IF(N1586="","","',Cond '"&amp;N1586)&amp;"', Value '"&amp;O1586&amp;IF(P1586="","","', Conv '"&amp;P1586)&amp;"'"</f>
        <v/>
      </c>
      <c r="S1586">
        <f>"Insert into UFMT_BUILD_RULE (FORMAT_ID, FIELD_NO, PRIORITY, FIELD_ID, COND_ID, VALUE_ID, CONV_KEY, F_CHECK, F_WRITE) Values ('"&amp;A1586&amp;"', '"&amp;B1586&amp;"', '"&amp;C1586&amp;"', '"&amp;D1586&amp;"', '"&amp;E1586&amp;"', '"&amp;F1586&amp;"', '"&amp;G1586&amp;"', '"&amp;H1586&amp;"', '"&amp;I1586&amp;"');"</f>
        <v/>
      </c>
      <c r="T1586">
        <f>"Update UFMT_BUILD_RULE SET FIELD_ID='"&amp;D1586&amp;"',COND_ID='"&amp;E1586&amp;"',VALUE_ID='"&amp;F1586&amp;"',CONV_KEY='"&amp;G1586&amp;"',F_CHECK='"&amp;H1586&amp;"',F_WRITE='"&amp;I1586&amp;"' Where FORMAT_ID = '"&amp;A1586&amp;"' AND FIELD_NO = '"&amp;B1586&amp;"' AND PRIORITY = '"&amp;C1586&amp;"';"</f>
        <v/>
      </c>
      <c r="U1586">
        <f>"Delete from UFMT_BUILD_RULE Where FORMAT_ID = '"&amp;A1586&amp;"' AND FIELD_NO = '"&amp;B1586&amp;"' AND PRIORITY = '"&amp;C1586&amp;"';"</f>
        <v/>
      </c>
    </row>
    <row r="1587" spans="1:21">
      <c r="A1587" t="s">
        <v>1045</v>
      </c>
      <c r="B1587" t="s">
        <v>630</v>
      </c>
      <c r="C1587" t="s">
        <v>13</v>
      </c>
      <c r="D1587" t="s">
        <v>468</v>
      </c>
      <c r="F1587" t="s">
        <v>1586</v>
      </c>
      <c r="H1587" t="s">
        <v>255</v>
      </c>
      <c r="I1587" t="s">
        <v>255</v>
      </c>
      <c r="L1587" t="s">
        <v>7</v>
      </c>
      <c r="M1587">
        <f>VLOOKUP(D1587,UFMT_FIELD_FORMAT!A:H,8,FALSE)</f>
        <v/>
      </c>
      <c r="N1587">
        <f>IF(ISBLANK(E1587),"",VLOOKUP(E1587,UFMT_CONDITION!A:J,10,FALSE))</f>
        <v/>
      </c>
      <c r="O1587">
        <f>VLOOKUP(F1587,UFMT_VALUE!A:E,5,FALSE)</f>
        <v/>
      </c>
      <c r="P1587">
        <f>IF(ISBLANK(G1587),"",VLOOKUP(G1587,UFMT_CONVERSION!A:C,3,FALSE))</f>
        <v/>
      </c>
      <c r="Q1587">
        <f>"Field '"&amp;M1587&amp;IF(N1587="","","',Cond '"&amp;N1587)&amp;"', Value '"&amp;O1587&amp;IF(P1587="","","', Conv '"&amp;P1587)&amp;"'"</f>
        <v/>
      </c>
      <c r="S1587">
        <f>"Insert into UFMT_BUILD_RULE (FORMAT_ID, FIELD_NO, PRIORITY, FIELD_ID, COND_ID, VALUE_ID, CONV_KEY, F_CHECK, F_WRITE) Values ('"&amp;A1587&amp;"', '"&amp;B1587&amp;"', '"&amp;C1587&amp;"', '"&amp;D1587&amp;"', '"&amp;E1587&amp;"', '"&amp;F1587&amp;"', '"&amp;G1587&amp;"', '"&amp;H1587&amp;"', '"&amp;I1587&amp;"');"</f>
        <v/>
      </c>
      <c r="T1587">
        <f>"Update UFMT_BUILD_RULE SET FIELD_ID='"&amp;D1587&amp;"',COND_ID='"&amp;E1587&amp;"',VALUE_ID='"&amp;F1587&amp;"',CONV_KEY='"&amp;G1587&amp;"',F_CHECK='"&amp;H1587&amp;"',F_WRITE='"&amp;I1587&amp;"' Where FORMAT_ID = '"&amp;A1587&amp;"' AND FIELD_NO = '"&amp;B1587&amp;"' AND PRIORITY = '"&amp;C1587&amp;"';"</f>
        <v/>
      </c>
      <c r="U1587">
        <f>"Delete from UFMT_BUILD_RULE Where FORMAT_ID = '"&amp;A1587&amp;"' AND FIELD_NO = '"&amp;B1587&amp;"' AND PRIORITY = '"&amp;C1587&amp;"';"</f>
        <v/>
      </c>
    </row>
    <row r="1588" spans="1:21">
      <c r="A1588" t="s">
        <v>1045</v>
      </c>
      <c r="B1588" t="s">
        <v>196</v>
      </c>
      <c r="C1588" t="s">
        <v>13</v>
      </c>
      <c r="D1588" t="s">
        <v>233</v>
      </c>
      <c r="F1588" t="s">
        <v>68</v>
      </c>
      <c r="H1588" t="s">
        <v>255</v>
      </c>
      <c r="I1588" t="s">
        <v>13</v>
      </c>
      <c r="L1588" t="s">
        <v>7</v>
      </c>
      <c r="M1588">
        <f>VLOOKUP(D1588,UFMT_FIELD_FORMAT!A:H,8,FALSE)</f>
        <v/>
      </c>
      <c r="N1588">
        <f>IF(ISBLANK(E1588),"",VLOOKUP(E1588,UFMT_CONDITION!A:J,10,FALSE))</f>
        <v/>
      </c>
      <c r="O1588">
        <f>VLOOKUP(F1588,UFMT_VALUE!A:E,5,FALSE)</f>
        <v/>
      </c>
      <c r="P1588">
        <f>IF(ISBLANK(G1588),"",VLOOKUP(G1588,UFMT_CONVERSION!A:C,3,FALSE))</f>
        <v/>
      </c>
      <c r="Q1588">
        <f>"Field '"&amp;M1588&amp;IF(N1588="","","',Cond '"&amp;N1588)&amp;"', Value '"&amp;O1588&amp;IF(P1588="","","', Conv '"&amp;P1588)&amp;"'"</f>
        <v/>
      </c>
      <c r="S1588">
        <f>"Insert into UFMT_BUILD_RULE (FORMAT_ID, FIELD_NO, PRIORITY, FIELD_ID, COND_ID, VALUE_ID, CONV_KEY, F_CHECK, F_WRITE) Values ('"&amp;A1588&amp;"', '"&amp;B1588&amp;"', '"&amp;C1588&amp;"', '"&amp;D1588&amp;"', '"&amp;E1588&amp;"', '"&amp;F1588&amp;"', '"&amp;G1588&amp;"', '"&amp;H1588&amp;"', '"&amp;I1588&amp;"');"</f>
        <v/>
      </c>
      <c r="T1588">
        <f>"Update UFMT_BUILD_RULE SET FIELD_ID='"&amp;D1588&amp;"',COND_ID='"&amp;E1588&amp;"',VALUE_ID='"&amp;F1588&amp;"',CONV_KEY='"&amp;G1588&amp;"',F_CHECK='"&amp;H1588&amp;"',F_WRITE='"&amp;I1588&amp;"' Where FORMAT_ID = '"&amp;A1588&amp;"' AND FIELD_NO = '"&amp;B1588&amp;"' AND PRIORITY = '"&amp;C1588&amp;"';"</f>
        <v/>
      </c>
      <c r="U1588">
        <f>"Delete from UFMT_BUILD_RULE Where FORMAT_ID = '"&amp;A1588&amp;"' AND FIELD_NO = '"&amp;B1588&amp;"' AND PRIORITY = '"&amp;C1588&amp;"';"</f>
        <v/>
      </c>
    </row>
    <row r="1589" spans="1:21">
      <c r="A1589" t="s">
        <v>1045</v>
      </c>
      <c r="B1589" t="s">
        <v>634</v>
      </c>
      <c r="C1589" t="s">
        <v>13</v>
      </c>
      <c r="D1589" t="s">
        <v>233</v>
      </c>
      <c r="F1589" t="s">
        <v>70</v>
      </c>
      <c r="H1589" t="s">
        <v>255</v>
      </c>
      <c r="I1589" t="s">
        <v>255</v>
      </c>
      <c r="L1589" t="s">
        <v>7</v>
      </c>
      <c r="M1589">
        <f>VLOOKUP(D1589,UFMT_FIELD_FORMAT!A:H,8,FALSE)</f>
        <v/>
      </c>
      <c r="N1589">
        <f>IF(ISBLANK(E1589),"",VLOOKUP(E1589,UFMT_CONDITION!A:J,10,FALSE))</f>
        <v/>
      </c>
      <c r="O1589">
        <f>VLOOKUP(F1589,UFMT_VALUE!A:E,5,FALSE)</f>
        <v/>
      </c>
      <c r="P1589">
        <f>IF(ISBLANK(G1589),"",VLOOKUP(G1589,UFMT_CONVERSION!A:C,3,FALSE))</f>
        <v/>
      </c>
      <c r="Q1589">
        <f>"Field '"&amp;M1589&amp;IF(N1589="","","',Cond '"&amp;N1589)&amp;"', Value '"&amp;O1589&amp;IF(P1589="","","', Conv '"&amp;P1589)&amp;"'"</f>
        <v/>
      </c>
      <c r="S1589">
        <f>"Insert into UFMT_BUILD_RULE (FORMAT_ID, FIELD_NO, PRIORITY, FIELD_ID, COND_ID, VALUE_ID, CONV_KEY, F_CHECK, F_WRITE) Values ('"&amp;A1589&amp;"', '"&amp;B1589&amp;"', '"&amp;C1589&amp;"', '"&amp;D1589&amp;"', '"&amp;E1589&amp;"', '"&amp;F1589&amp;"', '"&amp;G1589&amp;"', '"&amp;H1589&amp;"', '"&amp;I1589&amp;"');"</f>
        <v/>
      </c>
      <c r="T1589">
        <f>"Update UFMT_BUILD_RULE SET FIELD_ID='"&amp;D1589&amp;"',COND_ID='"&amp;E1589&amp;"',VALUE_ID='"&amp;F1589&amp;"',CONV_KEY='"&amp;G1589&amp;"',F_CHECK='"&amp;H1589&amp;"',F_WRITE='"&amp;I1589&amp;"' Where FORMAT_ID = '"&amp;A1589&amp;"' AND FIELD_NO = '"&amp;B1589&amp;"' AND PRIORITY = '"&amp;C1589&amp;"';"</f>
        <v/>
      </c>
      <c r="U1589">
        <f>"Delete from UFMT_BUILD_RULE Where FORMAT_ID = '"&amp;A1589&amp;"' AND FIELD_NO = '"&amp;B1589&amp;"' AND PRIORITY = '"&amp;C1589&amp;"';"</f>
        <v/>
      </c>
    </row>
    <row r="1590" spans="1:21">
      <c r="A1590" t="s">
        <v>1045</v>
      </c>
      <c r="B1590" t="s">
        <v>59</v>
      </c>
      <c r="C1590" t="s">
        <v>13</v>
      </c>
      <c r="D1590" t="s">
        <v>536</v>
      </c>
      <c r="F1590" t="s">
        <v>1546</v>
      </c>
      <c r="H1590" t="s">
        <v>255</v>
      </c>
      <c r="I1590" t="s">
        <v>13</v>
      </c>
      <c r="L1590" t="s">
        <v>7</v>
      </c>
      <c r="M1590">
        <f>VLOOKUP(D1590,UFMT_FIELD_FORMAT!A:H,8,FALSE)</f>
        <v/>
      </c>
      <c r="N1590">
        <f>IF(ISBLANK(E1590),"",VLOOKUP(E1590,UFMT_CONDITION!A:J,10,FALSE))</f>
        <v/>
      </c>
      <c r="O1590">
        <f>VLOOKUP(F1590,UFMT_VALUE!A:E,5,FALSE)</f>
        <v/>
      </c>
      <c r="P1590">
        <f>IF(ISBLANK(G1590),"",VLOOKUP(G1590,UFMT_CONVERSION!A:C,3,FALSE))</f>
        <v/>
      </c>
      <c r="Q1590">
        <f>"Field '"&amp;M1590&amp;IF(N1590="","","',Cond '"&amp;N1590)&amp;"', Value '"&amp;O1590&amp;IF(P1590="","","', Conv '"&amp;P1590)&amp;"'"</f>
        <v/>
      </c>
      <c r="S1590">
        <f>"Insert into UFMT_BUILD_RULE (FORMAT_ID, FIELD_NO, PRIORITY, FIELD_ID, COND_ID, VALUE_ID, CONV_KEY, F_CHECK, F_WRITE) Values ('"&amp;A1590&amp;"', '"&amp;B1590&amp;"', '"&amp;C1590&amp;"', '"&amp;D1590&amp;"', '"&amp;E1590&amp;"', '"&amp;F1590&amp;"', '"&amp;G1590&amp;"', '"&amp;H1590&amp;"', '"&amp;I1590&amp;"');"</f>
        <v/>
      </c>
      <c r="T1590">
        <f>"Update UFMT_BUILD_RULE SET FIELD_ID='"&amp;D1590&amp;"',COND_ID='"&amp;E1590&amp;"',VALUE_ID='"&amp;F1590&amp;"',CONV_KEY='"&amp;G1590&amp;"',F_CHECK='"&amp;H1590&amp;"',F_WRITE='"&amp;I1590&amp;"' Where FORMAT_ID = '"&amp;A1590&amp;"' AND FIELD_NO = '"&amp;B1590&amp;"' AND PRIORITY = '"&amp;C1590&amp;"';"</f>
        <v/>
      </c>
      <c r="U1590">
        <f>"Delete from UFMT_BUILD_RULE Where FORMAT_ID = '"&amp;A1590&amp;"' AND FIELD_NO = '"&amp;B1590&amp;"' AND PRIORITY = '"&amp;C1590&amp;"';"</f>
        <v/>
      </c>
    </row>
    <row r="1591" spans="1:21">
      <c r="A1591" t="s">
        <v>1045</v>
      </c>
      <c r="B1591" t="s">
        <v>663</v>
      </c>
      <c r="C1591" t="s">
        <v>13</v>
      </c>
      <c r="D1591" t="s">
        <v>536</v>
      </c>
      <c r="F1591" t="s">
        <v>1228</v>
      </c>
      <c r="H1591" t="s">
        <v>255</v>
      </c>
      <c r="I1591" t="s">
        <v>13</v>
      </c>
      <c r="L1591" t="s">
        <v>7</v>
      </c>
      <c r="M1591">
        <f>VLOOKUP(D1591,UFMT_FIELD_FORMAT!A:H,8,FALSE)</f>
        <v/>
      </c>
      <c r="N1591">
        <f>IF(ISBLANK(E1591),"",VLOOKUP(E1591,UFMT_CONDITION!A:J,10,FALSE))</f>
        <v/>
      </c>
      <c r="O1591">
        <f>VLOOKUP(F1591,UFMT_VALUE!A:E,5,FALSE)</f>
        <v/>
      </c>
      <c r="P1591">
        <f>IF(ISBLANK(G1591),"",VLOOKUP(G1591,UFMT_CONVERSION!A:C,3,FALSE))</f>
        <v/>
      </c>
      <c r="Q1591">
        <f>"Field '"&amp;M1591&amp;IF(N1591="","","',Cond '"&amp;N1591)&amp;"', Value '"&amp;O1591&amp;IF(P1591="","","', Conv '"&amp;P1591)&amp;"'"</f>
        <v/>
      </c>
      <c r="S1591">
        <f>"Insert into UFMT_BUILD_RULE (FORMAT_ID, FIELD_NO, PRIORITY, FIELD_ID, COND_ID, VALUE_ID, CONV_KEY, F_CHECK, F_WRITE) Values ('"&amp;A1591&amp;"', '"&amp;B1591&amp;"', '"&amp;C1591&amp;"', '"&amp;D1591&amp;"', '"&amp;E1591&amp;"', '"&amp;F1591&amp;"', '"&amp;G1591&amp;"', '"&amp;H1591&amp;"', '"&amp;I1591&amp;"');"</f>
        <v/>
      </c>
      <c r="T1591">
        <f>"Update UFMT_BUILD_RULE SET FIELD_ID='"&amp;D1591&amp;"',COND_ID='"&amp;E1591&amp;"',VALUE_ID='"&amp;F1591&amp;"',CONV_KEY='"&amp;G1591&amp;"',F_CHECK='"&amp;H1591&amp;"',F_WRITE='"&amp;I1591&amp;"' Where FORMAT_ID = '"&amp;A1591&amp;"' AND FIELD_NO = '"&amp;B1591&amp;"' AND PRIORITY = '"&amp;C1591&amp;"';"</f>
        <v/>
      </c>
      <c r="U1591">
        <f>"Delete from UFMT_BUILD_RULE Where FORMAT_ID = '"&amp;A1591&amp;"' AND FIELD_NO = '"&amp;B1591&amp;"' AND PRIORITY = '"&amp;C1591&amp;"';"</f>
        <v/>
      </c>
    </row>
    <row r="1592" spans="1:21">
      <c r="A1592" t="s">
        <v>1045</v>
      </c>
      <c r="B1592" t="s">
        <v>103</v>
      </c>
      <c r="C1592" t="s">
        <v>13</v>
      </c>
      <c r="D1592" t="s">
        <v>536</v>
      </c>
      <c r="F1592" t="s">
        <v>1589</v>
      </c>
      <c r="H1592" t="s">
        <v>255</v>
      </c>
      <c r="I1592" t="s">
        <v>13</v>
      </c>
      <c r="L1592" t="s">
        <v>7</v>
      </c>
      <c r="M1592">
        <f>VLOOKUP(D1592,UFMT_FIELD_FORMAT!A:H,8,FALSE)</f>
        <v/>
      </c>
      <c r="N1592">
        <f>IF(ISBLANK(E1592),"",VLOOKUP(E1592,UFMT_CONDITION!A:J,10,FALSE))</f>
        <v/>
      </c>
      <c r="O1592">
        <f>VLOOKUP(F1592,UFMT_VALUE!A:E,5,FALSE)</f>
        <v/>
      </c>
      <c r="P1592">
        <f>IF(ISBLANK(G1592),"",VLOOKUP(G1592,UFMT_CONVERSION!A:C,3,FALSE))</f>
        <v/>
      </c>
      <c r="Q1592">
        <f>"Field '"&amp;M1592&amp;IF(N1592="","","',Cond '"&amp;N1592)&amp;"', Value '"&amp;O1592&amp;IF(P1592="","","', Conv '"&amp;P1592)&amp;"'"</f>
        <v/>
      </c>
      <c r="S1592">
        <f>"Insert into UFMT_BUILD_RULE (FORMAT_ID, FIELD_NO, PRIORITY, FIELD_ID, COND_ID, VALUE_ID, CONV_KEY, F_CHECK, F_WRITE) Values ('"&amp;A1592&amp;"', '"&amp;B1592&amp;"', '"&amp;C1592&amp;"', '"&amp;D1592&amp;"', '"&amp;E1592&amp;"', '"&amp;F1592&amp;"', '"&amp;G1592&amp;"', '"&amp;H1592&amp;"', '"&amp;I1592&amp;"');"</f>
        <v/>
      </c>
      <c r="T1592">
        <f>"Update UFMT_BUILD_RULE SET FIELD_ID='"&amp;D1592&amp;"',COND_ID='"&amp;E1592&amp;"',VALUE_ID='"&amp;F1592&amp;"',CONV_KEY='"&amp;G1592&amp;"',F_CHECK='"&amp;H1592&amp;"',F_WRITE='"&amp;I1592&amp;"' Where FORMAT_ID = '"&amp;A1592&amp;"' AND FIELD_NO = '"&amp;B1592&amp;"' AND PRIORITY = '"&amp;C1592&amp;"';"</f>
        <v/>
      </c>
      <c r="U1592">
        <f>"Delete from UFMT_BUILD_RULE Where FORMAT_ID = '"&amp;A1592&amp;"' AND FIELD_NO = '"&amp;B1592&amp;"' AND PRIORITY = '"&amp;C1592&amp;"';"</f>
        <v/>
      </c>
    </row>
    <row r="1593" spans="1:21">
      <c r="A1593" t="s">
        <v>1045</v>
      </c>
      <c r="B1593" t="s">
        <v>666</v>
      </c>
      <c r="C1593" t="s">
        <v>13</v>
      </c>
      <c r="D1593" t="s">
        <v>536</v>
      </c>
      <c r="F1593" t="s">
        <v>1547</v>
      </c>
      <c r="H1593" t="s">
        <v>255</v>
      </c>
      <c r="I1593" t="s">
        <v>13</v>
      </c>
      <c r="L1593" t="s">
        <v>7</v>
      </c>
      <c r="M1593">
        <f>VLOOKUP(D1593,UFMT_FIELD_FORMAT!A:H,8,FALSE)</f>
        <v/>
      </c>
      <c r="N1593">
        <f>IF(ISBLANK(E1593),"",VLOOKUP(E1593,UFMT_CONDITION!A:J,10,FALSE))</f>
        <v/>
      </c>
      <c r="O1593">
        <f>VLOOKUP(F1593,UFMT_VALUE!A:E,5,FALSE)</f>
        <v/>
      </c>
      <c r="P1593">
        <f>IF(ISBLANK(G1593),"",VLOOKUP(G1593,UFMT_CONVERSION!A:C,3,FALSE))</f>
        <v/>
      </c>
      <c r="Q1593">
        <f>"Field '"&amp;M1593&amp;IF(N1593="","","',Cond '"&amp;N1593)&amp;"', Value '"&amp;O1593&amp;IF(P1593="","","', Conv '"&amp;P1593)&amp;"'"</f>
        <v/>
      </c>
      <c r="S1593">
        <f>"Insert into UFMT_BUILD_RULE (FORMAT_ID, FIELD_NO, PRIORITY, FIELD_ID, COND_ID, VALUE_ID, CONV_KEY, F_CHECK, F_WRITE) Values ('"&amp;A1593&amp;"', '"&amp;B1593&amp;"', '"&amp;C1593&amp;"', '"&amp;D1593&amp;"', '"&amp;E1593&amp;"', '"&amp;F1593&amp;"', '"&amp;G1593&amp;"', '"&amp;H1593&amp;"', '"&amp;I1593&amp;"');"</f>
        <v/>
      </c>
      <c r="T1593">
        <f>"Update UFMT_BUILD_RULE SET FIELD_ID='"&amp;D1593&amp;"',COND_ID='"&amp;E1593&amp;"',VALUE_ID='"&amp;F1593&amp;"',CONV_KEY='"&amp;G1593&amp;"',F_CHECK='"&amp;H1593&amp;"',F_WRITE='"&amp;I1593&amp;"' Where FORMAT_ID = '"&amp;A1593&amp;"' AND FIELD_NO = '"&amp;B1593&amp;"' AND PRIORITY = '"&amp;C1593&amp;"';"</f>
        <v/>
      </c>
      <c r="U1593">
        <f>"Delete from UFMT_BUILD_RULE Where FORMAT_ID = '"&amp;A1593&amp;"' AND FIELD_NO = '"&amp;B1593&amp;"' AND PRIORITY = '"&amp;C1593&amp;"';"</f>
        <v/>
      </c>
    </row>
    <row r="1594" spans="1:21">
      <c r="A1594" t="s">
        <v>1045</v>
      </c>
      <c r="B1594" t="s">
        <v>97</v>
      </c>
      <c r="C1594" t="s">
        <v>13</v>
      </c>
      <c r="D1594" t="s">
        <v>532</v>
      </c>
      <c r="F1594" t="s">
        <v>1590</v>
      </c>
      <c r="G1594" t="s">
        <v>630</v>
      </c>
      <c r="H1594" t="s">
        <v>255</v>
      </c>
      <c r="I1594" t="s">
        <v>13</v>
      </c>
      <c r="L1594" t="s">
        <v>7</v>
      </c>
      <c r="M1594">
        <f>VLOOKUP(D1594,UFMT_FIELD_FORMAT!A:H,8,FALSE)</f>
        <v/>
      </c>
      <c r="N1594">
        <f>IF(ISBLANK(E1594),"",VLOOKUP(E1594,UFMT_CONDITION!A:J,10,FALSE))</f>
        <v/>
      </c>
      <c r="O1594">
        <f>VLOOKUP(F1594,UFMT_VALUE!A:E,5,FALSE)</f>
        <v/>
      </c>
      <c r="P1594">
        <f>IF(ISBLANK(G1594),"",VLOOKUP(G1594,UFMT_CONVERSION!A:C,3,FALSE))</f>
        <v/>
      </c>
      <c r="Q1594">
        <f>"Field '"&amp;M1594&amp;IF(N1594="","","',Cond '"&amp;N1594)&amp;"', Value '"&amp;O1594&amp;IF(P1594="","","', Conv '"&amp;P1594)&amp;"'"</f>
        <v/>
      </c>
      <c r="S1594">
        <f>"Insert into UFMT_BUILD_RULE (FORMAT_ID, FIELD_NO, PRIORITY, FIELD_ID, COND_ID, VALUE_ID, CONV_KEY, F_CHECK, F_WRITE) Values ('"&amp;A1594&amp;"', '"&amp;B1594&amp;"', '"&amp;C1594&amp;"', '"&amp;D1594&amp;"', '"&amp;E1594&amp;"', '"&amp;F1594&amp;"', '"&amp;G1594&amp;"', '"&amp;H1594&amp;"', '"&amp;I1594&amp;"');"</f>
        <v/>
      </c>
      <c r="T1594">
        <f>"Update UFMT_BUILD_RULE SET FIELD_ID='"&amp;D1594&amp;"',COND_ID='"&amp;E1594&amp;"',VALUE_ID='"&amp;F1594&amp;"',CONV_KEY='"&amp;G1594&amp;"',F_CHECK='"&amp;H1594&amp;"',F_WRITE='"&amp;I1594&amp;"' Where FORMAT_ID = '"&amp;A1594&amp;"' AND FIELD_NO = '"&amp;B1594&amp;"' AND PRIORITY = '"&amp;C1594&amp;"';"</f>
        <v/>
      </c>
      <c r="U1594">
        <f>"Delete from UFMT_BUILD_RULE Where FORMAT_ID = '"&amp;A1594&amp;"' AND FIELD_NO = '"&amp;B1594&amp;"' AND PRIORITY = '"&amp;C1594&amp;"';"</f>
        <v/>
      </c>
    </row>
    <row r="1595" spans="1:21">
      <c r="A1595" t="s">
        <v>1375</v>
      </c>
      <c r="B1595" t="s">
        <v>64</v>
      </c>
      <c r="C1595" t="s">
        <v>13</v>
      </c>
      <c r="D1595" t="s">
        <v>13</v>
      </c>
      <c r="F1595" t="s">
        <v>64</v>
      </c>
      <c r="H1595" t="s">
        <v>255</v>
      </c>
      <c r="I1595" t="s">
        <v>13</v>
      </c>
      <c r="L1595" t="s">
        <v>7</v>
      </c>
      <c r="M1595">
        <f>VLOOKUP(D1595,UFMT_FIELD_FORMAT!A:H,8,FALSE)</f>
        <v/>
      </c>
      <c r="N1595">
        <f>IF(ISBLANK(E1595),"",VLOOKUP(E1595,UFMT_CONDITION!A:J,10,FALSE))</f>
        <v/>
      </c>
      <c r="O1595">
        <f>VLOOKUP(F1595,UFMT_VALUE!A:E,5,FALSE)</f>
        <v/>
      </c>
      <c r="P1595">
        <f>IF(ISBLANK(G1595),"",VLOOKUP(G1595,UFMT_CONVERSION!A:C,3,FALSE))</f>
        <v/>
      </c>
      <c r="Q1595">
        <f>"Field '"&amp;M1595&amp;IF(N1595="","","',Cond '"&amp;N1595)&amp;"', Value '"&amp;O1595&amp;IF(P1595="","","', Conv '"&amp;P1595)&amp;"'"</f>
        <v/>
      </c>
      <c r="S1595">
        <f>"Insert into UFMT_BUILD_RULE (FORMAT_ID, FIELD_NO, PRIORITY, FIELD_ID, COND_ID, VALUE_ID, CONV_KEY, F_CHECK, F_WRITE) Values ('"&amp;A1595&amp;"', '"&amp;B1595&amp;"', '"&amp;C1595&amp;"', '"&amp;D1595&amp;"', '"&amp;E1595&amp;"', '"&amp;F1595&amp;"', '"&amp;G1595&amp;"', '"&amp;H1595&amp;"', '"&amp;I1595&amp;"');"</f>
        <v/>
      </c>
      <c r="T1595">
        <f>"Update UFMT_BUILD_RULE SET FIELD_ID='"&amp;D1595&amp;"',COND_ID='"&amp;E1595&amp;"',VALUE_ID='"&amp;F1595&amp;"',CONV_KEY='"&amp;G1595&amp;"',F_CHECK='"&amp;H1595&amp;"',F_WRITE='"&amp;I1595&amp;"' Where FORMAT_ID = '"&amp;A1595&amp;"' AND FIELD_NO = '"&amp;B1595&amp;"' AND PRIORITY = '"&amp;C1595&amp;"';"</f>
        <v/>
      </c>
      <c r="U1595">
        <f>"Delete from UFMT_BUILD_RULE Where FORMAT_ID = '"&amp;A1595&amp;"' AND FIELD_NO = '"&amp;B1595&amp;"' AND PRIORITY = '"&amp;C1595&amp;"';"</f>
        <v/>
      </c>
    </row>
    <row r="1596" spans="1:21">
      <c r="A1596" t="s">
        <v>1375</v>
      </c>
      <c r="B1596" t="s">
        <v>107</v>
      </c>
      <c r="C1596" t="s">
        <v>13</v>
      </c>
      <c r="D1596" t="s">
        <v>330</v>
      </c>
      <c r="F1596" t="s">
        <v>107</v>
      </c>
      <c r="G1596" t="s">
        <v>583</v>
      </c>
      <c r="H1596" t="s">
        <v>255</v>
      </c>
      <c r="I1596" t="s">
        <v>13</v>
      </c>
      <c r="L1596" t="s">
        <v>7</v>
      </c>
      <c r="M1596">
        <f>VLOOKUP(D1596,UFMT_FIELD_FORMAT!A:H,8,FALSE)</f>
        <v/>
      </c>
      <c r="N1596">
        <f>IF(ISBLANK(E1596),"",VLOOKUP(E1596,UFMT_CONDITION!A:J,10,FALSE))</f>
        <v/>
      </c>
      <c r="O1596">
        <f>VLOOKUP(F1596,UFMT_VALUE!A:E,5,FALSE)</f>
        <v/>
      </c>
      <c r="P1596">
        <f>IF(ISBLANK(G1596),"",VLOOKUP(G1596,UFMT_CONVERSION!A:C,3,FALSE))</f>
        <v/>
      </c>
      <c r="Q1596">
        <f>"Field '"&amp;M1596&amp;IF(N1596="","","',Cond '"&amp;N1596)&amp;"', Value '"&amp;O1596&amp;IF(P1596="","","', Conv '"&amp;P1596)&amp;"'"</f>
        <v/>
      </c>
      <c r="S1596">
        <f>"Insert into UFMT_BUILD_RULE (FORMAT_ID, FIELD_NO, PRIORITY, FIELD_ID, COND_ID, VALUE_ID, CONV_KEY, F_CHECK, F_WRITE) Values ('"&amp;A1596&amp;"', '"&amp;B1596&amp;"', '"&amp;C1596&amp;"', '"&amp;D1596&amp;"', '"&amp;E1596&amp;"', '"&amp;F1596&amp;"', '"&amp;G1596&amp;"', '"&amp;H1596&amp;"', '"&amp;I1596&amp;"');"</f>
        <v/>
      </c>
      <c r="T1596">
        <f>"Update UFMT_BUILD_RULE SET FIELD_ID='"&amp;D1596&amp;"',COND_ID='"&amp;E1596&amp;"',VALUE_ID='"&amp;F1596&amp;"',CONV_KEY='"&amp;G1596&amp;"',F_CHECK='"&amp;H1596&amp;"',F_WRITE='"&amp;I1596&amp;"' Where FORMAT_ID = '"&amp;A1596&amp;"' AND FIELD_NO = '"&amp;B1596&amp;"' AND PRIORITY = '"&amp;C1596&amp;"';"</f>
        <v/>
      </c>
      <c r="U1596">
        <f>"Delete from UFMT_BUILD_RULE Where FORMAT_ID = '"&amp;A1596&amp;"' AND FIELD_NO = '"&amp;B1596&amp;"' AND PRIORITY = '"&amp;C1596&amp;"';"</f>
        <v/>
      </c>
    </row>
    <row r="1597" spans="1:21">
      <c r="A1597" t="s">
        <v>1375</v>
      </c>
      <c r="B1597" t="s">
        <v>107</v>
      </c>
      <c r="C1597" t="s">
        <v>64</v>
      </c>
      <c r="D1597" t="s">
        <v>330</v>
      </c>
      <c r="F1597" t="s">
        <v>1569</v>
      </c>
      <c r="G1597" t="s">
        <v>602</v>
      </c>
      <c r="H1597" t="s">
        <v>255</v>
      </c>
      <c r="I1597" t="s">
        <v>13</v>
      </c>
      <c r="L1597" t="s">
        <v>7</v>
      </c>
      <c r="M1597">
        <f>VLOOKUP(D1597,UFMT_FIELD_FORMAT!A:H,8,FALSE)</f>
        <v/>
      </c>
      <c r="N1597">
        <f>IF(ISBLANK(E1597),"",VLOOKUP(E1597,UFMT_CONDITION!A:J,10,FALSE))</f>
        <v/>
      </c>
      <c r="O1597">
        <f>VLOOKUP(F1597,UFMT_VALUE!A:E,5,FALSE)</f>
        <v/>
      </c>
      <c r="P1597">
        <f>IF(ISBLANK(G1597),"",VLOOKUP(G1597,UFMT_CONVERSION!A:C,3,FALSE))</f>
        <v/>
      </c>
      <c r="Q1597">
        <f>"Field '"&amp;M1597&amp;IF(N1597="","","',Cond '"&amp;N1597)&amp;"', Value '"&amp;O1597&amp;IF(P1597="","","', Conv '"&amp;P1597)&amp;"'"</f>
        <v/>
      </c>
      <c r="S1597">
        <f>"Insert into UFMT_BUILD_RULE (FORMAT_ID, FIELD_NO, PRIORITY, FIELD_ID, COND_ID, VALUE_ID, CONV_KEY, F_CHECK, F_WRITE) Values ('"&amp;A1597&amp;"', '"&amp;B1597&amp;"', '"&amp;C1597&amp;"', '"&amp;D1597&amp;"', '"&amp;E1597&amp;"', '"&amp;F1597&amp;"', '"&amp;G1597&amp;"', '"&amp;H1597&amp;"', '"&amp;I1597&amp;"');"</f>
        <v/>
      </c>
      <c r="T1597">
        <f>"Update UFMT_BUILD_RULE SET FIELD_ID='"&amp;D1597&amp;"',COND_ID='"&amp;E1597&amp;"',VALUE_ID='"&amp;F1597&amp;"',CONV_KEY='"&amp;G1597&amp;"',F_CHECK='"&amp;H1597&amp;"',F_WRITE='"&amp;I1597&amp;"' Where FORMAT_ID = '"&amp;A1597&amp;"' AND FIELD_NO = '"&amp;B1597&amp;"' AND PRIORITY = '"&amp;C1597&amp;"';"</f>
        <v/>
      </c>
      <c r="U1597">
        <f>"Delete from UFMT_BUILD_RULE Where FORMAT_ID = '"&amp;A1597&amp;"' AND FIELD_NO = '"&amp;B1597&amp;"' AND PRIORITY = '"&amp;C1597&amp;"';"</f>
        <v/>
      </c>
    </row>
    <row r="1598" spans="1:21">
      <c r="A1598" t="s">
        <v>1375</v>
      </c>
      <c r="B1598" t="s">
        <v>107</v>
      </c>
      <c r="C1598" t="s">
        <v>107</v>
      </c>
      <c r="D1598" t="s">
        <v>330</v>
      </c>
      <c r="F1598" t="s">
        <v>1570</v>
      </c>
      <c r="H1598" t="s">
        <v>255</v>
      </c>
      <c r="I1598" t="s">
        <v>13</v>
      </c>
      <c r="L1598" t="s">
        <v>7</v>
      </c>
      <c r="M1598">
        <f>VLOOKUP(D1598,UFMT_FIELD_FORMAT!A:H,8,FALSE)</f>
        <v/>
      </c>
      <c r="N1598">
        <f>IF(ISBLANK(E1598),"",VLOOKUP(E1598,UFMT_CONDITION!A:J,10,FALSE))</f>
        <v/>
      </c>
      <c r="O1598">
        <f>VLOOKUP(F1598,UFMT_VALUE!A:E,5,FALSE)</f>
        <v/>
      </c>
      <c r="P1598">
        <f>IF(ISBLANK(G1598),"",VLOOKUP(G1598,UFMT_CONVERSION!A:C,3,FALSE))</f>
        <v/>
      </c>
      <c r="Q1598">
        <f>"Field '"&amp;M1598&amp;IF(N1598="","","',Cond '"&amp;N1598)&amp;"', Value '"&amp;O1598&amp;IF(P1598="","","', Conv '"&amp;P1598)&amp;"'"</f>
        <v/>
      </c>
      <c r="S1598">
        <f>"Insert into UFMT_BUILD_RULE (FORMAT_ID, FIELD_NO, PRIORITY, FIELD_ID, COND_ID, VALUE_ID, CONV_KEY, F_CHECK, F_WRITE) Values ('"&amp;A1598&amp;"', '"&amp;B1598&amp;"', '"&amp;C1598&amp;"', '"&amp;D1598&amp;"', '"&amp;E1598&amp;"', '"&amp;F1598&amp;"', '"&amp;G1598&amp;"', '"&amp;H1598&amp;"', '"&amp;I1598&amp;"');"</f>
        <v/>
      </c>
      <c r="T1598">
        <f>"Update UFMT_BUILD_RULE SET FIELD_ID='"&amp;D1598&amp;"',COND_ID='"&amp;E1598&amp;"',VALUE_ID='"&amp;F1598&amp;"',CONV_KEY='"&amp;G1598&amp;"',F_CHECK='"&amp;H1598&amp;"',F_WRITE='"&amp;I1598&amp;"' Where FORMAT_ID = '"&amp;A1598&amp;"' AND FIELD_NO = '"&amp;B1598&amp;"' AND PRIORITY = '"&amp;C1598&amp;"';"</f>
        <v/>
      </c>
      <c r="U1598">
        <f>"Delete from UFMT_BUILD_RULE Where FORMAT_ID = '"&amp;A1598&amp;"' AND FIELD_NO = '"&amp;B1598&amp;"' AND PRIORITY = '"&amp;C1598&amp;"';"</f>
        <v/>
      </c>
    </row>
    <row r="1599" spans="1:21">
      <c r="A1599" t="s">
        <v>1375</v>
      </c>
      <c r="B1599" t="s">
        <v>107</v>
      </c>
      <c r="C1599" t="s">
        <v>31</v>
      </c>
      <c r="D1599" t="s">
        <v>330</v>
      </c>
      <c r="E1599" t="s">
        <v>110</v>
      </c>
      <c r="F1599" t="s">
        <v>107</v>
      </c>
      <c r="G1599" t="s">
        <v>628</v>
      </c>
      <c r="H1599" t="s">
        <v>255</v>
      </c>
      <c r="I1599" t="s">
        <v>13</v>
      </c>
      <c r="L1599" t="s">
        <v>7</v>
      </c>
      <c r="M1599">
        <f>VLOOKUP(D1599,UFMT_FIELD_FORMAT!A:H,8,FALSE)</f>
        <v/>
      </c>
      <c r="N1599">
        <f>IF(ISBLANK(E1599),"",VLOOKUP(E1599,UFMT_CONDITION!A:J,10,FALSE))</f>
        <v/>
      </c>
      <c r="O1599">
        <f>VLOOKUP(F1599,UFMT_VALUE!A:E,5,FALSE)</f>
        <v/>
      </c>
      <c r="P1599">
        <f>IF(ISBLANK(G1599),"",VLOOKUP(G1599,UFMT_CONVERSION!A:C,3,FALSE))</f>
        <v/>
      </c>
      <c r="Q1599">
        <f>"Field '"&amp;M1599&amp;IF(N1599="","","',Cond '"&amp;N1599)&amp;"', Value '"&amp;O1599&amp;IF(P1599="","","', Conv '"&amp;P1599)&amp;"'"</f>
        <v/>
      </c>
      <c r="S1599">
        <f>"Insert into UFMT_BUILD_RULE (FORMAT_ID, FIELD_NO, PRIORITY, FIELD_ID, COND_ID, VALUE_ID, CONV_KEY, F_CHECK, F_WRITE) Values ('"&amp;A1599&amp;"', '"&amp;B1599&amp;"', '"&amp;C1599&amp;"', '"&amp;D1599&amp;"', '"&amp;E1599&amp;"', '"&amp;F1599&amp;"', '"&amp;G1599&amp;"', '"&amp;H1599&amp;"', '"&amp;I1599&amp;"');"</f>
        <v/>
      </c>
      <c r="T1599">
        <f>"Update UFMT_BUILD_RULE SET FIELD_ID='"&amp;D1599&amp;"',COND_ID='"&amp;E1599&amp;"',VALUE_ID='"&amp;F1599&amp;"',CONV_KEY='"&amp;G1599&amp;"',F_CHECK='"&amp;H1599&amp;"',F_WRITE='"&amp;I1599&amp;"' Where FORMAT_ID = '"&amp;A1599&amp;"' AND FIELD_NO = '"&amp;B1599&amp;"' AND PRIORITY = '"&amp;C1599&amp;"';"</f>
        <v/>
      </c>
      <c r="U1599">
        <f>"Delete from UFMT_BUILD_RULE Where FORMAT_ID = '"&amp;A1599&amp;"' AND FIELD_NO = '"&amp;B1599&amp;"' AND PRIORITY = '"&amp;C1599&amp;"';"</f>
        <v/>
      </c>
    </row>
    <row r="1600" spans="1:21">
      <c r="A1600" t="s">
        <v>1375</v>
      </c>
      <c r="B1600" t="s">
        <v>31</v>
      </c>
      <c r="C1600" t="s">
        <v>13</v>
      </c>
      <c r="D1600" t="s">
        <v>107</v>
      </c>
      <c r="F1600" t="s">
        <v>330</v>
      </c>
      <c r="H1600" t="s">
        <v>255</v>
      </c>
      <c r="I1600" t="s">
        <v>13</v>
      </c>
      <c r="L1600" t="s">
        <v>7</v>
      </c>
      <c r="M1600">
        <f>VLOOKUP(D1600,UFMT_FIELD_FORMAT!A:H,8,FALSE)</f>
        <v/>
      </c>
      <c r="N1600">
        <f>IF(ISBLANK(E1600),"",VLOOKUP(E1600,UFMT_CONDITION!A:J,10,FALSE))</f>
        <v/>
      </c>
      <c r="O1600">
        <f>VLOOKUP(F1600,UFMT_VALUE!A:E,5,FALSE)</f>
        <v/>
      </c>
      <c r="P1600">
        <f>IF(ISBLANK(G1600),"",VLOOKUP(G1600,UFMT_CONVERSION!A:C,3,FALSE))</f>
        <v/>
      </c>
      <c r="Q1600">
        <f>"Field '"&amp;M1600&amp;IF(N1600="","","',Cond '"&amp;N1600)&amp;"', Value '"&amp;O1600&amp;IF(P1600="","","', Conv '"&amp;P1600)&amp;"'"</f>
        <v/>
      </c>
      <c r="S1600">
        <f>"Insert into UFMT_BUILD_RULE (FORMAT_ID, FIELD_NO, PRIORITY, FIELD_ID, COND_ID, VALUE_ID, CONV_KEY, F_CHECK, F_WRITE) Values ('"&amp;A1600&amp;"', '"&amp;B1600&amp;"', '"&amp;C1600&amp;"', '"&amp;D1600&amp;"', '"&amp;E1600&amp;"', '"&amp;F1600&amp;"', '"&amp;G1600&amp;"', '"&amp;H1600&amp;"', '"&amp;I1600&amp;"');"</f>
        <v/>
      </c>
      <c r="T1600">
        <f>"Update UFMT_BUILD_RULE SET FIELD_ID='"&amp;D1600&amp;"',COND_ID='"&amp;E1600&amp;"',VALUE_ID='"&amp;F1600&amp;"',CONV_KEY='"&amp;G1600&amp;"',F_CHECK='"&amp;H1600&amp;"',F_WRITE='"&amp;I1600&amp;"' Where FORMAT_ID = '"&amp;A1600&amp;"' AND FIELD_NO = '"&amp;B1600&amp;"' AND PRIORITY = '"&amp;C1600&amp;"';"</f>
        <v/>
      </c>
      <c r="U1600">
        <f>"Delete from UFMT_BUILD_RULE Where FORMAT_ID = '"&amp;A1600&amp;"' AND FIELD_NO = '"&amp;B1600&amp;"' AND PRIORITY = '"&amp;C1600&amp;"';"</f>
        <v/>
      </c>
    </row>
    <row r="1601" spans="1:21">
      <c r="A1601" t="s">
        <v>1375</v>
      </c>
      <c r="B1601" t="s">
        <v>31</v>
      </c>
      <c r="C1601" t="s">
        <v>64</v>
      </c>
      <c r="D1601" t="s">
        <v>107</v>
      </c>
      <c r="F1601" t="s">
        <v>1573</v>
      </c>
      <c r="H1601" t="s">
        <v>255</v>
      </c>
      <c r="I1601" t="s">
        <v>13</v>
      </c>
      <c r="L1601" t="s">
        <v>7</v>
      </c>
      <c r="M1601">
        <f>VLOOKUP(D1601,UFMT_FIELD_FORMAT!A:H,8,FALSE)</f>
        <v/>
      </c>
      <c r="N1601">
        <f>IF(ISBLANK(E1601),"",VLOOKUP(E1601,UFMT_CONDITION!A:J,10,FALSE))</f>
        <v/>
      </c>
      <c r="O1601">
        <f>VLOOKUP(F1601,UFMT_VALUE!A:E,5,FALSE)</f>
        <v/>
      </c>
      <c r="P1601">
        <f>IF(ISBLANK(G1601),"",VLOOKUP(G1601,UFMT_CONVERSION!A:C,3,FALSE))</f>
        <v/>
      </c>
      <c r="Q1601">
        <f>"Field '"&amp;M1601&amp;IF(N1601="","","',Cond '"&amp;N1601)&amp;"', Value '"&amp;O1601&amp;IF(P1601="","","', Conv '"&amp;P1601)&amp;"'"</f>
        <v/>
      </c>
      <c r="S1601">
        <f>"Insert into UFMT_BUILD_RULE (FORMAT_ID, FIELD_NO, PRIORITY, FIELD_ID, COND_ID, VALUE_ID, CONV_KEY, F_CHECK, F_WRITE) Values ('"&amp;A1601&amp;"', '"&amp;B1601&amp;"', '"&amp;C1601&amp;"', '"&amp;D1601&amp;"', '"&amp;E1601&amp;"', '"&amp;F1601&amp;"', '"&amp;G1601&amp;"', '"&amp;H1601&amp;"', '"&amp;I1601&amp;"');"</f>
        <v/>
      </c>
      <c r="T1601">
        <f>"Update UFMT_BUILD_RULE SET FIELD_ID='"&amp;D1601&amp;"',COND_ID='"&amp;E1601&amp;"',VALUE_ID='"&amp;F1601&amp;"',CONV_KEY='"&amp;G1601&amp;"',F_CHECK='"&amp;H1601&amp;"',F_WRITE='"&amp;I1601&amp;"' Where FORMAT_ID = '"&amp;A1601&amp;"' AND FIELD_NO = '"&amp;B1601&amp;"' AND PRIORITY = '"&amp;C1601&amp;"';"</f>
        <v/>
      </c>
      <c r="U1601">
        <f>"Delete from UFMT_BUILD_RULE Where FORMAT_ID = '"&amp;A1601&amp;"' AND FIELD_NO = '"&amp;B1601&amp;"' AND PRIORITY = '"&amp;C1601&amp;"';"</f>
        <v/>
      </c>
    </row>
    <row r="1602" spans="1:21">
      <c r="A1602" t="s">
        <v>1375</v>
      </c>
      <c r="B1602" t="s">
        <v>328</v>
      </c>
      <c r="C1602" t="s">
        <v>13</v>
      </c>
      <c r="D1602" t="s">
        <v>107</v>
      </c>
      <c r="F1602" t="s">
        <v>114</v>
      </c>
      <c r="H1602" t="s">
        <v>255</v>
      </c>
      <c r="I1602" t="s">
        <v>255</v>
      </c>
      <c r="L1602" t="s">
        <v>7</v>
      </c>
      <c r="M1602">
        <f>VLOOKUP(D1602,UFMT_FIELD_FORMAT!A:H,8,FALSE)</f>
        <v/>
      </c>
      <c r="N1602">
        <f>IF(ISBLANK(E1602),"",VLOOKUP(E1602,UFMT_CONDITION!A:J,10,FALSE))</f>
        <v/>
      </c>
      <c r="O1602">
        <f>VLOOKUP(F1602,UFMT_VALUE!A:E,5,FALSE)</f>
        <v/>
      </c>
      <c r="P1602">
        <f>IF(ISBLANK(G1602),"",VLOOKUP(G1602,UFMT_CONVERSION!A:C,3,FALSE))</f>
        <v/>
      </c>
      <c r="Q1602">
        <f>"Field '"&amp;M1602&amp;IF(N1602="","","',Cond '"&amp;N1602)&amp;"', Value '"&amp;O1602&amp;IF(P1602="","","', Conv '"&amp;P1602)&amp;"'"</f>
        <v/>
      </c>
      <c r="S1602">
        <f>"Insert into UFMT_BUILD_RULE (FORMAT_ID, FIELD_NO, PRIORITY, FIELD_ID, COND_ID, VALUE_ID, CONV_KEY, F_CHECK, F_WRITE) Values ('"&amp;A1602&amp;"', '"&amp;B1602&amp;"', '"&amp;C1602&amp;"', '"&amp;D1602&amp;"', '"&amp;E1602&amp;"', '"&amp;F1602&amp;"', '"&amp;G1602&amp;"', '"&amp;H1602&amp;"', '"&amp;I1602&amp;"');"</f>
        <v/>
      </c>
      <c r="T1602">
        <f>"Update UFMT_BUILD_RULE SET FIELD_ID='"&amp;D1602&amp;"',COND_ID='"&amp;E1602&amp;"',VALUE_ID='"&amp;F1602&amp;"',CONV_KEY='"&amp;G1602&amp;"',F_CHECK='"&amp;H1602&amp;"',F_WRITE='"&amp;I1602&amp;"' Where FORMAT_ID = '"&amp;A1602&amp;"' AND FIELD_NO = '"&amp;B1602&amp;"' AND PRIORITY = '"&amp;C1602&amp;"';"</f>
        <v/>
      </c>
      <c r="U1602">
        <f>"Delete from UFMT_BUILD_RULE Where FORMAT_ID = '"&amp;A1602&amp;"' AND FIELD_NO = '"&amp;B1602&amp;"' AND PRIORITY = '"&amp;C1602&amp;"';"</f>
        <v/>
      </c>
    </row>
    <row r="1603" spans="1:21">
      <c r="A1603" t="s">
        <v>1375</v>
      </c>
      <c r="B1603" t="s">
        <v>330</v>
      </c>
      <c r="C1603" t="s">
        <v>13</v>
      </c>
      <c r="D1603" t="s">
        <v>51</v>
      </c>
      <c r="F1603" t="s">
        <v>717</v>
      </c>
      <c r="G1603" t="s">
        <v>116</v>
      </c>
      <c r="H1603" t="s">
        <v>255</v>
      </c>
      <c r="I1603" t="s">
        <v>13</v>
      </c>
      <c r="L1603" t="s">
        <v>7</v>
      </c>
      <c r="M1603">
        <f>VLOOKUP(D1603,UFMT_FIELD_FORMAT!A:H,8,FALSE)</f>
        <v/>
      </c>
      <c r="N1603">
        <f>IF(ISBLANK(E1603),"",VLOOKUP(E1603,UFMT_CONDITION!A:J,10,FALSE))</f>
        <v/>
      </c>
      <c r="O1603">
        <f>VLOOKUP(F1603,UFMT_VALUE!A:E,5,FALSE)</f>
        <v/>
      </c>
      <c r="P1603">
        <f>IF(ISBLANK(G1603),"",VLOOKUP(G1603,UFMT_CONVERSION!A:C,3,FALSE))</f>
        <v/>
      </c>
      <c r="Q1603">
        <f>"Field '"&amp;M1603&amp;IF(N1603="","","',Cond '"&amp;N1603)&amp;"', Value '"&amp;O1603&amp;IF(P1603="","","', Conv '"&amp;P1603)&amp;"'"</f>
        <v/>
      </c>
      <c r="S1603">
        <f>"Insert into UFMT_BUILD_RULE (FORMAT_ID, FIELD_NO, PRIORITY, FIELD_ID, COND_ID, VALUE_ID, CONV_KEY, F_CHECK, F_WRITE) Values ('"&amp;A1603&amp;"', '"&amp;B1603&amp;"', '"&amp;C1603&amp;"', '"&amp;D1603&amp;"', '"&amp;E1603&amp;"', '"&amp;F1603&amp;"', '"&amp;G1603&amp;"', '"&amp;H1603&amp;"', '"&amp;I1603&amp;"');"</f>
        <v/>
      </c>
      <c r="T1603">
        <f>"Update UFMT_BUILD_RULE SET FIELD_ID='"&amp;D1603&amp;"',COND_ID='"&amp;E1603&amp;"',VALUE_ID='"&amp;F1603&amp;"',CONV_KEY='"&amp;G1603&amp;"',F_CHECK='"&amp;H1603&amp;"',F_WRITE='"&amp;I1603&amp;"' Where FORMAT_ID = '"&amp;A1603&amp;"' AND FIELD_NO = '"&amp;B1603&amp;"' AND PRIORITY = '"&amp;C1603&amp;"';"</f>
        <v/>
      </c>
      <c r="U1603">
        <f>"Delete from UFMT_BUILD_RULE Where FORMAT_ID = '"&amp;A1603&amp;"' AND FIELD_NO = '"&amp;B1603&amp;"' AND PRIORITY = '"&amp;C1603&amp;"';"</f>
        <v/>
      </c>
    </row>
    <row r="1604" spans="1:21">
      <c r="A1604" t="s">
        <v>1375</v>
      </c>
      <c r="B1604" t="s">
        <v>330</v>
      </c>
      <c r="C1604" t="s">
        <v>64</v>
      </c>
      <c r="D1604" t="s">
        <v>51</v>
      </c>
      <c r="F1604" t="s">
        <v>716</v>
      </c>
      <c r="G1604" t="s">
        <v>107</v>
      </c>
      <c r="H1604" t="s">
        <v>255</v>
      </c>
      <c r="I1604" t="s">
        <v>13</v>
      </c>
      <c r="L1604" t="s">
        <v>7</v>
      </c>
      <c r="M1604">
        <f>VLOOKUP(D1604,UFMT_FIELD_FORMAT!A:H,8,FALSE)</f>
        <v/>
      </c>
      <c r="N1604">
        <f>IF(ISBLANK(E1604),"",VLOOKUP(E1604,UFMT_CONDITION!A:J,10,FALSE))</f>
        <v/>
      </c>
      <c r="O1604">
        <f>VLOOKUP(F1604,UFMT_VALUE!A:E,5,FALSE)</f>
        <v/>
      </c>
      <c r="P1604">
        <f>IF(ISBLANK(G1604),"",VLOOKUP(G1604,UFMT_CONVERSION!A:C,3,FALSE))</f>
        <v/>
      </c>
      <c r="Q1604">
        <f>"Field '"&amp;M1604&amp;IF(N1604="","","',Cond '"&amp;N1604)&amp;"', Value '"&amp;O1604&amp;IF(P1604="","","', Conv '"&amp;P1604)&amp;"'"</f>
        <v/>
      </c>
      <c r="S1604">
        <f>"Insert into UFMT_BUILD_RULE (FORMAT_ID, FIELD_NO, PRIORITY, FIELD_ID, COND_ID, VALUE_ID, CONV_KEY, F_CHECK, F_WRITE) Values ('"&amp;A1604&amp;"', '"&amp;B1604&amp;"', '"&amp;C1604&amp;"', '"&amp;D1604&amp;"', '"&amp;E1604&amp;"', '"&amp;F1604&amp;"', '"&amp;G1604&amp;"', '"&amp;H1604&amp;"', '"&amp;I1604&amp;"');"</f>
        <v/>
      </c>
      <c r="T1604">
        <f>"Update UFMT_BUILD_RULE SET FIELD_ID='"&amp;D1604&amp;"',COND_ID='"&amp;E1604&amp;"',VALUE_ID='"&amp;F1604&amp;"',CONV_KEY='"&amp;G1604&amp;"',F_CHECK='"&amp;H1604&amp;"',F_WRITE='"&amp;I1604&amp;"' Where FORMAT_ID = '"&amp;A1604&amp;"' AND FIELD_NO = '"&amp;B1604&amp;"' AND PRIORITY = '"&amp;C1604&amp;"';"</f>
        <v/>
      </c>
      <c r="U1604">
        <f>"Delete from UFMT_BUILD_RULE Where FORMAT_ID = '"&amp;A1604&amp;"' AND FIELD_NO = '"&amp;B1604&amp;"' AND PRIORITY = '"&amp;C1604&amp;"';"</f>
        <v/>
      </c>
    </row>
    <row r="1605" spans="1:21">
      <c r="A1605" t="s">
        <v>1375</v>
      </c>
      <c r="B1605" t="s">
        <v>318</v>
      </c>
      <c r="C1605" t="s">
        <v>13</v>
      </c>
      <c r="D1605" t="s">
        <v>31</v>
      </c>
      <c r="F1605" t="s">
        <v>1574</v>
      </c>
      <c r="H1605" t="s">
        <v>255</v>
      </c>
      <c r="I1605" t="s">
        <v>13</v>
      </c>
      <c r="L1605" t="s">
        <v>7</v>
      </c>
      <c r="M1605">
        <f>VLOOKUP(D1605,UFMT_FIELD_FORMAT!A:H,8,FALSE)</f>
        <v/>
      </c>
      <c r="N1605">
        <f>IF(ISBLANK(E1605),"",VLOOKUP(E1605,UFMT_CONDITION!A:J,10,FALSE))</f>
        <v/>
      </c>
      <c r="O1605">
        <f>VLOOKUP(F1605,UFMT_VALUE!A:E,5,FALSE)</f>
        <v/>
      </c>
      <c r="P1605">
        <f>IF(ISBLANK(G1605),"",VLOOKUP(G1605,UFMT_CONVERSION!A:C,3,FALSE))</f>
        <v/>
      </c>
      <c r="Q1605">
        <f>"Field '"&amp;M1605&amp;IF(N1605="","","',Cond '"&amp;N1605)&amp;"', Value '"&amp;O1605&amp;IF(P1605="","","', Conv '"&amp;P1605)&amp;"'"</f>
        <v/>
      </c>
      <c r="S1605">
        <f>"Insert into UFMT_BUILD_RULE (FORMAT_ID, FIELD_NO, PRIORITY, FIELD_ID, COND_ID, VALUE_ID, CONV_KEY, F_CHECK, F_WRITE) Values ('"&amp;A1605&amp;"', '"&amp;B1605&amp;"', '"&amp;C1605&amp;"', '"&amp;D1605&amp;"', '"&amp;E1605&amp;"', '"&amp;F1605&amp;"', '"&amp;G1605&amp;"', '"&amp;H1605&amp;"', '"&amp;I1605&amp;"');"</f>
        <v/>
      </c>
      <c r="T1605">
        <f>"Update UFMT_BUILD_RULE SET FIELD_ID='"&amp;D1605&amp;"',COND_ID='"&amp;E1605&amp;"',VALUE_ID='"&amp;F1605&amp;"',CONV_KEY='"&amp;G1605&amp;"',F_CHECK='"&amp;H1605&amp;"',F_WRITE='"&amp;I1605&amp;"' Where FORMAT_ID = '"&amp;A1605&amp;"' AND FIELD_NO = '"&amp;B1605&amp;"' AND PRIORITY = '"&amp;C1605&amp;"';"</f>
        <v/>
      </c>
      <c r="U1605">
        <f>"Delete from UFMT_BUILD_RULE Where FORMAT_ID = '"&amp;A1605&amp;"' AND FIELD_NO = '"&amp;B1605&amp;"' AND PRIORITY = '"&amp;C1605&amp;"';"</f>
        <v/>
      </c>
    </row>
    <row r="1606" spans="1:21">
      <c r="A1606" t="s">
        <v>1375</v>
      </c>
      <c r="B1606" t="s">
        <v>335</v>
      </c>
      <c r="C1606" t="s">
        <v>13</v>
      </c>
      <c r="D1606" t="s">
        <v>31</v>
      </c>
      <c r="F1606" t="s">
        <v>335</v>
      </c>
      <c r="H1606" t="s">
        <v>255</v>
      </c>
      <c r="I1606" t="s">
        <v>255</v>
      </c>
      <c r="L1606" t="s">
        <v>7</v>
      </c>
      <c r="M1606">
        <f>VLOOKUP(D1606,UFMT_FIELD_FORMAT!A:H,8,FALSE)</f>
        <v/>
      </c>
      <c r="N1606">
        <f>IF(ISBLANK(E1606),"",VLOOKUP(E1606,UFMT_CONDITION!A:J,10,FALSE))</f>
        <v/>
      </c>
      <c r="O1606">
        <f>VLOOKUP(F1606,UFMT_VALUE!A:E,5,FALSE)</f>
        <v/>
      </c>
      <c r="P1606">
        <f>IF(ISBLANK(G1606),"",VLOOKUP(G1606,UFMT_CONVERSION!A:C,3,FALSE))</f>
        <v/>
      </c>
      <c r="Q1606">
        <f>"Field '"&amp;M1606&amp;IF(N1606="","","',Cond '"&amp;N1606)&amp;"', Value '"&amp;O1606&amp;IF(P1606="","","', Conv '"&amp;P1606)&amp;"'"</f>
        <v/>
      </c>
      <c r="S1606">
        <f>"Insert into UFMT_BUILD_RULE (FORMAT_ID, FIELD_NO, PRIORITY, FIELD_ID, COND_ID, VALUE_ID, CONV_KEY, F_CHECK, F_WRITE) Values ('"&amp;A1606&amp;"', '"&amp;B1606&amp;"', '"&amp;C1606&amp;"', '"&amp;D1606&amp;"', '"&amp;E1606&amp;"', '"&amp;F1606&amp;"', '"&amp;G1606&amp;"', '"&amp;H1606&amp;"', '"&amp;I1606&amp;"');"</f>
        <v/>
      </c>
      <c r="T1606">
        <f>"Update UFMT_BUILD_RULE SET FIELD_ID='"&amp;D1606&amp;"',COND_ID='"&amp;E1606&amp;"',VALUE_ID='"&amp;F1606&amp;"',CONV_KEY='"&amp;G1606&amp;"',F_CHECK='"&amp;H1606&amp;"',F_WRITE='"&amp;I1606&amp;"' Where FORMAT_ID = '"&amp;A1606&amp;"' AND FIELD_NO = '"&amp;B1606&amp;"' AND PRIORITY = '"&amp;C1606&amp;"';"</f>
        <v/>
      </c>
      <c r="U1606">
        <f>"Delete from UFMT_BUILD_RULE Where FORMAT_ID = '"&amp;A1606&amp;"' AND FIELD_NO = '"&amp;B1606&amp;"' AND PRIORITY = '"&amp;C1606&amp;"';"</f>
        <v/>
      </c>
    </row>
    <row r="1607" spans="1:21">
      <c r="A1607" t="s">
        <v>1375</v>
      </c>
      <c r="B1607" t="s">
        <v>337</v>
      </c>
      <c r="C1607" t="s">
        <v>13</v>
      </c>
      <c r="D1607" t="s">
        <v>500</v>
      </c>
      <c r="F1607" t="s">
        <v>35</v>
      </c>
      <c r="H1607" t="s">
        <v>255</v>
      </c>
      <c r="I1607" t="s">
        <v>13</v>
      </c>
      <c r="L1607" t="s">
        <v>7</v>
      </c>
      <c r="M1607">
        <f>VLOOKUP(D1607,UFMT_FIELD_FORMAT!A:H,8,FALSE)</f>
        <v/>
      </c>
      <c r="N1607">
        <f>IF(ISBLANK(E1607),"",VLOOKUP(E1607,UFMT_CONDITION!A:J,10,FALSE))</f>
        <v/>
      </c>
      <c r="O1607">
        <f>VLOOKUP(F1607,UFMT_VALUE!A:E,5,FALSE)</f>
        <v/>
      </c>
      <c r="P1607">
        <f>IF(ISBLANK(G1607),"",VLOOKUP(G1607,UFMT_CONVERSION!A:C,3,FALSE))</f>
        <v/>
      </c>
      <c r="Q1607">
        <f>"Field '"&amp;M1607&amp;IF(N1607="","","',Cond '"&amp;N1607)&amp;"', Value '"&amp;O1607&amp;IF(P1607="","","', Conv '"&amp;P1607)&amp;"'"</f>
        <v/>
      </c>
      <c r="S1607">
        <f>"Insert into UFMT_BUILD_RULE (FORMAT_ID, FIELD_NO, PRIORITY, FIELD_ID, COND_ID, VALUE_ID, CONV_KEY, F_CHECK, F_WRITE) Values ('"&amp;A1607&amp;"', '"&amp;B1607&amp;"', '"&amp;C1607&amp;"', '"&amp;D1607&amp;"', '"&amp;E1607&amp;"', '"&amp;F1607&amp;"', '"&amp;G1607&amp;"', '"&amp;H1607&amp;"', '"&amp;I1607&amp;"');"</f>
        <v/>
      </c>
      <c r="T1607">
        <f>"Update UFMT_BUILD_RULE SET FIELD_ID='"&amp;D1607&amp;"',COND_ID='"&amp;E1607&amp;"',VALUE_ID='"&amp;F1607&amp;"',CONV_KEY='"&amp;G1607&amp;"',F_CHECK='"&amp;H1607&amp;"',F_WRITE='"&amp;I1607&amp;"' Where FORMAT_ID = '"&amp;A1607&amp;"' AND FIELD_NO = '"&amp;B1607&amp;"' AND PRIORITY = '"&amp;C1607&amp;"';"</f>
        <v/>
      </c>
      <c r="U1607">
        <f>"Delete from UFMT_BUILD_RULE Where FORMAT_ID = '"&amp;A1607&amp;"' AND FIELD_NO = '"&amp;B1607&amp;"' AND PRIORITY = '"&amp;C1607&amp;"';"</f>
        <v/>
      </c>
    </row>
    <row r="1608" spans="1:21">
      <c r="A1608" t="s">
        <v>1375</v>
      </c>
      <c r="B1608" t="s">
        <v>351</v>
      </c>
      <c r="C1608" t="s">
        <v>13</v>
      </c>
      <c r="D1608" t="s">
        <v>500</v>
      </c>
      <c r="F1608" t="s">
        <v>385</v>
      </c>
      <c r="H1608" t="s">
        <v>255</v>
      </c>
      <c r="I1608" t="s">
        <v>13</v>
      </c>
      <c r="L1608" t="s">
        <v>7</v>
      </c>
      <c r="M1608">
        <f>VLOOKUP(D1608,UFMT_FIELD_FORMAT!A:H,8,FALSE)</f>
        <v/>
      </c>
      <c r="N1608">
        <f>IF(ISBLANK(E1608),"",VLOOKUP(E1608,UFMT_CONDITION!A:J,10,FALSE))</f>
        <v/>
      </c>
      <c r="O1608">
        <f>VLOOKUP(F1608,UFMT_VALUE!A:E,5,FALSE)</f>
        <v/>
      </c>
      <c r="P1608">
        <f>IF(ISBLANK(G1608),"",VLOOKUP(G1608,UFMT_CONVERSION!A:C,3,FALSE))</f>
        <v/>
      </c>
      <c r="Q1608">
        <f>"Field '"&amp;M1608&amp;IF(N1608="","","',Cond '"&amp;N1608)&amp;"', Value '"&amp;O1608&amp;IF(P1608="","","', Conv '"&amp;P1608)&amp;"'"</f>
        <v/>
      </c>
      <c r="S1608">
        <f>"Insert into UFMT_BUILD_RULE (FORMAT_ID, FIELD_NO, PRIORITY, FIELD_ID, COND_ID, VALUE_ID, CONV_KEY, F_CHECK, F_WRITE) Values ('"&amp;A1608&amp;"', '"&amp;B1608&amp;"', '"&amp;C1608&amp;"', '"&amp;D1608&amp;"', '"&amp;E1608&amp;"', '"&amp;F1608&amp;"', '"&amp;G1608&amp;"', '"&amp;H1608&amp;"', '"&amp;I1608&amp;"');"</f>
        <v/>
      </c>
      <c r="T1608">
        <f>"Update UFMT_BUILD_RULE SET FIELD_ID='"&amp;D1608&amp;"',COND_ID='"&amp;E1608&amp;"',VALUE_ID='"&amp;F1608&amp;"',CONV_KEY='"&amp;G1608&amp;"',F_CHECK='"&amp;H1608&amp;"',F_WRITE='"&amp;I1608&amp;"' Where FORMAT_ID = '"&amp;A1608&amp;"' AND FIELD_NO = '"&amp;B1608&amp;"' AND PRIORITY = '"&amp;C1608&amp;"';"</f>
        <v/>
      </c>
      <c r="U1608">
        <f>"Delete from UFMT_BUILD_RULE Where FORMAT_ID = '"&amp;A1608&amp;"' AND FIELD_NO = '"&amp;B1608&amp;"' AND PRIORITY = '"&amp;C1608&amp;"';"</f>
        <v/>
      </c>
    </row>
    <row r="1609" spans="1:21">
      <c r="A1609" t="s">
        <v>1375</v>
      </c>
      <c r="B1609" t="s">
        <v>379</v>
      </c>
      <c r="C1609" t="s">
        <v>13</v>
      </c>
      <c r="D1609" t="s">
        <v>318</v>
      </c>
      <c r="F1609" t="s">
        <v>379</v>
      </c>
      <c r="G1609" t="s">
        <v>581</v>
      </c>
      <c r="H1609" t="s">
        <v>255</v>
      </c>
      <c r="I1609" t="s">
        <v>13</v>
      </c>
      <c r="L1609" t="s">
        <v>7</v>
      </c>
      <c r="M1609">
        <f>VLOOKUP(D1609,UFMT_FIELD_FORMAT!A:H,8,FALSE)</f>
        <v/>
      </c>
      <c r="N1609">
        <f>IF(ISBLANK(E1609),"",VLOOKUP(E1609,UFMT_CONDITION!A:J,10,FALSE))</f>
        <v/>
      </c>
      <c r="O1609">
        <f>VLOOKUP(F1609,UFMT_VALUE!A:E,5,FALSE)</f>
        <v/>
      </c>
      <c r="P1609">
        <f>IF(ISBLANK(G1609),"",VLOOKUP(G1609,UFMT_CONVERSION!A:C,3,FALSE))</f>
        <v/>
      </c>
      <c r="Q1609">
        <f>"Field '"&amp;M1609&amp;IF(N1609="","","',Cond '"&amp;N1609)&amp;"', Value '"&amp;O1609&amp;IF(P1609="","","', Conv '"&amp;P1609)&amp;"'"</f>
        <v/>
      </c>
      <c r="S1609">
        <f>"Insert into UFMT_BUILD_RULE (FORMAT_ID, FIELD_NO, PRIORITY, FIELD_ID, COND_ID, VALUE_ID, CONV_KEY, F_CHECK, F_WRITE) Values ('"&amp;A1609&amp;"', '"&amp;B1609&amp;"', '"&amp;C1609&amp;"', '"&amp;D1609&amp;"', '"&amp;E1609&amp;"', '"&amp;F1609&amp;"', '"&amp;G1609&amp;"', '"&amp;H1609&amp;"', '"&amp;I1609&amp;"');"</f>
        <v/>
      </c>
      <c r="T1609">
        <f>"Update UFMT_BUILD_RULE SET FIELD_ID='"&amp;D1609&amp;"',COND_ID='"&amp;E1609&amp;"',VALUE_ID='"&amp;F1609&amp;"',CONV_KEY='"&amp;G1609&amp;"',F_CHECK='"&amp;H1609&amp;"',F_WRITE='"&amp;I1609&amp;"' Where FORMAT_ID = '"&amp;A1609&amp;"' AND FIELD_NO = '"&amp;B1609&amp;"' AND PRIORITY = '"&amp;C1609&amp;"';"</f>
        <v/>
      </c>
      <c r="U1609">
        <f>"Delete from UFMT_BUILD_RULE Where FORMAT_ID = '"&amp;A1609&amp;"' AND FIELD_NO = '"&amp;B1609&amp;"' AND PRIORITY = '"&amp;C1609&amp;"';"</f>
        <v/>
      </c>
    </row>
    <row r="1610" spans="1:21">
      <c r="A1610" t="s">
        <v>1375</v>
      </c>
      <c r="B1610" t="s">
        <v>393</v>
      </c>
      <c r="C1610" t="s">
        <v>13</v>
      </c>
      <c r="D1610" t="s">
        <v>318</v>
      </c>
      <c r="F1610" t="s">
        <v>379</v>
      </c>
      <c r="H1610" t="s">
        <v>255</v>
      </c>
      <c r="I1610" t="s">
        <v>255</v>
      </c>
      <c r="L1610" t="s">
        <v>7</v>
      </c>
      <c r="M1610">
        <f>VLOOKUP(D1610,UFMT_FIELD_FORMAT!A:H,8,FALSE)</f>
        <v/>
      </c>
      <c r="N1610">
        <f>IF(ISBLANK(E1610),"",VLOOKUP(E1610,UFMT_CONDITION!A:J,10,FALSE))</f>
        <v/>
      </c>
      <c r="O1610">
        <f>VLOOKUP(F1610,UFMT_VALUE!A:E,5,FALSE)</f>
        <v/>
      </c>
      <c r="P1610">
        <f>IF(ISBLANK(G1610),"",VLOOKUP(G1610,UFMT_CONVERSION!A:C,3,FALSE))</f>
        <v/>
      </c>
      <c r="Q1610">
        <f>"Field '"&amp;M1610&amp;IF(N1610="","","',Cond '"&amp;N1610)&amp;"', Value '"&amp;O1610&amp;IF(P1610="","","', Conv '"&amp;P1610)&amp;"'"</f>
        <v/>
      </c>
      <c r="S1610">
        <f>"Insert into UFMT_BUILD_RULE (FORMAT_ID, FIELD_NO, PRIORITY, FIELD_ID, COND_ID, VALUE_ID, CONV_KEY, F_CHECK, F_WRITE) Values ('"&amp;A1610&amp;"', '"&amp;B1610&amp;"', '"&amp;C1610&amp;"', '"&amp;D1610&amp;"', '"&amp;E1610&amp;"', '"&amp;F1610&amp;"', '"&amp;G1610&amp;"', '"&amp;H1610&amp;"', '"&amp;I1610&amp;"');"</f>
        <v/>
      </c>
      <c r="T1610">
        <f>"Update UFMT_BUILD_RULE SET FIELD_ID='"&amp;D1610&amp;"',COND_ID='"&amp;E1610&amp;"',VALUE_ID='"&amp;F1610&amp;"',CONV_KEY='"&amp;G1610&amp;"',F_CHECK='"&amp;H1610&amp;"',F_WRITE='"&amp;I1610&amp;"' Where FORMAT_ID = '"&amp;A1610&amp;"' AND FIELD_NO = '"&amp;B1610&amp;"' AND PRIORITY = '"&amp;C1610&amp;"';"</f>
        <v/>
      </c>
      <c r="U1610">
        <f>"Delete from UFMT_BUILD_RULE Where FORMAT_ID = '"&amp;A1610&amp;"' AND FIELD_NO = '"&amp;B1610&amp;"' AND PRIORITY = '"&amp;C1610&amp;"';"</f>
        <v/>
      </c>
    </row>
    <row r="1611" spans="1:21">
      <c r="A1611" t="s">
        <v>1375</v>
      </c>
      <c r="B1611" t="s">
        <v>398</v>
      </c>
      <c r="C1611" t="s">
        <v>13</v>
      </c>
      <c r="D1611" t="s">
        <v>318</v>
      </c>
      <c r="F1611" t="s">
        <v>283</v>
      </c>
      <c r="H1611" t="s">
        <v>255</v>
      </c>
      <c r="I1611" t="s">
        <v>13</v>
      </c>
      <c r="L1611" t="s">
        <v>7</v>
      </c>
      <c r="M1611">
        <f>VLOOKUP(D1611,UFMT_FIELD_FORMAT!A:H,8,FALSE)</f>
        <v/>
      </c>
      <c r="N1611">
        <f>IF(ISBLANK(E1611),"",VLOOKUP(E1611,UFMT_CONDITION!A:J,10,FALSE))</f>
        <v/>
      </c>
      <c r="O1611">
        <f>VLOOKUP(F1611,UFMT_VALUE!A:E,5,FALSE)</f>
        <v/>
      </c>
      <c r="P1611">
        <f>IF(ISBLANK(G1611),"",VLOOKUP(G1611,UFMT_CONVERSION!A:C,3,FALSE))</f>
        <v/>
      </c>
      <c r="Q1611">
        <f>"Field '"&amp;M1611&amp;IF(N1611="","","',Cond '"&amp;N1611)&amp;"', Value '"&amp;O1611&amp;IF(P1611="","","', Conv '"&amp;P1611)&amp;"'"</f>
        <v/>
      </c>
      <c r="S1611">
        <f>"Insert into UFMT_BUILD_RULE (FORMAT_ID, FIELD_NO, PRIORITY, FIELD_ID, COND_ID, VALUE_ID, CONV_KEY, F_CHECK, F_WRITE) Values ('"&amp;A1611&amp;"', '"&amp;B1611&amp;"', '"&amp;C1611&amp;"', '"&amp;D1611&amp;"', '"&amp;E1611&amp;"', '"&amp;F1611&amp;"', '"&amp;G1611&amp;"', '"&amp;H1611&amp;"', '"&amp;I1611&amp;"');"</f>
        <v/>
      </c>
      <c r="T1611">
        <f>"Update UFMT_BUILD_RULE SET FIELD_ID='"&amp;D1611&amp;"',COND_ID='"&amp;E1611&amp;"',VALUE_ID='"&amp;F1611&amp;"',CONV_KEY='"&amp;G1611&amp;"',F_CHECK='"&amp;H1611&amp;"',F_WRITE='"&amp;I1611&amp;"' Where FORMAT_ID = '"&amp;A1611&amp;"' AND FIELD_NO = '"&amp;B1611&amp;"' AND PRIORITY = '"&amp;C1611&amp;"';"</f>
        <v/>
      </c>
      <c r="U1611">
        <f>"Delete from UFMT_BUILD_RULE Where FORMAT_ID = '"&amp;A1611&amp;"' AND FIELD_NO = '"&amp;B1611&amp;"' AND PRIORITY = '"&amp;C1611&amp;"';"</f>
        <v/>
      </c>
    </row>
    <row r="1612" spans="1:21">
      <c r="A1612" t="s">
        <v>1375</v>
      </c>
      <c r="B1612" t="s">
        <v>398</v>
      </c>
      <c r="C1612" t="s">
        <v>64</v>
      </c>
      <c r="D1612" t="s">
        <v>318</v>
      </c>
      <c r="F1612" t="s">
        <v>522</v>
      </c>
      <c r="G1612" t="s">
        <v>594</v>
      </c>
      <c r="H1612" t="s">
        <v>255</v>
      </c>
      <c r="I1612" t="s">
        <v>13</v>
      </c>
      <c r="L1612" t="s">
        <v>7</v>
      </c>
      <c r="M1612">
        <f>VLOOKUP(D1612,UFMT_FIELD_FORMAT!A:H,8,FALSE)</f>
        <v/>
      </c>
      <c r="N1612">
        <f>IF(ISBLANK(E1612),"",VLOOKUP(E1612,UFMT_CONDITION!A:J,10,FALSE))</f>
        <v/>
      </c>
      <c r="O1612">
        <f>VLOOKUP(F1612,UFMT_VALUE!A:E,5,FALSE)</f>
        <v/>
      </c>
      <c r="P1612">
        <f>IF(ISBLANK(G1612),"",VLOOKUP(G1612,UFMT_CONVERSION!A:C,3,FALSE))</f>
        <v/>
      </c>
      <c r="Q1612">
        <f>"Field '"&amp;M1612&amp;IF(N1612="","","',Cond '"&amp;N1612)&amp;"', Value '"&amp;O1612&amp;IF(P1612="","","', Conv '"&amp;P1612)&amp;"'"</f>
        <v/>
      </c>
      <c r="S1612">
        <f>"Insert into UFMT_BUILD_RULE (FORMAT_ID, FIELD_NO, PRIORITY, FIELD_ID, COND_ID, VALUE_ID, CONV_KEY, F_CHECK, F_WRITE) Values ('"&amp;A1612&amp;"', '"&amp;B1612&amp;"', '"&amp;C1612&amp;"', '"&amp;D1612&amp;"', '"&amp;E1612&amp;"', '"&amp;F1612&amp;"', '"&amp;G1612&amp;"', '"&amp;H1612&amp;"', '"&amp;I1612&amp;"');"</f>
        <v/>
      </c>
      <c r="T1612">
        <f>"Update UFMT_BUILD_RULE SET FIELD_ID='"&amp;D1612&amp;"',COND_ID='"&amp;E1612&amp;"',VALUE_ID='"&amp;F1612&amp;"',CONV_KEY='"&amp;G1612&amp;"',F_CHECK='"&amp;H1612&amp;"',F_WRITE='"&amp;I1612&amp;"' Where FORMAT_ID = '"&amp;A1612&amp;"' AND FIELD_NO = '"&amp;B1612&amp;"' AND PRIORITY = '"&amp;C1612&amp;"';"</f>
        <v/>
      </c>
      <c r="U1612">
        <f>"Delete from UFMT_BUILD_RULE Where FORMAT_ID = '"&amp;A1612&amp;"' AND FIELD_NO = '"&amp;B1612&amp;"' AND PRIORITY = '"&amp;C1612&amp;"';"</f>
        <v/>
      </c>
    </row>
    <row r="1613" spans="1:21">
      <c r="A1613" t="s">
        <v>1375</v>
      </c>
      <c r="B1613" t="s">
        <v>398</v>
      </c>
      <c r="C1613" t="s">
        <v>107</v>
      </c>
      <c r="D1613" t="s">
        <v>318</v>
      </c>
      <c r="E1613" t="s">
        <v>114</v>
      </c>
      <c r="F1613" t="s">
        <v>107</v>
      </c>
      <c r="G1613" t="s">
        <v>55</v>
      </c>
      <c r="H1613" t="s">
        <v>255</v>
      </c>
      <c r="I1613" t="s">
        <v>13</v>
      </c>
      <c r="L1613" t="s">
        <v>7</v>
      </c>
      <c r="M1613">
        <f>VLOOKUP(D1613,UFMT_FIELD_FORMAT!A:H,8,FALSE)</f>
        <v/>
      </c>
      <c r="N1613">
        <f>IF(ISBLANK(E1613),"",VLOOKUP(E1613,UFMT_CONDITION!A:J,10,FALSE))</f>
        <v/>
      </c>
      <c r="O1613">
        <f>VLOOKUP(F1613,UFMT_VALUE!A:E,5,FALSE)</f>
        <v/>
      </c>
      <c r="P1613">
        <f>IF(ISBLANK(G1613),"",VLOOKUP(G1613,UFMT_CONVERSION!A:C,3,FALSE))</f>
        <v/>
      </c>
      <c r="Q1613">
        <f>"Field '"&amp;M1613&amp;IF(N1613="","","',Cond '"&amp;N1613)&amp;"', Value '"&amp;O1613&amp;IF(P1613="","","', Conv '"&amp;P1613)&amp;"'"</f>
        <v/>
      </c>
      <c r="S1613">
        <f>"Insert into UFMT_BUILD_RULE (FORMAT_ID, FIELD_NO, PRIORITY, FIELD_ID, COND_ID, VALUE_ID, CONV_KEY, F_CHECK, F_WRITE) Values ('"&amp;A1613&amp;"', '"&amp;B1613&amp;"', '"&amp;C1613&amp;"', '"&amp;D1613&amp;"', '"&amp;E1613&amp;"', '"&amp;F1613&amp;"', '"&amp;G1613&amp;"', '"&amp;H1613&amp;"', '"&amp;I1613&amp;"');"</f>
        <v/>
      </c>
      <c r="T1613">
        <f>"Update UFMT_BUILD_RULE SET FIELD_ID='"&amp;D1613&amp;"',COND_ID='"&amp;E1613&amp;"',VALUE_ID='"&amp;F1613&amp;"',CONV_KEY='"&amp;G1613&amp;"',F_CHECK='"&amp;H1613&amp;"',F_WRITE='"&amp;I1613&amp;"' Where FORMAT_ID = '"&amp;A1613&amp;"' AND FIELD_NO = '"&amp;B1613&amp;"' AND PRIORITY = '"&amp;C1613&amp;"';"</f>
        <v/>
      </c>
      <c r="U1613">
        <f>"Delete from UFMT_BUILD_RULE Where FORMAT_ID = '"&amp;A1613&amp;"' AND FIELD_NO = '"&amp;B1613&amp;"' AND PRIORITY = '"&amp;C1613&amp;"';"</f>
        <v/>
      </c>
    </row>
    <row r="1614" spans="1:21">
      <c r="A1614" t="s">
        <v>1375</v>
      </c>
      <c r="B1614" t="s">
        <v>449</v>
      </c>
      <c r="C1614" t="s">
        <v>13</v>
      </c>
      <c r="D1614" t="s">
        <v>333</v>
      </c>
      <c r="F1614" t="s">
        <v>1575</v>
      </c>
      <c r="H1614" t="s">
        <v>255</v>
      </c>
      <c r="I1614" t="s">
        <v>13</v>
      </c>
      <c r="L1614" t="s">
        <v>7</v>
      </c>
      <c r="M1614">
        <f>VLOOKUP(D1614,UFMT_FIELD_FORMAT!A:H,8,FALSE)</f>
        <v/>
      </c>
      <c r="N1614">
        <f>IF(ISBLANK(E1614),"",VLOOKUP(E1614,UFMT_CONDITION!A:J,10,FALSE))</f>
        <v/>
      </c>
      <c r="O1614">
        <f>VLOOKUP(F1614,UFMT_VALUE!A:E,5,FALSE)</f>
        <v/>
      </c>
      <c r="P1614">
        <f>IF(ISBLANK(G1614),"",VLOOKUP(G1614,UFMT_CONVERSION!A:C,3,FALSE))</f>
        <v/>
      </c>
      <c r="Q1614">
        <f>"Field '"&amp;M1614&amp;IF(N1614="","","',Cond '"&amp;N1614)&amp;"', Value '"&amp;O1614&amp;IF(P1614="","","', Conv '"&amp;P1614)&amp;"'"</f>
        <v/>
      </c>
      <c r="S1614">
        <f>"Insert into UFMT_BUILD_RULE (FORMAT_ID, FIELD_NO, PRIORITY, FIELD_ID, COND_ID, VALUE_ID, CONV_KEY, F_CHECK, F_WRITE) Values ('"&amp;A1614&amp;"', '"&amp;B1614&amp;"', '"&amp;C1614&amp;"', '"&amp;D1614&amp;"', '"&amp;E1614&amp;"', '"&amp;F1614&amp;"', '"&amp;G1614&amp;"', '"&amp;H1614&amp;"', '"&amp;I1614&amp;"');"</f>
        <v/>
      </c>
      <c r="T1614">
        <f>"Update UFMT_BUILD_RULE SET FIELD_ID='"&amp;D1614&amp;"',COND_ID='"&amp;E1614&amp;"',VALUE_ID='"&amp;F1614&amp;"',CONV_KEY='"&amp;G1614&amp;"',F_CHECK='"&amp;H1614&amp;"',F_WRITE='"&amp;I1614&amp;"' Where FORMAT_ID = '"&amp;A1614&amp;"' AND FIELD_NO = '"&amp;B1614&amp;"' AND PRIORITY = '"&amp;C1614&amp;"';"</f>
        <v/>
      </c>
      <c r="U1614">
        <f>"Delete from UFMT_BUILD_RULE Where FORMAT_ID = '"&amp;A1614&amp;"' AND FIELD_NO = '"&amp;B1614&amp;"' AND PRIORITY = '"&amp;C1614&amp;"';"</f>
        <v/>
      </c>
    </row>
    <row r="1615" spans="1:21">
      <c r="A1615" t="s">
        <v>1375</v>
      </c>
      <c r="B1615" t="s">
        <v>233</v>
      </c>
      <c r="C1615" t="s">
        <v>13</v>
      </c>
      <c r="D1615" t="s">
        <v>333</v>
      </c>
      <c r="F1615" t="s">
        <v>1346</v>
      </c>
      <c r="H1615" t="s">
        <v>255</v>
      </c>
      <c r="I1615" t="s">
        <v>13</v>
      </c>
      <c r="L1615" t="s">
        <v>7</v>
      </c>
      <c r="M1615">
        <f>VLOOKUP(D1615,UFMT_FIELD_FORMAT!A:H,8,FALSE)</f>
        <v/>
      </c>
      <c r="N1615">
        <f>IF(ISBLANK(E1615),"",VLOOKUP(E1615,UFMT_CONDITION!A:J,10,FALSE))</f>
        <v/>
      </c>
      <c r="O1615">
        <f>VLOOKUP(F1615,UFMT_VALUE!A:E,5,FALSE)</f>
        <v/>
      </c>
      <c r="P1615">
        <f>IF(ISBLANK(G1615),"",VLOOKUP(G1615,UFMT_CONVERSION!A:C,3,FALSE))</f>
        <v/>
      </c>
      <c r="Q1615">
        <f>"Field '"&amp;M1615&amp;IF(N1615="","","',Cond '"&amp;N1615)&amp;"', Value '"&amp;O1615&amp;IF(P1615="","","', Conv '"&amp;P1615)&amp;"'"</f>
        <v/>
      </c>
      <c r="S1615">
        <f>"Insert into UFMT_BUILD_RULE (FORMAT_ID, FIELD_NO, PRIORITY, FIELD_ID, COND_ID, VALUE_ID, CONV_KEY, F_CHECK, F_WRITE) Values ('"&amp;A1615&amp;"', '"&amp;B1615&amp;"', '"&amp;C1615&amp;"', '"&amp;D1615&amp;"', '"&amp;E1615&amp;"', '"&amp;F1615&amp;"', '"&amp;G1615&amp;"', '"&amp;H1615&amp;"', '"&amp;I1615&amp;"');"</f>
        <v/>
      </c>
      <c r="T1615">
        <f>"Update UFMT_BUILD_RULE SET FIELD_ID='"&amp;D1615&amp;"',COND_ID='"&amp;E1615&amp;"',VALUE_ID='"&amp;F1615&amp;"',CONV_KEY='"&amp;G1615&amp;"',F_CHECK='"&amp;H1615&amp;"',F_WRITE='"&amp;I1615&amp;"' Where FORMAT_ID = '"&amp;A1615&amp;"' AND FIELD_NO = '"&amp;B1615&amp;"' AND PRIORITY = '"&amp;C1615&amp;"';"</f>
        <v/>
      </c>
      <c r="U1615">
        <f>"Delete from UFMT_BUILD_RULE Where FORMAT_ID = '"&amp;A1615&amp;"' AND FIELD_NO = '"&amp;B1615&amp;"' AND PRIORITY = '"&amp;C1615&amp;"';"</f>
        <v/>
      </c>
    </row>
    <row r="1616" spans="1:21">
      <c r="A1616" t="s">
        <v>1375</v>
      </c>
      <c r="B1616" t="s">
        <v>51</v>
      </c>
      <c r="C1616" t="s">
        <v>13</v>
      </c>
      <c r="D1616" t="s">
        <v>473</v>
      </c>
      <c r="F1616" t="s">
        <v>1576</v>
      </c>
      <c r="H1616" t="s">
        <v>255</v>
      </c>
      <c r="I1616" t="s">
        <v>13</v>
      </c>
      <c r="L1616" t="s">
        <v>7</v>
      </c>
      <c r="M1616">
        <f>VLOOKUP(D1616,UFMT_FIELD_FORMAT!A:H,8,FALSE)</f>
        <v/>
      </c>
      <c r="N1616">
        <f>IF(ISBLANK(E1616),"",VLOOKUP(E1616,UFMT_CONDITION!A:J,10,FALSE))</f>
        <v/>
      </c>
      <c r="O1616">
        <f>VLOOKUP(F1616,UFMT_VALUE!A:E,5,FALSE)</f>
        <v/>
      </c>
      <c r="P1616">
        <f>IF(ISBLANK(G1616),"",VLOOKUP(G1616,UFMT_CONVERSION!A:C,3,FALSE))</f>
        <v/>
      </c>
      <c r="Q1616">
        <f>"Field '"&amp;M1616&amp;IF(N1616="","","',Cond '"&amp;N1616)&amp;"', Value '"&amp;O1616&amp;IF(P1616="","","', Conv '"&amp;P1616)&amp;"'"</f>
        <v/>
      </c>
      <c r="S1616">
        <f>"Insert into UFMT_BUILD_RULE (FORMAT_ID, FIELD_NO, PRIORITY, FIELD_ID, COND_ID, VALUE_ID, CONV_KEY, F_CHECK, F_WRITE) Values ('"&amp;A1616&amp;"', '"&amp;B1616&amp;"', '"&amp;C1616&amp;"', '"&amp;D1616&amp;"', '"&amp;E1616&amp;"', '"&amp;F1616&amp;"', '"&amp;G1616&amp;"', '"&amp;H1616&amp;"', '"&amp;I1616&amp;"');"</f>
        <v/>
      </c>
      <c r="T1616">
        <f>"Update UFMT_BUILD_RULE SET FIELD_ID='"&amp;D1616&amp;"',COND_ID='"&amp;E1616&amp;"',VALUE_ID='"&amp;F1616&amp;"',CONV_KEY='"&amp;G1616&amp;"',F_CHECK='"&amp;H1616&amp;"',F_WRITE='"&amp;I1616&amp;"' Where FORMAT_ID = '"&amp;A1616&amp;"' AND FIELD_NO = '"&amp;B1616&amp;"' AND PRIORITY = '"&amp;C1616&amp;"';"</f>
        <v/>
      </c>
      <c r="U1616">
        <f>"Delete from UFMT_BUILD_RULE Where FORMAT_ID = '"&amp;A1616&amp;"' AND FIELD_NO = '"&amp;B1616&amp;"' AND PRIORITY = '"&amp;C1616&amp;"';"</f>
        <v/>
      </c>
    </row>
    <row r="1617" spans="1:21">
      <c r="A1617" t="s">
        <v>1375</v>
      </c>
      <c r="B1617" t="s">
        <v>524</v>
      </c>
      <c r="C1617" t="s">
        <v>13</v>
      </c>
      <c r="D1617" t="s">
        <v>31</v>
      </c>
      <c r="F1617" t="s">
        <v>1577</v>
      </c>
      <c r="H1617" t="s">
        <v>255</v>
      </c>
      <c r="I1617" t="s">
        <v>13</v>
      </c>
      <c r="L1617" t="s">
        <v>7</v>
      </c>
      <c r="M1617">
        <f>VLOOKUP(D1617,UFMT_FIELD_FORMAT!A:H,8,FALSE)</f>
        <v/>
      </c>
      <c r="N1617">
        <f>IF(ISBLANK(E1617),"",VLOOKUP(E1617,UFMT_CONDITION!A:J,10,FALSE))</f>
        <v/>
      </c>
      <c r="O1617">
        <f>VLOOKUP(F1617,UFMT_VALUE!A:E,5,FALSE)</f>
        <v/>
      </c>
      <c r="P1617">
        <f>IF(ISBLANK(G1617),"",VLOOKUP(G1617,UFMT_CONVERSION!A:C,3,FALSE))</f>
        <v/>
      </c>
      <c r="Q1617">
        <f>"Field '"&amp;M1617&amp;IF(N1617="","","',Cond '"&amp;N1617)&amp;"', Value '"&amp;O1617&amp;IF(P1617="","","', Conv '"&amp;P1617)&amp;"'"</f>
        <v/>
      </c>
      <c r="S1617">
        <f>"Insert into UFMT_BUILD_RULE (FORMAT_ID, FIELD_NO, PRIORITY, FIELD_ID, COND_ID, VALUE_ID, CONV_KEY, F_CHECK, F_WRITE) Values ('"&amp;A1617&amp;"', '"&amp;B1617&amp;"', '"&amp;C1617&amp;"', '"&amp;D1617&amp;"', '"&amp;E1617&amp;"', '"&amp;F1617&amp;"', '"&amp;G1617&amp;"', '"&amp;H1617&amp;"', '"&amp;I1617&amp;"');"</f>
        <v/>
      </c>
      <c r="T1617">
        <f>"Update UFMT_BUILD_RULE SET FIELD_ID='"&amp;D1617&amp;"',COND_ID='"&amp;E1617&amp;"',VALUE_ID='"&amp;F1617&amp;"',CONV_KEY='"&amp;G1617&amp;"',F_CHECK='"&amp;H1617&amp;"',F_WRITE='"&amp;I1617&amp;"' Where FORMAT_ID = '"&amp;A1617&amp;"' AND FIELD_NO = '"&amp;B1617&amp;"' AND PRIORITY = '"&amp;C1617&amp;"';"</f>
        <v/>
      </c>
      <c r="U1617">
        <f>"Delete from UFMT_BUILD_RULE Where FORMAT_ID = '"&amp;A1617&amp;"' AND FIELD_NO = '"&amp;B1617&amp;"' AND PRIORITY = '"&amp;C1617&amp;"';"</f>
        <v/>
      </c>
    </row>
    <row r="1618" spans="1:21">
      <c r="A1618" t="s">
        <v>1375</v>
      </c>
      <c r="B1618" t="s">
        <v>532</v>
      </c>
      <c r="C1618" t="s">
        <v>13</v>
      </c>
      <c r="D1618" t="s">
        <v>337</v>
      </c>
      <c r="F1618" t="s">
        <v>456</v>
      </c>
      <c r="H1618" t="s">
        <v>255</v>
      </c>
      <c r="I1618" t="s">
        <v>13</v>
      </c>
      <c r="L1618" t="s">
        <v>7</v>
      </c>
      <c r="M1618">
        <f>VLOOKUP(D1618,UFMT_FIELD_FORMAT!A:H,8,FALSE)</f>
        <v/>
      </c>
      <c r="N1618">
        <f>IF(ISBLANK(E1618),"",VLOOKUP(E1618,UFMT_CONDITION!A:J,10,FALSE))</f>
        <v/>
      </c>
      <c r="O1618">
        <f>VLOOKUP(F1618,UFMT_VALUE!A:E,5,FALSE)</f>
        <v/>
      </c>
      <c r="P1618">
        <f>IF(ISBLANK(G1618),"",VLOOKUP(G1618,UFMT_CONVERSION!A:C,3,FALSE))</f>
        <v/>
      </c>
      <c r="Q1618">
        <f>"Field '"&amp;M1618&amp;IF(N1618="","","',Cond '"&amp;N1618)&amp;"', Value '"&amp;O1618&amp;IF(P1618="","","', Conv '"&amp;P1618)&amp;"'"</f>
        <v/>
      </c>
      <c r="S1618">
        <f>"Insert into UFMT_BUILD_RULE (FORMAT_ID, FIELD_NO, PRIORITY, FIELD_ID, COND_ID, VALUE_ID, CONV_KEY, F_CHECK, F_WRITE) Values ('"&amp;A1618&amp;"', '"&amp;B1618&amp;"', '"&amp;C1618&amp;"', '"&amp;D1618&amp;"', '"&amp;E1618&amp;"', '"&amp;F1618&amp;"', '"&amp;G1618&amp;"', '"&amp;H1618&amp;"', '"&amp;I1618&amp;"');"</f>
        <v/>
      </c>
      <c r="T1618">
        <f>"Update UFMT_BUILD_RULE SET FIELD_ID='"&amp;D1618&amp;"',COND_ID='"&amp;E1618&amp;"',VALUE_ID='"&amp;F1618&amp;"',CONV_KEY='"&amp;G1618&amp;"',F_CHECK='"&amp;H1618&amp;"',F_WRITE='"&amp;I1618&amp;"' Where FORMAT_ID = '"&amp;A1618&amp;"' AND FIELD_NO = '"&amp;B1618&amp;"' AND PRIORITY = '"&amp;C1618&amp;"';"</f>
        <v/>
      </c>
      <c r="U1618">
        <f>"Delete from UFMT_BUILD_RULE Where FORMAT_ID = '"&amp;A1618&amp;"' AND FIELD_NO = '"&amp;B1618&amp;"' AND PRIORITY = '"&amp;C1618&amp;"';"</f>
        <v/>
      </c>
    </row>
    <row r="1619" spans="1:21">
      <c r="A1619" t="s">
        <v>1375</v>
      </c>
      <c r="B1619" t="s">
        <v>66</v>
      </c>
      <c r="C1619" t="s">
        <v>13</v>
      </c>
      <c r="D1619" t="s">
        <v>351</v>
      </c>
      <c r="F1619" t="s">
        <v>233</v>
      </c>
      <c r="H1619" t="s">
        <v>255</v>
      </c>
      <c r="I1619" t="s">
        <v>13</v>
      </c>
      <c r="L1619" t="s">
        <v>7</v>
      </c>
      <c r="M1619">
        <f>VLOOKUP(D1619,UFMT_FIELD_FORMAT!A:H,8,FALSE)</f>
        <v/>
      </c>
      <c r="N1619">
        <f>IF(ISBLANK(E1619),"",VLOOKUP(E1619,UFMT_CONDITION!A:J,10,FALSE))</f>
        <v/>
      </c>
      <c r="O1619">
        <f>VLOOKUP(F1619,UFMT_VALUE!A:E,5,FALSE)</f>
        <v/>
      </c>
      <c r="P1619">
        <f>IF(ISBLANK(G1619),"",VLOOKUP(G1619,UFMT_CONVERSION!A:C,3,FALSE))</f>
        <v/>
      </c>
      <c r="Q1619">
        <f>"Field '"&amp;M1619&amp;IF(N1619="","","',Cond '"&amp;N1619)&amp;"', Value '"&amp;O1619&amp;IF(P1619="","","', Conv '"&amp;P1619)&amp;"'"</f>
        <v/>
      </c>
      <c r="S1619">
        <f>"Insert into UFMT_BUILD_RULE (FORMAT_ID, FIELD_NO, PRIORITY, FIELD_ID, COND_ID, VALUE_ID, CONV_KEY, F_CHECK, F_WRITE) Values ('"&amp;A1619&amp;"', '"&amp;B1619&amp;"', '"&amp;C1619&amp;"', '"&amp;D1619&amp;"', '"&amp;E1619&amp;"', '"&amp;F1619&amp;"', '"&amp;G1619&amp;"', '"&amp;H1619&amp;"', '"&amp;I1619&amp;"');"</f>
        <v/>
      </c>
      <c r="T1619">
        <f>"Update UFMT_BUILD_RULE SET FIELD_ID='"&amp;D1619&amp;"',COND_ID='"&amp;E1619&amp;"',VALUE_ID='"&amp;F1619&amp;"',CONV_KEY='"&amp;G1619&amp;"',F_CHECK='"&amp;H1619&amp;"',F_WRITE='"&amp;I1619&amp;"' Where FORMAT_ID = '"&amp;A1619&amp;"' AND FIELD_NO = '"&amp;B1619&amp;"' AND PRIORITY = '"&amp;C1619&amp;"';"</f>
        <v/>
      </c>
      <c r="U1619">
        <f>"Delete from UFMT_BUILD_RULE Where FORMAT_ID = '"&amp;A1619&amp;"' AND FIELD_NO = '"&amp;B1619&amp;"' AND PRIORITY = '"&amp;C1619&amp;"';"</f>
        <v/>
      </c>
    </row>
    <row r="1620" spans="1:21">
      <c r="A1620" t="s">
        <v>1375</v>
      </c>
      <c r="B1620" t="s">
        <v>70</v>
      </c>
      <c r="C1620" t="s">
        <v>13</v>
      </c>
      <c r="D1620" t="s">
        <v>379</v>
      </c>
      <c r="F1620" t="s">
        <v>471</v>
      </c>
      <c r="H1620" t="s">
        <v>255</v>
      </c>
      <c r="I1620" t="s">
        <v>13</v>
      </c>
      <c r="L1620" t="s">
        <v>7</v>
      </c>
      <c r="M1620">
        <f>VLOOKUP(D1620,UFMT_FIELD_FORMAT!A:H,8,FALSE)</f>
        <v/>
      </c>
      <c r="N1620">
        <f>IF(ISBLANK(E1620),"",VLOOKUP(E1620,UFMT_CONDITION!A:J,10,FALSE))</f>
        <v/>
      </c>
      <c r="O1620">
        <f>VLOOKUP(F1620,UFMT_VALUE!A:E,5,FALSE)</f>
        <v/>
      </c>
      <c r="P1620">
        <f>IF(ISBLANK(G1620),"",VLOOKUP(G1620,UFMT_CONVERSION!A:C,3,FALSE))</f>
        <v/>
      </c>
      <c r="Q1620">
        <f>"Field '"&amp;M1620&amp;IF(N1620="","","',Cond '"&amp;N1620)&amp;"', Value '"&amp;O1620&amp;IF(P1620="","","', Conv '"&amp;P1620)&amp;"'"</f>
        <v/>
      </c>
      <c r="S1620">
        <f>"Insert into UFMT_BUILD_RULE (FORMAT_ID, FIELD_NO, PRIORITY, FIELD_ID, COND_ID, VALUE_ID, CONV_KEY, F_CHECK, F_WRITE) Values ('"&amp;A1620&amp;"', '"&amp;B1620&amp;"', '"&amp;C1620&amp;"', '"&amp;D1620&amp;"', '"&amp;E1620&amp;"', '"&amp;F1620&amp;"', '"&amp;G1620&amp;"', '"&amp;H1620&amp;"', '"&amp;I1620&amp;"');"</f>
        <v/>
      </c>
      <c r="T1620">
        <f>"Update UFMT_BUILD_RULE SET FIELD_ID='"&amp;D1620&amp;"',COND_ID='"&amp;E1620&amp;"',VALUE_ID='"&amp;F1620&amp;"',CONV_KEY='"&amp;G1620&amp;"',F_CHECK='"&amp;H1620&amp;"',F_WRITE='"&amp;I1620&amp;"' Where FORMAT_ID = '"&amp;A1620&amp;"' AND FIELD_NO = '"&amp;B1620&amp;"' AND PRIORITY = '"&amp;C1620&amp;"';"</f>
        <v/>
      </c>
      <c r="U1620">
        <f>"Delete from UFMT_BUILD_RULE Where FORMAT_ID = '"&amp;A1620&amp;"' AND FIELD_NO = '"&amp;B1620&amp;"' AND PRIORITY = '"&amp;C1620&amp;"';"</f>
        <v/>
      </c>
    </row>
    <row r="1621" spans="1:21">
      <c r="A1621" t="s">
        <v>1375</v>
      </c>
      <c r="B1621" t="s">
        <v>310</v>
      </c>
      <c r="C1621" t="s">
        <v>13</v>
      </c>
      <c r="D1621" t="s">
        <v>330</v>
      </c>
      <c r="F1621" t="s">
        <v>555</v>
      </c>
      <c r="H1621" t="s">
        <v>255</v>
      </c>
      <c r="I1621" t="s">
        <v>13</v>
      </c>
      <c r="L1621" t="s">
        <v>7</v>
      </c>
      <c r="M1621">
        <f>VLOOKUP(D1621,UFMT_FIELD_FORMAT!A:H,8,FALSE)</f>
        <v/>
      </c>
      <c r="N1621">
        <f>IF(ISBLANK(E1621),"",VLOOKUP(E1621,UFMT_CONDITION!A:J,10,FALSE))</f>
        <v/>
      </c>
      <c r="O1621">
        <f>VLOOKUP(F1621,UFMT_VALUE!A:E,5,FALSE)</f>
        <v/>
      </c>
      <c r="P1621">
        <f>IF(ISBLANK(G1621),"",VLOOKUP(G1621,UFMT_CONVERSION!A:C,3,FALSE))</f>
        <v/>
      </c>
      <c r="Q1621">
        <f>"Field '"&amp;M1621&amp;IF(N1621="","","',Cond '"&amp;N1621)&amp;"', Value '"&amp;O1621&amp;IF(P1621="","","', Conv '"&amp;P1621)&amp;"'"</f>
        <v/>
      </c>
      <c r="S1621">
        <f>"Insert into UFMT_BUILD_RULE (FORMAT_ID, FIELD_NO, PRIORITY, FIELD_ID, COND_ID, VALUE_ID, CONV_KEY, F_CHECK, F_WRITE) Values ('"&amp;A1621&amp;"', '"&amp;B1621&amp;"', '"&amp;C1621&amp;"', '"&amp;D1621&amp;"', '"&amp;E1621&amp;"', '"&amp;F1621&amp;"', '"&amp;G1621&amp;"', '"&amp;H1621&amp;"', '"&amp;I1621&amp;"');"</f>
        <v/>
      </c>
      <c r="T1621">
        <f>"Update UFMT_BUILD_RULE SET FIELD_ID='"&amp;D1621&amp;"',COND_ID='"&amp;E1621&amp;"',VALUE_ID='"&amp;F1621&amp;"',CONV_KEY='"&amp;G1621&amp;"',F_CHECK='"&amp;H1621&amp;"',F_WRITE='"&amp;I1621&amp;"' Where FORMAT_ID = '"&amp;A1621&amp;"' AND FIELD_NO = '"&amp;B1621&amp;"' AND PRIORITY = '"&amp;C1621&amp;"';"</f>
        <v/>
      </c>
      <c r="U1621">
        <f>"Delete from UFMT_BUILD_RULE Where FORMAT_ID = '"&amp;A1621&amp;"' AND FIELD_NO = '"&amp;B1621&amp;"' AND PRIORITY = '"&amp;C1621&amp;"';"</f>
        <v/>
      </c>
    </row>
    <row r="1622" spans="1:21">
      <c r="A1622" t="s">
        <v>1375</v>
      </c>
      <c r="B1622" t="s">
        <v>545</v>
      </c>
      <c r="C1622" t="s">
        <v>13</v>
      </c>
      <c r="D1622" t="s">
        <v>393</v>
      </c>
      <c r="F1622" t="s">
        <v>51</v>
      </c>
      <c r="H1622" t="s">
        <v>255</v>
      </c>
      <c r="I1622" t="s">
        <v>13</v>
      </c>
      <c r="L1622" t="s">
        <v>7</v>
      </c>
      <c r="M1622">
        <f>VLOOKUP(D1622,UFMT_FIELD_FORMAT!A:H,8,FALSE)</f>
        <v/>
      </c>
      <c r="N1622">
        <f>IF(ISBLANK(E1622),"",VLOOKUP(E1622,UFMT_CONDITION!A:J,10,FALSE))</f>
        <v/>
      </c>
      <c r="O1622">
        <f>VLOOKUP(F1622,UFMT_VALUE!A:E,5,FALSE)</f>
        <v/>
      </c>
      <c r="P1622">
        <f>IF(ISBLANK(G1622),"",VLOOKUP(G1622,UFMT_CONVERSION!A:C,3,FALSE))</f>
        <v/>
      </c>
      <c r="Q1622">
        <f>"Field '"&amp;M1622&amp;IF(N1622="","","',Cond '"&amp;N1622)&amp;"', Value '"&amp;O1622&amp;IF(P1622="","","', Conv '"&amp;P1622)&amp;"'"</f>
        <v/>
      </c>
      <c r="S1622">
        <f>"Insert into UFMT_BUILD_RULE (FORMAT_ID, FIELD_NO, PRIORITY, FIELD_ID, COND_ID, VALUE_ID, CONV_KEY, F_CHECK, F_WRITE) Values ('"&amp;A1622&amp;"', '"&amp;B1622&amp;"', '"&amp;C1622&amp;"', '"&amp;D1622&amp;"', '"&amp;E1622&amp;"', '"&amp;F1622&amp;"', '"&amp;G1622&amp;"', '"&amp;H1622&amp;"', '"&amp;I1622&amp;"');"</f>
        <v/>
      </c>
      <c r="T1622">
        <f>"Update UFMT_BUILD_RULE SET FIELD_ID='"&amp;D1622&amp;"',COND_ID='"&amp;E1622&amp;"',VALUE_ID='"&amp;F1622&amp;"',CONV_KEY='"&amp;G1622&amp;"',F_CHECK='"&amp;H1622&amp;"',F_WRITE='"&amp;I1622&amp;"' Where FORMAT_ID = '"&amp;A1622&amp;"' AND FIELD_NO = '"&amp;B1622&amp;"' AND PRIORITY = '"&amp;C1622&amp;"';"</f>
        <v/>
      </c>
      <c r="U1622">
        <f>"Delete from UFMT_BUILD_RULE Where FORMAT_ID = '"&amp;A1622&amp;"' AND FIELD_NO = '"&amp;B1622&amp;"' AND PRIORITY = '"&amp;C1622&amp;"';"</f>
        <v/>
      </c>
    </row>
    <row r="1623" spans="1:21">
      <c r="A1623" t="s">
        <v>1375</v>
      </c>
      <c r="B1623" t="s">
        <v>239</v>
      </c>
      <c r="C1623" t="s">
        <v>13</v>
      </c>
      <c r="D1623" t="s">
        <v>395</v>
      </c>
      <c r="F1623" t="s">
        <v>478</v>
      </c>
      <c r="H1623" t="s">
        <v>255</v>
      </c>
      <c r="I1623" t="s">
        <v>13</v>
      </c>
      <c r="L1623" t="s">
        <v>7</v>
      </c>
      <c r="M1623">
        <f>VLOOKUP(D1623,UFMT_FIELD_FORMAT!A:H,8,FALSE)</f>
        <v/>
      </c>
      <c r="N1623">
        <f>IF(ISBLANK(E1623),"",VLOOKUP(E1623,UFMT_CONDITION!A:J,10,FALSE))</f>
        <v/>
      </c>
      <c r="O1623">
        <f>VLOOKUP(F1623,UFMT_VALUE!A:E,5,FALSE)</f>
        <v/>
      </c>
      <c r="P1623">
        <f>IF(ISBLANK(G1623),"",VLOOKUP(G1623,UFMT_CONVERSION!A:C,3,FALSE))</f>
        <v/>
      </c>
      <c r="Q1623">
        <f>"Field '"&amp;M1623&amp;IF(N1623="","","',Cond '"&amp;N1623)&amp;"', Value '"&amp;O1623&amp;IF(P1623="","","', Conv '"&amp;P1623)&amp;"'"</f>
        <v/>
      </c>
      <c r="S1623">
        <f>"Insert into UFMT_BUILD_RULE (FORMAT_ID, FIELD_NO, PRIORITY, FIELD_ID, COND_ID, VALUE_ID, CONV_KEY, F_CHECK, F_WRITE) Values ('"&amp;A1623&amp;"', '"&amp;B1623&amp;"', '"&amp;C1623&amp;"', '"&amp;D1623&amp;"', '"&amp;E1623&amp;"', '"&amp;F1623&amp;"', '"&amp;G1623&amp;"', '"&amp;H1623&amp;"', '"&amp;I1623&amp;"');"</f>
        <v/>
      </c>
      <c r="T1623">
        <f>"Update UFMT_BUILD_RULE SET FIELD_ID='"&amp;D1623&amp;"',COND_ID='"&amp;E1623&amp;"',VALUE_ID='"&amp;F1623&amp;"',CONV_KEY='"&amp;G1623&amp;"',F_CHECK='"&amp;H1623&amp;"',F_WRITE='"&amp;I1623&amp;"' Where FORMAT_ID = '"&amp;A1623&amp;"' AND FIELD_NO = '"&amp;B1623&amp;"' AND PRIORITY = '"&amp;C1623&amp;"';"</f>
        <v/>
      </c>
      <c r="U1623">
        <f>"Delete from UFMT_BUILD_RULE Where FORMAT_ID = '"&amp;A1623&amp;"' AND FIELD_NO = '"&amp;B1623&amp;"' AND PRIORITY = '"&amp;C1623&amp;"';"</f>
        <v/>
      </c>
    </row>
    <row r="1624" spans="1:21">
      <c r="A1624" t="s">
        <v>1375</v>
      </c>
      <c r="B1624" t="s">
        <v>488</v>
      </c>
      <c r="C1624" t="s">
        <v>13</v>
      </c>
      <c r="D1624" t="s">
        <v>478</v>
      </c>
      <c r="F1624" t="s">
        <v>528</v>
      </c>
      <c r="G1624" t="s">
        <v>587</v>
      </c>
      <c r="H1624" t="s">
        <v>255</v>
      </c>
      <c r="I1624" t="s">
        <v>13</v>
      </c>
      <c r="L1624" t="s">
        <v>7</v>
      </c>
      <c r="M1624">
        <f>VLOOKUP(D1624,UFMT_FIELD_FORMAT!A:H,8,FALSE)</f>
        <v/>
      </c>
      <c r="N1624">
        <f>IF(ISBLANK(E1624),"",VLOOKUP(E1624,UFMT_CONDITION!A:J,10,FALSE))</f>
        <v/>
      </c>
      <c r="O1624">
        <f>VLOOKUP(F1624,UFMT_VALUE!A:E,5,FALSE)</f>
        <v/>
      </c>
      <c r="P1624">
        <f>IF(ISBLANK(G1624),"",VLOOKUP(G1624,UFMT_CONVERSION!A:C,3,FALSE))</f>
        <v/>
      </c>
      <c r="Q1624">
        <f>"Field '"&amp;M1624&amp;IF(N1624="","","',Cond '"&amp;N1624)&amp;"', Value '"&amp;O1624&amp;IF(P1624="","","', Conv '"&amp;P1624)&amp;"'"</f>
        <v/>
      </c>
      <c r="S1624">
        <f>"Insert into UFMT_BUILD_RULE (FORMAT_ID, FIELD_NO, PRIORITY, FIELD_ID, COND_ID, VALUE_ID, CONV_KEY, F_CHECK, F_WRITE) Values ('"&amp;A1624&amp;"', '"&amp;B1624&amp;"', '"&amp;C1624&amp;"', '"&amp;D1624&amp;"', '"&amp;E1624&amp;"', '"&amp;F1624&amp;"', '"&amp;G1624&amp;"', '"&amp;H1624&amp;"', '"&amp;I1624&amp;"');"</f>
        <v/>
      </c>
      <c r="T1624">
        <f>"Update UFMT_BUILD_RULE SET FIELD_ID='"&amp;D1624&amp;"',COND_ID='"&amp;E1624&amp;"',VALUE_ID='"&amp;F1624&amp;"',CONV_KEY='"&amp;G1624&amp;"',F_CHECK='"&amp;H1624&amp;"',F_WRITE='"&amp;I1624&amp;"' Where FORMAT_ID = '"&amp;A1624&amp;"' AND FIELD_NO = '"&amp;B1624&amp;"' AND PRIORITY = '"&amp;C1624&amp;"';"</f>
        <v/>
      </c>
      <c r="U1624">
        <f>"Delete from UFMT_BUILD_RULE Where FORMAT_ID = '"&amp;A1624&amp;"' AND FIELD_NO = '"&amp;B1624&amp;"' AND PRIORITY = '"&amp;C1624&amp;"';"</f>
        <v/>
      </c>
    </row>
    <row r="1625" spans="1:21">
      <c r="A1625" t="s">
        <v>1375</v>
      </c>
      <c r="B1625" t="s">
        <v>488</v>
      </c>
      <c r="C1625" t="s">
        <v>64</v>
      </c>
      <c r="D1625" t="s">
        <v>478</v>
      </c>
      <c r="F1625" t="s">
        <v>532</v>
      </c>
      <c r="G1625" t="s">
        <v>589</v>
      </c>
      <c r="H1625" t="s">
        <v>255</v>
      </c>
      <c r="I1625" t="s">
        <v>13</v>
      </c>
      <c r="L1625" t="s">
        <v>7</v>
      </c>
      <c r="M1625">
        <f>VLOOKUP(D1625,UFMT_FIELD_FORMAT!A:H,8,FALSE)</f>
        <v/>
      </c>
      <c r="N1625">
        <f>IF(ISBLANK(E1625),"",VLOOKUP(E1625,UFMT_CONDITION!A:J,10,FALSE))</f>
        <v/>
      </c>
      <c r="O1625">
        <f>VLOOKUP(F1625,UFMT_VALUE!A:E,5,FALSE)</f>
        <v/>
      </c>
      <c r="P1625">
        <f>IF(ISBLANK(G1625),"",VLOOKUP(G1625,UFMT_CONVERSION!A:C,3,FALSE))</f>
        <v/>
      </c>
      <c r="Q1625">
        <f>"Field '"&amp;M1625&amp;IF(N1625="","","',Cond '"&amp;N1625)&amp;"', Value '"&amp;O1625&amp;IF(P1625="","","', Conv '"&amp;P1625)&amp;"'"</f>
        <v/>
      </c>
      <c r="S1625">
        <f>"Insert into UFMT_BUILD_RULE (FORMAT_ID, FIELD_NO, PRIORITY, FIELD_ID, COND_ID, VALUE_ID, CONV_KEY, F_CHECK, F_WRITE) Values ('"&amp;A1625&amp;"', '"&amp;B1625&amp;"', '"&amp;C1625&amp;"', '"&amp;D1625&amp;"', '"&amp;E1625&amp;"', '"&amp;F1625&amp;"', '"&amp;G1625&amp;"', '"&amp;H1625&amp;"', '"&amp;I1625&amp;"');"</f>
        <v/>
      </c>
      <c r="T1625">
        <f>"Update UFMT_BUILD_RULE SET FIELD_ID='"&amp;D1625&amp;"',COND_ID='"&amp;E1625&amp;"',VALUE_ID='"&amp;F1625&amp;"',CONV_KEY='"&amp;G1625&amp;"',F_CHECK='"&amp;H1625&amp;"',F_WRITE='"&amp;I1625&amp;"' Where FORMAT_ID = '"&amp;A1625&amp;"' AND FIELD_NO = '"&amp;B1625&amp;"' AND PRIORITY = '"&amp;C1625&amp;"';"</f>
        <v/>
      </c>
      <c r="U1625">
        <f>"Delete from UFMT_BUILD_RULE Where FORMAT_ID = '"&amp;A1625&amp;"' AND FIELD_NO = '"&amp;B1625&amp;"' AND PRIORITY = '"&amp;C1625&amp;"';"</f>
        <v/>
      </c>
    </row>
    <row r="1626" spans="1:21">
      <c r="A1626" t="s">
        <v>1375</v>
      </c>
      <c r="B1626" t="s">
        <v>488</v>
      </c>
      <c r="C1626" t="s">
        <v>107</v>
      </c>
      <c r="D1626" t="s">
        <v>478</v>
      </c>
      <c r="F1626" t="s">
        <v>534</v>
      </c>
      <c r="G1626" t="s">
        <v>591</v>
      </c>
      <c r="H1626" t="s">
        <v>255</v>
      </c>
      <c r="I1626" t="s">
        <v>13</v>
      </c>
      <c r="L1626" t="s">
        <v>7</v>
      </c>
      <c r="M1626">
        <f>VLOOKUP(D1626,UFMT_FIELD_FORMAT!A:H,8,FALSE)</f>
        <v/>
      </c>
      <c r="N1626">
        <f>IF(ISBLANK(E1626),"",VLOOKUP(E1626,UFMT_CONDITION!A:J,10,FALSE))</f>
        <v/>
      </c>
      <c r="O1626">
        <f>VLOOKUP(F1626,UFMT_VALUE!A:E,5,FALSE)</f>
        <v/>
      </c>
      <c r="P1626">
        <f>IF(ISBLANK(G1626),"",VLOOKUP(G1626,UFMT_CONVERSION!A:C,3,FALSE))</f>
        <v/>
      </c>
      <c r="Q1626">
        <f>"Field '"&amp;M1626&amp;IF(N1626="","","',Cond '"&amp;N1626)&amp;"', Value '"&amp;O1626&amp;IF(P1626="","","', Conv '"&amp;P1626)&amp;"'"</f>
        <v/>
      </c>
      <c r="S1626">
        <f>"Insert into UFMT_BUILD_RULE (FORMAT_ID, FIELD_NO, PRIORITY, FIELD_ID, COND_ID, VALUE_ID, CONV_KEY, F_CHECK, F_WRITE) Values ('"&amp;A1626&amp;"', '"&amp;B1626&amp;"', '"&amp;C1626&amp;"', '"&amp;D1626&amp;"', '"&amp;E1626&amp;"', '"&amp;F1626&amp;"', '"&amp;G1626&amp;"', '"&amp;H1626&amp;"', '"&amp;I1626&amp;"');"</f>
        <v/>
      </c>
      <c r="T1626">
        <f>"Update UFMT_BUILD_RULE SET FIELD_ID='"&amp;D1626&amp;"',COND_ID='"&amp;E1626&amp;"',VALUE_ID='"&amp;F1626&amp;"',CONV_KEY='"&amp;G1626&amp;"',F_CHECK='"&amp;H1626&amp;"',F_WRITE='"&amp;I1626&amp;"' Where FORMAT_ID = '"&amp;A1626&amp;"' AND FIELD_NO = '"&amp;B1626&amp;"' AND PRIORITY = '"&amp;C1626&amp;"';"</f>
        <v/>
      </c>
      <c r="U1626">
        <f>"Delete from UFMT_BUILD_RULE Where FORMAT_ID = '"&amp;A1626&amp;"' AND FIELD_NO = '"&amp;B1626&amp;"' AND PRIORITY = '"&amp;C1626&amp;"';"</f>
        <v/>
      </c>
    </row>
    <row r="1627" spans="1:21">
      <c r="A1627" t="s">
        <v>1375</v>
      </c>
      <c r="B1627" t="s">
        <v>554</v>
      </c>
      <c r="C1627" t="s">
        <v>13</v>
      </c>
      <c r="D1627" t="s">
        <v>456</v>
      </c>
      <c r="F1627" t="s">
        <v>57</v>
      </c>
      <c r="H1627" t="s">
        <v>255</v>
      </c>
      <c r="I1627" t="s">
        <v>13</v>
      </c>
      <c r="L1627" t="s">
        <v>7</v>
      </c>
      <c r="M1627">
        <f>VLOOKUP(D1627,UFMT_FIELD_FORMAT!A:H,8,FALSE)</f>
        <v/>
      </c>
      <c r="N1627">
        <f>IF(ISBLANK(E1627),"",VLOOKUP(E1627,UFMT_CONDITION!A:J,10,FALSE))</f>
        <v/>
      </c>
      <c r="O1627">
        <f>VLOOKUP(F1627,UFMT_VALUE!A:E,5,FALSE)</f>
        <v/>
      </c>
      <c r="P1627">
        <f>IF(ISBLANK(G1627),"",VLOOKUP(G1627,UFMT_CONVERSION!A:C,3,FALSE))</f>
        <v/>
      </c>
      <c r="Q1627">
        <f>"Field '"&amp;M1627&amp;IF(N1627="","","',Cond '"&amp;N1627)&amp;"', Value '"&amp;O1627&amp;IF(P1627="","","', Conv '"&amp;P1627)&amp;"'"</f>
        <v/>
      </c>
      <c r="S1627">
        <f>"Insert into UFMT_BUILD_RULE (FORMAT_ID, FIELD_NO, PRIORITY, FIELD_ID, COND_ID, VALUE_ID, CONV_KEY, F_CHECK, F_WRITE) Values ('"&amp;A1627&amp;"', '"&amp;B1627&amp;"', '"&amp;C1627&amp;"', '"&amp;D1627&amp;"', '"&amp;E1627&amp;"', '"&amp;F1627&amp;"', '"&amp;G1627&amp;"', '"&amp;H1627&amp;"', '"&amp;I1627&amp;"');"</f>
        <v/>
      </c>
      <c r="T1627">
        <f>"Update UFMT_BUILD_RULE SET FIELD_ID='"&amp;D1627&amp;"',COND_ID='"&amp;E1627&amp;"',VALUE_ID='"&amp;F1627&amp;"',CONV_KEY='"&amp;G1627&amp;"',F_CHECK='"&amp;H1627&amp;"',F_WRITE='"&amp;I1627&amp;"' Where FORMAT_ID = '"&amp;A1627&amp;"' AND FIELD_NO = '"&amp;B1627&amp;"' AND PRIORITY = '"&amp;C1627&amp;"';"</f>
        <v/>
      </c>
      <c r="U1627">
        <f>"Delete from UFMT_BUILD_RULE Where FORMAT_ID = '"&amp;A1627&amp;"' AND FIELD_NO = '"&amp;B1627&amp;"' AND PRIORITY = '"&amp;C1627&amp;"';"</f>
        <v/>
      </c>
    </row>
    <row r="1628" spans="1:21">
      <c r="A1628" t="s">
        <v>1375</v>
      </c>
      <c r="B1628" t="s">
        <v>554</v>
      </c>
      <c r="C1628" t="s">
        <v>64</v>
      </c>
      <c r="D1628" t="s">
        <v>456</v>
      </c>
      <c r="F1628" t="s">
        <v>1578</v>
      </c>
      <c r="G1628" t="s">
        <v>128</v>
      </c>
      <c r="H1628" t="s">
        <v>255</v>
      </c>
      <c r="I1628" t="s">
        <v>13</v>
      </c>
      <c r="L1628" t="s">
        <v>7</v>
      </c>
      <c r="M1628">
        <f>VLOOKUP(D1628,UFMT_FIELD_FORMAT!A:H,8,FALSE)</f>
        <v/>
      </c>
      <c r="N1628">
        <f>IF(ISBLANK(E1628),"",VLOOKUP(E1628,UFMT_CONDITION!A:J,10,FALSE))</f>
        <v/>
      </c>
      <c r="O1628">
        <f>VLOOKUP(F1628,UFMT_VALUE!A:E,5,FALSE)</f>
        <v/>
      </c>
      <c r="P1628">
        <f>IF(ISBLANK(G1628),"",VLOOKUP(G1628,UFMT_CONVERSION!A:C,3,FALSE))</f>
        <v/>
      </c>
      <c r="Q1628">
        <f>"Field '"&amp;M1628&amp;IF(N1628="","","',Cond '"&amp;N1628)&amp;"', Value '"&amp;O1628&amp;IF(P1628="","","', Conv '"&amp;P1628)&amp;"'"</f>
        <v/>
      </c>
      <c r="S1628">
        <f>"Insert into UFMT_BUILD_RULE (FORMAT_ID, FIELD_NO, PRIORITY, FIELD_ID, COND_ID, VALUE_ID, CONV_KEY, F_CHECK, F_WRITE) Values ('"&amp;A1628&amp;"', '"&amp;B1628&amp;"', '"&amp;C1628&amp;"', '"&amp;D1628&amp;"', '"&amp;E1628&amp;"', '"&amp;F1628&amp;"', '"&amp;G1628&amp;"', '"&amp;H1628&amp;"', '"&amp;I1628&amp;"');"</f>
        <v/>
      </c>
      <c r="T1628">
        <f>"Update UFMT_BUILD_RULE SET FIELD_ID='"&amp;D1628&amp;"',COND_ID='"&amp;E1628&amp;"',VALUE_ID='"&amp;F1628&amp;"',CONV_KEY='"&amp;G1628&amp;"',F_CHECK='"&amp;H1628&amp;"',F_WRITE='"&amp;I1628&amp;"' Where FORMAT_ID = '"&amp;A1628&amp;"' AND FIELD_NO = '"&amp;B1628&amp;"' AND PRIORITY = '"&amp;C1628&amp;"';"</f>
        <v/>
      </c>
      <c r="U1628">
        <f>"Delete from UFMT_BUILD_RULE Where FORMAT_ID = '"&amp;A1628&amp;"' AND FIELD_NO = '"&amp;B1628&amp;"' AND PRIORITY = '"&amp;C1628&amp;"';"</f>
        <v/>
      </c>
    </row>
    <row r="1629" spans="1:21">
      <c r="A1629" t="s">
        <v>1375</v>
      </c>
      <c r="B1629" t="s">
        <v>554</v>
      </c>
      <c r="C1629" t="s">
        <v>107</v>
      </c>
      <c r="D1629" t="s">
        <v>456</v>
      </c>
      <c r="F1629" t="s">
        <v>1579</v>
      </c>
      <c r="G1629" t="s">
        <v>609</v>
      </c>
      <c r="H1629" t="s">
        <v>255</v>
      </c>
      <c r="I1629" t="s">
        <v>13</v>
      </c>
      <c r="L1629" t="s">
        <v>7</v>
      </c>
      <c r="M1629">
        <f>VLOOKUP(D1629,UFMT_FIELD_FORMAT!A:H,8,FALSE)</f>
        <v/>
      </c>
      <c r="N1629">
        <f>IF(ISBLANK(E1629),"",VLOOKUP(E1629,UFMT_CONDITION!A:J,10,FALSE))</f>
        <v/>
      </c>
      <c r="O1629">
        <f>VLOOKUP(F1629,UFMT_VALUE!A:E,5,FALSE)</f>
        <v/>
      </c>
      <c r="P1629">
        <f>IF(ISBLANK(G1629),"",VLOOKUP(G1629,UFMT_CONVERSION!A:C,3,FALSE))</f>
        <v/>
      </c>
      <c r="Q1629">
        <f>"Field '"&amp;M1629&amp;IF(N1629="","","',Cond '"&amp;N1629)&amp;"', Value '"&amp;O1629&amp;IF(P1629="","","', Conv '"&amp;P1629)&amp;"'"</f>
        <v/>
      </c>
      <c r="S1629">
        <f>"Insert into UFMT_BUILD_RULE (FORMAT_ID, FIELD_NO, PRIORITY, FIELD_ID, COND_ID, VALUE_ID, CONV_KEY, F_CHECK, F_WRITE) Values ('"&amp;A1629&amp;"', '"&amp;B1629&amp;"', '"&amp;C1629&amp;"', '"&amp;D1629&amp;"', '"&amp;E1629&amp;"', '"&amp;F1629&amp;"', '"&amp;G1629&amp;"', '"&amp;H1629&amp;"', '"&amp;I1629&amp;"');"</f>
        <v/>
      </c>
      <c r="T1629">
        <f>"Update UFMT_BUILD_RULE SET FIELD_ID='"&amp;D1629&amp;"',COND_ID='"&amp;E1629&amp;"',VALUE_ID='"&amp;F1629&amp;"',CONV_KEY='"&amp;G1629&amp;"',F_CHECK='"&amp;H1629&amp;"',F_WRITE='"&amp;I1629&amp;"' Where FORMAT_ID = '"&amp;A1629&amp;"' AND FIELD_NO = '"&amp;B1629&amp;"' AND PRIORITY = '"&amp;C1629&amp;"';"</f>
        <v/>
      </c>
      <c r="U1629">
        <f>"Delete from UFMT_BUILD_RULE Where FORMAT_ID = '"&amp;A1629&amp;"' AND FIELD_NO = '"&amp;B1629&amp;"' AND PRIORITY = '"&amp;C1629&amp;"';"</f>
        <v/>
      </c>
    </row>
    <row r="1630" spans="1:21">
      <c r="A1630" t="s">
        <v>1375</v>
      </c>
      <c r="B1630" t="s">
        <v>554</v>
      </c>
      <c r="C1630" t="s">
        <v>31</v>
      </c>
      <c r="D1630" t="s">
        <v>456</v>
      </c>
      <c r="F1630" t="s">
        <v>1580</v>
      </c>
      <c r="G1630" t="s">
        <v>611</v>
      </c>
      <c r="H1630" t="s">
        <v>255</v>
      </c>
      <c r="I1630" t="s">
        <v>13</v>
      </c>
      <c r="L1630" t="s">
        <v>7</v>
      </c>
      <c r="M1630">
        <f>VLOOKUP(D1630,UFMT_FIELD_FORMAT!A:H,8,FALSE)</f>
        <v/>
      </c>
      <c r="N1630">
        <f>IF(ISBLANK(E1630),"",VLOOKUP(E1630,UFMT_CONDITION!A:J,10,FALSE))</f>
        <v/>
      </c>
      <c r="O1630">
        <f>VLOOKUP(F1630,UFMT_VALUE!A:E,5,FALSE)</f>
        <v/>
      </c>
      <c r="P1630">
        <f>IF(ISBLANK(G1630),"",VLOOKUP(G1630,UFMT_CONVERSION!A:C,3,FALSE))</f>
        <v/>
      </c>
      <c r="Q1630">
        <f>"Field '"&amp;M1630&amp;IF(N1630="","","',Cond '"&amp;N1630)&amp;"', Value '"&amp;O1630&amp;IF(P1630="","","', Conv '"&amp;P1630)&amp;"'"</f>
        <v/>
      </c>
      <c r="S1630">
        <f>"Insert into UFMT_BUILD_RULE (FORMAT_ID, FIELD_NO, PRIORITY, FIELD_ID, COND_ID, VALUE_ID, CONV_KEY, F_CHECK, F_WRITE) Values ('"&amp;A1630&amp;"', '"&amp;B1630&amp;"', '"&amp;C1630&amp;"', '"&amp;D1630&amp;"', '"&amp;E1630&amp;"', '"&amp;F1630&amp;"', '"&amp;G1630&amp;"', '"&amp;H1630&amp;"', '"&amp;I1630&amp;"');"</f>
        <v/>
      </c>
      <c r="T1630">
        <f>"Update UFMT_BUILD_RULE SET FIELD_ID='"&amp;D1630&amp;"',COND_ID='"&amp;E1630&amp;"',VALUE_ID='"&amp;F1630&amp;"',CONV_KEY='"&amp;G1630&amp;"',F_CHECK='"&amp;H1630&amp;"',F_WRITE='"&amp;I1630&amp;"' Where FORMAT_ID = '"&amp;A1630&amp;"' AND FIELD_NO = '"&amp;B1630&amp;"' AND PRIORITY = '"&amp;C1630&amp;"';"</f>
        <v/>
      </c>
      <c r="U1630">
        <f>"Delete from UFMT_BUILD_RULE Where FORMAT_ID = '"&amp;A1630&amp;"' AND FIELD_NO = '"&amp;B1630&amp;"' AND PRIORITY = '"&amp;C1630&amp;"';"</f>
        <v/>
      </c>
    </row>
    <row r="1631" spans="1:21">
      <c r="A1631" t="s">
        <v>1375</v>
      </c>
      <c r="B1631" t="s">
        <v>554</v>
      </c>
      <c r="C1631" t="s">
        <v>500</v>
      </c>
      <c r="D1631" t="s">
        <v>456</v>
      </c>
      <c r="F1631" t="s">
        <v>1581</v>
      </c>
      <c r="G1631" t="s">
        <v>25</v>
      </c>
      <c r="H1631" t="s">
        <v>255</v>
      </c>
      <c r="I1631" t="s">
        <v>13</v>
      </c>
      <c r="L1631" t="s">
        <v>7</v>
      </c>
      <c r="M1631">
        <f>VLOOKUP(D1631,UFMT_FIELD_FORMAT!A:H,8,FALSE)</f>
        <v/>
      </c>
      <c r="N1631">
        <f>IF(ISBLANK(E1631),"",VLOOKUP(E1631,UFMT_CONDITION!A:J,10,FALSE))</f>
        <v/>
      </c>
      <c r="O1631">
        <f>VLOOKUP(F1631,UFMT_VALUE!A:E,5,FALSE)</f>
        <v/>
      </c>
      <c r="P1631">
        <f>IF(ISBLANK(G1631),"",VLOOKUP(G1631,UFMT_CONVERSION!A:C,3,FALSE))</f>
        <v/>
      </c>
      <c r="Q1631">
        <f>"Field '"&amp;M1631&amp;IF(N1631="","","',Cond '"&amp;N1631)&amp;"', Value '"&amp;O1631&amp;IF(P1631="","","', Conv '"&amp;P1631)&amp;"'"</f>
        <v/>
      </c>
      <c r="S1631">
        <f>"Insert into UFMT_BUILD_RULE (FORMAT_ID, FIELD_NO, PRIORITY, FIELD_ID, COND_ID, VALUE_ID, CONV_KEY, F_CHECK, F_WRITE) Values ('"&amp;A1631&amp;"', '"&amp;B1631&amp;"', '"&amp;C1631&amp;"', '"&amp;D1631&amp;"', '"&amp;E1631&amp;"', '"&amp;F1631&amp;"', '"&amp;G1631&amp;"', '"&amp;H1631&amp;"', '"&amp;I1631&amp;"');"</f>
        <v/>
      </c>
      <c r="T1631">
        <f>"Update UFMT_BUILD_RULE SET FIELD_ID='"&amp;D1631&amp;"',COND_ID='"&amp;E1631&amp;"',VALUE_ID='"&amp;F1631&amp;"',CONV_KEY='"&amp;G1631&amp;"',F_CHECK='"&amp;H1631&amp;"',F_WRITE='"&amp;I1631&amp;"' Where FORMAT_ID = '"&amp;A1631&amp;"' AND FIELD_NO = '"&amp;B1631&amp;"' AND PRIORITY = '"&amp;C1631&amp;"';"</f>
        <v/>
      </c>
      <c r="U1631">
        <f>"Delete from UFMT_BUILD_RULE Where FORMAT_ID = '"&amp;A1631&amp;"' AND FIELD_NO = '"&amp;B1631&amp;"' AND PRIORITY = '"&amp;C1631&amp;"';"</f>
        <v/>
      </c>
    </row>
    <row r="1632" spans="1:21">
      <c r="A1632" t="s">
        <v>1375</v>
      </c>
      <c r="B1632" t="s">
        <v>554</v>
      </c>
      <c r="C1632" t="s">
        <v>328</v>
      </c>
      <c r="D1632" t="s">
        <v>456</v>
      </c>
      <c r="F1632" t="s">
        <v>1582</v>
      </c>
      <c r="G1632" t="s">
        <v>198</v>
      </c>
      <c r="H1632" t="s">
        <v>255</v>
      </c>
      <c r="I1632" t="s">
        <v>13</v>
      </c>
      <c r="L1632" t="s">
        <v>7</v>
      </c>
      <c r="M1632">
        <f>VLOOKUP(D1632,UFMT_FIELD_FORMAT!A:H,8,FALSE)</f>
        <v/>
      </c>
      <c r="N1632">
        <f>IF(ISBLANK(E1632),"",VLOOKUP(E1632,UFMT_CONDITION!A:J,10,FALSE))</f>
        <v/>
      </c>
      <c r="O1632">
        <f>VLOOKUP(F1632,UFMT_VALUE!A:E,5,FALSE)</f>
        <v/>
      </c>
      <c r="P1632">
        <f>IF(ISBLANK(G1632),"",VLOOKUP(G1632,UFMT_CONVERSION!A:C,3,FALSE))</f>
        <v/>
      </c>
      <c r="Q1632">
        <f>"Field '"&amp;M1632&amp;IF(N1632="","","',Cond '"&amp;N1632)&amp;"', Value '"&amp;O1632&amp;IF(P1632="","","', Conv '"&amp;P1632)&amp;"'"</f>
        <v/>
      </c>
      <c r="S1632">
        <f>"Insert into UFMT_BUILD_RULE (FORMAT_ID, FIELD_NO, PRIORITY, FIELD_ID, COND_ID, VALUE_ID, CONV_KEY, F_CHECK, F_WRITE) Values ('"&amp;A1632&amp;"', '"&amp;B1632&amp;"', '"&amp;C1632&amp;"', '"&amp;D1632&amp;"', '"&amp;E1632&amp;"', '"&amp;F1632&amp;"', '"&amp;G1632&amp;"', '"&amp;H1632&amp;"', '"&amp;I1632&amp;"');"</f>
        <v/>
      </c>
      <c r="T1632">
        <f>"Update UFMT_BUILD_RULE SET FIELD_ID='"&amp;D1632&amp;"',COND_ID='"&amp;E1632&amp;"',VALUE_ID='"&amp;F1632&amp;"',CONV_KEY='"&amp;G1632&amp;"',F_CHECK='"&amp;H1632&amp;"',F_WRITE='"&amp;I1632&amp;"' Where FORMAT_ID = '"&amp;A1632&amp;"' AND FIELD_NO = '"&amp;B1632&amp;"' AND PRIORITY = '"&amp;C1632&amp;"';"</f>
        <v/>
      </c>
      <c r="U1632">
        <f>"Delete from UFMT_BUILD_RULE Where FORMAT_ID = '"&amp;A1632&amp;"' AND FIELD_NO = '"&amp;B1632&amp;"' AND PRIORITY = '"&amp;C1632&amp;"';"</f>
        <v/>
      </c>
    </row>
    <row r="1633" spans="1:21">
      <c r="A1633" t="s">
        <v>1375</v>
      </c>
      <c r="B1633" t="s">
        <v>554</v>
      </c>
      <c r="C1633" t="s">
        <v>330</v>
      </c>
      <c r="D1633" t="s">
        <v>456</v>
      </c>
      <c r="F1633" t="s">
        <v>183</v>
      </c>
      <c r="G1633" t="s">
        <v>314</v>
      </c>
      <c r="H1633" t="s">
        <v>255</v>
      </c>
      <c r="I1633" t="s">
        <v>13</v>
      </c>
      <c r="L1633" t="s">
        <v>7</v>
      </c>
      <c r="M1633">
        <f>VLOOKUP(D1633,UFMT_FIELD_FORMAT!A:H,8,FALSE)</f>
        <v/>
      </c>
      <c r="N1633">
        <f>IF(ISBLANK(E1633),"",VLOOKUP(E1633,UFMT_CONDITION!A:J,10,FALSE))</f>
        <v/>
      </c>
      <c r="O1633">
        <f>VLOOKUP(F1633,UFMT_VALUE!A:E,5,FALSE)</f>
        <v/>
      </c>
      <c r="P1633">
        <f>IF(ISBLANK(G1633),"",VLOOKUP(G1633,UFMT_CONVERSION!A:C,3,FALSE))</f>
        <v/>
      </c>
      <c r="Q1633">
        <f>"Field '"&amp;M1633&amp;IF(N1633="","","',Cond '"&amp;N1633)&amp;"', Value '"&amp;O1633&amp;IF(P1633="","","', Conv '"&amp;P1633)&amp;"'"</f>
        <v/>
      </c>
      <c r="S1633">
        <f>"Insert into UFMT_BUILD_RULE (FORMAT_ID, FIELD_NO, PRIORITY, FIELD_ID, COND_ID, VALUE_ID, CONV_KEY, F_CHECK, F_WRITE) Values ('"&amp;A1633&amp;"', '"&amp;B1633&amp;"', '"&amp;C1633&amp;"', '"&amp;D1633&amp;"', '"&amp;E1633&amp;"', '"&amp;F1633&amp;"', '"&amp;G1633&amp;"', '"&amp;H1633&amp;"', '"&amp;I1633&amp;"');"</f>
        <v/>
      </c>
      <c r="T1633">
        <f>"Update UFMT_BUILD_RULE SET FIELD_ID='"&amp;D1633&amp;"',COND_ID='"&amp;E1633&amp;"',VALUE_ID='"&amp;F1633&amp;"',CONV_KEY='"&amp;G1633&amp;"',F_CHECK='"&amp;H1633&amp;"',F_WRITE='"&amp;I1633&amp;"' Where FORMAT_ID = '"&amp;A1633&amp;"' AND FIELD_NO = '"&amp;B1633&amp;"' AND PRIORITY = '"&amp;C1633&amp;"';"</f>
        <v/>
      </c>
      <c r="U1633">
        <f>"Delete from UFMT_BUILD_RULE Where FORMAT_ID = '"&amp;A1633&amp;"' AND FIELD_NO = '"&amp;B1633&amp;"' AND PRIORITY = '"&amp;C1633&amp;"';"</f>
        <v/>
      </c>
    </row>
    <row r="1634" spans="1:21">
      <c r="A1634" t="s">
        <v>1375</v>
      </c>
      <c r="B1634" t="s">
        <v>555</v>
      </c>
      <c r="C1634" t="s">
        <v>13</v>
      </c>
      <c r="D1634" t="s">
        <v>385</v>
      </c>
      <c r="F1634" t="s">
        <v>536</v>
      </c>
      <c r="H1634" t="s">
        <v>255</v>
      </c>
      <c r="I1634" t="s">
        <v>13</v>
      </c>
      <c r="L1634" t="s">
        <v>7</v>
      </c>
      <c r="M1634">
        <f>VLOOKUP(D1634,UFMT_FIELD_FORMAT!A:H,8,FALSE)</f>
        <v/>
      </c>
      <c r="N1634">
        <f>IF(ISBLANK(E1634),"",VLOOKUP(E1634,UFMT_CONDITION!A:J,10,FALSE))</f>
        <v/>
      </c>
      <c r="O1634">
        <f>VLOOKUP(F1634,UFMT_VALUE!A:E,5,FALSE)</f>
        <v/>
      </c>
      <c r="P1634">
        <f>IF(ISBLANK(G1634),"",VLOOKUP(G1634,UFMT_CONVERSION!A:C,3,FALSE))</f>
        <v/>
      </c>
      <c r="Q1634">
        <f>"Field '"&amp;M1634&amp;IF(N1634="","","',Cond '"&amp;N1634)&amp;"', Value '"&amp;O1634&amp;IF(P1634="","","', Conv '"&amp;P1634)&amp;"'"</f>
        <v/>
      </c>
      <c r="S1634">
        <f>"Insert into UFMT_BUILD_RULE (FORMAT_ID, FIELD_NO, PRIORITY, FIELD_ID, COND_ID, VALUE_ID, CONV_KEY, F_CHECK, F_WRITE) Values ('"&amp;A1634&amp;"', '"&amp;B1634&amp;"', '"&amp;C1634&amp;"', '"&amp;D1634&amp;"', '"&amp;E1634&amp;"', '"&amp;F1634&amp;"', '"&amp;G1634&amp;"', '"&amp;H1634&amp;"', '"&amp;I1634&amp;"');"</f>
        <v/>
      </c>
      <c r="T1634">
        <f>"Update UFMT_BUILD_RULE SET FIELD_ID='"&amp;D1634&amp;"',COND_ID='"&amp;E1634&amp;"',VALUE_ID='"&amp;F1634&amp;"',CONV_KEY='"&amp;G1634&amp;"',F_CHECK='"&amp;H1634&amp;"',F_WRITE='"&amp;I1634&amp;"' Where FORMAT_ID = '"&amp;A1634&amp;"' AND FIELD_NO = '"&amp;B1634&amp;"' AND PRIORITY = '"&amp;C1634&amp;"';"</f>
        <v/>
      </c>
      <c r="U1634">
        <f>"Delete from UFMT_BUILD_RULE Where FORMAT_ID = '"&amp;A1634&amp;"' AND FIELD_NO = '"&amp;B1634&amp;"' AND PRIORITY = '"&amp;C1634&amp;"';"</f>
        <v/>
      </c>
    </row>
    <row r="1635" spans="1:21">
      <c r="A1635" t="s">
        <v>1375</v>
      </c>
      <c r="B1635" t="s">
        <v>555</v>
      </c>
      <c r="C1635" t="s">
        <v>64</v>
      </c>
      <c r="D1635" t="s">
        <v>385</v>
      </c>
      <c r="F1635" t="s">
        <v>1585</v>
      </c>
      <c r="H1635" t="s">
        <v>255</v>
      </c>
      <c r="I1635" t="s">
        <v>13</v>
      </c>
      <c r="L1635" t="s">
        <v>7</v>
      </c>
      <c r="M1635">
        <f>VLOOKUP(D1635,UFMT_FIELD_FORMAT!A:H,8,FALSE)</f>
        <v/>
      </c>
      <c r="N1635">
        <f>IF(ISBLANK(E1635),"",VLOOKUP(E1635,UFMT_CONDITION!A:J,10,FALSE))</f>
        <v/>
      </c>
      <c r="O1635">
        <f>VLOOKUP(F1635,UFMT_VALUE!A:E,5,FALSE)</f>
        <v/>
      </c>
      <c r="P1635">
        <f>IF(ISBLANK(G1635),"",VLOOKUP(G1635,UFMT_CONVERSION!A:C,3,FALSE))</f>
        <v/>
      </c>
      <c r="Q1635">
        <f>"Field '"&amp;M1635&amp;IF(N1635="","","',Cond '"&amp;N1635)&amp;"', Value '"&amp;O1635&amp;IF(P1635="","","', Conv '"&amp;P1635)&amp;"'"</f>
        <v/>
      </c>
      <c r="S1635">
        <f>"Insert into UFMT_BUILD_RULE (FORMAT_ID, FIELD_NO, PRIORITY, FIELD_ID, COND_ID, VALUE_ID, CONV_KEY, F_CHECK, F_WRITE) Values ('"&amp;A1635&amp;"', '"&amp;B1635&amp;"', '"&amp;C1635&amp;"', '"&amp;D1635&amp;"', '"&amp;E1635&amp;"', '"&amp;F1635&amp;"', '"&amp;G1635&amp;"', '"&amp;H1635&amp;"', '"&amp;I1635&amp;"');"</f>
        <v/>
      </c>
      <c r="T1635">
        <f>"Update UFMT_BUILD_RULE SET FIELD_ID='"&amp;D1635&amp;"',COND_ID='"&amp;E1635&amp;"',VALUE_ID='"&amp;F1635&amp;"',CONV_KEY='"&amp;G1635&amp;"',F_CHECK='"&amp;H1635&amp;"',F_WRITE='"&amp;I1635&amp;"' Where FORMAT_ID = '"&amp;A1635&amp;"' AND FIELD_NO = '"&amp;B1635&amp;"' AND PRIORITY = '"&amp;C1635&amp;"';"</f>
        <v/>
      </c>
      <c r="U1635">
        <f>"Delete from UFMT_BUILD_RULE Where FORMAT_ID = '"&amp;A1635&amp;"' AND FIELD_NO = '"&amp;B1635&amp;"' AND PRIORITY = '"&amp;C1635&amp;"';"</f>
        <v/>
      </c>
    </row>
    <row r="1636" spans="1:21">
      <c r="A1636" t="s">
        <v>1375</v>
      </c>
      <c r="B1636" t="s">
        <v>244</v>
      </c>
      <c r="C1636" t="s">
        <v>13</v>
      </c>
      <c r="D1636" t="s">
        <v>385</v>
      </c>
      <c r="F1636" t="s">
        <v>536</v>
      </c>
      <c r="H1636" t="s">
        <v>255</v>
      </c>
      <c r="I1636" t="s">
        <v>255</v>
      </c>
      <c r="L1636" t="s">
        <v>7</v>
      </c>
      <c r="M1636">
        <f>VLOOKUP(D1636,UFMT_FIELD_FORMAT!A:H,8,FALSE)</f>
        <v/>
      </c>
      <c r="N1636">
        <f>IF(ISBLANK(E1636),"",VLOOKUP(E1636,UFMT_CONDITION!A:J,10,FALSE))</f>
        <v/>
      </c>
      <c r="O1636">
        <f>VLOOKUP(F1636,UFMT_VALUE!A:E,5,FALSE)</f>
        <v/>
      </c>
      <c r="P1636">
        <f>IF(ISBLANK(G1636),"",VLOOKUP(G1636,UFMT_CONVERSION!A:C,3,FALSE))</f>
        <v/>
      </c>
      <c r="Q1636">
        <f>"Field '"&amp;M1636&amp;IF(N1636="","","',Cond '"&amp;N1636)&amp;"', Value '"&amp;O1636&amp;IF(P1636="","","', Conv '"&amp;P1636)&amp;"'"</f>
        <v/>
      </c>
      <c r="S1636">
        <f>"Insert into UFMT_BUILD_RULE (FORMAT_ID, FIELD_NO, PRIORITY, FIELD_ID, COND_ID, VALUE_ID, CONV_KEY, F_CHECK, F_WRITE) Values ('"&amp;A1636&amp;"', '"&amp;B1636&amp;"', '"&amp;C1636&amp;"', '"&amp;D1636&amp;"', '"&amp;E1636&amp;"', '"&amp;F1636&amp;"', '"&amp;G1636&amp;"', '"&amp;H1636&amp;"', '"&amp;I1636&amp;"');"</f>
        <v/>
      </c>
      <c r="T1636">
        <f>"Update UFMT_BUILD_RULE SET FIELD_ID='"&amp;D1636&amp;"',COND_ID='"&amp;E1636&amp;"',VALUE_ID='"&amp;F1636&amp;"',CONV_KEY='"&amp;G1636&amp;"',F_CHECK='"&amp;H1636&amp;"',F_WRITE='"&amp;I1636&amp;"' Where FORMAT_ID = '"&amp;A1636&amp;"' AND FIELD_NO = '"&amp;B1636&amp;"' AND PRIORITY = '"&amp;C1636&amp;"';"</f>
        <v/>
      </c>
      <c r="U1636">
        <f>"Delete from UFMT_BUILD_RULE Where FORMAT_ID = '"&amp;A1636&amp;"' AND FIELD_NO = '"&amp;B1636&amp;"' AND PRIORITY = '"&amp;C1636&amp;"';"</f>
        <v/>
      </c>
    </row>
    <row r="1637" spans="1:21">
      <c r="A1637" t="s">
        <v>1375</v>
      </c>
      <c r="B1637" t="s">
        <v>17</v>
      </c>
      <c r="C1637" t="s">
        <v>13</v>
      </c>
      <c r="D1637" t="s">
        <v>532</v>
      </c>
      <c r="F1637" t="s">
        <v>1178</v>
      </c>
      <c r="H1637" t="s">
        <v>255</v>
      </c>
      <c r="I1637" t="s">
        <v>13</v>
      </c>
      <c r="L1637" t="s">
        <v>7</v>
      </c>
      <c r="M1637">
        <f>VLOOKUP(D1637,UFMT_FIELD_FORMAT!A:H,8,FALSE)</f>
        <v/>
      </c>
      <c r="N1637">
        <f>IF(ISBLANK(E1637),"",VLOOKUP(E1637,UFMT_CONDITION!A:J,10,FALSE))</f>
        <v/>
      </c>
      <c r="O1637">
        <f>VLOOKUP(F1637,UFMT_VALUE!A:E,5,FALSE)</f>
        <v/>
      </c>
      <c r="P1637">
        <f>IF(ISBLANK(G1637),"",VLOOKUP(G1637,UFMT_CONVERSION!A:C,3,FALSE))</f>
        <v/>
      </c>
      <c r="Q1637">
        <f>"Field '"&amp;M1637&amp;IF(N1637="","","',Cond '"&amp;N1637)&amp;"', Value '"&amp;O1637&amp;IF(P1637="","","', Conv '"&amp;P1637)&amp;"'"</f>
        <v/>
      </c>
      <c r="S1637">
        <f>"Insert into UFMT_BUILD_RULE (FORMAT_ID, FIELD_NO, PRIORITY, FIELD_ID, COND_ID, VALUE_ID, CONV_KEY, F_CHECK, F_WRITE) Values ('"&amp;A1637&amp;"', '"&amp;B1637&amp;"', '"&amp;C1637&amp;"', '"&amp;D1637&amp;"', '"&amp;E1637&amp;"', '"&amp;F1637&amp;"', '"&amp;G1637&amp;"', '"&amp;H1637&amp;"', '"&amp;I1637&amp;"');"</f>
        <v/>
      </c>
      <c r="T1637">
        <f>"Update UFMT_BUILD_RULE SET FIELD_ID='"&amp;D1637&amp;"',COND_ID='"&amp;E1637&amp;"',VALUE_ID='"&amp;F1637&amp;"',CONV_KEY='"&amp;G1637&amp;"',F_CHECK='"&amp;H1637&amp;"',F_WRITE='"&amp;I1637&amp;"' Where FORMAT_ID = '"&amp;A1637&amp;"' AND FIELD_NO = '"&amp;B1637&amp;"' AND PRIORITY = '"&amp;C1637&amp;"';"</f>
        <v/>
      </c>
      <c r="U1637">
        <f>"Delete from UFMT_BUILD_RULE Where FORMAT_ID = '"&amp;A1637&amp;"' AND FIELD_NO = '"&amp;B1637&amp;"' AND PRIORITY = '"&amp;C1637&amp;"';"</f>
        <v/>
      </c>
    </row>
    <row r="1638" spans="1:21">
      <c r="A1638" t="s">
        <v>1375</v>
      </c>
      <c r="B1638" t="s">
        <v>283</v>
      </c>
      <c r="C1638" t="s">
        <v>13</v>
      </c>
      <c r="D1638" t="s">
        <v>522</v>
      </c>
      <c r="F1638" t="s">
        <v>1553</v>
      </c>
      <c r="H1638" t="s">
        <v>255</v>
      </c>
      <c r="I1638" t="s">
        <v>13</v>
      </c>
      <c r="L1638" t="s">
        <v>7</v>
      </c>
      <c r="M1638">
        <f>VLOOKUP(D1638,UFMT_FIELD_FORMAT!A:H,8,FALSE)</f>
        <v/>
      </c>
      <c r="N1638">
        <f>IF(ISBLANK(E1638),"",VLOOKUP(E1638,UFMT_CONDITION!A:J,10,FALSE))</f>
        <v/>
      </c>
      <c r="O1638">
        <f>VLOOKUP(F1638,UFMT_VALUE!A:E,5,FALSE)</f>
        <v/>
      </c>
      <c r="P1638">
        <f>IF(ISBLANK(G1638),"",VLOOKUP(G1638,UFMT_CONVERSION!A:C,3,FALSE))</f>
        <v/>
      </c>
      <c r="Q1638">
        <f>"Field '"&amp;M1638&amp;IF(N1638="","","',Cond '"&amp;N1638)&amp;"', Value '"&amp;O1638&amp;IF(P1638="","","', Conv '"&amp;P1638)&amp;"'"</f>
        <v/>
      </c>
      <c r="S1638">
        <f>"Insert into UFMT_BUILD_RULE (FORMAT_ID, FIELD_NO, PRIORITY, FIELD_ID, COND_ID, VALUE_ID, CONV_KEY, F_CHECK, F_WRITE) Values ('"&amp;A1638&amp;"', '"&amp;B1638&amp;"', '"&amp;C1638&amp;"', '"&amp;D1638&amp;"', '"&amp;E1638&amp;"', '"&amp;F1638&amp;"', '"&amp;G1638&amp;"', '"&amp;H1638&amp;"', '"&amp;I1638&amp;"');"</f>
        <v/>
      </c>
      <c r="T1638">
        <f>"Update UFMT_BUILD_RULE SET FIELD_ID='"&amp;D1638&amp;"',COND_ID='"&amp;E1638&amp;"',VALUE_ID='"&amp;F1638&amp;"',CONV_KEY='"&amp;G1638&amp;"',F_CHECK='"&amp;H1638&amp;"',F_WRITE='"&amp;I1638&amp;"' Where FORMAT_ID = '"&amp;A1638&amp;"' AND FIELD_NO = '"&amp;B1638&amp;"' AND PRIORITY = '"&amp;C1638&amp;"';"</f>
        <v/>
      </c>
      <c r="U1638">
        <f>"Delete from UFMT_BUILD_RULE Where FORMAT_ID = '"&amp;A1638&amp;"' AND FIELD_NO = '"&amp;B1638&amp;"' AND PRIORITY = '"&amp;C1638&amp;"';"</f>
        <v/>
      </c>
    </row>
    <row r="1639" spans="1:21">
      <c r="A1639" t="s">
        <v>1375</v>
      </c>
      <c r="B1639" t="s">
        <v>283</v>
      </c>
      <c r="C1639" t="s">
        <v>64</v>
      </c>
      <c r="D1639" t="s">
        <v>522</v>
      </c>
      <c r="F1639" t="s">
        <v>720</v>
      </c>
      <c r="H1639" t="s">
        <v>255</v>
      </c>
      <c r="I1639" t="s">
        <v>13</v>
      </c>
      <c r="L1639" t="s">
        <v>7</v>
      </c>
      <c r="M1639">
        <f>VLOOKUP(D1639,UFMT_FIELD_FORMAT!A:H,8,FALSE)</f>
        <v/>
      </c>
      <c r="N1639">
        <f>IF(ISBLANK(E1639),"",VLOOKUP(E1639,UFMT_CONDITION!A:J,10,FALSE))</f>
        <v/>
      </c>
      <c r="O1639">
        <f>VLOOKUP(F1639,UFMT_VALUE!A:E,5,FALSE)</f>
        <v/>
      </c>
      <c r="P1639">
        <f>IF(ISBLANK(G1639),"",VLOOKUP(G1639,UFMT_CONVERSION!A:C,3,FALSE))</f>
        <v/>
      </c>
      <c r="Q1639">
        <f>"Field '"&amp;M1639&amp;IF(N1639="","","',Cond '"&amp;N1639)&amp;"', Value '"&amp;O1639&amp;IF(P1639="","","', Conv '"&amp;P1639)&amp;"'"</f>
        <v/>
      </c>
      <c r="S1639">
        <f>"Insert into UFMT_BUILD_RULE (FORMAT_ID, FIELD_NO, PRIORITY, FIELD_ID, COND_ID, VALUE_ID, CONV_KEY, F_CHECK, F_WRITE) Values ('"&amp;A1639&amp;"', '"&amp;B1639&amp;"', '"&amp;C1639&amp;"', '"&amp;D1639&amp;"', '"&amp;E1639&amp;"', '"&amp;F1639&amp;"', '"&amp;G1639&amp;"', '"&amp;H1639&amp;"', '"&amp;I1639&amp;"');"</f>
        <v/>
      </c>
      <c r="T1639">
        <f>"Update UFMT_BUILD_RULE SET FIELD_ID='"&amp;D1639&amp;"',COND_ID='"&amp;E1639&amp;"',VALUE_ID='"&amp;F1639&amp;"',CONV_KEY='"&amp;G1639&amp;"',F_CHECK='"&amp;H1639&amp;"',F_WRITE='"&amp;I1639&amp;"' Where FORMAT_ID = '"&amp;A1639&amp;"' AND FIELD_NO = '"&amp;B1639&amp;"' AND PRIORITY = '"&amp;C1639&amp;"';"</f>
        <v/>
      </c>
      <c r="U1639">
        <f>"Delete from UFMT_BUILD_RULE Where FORMAT_ID = '"&amp;A1639&amp;"' AND FIELD_NO = '"&amp;B1639&amp;"' AND PRIORITY = '"&amp;C1639&amp;"';"</f>
        <v/>
      </c>
    </row>
    <row r="1640" spans="1:21">
      <c r="A1640" t="s">
        <v>1375</v>
      </c>
      <c r="B1640" t="s">
        <v>283</v>
      </c>
      <c r="C1640" t="s">
        <v>107</v>
      </c>
      <c r="D1640" t="s">
        <v>522</v>
      </c>
      <c r="F1640" t="s">
        <v>722</v>
      </c>
      <c r="G1640" t="s">
        <v>691</v>
      </c>
      <c r="H1640" t="s">
        <v>255</v>
      </c>
      <c r="I1640" t="s">
        <v>13</v>
      </c>
      <c r="L1640" t="s">
        <v>7</v>
      </c>
      <c r="M1640">
        <f>VLOOKUP(D1640,UFMT_FIELD_FORMAT!A:H,8,FALSE)</f>
        <v/>
      </c>
      <c r="N1640">
        <f>IF(ISBLANK(E1640),"",VLOOKUP(E1640,UFMT_CONDITION!A:J,10,FALSE))</f>
        <v/>
      </c>
      <c r="O1640">
        <f>VLOOKUP(F1640,UFMT_VALUE!A:E,5,FALSE)</f>
        <v/>
      </c>
      <c r="P1640">
        <f>IF(ISBLANK(G1640),"",VLOOKUP(G1640,UFMT_CONVERSION!A:C,3,FALSE))</f>
        <v/>
      </c>
      <c r="Q1640">
        <f>"Field '"&amp;M1640&amp;IF(N1640="","","',Cond '"&amp;N1640)&amp;"', Value '"&amp;O1640&amp;IF(P1640="","","', Conv '"&amp;P1640)&amp;"'"</f>
        <v/>
      </c>
      <c r="S1640">
        <f>"Insert into UFMT_BUILD_RULE (FORMAT_ID, FIELD_NO, PRIORITY, FIELD_ID, COND_ID, VALUE_ID, CONV_KEY, F_CHECK, F_WRITE) Values ('"&amp;A1640&amp;"', '"&amp;B1640&amp;"', '"&amp;C1640&amp;"', '"&amp;D1640&amp;"', '"&amp;E1640&amp;"', '"&amp;F1640&amp;"', '"&amp;G1640&amp;"', '"&amp;H1640&amp;"', '"&amp;I1640&amp;"');"</f>
        <v/>
      </c>
      <c r="T1640">
        <f>"Update UFMT_BUILD_RULE SET FIELD_ID='"&amp;D1640&amp;"',COND_ID='"&amp;E1640&amp;"',VALUE_ID='"&amp;F1640&amp;"',CONV_KEY='"&amp;G1640&amp;"',F_CHECK='"&amp;H1640&amp;"',F_WRITE='"&amp;I1640&amp;"' Where FORMAT_ID = '"&amp;A1640&amp;"' AND FIELD_NO = '"&amp;B1640&amp;"' AND PRIORITY = '"&amp;C1640&amp;"';"</f>
        <v/>
      </c>
      <c r="U1640">
        <f>"Delete from UFMT_BUILD_RULE Where FORMAT_ID = '"&amp;A1640&amp;"' AND FIELD_NO = '"&amp;B1640&amp;"' AND PRIORITY = '"&amp;C1640&amp;"';"</f>
        <v/>
      </c>
    </row>
    <row r="1641" spans="1:21">
      <c r="A1641" t="s">
        <v>1375</v>
      </c>
      <c r="B1641" t="s">
        <v>283</v>
      </c>
      <c r="C1641" t="s">
        <v>31</v>
      </c>
      <c r="D1641" t="s">
        <v>522</v>
      </c>
      <c r="F1641" t="s">
        <v>351</v>
      </c>
      <c r="G1641" t="s">
        <v>293</v>
      </c>
      <c r="H1641" t="s">
        <v>255</v>
      </c>
      <c r="I1641" t="s">
        <v>13</v>
      </c>
      <c r="L1641" t="s">
        <v>7</v>
      </c>
      <c r="M1641">
        <f>VLOOKUP(D1641,UFMT_FIELD_FORMAT!A:H,8,FALSE)</f>
        <v/>
      </c>
      <c r="N1641">
        <f>IF(ISBLANK(E1641),"",VLOOKUP(E1641,UFMT_CONDITION!A:J,10,FALSE))</f>
        <v/>
      </c>
      <c r="O1641">
        <f>VLOOKUP(F1641,UFMT_VALUE!A:E,5,FALSE)</f>
        <v/>
      </c>
      <c r="P1641">
        <f>IF(ISBLANK(G1641),"",VLOOKUP(G1641,UFMT_CONVERSION!A:C,3,FALSE))</f>
        <v/>
      </c>
      <c r="Q1641">
        <f>"Field '"&amp;M1641&amp;IF(N1641="","","',Cond '"&amp;N1641)&amp;"', Value '"&amp;O1641&amp;IF(P1641="","","', Conv '"&amp;P1641)&amp;"'"</f>
        <v/>
      </c>
      <c r="S1641">
        <f>"Insert into UFMT_BUILD_RULE (FORMAT_ID, FIELD_NO, PRIORITY, FIELD_ID, COND_ID, VALUE_ID, CONV_KEY, F_CHECK, F_WRITE) Values ('"&amp;A1641&amp;"', '"&amp;B1641&amp;"', '"&amp;C1641&amp;"', '"&amp;D1641&amp;"', '"&amp;E1641&amp;"', '"&amp;F1641&amp;"', '"&amp;G1641&amp;"', '"&amp;H1641&amp;"', '"&amp;I1641&amp;"');"</f>
        <v/>
      </c>
      <c r="T1641">
        <f>"Update UFMT_BUILD_RULE SET FIELD_ID='"&amp;D1641&amp;"',COND_ID='"&amp;E1641&amp;"',VALUE_ID='"&amp;F1641&amp;"',CONV_KEY='"&amp;G1641&amp;"',F_CHECK='"&amp;H1641&amp;"',F_WRITE='"&amp;I1641&amp;"' Where FORMAT_ID = '"&amp;A1641&amp;"' AND FIELD_NO = '"&amp;B1641&amp;"' AND PRIORITY = '"&amp;C1641&amp;"';"</f>
        <v/>
      </c>
      <c r="U1641">
        <f>"Delete from UFMT_BUILD_RULE Where FORMAT_ID = '"&amp;A1641&amp;"' AND FIELD_NO = '"&amp;B1641&amp;"' AND PRIORITY = '"&amp;C1641&amp;"';"</f>
        <v/>
      </c>
    </row>
    <row r="1642" spans="1:21">
      <c r="A1642" t="s">
        <v>1375</v>
      </c>
      <c r="B1642" t="s">
        <v>630</v>
      </c>
      <c r="C1642" t="s">
        <v>13</v>
      </c>
      <c r="D1642" t="s">
        <v>468</v>
      </c>
      <c r="F1642" t="s">
        <v>1586</v>
      </c>
      <c r="G1642" t="s">
        <v>606</v>
      </c>
      <c r="H1642" t="s">
        <v>255</v>
      </c>
      <c r="I1642" t="s">
        <v>13</v>
      </c>
      <c r="L1642" t="s">
        <v>7</v>
      </c>
      <c r="M1642">
        <f>VLOOKUP(D1642,UFMT_FIELD_FORMAT!A:H,8,FALSE)</f>
        <v/>
      </c>
      <c r="N1642">
        <f>IF(ISBLANK(E1642),"",VLOOKUP(E1642,UFMT_CONDITION!A:J,10,FALSE))</f>
        <v/>
      </c>
      <c r="O1642">
        <f>VLOOKUP(F1642,UFMT_VALUE!A:E,5,FALSE)</f>
        <v/>
      </c>
      <c r="P1642">
        <f>IF(ISBLANK(G1642),"",VLOOKUP(G1642,UFMT_CONVERSION!A:C,3,FALSE))</f>
        <v/>
      </c>
      <c r="Q1642">
        <f>"Field '"&amp;M1642&amp;IF(N1642="","","',Cond '"&amp;N1642)&amp;"', Value '"&amp;O1642&amp;IF(P1642="","","', Conv '"&amp;P1642)&amp;"'"</f>
        <v/>
      </c>
      <c r="S1642">
        <f>"Insert into UFMT_BUILD_RULE (FORMAT_ID, FIELD_NO, PRIORITY, FIELD_ID, COND_ID, VALUE_ID, CONV_KEY, F_CHECK, F_WRITE) Values ('"&amp;A1642&amp;"', '"&amp;B1642&amp;"', '"&amp;C1642&amp;"', '"&amp;D1642&amp;"', '"&amp;E1642&amp;"', '"&amp;F1642&amp;"', '"&amp;G1642&amp;"', '"&amp;H1642&amp;"', '"&amp;I1642&amp;"');"</f>
        <v/>
      </c>
      <c r="T1642">
        <f>"Update UFMT_BUILD_RULE SET FIELD_ID='"&amp;D1642&amp;"',COND_ID='"&amp;E1642&amp;"',VALUE_ID='"&amp;F1642&amp;"',CONV_KEY='"&amp;G1642&amp;"',F_CHECK='"&amp;H1642&amp;"',F_WRITE='"&amp;I1642&amp;"' Where FORMAT_ID = '"&amp;A1642&amp;"' AND FIELD_NO = '"&amp;B1642&amp;"' AND PRIORITY = '"&amp;C1642&amp;"';"</f>
        <v/>
      </c>
      <c r="U1642">
        <f>"Delete from UFMT_BUILD_RULE Where FORMAT_ID = '"&amp;A1642&amp;"' AND FIELD_NO = '"&amp;B1642&amp;"' AND PRIORITY = '"&amp;C1642&amp;"';"</f>
        <v/>
      </c>
    </row>
    <row r="1643" spans="1:21">
      <c r="A1643" t="s">
        <v>1375</v>
      </c>
      <c r="B1643" t="s">
        <v>630</v>
      </c>
      <c r="C1643" t="s">
        <v>64</v>
      </c>
      <c r="D1643" t="s">
        <v>468</v>
      </c>
      <c r="F1643" t="s">
        <v>1572</v>
      </c>
      <c r="G1643" t="s">
        <v>23</v>
      </c>
      <c r="H1643" t="s">
        <v>255</v>
      </c>
      <c r="I1643" t="s">
        <v>13</v>
      </c>
      <c r="L1643" t="s">
        <v>7</v>
      </c>
      <c r="M1643">
        <f>VLOOKUP(D1643,UFMT_FIELD_FORMAT!A:H,8,FALSE)</f>
        <v/>
      </c>
      <c r="N1643">
        <f>IF(ISBLANK(E1643),"",VLOOKUP(E1643,UFMT_CONDITION!A:J,10,FALSE))</f>
        <v/>
      </c>
      <c r="O1643">
        <f>VLOOKUP(F1643,UFMT_VALUE!A:E,5,FALSE)</f>
        <v/>
      </c>
      <c r="P1643">
        <f>IF(ISBLANK(G1643),"",VLOOKUP(G1643,UFMT_CONVERSION!A:C,3,FALSE))</f>
        <v/>
      </c>
      <c r="Q1643">
        <f>"Field '"&amp;M1643&amp;IF(N1643="","","',Cond '"&amp;N1643)&amp;"', Value '"&amp;O1643&amp;IF(P1643="","","', Conv '"&amp;P1643)&amp;"'"</f>
        <v/>
      </c>
      <c r="S1643">
        <f>"Insert into UFMT_BUILD_RULE (FORMAT_ID, FIELD_NO, PRIORITY, FIELD_ID, COND_ID, VALUE_ID, CONV_KEY, F_CHECK, F_WRITE) Values ('"&amp;A1643&amp;"', '"&amp;B1643&amp;"', '"&amp;C1643&amp;"', '"&amp;D1643&amp;"', '"&amp;E1643&amp;"', '"&amp;F1643&amp;"', '"&amp;G1643&amp;"', '"&amp;H1643&amp;"', '"&amp;I1643&amp;"');"</f>
        <v/>
      </c>
      <c r="T1643">
        <f>"Update UFMT_BUILD_RULE SET FIELD_ID='"&amp;D1643&amp;"',COND_ID='"&amp;E1643&amp;"',VALUE_ID='"&amp;F1643&amp;"',CONV_KEY='"&amp;G1643&amp;"',F_CHECK='"&amp;H1643&amp;"',F_WRITE='"&amp;I1643&amp;"' Where FORMAT_ID = '"&amp;A1643&amp;"' AND FIELD_NO = '"&amp;B1643&amp;"' AND PRIORITY = '"&amp;C1643&amp;"';"</f>
        <v/>
      </c>
      <c r="U1643">
        <f>"Delete from UFMT_BUILD_RULE Where FORMAT_ID = '"&amp;A1643&amp;"' AND FIELD_NO = '"&amp;B1643&amp;"' AND PRIORITY = '"&amp;C1643&amp;"';"</f>
        <v/>
      </c>
    </row>
    <row r="1644" spans="1:21">
      <c r="A1644" t="s">
        <v>1375</v>
      </c>
      <c r="B1644" t="s">
        <v>630</v>
      </c>
      <c r="C1644" t="s">
        <v>107</v>
      </c>
      <c r="D1644" t="s">
        <v>468</v>
      </c>
      <c r="F1644" t="s">
        <v>1586</v>
      </c>
      <c r="H1644" t="s">
        <v>255</v>
      </c>
      <c r="I1644" t="s">
        <v>13</v>
      </c>
      <c r="L1644" t="s">
        <v>7</v>
      </c>
      <c r="M1644">
        <f>VLOOKUP(D1644,UFMT_FIELD_FORMAT!A:H,8,FALSE)</f>
        <v/>
      </c>
      <c r="N1644">
        <f>IF(ISBLANK(E1644),"",VLOOKUP(E1644,UFMT_CONDITION!A:J,10,FALSE))</f>
        <v/>
      </c>
      <c r="O1644">
        <f>VLOOKUP(F1644,UFMT_VALUE!A:E,5,FALSE)</f>
        <v/>
      </c>
      <c r="P1644">
        <f>IF(ISBLANK(G1644),"",VLOOKUP(G1644,UFMT_CONVERSION!A:C,3,FALSE))</f>
        <v/>
      </c>
      <c r="Q1644">
        <f>"Field '"&amp;M1644&amp;IF(N1644="","","',Cond '"&amp;N1644)&amp;"', Value '"&amp;O1644&amp;IF(P1644="","","', Conv '"&amp;P1644)&amp;"'"</f>
        <v/>
      </c>
      <c r="S1644">
        <f>"Insert into UFMT_BUILD_RULE (FORMAT_ID, FIELD_NO, PRIORITY, FIELD_ID, COND_ID, VALUE_ID, CONV_KEY, F_CHECK, F_WRITE) Values ('"&amp;A1644&amp;"', '"&amp;B1644&amp;"', '"&amp;C1644&amp;"', '"&amp;D1644&amp;"', '"&amp;E1644&amp;"', '"&amp;F1644&amp;"', '"&amp;G1644&amp;"', '"&amp;H1644&amp;"', '"&amp;I1644&amp;"');"</f>
        <v/>
      </c>
      <c r="T1644">
        <f>"Update UFMT_BUILD_RULE SET FIELD_ID='"&amp;D1644&amp;"',COND_ID='"&amp;E1644&amp;"',VALUE_ID='"&amp;F1644&amp;"',CONV_KEY='"&amp;G1644&amp;"',F_CHECK='"&amp;H1644&amp;"',F_WRITE='"&amp;I1644&amp;"' Where FORMAT_ID = '"&amp;A1644&amp;"' AND FIELD_NO = '"&amp;B1644&amp;"' AND PRIORITY = '"&amp;C1644&amp;"';"</f>
        <v/>
      </c>
      <c r="U1644">
        <f>"Delete from UFMT_BUILD_RULE Where FORMAT_ID = '"&amp;A1644&amp;"' AND FIELD_NO = '"&amp;B1644&amp;"' AND PRIORITY = '"&amp;C1644&amp;"';"</f>
        <v/>
      </c>
    </row>
    <row r="1645" spans="1:21">
      <c r="A1645" t="s">
        <v>1375</v>
      </c>
      <c r="B1645" t="s">
        <v>196</v>
      </c>
      <c r="C1645" t="s">
        <v>13</v>
      </c>
      <c r="D1645" t="s">
        <v>233</v>
      </c>
      <c r="F1645" t="s">
        <v>68</v>
      </c>
      <c r="H1645" t="s">
        <v>255</v>
      </c>
      <c r="I1645" t="s">
        <v>13</v>
      </c>
      <c r="L1645" t="s">
        <v>7</v>
      </c>
      <c r="M1645">
        <f>VLOOKUP(D1645,UFMT_FIELD_FORMAT!A:H,8,FALSE)</f>
        <v/>
      </c>
      <c r="N1645">
        <f>IF(ISBLANK(E1645),"",VLOOKUP(E1645,UFMT_CONDITION!A:J,10,FALSE))</f>
        <v/>
      </c>
      <c r="O1645">
        <f>VLOOKUP(F1645,UFMT_VALUE!A:E,5,FALSE)</f>
        <v/>
      </c>
      <c r="P1645">
        <f>IF(ISBLANK(G1645),"",VLOOKUP(G1645,UFMT_CONVERSION!A:C,3,FALSE))</f>
        <v/>
      </c>
      <c r="Q1645">
        <f>"Field '"&amp;M1645&amp;IF(N1645="","","',Cond '"&amp;N1645)&amp;"', Value '"&amp;O1645&amp;IF(P1645="","","', Conv '"&amp;P1645)&amp;"'"</f>
        <v/>
      </c>
      <c r="S1645">
        <f>"Insert into UFMT_BUILD_RULE (FORMAT_ID, FIELD_NO, PRIORITY, FIELD_ID, COND_ID, VALUE_ID, CONV_KEY, F_CHECK, F_WRITE) Values ('"&amp;A1645&amp;"', '"&amp;B1645&amp;"', '"&amp;C1645&amp;"', '"&amp;D1645&amp;"', '"&amp;E1645&amp;"', '"&amp;F1645&amp;"', '"&amp;G1645&amp;"', '"&amp;H1645&amp;"', '"&amp;I1645&amp;"');"</f>
        <v/>
      </c>
      <c r="T1645">
        <f>"Update UFMT_BUILD_RULE SET FIELD_ID='"&amp;D1645&amp;"',COND_ID='"&amp;E1645&amp;"',VALUE_ID='"&amp;F1645&amp;"',CONV_KEY='"&amp;G1645&amp;"',F_CHECK='"&amp;H1645&amp;"',F_WRITE='"&amp;I1645&amp;"' Where FORMAT_ID = '"&amp;A1645&amp;"' AND FIELD_NO = '"&amp;B1645&amp;"' AND PRIORITY = '"&amp;C1645&amp;"';"</f>
        <v/>
      </c>
      <c r="U1645">
        <f>"Delete from UFMT_BUILD_RULE Where FORMAT_ID = '"&amp;A1645&amp;"' AND FIELD_NO = '"&amp;B1645&amp;"' AND PRIORITY = '"&amp;C1645&amp;"';"</f>
        <v/>
      </c>
    </row>
    <row r="1646" spans="1:21">
      <c r="A1646" t="s">
        <v>1375</v>
      </c>
      <c r="B1646" t="s">
        <v>634</v>
      </c>
      <c r="C1646" t="s">
        <v>13</v>
      </c>
      <c r="D1646" t="s">
        <v>233</v>
      </c>
      <c r="F1646" t="s">
        <v>70</v>
      </c>
      <c r="H1646" t="s">
        <v>255</v>
      </c>
      <c r="I1646" t="s">
        <v>13</v>
      </c>
      <c r="L1646" t="s">
        <v>7</v>
      </c>
      <c r="M1646">
        <f>VLOOKUP(D1646,UFMT_FIELD_FORMAT!A:H,8,FALSE)</f>
        <v/>
      </c>
      <c r="N1646">
        <f>IF(ISBLANK(E1646),"",VLOOKUP(E1646,UFMT_CONDITION!A:J,10,FALSE))</f>
        <v/>
      </c>
      <c r="O1646">
        <f>VLOOKUP(F1646,UFMT_VALUE!A:E,5,FALSE)</f>
        <v/>
      </c>
      <c r="P1646">
        <f>IF(ISBLANK(G1646),"",VLOOKUP(G1646,UFMT_CONVERSION!A:C,3,FALSE))</f>
        <v/>
      </c>
      <c r="Q1646">
        <f>"Field '"&amp;M1646&amp;IF(N1646="","","',Cond '"&amp;N1646)&amp;"', Value '"&amp;O1646&amp;IF(P1646="","","', Conv '"&amp;P1646)&amp;"'"</f>
        <v/>
      </c>
      <c r="S1646">
        <f>"Insert into UFMT_BUILD_RULE (FORMAT_ID, FIELD_NO, PRIORITY, FIELD_ID, COND_ID, VALUE_ID, CONV_KEY, F_CHECK, F_WRITE) Values ('"&amp;A1646&amp;"', '"&amp;B1646&amp;"', '"&amp;C1646&amp;"', '"&amp;D1646&amp;"', '"&amp;E1646&amp;"', '"&amp;F1646&amp;"', '"&amp;G1646&amp;"', '"&amp;H1646&amp;"', '"&amp;I1646&amp;"');"</f>
        <v/>
      </c>
      <c r="T1646">
        <f>"Update UFMT_BUILD_RULE SET FIELD_ID='"&amp;D1646&amp;"',COND_ID='"&amp;E1646&amp;"',VALUE_ID='"&amp;F1646&amp;"',CONV_KEY='"&amp;G1646&amp;"',F_CHECK='"&amp;H1646&amp;"',F_WRITE='"&amp;I1646&amp;"' Where FORMAT_ID = '"&amp;A1646&amp;"' AND FIELD_NO = '"&amp;B1646&amp;"' AND PRIORITY = '"&amp;C1646&amp;"';"</f>
        <v/>
      </c>
      <c r="U1646">
        <f>"Delete from UFMT_BUILD_RULE Where FORMAT_ID = '"&amp;A1646&amp;"' AND FIELD_NO = '"&amp;B1646&amp;"' AND PRIORITY = '"&amp;C1646&amp;"';"</f>
        <v/>
      </c>
    </row>
    <row r="1647" spans="1:21">
      <c r="A1647" t="s">
        <v>1375</v>
      </c>
      <c r="B1647" t="s">
        <v>59</v>
      </c>
      <c r="C1647" t="s">
        <v>13</v>
      </c>
      <c r="D1647" t="s">
        <v>536</v>
      </c>
      <c r="F1647" t="s">
        <v>1546</v>
      </c>
      <c r="H1647" t="s">
        <v>255</v>
      </c>
      <c r="I1647" t="s">
        <v>13</v>
      </c>
      <c r="L1647" t="s">
        <v>7</v>
      </c>
      <c r="M1647">
        <f>VLOOKUP(D1647,UFMT_FIELD_FORMAT!A:H,8,FALSE)</f>
        <v/>
      </c>
      <c r="N1647">
        <f>IF(ISBLANK(E1647),"",VLOOKUP(E1647,UFMT_CONDITION!A:J,10,FALSE))</f>
        <v/>
      </c>
      <c r="O1647">
        <f>VLOOKUP(F1647,UFMT_VALUE!A:E,5,FALSE)</f>
        <v/>
      </c>
      <c r="P1647">
        <f>IF(ISBLANK(G1647),"",VLOOKUP(G1647,UFMT_CONVERSION!A:C,3,FALSE))</f>
        <v/>
      </c>
      <c r="Q1647">
        <f>"Field '"&amp;M1647&amp;IF(N1647="","","',Cond '"&amp;N1647)&amp;"', Value '"&amp;O1647&amp;IF(P1647="","","', Conv '"&amp;P1647)&amp;"'"</f>
        <v/>
      </c>
      <c r="S1647">
        <f>"Insert into UFMT_BUILD_RULE (FORMAT_ID, FIELD_NO, PRIORITY, FIELD_ID, COND_ID, VALUE_ID, CONV_KEY, F_CHECK, F_WRITE) Values ('"&amp;A1647&amp;"', '"&amp;B1647&amp;"', '"&amp;C1647&amp;"', '"&amp;D1647&amp;"', '"&amp;E1647&amp;"', '"&amp;F1647&amp;"', '"&amp;G1647&amp;"', '"&amp;H1647&amp;"', '"&amp;I1647&amp;"');"</f>
        <v/>
      </c>
      <c r="T1647">
        <f>"Update UFMT_BUILD_RULE SET FIELD_ID='"&amp;D1647&amp;"',COND_ID='"&amp;E1647&amp;"',VALUE_ID='"&amp;F1647&amp;"',CONV_KEY='"&amp;G1647&amp;"',F_CHECK='"&amp;H1647&amp;"',F_WRITE='"&amp;I1647&amp;"' Where FORMAT_ID = '"&amp;A1647&amp;"' AND FIELD_NO = '"&amp;B1647&amp;"' AND PRIORITY = '"&amp;C1647&amp;"';"</f>
        <v/>
      </c>
      <c r="U1647">
        <f>"Delete from UFMT_BUILD_RULE Where FORMAT_ID = '"&amp;A1647&amp;"' AND FIELD_NO = '"&amp;B1647&amp;"' AND PRIORITY = '"&amp;C1647&amp;"';"</f>
        <v/>
      </c>
    </row>
    <row r="1648" spans="1:21">
      <c r="A1648" t="s">
        <v>1375</v>
      </c>
      <c r="B1648" t="s">
        <v>663</v>
      </c>
      <c r="C1648" t="s">
        <v>13</v>
      </c>
      <c r="D1648" t="s">
        <v>536</v>
      </c>
      <c r="F1648" t="s">
        <v>1228</v>
      </c>
      <c r="H1648" t="s">
        <v>255</v>
      </c>
      <c r="I1648" t="s">
        <v>13</v>
      </c>
      <c r="L1648" t="s">
        <v>7</v>
      </c>
      <c r="M1648">
        <f>VLOOKUP(D1648,UFMT_FIELD_FORMAT!A:H,8,FALSE)</f>
        <v/>
      </c>
      <c r="N1648">
        <f>IF(ISBLANK(E1648),"",VLOOKUP(E1648,UFMT_CONDITION!A:J,10,FALSE))</f>
        <v/>
      </c>
      <c r="O1648">
        <f>VLOOKUP(F1648,UFMT_VALUE!A:E,5,FALSE)</f>
        <v/>
      </c>
      <c r="P1648">
        <f>IF(ISBLANK(G1648),"",VLOOKUP(G1648,UFMT_CONVERSION!A:C,3,FALSE))</f>
        <v/>
      </c>
      <c r="Q1648">
        <f>"Field '"&amp;M1648&amp;IF(N1648="","","',Cond '"&amp;N1648)&amp;"', Value '"&amp;O1648&amp;IF(P1648="","","', Conv '"&amp;P1648)&amp;"'"</f>
        <v/>
      </c>
      <c r="S1648">
        <f>"Insert into UFMT_BUILD_RULE (FORMAT_ID, FIELD_NO, PRIORITY, FIELD_ID, COND_ID, VALUE_ID, CONV_KEY, F_CHECK, F_WRITE) Values ('"&amp;A1648&amp;"', '"&amp;B1648&amp;"', '"&amp;C1648&amp;"', '"&amp;D1648&amp;"', '"&amp;E1648&amp;"', '"&amp;F1648&amp;"', '"&amp;G1648&amp;"', '"&amp;H1648&amp;"', '"&amp;I1648&amp;"');"</f>
        <v/>
      </c>
      <c r="T1648">
        <f>"Update UFMT_BUILD_RULE SET FIELD_ID='"&amp;D1648&amp;"',COND_ID='"&amp;E1648&amp;"',VALUE_ID='"&amp;F1648&amp;"',CONV_KEY='"&amp;G1648&amp;"',F_CHECK='"&amp;H1648&amp;"',F_WRITE='"&amp;I1648&amp;"' Where FORMAT_ID = '"&amp;A1648&amp;"' AND FIELD_NO = '"&amp;B1648&amp;"' AND PRIORITY = '"&amp;C1648&amp;"';"</f>
        <v/>
      </c>
      <c r="U1648">
        <f>"Delete from UFMT_BUILD_RULE Where FORMAT_ID = '"&amp;A1648&amp;"' AND FIELD_NO = '"&amp;B1648&amp;"' AND PRIORITY = '"&amp;C1648&amp;"';"</f>
        <v/>
      </c>
    </row>
    <row r="1649" spans="1:21">
      <c r="A1649" t="s">
        <v>1375</v>
      </c>
      <c r="B1649" t="s">
        <v>103</v>
      </c>
      <c r="C1649" t="s">
        <v>13</v>
      </c>
      <c r="D1649" t="s">
        <v>536</v>
      </c>
      <c r="F1649" t="s">
        <v>1589</v>
      </c>
      <c r="H1649" t="s">
        <v>255</v>
      </c>
      <c r="I1649" t="s">
        <v>13</v>
      </c>
      <c r="L1649" t="s">
        <v>7</v>
      </c>
      <c r="M1649">
        <f>VLOOKUP(D1649,UFMT_FIELD_FORMAT!A:H,8,FALSE)</f>
        <v/>
      </c>
      <c r="N1649">
        <f>IF(ISBLANK(E1649),"",VLOOKUP(E1649,UFMT_CONDITION!A:J,10,FALSE))</f>
        <v/>
      </c>
      <c r="O1649">
        <f>VLOOKUP(F1649,UFMT_VALUE!A:E,5,FALSE)</f>
        <v/>
      </c>
      <c r="P1649">
        <f>IF(ISBLANK(G1649),"",VLOOKUP(G1649,UFMT_CONVERSION!A:C,3,FALSE))</f>
        <v/>
      </c>
      <c r="Q1649">
        <f>"Field '"&amp;M1649&amp;IF(N1649="","","',Cond '"&amp;N1649)&amp;"', Value '"&amp;O1649&amp;IF(P1649="","","', Conv '"&amp;P1649)&amp;"'"</f>
        <v/>
      </c>
      <c r="S1649">
        <f>"Insert into UFMT_BUILD_RULE (FORMAT_ID, FIELD_NO, PRIORITY, FIELD_ID, COND_ID, VALUE_ID, CONV_KEY, F_CHECK, F_WRITE) Values ('"&amp;A1649&amp;"', '"&amp;B1649&amp;"', '"&amp;C1649&amp;"', '"&amp;D1649&amp;"', '"&amp;E1649&amp;"', '"&amp;F1649&amp;"', '"&amp;G1649&amp;"', '"&amp;H1649&amp;"', '"&amp;I1649&amp;"');"</f>
        <v/>
      </c>
      <c r="T1649">
        <f>"Update UFMT_BUILD_RULE SET FIELD_ID='"&amp;D1649&amp;"',COND_ID='"&amp;E1649&amp;"',VALUE_ID='"&amp;F1649&amp;"',CONV_KEY='"&amp;G1649&amp;"',F_CHECK='"&amp;H1649&amp;"',F_WRITE='"&amp;I1649&amp;"' Where FORMAT_ID = '"&amp;A1649&amp;"' AND FIELD_NO = '"&amp;B1649&amp;"' AND PRIORITY = '"&amp;C1649&amp;"';"</f>
        <v/>
      </c>
      <c r="U1649">
        <f>"Delete from UFMT_BUILD_RULE Where FORMAT_ID = '"&amp;A1649&amp;"' AND FIELD_NO = '"&amp;B1649&amp;"' AND PRIORITY = '"&amp;C1649&amp;"';"</f>
        <v/>
      </c>
    </row>
    <row r="1650" spans="1:21">
      <c r="A1650" t="s">
        <v>1375</v>
      </c>
      <c r="B1650" t="s">
        <v>666</v>
      </c>
      <c r="C1650" t="s">
        <v>13</v>
      </c>
      <c r="D1650" t="s">
        <v>536</v>
      </c>
      <c r="F1650" t="s">
        <v>1547</v>
      </c>
      <c r="H1650" t="s">
        <v>255</v>
      </c>
      <c r="I1650" t="s">
        <v>13</v>
      </c>
      <c r="L1650" t="s">
        <v>7</v>
      </c>
      <c r="M1650">
        <f>VLOOKUP(D1650,UFMT_FIELD_FORMAT!A:H,8,FALSE)</f>
        <v/>
      </c>
      <c r="N1650">
        <f>IF(ISBLANK(E1650),"",VLOOKUP(E1650,UFMT_CONDITION!A:J,10,FALSE))</f>
        <v/>
      </c>
      <c r="O1650">
        <f>VLOOKUP(F1650,UFMT_VALUE!A:E,5,FALSE)</f>
        <v/>
      </c>
      <c r="P1650">
        <f>IF(ISBLANK(G1650),"",VLOOKUP(G1650,UFMT_CONVERSION!A:C,3,FALSE))</f>
        <v/>
      </c>
      <c r="Q1650">
        <f>"Field '"&amp;M1650&amp;IF(N1650="","","',Cond '"&amp;N1650)&amp;"', Value '"&amp;O1650&amp;IF(P1650="","","', Conv '"&amp;P1650)&amp;"'"</f>
        <v/>
      </c>
      <c r="S1650">
        <f>"Insert into UFMT_BUILD_RULE (FORMAT_ID, FIELD_NO, PRIORITY, FIELD_ID, COND_ID, VALUE_ID, CONV_KEY, F_CHECK, F_WRITE) Values ('"&amp;A1650&amp;"', '"&amp;B1650&amp;"', '"&amp;C1650&amp;"', '"&amp;D1650&amp;"', '"&amp;E1650&amp;"', '"&amp;F1650&amp;"', '"&amp;G1650&amp;"', '"&amp;H1650&amp;"', '"&amp;I1650&amp;"');"</f>
        <v/>
      </c>
      <c r="T1650">
        <f>"Update UFMT_BUILD_RULE SET FIELD_ID='"&amp;D1650&amp;"',COND_ID='"&amp;E1650&amp;"',VALUE_ID='"&amp;F1650&amp;"',CONV_KEY='"&amp;G1650&amp;"',F_CHECK='"&amp;H1650&amp;"',F_WRITE='"&amp;I1650&amp;"' Where FORMAT_ID = '"&amp;A1650&amp;"' AND FIELD_NO = '"&amp;B1650&amp;"' AND PRIORITY = '"&amp;C1650&amp;"';"</f>
        <v/>
      </c>
      <c r="U1650">
        <f>"Delete from UFMT_BUILD_RULE Where FORMAT_ID = '"&amp;A1650&amp;"' AND FIELD_NO = '"&amp;B1650&amp;"' AND PRIORITY = '"&amp;C1650&amp;"';"</f>
        <v/>
      </c>
    </row>
    <row r="1651" spans="1:21">
      <c r="A1651" t="s">
        <v>1375</v>
      </c>
      <c r="B1651" t="s">
        <v>97</v>
      </c>
      <c r="C1651" t="s">
        <v>13</v>
      </c>
      <c r="D1651" t="s">
        <v>532</v>
      </c>
      <c r="F1651" t="s">
        <v>1590</v>
      </c>
      <c r="G1651" t="s">
        <v>630</v>
      </c>
      <c r="H1651" t="s">
        <v>255</v>
      </c>
      <c r="I1651" t="s">
        <v>13</v>
      </c>
      <c r="L1651" t="s">
        <v>7</v>
      </c>
      <c r="M1651">
        <f>VLOOKUP(D1651,UFMT_FIELD_FORMAT!A:H,8,FALSE)</f>
        <v/>
      </c>
      <c r="N1651">
        <f>IF(ISBLANK(E1651),"",VLOOKUP(E1651,UFMT_CONDITION!A:J,10,FALSE))</f>
        <v/>
      </c>
      <c r="O1651">
        <f>VLOOKUP(F1651,UFMT_VALUE!A:E,5,FALSE)</f>
        <v/>
      </c>
      <c r="P1651">
        <f>IF(ISBLANK(G1651),"",VLOOKUP(G1651,UFMT_CONVERSION!A:C,3,FALSE))</f>
        <v/>
      </c>
      <c r="Q1651">
        <f>"Field '"&amp;M1651&amp;IF(N1651="","","',Cond '"&amp;N1651)&amp;"', Value '"&amp;O1651&amp;IF(P1651="","","', Conv '"&amp;P1651)&amp;"'"</f>
        <v/>
      </c>
      <c r="S1651">
        <f>"Insert into UFMT_BUILD_RULE (FORMAT_ID, FIELD_NO, PRIORITY, FIELD_ID, COND_ID, VALUE_ID, CONV_KEY, F_CHECK, F_WRITE) Values ('"&amp;A1651&amp;"', '"&amp;B1651&amp;"', '"&amp;C1651&amp;"', '"&amp;D1651&amp;"', '"&amp;E1651&amp;"', '"&amp;F1651&amp;"', '"&amp;G1651&amp;"', '"&amp;H1651&amp;"', '"&amp;I1651&amp;"');"</f>
        <v/>
      </c>
      <c r="T1651">
        <f>"Update UFMT_BUILD_RULE SET FIELD_ID='"&amp;D1651&amp;"',COND_ID='"&amp;E1651&amp;"',VALUE_ID='"&amp;F1651&amp;"',CONV_KEY='"&amp;G1651&amp;"',F_CHECK='"&amp;H1651&amp;"',F_WRITE='"&amp;I1651&amp;"' Where FORMAT_ID = '"&amp;A1651&amp;"' AND FIELD_NO = '"&amp;B1651&amp;"' AND PRIORITY = '"&amp;C1651&amp;"';"</f>
        <v/>
      </c>
      <c r="U1651">
        <f>"Delete from UFMT_BUILD_RULE Where FORMAT_ID = '"&amp;A1651&amp;"' AND FIELD_NO = '"&amp;B1651&amp;"' AND PRIORITY = '"&amp;C1651&amp;"';"</f>
        <v/>
      </c>
    </row>
    <row r="1652" spans="1:21">
      <c r="A1652" t="s">
        <v>422</v>
      </c>
      <c r="B1652" t="s">
        <v>64</v>
      </c>
      <c r="C1652" t="s">
        <v>13</v>
      </c>
      <c r="D1652" t="s">
        <v>13</v>
      </c>
      <c r="F1652" t="s">
        <v>64</v>
      </c>
      <c r="H1652" t="s">
        <v>255</v>
      </c>
      <c r="I1652" t="s">
        <v>255</v>
      </c>
      <c r="L1652" t="s">
        <v>7</v>
      </c>
      <c r="M1652">
        <f>VLOOKUP(D1652,UFMT_FIELD_FORMAT!A:H,8,FALSE)</f>
        <v/>
      </c>
      <c r="N1652">
        <f>IF(ISBLANK(E1652),"",VLOOKUP(E1652,UFMT_CONDITION!A:J,10,FALSE))</f>
        <v/>
      </c>
      <c r="O1652">
        <f>VLOOKUP(F1652,UFMT_VALUE!A:E,5,FALSE)</f>
        <v/>
      </c>
      <c r="P1652">
        <f>IF(ISBLANK(G1652),"",VLOOKUP(G1652,UFMT_CONVERSION!A:C,3,FALSE))</f>
        <v/>
      </c>
      <c r="Q1652">
        <f>"Field '"&amp;M1652&amp;IF(N1652="","","',Cond '"&amp;N1652)&amp;"', Value '"&amp;O1652&amp;IF(P1652="","","', Conv '"&amp;P1652)&amp;"'"</f>
        <v/>
      </c>
      <c r="S1652">
        <f>"Insert into UFMT_BUILD_RULE (FORMAT_ID, FIELD_NO, PRIORITY, FIELD_ID, COND_ID, VALUE_ID, CONV_KEY, F_CHECK, F_WRITE) Values ('"&amp;A1652&amp;"', '"&amp;B1652&amp;"', '"&amp;C1652&amp;"', '"&amp;D1652&amp;"', '"&amp;E1652&amp;"', '"&amp;F1652&amp;"', '"&amp;G1652&amp;"', '"&amp;H1652&amp;"', '"&amp;I1652&amp;"');"</f>
        <v/>
      </c>
      <c r="T1652">
        <f>"Update UFMT_BUILD_RULE SET FIELD_ID='"&amp;D1652&amp;"',COND_ID='"&amp;E1652&amp;"',VALUE_ID='"&amp;F1652&amp;"',CONV_KEY='"&amp;G1652&amp;"',F_CHECK='"&amp;H1652&amp;"',F_WRITE='"&amp;I1652&amp;"' Where FORMAT_ID = '"&amp;A1652&amp;"' AND FIELD_NO = '"&amp;B1652&amp;"' AND PRIORITY = '"&amp;C1652&amp;"';"</f>
        <v/>
      </c>
      <c r="U1652">
        <f>"Delete from UFMT_BUILD_RULE Where FORMAT_ID = '"&amp;A1652&amp;"' AND FIELD_NO = '"&amp;B1652&amp;"' AND PRIORITY = '"&amp;C1652&amp;"';"</f>
        <v/>
      </c>
    </row>
    <row r="1653" spans="1:21">
      <c r="A1653" t="s">
        <v>422</v>
      </c>
      <c r="B1653" t="s">
        <v>107</v>
      </c>
      <c r="C1653" t="s">
        <v>13</v>
      </c>
      <c r="D1653" t="s">
        <v>64</v>
      </c>
      <c r="F1653" t="s">
        <v>1570</v>
      </c>
      <c r="H1653" t="s">
        <v>255</v>
      </c>
      <c r="I1653" t="s">
        <v>255</v>
      </c>
      <c r="L1653" t="s">
        <v>7</v>
      </c>
      <c r="M1653">
        <f>VLOOKUP(D1653,UFMT_FIELD_FORMAT!A:H,8,FALSE)</f>
        <v/>
      </c>
      <c r="N1653">
        <f>IF(ISBLANK(E1653),"",VLOOKUP(E1653,UFMT_CONDITION!A:J,10,FALSE))</f>
        <v/>
      </c>
      <c r="O1653">
        <f>VLOOKUP(F1653,UFMT_VALUE!A:E,5,FALSE)</f>
        <v/>
      </c>
      <c r="P1653">
        <f>IF(ISBLANK(G1653),"",VLOOKUP(G1653,UFMT_CONVERSION!A:C,3,FALSE))</f>
        <v/>
      </c>
      <c r="Q1653">
        <f>"Field '"&amp;M1653&amp;IF(N1653="","","',Cond '"&amp;N1653)&amp;"', Value '"&amp;O1653&amp;IF(P1653="","","', Conv '"&amp;P1653)&amp;"'"</f>
        <v/>
      </c>
      <c r="S1653">
        <f>"Insert into UFMT_BUILD_RULE (FORMAT_ID, FIELD_NO, PRIORITY, FIELD_ID, COND_ID, VALUE_ID, CONV_KEY, F_CHECK, F_WRITE) Values ('"&amp;A1653&amp;"', '"&amp;B1653&amp;"', '"&amp;C1653&amp;"', '"&amp;D1653&amp;"', '"&amp;E1653&amp;"', '"&amp;F1653&amp;"', '"&amp;G1653&amp;"', '"&amp;H1653&amp;"', '"&amp;I1653&amp;"');"</f>
        <v/>
      </c>
      <c r="T1653">
        <f>"Update UFMT_BUILD_RULE SET FIELD_ID='"&amp;D1653&amp;"',COND_ID='"&amp;E1653&amp;"',VALUE_ID='"&amp;F1653&amp;"',CONV_KEY='"&amp;G1653&amp;"',F_CHECK='"&amp;H1653&amp;"',F_WRITE='"&amp;I1653&amp;"' Where FORMAT_ID = '"&amp;A1653&amp;"' AND FIELD_NO = '"&amp;B1653&amp;"' AND PRIORITY = '"&amp;C1653&amp;"';"</f>
        <v/>
      </c>
      <c r="U1653">
        <f>"Delete from UFMT_BUILD_RULE Where FORMAT_ID = '"&amp;A1653&amp;"' AND FIELD_NO = '"&amp;B1653&amp;"' AND PRIORITY = '"&amp;C1653&amp;"';"</f>
        <v/>
      </c>
    </row>
    <row r="1654" spans="1:21">
      <c r="A1654" t="s">
        <v>422</v>
      </c>
      <c r="B1654" t="s">
        <v>31</v>
      </c>
      <c r="C1654" t="s">
        <v>13</v>
      </c>
      <c r="D1654" t="s">
        <v>107</v>
      </c>
      <c r="F1654" t="s">
        <v>330</v>
      </c>
      <c r="H1654" t="s">
        <v>255</v>
      </c>
      <c r="I1654" t="s">
        <v>255</v>
      </c>
      <c r="L1654" t="s">
        <v>7</v>
      </c>
      <c r="M1654">
        <f>VLOOKUP(D1654,UFMT_FIELD_FORMAT!A:H,8,FALSE)</f>
        <v/>
      </c>
      <c r="N1654">
        <f>IF(ISBLANK(E1654),"",VLOOKUP(E1654,UFMT_CONDITION!A:J,10,FALSE))</f>
        <v/>
      </c>
      <c r="O1654">
        <f>VLOOKUP(F1654,UFMT_VALUE!A:E,5,FALSE)</f>
        <v/>
      </c>
      <c r="P1654">
        <f>IF(ISBLANK(G1654),"",VLOOKUP(G1654,UFMT_CONVERSION!A:C,3,FALSE))</f>
        <v/>
      </c>
      <c r="Q1654">
        <f>"Field '"&amp;M1654&amp;IF(N1654="","","',Cond '"&amp;N1654)&amp;"', Value '"&amp;O1654&amp;IF(P1654="","","', Conv '"&amp;P1654)&amp;"'"</f>
        <v/>
      </c>
      <c r="S1654">
        <f>"Insert into UFMT_BUILD_RULE (FORMAT_ID, FIELD_NO, PRIORITY, FIELD_ID, COND_ID, VALUE_ID, CONV_KEY, F_CHECK, F_WRITE) Values ('"&amp;A1654&amp;"', '"&amp;B1654&amp;"', '"&amp;C1654&amp;"', '"&amp;D1654&amp;"', '"&amp;E1654&amp;"', '"&amp;F1654&amp;"', '"&amp;G1654&amp;"', '"&amp;H1654&amp;"', '"&amp;I1654&amp;"');"</f>
        <v/>
      </c>
      <c r="T1654">
        <f>"Update UFMT_BUILD_RULE SET FIELD_ID='"&amp;D1654&amp;"',COND_ID='"&amp;E1654&amp;"',VALUE_ID='"&amp;F1654&amp;"',CONV_KEY='"&amp;G1654&amp;"',F_CHECK='"&amp;H1654&amp;"',F_WRITE='"&amp;I1654&amp;"' Where FORMAT_ID = '"&amp;A1654&amp;"' AND FIELD_NO = '"&amp;B1654&amp;"' AND PRIORITY = '"&amp;C1654&amp;"';"</f>
        <v/>
      </c>
      <c r="U1654">
        <f>"Delete from UFMT_BUILD_RULE Where FORMAT_ID = '"&amp;A1654&amp;"' AND FIELD_NO = '"&amp;B1654&amp;"' AND PRIORITY = '"&amp;C1654&amp;"';"</f>
        <v/>
      </c>
    </row>
    <row r="1655" spans="1:21">
      <c r="A1655" t="s">
        <v>422</v>
      </c>
      <c r="B1655" t="s">
        <v>328</v>
      </c>
      <c r="C1655" t="s">
        <v>13</v>
      </c>
      <c r="D1655" t="s">
        <v>107</v>
      </c>
      <c r="E1655" t="s">
        <v>577</v>
      </c>
      <c r="F1655" t="s">
        <v>1152</v>
      </c>
      <c r="H1655" t="s">
        <v>255</v>
      </c>
      <c r="I1655" t="s">
        <v>255</v>
      </c>
      <c r="L1655" t="s">
        <v>7</v>
      </c>
      <c r="M1655">
        <f>VLOOKUP(D1655,UFMT_FIELD_FORMAT!A:H,8,FALSE)</f>
        <v/>
      </c>
      <c r="N1655">
        <f>IF(ISBLANK(E1655),"",VLOOKUP(E1655,UFMT_CONDITION!A:J,10,FALSE))</f>
        <v/>
      </c>
      <c r="O1655">
        <f>VLOOKUP(F1655,UFMT_VALUE!A:E,5,FALSE)</f>
        <v/>
      </c>
      <c r="P1655">
        <f>IF(ISBLANK(G1655),"",VLOOKUP(G1655,UFMT_CONVERSION!A:C,3,FALSE))</f>
        <v/>
      </c>
      <c r="Q1655">
        <f>"Field '"&amp;M1655&amp;IF(N1655="","","',Cond '"&amp;N1655)&amp;"', Value '"&amp;O1655&amp;IF(P1655="","","', Conv '"&amp;P1655)&amp;"'"</f>
        <v/>
      </c>
      <c r="S1655">
        <f>"Insert into UFMT_BUILD_RULE (FORMAT_ID, FIELD_NO, PRIORITY, FIELD_ID, COND_ID, VALUE_ID, CONV_KEY, F_CHECK, F_WRITE) Values ('"&amp;A1655&amp;"', '"&amp;B1655&amp;"', '"&amp;C1655&amp;"', '"&amp;D1655&amp;"', '"&amp;E1655&amp;"', '"&amp;F1655&amp;"', '"&amp;G1655&amp;"', '"&amp;H1655&amp;"', '"&amp;I1655&amp;"');"</f>
        <v/>
      </c>
      <c r="T1655">
        <f>"Update UFMT_BUILD_RULE SET FIELD_ID='"&amp;D1655&amp;"',COND_ID='"&amp;E1655&amp;"',VALUE_ID='"&amp;F1655&amp;"',CONV_KEY='"&amp;G1655&amp;"',F_CHECK='"&amp;H1655&amp;"',F_WRITE='"&amp;I1655&amp;"' Where FORMAT_ID = '"&amp;A1655&amp;"' AND FIELD_NO = '"&amp;B1655&amp;"' AND PRIORITY = '"&amp;C1655&amp;"';"</f>
        <v/>
      </c>
      <c r="U1655">
        <f>"Delete from UFMT_BUILD_RULE Where FORMAT_ID = '"&amp;A1655&amp;"' AND FIELD_NO = '"&amp;B1655&amp;"' AND PRIORITY = '"&amp;C1655&amp;"';"</f>
        <v/>
      </c>
    </row>
    <row r="1656" spans="1:21">
      <c r="A1656" t="s">
        <v>422</v>
      </c>
      <c r="B1656" t="s">
        <v>330</v>
      </c>
      <c r="C1656" t="s">
        <v>13</v>
      </c>
      <c r="D1656" t="s">
        <v>51</v>
      </c>
      <c r="F1656" t="s">
        <v>216</v>
      </c>
      <c r="H1656" t="s">
        <v>255</v>
      </c>
      <c r="I1656" t="s">
        <v>255</v>
      </c>
      <c r="L1656" t="s">
        <v>7</v>
      </c>
      <c r="M1656">
        <f>VLOOKUP(D1656,UFMT_FIELD_FORMAT!A:H,8,FALSE)</f>
        <v/>
      </c>
      <c r="N1656">
        <f>IF(ISBLANK(E1656),"",VLOOKUP(E1656,UFMT_CONDITION!A:J,10,FALSE))</f>
        <v/>
      </c>
      <c r="O1656">
        <f>VLOOKUP(F1656,UFMT_VALUE!A:E,5,FALSE)</f>
        <v/>
      </c>
      <c r="P1656">
        <f>IF(ISBLANK(G1656),"",VLOOKUP(G1656,UFMT_CONVERSION!A:C,3,FALSE))</f>
        <v/>
      </c>
      <c r="Q1656">
        <f>"Field '"&amp;M1656&amp;IF(N1656="","","',Cond '"&amp;N1656)&amp;"', Value '"&amp;O1656&amp;IF(P1656="","","', Conv '"&amp;P1656)&amp;"'"</f>
        <v/>
      </c>
      <c r="S1656">
        <f>"Insert into UFMT_BUILD_RULE (FORMAT_ID, FIELD_NO, PRIORITY, FIELD_ID, COND_ID, VALUE_ID, CONV_KEY, F_CHECK, F_WRITE) Values ('"&amp;A1656&amp;"', '"&amp;B1656&amp;"', '"&amp;C1656&amp;"', '"&amp;D1656&amp;"', '"&amp;E1656&amp;"', '"&amp;F1656&amp;"', '"&amp;G1656&amp;"', '"&amp;H1656&amp;"', '"&amp;I1656&amp;"');"</f>
        <v/>
      </c>
      <c r="T1656">
        <f>"Update UFMT_BUILD_RULE SET FIELD_ID='"&amp;D1656&amp;"',COND_ID='"&amp;E1656&amp;"',VALUE_ID='"&amp;F1656&amp;"',CONV_KEY='"&amp;G1656&amp;"',F_CHECK='"&amp;H1656&amp;"',F_WRITE='"&amp;I1656&amp;"' Where FORMAT_ID = '"&amp;A1656&amp;"' AND FIELD_NO = '"&amp;B1656&amp;"' AND PRIORITY = '"&amp;C1656&amp;"';"</f>
        <v/>
      </c>
      <c r="U1656">
        <f>"Delete from UFMT_BUILD_RULE Where FORMAT_ID = '"&amp;A1656&amp;"' AND FIELD_NO = '"&amp;B1656&amp;"' AND PRIORITY = '"&amp;C1656&amp;"';"</f>
        <v/>
      </c>
    </row>
    <row r="1657" spans="1:21">
      <c r="A1657" t="s">
        <v>422</v>
      </c>
      <c r="B1657" t="s">
        <v>318</v>
      </c>
      <c r="C1657" t="s">
        <v>13</v>
      </c>
      <c r="D1657" t="s">
        <v>31</v>
      </c>
      <c r="E1657" t="s">
        <v>577</v>
      </c>
      <c r="F1657" t="s">
        <v>1152</v>
      </c>
      <c r="H1657" t="s">
        <v>255</v>
      </c>
      <c r="I1657" t="s">
        <v>255</v>
      </c>
      <c r="L1657" t="s">
        <v>7</v>
      </c>
      <c r="M1657">
        <f>VLOOKUP(D1657,UFMT_FIELD_FORMAT!A:H,8,FALSE)</f>
        <v/>
      </c>
      <c r="N1657">
        <f>IF(ISBLANK(E1657),"",VLOOKUP(E1657,UFMT_CONDITION!A:J,10,FALSE))</f>
        <v/>
      </c>
      <c r="O1657">
        <f>VLOOKUP(F1657,UFMT_VALUE!A:E,5,FALSE)</f>
        <v/>
      </c>
      <c r="P1657">
        <f>IF(ISBLANK(G1657),"",VLOOKUP(G1657,UFMT_CONVERSION!A:C,3,FALSE))</f>
        <v/>
      </c>
      <c r="Q1657">
        <f>"Field '"&amp;M1657&amp;IF(N1657="","","',Cond '"&amp;N1657)&amp;"', Value '"&amp;O1657&amp;IF(P1657="","","', Conv '"&amp;P1657)&amp;"'"</f>
        <v/>
      </c>
      <c r="S1657">
        <f>"Insert into UFMT_BUILD_RULE (FORMAT_ID, FIELD_NO, PRIORITY, FIELD_ID, COND_ID, VALUE_ID, CONV_KEY, F_CHECK, F_WRITE) Values ('"&amp;A1657&amp;"', '"&amp;B1657&amp;"', '"&amp;C1657&amp;"', '"&amp;D1657&amp;"', '"&amp;E1657&amp;"', '"&amp;F1657&amp;"', '"&amp;G1657&amp;"', '"&amp;H1657&amp;"', '"&amp;I1657&amp;"');"</f>
        <v/>
      </c>
      <c r="T1657">
        <f>"Update UFMT_BUILD_RULE SET FIELD_ID='"&amp;D1657&amp;"',COND_ID='"&amp;E1657&amp;"',VALUE_ID='"&amp;F1657&amp;"',CONV_KEY='"&amp;G1657&amp;"',F_CHECK='"&amp;H1657&amp;"',F_WRITE='"&amp;I1657&amp;"' Where FORMAT_ID = '"&amp;A1657&amp;"' AND FIELD_NO = '"&amp;B1657&amp;"' AND PRIORITY = '"&amp;C1657&amp;"';"</f>
        <v/>
      </c>
      <c r="U1657">
        <f>"Delete from UFMT_BUILD_RULE Where FORMAT_ID = '"&amp;A1657&amp;"' AND FIELD_NO = '"&amp;B1657&amp;"' AND PRIORITY = '"&amp;C1657&amp;"';"</f>
        <v/>
      </c>
    </row>
    <row r="1658" spans="1:21">
      <c r="A1658" t="s">
        <v>422</v>
      </c>
      <c r="B1658" t="s">
        <v>335</v>
      </c>
      <c r="C1658" t="s">
        <v>13</v>
      </c>
      <c r="D1658" t="s">
        <v>31</v>
      </c>
      <c r="E1658" t="s">
        <v>577</v>
      </c>
      <c r="F1658" t="s">
        <v>1145</v>
      </c>
      <c r="H1658" t="s">
        <v>255</v>
      </c>
      <c r="I1658" t="s">
        <v>255</v>
      </c>
      <c r="L1658" t="s">
        <v>7</v>
      </c>
      <c r="M1658">
        <f>VLOOKUP(D1658,UFMT_FIELD_FORMAT!A:H,8,FALSE)</f>
        <v/>
      </c>
      <c r="N1658">
        <f>IF(ISBLANK(E1658),"",VLOOKUP(E1658,UFMT_CONDITION!A:J,10,FALSE))</f>
        <v/>
      </c>
      <c r="O1658">
        <f>VLOOKUP(F1658,UFMT_VALUE!A:E,5,FALSE)</f>
        <v/>
      </c>
      <c r="P1658">
        <f>IF(ISBLANK(G1658),"",VLOOKUP(G1658,UFMT_CONVERSION!A:C,3,FALSE))</f>
        <v/>
      </c>
      <c r="Q1658">
        <f>"Field '"&amp;M1658&amp;IF(N1658="","","',Cond '"&amp;N1658)&amp;"', Value '"&amp;O1658&amp;IF(P1658="","","', Conv '"&amp;P1658)&amp;"'"</f>
        <v/>
      </c>
      <c r="S1658">
        <f>"Insert into UFMT_BUILD_RULE (FORMAT_ID, FIELD_NO, PRIORITY, FIELD_ID, COND_ID, VALUE_ID, CONV_KEY, F_CHECK, F_WRITE) Values ('"&amp;A1658&amp;"', '"&amp;B1658&amp;"', '"&amp;C1658&amp;"', '"&amp;D1658&amp;"', '"&amp;E1658&amp;"', '"&amp;F1658&amp;"', '"&amp;G1658&amp;"', '"&amp;H1658&amp;"', '"&amp;I1658&amp;"');"</f>
        <v/>
      </c>
      <c r="T1658">
        <f>"Update UFMT_BUILD_RULE SET FIELD_ID='"&amp;D1658&amp;"',COND_ID='"&amp;E1658&amp;"',VALUE_ID='"&amp;F1658&amp;"',CONV_KEY='"&amp;G1658&amp;"',F_CHECK='"&amp;H1658&amp;"',F_WRITE='"&amp;I1658&amp;"' Where FORMAT_ID = '"&amp;A1658&amp;"' AND FIELD_NO = '"&amp;B1658&amp;"' AND PRIORITY = '"&amp;C1658&amp;"';"</f>
        <v/>
      </c>
      <c r="U1658">
        <f>"Delete from UFMT_BUILD_RULE Where FORMAT_ID = '"&amp;A1658&amp;"' AND FIELD_NO = '"&amp;B1658&amp;"' AND PRIORITY = '"&amp;C1658&amp;"';"</f>
        <v/>
      </c>
    </row>
    <row r="1659" spans="1:21">
      <c r="A1659" t="s">
        <v>422</v>
      </c>
      <c r="B1659" t="s">
        <v>337</v>
      </c>
      <c r="C1659" t="s">
        <v>13</v>
      </c>
      <c r="D1659" t="s">
        <v>500</v>
      </c>
      <c r="F1659" t="s">
        <v>35</v>
      </c>
      <c r="H1659" t="s">
        <v>255</v>
      </c>
      <c r="I1659" t="s">
        <v>255</v>
      </c>
      <c r="L1659" t="s">
        <v>7</v>
      </c>
      <c r="M1659">
        <f>VLOOKUP(D1659,UFMT_FIELD_FORMAT!A:H,8,FALSE)</f>
        <v/>
      </c>
      <c r="N1659">
        <f>IF(ISBLANK(E1659),"",VLOOKUP(E1659,UFMT_CONDITION!A:J,10,FALSE))</f>
        <v/>
      </c>
      <c r="O1659">
        <f>VLOOKUP(F1659,UFMT_VALUE!A:E,5,FALSE)</f>
        <v/>
      </c>
      <c r="P1659">
        <f>IF(ISBLANK(G1659),"",VLOOKUP(G1659,UFMT_CONVERSION!A:C,3,FALSE))</f>
        <v/>
      </c>
      <c r="Q1659">
        <f>"Field '"&amp;M1659&amp;IF(N1659="","","',Cond '"&amp;N1659)&amp;"', Value '"&amp;O1659&amp;IF(P1659="","","', Conv '"&amp;P1659)&amp;"'"</f>
        <v/>
      </c>
      <c r="S1659">
        <f>"Insert into UFMT_BUILD_RULE (FORMAT_ID, FIELD_NO, PRIORITY, FIELD_ID, COND_ID, VALUE_ID, CONV_KEY, F_CHECK, F_WRITE) Values ('"&amp;A1659&amp;"', '"&amp;B1659&amp;"', '"&amp;C1659&amp;"', '"&amp;D1659&amp;"', '"&amp;E1659&amp;"', '"&amp;F1659&amp;"', '"&amp;G1659&amp;"', '"&amp;H1659&amp;"', '"&amp;I1659&amp;"');"</f>
        <v/>
      </c>
      <c r="T1659">
        <f>"Update UFMT_BUILD_RULE SET FIELD_ID='"&amp;D1659&amp;"',COND_ID='"&amp;E1659&amp;"',VALUE_ID='"&amp;F1659&amp;"',CONV_KEY='"&amp;G1659&amp;"',F_CHECK='"&amp;H1659&amp;"',F_WRITE='"&amp;I1659&amp;"' Where FORMAT_ID = '"&amp;A1659&amp;"' AND FIELD_NO = '"&amp;B1659&amp;"' AND PRIORITY = '"&amp;C1659&amp;"';"</f>
        <v/>
      </c>
      <c r="U1659">
        <f>"Delete from UFMT_BUILD_RULE Where FORMAT_ID = '"&amp;A1659&amp;"' AND FIELD_NO = '"&amp;B1659&amp;"' AND PRIORITY = '"&amp;C1659&amp;"';"</f>
        <v/>
      </c>
    </row>
    <row r="1660" spans="1:21">
      <c r="A1660" t="s">
        <v>422</v>
      </c>
      <c r="B1660" t="s">
        <v>351</v>
      </c>
      <c r="C1660" t="s">
        <v>13</v>
      </c>
      <c r="D1660" t="s">
        <v>500</v>
      </c>
      <c r="F1660" t="s">
        <v>385</v>
      </c>
      <c r="H1660" t="s">
        <v>255</v>
      </c>
      <c r="I1660" t="s">
        <v>255</v>
      </c>
      <c r="L1660" t="s">
        <v>7</v>
      </c>
      <c r="M1660">
        <f>VLOOKUP(D1660,UFMT_FIELD_FORMAT!A:H,8,FALSE)</f>
        <v/>
      </c>
      <c r="N1660">
        <f>IF(ISBLANK(E1660),"",VLOOKUP(E1660,UFMT_CONDITION!A:J,10,FALSE))</f>
        <v/>
      </c>
      <c r="O1660">
        <f>VLOOKUP(F1660,UFMT_VALUE!A:E,5,FALSE)</f>
        <v/>
      </c>
      <c r="P1660">
        <f>IF(ISBLANK(G1660),"",VLOOKUP(G1660,UFMT_CONVERSION!A:C,3,FALSE))</f>
        <v/>
      </c>
      <c r="Q1660">
        <f>"Field '"&amp;M1660&amp;IF(N1660="","","',Cond '"&amp;N1660)&amp;"', Value '"&amp;O1660&amp;IF(P1660="","","', Conv '"&amp;P1660)&amp;"'"</f>
        <v/>
      </c>
      <c r="S1660">
        <f>"Insert into UFMT_BUILD_RULE (FORMAT_ID, FIELD_NO, PRIORITY, FIELD_ID, COND_ID, VALUE_ID, CONV_KEY, F_CHECK, F_WRITE) Values ('"&amp;A1660&amp;"', '"&amp;B1660&amp;"', '"&amp;C1660&amp;"', '"&amp;D1660&amp;"', '"&amp;E1660&amp;"', '"&amp;F1660&amp;"', '"&amp;G1660&amp;"', '"&amp;H1660&amp;"', '"&amp;I1660&amp;"');"</f>
        <v/>
      </c>
      <c r="T1660">
        <f>"Update UFMT_BUILD_RULE SET FIELD_ID='"&amp;D1660&amp;"',COND_ID='"&amp;E1660&amp;"',VALUE_ID='"&amp;F1660&amp;"',CONV_KEY='"&amp;G1660&amp;"',F_CHECK='"&amp;H1660&amp;"',F_WRITE='"&amp;I1660&amp;"' Where FORMAT_ID = '"&amp;A1660&amp;"' AND FIELD_NO = '"&amp;B1660&amp;"' AND PRIORITY = '"&amp;C1660&amp;"';"</f>
        <v/>
      </c>
      <c r="U1660">
        <f>"Delete from UFMT_BUILD_RULE Where FORMAT_ID = '"&amp;A1660&amp;"' AND FIELD_NO = '"&amp;B1660&amp;"' AND PRIORITY = '"&amp;C1660&amp;"';"</f>
        <v/>
      </c>
    </row>
    <row r="1661" spans="1:21">
      <c r="A1661" t="s">
        <v>422</v>
      </c>
      <c r="B1661" t="s">
        <v>379</v>
      </c>
      <c r="C1661" t="s">
        <v>13</v>
      </c>
      <c r="D1661" t="s">
        <v>318</v>
      </c>
      <c r="F1661" t="s">
        <v>379</v>
      </c>
      <c r="G1661" t="s">
        <v>143</v>
      </c>
      <c r="H1661" t="s">
        <v>255</v>
      </c>
      <c r="I1661" t="s">
        <v>255</v>
      </c>
      <c r="L1661" t="s">
        <v>7</v>
      </c>
      <c r="M1661">
        <f>VLOOKUP(D1661,UFMT_FIELD_FORMAT!A:H,8,FALSE)</f>
        <v/>
      </c>
      <c r="N1661">
        <f>IF(ISBLANK(E1661),"",VLOOKUP(E1661,UFMT_CONDITION!A:J,10,FALSE))</f>
        <v/>
      </c>
      <c r="O1661">
        <f>VLOOKUP(F1661,UFMT_VALUE!A:E,5,FALSE)</f>
        <v/>
      </c>
      <c r="P1661">
        <f>IF(ISBLANK(G1661),"",VLOOKUP(G1661,UFMT_CONVERSION!A:C,3,FALSE))</f>
        <v/>
      </c>
      <c r="Q1661">
        <f>"Field '"&amp;M1661&amp;IF(N1661="","","',Cond '"&amp;N1661)&amp;"', Value '"&amp;O1661&amp;IF(P1661="","","', Conv '"&amp;P1661)&amp;"'"</f>
        <v/>
      </c>
      <c r="S1661">
        <f>"Insert into UFMT_BUILD_RULE (FORMAT_ID, FIELD_NO, PRIORITY, FIELD_ID, COND_ID, VALUE_ID, CONV_KEY, F_CHECK, F_WRITE) Values ('"&amp;A1661&amp;"', '"&amp;B1661&amp;"', '"&amp;C1661&amp;"', '"&amp;D1661&amp;"', '"&amp;E1661&amp;"', '"&amp;F1661&amp;"', '"&amp;G1661&amp;"', '"&amp;H1661&amp;"', '"&amp;I1661&amp;"');"</f>
        <v/>
      </c>
      <c r="T1661">
        <f>"Update UFMT_BUILD_RULE SET FIELD_ID='"&amp;D1661&amp;"',COND_ID='"&amp;E1661&amp;"',VALUE_ID='"&amp;F1661&amp;"',CONV_KEY='"&amp;G1661&amp;"',F_CHECK='"&amp;H1661&amp;"',F_WRITE='"&amp;I1661&amp;"' Where FORMAT_ID = '"&amp;A1661&amp;"' AND FIELD_NO = '"&amp;B1661&amp;"' AND PRIORITY = '"&amp;C1661&amp;"';"</f>
        <v/>
      </c>
      <c r="U1661">
        <f>"Delete from UFMT_BUILD_RULE Where FORMAT_ID = '"&amp;A1661&amp;"' AND FIELD_NO = '"&amp;B1661&amp;"' AND PRIORITY = '"&amp;C1661&amp;"';"</f>
        <v/>
      </c>
    </row>
    <row r="1662" spans="1:21">
      <c r="A1662" t="s">
        <v>422</v>
      </c>
      <c r="B1662" t="s">
        <v>393</v>
      </c>
      <c r="C1662" t="s">
        <v>13</v>
      </c>
      <c r="D1662" t="s">
        <v>318</v>
      </c>
      <c r="F1662" t="s">
        <v>379</v>
      </c>
      <c r="G1662" t="s">
        <v>143</v>
      </c>
      <c r="H1662" t="s">
        <v>255</v>
      </c>
      <c r="I1662" t="s">
        <v>255</v>
      </c>
      <c r="L1662" t="s">
        <v>7</v>
      </c>
      <c r="M1662">
        <f>VLOOKUP(D1662,UFMT_FIELD_FORMAT!A:H,8,FALSE)</f>
        <v/>
      </c>
      <c r="N1662">
        <f>IF(ISBLANK(E1662),"",VLOOKUP(E1662,UFMT_CONDITION!A:J,10,FALSE))</f>
        <v/>
      </c>
      <c r="O1662">
        <f>VLOOKUP(F1662,UFMT_VALUE!A:E,5,FALSE)</f>
        <v/>
      </c>
      <c r="P1662">
        <f>IF(ISBLANK(G1662),"",VLOOKUP(G1662,UFMT_CONVERSION!A:C,3,FALSE))</f>
        <v/>
      </c>
      <c r="Q1662">
        <f>"Field '"&amp;M1662&amp;IF(N1662="","","',Cond '"&amp;N1662)&amp;"', Value '"&amp;O1662&amp;IF(P1662="","","', Conv '"&amp;P1662)&amp;"'"</f>
        <v/>
      </c>
      <c r="S1662">
        <f>"Insert into UFMT_BUILD_RULE (FORMAT_ID, FIELD_NO, PRIORITY, FIELD_ID, COND_ID, VALUE_ID, CONV_KEY, F_CHECK, F_WRITE) Values ('"&amp;A1662&amp;"', '"&amp;B1662&amp;"', '"&amp;C1662&amp;"', '"&amp;D1662&amp;"', '"&amp;E1662&amp;"', '"&amp;F1662&amp;"', '"&amp;G1662&amp;"', '"&amp;H1662&amp;"', '"&amp;I1662&amp;"');"</f>
        <v/>
      </c>
      <c r="T1662">
        <f>"Update UFMT_BUILD_RULE SET FIELD_ID='"&amp;D1662&amp;"',COND_ID='"&amp;E1662&amp;"',VALUE_ID='"&amp;F1662&amp;"',CONV_KEY='"&amp;G1662&amp;"',F_CHECK='"&amp;H1662&amp;"',F_WRITE='"&amp;I1662&amp;"' Where FORMAT_ID = '"&amp;A1662&amp;"' AND FIELD_NO = '"&amp;B1662&amp;"' AND PRIORITY = '"&amp;C1662&amp;"';"</f>
        <v/>
      </c>
      <c r="U1662">
        <f>"Delete from UFMT_BUILD_RULE Where FORMAT_ID = '"&amp;A1662&amp;"' AND FIELD_NO = '"&amp;B1662&amp;"' AND PRIORITY = '"&amp;C1662&amp;"';"</f>
        <v/>
      </c>
    </row>
    <row r="1663" spans="1:21">
      <c r="A1663" t="s">
        <v>422</v>
      </c>
      <c r="B1663" t="s">
        <v>398</v>
      </c>
      <c r="C1663" t="s">
        <v>13</v>
      </c>
      <c r="D1663" t="s">
        <v>318</v>
      </c>
      <c r="F1663" t="s">
        <v>283</v>
      </c>
      <c r="H1663" t="s">
        <v>255</v>
      </c>
      <c r="I1663" t="s">
        <v>255</v>
      </c>
      <c r="L1663" t="s">
        <v>7</v>
      </c>
      <c r="M1663">
        <f>VLOOKUP(D1663,UFMT_FIELD_FORMAT!A:H,8,FALSE)</f>
        <v/>
      </c>
      <c r="N1663">
        <f>IF(ISBLANK(E1663),"",VLOOKUP(E1663,UFMT_CONDITION!A:J,10,FALSE))</f>
        <v/>
      </c>
      <c r="O1663">
        <f>VLOOKUP(F1663,UFMT_VALUE!A:E,5,FALSE)</f>
        <v/>
      </c>
      <c r="P1663">
        <f>IF(ISBLANK(G1663),"",VLOOKUP(G1663,UFMT_CONVERSION!A:C,3,FALSE))</f>
        <v/>
      </c>
      <c r="Q1663">
        <f>"Field '"&amp;M1663&amp;IF(N1663="","","',Cond '"&amp;N1663)&amp;"', Value '"&amp;O1663&amp;IF(P1663="","","', Conv '"&amp;P1663)&amp;"'"</f>
        <v/>
      </c>
      <c r="S1663">
        <f>"Insert into UFMT_BUILD_RULE (FORMAT_ID, FIELD_NO, PRIORITY, FIELD_ID, COND_ID, VALUE_ID, CONV_KEY, F_CHECK, F_WRITE) Values ('"&amp;A1663&amp;"', '"&amp;B1663&amp;"', '"&amp;C1663&amp;"', '"&amp;D1663&amp;"', '"&amp;E1663&amp;"', '"&amp;F1663&amp;"', '"&amp;G1663&amp;"', '"&amp;H1663&amp;"', '"&amp;I1663&amp;"');"</f>
        <v/>
      </c>
      <c r="T1663">
        <f>"Update UFMT_BUILD_RULE SET FIELD_ID='"&amp;D1663&amp;"',COND_ID='"&amp;E1663&amp;"',VALUE_ID='"&amp;F1663&amp;"',CONV_KEY='"&amp;G1663&amp;"',F_CHECK='"&amp;H1663&amp;"',F_WRITE='"&amp;I1663&amp;"' Where FORMAT_ID = '"&amp;A1663&amp;"' AND FIELD_NO = '"&amp;B1663&amp;"' AND PRIORITY = '"&amp;C1663&amp;"';"</f>
        <v/>
      </c>
      <c r="U1663">
        <f>"Delete from UFMT_BUILD_RULE Where FORMAT_ID = '"&amp;A1663&amp;"' AND FIELD_NO = '"&amp;B1663&amp;"' AND PRIORITY = '"&amp;C1663&amp;"';"</f>
        <v/>
      </c>
    </row>
    <row r="1664" spans="1:21">
      <c r="A1664" t="s">
        <v>422</v>
      </c>
      <c r="B1664" t="s">
        <v>524</v>
      </c>
      <c r="C1664" t="s">
        <v>13</v>
      </c>
      <c r="D1664" t="s">
        <v>31</v>
      </c>
      <c r="F1664" t="s">
        <v>1577</v>
      </c>
      <c r="H1664" t="s">
        <v>255</v>
      </c>
      <c r="I1664" t="s">
        <v>255</v>
      </c>
      <c r="L1664" t="s">
        <v>7</v>
      </c>
      <c r="M1664">
        <f>VLOOKUP(D1664,UFMT_FIELD_FORMAT!A:H,8,FALSE)</f>
        <v/>
      </c>
      <c r="N1664">
        <f>IF(ISBLANK(E1664),"",VLOOKUP(E1664,UFMT_CONDITION!A:J,10,FALSE))</f>
        <v/>
      </c>
      <c r="O1664">
        <f>VLOOKUP(F1664,UFMT_VALUE!A:E,5,FALSE)</f>
        <v/>
      </c>
      <c r="P1664">
        <f>IF(ISBLANK(G1664),"",VLOOKUP(G1664,UFMT_CONVERSION!A:C,3,FALSE))</f>
        <v/>
      </c>
      <c r="Q1664">
        <f>"Field '"&amp;M1664&amp;IF(N1664="","","',Cond '"&amp;N1664)&amp;"', Value '"&amp;O1664&amp;IF(P1664="","","', Conv '"&amp;P1664)&amp;"'"</f>
        <v/>
      </c>
      <c r="S1664">
        <f>"Insert into UFMT_BUILD_RULE (FORMAT_ID, FIELD_NO, PRIORITY, FIELD_ID, COND_ID, VALUE_ID, CONV_KEY, F_CHECK, F_WRITE) Values ('"&amp;A1664&amp;"', '"&amp;B1664&amp;"', '"&amp;C1664&amp;"', '"&amp;D1664&amp;"', '"&amp;E1664&amp;"', '"&amp;F1664&amp;"', '"&amp;G1664&amp;"', '"&amp;H1664&amp;"', '"&amp;I1664&amp;"');"</f>
        <v/>
      </c>
      <c r="T1664">
        <f>"Update UFMT_BUILD_RULE SET FIELD_ID='"&amp;D1664&amp;"',COND_ID='"&amp;E1664&amp;"',VALUE_ID='"&amp;F1664&amp;"',CONV_KEY='"&amp;G1664&amp;"',F_CHECK='"&amp;H1664&amp;"',F_WRITE='"&amp;I1664&amp;"' Where FORMAT_ID = '"&amp;A1664&amp;"' AND FIELD_NO = '"&amp;B1664&amp;"' AND PRIORITY = '"&amp;C1664&amp;"';"</f>
        <v/>
      </c>
      <c r="U1664">
        <f>"Delete from UFMT_BUILD_RULE Where FORMAT_ID = '"&amp;A1664&amp;"' AND FIELD_NO = '"&amp;B1664&amp;"' AND PRIORITY = '"&amp;C1664&amp;"';"</f>
        <v/>
      </c>
    </row>
    <row r="1665" spans="1:21">
      <c r="A1665" t="s">
        <v>422</v>
      </c>
      <c r="B1665" t="s">
        <v>532</v>
      </c>
      <c r="C1665" t="s">
        <v>13</v>
      </c>
      <c r="D1665" t="s">
        <v>337</v>
      </c>
      <c r="F1665" t="s">
        <v>456</v>
      </c>
      <c r="H1665" t="s">
        <v>255</v>
      </c>
      <c r="I1665" t="s">
        <v>255</v>
      </c>
      <c r="L1665" t="s">
        <v>7</v>
      </c>
      <c r="M1665">
        <f>VLOOKUP(D1665,UFMT_FIELD_FORMAT!A:H,8,FALSE)</f>
        <v/>
      </c>
      <c r="N1665">
        <f>IF(ISBLANK(E1665),"",VLOOKUP(E1665,UFMT_CONDITION!A:J,10,FALSE))</f>
        <v/>
      </c>
      <c r="O1665">
        <f>VLOOKUP(F1665,UFMT_VALUE!A:E,5,FALSE)</f>
        <v/>
      </c>
      <c r="P1665">
        <f>IF(ISBLANK(G1665),"",VLOOKUP(G1665,UFMT_CONVERSION!A:C,3,FALSE))</f>
        <v/>
      </c>
      <c r="Q1665">
        <f>"Field '"&amp;M1665&amp;IF(N1665="","","',Cond '"&amp;N1665)&amp;"', Value '"&amp;O1665&amp;IF(P1665="","","', Conv '"&amp;P1665)&amp;"'"</f>
        <v/>
      </c>
      <c r="S1665">
        <f>"Insert into UFMT_BUILD_RULE (FORMAT_ID, FIELD_NO, PRIORITY, FIELD_ID, COND_ID, VALUE_ID, CONV_KEY, F_CHECK, F_WRITE) Values ('"&amp;A1665&amp;"', '"&amp;B1665&amp;"', '"&amp;C1665&amp;"', '"&amp;D1665&amp;"', '"&amp;E1665&amp;"', '"&amp;F1665&amp;"', '"&amp;G1665&amp;"', '"&amp;H1665&amp;"', '"&amp;I1665&amp;"');"</f>
        <v/>
      </c>
      <c r="T1665">
        <f>"Update UFMT_BUILD_RULE SET FIELD_ID='"&amp;D1665&amp;"',COND_ID='"&amp;E1665&amp;"',VALUE_ID='"&amp;F1665&amp;"',CONV_KEY='"&amp;G1665&amp;"',F_CHECK='"&amp;H1665&amp;"',F_WRITE='"&amp;I1665&amp;"' Where FORMAT_ID = '"&amp;A1665&amp;"' AND FIELD_NO = '"&amp;B1665&amp;"' AND PRIORITY = '"&amp;C1665&amp;"';"</f>
        <v/>
      </c>
      <c r="U1665">
        <f>"Delete from UFMT_BUILD_RULE Where FORMAT_ID = '"&amp;A1665&amp;"' AND FIELD_NO = '"&amp;B1665&amp;"' AND PRIORITY = '"&amp;C1665&amp;"';"</f>
        <v/>
      </c>
    </row>
    <row r="1666" spans="1:21">
      <c r="A1666" t="s">
        <v>422</v>
      </c>
      <c r="B1666" t="s">
        <v>70</v>
      </c>
      <c r="C1666" t="s">
        <v>13</v>
      </c>
      <c r="D1666" t="s">
        <v>379</v>
      </c>
      <c r="F1666" t="s">
        <v>471</v>
      </c>
      <c r="H1666" t="s">
        <v>255</v>
      </c>
      <c r="I1666" t="s">
        <v>255</v>
      </c>
      <c r="L1666" t="s">
        <v>7</v>
      </c>
      <c r="M1666">
        <f>VLOOKUP(D1666,UFMT_FIELD_FORMAT!A:H,8,FALSE)</f>
        <v/>
      </c>
      <c r="N1666">
        <f>IF(ISBLANK(E1666),"",VLOOKUP(E1666,UFMT_CONDITION!A:J,10,FALSE))</f>
        <v/>
      </c>
      <c r="O1666">
        <f>VLOOKUP(F1666,UFMT_VALUE!A:E,5,FALSE)</f>
        <v/>
      </c>
      <c r="P1666">
        <f>IF(ISBLANK(G1666),"",VLOOKUP(G1666,UFMT_CONVERSION!A:C,3,FALSE))</f>
        <v/>
      </c>
      <c r="Q1666">
        <f>"Field '"&amp;M1666&amp;IF(N1666="","","',Cond '"&amp;N1666)&amp;"', Value '"&amp;O1666&amp;IF(P1666="","","', Conv '"&amp;P1666)&amp;"'"</f>
        <v/>
      </c>
      <c r="S1666">
        <f>"Insert into UFMT_BUILD_RULE (FORMAT_ID, FIELD_NO, PRIORITY, FIELD_ID, COND_ID, VALUE_ID, CONV_KEY, F_CHECK, F_WRITE) Values ('"&amp;A1666&amp;"', '"&amp;B1666&amp;"', '"&amp;C1666&amp;"', '"&amp;D1666&amp;"', '"&amp;E1666&amp;"', '"&amp;F1666&amp;"', '"&amp;G1666&amp;"', '"&amp;H1666&amp;"', '"&amp;I1666&amp;"');"</f>
        <v/>
      </c>
      <c r="T1666">
        <f>"Update UFMT_BUILD_RULE SET FIELD_ID='"&amp;D1666&amp;"',COND_ID='"&amp;E1666&amp;"',VALUE_ID='"&amp;F1666&amp;"',CONV_KEY='"&amp;G1666&amp;"',F_CHECK='"&amp;H1666&amp;"',F_WRITE='"&amp;I1666&amp;"' Where FORMAT_ID = '"&amp;A1666&amp;"' AND FIELD_NO = '"&amp;B1666&amp;"' AND PRIORITY = '"&amp;C1666&amp;"';"</f>
        <v/>
      </c>
      <c r="U1666">
        <f>"Delete from UFMT_BUILD_RULE Where FORMAT_ID = '"&amp;A1666&amp;"' AND FIELD_NO = '"&amp;B1666&amp;"' AND PRIORITY = '"&amp;C1666&amp;"';"</f>
        <v/>
      </c>
    </row>
    <row r="1667" spans="1:21">
      <c r="A1667" t="s">
        <v>422</v>
      </c>
      <c r="B1667" t="s">
        <v>310</v>
      </c>
      <c r="C1667" t="s">
        <v>13</v>
      </c>
      <c r="D1667" t="s">
        <v>330</v>
      </c>
      <c r="F1667" t="s">
        <v>555</v>
      </c>
      <c r="H1667" t="s">
        <v>255</v>
      </c>
      <c r="I1667" t="s">
        <v>255</v>
      </c>
      <c r="L1667" t="s">
        <v>7</v>
      </c>
      <c r="M1667">
        <f>VLOOKUP(D1667,UFMT_FIELD_FORMAT!A:H,8,FALSE)</f>
        <v/>
      </c>
      <c r="N1667">
        <f>IF(ISBLANK(E1667),"",VLOOKUP(E1667,UFMT_CONDITION!A:J,10,FALSE))</f>
        <v/>
      </c>
      <c r="O1667">
        <f>VLOOKUP(F1667,UFMT_VALUE!A:E,5,FALSE)</f>
        <v/>
      </c>
      <c r="P1667">
        <f>IF(ISBLANK(G1667),"",VLOOKUP(G1667,UFMT_CONVERSION!A:C,3,FALSE))</f>
        <v/>
      </c>
      <c r="Q1667">
        <f>"Field '"&amp;M1667&amp;IF(N1667="","","',Cond '"&amp;N1667)&amp;"', Value '"&amp;O1667&amp;IF(P1667="","","', Conv '"&amp;P1667)&amp;"'"</f>
        <v/>
      </c>
      <c r="S1667">
        <f>"Insert into UFMT_BUILD_RULE (FORMAT_ID, FIELD_NO, PRIORITY, FIELD_ID, COND_ID, VALUE_ID, CONV_KEY, F_CHECK, F_WRITE) Values ('"&amp;A1667&amp;"', '"&amp;B1667&amp;"', '"&amp;C1667&amp;"', '"&amp;D1667&amp;"', '"&amp;E1667&amp;"', '"&amp;F1667&amp;"', '"&amp;G1667&amp;"', '"&amp;H1667&amp;"', '"&amp;I1667&amp;"');"</f>
        <v/>
      </c>
      <c r="T1667">
        <f>"Update UFMT_BUILD_RULE SET FIELD_ID='"&amp;D1667&amp;"',COND_ID='"&amp;E1667&amp;"',VALUE_ID='"&amp;F1667&amp;"',CONV_KEY='"&amp;G1667&amp;"',F_CHECK='"&amp;H1667&amp;"',F_WRITE='"&amp;I1667&amp;"' Where FORMAT_ID = '"&amp;A1667&amp;"' AND FIELD_NO = '"&amp;B1667&amp;"' AND PRIORITY = '"&amp;C1667&amp;"';"</f>
        <v/>
      </c>
      <c r="U1667">
        <f>"Delete from UFMT_BUILD_RULE Where FORMAT_ID = '"&amp;A1667&amp;"' AND FIELD_NO = '"&amp;B1667&amp;"' AND PRIORITY = '"&amp;C1667&amp;"';"</f>
        <v/>
      </c>
    </row>
    <row r="1668" spans="1:21">
      <c r="A1668" t="s">
        <v>422</v>
      </c>
      <c r="B1668" t="s">
        <v>72</v>
      </c>
      <c r="C1668" t="s">
        <v>13</v>
      </c>
      <c r="D1668" t="s">
        <v>473</v>
      </c>
      <c r="F1668" t="s">
        <v>43</v>
      </c>
      <c r="G1668" t="s">
        <v>114</v>
      </c>
      <c r="H1668" t="s">
        <v>255</v>
      </c>
      <c r="I1668" t="s">
        <v>255</v>
      </c>
      <c r="L1668" t="s">
        <v>7</v>
      </c>
      <c r="M1668">
        <f>VLOOKUP(D1668,UFMT_FIELD_FORMAT!A:H,8,FALSE)</f>
        <v/>
      </c>
      <c r="N1668">
        <f>IF(ISBLANK(E1668),"",VLOOKUP(E1668,UFMT_CONDITION!A:J,10,FALSE))</f>
        <v/>
      </c>
      <c r="O1668">
        <f>VLOOKUP(F1668,UFMT_VALUE!A:E,5,FALSE)</f>
        <v/>
      </c>
      <c r="P1668">
        <f>IF(ISBLANK(G1668),"",VLOOKUP(G1668,UFMT_CONVERSION!A:C,3,FALSE))</f>
        <v/>
      </c>
      <c r="Q1668">
        <f>"Field '"&amp;M1668&amp;IF(N1668="","","',Cond '"&amp;N1668)&amp;"', Value '"&amp;O1668&amp;IF(P1668="","","', Conv '"&amp;P1668)&amp;"'"</f>
        <v/>
      </c>
      <c r="S1668">
        <f>"Insert into UFMT_BUILD_RULE (FORMAT_ID, FIELD_NO, PRIORITY, FIELD_ID, COND_ID, VALUE_ID, CONV_KEY, F_CHECK, F_WRITE) Values ('"&amp;A1668&amp;"', '"&amp;B1668&amp;"', '"&amp;C1668&amp;"', '"&amp;D1668&amp;"', '"&amp;E1668&amp;"', '"&amp;F1668&amp;"', '"&amp;G1668&amp;"', '"&amp;H1668&amp;"', '"&amp;I1668&amp;"');"</f>
        <v/>
      </c>
      <c r="T1668">
        <f>"Update UFMT_BUILD_RULE SET FIELD_ID='"&amp;D1668&amp;"',COND_ID='"&amp;E1668&amp;"',VALUE_ID='"&amp;F1668&amp;"',CONV_KEY='"&amp;G1668&amp;"',F_CHECK='"&amp;H1668&amp;"',F_WRITE='"&amp;I1668&amp;"' Where FORMAT_ID = '"&amp;A1668&amp;"' AND FIELD_NO = '"&amp;B1668&amp;"' AND PRIORITY = '"&amp;C1668&amp;"';"</f>
        <v/>
      </c>
      <c r="U1668">
        <f>"Delete from UFMT_BUILD_RULE Where FORMAT_ID = '"&amp;A1668&amp;"' AND FIELD_NO = '"&amp;B1668&amp;"' AND PRIORITY = '"&amp;C1668&amp;"';"</f>
        <v/>
      </c>
    </row>
    <row r="1669" spans="1:21">
      <c r="A1669" t="s">
        <v>422</v>
      </c>
      <c r="B1669" t="s">
        <v>545</v>
      </c>
      <c r="C1669" t="s">
        <v>13</v>
      </c>
      <c r="D1669" t="s">
        <v>393</v>
      </c>
      <c r="F1669" t="s">
        <v>51</v>
      </c>
      <c r="H1669" t="s">
        <v>255</v>
      </c>
      <c r="I1669" t="s">
        <v>255</v>
      </c>
      <c r="L1669" t="s">
        <v>7</v>
      </c>
      <c r="M1669">
        <f>VLOOKUP(D1669,UFMT_FIELD_FORMAT!A:H,8,FALSE)</f>
        <v/>
      </c>
      <c r="N1669">
        <f>IF(ISBLANK(E1669),"",VLOOKUP(E1669,UFMT_CONDITION!A:J,10,FALSE))</f>
        <v/>
      </c>
      <c r="O1669">
        <f>VLOOKUP(F1669,UFMT_VALUE!A:E,5,FALSE)</f>
        <v/>
      </c>
      <c r="P1669">
        <f>IF(ISBLANK(G1669),"",VLOOKUP(G1669,UFMT_CONVERSION!A:C,3,FALSE))</f>
        <v/>
      </c>
      <c r="Q1669">
        <f>"Field '"&amp;M1669&amp;IF(N1669="","","',Cond '"&amp;N1669)&amp;"', Value '"&amp;O1669&amp;IF(P1669="","","', Conv '"&amp;P1669)&amp;"'"</f>
        <v/>
      </c>
      <c r="S1669">
        <f>"Insert into UFMT_BUILD_RULE (FORMAT_ID, FIELD_NO, PRIORITY, FIELD_ID, COND_ID, VALUE_ID, CONV_KEY, F_CHECK, F_WRITE) Values ('"&amp;A1669&amp;"', '"&amp;B1669&amp;"', '"&amp;C1669&amp;"', '"&amp;D1669&amp;"', '"&amp;E1669&amp;"', '"&amp;F1669&amp;"', '"&amp;G1669&amp;"', '"&amp;H1669&amp;"', '"&amp;I1669&amp;"');"</f>
        <v/>
      </c>
      <c r="T1669">
        <f>"Update UFMT_BUILD_RULE SET FIELD_ID='"&amp;D1669&amp;"',COND_ID='"&amp;E1669&amp;"',VALUE_ID='"&amp;F1669&amp;"',CONV_KEY='"&amp;G1669&amp;"',F_CHECK='"&amp;H1669&amp;"',F_WRITE='"&amp;I1669&amp;"' Where FORMAT_ID = '"&amp;A1669&amp;"' AND FIELD_NO = '"&amp;B1669&amp;"' AND PRIORITY = '"&amp;C1669&amp;"';"</f>
        <v/>
      </c>
      <c r="U1669">
        <f>"Delete from UFMT_BUILD_RULE Where FORMAT_ID = '"&amp;A1669&amp;"' AND FIELD_NO = '"&amp;B1669&amp;"' AND PRIORITY = '"&amp;C1669&amp;"';"</f>
        <v/>
      </c>
    </row>
    <row r="1670" spans="1:21">
      <c r="A1670" t="s">
        <v>422</v>
      </c>
      <c r="B1670" t="s">
        <v>554</v>
      </c>
      <c r="C1670" t="s">
        <v>13</v>
      </c>
      <c r="D1670" t="s">
        <v>456</v>
      </c>
      <c r="E1670" t="s">
        <v>33</v>
      </c>
      <c r="F1670" t="s">
        <v>110</v>
      </c>
      <c r="G1670" t="s">
        <v>598</v>
      </c>
      <c r="H1670" t="s">
        <v>255</v>
      </c>
      <c r="I1670" t="s">
        <v>255</v>
      </c>
      <c r="L1670" t="s">
        <v>7</v>
      </c>
      <c r="M1670">
        <f>VLOOKUP(D1670,UFMT_FIELD_FORMAT!A:H,8,FALSE)</f>
        <v/>
      </c>
      <c r="N1670">
        <f>IF(ISBLANK(E1670),"",VLOOKUP(E1670,UFMT_CONDITION!A:J,10,FALSE))</f>
        <v/>
      </c>
      <c r="O1670">
        <f>VLOOKUP(F1670,UFMT_VALUE!A:E,5,FALSE)</f>
        <v/>
      </c>
      <c r="P1670">
        <f>IF(ISBLANK(G1670),"",VLOOKUP(G1670,UFMT_CONVERSION!A:C,3,FALSE))</f>
        <v/>
      </c>
      <c r="Q1670">
        <f>"Field '"&amp;M1670&amp;IF(N1670="","","',Cond '"&amp;N1670)&amp;"', Value '"&amp;O1670&amp;IF(P1670="","","', Conv '"&amp;P1670)&amp;"'"</f>
        <v/>
      </c>
      <c r="S1670">
        <f>"Insert into UFMT_BUILD_RULE (FORMAT_ID, FIELD_NO, PRIORITY, FIELD_ID, COND_ID, VALUE_ID, CONV_KEY, F_CHECK, F_WRITE) Values ('"&amp;A1670&amp;"', '"&amp;B1670&amp;"', '"&amp;C1670&amp;"', '"&amp;D1670&amp;"', '"&amp;E1670&amp;"', '"&amp;F1670&amp;"', '"&amp;G1670&amp;"', '"&amp;H1670&amp;"', '"&amp;I1670&amp;"');"</f>
        <v/>
      </c>
      <c r="T1670">
        <f>"Update UFMT_BUILD_RULE SET FIELD_ID='"&amp;D1670&amp;"',COND_ID='"&amp;E1670&amp;"',VALUE_ID='"&amp;F1670&amp;"',CONV_KEY='"&amp;G1670&amp;"',F_CHECK='"&amp;H1670&amp;"',F_WRITE='"&amp;I1670&amp;"' Where FORMAT_ID = '"&amp;A1670&amp;"' AND FIELD_NO = '"&amp;B1670&amp;"' AND PRIORITY = '"&amp;C1670&amp;"';"</f>
        <v/>
      </c>
      <c r="U1670">
        <f>"Delete from UFMT_BUILD_RULE Where FORMAT_ID = '"&amp;A1670&amp;"' AND FIELD_NO = '"&amp;B1670&amp;"' AND PRIORITY = '"&amp;C1670&amp;"';"</f>
        <v/>
      </c>
    </row>
    <row r="1671" spans="1:21">
      <c r="A1671" t="s">
        <v>422</v>
      </c>
      <c r="B1671" t="s">
        <v>554</v>
      </c>
      <c r="C1671" t="s">
        <v>64</v>
      </c>
      <c r="D1671" t="s">
        <v>456</v>
      </c>
      <c r="E1671" t="s">
        <v>555</v>
      </c>
      <c r="F1671" t="s">
        <v>57</v>
      </c>
      <c r="H1671" t="s">
        <v>255</v>
      </c>
      <c r="I1671" t="s">
        <v>255</v>
      </c>
      <c r="L1671" t="s">
        <v>7</v>
      </c>
      <c r="M1671">
        <f>VLOOKUP(D1671,UFMT_FIELD_FORMAT!A:H,8,FALSE)</f>
        <v/>
      </c>
      <c r="N1671">
        <f>IF(ISBLANK(E1671),"",VLOOKUP(E1671,UFMT_CONDITION!A:J,10,FALSE))</f>
        <v/>
      </c>
      <c r="O1671">
        <f>VLOOKUP(F1671,UFMT_VALUE!A:E,5,FALSE)</f>
        <v/>
      </c>
      <c r="P1671">
        <f>IF(ISBLANK(G1671),"",VLOOKUP(G1671,UFMT_CONVERSION!A:C,3,FALSE))</f>
        <v/>
      </c>
      <c r="Q1671">
        <f>"Field '"&amp;M1671&amp;IF(N1671="","","',Cond '"&amp;N1671)&amp;"', Value '"&amp;O1671&amp;IF(P1671="","","', Conv '"&amp;P1671)&amp;"'"</f>
        <v/>
      </c>
      <c r="S1671">
        <f>"Insert into UFMT_BUILD_RULE (FORMAT_ID, FIELD_NO, PRIORITY, FIELD_ID, COND_ID, VALUE_ID, CONV_KEY, F_CHECK, F_WRITE) Values ('"&amp;A1671&amp;"', '"&amp;B1671&amp;"', '"&amp;C1671&amp;"', '"&amp;D1671&amp;"', '"&amp;E1671&amp;"', '"&amp;F1671&amp;"', '"&amp;G1671&amp;"', '"&amp;H1671&amp;"', '"&amp;I1671&amp;"');"</f>
        <v/>
      </c>
      <c r="T1671">
        <f>"Update UFMT_BUILD_RULE SET FIELD_ID='"&amp;D1671&amp;"',COND_ID='"&amp;E1671&amp;"',VALUE_ID='"&amp;F1671&amp;"',CONV_KEY='"&amp;G1671&amp;"',F_CHECK='"&amp;H1671&amp;"',F_WRITE='"&amp;I1671&amp;"' Where FORMAT_ID = '"&amp;A1671&amp;"' AND FIELD_NO = '"&amp;B1671&amp;"' AND PRIORITY = '"&amp;C1671&amp;"';"</f>
        <v/>
      </c>
      <c r="U1671">
        <f>"Delete from UFMT_BUILD_RULE Where FORMAT_ID = '"&amp;A1671&amp;"' AND FIELD_NO = '"&amp;B1671&amp;"' AND PRIORITY = '"&amp;C1671&amp;"';"</f>
        <v/>
      </c>
    </row>
    <row r="1672" spans="1:21">
      <c r="A1672" t="s">
        <v>422</v>
      </c>
      <c r="B1672" t="s">
        <v>555</v>
      </c>
      <c r="C1672" t="s">
        <v>13</v>
      </c>
      <c r="D1672" t="s">
        <v>385</v>
      </c>
      <c r="F1672" t="s">
        <v>536</v>
      </c>
      <c r="H1672" t="s">
        <v>255</v>
      </c>
      <c r="I1672" t="s">
        <v>255</v>
      </c>
      <c r="L1672" t="s">
        <v>7</v>
      </c>
      <c r="M1672">
        <f>VLOOKUP(D1672,UFMT_FIELD_FORMAT!A:H,8,FALSE)</f>
        <v/>
      </c>
      <c r="N1672">
        <f>IF(ISBLANK(E1672),"",VLOOKUP(E1672,UFMT_CONDITION!A:J,10,FALSE))</f>
        <v/>
      </c>
      <c r="O1672">
        <f>VLOOKUP(F1672,UFMT_VALUE!A:E,5,FALSE)</f>
        <v/>
      </c>
      <c r="P1672">
        <f>IF(ISBLANK(G1672),"",VLOOKUP(G1672,UFMT_CONVERSION!A:C,3,FALSE))</f>
        <v/>
      </c>
      <c r="Q1672">
        <f>"Field '"&amp;M1672&amp;IF(N1672="","","',Cond '"&amp;N1672)&amp;"', Value '"&amp;O1672&amp;IF(P1672="","","', Conv '"&amp;P1672)&amp;"'"</f>
        <v/>
      </c>
      <c r="S1672">
        <f>"Insert into UFMT_BUILD_RULE (FORMAT_ID, FIELD_NO, PRIORITY, FIELD_ID, COND_ID, VALUE_ID, CONV_KEY, F_CHECK, F_WRITE) Values ('"&amp;A1672&amp;"', '"&amp;B1672&amp;"', '"&amp;C1672&amp;"', '"&amp;D1672&amp;"', '"&amp;E1672&amp;"', '"&amp;F1672&amp;"', '"&amp;G1672&amp;"', '"&amp;H1672&amp;"', '"&amp;I1672&amp;"');"</f>
        <v/>
      </c>
      <c r="T1672">
        <f>"Update UFMT_BUILD_RULE SET FIELD_ID='"&amp;D1672&amp;"',COND_ID='"&amp;E1672&amp;"',VALUE_ID='"&amp;F1672&amp;"',CONV_KEY='"&amp;G1672&amp;"',F_CHECK='"&amp;H1672&amp;"',F_WRITE='"&amp;I1672&amp;"' Where FORMAT_ID = '"&amp;A1672&amp;"' AND FIELD_NO = '"&amp;B1672&amp;"' AND PRIORITY = '"&amp;C1672&amp;"';"</f>
        <v/>
      </c>
      <c r="U1672">
        <f>"Delete from UFMT_BUILD_RULE Where FORMAT_ID = '"&amp;A1672&amp;"' AND FIELD_NO = '"&amp;B1672&amp;"' AND PRIORITY = '"&amp;C1672&amp;"';"</f>
        <v/>
      </c>
    </row>
    <row r="1673" spans="1:21">
      <c r="A1673" t="s">
        <v>422</v>
      </c>
      <c r="B1673" t="s">
        <v>244</v>
      </c>
      <c r="C1673" t="s">
        <v>13</v>
      </c>
      <c r="D1673" t="s">
        <v>385</v>
      </c>
      <c r="E1673" t="s">
        <v>609</v>
      </c>
      <c r="F1673" t="s">
        <v>66</v>
      </c>
      <c r="H1673" t="s">
        <v>255</v>
      </c>
      <c r="I1673" t="s">
        <v>255</v>
      </c>
      <c r="L1673" t="s">
        <v>7</v>
      </c>
      <c r="M1673">
        <f>VLOOKUP(D1673,UFMT_FIELD_FORMAT!A:H,8,FALSE)</f>
        <v/>
      </c>
      <c r="N1673">
        <f>IF(ISBLANK(E1673),"",VLOOKUP(E1673,UFMT_CONDITION!A:J,10,FALSE))</f>
        <v/>
      </c>
      <c r="O1673">
        <f>VLOOKUP(F1673,UFMT_VALUE!A:E,5,FALSE)</f>
        <v/>
      </c>
      <c r="P1673">
        <f>IF(ISBLANK(G1673),"",VLOOKUP(G1673,UFMT_CONVERSION!A:C,3,FALSE))</f>
        <v/>
      </c>
      <c r="Q1673">
        <f>"Field '"&amp;M1673&amp;IF(N1673="","","',Cond '"&amp;N1673)&amp;"', Value '"&amp;O1673&amp;IF(P1673="","","', Conv '"&amp;P1673)&amp;"'"</f>
        <v/>
      </c>
      <c r="S1673">
        <f>"Insert into UFMT_BUILD_RULE (FORMAT_ID, FIELD_NO, PRIORITY, FIELD_ID, COND_ID, VALUE_ID, CONV_KEY, F_CHECK, F_WRITE) Values ('"&amp;A1673&amp;"', '"&amp;B1673&amp;"', '"&amp;C1673&amp;"', '"&amp;D1673&amp;"', '"&amp;E1673&amp;"', '"&amp;F1673&amp;"', '"&amp;G1673&amp;"', '"&amp;H1673&amp;"', '"&amp;I1673&amp;"');"</f>
        <v/>
      </c>
      <c r="T1673">
        <f>"Update UFMT_BUILD_RULE SET FIELD_ID='"&amp;D1673&amp;"',COND_ID='"&amp;E1673&amp;"',VALUE_ID='"&amp;F1673&amp;"',CONV_KEY='"&amp;G1673&amp;"',F_CHECK='"&amp;H1673&amp;"',F_WRITE='"&amp;I1673&amp;"' Where FORMAT_ID = '"&amp;A1673&amp;"' AND FIELD_NO = '"&amp;B1673&amp;"' AND PRIORITY = '"&amp;C1673&amp;"';"</f>
        <v/>
      </c>
      <c r="U1673">
        <f>"Delete from UFMT_BUILD_RULE Where FORMAT_ID = '"&amp;A1673&amp;"' AND FIELD_NO = '"&amp;B1673&amp;"' AND PRIORITY = '"&amp;C1673&amp;"';"</f>
        <v/>
      </c>
    </row>
    <row r="1674" spans="1:21">
      <c r="A1674" t="s">
        <v>422</v>
      </c>
      <c r="B1674" t="s">
        <v>78</v>
      </c>
      <c r="C1674" t="s">
        <v>13</v>
      </c>
      <c r="D1674" t="s">
        <v>456</v>
      </c>
      <c r="F1674" t="s">
        <v>74</v>
      </c>
      <c r="H1674" t="s">
        <v>255</v>
      </c>
      <c r="I1674" t="s">
        <v>255</v>
      </c>
      <c r="L1674" t="s">
        <v>7</v>
      </c>
      <c r="M1674">
        <f>VLOOKUP(D1674,UFMT_FIELD_FORMAT!A:H,8,FALSE)</f>
        <v/>
      </c>
      <c r="N1674">
        <f>IF(ISBLANK(E1674),"",VLOOKUP(E1674,UFMT_CONDITION!A:J,10,FALSE))</f>
        <v/>
      </c>
      <c r="O1674">
        <f>VLOOKUP(F1674,UFMT_VALUE!A:E,5,FALSE)</f>
        <v/>
      </c>
      <c r="P1674">
        <f>IF(ISBLANK(G1674),"",VLOOKUP(G1674,UFMT_CONVERSION!A:C,3,FALSE))</f>
        <v/>
      </c>
      <c r="Q1674">
        <f>"Field '"&amp;M1674&amp;IF(N1674="","","',Cond '"&amp;N1674)&amp;"', Value '"&amp;O1674&amp;IF(P1674="","","', Conv '"&amp;P1674)&amp;"'"</f>
        <v/>
      </c>
      <c r="S1674">
        <f>"Insert into UFMT_BUILD_RULE (FORMAT_ID, FIELD_NO, PRIORITY, FIELD_ID, COND_ID, VALUE_ID, CONV_KEY, F_CHECK, F_WRITE) Values ('"&amp;A1674&amp;"', '"&amp;B1674&amp;"', '"&amp;C1674&amp;"', '"&amp;D1674&amp;"', '"&amp;E1674&amp;"', '"&amp;F1674&amp;"', '"&amp;G1674&amp;"', '"&amp;H1674&amp;"', '"&amp;I1674&amp;"');"</f>
        <v/>
      </c>
      <c r="T1674">
        <f>"Update UFMT_BUILD_RULE SET FIELD_ID='"&amp;D1674&amp;"',COND_ID='"&amp;E1674&amp;"',VALUE_ID='"&amp;F1674&amp;"',CONV_KEY='"&amp;G1674&amp;"',F_CHECK='"&amp;H1674&amp;"',F_WRITE='"&amp;I1674&amp;"' Where FORMAT_ID = '"&amp;A1674&amp;"' AND FIELD_NO = '"&amp;B1674&amp;"' AND PRIORITY = '"&amp;C1674&amp;"';"</f>
        <v/>
      </c>
      <c r="U1674">
        <f>"Delete from UFMT_BUILD_RULE Where FORMAT_ID = '"&amp;A1674&amp;"' AND FIELD_NO = '"&amp;B1674&amp;"' AND PRIORITY = '"&amp;C1674&amp;"';"</f>
        <v/>
      </c>
    </row>
    <row r="1675" spans="1:21">
      <c r="A1675" t="s">
        <v>422</v>
      </c>
      <c r="B1675" t="s">
        <v>630</v>
      </c>
      <c r="C1675" t="s">
        <v>13</v>
      </c>
      <c r="D1675" t="s">
        <v>468</v>
      </c>
      <c r="E1675" t="s">
        <v>555</v>
      </c>
      <c r="F1675" t="s">
        <v>1586</v>
      </c>
      <c r="H1675" t="s">
        <v>255</v>
      </c>
      <c r="I1675" t="s">
        <v>255</v>
      </c>
      <c r="L1675" t="s">
        <v>7</v>
      </c>
      <c r="M1675">
        <f>VLOOKUP(D1675,UFMT_FIELD_FORMAT!A:H,8,FALSE)</f>
        <v/>
      </c>
      <c r="N1675">
        <f>IF(ISBLANK(E1675),"",VLOOKUP(E1675,UFMT_CONDITION!A:J,10,FALSE))</f>
        <v/>
      </c>
      <c r="O1675">
        <f>VLOOKUP(F1675,UFMT_VALUE!A:E,5,FALSE)</f>
        <v/>
      </c>
      <c r="P1675">
        <f>IF(ISBLANK(G1675),"",VLOOKUP(G1675,UFMT_CONVERSION!A:C,3,FALSE))</f>
        <v/>
      </c>
      <c r="Q1675">
        <f>"Field '"&amp;M1675&amp;IF(N1675="","","',Cond '"&amp;N1675)&amp;"', Value '"&amp;O1675&amp;IF(P1675="","","', Conv '"&amp;P1675)&amp;"'"</f>
        <v/>
      </c>
      <c r="S1675">
        <f>"Insert into UFMT_BUILD_RULE (FORMAT_ID, FIELD_NO, PRIORITY, FIELD_ID, COND_ID, VALUE_ID, CONV_KEY, F_CHECK, F_WRITE) Values ('"&amp;A1675&amp;"', '"&amp;B1675&amp;"', '"&amp;C1675&amp;"', '"&amp;D1675&amp;"', '"&amp;E1675&amp;"', '"&amp;F1675&amp;"', '"&amp;G1675&amp;"', '"&amp;H1675&amp;"', '"&amp;I1675&amp;"');"</f>
        <v/>
      </c>
      <c r="T1675">
        <f>"Update UFMT_BUILD_RULE SET FIELD_ID='"&amp;D1675&amp;"',COND_ID='"&amp;E1675&amp;"',VALUE_ID='"&amp;F1675&amp;"',CONV_KEY='"&amp;G1675&amp;"',F_CHECK='"&amp;H1675&amp;"',F_WRITE='"&amp;I1675&amp;"' Where FORMAT_ID = '"&amp;A1675&amp;"' AND FIELD_NO = '"&amp;B1675&amp;"' AND PRIORITY = '"&amp;C1675&amp;"';"</f>
        <v/>
      </c>
      <c r="U1675">
        <f>"Delete from UFMT_BUILD_RULE Where FORMAT_ID = '"&amp;A1675&amp;"' AND FIELD_NO = '"&amp;B1675&amp;"' AND PRIORITY = '"&amp;C1675&amp;"';"</f>
        <v/>
      </c>
    </row>
    <row r="1676" spans="1:21">
      <c r="A1676" t="s">
        <v>422</v>
      </c>
      <c r="B1676" t="s">
        <v>196</v>
      </c>
      <c r="C1676" t="s">
        <v>13</v>
      </c>
      <c r="D1676" t="s">
        <v>233</v>
      </c>
      <c r="E1676" t="s">
        <v>554</v>
      </c>
      <c r="F1676" t="s">
        <v>68</v>
      </c>
      <c r="H1676" t="s">
        <v>255</v>
      </c>
      <c r="I1676" t="s">
        <v>255</v>
      </c>
      <c r="L1676" t="s">
        <v>7</v>
      </c>
      <c r="M1676">
        <f>VLOOKUP(D1676,UFMT_FIELD_FORMAT!A:H,8,FALSE)</f>
        <v/>
      </c>
      <c r="N1676">
        <f>IF(ISBLANK(E1676),"",VLOOKUP(E1676,UFMT_CONDITION!A:J,10,FALSE))</f>
        <v/>
      </c>
      <c r="O1676">
        <f>VLOOKUP(F1676,UFMT_VALUE!A:E,5,FALSE)</f>
        <v/>
      </c>
      <c r="P1676">
        <f>IF(ISBLANK(G1676),"",VLOOKUP(G1676,UFMT_CONVERSION!A:C,3,FALSE))</f>
        <v/>
      </c>
      <c r="Q1676">
        <f>"Field '"&amp;M1676&amp;IF(N1676="","","',Cond '"&amp;N1676)&amp;"', Value '"&amp;O1676&amp;IF(P1676="","","', Conv '"&amp;P1676)&amp;"'"</f>
        <v/>
      </c>
      <c r="S1676">
        <f>"Insert into UFMT_BUILD_RULE (FORMAT_ID, FIELD_NO, PRIORITY, FIELD_ID, COND_ID, VALUE_ID, CONV_KEY, F_CHECK, F_WRITE) Values ('"&amp;A1676&amp;"', '"&amp;B1676&amp;"', '"&amp;C1676&amp;"', '"&amp;D1676&amp;"', '"&amp;E1676&amp;"', '"&amp;F1676&amp;"', '"&amp;G1676&amp;"', '"&amp;H1676&amp;"', '"&amp;I1676&amp;"');"</f>
        <v/>
      </c>
      <c r="T1676">
        <f>"Update UFMT_BUILD_RULE SET FIELD_ID='"&amp;D1676&amp;"',COND_ID='"&amp;E1676&amp;"',VALUE_ID='"&amp;F1676&amp;"',CONV_KEY='"&amp;G1676&amp;"',F_CHECK='"&amp;H1676&amp;"',F_WRITE='"&amp;I1676&amp;"' Where FORMAT_ID = '"&amp;A1676&amp;"' AND FIELD_NO = '"&amp;B1676&amp;"' AND PRIORITY = '"&amp;C1676&amp;"';"</f>
        <v/>
      </c>
      <c r="U1676">
        <f>"Delete from UFMT_BUILD_RULE Where FORMAT_ID = '"&amp;A1676&amp;"' AND FIELD_NO = '"&amp;B1676&amp;"' AND PRIORITY = '"&amp;C1676&amp;"';"</f>
        <v/>
      </c>
    </row>
    <row r="1677" spans="1:21">
      <c r="A1677" t="s">
        <v>422</v>
      </c>
      <c r="B1677" t="s">
        <v>196</v>
      </c>
      <c r="C1677" t="s">
        <v>64</v>
      </c>
      <c r="D1677" t="s">
        <v>233</v>
      </c>
      <c r="F1677" t="s">
        <v>1592</v>
      </c>
      <c r="H1677" t="s">
        <v>255</v>
      </c>
      <c r="I1677" t="s">
        <v>255</v>
      </c>
      <c r="L1677" t="s">
        <v>7</v>
      </c>
      <c r="M1677">
        <f>VLOOKUP(D1677,UFMT_FIELD_FORMAT!A:H,8,FALSE)</f>
        <v/>
      </c>
      <c r="N1677">
        <f>IF(ISBLANK(E1677),"",VLOOKUP(E1677,UFMT_CONDITION!A:J,10,FALSE))</f>
        <v/>
      </c>
      <c r="O1677">
        <f>VLOOKUP(F1677,UFMT_VALUE!A:E,5,FALSE)</f>
        <v/>
      </c>
      <c r="P1677">
        <f>IF(ISBLANK(G1677),"",VLOOKUP(G1677,UFMT_CONVERSION!A:C,3,FALSE))</f>
        <v/>
      </c>
      <c r="Q1677">
        <f>"Field '"&amp;M1677&amp;IF(N1677="","","',Cond '"&amp;N1677)&amp;"', Value '"&amp;O1677&amp;IF(P1677="","","', Conv '"&amp;P1677)&amp;"'"</f>
        <v/>
      </c>
      <c r="S1677">
        <f>"Insert into UFMT_BUILD_RULE (FORMAT_ID, FIELD_NO, PRIORITY, FIELD_ID, COND_ID, VALUE_ID, CONV_KEY, F_CHECK, F_WRITE) Values ('"&amp;A1677&amp;"', '"&amp;B1677&amp;"', '"&amp;C1677&amp;"', '"&amp;D1677&amp;"', '"&amp;E1677&amp;"', '"&amp;F1677&amp;"', '"&amp;G1677&amp;"', '"&amp;H1677&amp;"', '"&amp;I1677&amp;"');"</f>
        <v/>
      </c>
      <c r="T1677">
        <f>"Update UFMT_BUILD_RULE SET FIELD_ID='"&amp;D1677&amp;"',COND_ID='"&amp;E1677&amp;"',VALUE_ID='"&amp;F1677&amp;"',CONV_KEY='"&amp;G1677&amp;"',F_CHECK='"&amp;H1677&amp;"',F_WRITE='"&amp;I1677&amp;"' Where FORMAT_ID = '"&amp;A1677&amp;"' AND FIELD_NO = '"&amp;B1677&amp;"' AND PRIORITY = '"&amp;C1677&amp;"';"</f>
        <v/>
      </c>
      <c r="U1677">
        <f>"Delete from UFMT_BUILD_RULE Where FORMAT_ID = '"&amp;A1677&amp;"' AND FIELD_NO = '"&amp;B1677&amp;"' AND PRIORITY = '"&amp;C1677&amp;"';"</f>
        <v/>
      </c>
    </row>
    <row r="1678" spans="1:21">
      <c r="A1678" t="s">
        <v>422</v>
      </c>
      <c r="B1678" t="s">
        <v>634</v>
      </c>
      <c r="C1678" t="s">
        <v>13</v>
      </c>
      <c r="D1678" t="s">
        <v>233</v>
      </c>
      <c r="E1678" t="s">
        <v>555</v>
      </c>
      <c r="F1678" t="s">
        <v>70</v>
      </c>
      <c r="H1678" t="s">
        <v>255</v>
      </c>
      <c r="I1678" t="s">
        <v>255</v>
      </c>
      <c r="L1678" t="s">
        <v>7</v>
      </c>
      <c r="M1678">
        <f>VLOOKUP(D1678,UFMT_FIELD_FORMAT!A:H,8,FALSE)</f>
        <v/>
      </c>
      <c r="N1678">
        <f>IF(ISBLANK(E1678),"",VLOOKUP(E1678,UFMT_CONDITION!A:J,10,FALSE))</f>
        <v/>
      </c>
      <c r="O1678">
        <f>VLOOKUP(F1678,UFMT_VALUE!A:E,5,FALSE)</f>
        <v/>
      </c>
      <c r="P1678">
        <f>IF(ISBLANK(G1678),"",VLOOKUP(G1678,UFMT_CONVERSION!A:C,3,FALSE))</f>
        <v/>
      </c>
      <c r="Q1678">
        <f>"Field '"&amp;M1678&amp;IF(N1678="","","',Cond '"&amp;N1678)&amp;"', Value '"&amp;O1678&amp;IF(P1678="","","', Conv '"&amp;P1678)&amp;"'"</f>
        <v/>
      </c>
      <c r="S1678">
        <f>"Insert into UFMT_BUILD_RULE (FORMAT_ID, FIELD_NO, PRIORITY, FIELD_ID, COND_ID, VALUE_ID, CONV_KEY, F_CHECK, F_WRITE) Values ('"&amp;A1678&amp;"', '"&amp;B1678&amp;"', '"&amp;C1678&amp;"', '"&amp;D1678&amp;"', '"&amp;E1678&amp;"', '"&amp;F1678&amp;"', '"&amp;G1678&amp;"', '"&amp;H1678&amp;"', '"&amp;I1678&amp;"');"</f>
        <v/>
      </c>
      <c r="T1678">
        <f>"Update UFMT_BUILD_RULE SET FIELD_ID='"&amp;D1678&amp;"',COND_ID='"&amp;E1678&amp;"',VALUE_ID='"&amp;F1678&amp;"',CONV_KEY='"&amp;G1678&amp;"',F_CHECK='"&amp;H1678&amp;"',F_WRITE='"&amp;I1678&amp;"' Where FORMAT_ID = '"&amp;A1678&amp;"' AND FIELD_NO = '"&amp;B1678&amp;"' AND PRIORITY = '"&amp;C1678&amp;"';"</f>
        <v/>
      </c>
      <c r="U1678">
        <f>"Delete from UFMT_BUILD_RULE Where FORMAT_ID = '"&amp;A1678&amp;"' AND FIELD_NO = '"&amp;B1678&amp;"' AND PRIORITY = '"&amp;C1678&amp;"';"</f>
        <v/>
      </c>
    </row>
    <row r="1679" spans="1:21">
      <c r="A1679" t="s">
        <v>422</v>
      </c>
      <c r="B1679" t="s">
        <v>59</v>
      </c>
      <c r="C1679" t="s">
        <v>13</v>
      </c>
      <c r="D1679" t="s">
        <v>536</v>
      </c>
      <c r="F1679" t="s">
        <v>1546</v>
      </c>
      <c r="G1679" t="s">
        <v>196</v>
      </c>
      <c r="H1679" t="s">
        <v>255</v>
      </c>
      <c r="I1679" t="s">
        <v>255</v>
      </c>
      <c r="L1679" t="s">
        <v>7</v>
      </c>
      <c r="M1679">
        <f>VLOOKUP(D1679,UFMT_FIELD_FORMAT!A:H,8,FALSE)</f>
        <v/>
      </c>
      <c r="N1679">
        <f>IF(ISBLANK(E1679),"",VLOOKUP(E1679,UFMT_CONDITION!A:J,10,FALSE))</f>
        <v/>
      </c>
      <c r="O1679">
        <f>VLOOKUP(F1679,UFMT_VALUE!A:E,5,FALSE)</f>
        <v/>
      </c>
      <c r="P1679">
        <f>IF(ISBLANK(G1679),"",VLOOKUP(G1679,UFMT_CONVERSION!A:C,3,FALSE))</f>
        <v/>
      </c>
      <c r="Q1679">
        <f>"Field '"&amp;M1679&amp;IF(N1679="","","',Cond '"&amp;N1679)&amp;"', Value '"&amp;O1679&amp;IF(P1679="","","', Conv '"&amp;P1679)&amp;"'"</f>
        <v/>
      </c>
      <c r="S1679">
        <f>"Insert into UFMT_BUILD_RULE (FORMAT_ID, FIELD_NO, PRIORITY, FIELD_ID, COND_ID, VALUE_ID, CONV_KEY, F_CHECK, F_WRITE) Values ('"&amp;A1679&amp;"', '"&amp;B1679&amp;"', '"&amp;C1679&amp;"', '"&amp;D1679&amp;"', '"&amp;E1679&amp;"', '"&amp;F1679&amp;"', '"&amp;G1679&amp;"', '"&amp;H1679&amp;"', '"&amp;I1679&amp;"');"</f>
        <v/>
      </c>
      <c r="T1679">
        <f>"Update UFMT_BUILD_RULE SET FIELD_ID='"&amp;D1679&amp;"',COND_ID='"&amp;E1679&amp;"',VALUE_ID='"&amp;F1679&amp;"',CONV_KEY='"&amp;G1679&amp;"',F_CHECK='"&amp;H1679&amp;"',F_WRITE='"&amp;I1679&amp;"' Where FORMAT_ID = '"&amp;A1679&amp;"' AND FIELD_NO = '"&amp;B1679&amp;"' AND PRIORITY = '"&amp;C1679&amp;"';"</f>
        <v/>
      </c>
      <c r="U1679">
        <f>"Delete from UFMT_BUILD_RULE Where FORMAT_ID = '"&amp;A1679&amp;"' AND FIELD_NO = '"&amp;B1679&amp;"' AND PRIORITY = '"&amp;C1679&amp;"';"</f>
        <v/>
      </c>
    </row>
    <row r="1680" spans="1:21">
      <c r="A1680" t="s">
        <v>422</v>
      </c>
      <c r="B1680" t="s">
        <v>663</v>
      </c>
      <c r="C1680" t="s">
        <v>13</v>
      </c>
      <c r="D1680" t="s">
        <v>536</v>
      </c>
      <c r="F1680" t="s">
        <v>1228</v>
      </c>
      <c r="G1680" t="s">
        <v>196</v>
      </c>
      <c r="H1680" t="s">
        <v>255</v>
      </c>
      <c r="I1680" t="s">
        <v>255</v>
      </c>
      <c r="L1680" t="s">
        <v>7</v>
      </c>
      <c r="M1680">
        <f>VLOOKUP(D1680,UFMT_FIELD_FORMAT!A:H,8,FALSE)</f>
        <v/>
      </c>
      <c r="N1680">
        <f>IF(ISBLANK(E1680),"",VLOOKUP(E1680,UFMT_CONDITION!A:J,10,FALSE))</f>
        <v/>
      </c>
      <c r="O1680">
        <f>VLOOKUP(F1680,UFMT_VALUE!A:E,5,FALSE)</f>
        <v/>
      </c>
      <c r="P1680">
        <f>IF(ISBLANK(G1680),"",VLOOKUP(G1680,UFMT_CONVERSION!A:C,3,FALSE))</f>
        <v/>
      </c>
      <c r="Q1680">
        <f>"Field '"&amp;M1680&amp;IF(N1680="","","',Cond '"&amp;N1680)&amp;"', Value '"&amp;O1680&amp;IF(P1680="","","', Conv '"&amp;P1680)&amp;"'"</f>
        <v/>
      </c>
      <c r="S1680">
        <f>"Insert into UFMT_BUILD_RULE (FORMAT_ID, FIELD_NO, PRIORITY, FIELD_ID, COND_ID, VALUE_ID, CONV_KEY, F_CHECK, F_WRITE) Values ('"&amp;A1680&amp;"', '"&amp;B1680&amp;"', '"&amp;C1680&amp;"', '"&amp;D1680&amp;"', '"&amp;E1680&amp;"', '"&amp;F1680&amp;"', '"&amp;G1680&amp;"', '"&amp;H1680&amp;"', '"&amp;I1680&amp;"');"</f>
        <v/>
      </c>
      <c r="T1680">
        <f>"Update UFMT_BUILD_RULE SET FIELD_ID='"&amp;D1680&amp;"',COND_ID='"&amp;E1680&amp;"',VALUE_ID='"&amp;F1680&amp;"',CONV_KEY='"&amp;G1680&amp;"',F_CHECK='"&amp;H1680&amp;"',F_WRITE='"&amp;I1680&amp;"' Where FORMAT_ID = '"&amp;A1680&amp;"' AND FIELD_NO = '"&amp;B1680&amp;"' AND PRIORITY = '"&amp;C1680&amp;"';"</f>
        <v/>
      </c>
      <c r="U1680">
        <f>"Delete from UFMT_BUILD_RULE Where FORMAT_ID = '"&amp;A1680&amp;"' AND FIELD_NO = '"&amp;B1680&amp;"' AND PRIORITY = '"&amp;C1680&amp;"';"</f>
        <v/>
      </c>
    </row>
    <row r="1681" spans="1:21">
      <c r="A1681" t="s">
        <v>422</v>
      </c>
      <c r="B1681" t="s">
        <v>103</v>
      </c>
      <c r="C1681" t="s">
        <v>13</v>
      </c>
      <c r="D1681" t="s">
        <v>536</v>
      </c>
      <c r="F1681" t="s">
        <v>1589</v>
      </c>
      <c r="G1681" t="s">
        <v>196</v>
      </c>
      <c r="H1681" t="s">
        <v>255</v>
      </c>
      <c r="I1681" t="s">
        <v>255</v>
      </c>
      <c r="L1681" t="s">
        <v>7</v>
      </c>
      <c r="M1681">
        <f>VLOOKUP(D1681,UFMT_FIELD_FORMAT!A:H,8,FALSE)</f>
        <v/>
      </c>
      <c r="N1681">
        <f>IF(ISBLANK(E1681),"",VLOOKUP(E1681,UFMT_CONDITION!A:J,10,FALSE))</f>
        <v/>
      </c>
      <c r="O1681">
        <f>VLOOKUP(F1681,UFMT_VALUE!A:E,5,FALSE)</f>
        <v/>
      </c>
      <c r="P1681">
        <f>IF(ISBLANK(G1681),"",VLOOKUP(G1681,UFMT_CONVERSION!A:C,3,FALSE))</f>
        <v/>
      </c>
      <c r="Q1681">
        <f>"Field '"&amp;M1681&amp;IF(N1681="","","',Cond '"&amp;N1681)&amp;"', Value '"&amp;O1681&amp;IF(P1681="","","', Conv '"&amp;P1681)&amp;"'"</f>
        <v/>
      </c>
      <c r="S1681">
        <f>"Insert into UFMT_BUILD_RULE (FORMAT_ID, FIELD_NO, PRIORITY, FIELD_ID, COND_ID, VALUE_ID, CONV_KEY, F_CHECK, F_WRITE) Values ('"&amp;A1681&amp;"', '"&amp;B1681&amp;"', '"&amp;C1681&amp;"', '"&amp;D1681&amp;"', '"&amp;E1681&amp;"', '"&amp;F1681&amp;"', '"&amp;G1681&amp;"', '"&amp;H1681&amp;"', '"&amp;I1681&amp;"');"</f>
        <v/>
      </c>
      <c r="T1681">
        <f>"Update UFMT_BUILD_RULE SET FIELD_ID='"&amp;D1681&amp;"',COND_ID='"&amp;E1681&amp;"',VALUE_ID='"&amp;F1681&amp;"',CONV_KEY='"&amp;G1681&amp;"',F_CHECK='"&amp;H1681&amp;"',F_WRITE='"&amp;I1681&amp;"' Where FORMAT_ID = '"&amp;A1681&amp;"' AND FIELD_NO = '"&amp;B1681&amp;"' AND PRIORITY = '"&amp;C1681&amp;"';"</f>
        <v/>
      </c>
      <c r="U1681">
        <f>"Delete from UFMT_BUILD_RULE Where FORMAT_ID = '"&amp;A1681&amp;"' AND FIELD_NO = '"&amp;B1681&amp;"' AND PRIORITY = '"&amp;C1681&amp;"';"</f>
        <v/>
      </c>
    </row>
    <row r="1682" spans="1:21">
      <c r="A1682" t="s">
        <v>422</v>
      </c>
      <c r="B1682" t="s">
        <v>666</v>
      </c>
      <c r="C1682" t="s">
        <v>13</v>
      </c>
      <c r="D1682" t="s">
        <v>536</v>
      </c>
      <c r="E1682" t="s">
        <v>555</v>
      </c>
      <c r="F1682" t="s">
        <v>1547</v>
      </c>
      <c r="G1682" t="s">
        <v>196</v>
      </c>
      <c r="H1682" t="s">
        <v>255</v>
      </c>
      <c r="I1682" t="s">
        <v>255</v>
      </c>
      <c r="L1682" t="s">
        <v>7</v>
      </c>
      <c r="M1682">
        <f>VLOOKUP(D1682,UFMT_FIELD_FORMAT!A:H,8,FALSE)</f>
        <v/>
      </c>
      <c r="N1682">
        <f>IF(ISBLANK(E1682),"",VLOOKUP(E1682,UFMT_CONDITION!A:J,10,FALSE))</f>
        <v/>
      </c>
      <c r="O1682">
        <f>VLOOKUP(F1682,UFMT_VALUE!A:E,5,FALSE)</f>
        <v/>
      </c>
      <c r="P1682">
        <f>IF(ISBLANK(G1682),"",VLOOKUP(G1682,UFMT_CONVERSION!A:C,3,FALSE))</f>
        <v/>
      </c>
      <c r="Q1682">
        <f>"Field '"&amp;M1682&amp;IF(N1682="","","',Cond '"&amp;N1682)&amp;"', Value '"&amp;O1682&amp;IF(P1682="","","', Conv '"&amp;P1682)&amp;"'"</f>
        <v/>
      </c>
      <c r="S1682">
        <f>"Insert into UFMT_BUILD_RULE (FORMAT_ID, FIELD_NO, PRIORITY, FIELD_ID, COND_ID, VALUE_ID, CONV_KEY, F_CHECK, F_WRITE) Values ('"&amp;A1682&amp;"', '"&amp;B1682&amp;"', '"&amp;C1682&amp;"', '"&amp;D1682&amp;"', '"&amp;E1682&amp;"', '"&amp;F1682&amp;"', '"&amp;G1682&amp;"', '"&amp;H1682&amp;"', '"&amp;I1682&amp;"');"</f>
        <v/>
      </c>
      <c r="T1682">
        <f>"Update UFMT_BUILD_RULE SET FIELD_ID='"&amp;D1682&amp;"',COND_ID='"&amp;E1682&amp;"',VALUE_ID='"&amp;F1682&amp;"',CONV_KEY='"&amp;G1682&amp;"',F_CHECK='"&amp;H1682&amp;"',F_WRITE='"&amp;I1682&amp;"' Where FORMAT_ID = '"&amp;A1682&amp;"' AND FIELD_NO = '"&amp;B1682&amp;"' AND PRIORITY = '"&amp;C1682&amp;"';"</f>
        <v/>
      </c>
      <c r="U1682">
        <f>"Delete from UFMT_BUILD_RULE Where FORMAT_ID = '"&amp;A1682&amp;"' AND FIELD_NO = '"&amp;B1682&amp;"' AND PRIORITY = '"&amp;C1682&amp;"';"</f>
        <v/>
      </c>
    </row>
    <row r="1683" spans="1:21">
      <c r="A1683" t="s">
        <v>422</v>
      </c>
      <c r="B1683" t="s">
        <v>666</v>
      </c>
      <c r="C1683" t="s">
        <v>64</v>
      </c>
      <c r="D1683" t="s">
        <v>536</v>
      </c>
      <c r="E1683" t="s">
        <v>567</v>
      </c>
      <c r="F1683" t="s">
        <v>1547</v>
      </c>
      <c r="G1683" t="s">
        <v>196</v>
      </c>
      <c r="H1683" t="s">
        <v>255</v>
      </c>
      <c r="I1683" t="s">
        <v>255</v>
      </c>
      <c r="L1683" t="s">
        <v>7</v>
      </c>
      <c r="M1683">
        <f>VLOOKUP(D1683,UFMT_FIELD_FORMAT!A:H,8,FALSE)</f>
        <v/>
      </c>
      <c r="N1683">
        <f>IF(ISBLANK(E1683),"",VLOOKUP(E1683,UFMT_CONDITION!A:J,10,FALSE))</f>
        <v/>
      </c>
      <c r="O1683">
        <f>VLOOKUP(F1683,UFMT_VALUE!A:E,5,FALSE)</f>
        <v/>
      </c>
      <c r="P1683">
        <f>IF(ISBLANK(G1683),"",VLOOKUP(G1683,UFMT_CONVERSION!A:C,3,FALSE))</f>
        <v/>
      </c>
      <c r="Q1683">
        <f>"Field '"&amp;M1683&amp;IF(N1683="","","',Cond '"&amp;N1683)&amp;"', Value '"&amp;O1683&amp;IF(P1683="","","', Conv '"&amp;P1683)&amp;"'"</f>
        <v/>
      </c>
      <c r="S1683">
        <f>"Insert into UFMT_BUILD_RULE (FORMAT_ID, FIELD_NO, PRIORITY, FIELD_ID, COND_ID, VALUE_ID, CONV_KEY, F_CHECK, F_WRITE) Values ('"&amp;A1683&amp;"', '"&amp;B1683&amp;"', '"&amp;C1683&amp;"', '"&amp;D1683&amp;"', '"&amp;E1683&amp;"', '"&amp;F1683&amp;"', '"&amp;G1683&amp;"', '"&amp;H1683&amp;"', '"&amp;I1683&amp;"');"</f>
        <v/>
      </c>
      <c r="T1683">
        <f>"Update UFMT_BUILD_RULE SET FIELD_ID='"&amp;D1683&amp;"',COND_ID='"&amp;E1683&amp;"',VALUE_ID='"&amp;F1683&amp;"',CONV_KEY='"&amp;G1683&amp;"',F_CHECK='"&amp;H1683&amp;"',F_WRITE='"&amp;I1683&amp;"' Where FORMAT_ID = '"&amp;A1683&amp;"' AND FIELD_NO = '"&amp;B1683&amp;"' AND PRIORITY = '"&amp;C1683&amp;"';"</f>
        <v/>
      </c>
      <c r="U1683">
        <f>"Delete from UFMT_BUILD_RULE Where FORMAT_ID = '"&amp;A1683&amp;"' AND FIELD_NO = '"&amp;B1683&amp;"' AND PRIORITY = '"&amp;C1683&amp;"';"</f>
        <v/>
      </c>
    </row>
    <row r="1684" spans="1:21">
      <c r="A1684" t="s">
        <v>422</v>
      </c>
      <c r="B1684" t="s">
        <v>97</v>
      </c>
      <c r="C1684" t="s">
        <v>13</v>
      </c>
      <c r="D1684" t="s">
        <v>532</v>
      </c>
      <c r="F1684" t="s">
        <v>1590</v>
      </c>
      <c r="G1684" t="s">
        <v>76</v>
      </c>
      <c r="H1684" t="s">
        <v>255</v>
      </c>
      <c r="I1684" t="s">
        <v>255</v>
      </c>
      <c r="L1684" t="s">
        <v>7</v>
      </c>
      <c r="M1684">
        <f>VLOOKUP(D1684,UFMT_FIELD_FORMAT!A:H,8,FALSE)</f>
        <v/>
      </c>
      <c r="N1684">
        <f>IF(ISBLANK(E1684),"",VLOOKUP(E1684,UFMT_CONDITION!A:J,10,FALSE))</f>
        <v/>
      </c>
      <c r="O1684">
        <f>VLOOKUP(F1684,UFMT_VALUE!A:E,5,FALSE)</f>
        <v/>
      </c>
      <c r="P1684">
        <f>IF(ISBLANK(G1684),"",VLOOKUP(G1684,UFMT_CONVERSION!A:C,3,FALSE))</f>
        <v/>
      </c>
      <c r="Q1684">
        <f>"Field '"&amp;M1684&amp;IF(N1684="","","',Cond '"&amp;N1684)&amp;"', Value '"&amp;O1684&amp;IF(P1684="","","', Conv '"&amp;P1684)&amp;"'"</f>
        <v/>
      </c>
      <c r="S1684">
        <f>"Insert into UFMT_BUILD_RULE (FORMAT_ID, FIELD_NO, PRIORITY, FIELD_ID, COND_ID, VALUE_ID, CONV_KEY, F_CHECK, F_WRITE) Values ('"&amp;A1684&amp;"', '"&amp;B1684&amp;"', '"&amp;C1684&amp;"', '"&amp;D1684&amp;"', '"&amp;E1684&amp;"', '"&amp;F1684&amp;"', '"&amp;G1684&amp;"', '"&amp;H1684&amp;"', '"&amp;I1684&amp;"');"</f>
        <v/>
      </c>
      <c r="T1684">
        <f>"Update UFMT_BUILD_RULE SET FIELD_ID='"&amp;D1684&amp;"',COND_ID='"&amp;E1684&amp;"',VALUE_ID='"&amp;F1684&amp;"',CONV_KEY='"&amp;G1684&amp;"',F_CHECK='"&amp;H1684&amp;"',F_WRITE='"&amp;I1684&amp;"' Where FORMAT_ID = '"&amp;A1684&amp;"' AND FIELD_NO = '"&amp;B1684&amp;"' AND PRIORITY = '"&amp;C1684&amp;"';"</f>
        <v/>
      </c>
      <c r="U1684">
        <f>"Delete from UFMT_BUILD_RULE Where FORMAT_ID = '"&amp;A1684&amp;"' AND FIELD_NO = '"&amp;B1684&amp;"' AND PRIORITY = '"&amp;C1684&amp;"';"</f>
        <v/>
      </c>
    </row>
    <row r="1685" spans="1:21">
      <c r="A1685" t="s">
        <v>1378</v>
      </c>
      <c r="B1685" t="s">
        <v>64</v>
      </c>
      <c r="C1685" t="s">
        <v>13</v>
      </c>
      <c r="D1685" t="s">
        <v>13</v>
      </c>
      <c r="F1685" t="s">
        <v>64</v>
      </c>
      <c r="H1685" t="s">
        <v>255</v>
      </c>
      <c r="I1685" t="s">
        <v>255</v>
      </c>
      <c r="M1685">
        <f>VLOOKUP(D1685,UFMT_FIELD_FORMAT!A:H,8,FALSE)</f>
        <v/>
      </c>
      <c r="N1685">
        <f>IF(ISBLANK(E1685),"",VLOOKUP(E1685,UFMT_CONDITION!A:J,10,FALSE))</f>
        <v/>
      </c>
      <c r="O1685">
        <f>VLOOKUP(F1685,UFMT_VALUE!A:E,5,FALSE)</f>
        <v/>
      </c>
      <c r="P1685">
        <f>IF(ISBLANK(G1685),"",VLOOKUP(G1685,UFMT_CONVERSION!A:C,3,FALSE))</f>
        <v/>
      </c>
      <c r="Q1685">
        <f>"Field '"&amp;M1685&amp;IF(N1685="","","',Cond '"&amp;N1685)&amp;"', Value '"&amp;O1685&amp;IF(P1685="","","', Conv '"&amp;P1685)&amp;"'"</f>
        <v/>
      </c>
      <c r="S1685">
        <f>"Insert into UFMT_BUILD_RULE (FORMAT_ID, FIELD_NO, PRIORITY, FIELD_ID, COND_ID, VALUE_ID, CONV_KEY, F_CHECK, F_WRITE) Values ('"&amp;A1685&amp;"', '"&amp;B1685&amp;"', '"&amp;C1685&amp;"', '"&amp;D1685&amp;"', '"&amp;E1685&amp;"', '"&amp;F1685&amp;"', '"&amp;G1685&amp;"', '"&amp;H1685&amp;"', '"&amp;I1685&amp;"');"</f>
        <v/>
      </c>
      <c r="T1685">
        <f>"Update UFMT_BUILD_RULE SET FIELD_ID='"&amp;D1685&amp;"',COND_ID='"&amp;E1685&amp;"',VALUE_ID='"&amp;F1685&amp;"',CONV_KEY='"&amp;G1685&amp;"',F_CHECK='"&amp;H1685&amp;"',F_WRITE='"&amp;I1685&amp;"' Where FORMAT_ID = '"&amp;A1685&amp;"' AND FIELD_NO = '"&amp;B1685&amp;"' AND PRIORITY = '"&amp;C1685&amp;"';"</f>
        <v/>
      </c>
      <c r="U1685">
        <f>"Delete from UFMT_BUILD_RULE Where FORMAT_ID = '"&amp;A1685&amp;"' AND FIELD_NO = '"&amp;B1685&amp;"' AND PRIORITY = '"&amp;C1685&amp;"';"</f>
        <v/>
      </c>
    </row>
    <row r="1686" spans="1:21">
      <c r="A1686" t="s">
        <v>1378</v>
      </c>
      <c r="B1686" t="s">
        <v>107</v>
      </c>
      <c r="C1686" t="s">
        <v>13</v>
      </c>
      <c r="D1686" t="s">
        <v>64</v>
      </c>
      <c r="E1686" t="s">
        <v>17</v>
      </c>
      <c r="F1686" t="s">
        <v>1593</v>
      </c>
      <c r="H1686" t="s">
        <v>255</v>
      </c>
      <c r="I1686" t="s">
        <v>255</v>
      </c>
      <c r="L1686" t="s">
        <v>7</v>
      </c>
      <c r="M1686">
        <f>VLOOKUP(D1686,UFMT_FIELD_FORMAT!A:H,8,FALSE)</f>
        <v/>
      </c>
      <c r="N1686">
        <f>IF(ISBLANK(E1686),"",VLOOKUP(E1686,UFMT_CONDITION!A:J,10,FALSE))</f>
        <v/>
      </c>
      <c r="O1686">
        <f>VLOOKUP(F1686,UFMT_VALUE!A:E,5,FALSE)</f>
        <v/>
      </c>
      <c r="P1686">
        <f>IF(ISBLANK(G1686),"",VLOOKUP(G1686,UFMT_CONVERSION!A:C,3,FALSE))</f>
        <v/>
      </c>
      <c r="Q1686">
        <f>"Field '"&amp;M1686&amp;IF(N1686="","","',Cond '"&amp;N1686)&amp;"', Value '"&amp;O1686&amp;IF(P1686="","","', Conv '"&amp;P1686)&amp;"'"</f>
        <v/>
      </c>
      <c r="S1686">
        <f>"Insert into UFMT_BUILD_RULE (FORMAT_ID, FIELD_NO, PRIORITY, FIELD_ID, COND_ID, VALUE_ID, CONV_KEY, F_CHECK, F_WRITE) Values ('"&amp;A1686&amp;"', '"&amp;B1686&amp;"', '"&amp;C1686&amp;"', '"&amp;D1686&amp;"', '"&amp;E1686&amp;"', '"&amp;F1686&amp;"', '"&amp;G1686&amp;"', '"&amp;H1686&amp;"', '"&amp;I1686&amp;"');"</f>
        <v/>
      </c>
      <c r="T1686">
        <f>"Update UFMT_BUILD_RULE SET FIELD_ID='"&amp;D1686&amp;"',COND_ID='"&amp;E1686&amp;"',VALUE_ID='"&amp;F1686&amp;"',CONV_KEY='"&amp;G1686&amp;"',F_CHECK='"&amp;H1686&amp;"',F_WRITE='"&amp;I1686&amp;"' Where FORMAT_ID = '"&amp;A1686&amp;"' AND FIELD_NO = '"&amp;B1686&amp;"' AND PRIORITY = '"&amp;C1686&amp;"';"</f>
        <v/>
      </c>
      <c r="U1686">
        <f>"Delete from UFMT_BUILD_RULE Where FORMAT_ID = '"&amp;A1686&amp;"' AND FIELD_NO = '"&amp;B1686&amp;"' AND PRIORITY = '"&amp;C1686&amp;"';"</f>
        <v/>
      </c>
    </row>
    <row r="1687" spans="1:21">
      <c r="A1687" t="s">
        <v>1378</v>
      </c>
      <c r="B1687" t="s">
        <v>107</v>
      </c>
      <c r="C1687" t="s">
        <v>64</v>
      </c>
      <c r="D1687" t="s">
        <v>64</v>
      </c>
      <c r="F1687" t="s">
        <v>1594</v>
      </c>
      <c r="H1687" t="s">
        <v>255</v>
      </c>
      <c r="I1687" t="s">
        <v>255</v>
      </c>
      <c r="L1687" t="s">
        <v>7</v>
      </c>
      <c r="M1687">
        <f>VLOOKUP(D1687,UFMT_FIELD_FORMAT!A:H,8,FALSE)</f>
        <v/>
      </c>
      <c r="N1687">
        <f>IF(ISBLANK(E1687),"",VLOOKUP(E1687,UFMT_CONDITION!A:J,10,FALSE))</f>
        <v/>
      </c>
      <c r="O1687">
        <f>VLOOKUP(F1687,UFMT_VALUE!A:E,5,FALSE)</f>
        <v/>
      </c>
      <c r="P1687">
        <f>IF(ISBLANK(G1687),"",VLOOKUP(G1687,UFMT_CONVERSION!A:C,3,FALSE))</f>
        <v/>
      </c>
      <c r="Q1687">
        <f>"Field '"&amp;M1687&amp;IF(N1687="","","',Cond '"&amp;N1687)&amp;"', Value '"&amp;O1687&amp;IF(P1687="","","', Conv '"&amp;P1687)&amp;"'"</f>
        <v/>
      </c>
      <c r="S1687">
        <f>"Insert into UFMT_BUILD_RULE (FORMAT_ID, FIELD_NO, PRIORITY, FIELD_ID, COND_ID, VALUE_ID, CONV_KEY, F_CHECK, F_WRITE) Values ('"&amp;A1687&amp;"', '"&amp;B1687&amp;"', '"&amp;C1687&amp;"', '"&amp;D1687&amp;"', '"&amp;E1687&amp;"', '"&amp;F1687&amp;"', '"&amp;G1687&amp;"', '"&amp;H1687&amp;"', '"&amp;I1687&amp;"');"</f>
        <v/>
      </c>
      <c r="T1687">
        <f>"Update UFMT_BUILD_RULE SET FIELD_ID='"&amp;D1687&amp;"',COND_ID='"&amp;E1687&amp;"',VALUE_ID='"&amp;F1687&amp;"',CONV_KEY='"&amp;G1687&amp;"',F_CHECK='"&amp;H1687&amp;"',F_WRITE='"&amp;I1687&amp;"' Where FORMAT_ID = '"&amp;A1687&amp;"' AND FIELD_NO = '"&amp;B1687&amp;"' AND PRIORITY = '"&amp;C1687&amp;"';"</f>
        <v/>
      </c>
      <c r="U1687">
        <f>"Delete from UFMT_BUILD_RULE Where FORMAT_ID = '"&amp;A1687&amp;"' AND FIELD_NO = '"&amp;B1687&amp;"' AND PRIORITY = '"&amp;C1687&amp;"';"</f>
        <v/>
      </c>
    </row>
    <row r="1688" spans="1:21">
      <c r="A1688" t="s">
        <v>1378</v>
      </c>
      <c r="B1688" t="s">
        <v>31</v>
      </c>
      <c r="C1688" t="s">
        <v>13</v>
      </c>
      <c r="D1688" t="s">
        <v>107</v>
      </c>
      <c r="F1688" t="s">
        <v>330</v>
      </c>
      <c r="H1688" t="s">
        <v>255</v>
      </c>
      <c r="I1688" t="s">
        <v>255</v>
      </c>
      <c r="L1688" t="s">
        <v>7</v>
      </c>
      <c r="M1688">
        <f>VLOOKUP(D1688,UFMT_FIELD_FORMAT!A:H,8,FALSE)</f>
        <v/>
      </c>
      <c r="N1688">
        <f>IF(ISBLANK(E1688),"",VLOOKUP(E1688,UFMT_CONDITION!A:J,10,FALSE))</f>
        <v/>
      </c>
      <c r="O1688">
        <f>VLOOKUP(F1688,UFMT_VALUE!A:E,5,FALSE)</f>
        <v/>
      </c>
      <c r="P1688">
        <f>IF(ISBLANK(G1688),"",VLOOKUP(G1688,UFMT_CONVERSION!A:C,3,FALSE))</f>
        <v/>
      </c>
      <c r="Q1688">
        <f>"Field '"&amp;M1688&amp;IF(N1688="","","',Cond '"&amp;N1688)&amp;"', Value '"&amp;O1688&amp;IF(P1688="","","', Conv '"&amp;P1688)&amp;"'"</f>
        <v/>
      </c>
      <c r="S1688">
        <f>"Insert into UFMT_BUILD_RULE (FORMAT_ID, FIELD_NO, PRIORITY, FIELD_ID, COND_ID, VALUE_ID, CONV_KEY, F_CHECK, F_WRITE) Values ('"&amp;A1688&amp;"', '"&amp;B1688&amp;"', '"&amp;C1688&amp;"', '"&amp;D1688&amp;"', '"&amp;E1688&amp;"', '"&amp;F1688&amp;"', '"&amp;G1688&amp;"', '"&amp;H1688&amp;"', '"&amp;I1688&amp;"');"</f>
        <v/>
      </c>
      <c r="T1688">
        <f>"Update UFMT_BUILD_RULE SET FIELD_ID='"&amp;D1688&amp;"',COND_ID='"&amp;E1688&amp;"',VALUE_ID='"&amp;F1688&amp;"',CONV_KEY='"&amp;G1688&amp;"',F_CHECK='"&amp;H1688&amp;"',F_WRITE='"&amp;I1688&amp;"' Where FORMAT_ID = '"&amp;A1688&amp;"' AND FIELD_NO = '"&amp;B1688&amp;"' AND PRIORITY = '"&amp;C1688&amp;"';"</f>
        <v/>
      </c>
      <c r="U1688">
        <f>"Delete from UFMT_BUILD_RULE Where FORMAT_ID = '"&amp;A1688&amp;"' AND FIELD_NO = '"&amp;B1688&amp;"' AND PRIORITY = '"&amp;C1688&amp;"';"</f>
        <v/>
      </c>
    </row>
    <row r="1689" spans="1:21">
      <c r="A1689" t="s">
        <v>1378</v>
      </c>
      <c r="B1689" t="s">
        <v>330</v>
      </c>
      <c r="C1689" t="s">
        <v>13</v>
      </c>
      <c r="D1689" t="s">
        <v>51</v>
      </c>
      <c r="F1689" t="s">
        <v>216</v>
      </c>
      <c r="H1689" t="s">
        <v>255</v>
      </c>
      <c r="I1689" t="s">
        <v>255</v>
      </c>
      <c r="L1689" t="s">
        <v>7</v>
      </c>
      <c r="M1689">
        <f>VLOOKUP(D1689,UFMT_FIELD_FORMAT!A:H,8,FALSE)</f>
        <v/>
      </c>
      <c r="N1689">
        <f>IF(ISBLANK(E1689),"",VLOOKUP(E1689,UFMT_CONDITION!A:J,10,FALSE))</f>
        <v/>
      </c>
      <c r="O1689">
        <f>VLOOKUP(F1689,UFMT_VALUE!A:E,5,FALSE)</f>
        <v/>
      </c>
      <c r="P1689">
        <f>IF(ISBLANK(G1689),"",VLOOKUP(G1689,UFMT_CONVERSION!A:C,3,FALSE))</f>
        <v/>
      </c>
      <c r="Q1689">
        <f>"Field '"&amp;M1689&amp;IF(N1689="","","',Cond '"&amp;N1689)&amp;"', Value '"&amp;O1689&amp;IF(P1689="","","', Conv '"&amp;P1689)&amp;"'"</f>
        <v/>
      </c>
      <c r="S1689">
        <f>"Insert into UFMT_BUILD_RULE (FORMAT_ID, FIELD_NO, PRIORITY, FIELD_ID, COND_ID, VALUE_ID, CONV_KEY, F_CHECK, F_WRITE) Values ('"&amp;A1689&amp;"', '"&amp;B1689&amp;"', '"&amp;C1689&amp;"', '"&amp;D1689&amp;"', '"&amp;E1689&amp;"', '"&amp;F1689&amp;"', '"&amp;G1689&amp;"', '"&amp;H1689&amp;"', '"&amp;I1689&amp;"');"</f>
        <v/>
      </c>
      <c r="T1689">
        <f>"Update UFMT_BUILD_RULE SET FIELD_ID='"&amp;D1689&amp;"',COND_ID='"&amp;E1689&amp;"',VALUE_ID='"&amp;F1689&amp;"',CONV_KEY='"&amp;G1689&amp;"',F_CHECK='"&amp;H1689&amp;"',F_WRITE='"&amp;I1689&amp;"' Where FORMAT_ID = '"&amp;A1689&amp;"' AND FIELD_NO = '"&amp;B1689&amp;"' AND PRIORITY = '"&amp;C1689&amp;"';"</f>
        <v/>
      </c>
      <c r="U1689">
        <f>"Delete from UFMT_BUILD_RULE Where FORMAT_ID = '"&amp;A1689&amp;"' AND FIELD_NO = '"&amp;B1689&amp;"' AND PRIORITY = '"&amp;C1689&amp;"';"</f>
        <v/>
      </c>
    </row>
    <row r="1690" spans="1:21">
      <c r="A1690" t="s">
        <v>1378</v>
      </c>
      <c r="B1690" t="s">
        <v>337</v>
      </c>
      <c r="C1690" t="s">
        <v>13</v>
      </c>
      <c r="D1690" t="s">
        <v>500</v>
      </c>
      <c r="F1690" t="s">
        <v>35</v>
      </c>
      <c r="H1690" t="s">
        <v>255</v>
      </c>
      <c r="I1690" t="s">
        <v>255</v>
      </c>
      <c r="L1690" t="s">
        <v>7</v>
      </c>
      <c r="M1690">
        <f>VLOOKUP(D1690,UFMT_FIELD_FORMAT!A:H,8,FALSE)</f>
        <v/>
      </c>
      <c r="N1690">
        <f>IF(ISBLANK(E1690),"",VLOOKUP(E1690,UFMT_CONDITION!A:J,10,FALSE))</f>
        <v/>
      </c>
      <c r="O1690">
        <f>VLOOKUP(F1690,UFMT_VALUE!A:E,5,FALSE)</f>
        <v/>
      </c>
      <c r="P1690">
        <f>IF(ISBLANK(G1690),"",VLOOKUP(G1690,UFMT_CONVERSION!A:C,3,FALSE))</f>
        <v/>
      </c>
      <c r="Q1690">
        <f>"Field '"&amp;M1690&amp;IF(N1690="","","',Cond '"&amp;N1690)&amp;"', Value '"&amp;O1690&amp;IF(P1690="","","', Conv '"&amp;P1690)&amp;"'"</f>
        <v/>
      </c>
      <c r="S1690">
        <f>"Insert into UFMT_BUILD_RULE (FORMAT_ID, FIELD_NO, PRIORITY, FIELD_ID, COND_ID, VALUE_ID, CONV_KEY, F_CHECK, F_WRITE) Values ('"&amp;A1690&amp;"', '"&amp;B1690&amp;"', '"&amp;C1690&amp;"', '"&amp;D1690&amp;"', '"&amp;E1690&amp;"', '"&amp;F1690&amp;"', '"&amp;G1690&amp;"', '"&amp;H1690&amp;"', '"&amp;I1690&amp;"');"</f>
        <v/>
      </c>
      <c r="T1690">
        <f>"Update UFMT_BUILD_RULE SET FIELD_ID='"&amp;D1690&amp;"',COND_ID='"&amp;E1690&amp;"',VALUE_ID='"&amp;F1690&amp;"',CONV_KEY='"&amp;G1690&amp;"',F_CHECK='"&amp;H1690&amp;"',F_WRITE='"&amp;I1690&amp;"' Where FORMAT_ID = '"&amp;A1690&amp;"' AND FIELD_NO = '"&amp;B1690&amp;"' AND PRIORITY = '"&amp;C1690&amp;"';"</f>
        <v/>
      </c>
      <c r="U1690">
        <f>"Delete from UFMT_BUILD_RULE Where FORMAT_ID = '"&amp;A1690&amp;"' AND FIELD_NO = '"&amp;B1690&amp;"' AND PRIORITY = '"&amp;C1690&amp;"';"</f>
        <v/>
      </c>
    </row>
    <row r="1691" spans="1:21">
      <c r="A1691" t="s">
        <v>1378</v>
      </c>
      <c r="B1691" t="s">
        <v>351</v>
      </c>
      <c r="C1691" t="s">
        <v>13</v>
      </c>
      <c r="D1691" t="s">
        <v>500</v>
      </c>
      <c r="F1691" t="s">
        <v>385</v>
      </c>
      <c r="H1691" t="s">
        <v>255</v>
      </c>
      <c r="I1691" t="s">
        <v>255</v>
      </c>
      <c r="L1691" t="s">
        <v>7</v>
      </c>
      <c r="M1691">
        <f>VLOOKUP(D1691,UFMT_FIELD_FORMAT!A:H,8,FALSE)</f>
        <v/>
      </c>
      <c r="N1691">
        <f>IF(ISBLANK(E1691),"",VLOOKUP(E1691,UFMT_CONDITION!A:J,10,FALSE))</f>
        <v/>
      </c>
      <c r="O1691">
        <f>VLOOKUP(F1691,UFMT_VALUE!A:E,5,FALSE)</f>
        <v/>
      </c>
      <c r="P1691">
        <f>IF(ISBLANK(G1691),"",VLOOKUP(G1691,UFMT_CONVERSION!A:C,3,FALSE))</f>
        <v/>
      </c>
      <c r="Q1691">
        <f>"Field '"&amp;M1691&amp;IF(N1691="","","',Cond '"&amp;N1691)&amp;"', Value '"&amp;O1691&amp;IF(P1691="","","', Conv '"&amp;P1691)&amp;"'"</f>
        <v/>
      </c>
      <c r="S1691">
        <f>"Insert into UFMT_BUILD_RULE (FORMAT_ID, FIELD_NO, PRIORITY, FIELD_ID, COND_ID, VALUE_ID, CONV_KEY, F_CHECK, F_WRITE) Values ('"&amp;A1691&amp;"', '"&amp;B1691&amp;"', '"&amp;C1691&amp;"', '"&amp;D1691&amp;"', '"&amp;E1691&amp;"', '"&amp;F1691&amp;"', '"&amp;G1691&amp;"', '"&amp;H1691&amp;"', '"&amp;I1691&amp;"');"</f>
        <v/>
      </c>
      <c r="T1691">
        <f>"Update UFMT_BUILD_RULE SET FIELD_ID='"&amp;D1691&amp;"',COND_ID='"&amp;E1691&amp;"',VALUE_ID='"&amp;F1691&amp;"',CONV_KEY='"&amp;G1691&amp;"',F_CHECK='"&amp;H1691&amp;"',F_WRITE='"&amp;I1691&amp;"' Where FORMAT_ID = '"&amp;A1691&amp;"' AND FIELD_NO = '"&amp;B1691&amp;"' AND PRIORITY = '"&amp;C1691&amp;"';"</f>
        <v/>
      </c>
      <c r="U1691">
        <f>"Delete from UFMT_BUILD_RULE Where FORMAT_ID = '"&amp;A1691&amp;"' AND FIELD_NO = '"&amp;B1691&amp;"' AND PRIORITY = '"&amp;C1691&amp;"';"</f>
        <v/>
      </c>
    </row>
    <row r="1692" spans="1:21">
      <c r="A1692" t="s">
        <v>1378</v>
      </c>
      <c r="B1692" t="s">
        <v>379</v>
      </c>
      <c r="C1692" t="s">
        <v>13</v>
      </c>
      <c r="D1692" t="s">
        <v>318</v>
      </c>
      <c r="F1692" t="s">
        <v>379</v>
      </c>
      <c r="G1692" t="s">
        <v>31</v>
      </c>
      <c r="H1692" t="s">
        <v>255</v>
      </c>
      <c r="I1692" t="s">
        <v>255</v>
      </c>
      <c r="L1692" t="s">
        <v>7</v>
      </c>
      <c r="M1692">
        <f>VLOOKUP(D1692,UFMT_FIELD_FORMAT!A:H,8,FALSE)</f>
        <v/>
      </c>
      <c r="N1692">
        <f>IF(ISBLANK(E1692),"",VLOOKUP(E1692,UFMT_CONDITION!A:J,10,FALSE))</f>
        <v/>
      </c>
      <c r="O1692">
        <f>VLOOKUP(F1692,UFMT_VALUE!A:E,5,FALSE)</f>
        <v/>
      </c>
      <c r="P1692">
        <f>IF(ISBLANK(G1692),"",VLOOKUP(G1692,UFMT_CONVERSION!A:C,3,FALSE))</f>
        <v/>
      </c>
      <c r="Q1692">
        <f>"Field '"&amp;M1692&amp;IF(N1692="","","',Cond '"&amp;N1692)&amp;"', Value '"&amp;O1692&amp;IF(P1692="","","', Conv '"&amp;P1692)&amp;"'"</f>
        <v/>
      </c>
      <c r="S1692">
        <f>"Insert into UFMT_BUILD_RULE (FORMAT_ID, FIELD_NO, PRIORITY, FIELD_ID, COND_ID, VALUE_ID, CONV_KEY, F_CHECK, F_WRITE) Values ('"&amp;A1692&amp;"', '"&amp;B1692&amp;"', '"&amp;C1692&amp;"', '"&amp;D1692&amp;"', '"&amp;E1692&amp;"', '"&amp;F1692&amp;"', '"&amp;G1692&amp;"', '"&amp;H1692&amp;"', '"&amp;I1692&amp;"');"</f>
        <v/>
      </c>
      <c r="T1692">
        <f>"Update UFMT_BUILD_RULE SET FIELD_ID='"&amp;D1692&amp;"',COND_ID='"&amp;E1692&amp;"',VALUE_ID='"&amp;F1692&amp;"',CONV_KEY='"&amp;G1692&amp;"',F_CHECK='"&amp;H1692&amp;"',F_WRITE='"&amp;I1692&amp;"' Where FORMAT_ID = '"&amp;A1692&amp;"' AND FIELD_NO = '"&amp;B1692&amp;"' AND PRIORITY = '"&amp;C1692&amp;"';"</f>
        <v/>
      </c>
      <c r="U1692">
        <f>"Delete from UFMT_BUILD_RULE Where FORMAT_ID = '"&amp;A1692&amp;"' AND FIELD_NO = '"&amp;B1692&amp;"' AND PRIORITY = '"&amp;C1692&amp;"';"</f>
        <v/>
      </c>
    </row>
    <row r="1693" spans="1:21">
      <c r="A1693" t="s">
        <v>1378</v>
      </c>
      <c r="B1693" t="s">
        <v>393</v>
      </c>
      <c r="C1693" t="s">
        <v>13</v>
      </c>
      <c r="D1693" t="s">
        <v>318</v>
      </c>
      <c r="F1693" t="s">
        <v>379</v>
      </c>
      <c r="G1693" t="s">
        <v>31</v>
      </c>
      <c r="H1693" t="s">
        <v>255</v>
      </c>
      <c r="I1693" t="s">
        <v>255</v>
      </c>
      <c r="L1693" t="s">
        <v>7</v>
      </c>
      <c r="M1693">
        <f>VLOOKUP(D1693,UFMT_FIELD_FORMAT!A:H,8,FALSE)</f>
        <v/>
      </c>
      <c r="N1693">
        <f>IF(ISBLANK(E1693),"",VLOOKUP(E1693,UFMT_CONDITION!A:J,10,FALSE))</f>
        <v/>
      </c>
      <c r="O1693">
        <f>VLOOKUP(F1693,UFMT_VALUE!A:E,5,FALSE)</f>
        <v/>
      </c>
      <c r="P1693">
        <f>IF(ISBLANK(G1693),"",VLOOKUP(G1693,UFMT_CONVERSION!A:C,3,FALSE))</f>
        <v/>
      </c>
      <c r="Q1693">
        <f>"Field '"&amp;M1693&amp;IF(N1693="","","',Cond '"&amp;N1693)&amp;"', Value '"&amp;O1693&amp;IF(P1693="","","', Conv '"&amp;P1693)&amp;"'"</f>
        <v/>
      </c>
      <c r="S1693">
        <f>"Insert into UFMT_BUILD_RULE (FORMAT_ID, FIELD_NO, PRIORITY, FIELD_ID, COND_ID, VALUE_ID, CONV_KEY, F_CHECK, F_WRITE) Values ('"&amp;A1693&amp;"', '"&amp;B1693&amp;"', '"&amp;C1693&amp;"', '"&amp;D1693&amp;"', '"&amp;E1693&amp;"', '"&amp;F1693&amp;"', '"&amp;G1693&amp;"', '"&amp;H1693&amp;"', '"&amp;I1693&amp;"');"</f>
        <v/>
      </c>
      <c r="T1693">
        <f>"Update UFMT_BUILD_RULE SET FIELD_ID='"&amp;D1693&amp;"',COND_ID='"&amp;E1693&amp;"',VALUE_ID='"&amp;F1693&amp;"',CONV_KEY='"&amp;G1693&amp;"',F_CHECK='"&amp;H1693&amp;"',F_WRITE='"&amp;I1693&amp;"' Where FORMAT_ID = '"&amp;A1693&amp;"' AND FIELD_NO = '"&amp;B1693&amp;"' AND PRIORITY = '"&amp;C1693&amp;"';"</f>
        <v/>
      </c>
      <c r="U1693">
        <f>"Delete from UFMT_BUILD_RULE Where FORMAT_ID = '"&amp;A1693&amp;"' AND FIELD_NO = '"&amp;B1693&amp;"' AND PRIORITY = '"&amp;C1693&amp;"';"</f>
        <v/>
      </c>
    </row>
    <row r="1694" spans="1:21">
      <c r="A1694" t="s">
        <v>1378</v>
      </c>
      <c r="B1694" t="s">
        <v>398</v>
      </c>
      <c r="C1694" t="s">
        <v>13</v>
      </c>
      <c r="D1694" t="s">
        <v>318</v>
      </c>
      <c r="F1694" t="s">
        <v>283</v>
      </c>
      <c r="H1694" t="s">
        <v>255</v>
      </c>
      <c r="I1694" t="s">
        <v>255</v>
      </c>
      <c r="L1694" t="s">
        <v>7</v>
      </c>
      <c r="M1694">
        <f>VLOOKUP(D1694,UFMT_FIELD_FORMAT!A:H,8,FALSE)</f>
        <v/>
      </c>
      <c r="N1694">
        <f>IF(ISBLANK(E1694),"",VLOOKUP(E1694,UFMT_CONDITION!A:J,10,FALSE))</f>
        <v/>
      </c>
      <c r="O1694">
        <f>VLOOKUP(F1694,UFMT_VALUE!A:E,5,FALSE)</f>
        <v/>
      </c>
      <c r="P1694">
        <f>IF(ISBLANK(G1694),"",VLOOKUP(G1694,UFMT_CONVERSION!A:C,3,FALSE))</f>
        <v/>
      </c>
      <c r="Q1694">
        <f>"Field '"&amp;M1694&amp;IF(N1694="","","',Cond '"&amp;N1694)&amp;"', Value '"&amp;O1694&amp;IF(P1694="","","', Conv '"&amp;P1694)&amp;"'"</f>
        <v/>
      </c>
      <c r="S1694">
        <f>"Insert into UFMT_BUILD_RULE (FORMAT_ID, FIELD_NO, PRIORITY, FIELD_ID, COND_ID, VALUE_ID, CONV_KEY, F_CHECK, F_WRITE) Values ('"&amp;A1694&amp;"', '"&amp;B1694&amp;"', '"&amp;C1694&amp;"', '"&amp;D1694&amp;"', '"&amp;E1694&amp;"', '"&amp;F1694&amp;"', '"&amp;G1694&amp;"', '"&amp;H1694&amp;"', '"&amp;I1694&amp;"');"</f>
        <v/>
      </c>
      <c r="T1694">
        <f>"Update UFMT_BUILD_RULE SET FIELD_ID='"&amp;D1694&amp;"',COND_ID='"&amp;E1694&amp;"',VALUE_ID='"&amp;F1694&amp;"',CONV_KEY='"&amp;G1694&amp;"',F_CHECK='"&amp;H1694&amp;"',F_WRITE='"&amp;I1694&amp;"' Where FORMAT_ID = '"&amp;A1694&amp;"' AND FIELD_NO = '"&amp;B1694&amp;"' AND PRIORITY = '"&amp;C1694&amp;"';"</f>
        <v/>
      </c>
      <c r="U1694">
        <f>"Delete from UFMT_BUILD_RULE Where FORMAT_ID = '"&amp;A1694&amp;"' AND FIELD_NO = '"&amp;B1694&amp;"' AND PRIORITY = '"&amp;C1694&amp;"';"</f>
        <v/>
      </c>
    </row>
    <row r="1695" spans="1:21">
      <c r="A1695" t="s">
        <v>1378</v>
      </c>
      <c r="B1695" t="s">
        <v>233</v>
      </c>
      <c r="C1695" t="s">
        <v>13</v>
      </c>
      <c r="D1695" t="s">
        <v>333</v>
      </c>
      <c r="F1695" t="s">
        <v>1595</v>
      </c>
      <c r="H1695" t="s">
        <v>255</v>
      </c>
      <c r="I1695" t="s">
        <v>255</v>
      </c>
      <c r="L1695" t="s">
        <v>7</v>
      </c>
      <c r="M1695">
        <f>VLOOKUP(D1695,UFMT_FIELD_FORMAT!A:H,8,FALSE)</f>
        <v/>
      </c>
      <c r="N1695">
        <f>IF(ISBLANK(E1695),"",VLOOKUP(E1695,UFMT_CONDITION!A:J,10,FALSE))</f>
        <v/>
      </c>
      <c r="O1695">
        <f>VLOOKUP(F1695,UFMT_VALUE!A:E,5,FALSE)</f>
        <v/>
      </c>
      <c r="P1695">
        <f>IF(ISBLANK(G1695),"",VLOOKUP(G1695,UFMT_CONVERSION!A:C,3,FALSE))</f>
        <v/>
      </c>
      <c r="Q1695">
        <f>"Field '"&amp;M1695&amp;IF(N1695="","","',Cond '"&amp;N1695)&amp;"', Value '"&amp;O1695&amp;IF(P1695="","","', Conv '"&amp;P1695)&amp;"'"</f>
        <v/>
      </c>
      <c r="S1695">
        <f>"Insert into UFMT_BUILD_RULE (FORMAT_ID, FIELD_NO, PRIORITY, FIELD_ID, COND_ID, VALUE_ID, CONV_KEY, F_CHECK, F_WRITE) Values ('"&amp;A1695&amp;"', '"&amp;B1695&amp;"', '"&amp;C1695&amp;"', '"&amp;D1695&amp;"', '"&amp;E1695&amp;"', '"&amp;F1695&amp;"', '"&amp;G1695&amp;"', '"&amp;H1695&amp;"', '"&amp;I1695&amp;"');"</f>
        <v/>
      </c>
      <c r="T1695">
        <f>"Update UFMT_BUILD_RULE SET FIELD_ID='"&amp;D1695&amp;"',COND_ID='"&amp;E1695&amp;"',VALUE_ID='"&amp;F1695&amp;"',CONV_KEY='"&amp;G1695&amp;"',F_CHECK='"&amp;H1695&amp;"',F_WRITE='"&amp;I1695&amp;"' Where FORMAT_ID = '"&amp;A1695&amp;"' AND FIELD_NO = '"&amp;B1695&amp;"' AND PRIORITY = '"&amp;C1695&amp;"';"</f>
        <v/>
      </c>
      <c r="U1695">
        <f>"Delete from UFMT_BUILD_RULE Where FORMAT_ID = '"&amp;A1695&amp;"' AND FIELD_NO = '"&amp;B1695&amp;"' AND PRIORITY = '"&amp;C1695&amp;"';"</f>
        <v/>
      </c>
    </row>
    <row r="1696" spans="1:21">
      <c r="A1696" t="s">
        <v>1378</v>
      </c>
      <c r="B1696" t="s">
        <v>51</v>
      </c>
      <c r="C1696" t="s">
        <v>13</v>
      </c>
      <c r="D1696" t="s">
        <v>473</v>
      </c>
      <c r="F1696" t="s">
        <v>1576</v>
      </c>
      <c r="H1696" t="s">
        <v>255</v>
      </c>
      <c r="I1696" t="s">
        <v>255</v>
      </c>
      <c r="M1696">
        <f>VLOOKUP(D1696,UFMT_FIELD_FORMAT!A:H,8,FALSE)</f>
        <v/>
      </c>
      <c r="N1696">
        <f>IF(ISBLANK(E1696),"",VLOOKUP(E1696,UFMT_CONDITION!A:J,10,FALSE))</f>
        <v/>
      </c>
      <c r="O1696">
        <f>VLOOKUP(F1696,UFMT_VALUE!A:E,5,FALSE)</f>
        <v/>
      </c>
      <c r="P1696">
        <f>IF(ISBLANK(G1696),"",VLOOKUP(G1696,UFMT_CONVERSION!A:C,3,FALSE))</f>
        <v/>
      </c>
      <c r="Q1696">
        <f>"Field '"&amp;M1696&amp;IF(N1696="","","',Cond '"&amp;N1696)&amp;"', Value '"&amp;O1696&amp;IF(P1696="","","', Conv '"&amp;P1696)&amp;"'"</f>
        <v/>
      </c>
      <c r="S1696">
        <f>"Insert into UFMT_BUILD_RULE (FORMAT_ID, FIELD_NO, PRIORITY, FIELD_ID, COND_ID, VALUE_ID, CONV_KEY, F_CHECK, F_WRITE) Values ('"&amp;A1696&amp;"', '"&amp;B1696&amp;"', '"&amp;C1696&amp;"', '"&amp;D1696&amp;"', '"&amp;E1696&amp;"', '"&amp;F1696&amp;"', '"&amp;G1696&amp;"', '"&amp;H1696&amp;"', '"&amp;I1696&amp;"');"</f>
        <v/>
      </c>
      <c r="T1696">
        <f>"Update UFMT_BUILD_RULE SET FIELD_ID='"&amp;D1696&amp;"',COND_ID='"&amp;E1696&amp;"',VALUE_ID='"&amp;F1696&amp;"',CONV_KEY='"&amp;G1696&amp;"',F_CHECK='"&amp;H1696&amp;"',F_WRITE='"&amp;I1696&amp;"' Where FORMAT_ID = '"&amp;A1696&amp;"' AND FIELD_NO = '"&amp;B1696&amp;"' AND PRIORITY = '"&amp;C1696&amp;"';"</f>
        <v/>
      </c>
      <c r="U1696">
        <f>"Delete from UFMT_BUILD_RULE Where FORMAT_ID = '"&amp;A1696&amp;"' AND FIELD_NO = '"&amp;B1696&amp;"' AND PRIORITY = '"&amp;C1696&amp;"';"</f>
        <v/>
      </c>
    </row>
    <row r="1697" spans="1:21">
      <c r="A1697" t="s">
        <v>1378</v>
      </c>
      <c r="B1697" t="s">
        <v>524</v>
      </c>
      <c r="C1697" t="s">
        <v>13</v>
      </c>
      <c r="D1697" t="s">
        <v>31</v>
      </c>
      <c r="F1697" t="s">
        <v>1577</v>
      </c>
      <c r="G1697" t="s">
        <v>634</v>
      </c>
      <c r="H1697" t="s">
        <v>255</v>
      </c>
      <c r="I1697" t="s">
        <v>255</v>
      </c>
      <c r="M1697">
        <f>VLOOKUP(D1697,UFMT_FIELD_FORMAT!A:H,8,FALSE)</f>
        <v/>
      </c>
      <c r="N1697">
        <f>IF(ISBLANK(E1697),"",VLOOKUP(E1697,UFMT_CONDITION!A:J,10,FALSE))</f>
        <v/>
      </c>
      <c r="O1697">
        <f>VLOOKUP(F1697,UFMT_VALUE!A:E,5,FALSE)</f>
        <v/>
      </c>
      <c r="P1697">
        <f>IF(ISBLANK(G1697),"",VLOOKUP(G1697,UFMT_CONVERSION!A:C,3,FALSE))</f>
        <v/>
      </c>
      <c r="Q1697">
        <f>"Field '"&amp;M1697&amp;IF(N1697="","","',Cond '"&amp;N1697)&amp;"', Value '"&amp;O1697&amp;IF(P1697="","","', Conv '"&amp;P1697)&amp;"'"</f>
        <v/>
      </c>
      <c r="S1697">
        <f>"Insert into UFMT_BUILD_RULE (FORMAT_ID, FIELD_NO, PRIORITY, FIELD_ID, COND_ID, VALUE_ID, CONV_KEY, F_CHECK, F_WRITE) Values ('"&amp;A1697&amp;"', '"&amp;B1697&amp;"', '"&amp;C1697&amp;"', '"&amp;D1697&amp;"', '"&amp;E1697&amp;"', '"&amp;F1697&amp;"', '"&amp;G1697&amp;"', '"&amp;H1697&amp;"', '"&amp;I1697&amp;"');"</f>
        <v/>
      </c>
      <c r="T1697">
        <f>"Update UFMT_BUILD_RULE SET FIELD_ID='"&amp;D1697&amp;"',COND_ID='"&amp;E1697&amp;"',VALUE_ID='"&amp;F1697&amp;"',CONV_KEY='"&amp;G1697&amp;"',F_CHECK='"&amp;H1697&amp;"',F_WRITE='"&amp;I1697&amp;"' Where FORMAT_ID = '"&amp;A1697&amp;"' AND FIELD_NO = '"&amp;B1697&amp;"' AND PRIORITY = '"&amp;C1697&amp;"';"</f>
        <v/>
      </c>
      <c r="U1697">
        <f>"Delete from UFMT_BUILD_RULE Where FORMAT_ID = '"&amp;A1697&amp;"' AND FIELD_NO = '"&amp;B1697&amp;"' AND PRIORITY = '"&amp;C1697&amp;"';"</f>
        <v/>
      </c>
    </row>
    <row r="1698" spans="1:21">
      <c r="A1698" t="s">
        <v>1378</v>
      </c>
      <c r="B1698" t="s">
        <v>532</v>
      </c>
      <c r="C1698" t="s">
        <v>13</v>
      </c>
      <c r="D1698" t="s">
        <v>337</v>
      </c>
      <c r="F1698" t="s">
        <v>1596</v>
      </c>
      <c r="H1698" t="s">
        <v>255</v>
      </c>
      <c r="I1698" t="s">
        <v>255</v>
      </c>
      <c r="M1698">
        <f>VLOOKUP(D1698,UFMT_FIELD_FORMAT!A:H,8,FALSE)</f>
        <v/>
      </c>
      <c r="N1698">
        <f>IF(ISBLANK(E1698),"",VLOOKUP(E1698,UFMT_CONDITION!A:J,10,FALSE))</f>
        <v/>
      </c>
      <c r="O1698">
        <f>VLOOKUP(F1698,UFMT_VALUE!A:E,5,FALSE)</f>
        <v/>
      </c>
      <c r="P1698">
        <f>IF(ISBLANK(G1698),"",VLOOKUP(G1698,UFMT_CONVERSION!A:C,3,FALSE))</f>
        <v/>
      </c>
      <c r="Q1698">
        <f>"Field '"&amp;M1698&amp;IF(N1698="","","',Cond '"&amp;N1698)&amp;"', Value '"&amp;O1698&amp;IF(P1698="","","', Conv '"&amp;P1698)&amp;"'"</f>
        <v/>
      </c>
      <c r="S1698">
        <f>"Insert into UFMT_BUILD_RULE (FORMAT_ID, FIELD_NO, PRIORITY, FIELD_ID, COND_ID, VALUE_ID, CONV_KEY, F_CHECK, F_WRITE) Values ('"&amp;A1698&amp;"', '"&amp;B1698&amp;"', '"&amp;C1698&amp;"', '"&amp;D1698&amp;"', '"&amp;E1698&amp;"', '"&amp;F1698&amp;"', '"&amp;G1698&amp;"', '"&amp;H1698&amp;"', '"&amp;I1698&amp;"');"</f>
        <v/>
      </c>
      <c r="T1698">
        <f>"Update UFMT_BUILD_RULE SET FIELD_ID='"&amp;D1698&amp;"',COND_ID='"&amp;E1698&amp;"',VALUE_ID='"&amp;F1698&amp;"',CONV_KEY='"&amp;G1698&amp;"',F_CHECK='"&amp;H1698&amp;"',F_WRITE='"&amp;I1698&amp;"' Where FORMAT_ID = '"&amp;A1698&amp;"' AND FIELD_NO = '"&amp;B1698&amp;"' AND PRIORITY = '"&amp;C1698&amp;"';"</f>
        <v/>
      </c>
      <c r="U1698">
        <f>"Delete from UFMT_BUILD_RULE Where FORMAT_ID = '"&amp;A1698&amp;"' AND FIELD_NO = '"&amp;B1698&amp;"' AND PRIORITY = '"&amp;C1698&amp;"';"</f>
        <v/>
      </c>
    </row>
    <row r="1699" spans="1:21">
      <c r="A1699" t="s">
        <v>1378</v>
      </c>
      <c r="B1699" t="s">
        <v>66</v>
      </c>
      <c r="C1699" t="s">
        <v>13</v>
      </c>
      <c r="D1699" t="s">
        <v>351</v>
      </c>
      <c r="E1699" t="s">
        <v>333</v>
      </c>
      <c r="F1699" t="s">
        <v>233</v>
      </c>
      <c r="G1699" t="s">
        <v>70</v>
      </c>
      <c r="H1699" t="s">
        <v>255</v>
      </c>
      <c r="I1699" t="s">
        <v>255</v>
      </c>
      <c r="M1699">
        <f>VLOOKUP(D1699,UFMT_FIELD_FORMAT!A:H,8,FALSE)</f>
        <v/>
      </c>
      <c r="N1699">
        <f>IF(ISBLANK(E1699),"",VLOOKUP(E1699,UFMT_CONDITION!A:J,10,FALSE))</f>
        <v/>
      </c>
      <c r="O1699">
        <f>VLOOKUP(F1699,UFMT_VALUE!A:E,5,FALSE)</f>
        <v/>
      </c>
      <c r="P1699">
        <f>IF(ISBLANK(G1699),"",VLOOKUP(G1699,UFMT_CONVERSION!A:C,3,FALSE))</f>
        <v/>
      </c>
      <c r="Q1699">
        <f>"Field '"&amp;M1699&amp;IF(N1699="","","',Cond '"&amp;N1699)&amp;"', Value '"&amp;O1699&amp;IF(P1699="","","', Conv '"&amp;P1699)&amp;"'"</f>
        <v/>
      </c>
      <c r="S1699">
        <f>"Insert into UFMT_BUILD_RULE (FORMAT_ID, FIELD_NO, PRIORITY, FIELD_ID, COND_ID, VALUE_ID, CONV_KEY, F_CHECK, F_WRITE) Values ('"&amp;A1699&amp;"', '"&amp;B1699&amp;"', '"&amp;C1699&amp;"', '"&amp;D1699&amp;"', '"&amp;E1699&amp;"', '"&amp;F1699&amp;"', '"&amp;G1699&amp;"', '"&amp;H1699&amp;"', '"&amp;I1699&amp;"');"</f>
        <v/>
      </c>
      <c r="T1699">
        <f>"Update UFMT_BUILD_RULE SET FIELD_ID='"&amp;D1699&amp;"',COND_ID='"&amp;E1699&amp;"',VALUE_ID='"&amp;F1699&amp;"',CONV_KEY='"&amp;G1699&amp;"',F_CHECK='"&amp;H1699&amp;"',F_WRITE='"&amp;I1699&amp;"' Where FORMAT_ID = '"&amp;A1699&amp;"' AND FIELD_NO = '"&amp;B1699&amp;"' AND PRIORITY = '"&amp;C1699&amp;"';"</f>
        <v/>
      </c>
      <c r="U1699">
        <f>"Delete from UFMT_BUILD_RULE Where FORMAT_ID = '"&amp;A1699&amp;"' AND FIELD_NO = '"&amp;B1699&amp;"' AND PRIORITY = '"&amp;C1699&amp;"';"</f>
        <v/>
      </c>
    </row>
    <row r="1700" spans="1:21">
      <c r="A1700" t="s">
        <v>1378</v>
      </c>
      <c r="B1700" t="s">
        <v>70</v>
      </c>
      <c r="C1700" t="s">
        <v>13</v>
      </c>
      <c r="D1700" t="s">
        <v>379</v>
      </c>
      <c r="F1700" t="s">
        <v>471</v>
      </c>
      <c r="H1700" t="s">
        <v>255</v>
      </c>
      <c r="I1700" t="s">
        <v>255</v>
      </c>
      <c r="M1700">
        <f>VLOOKUP(D1700,UFMT_FIELD_FORMAT!A:H,8,FALSE)</f>
        <v/>
      </c>
      <c r="N1700">
        <f>IF(ISBLANK(E1700),"",VLOOKUP(E1700,UFMT_CONDITION!A:J,10,FALSE))</f>
        <v/>
      </c>
      <c r="O1700">
        <f>VLOOKUP(F1700,UFMT_VALUE!A:E,5,FALSE)</f>
        <v/>
      </c>
      <c r="P1700">
        <f>IF(ISBLANK(G1700),"",VLOOKUP(G1700,UFMT_CONVERSION!A:C,3,FALSE))</f>
        <v/>
      </c>
      <c r="Q1700">
        <f>"Field '"&amp;M1700&amp;IF(N1700="","","',Cond '"&amp;N1700)&amp;"', Value '"&amp;O1700&amp;IF(P1700="","","', Conv '"&amp;P1700)&amp;"'"</f>
        <v/>
      </c>
      <c r="S1700">
        <f>"Insert into UFMT_BUILD_RULE (FORMAT_ID, FIELD_NO, PRIORITY, FIELD_ID, COND_ID, VALUE_ID, CONV_KEY, F_CHECK, F_WRITE) Values ('"&amp;A1700&amp;"', '"&amp;B1700&amp;"', '"&amp;C1700&amp;"', '"&amp;D1700&amp;"', '"&amp;E1700&amp;"', '"&amp;F1700&amp;"', '"&amp;G1700&amp;"', '"&amp;H1700&amp;"', '"&amp;I1700&amp;"');"</f>
        <v/>
      </c>
      <c r="T1700">
        <f>"Update UFMT_BUILD_RULE SET FIELD_ID='"&amp;D1700&amp;"',COND_ID='"&amp;E1700&amp;"',VALUE_ID='"&amp;F1700&amp;"',CONV_KEY='"&amp;G1700&amp;"',F_CHECK='"&amp;H1700&amp;"',F_WRITE='"&amp;I1700&amp;"' Where FORMAT_ID = '"&amp;A1700&amp;"' AND FIELD_NO = '"&amp;B1700&amp;"' AND PRIORITY = '"&amp;C1700&amp;"';"</f>
        <v/>
      </c>
      <c r="U1700">
        <f>"Delete from UFMT_BUILD_RULE Where FORMAT_ID = '"&amp;A1700&amp;"' AND FIELD_NO = '"&amp;B1700&amp;"' AND PRIORITY = '"&amp;C1700&amp;"';"</f>
        <v/>
      </c>
    </row>
    <row r="1701" spans="1:21">
      <c r="A1701" t="s">
        <v>1378</v>
      </c>
      <c r="B1701" t="s">
        <v>310</v>
      </c>
      <c r="C1701" t="s">
        <v>13</v>
      </c>
      <c r="D1701" t="s">
        <v>64</v>
      </c>
      <c r="F1701" t="s">
        <v>555</v>
      </c>
      <c r="H1701" t="s">
        <v>255</v>
      </c>
      <c r="I1701" t="s">
        <v>255</v>
      </c>
      <c r="M1701">
        <f>VLOOKUP(D1701,UFMT_FIELD_FORMAT!A:H,8,FALSE)</f>
        <v/>
      </c>
      <c r="N1701">
        <f>IF(ISBLANK(E1701),"",VLOOKUP(E1701,UFMT_CONDITION!A:J,10,FALSE))</f>
        <v/>
      </c>
      <c r="O1701">
        <f>VLOOKUP(F1701,UFMT_VALUE!A:E,5,FALSE)</f>
        <v/>
      </c>
      <c r="P1701">
        <f>IF(ISBLANK(G1701),"",VLOOKUP(G1701,UFMT_CONVERSION!A:C,3,FALSE))</f>
        <v/>
      </c>
      <c r="Q1701">
        <f>"Field '"&amp;M1701&amp;IF(N1701="","","',Cond '"&amp;N1701)&amp;"', Value '"&amp;O1701&amp;IF(P1701="","","', Conv '"&amp;P1701)&amp;"'"</f>
        <v/>
      </c>
      <c r="S1701">
        <f>"Insert into UFMT_BUILD_RULE (FORMAT_ID, FIELD_NO, PRIORITY, FIELD_ID, COND_ID, VALUE_ID, CONV_KEY, F_CHECK, F_WRITE) Values ('"&amp;A1701&amp;"', '"&amp;B1701&amp;"', '"&amp;C1701&amp;"', '"&amp;D1701&amp;"', '"&amp;E1701&amp;"', '"&amp;F1701&amp;"', '"&amp;G1701&amp;"', '"&amp;H1701&amp;"', '"&amp;I1701&amp;"');"</f>
        <v/>
      </c>
      <c r="T1701">
        <f>"Update UFMT_BUILD_RULE SET FIELD_ID='"&amp;D1701&amp;"',COND_ID='"&amp;E1701&amp;"',VALUE_ID='"&amp;F1701&amp;"',CONV_KEY='"&amp;G1701&amp;"',F_CHECK='"&amp;H1701&amp;"',F_WRITE='"&amp;I1701&amp;"' Where FORMAT_ID = '"&amp;A1701&amp;"' AND FIELD_NO = '"&amp;B1701&amp;"' AND PRIORITY = '"&amp;C1701&amp;"';"</f>
        <v/>
      </c>
      <c r="U1701">
        <f>"Delete from UFMT_BUILD_RULE Where FORMAT_ID = '"&amp;A1701&amp;"' AND FIELD_NO = '"&amp;B1701&amp;"' AND PRIORITY = '"&amp;C1701&amp;"';"</f>
        <v/>
      </c>
    </row>
    <row r="1702" spans="1:21">
      <c r="A1702" t="s">
        <v>1378</v>
      </c>
      <c r="B1702" t="s">
        <v>545</v>
      </c>
      <c r="C1702" t="s">
        <v>13</v>
      </c>
      <c r="D1702" t="s">
        <v>393</v>
      </c>
      <c r="F1702" t="s">
        <v>51</v>
      </c>
      <c r="H1702" t="s">
        <v>255</v>
      </c>
      <c r="I1702" t="s">
        <v>255</v>
      </c>
      <c r="M1702">
        <f>VLOOKUP(D1702,UFMT_FIELD_FORMAT!A:H,8,FALSE)</f>
        <v/>
      </c>
      <c r="N1702">
        <f>IF(ISBLANK(E1702),"",VLOOKUP(E1702,UFMT_CONDITION!A:J,10,FALSE))</f>
        <v/>
      </c>
      <c r="O1702">
        <f>VLOOKUP(F1702,UFMT_VALUE!A:E,5,FALSE)</f>
        <v/>
      </c>
      <c r="P1702">
        <f>IF(ISBLANK(G1702),"",VLOOKUP(G1702,UFMT_CONVERSION!A:C,3,FALSE))</f>
        <v/>
      </c>
      <c r="Q1702">
        <f>"Field '"&amp;M1702&amp;IF(N1702="","","',Cond '"&amp;N1702)&amp;"', Value '"&amp;O1702&amp;IF(P1702="","","', Conv '"&amp;P1702)&amp;"'"</f>
        <v/>
      </c>
      <c r="S1702">
        <f>"Insert into UFMT_BUILD_RULE (FORMAT_ID, FIELD_NO, PRIORITY, FIELD_ID, COND_ID, VALUE_ID, CONV_KEY, F_CHECK, F_WRITE) Values ('"&amp;A1702&amp;"', '"&amp;B1702&amp;"', '"&amp;C1702&amp;"', '"&amp;D1702&amp;"', '"&amp;E1702&amp;"', '"&amp;F1702&amp;"', '"&amp;G1702&amp;"', '"&amp;H1702&amp;"', '"&amp;I1702&amp;"');"</f>
        <v/>
      </c>
      <c r="T1702">
        <f>"Update UFMT_BUILD_RULE SET FIELD_ID='"&amp;D1702&amp;"',COND_ID='"&amp;E1702&amp;"',VALUE_ID='"&amp;F1702&amp;"',CONV_KEY='"&amp;G1702&amp;"',F_CHECK='"&amp;H1702&amp;"',F_WRITE='"&amp;I1702&amp;"' Where FORMAT_ID = '"&amp;A1702&amp;"' AND FIELD_NO = '"&amp;B1702&amp;"' AND PRIORITY = '"&amp;C1702&amp;"';"</f>
        <v/>
      </c>
      <c r="U1702">
        <f>"Delete from UFMT_BUILD_RULE Where FORMAT_ID = '"&amp;A1702&amp;"' AND FIELD_NO = '"&amp;B1702&amp;"' AND PRIORITY = '"&amp;C1702&amp;"';"</f>
        <v/>
      </c>
    </row>
    <row r="1703" spans="1:21">
      <c r="A1703" t="s">
        <v>1378</v>
      </c>
      <c r="B1703" t="s">
        <v>239</v>
      </c>
      <c r="C1703" t="s">
        <v>13</v>
      </c>
      <c r="D1703" t="s">
        <v>395</v>
      </c>
      <c r="F1703" t="s">
        <v>478</v>
      </c>
      <c r="H1703" t="s">
        <v>255</v>
      </c>
      <c r="I1703" t="s">
        <v>255</v>
      </c>
      <c r="M1703">
        <f>VLOOKUP(D1703,UFMT_FIELD_FORMAT!A:H,8,FALSE)</f>
        <v/>
      </c>
      <c r="N1703">
        <f>IF(ISBLANK(E1703),"",VLOOKUP(E1703,UFMT_CONDITION!A:J,10,FALSE))</f>
        <v/>
      </c>
      <c r="O1703">
        <f>VLOOKUP(F1703,UFMT_VALUE!A:E,5,FALSE)</f>
        <v/>
      </c>
      <c r="P1703">
        <f>IF(ISBLANK(G1703),"",VLOOKUP(G1703,UFMT_CONVERSION!A:C,3,FALSE))</f>
        <v/>
      </c>
      <c r="Q1703">
        <f>"Field '"&amp;M1703&amp;IF(N1703="","","',Cond '"&amp;N1703)&amp;"', Value '"&amp;O1703&amp;IF(P1703="","","', Conv '"&amp;P1703)&amp;"'"</f>
        <v/>
      </c>
      <c r="S1703">
        <f>"Insert into UFMT_BUILD_RULE (FORMAT_ID, FIELD_NO, PRIORITY, FIELD_ID, COND_ID, VALUE_ID, CONV_KEY, F_CHECK, F_WRITE) Values ('"&amp;A1703&amp;"', '"&amp;B1703&amp;"', '"&amp;C1703&amp;"', '"&amp;D1703&amp;"', '"&amp;E1703&amp;"', '"&amp;F1703&amp;"', '"&amp;G1703&amp;"', '"&amp;H1703&amp;"', '"&amp;I1703&amp;"');"</f>
        <v/>
      </c>
      <c r="T1703">
        <f>"Update UFMT_BUILD_RULE SET FIELD_ID='"&amp;D1703&amp;"',COND_ID='"&amp;E1703&amp;"',VALUE_ID='"&amp;F1703&amp;"',CONV_KEY='"&amp;G1703&amp;"',F_CHECK='"&amp;H1703&amp;"',F_WRITE='"&amp;I1703&amp;"' Where FORMAT_ID = '"&amp;A1703&amp;"' AND FIELD_NO = '"&amp;B1703&amp;"' AND PRIORITY = '"&amp;C1703&amp;"';"</f>
        <v/>
      </c>
      <c r="U1703">
        <f>"Delete from UFMT_BUILD_RULE Where FORMAT_ID = '"&amp;A1703&amp;"' AND FIELD_NO = '"&amp;B1703&amp;"' AND PRIORITY = '"&amp;C1703&amp;"';"</f>
        <v/>
      </c>
    </row>
    <row r="1704" spans="1:21">
      <c r="A1704" t="s">
        <v>1378</v>
      </c>
      <c r="B1704" t="s">
        <v>488</v>
      </c>
      <c r="C1704" t="s">
        <v>13</v>
      </c>
      <c r="D1704" t="s">
        <v>478</v>
      </c>
      <c r="F1704" t="s">
        <v>1597</v>
      </c>
      <c r="H1704" t="s">
        <v>255</v>
      </c>
      <c r="I1704" t="s">
        <v>255</v>
      </c>
      <c r="M1704">
        <f>VLOOKUP(D1704,UFMT_FIELD_FORMAT!A:H,8,FALSE)</f>
        <v/>
      </c>
      <c r="N1704">
        <f>IF(ISBLANK(E1704),"",VLOOKUP(E1704,UFMT_CONDITION!A:J,10,FALSE))</f>
        <v/>
      </c>
      <c r="O1704">
        <f>VLOOKUP(F1704,UFMT_VALUE!A:E,5,FALSE)</f>
        <v/>
      </c>
      <c r="P1704">
        <f>IF(ISBLANK(G1704),"",VLOOKUP(G1704,UFMT_CONVERSION!A:C,3,FALSE))</f>
        <v/>
      </c>
      <c r="Q1704">
        <f>"Field '"&amp;M1704&amp;IF(N1704="","","',Cond '"&amp;N1704)&amp;"', Value '"&amp;O1704&amp;IF(P1704="","","', Conv '"&amp;P1704)&amp;"'"</f>
        <v/>
      </c>
      <c r="S1704">
        <f>"Insert into UFMT_BUILD_RULE (FORMAT_ID, FIELD_NO, PRIORITY, FIELD_ID, COND_ID, VALUE_ID, CONV_KEY, F_CHECK, F_WRITE) Values ('"&amp;A1704&amp;"', '"&amp;B1704&amp;"', '"&amp;C1704&amp;"', '"&amp;D1704&amp;"', '"&amp;E1704&amp;"', '"&amp;F1704&amp;"', '"&amp;G1704&amp;"', '"&amp;H1704&amp;"', '"&amp;I1704&amp;"');"</f>
        <v/>
      </c>
      <c r="T1704">
        <f>"Update UFMT_BUILD_RULE SET FIELD_ID='"&amp;D1704&amp;"',COND_ID='"&amp;E1704&amp;"',VALUE_ID='"&amp;F1704&amp;"',CONV_KEY='"&amp;G1704&amp;"',F_CHECK='"&amp;H1704&amp;"',F_WRITE='"&amp;I1704&amp;"' Where FORMAT_ID = '"&amp;A1704&amp;"' AND FIELD_NO = '"&amp;B1704&amp;"' AND PRIORITY = '"&amp;C1704&amp;"';"</f>
        <v/>
      </c>
      <c r="U1704">
        <f>"Delete from UFMT_BUILD_RULE Where FORMAT_ID = '"&amp;A1704&amp;"' AND FIELD_NO = '"&amp;B1704&amp;"' AND PRIORITY = '"&amp;C1704&amp;"';"</f>
        <v/>
      </c>
    </row>
    <row r="1705" spans="1:21">
      <c r="A1705" t="s">
        <v>1378</v>
      </c>
      <c r="B1705" t="s">
        <v>554</v>
      </c>
      <c r="C1705" t="s">
        <v>13</v>
      </c>
      <c r="D1705" t="s">
        <v>456</v>
      </c>
      <c r="E1705" t="s">
        <v>555</v>
      </c>
      <c r="F1705" t="s">
        <v>1598</v>
      </c>
      <c r="H1705" t="s">
        <v>255</v>
      </c>
      <c r="I1705" t="s">
        <v>255</v>
      </c>
      <c r="M1705">
        <f>VLOOKUP(D1705,UFMT_FIELD_FORMAT!A:H,8,FALSE)</f>
        <v/>
      </c>
      <c r="N1705">
        <f>IF(ISBLANK(E1705),"",VLOOKUP(E1705,UFMT_CONDITION!A:J,10,FALSE))</f>
        <v/>
      </c>
      <c r="O1705">
        <f>VLOOKUP(F1705,UFMT_VALUE!A:E,5,FALSE)</f>
        <v/>
      </c>
      <c r="P1705">
        <f>IF(ISBLANK(G1705),"",VLOOKUP(G1705,UFMT_CONVERSION!A:C,3,FALSE))</f>
        <v/>
      </c>
      <c r="Q1705">
        <f>"Field '"&amp;M1705&amp;IF(N1705="","","',Cond '"&amp;N1705)&amp;"', Value '"&amp;O1705&amp;IF(P1705="","","', Conv '"&amp;P1705)&amp;"'"</f>
        <v/>
      </c>
      <c r="S1705">
        <f>"Insert into UFMT_BUILD_RULE (FORMAT_ID, FIELD_NO, PRIORITY, FIELD_ID, COND_ID, VALUE_ID, CONV_KEY, F_CHECK, F_WRITE) Values ('"&amp;A1705&amp;"', '"&amp;B1705&amp;"', '"&amp;C1705&amp;"', '"&amp;D1705&amp;"', '"&amp;E1705&amp;"', '"&amp;F1705&amp;"', '"&amp;G1705&amp;"', '"&amp;H1705&amp;"', '"&amp;I1705&amp;"');"</f>
        <v/>
      </c>
      <c r="T1705">
        <f>"Update UFMT_BUILD_RULE SET FIELD_ID='"&amp;D1705&amp;"',COND_ID='"&amp;E1705&amp;"',VALUE_ID='"&amp;F1705&amp;"',CONV_KEY='"&amp;G1705&amp;"',F_CHECK='"&amp;H1705&amp;"',F_WRITE='"&amp;I1705&amp;"' Where FORMAT_ID = '"&amp;A1705&amp;"' AND FIELD_NO = '"&amp;B1705&amp;"' AND PRIORITY = '"&amp;C1705&amp;"';"</f>
        <v/>
      </c>
      <c r="U1705">
        <f>"Delete from UFMT_BUILD_RULE Where FORMAT_ID = '"&amp;A1705&amp;"' AND FIELD_NO = '"&amp;B1705&amp;"' AND PRIORITY = '"&amp;C1705&amp;"';"</f>
        <v/>
      </c>
    </row>
    <row r="1706" spans="1:21">
      <c r="A1706" t="s">
        <v>1378</v>
      </c>
      <c r="B1706" t="s">
        <v>555</v>
      </c>
      <c r="C1706" t="s">
        <v>13</v>
      </c>
      <c r="D1706" t="s">
        <v>385</v>
      </c>
      <c r="F1706" t="s">
        <v>536</v>
      </c>
      <c r="H1706" t="s">
        <v>255</v>
      </c>
      <c r="I1706" t="s">
        <v>255</v>
      </c>
      <c r="M1706">
        <f>VLOOKUP(D1706,UFMT_FIELD_FORMAT!A:H,8,FALSE)</f>
        <v/>
      </c>
      <c r="N1706">
        <f>IF(ISBLANK(E1706),"",VLOOKUP(E1706,UFMT_CONDITION!A:J,10,FALSE))</f>
        <v/>
      </c>
      <c r="O1706">
        <f>VLOOKUP(F1706,UFMT_VALUE!A:E,5,FALSE)</f>
        <v/>
      </c>
      <c r="P1706">
        <f>IF(ISBLANK(G1706),"",VLOOKUP(G1706,UFMT_CONVERSION!A:C,3,FALSE))</f>
        <v/>
      </c>
      <c r="Q1706">
        <f>"Field '"&amp;M1706&amp;IF(N1706="","","',Cond '"&amp;N1706)&amp;"', Value '"&amp;O1706&amp;IF(P1706="","","', Conv '"&amp;P1706)&amp;"'"</f>
        <v/>
      </c>
      <c r="S1706">
        <f>"Insert into UFMT_BUILD_RULE (FORMAT_ID, FIELD_NO, PRIORITY, FIELD_ID, COND_ID, VALUE_ID, CONV_KEY, F_CHECK, F_WRITE) Values ('"&amp;A1706&amp;"', '"&amp;B1706&amp;"', '"&amp;C1706&amp;"', '"&amp;D1706&amp;"', '"&amp;E1706&amp;"', '"&amp;F1706&amp;"', '"&amp;G1706&amp;"', '"&amp;H1706&amp;"', '"&amp;I1706&amp;"');"</f>
        <v/>
      </c>
      <c r="T1706">
        <f>"Update UFMT_BUILD_RULE SET FIELD_ID='"&amp;D1706&amp;"',COND_ID='"&amp;E1706&amp;"',VALUE_ID='"&amp;F1706&amp;"',CONV_KEY='"&amp;G1706&amp;"',F_CHECK='"&amp;H1706&amp;"',F_WRITE='"&amp;I1706&amp;"' Where FORMAT_ID = '"&amp;A1706&amp;"' AND FIELD_NO = '"&amp;B1706&amp;"' AND PRIORITY = '"&amp;C1706&amp;"';"</f>
        <v/>
      </c>
      <c r="U1706">
        <f>"Delete from UFMT_BUILD_RULE Where FORMAT_ID = '"&amp;A1706&amp;"' AND FIELD_NO = '"&amp;B1706&amp;"' AND PRIORITY = '"&amp;C1706&amp;"';"</f>
        <v/>
      </c>
    </row>
    <row r="1707" spans="1:21">
      <c r="A1707" t="s">
        <v>1378</v>
      </c>
      <c r="B1707" t="s">
        <v>17</v>
      </c>
      <c r="C1707" t="s">
        <v>13</v>
      </c>
      <c r="D1707" t="s">
        <v>530</v>
      </c>
      <c r="E1707" t="s">
        <v>57</v>
      </c>
      <c r="F1707" t="s">
        <v>1178</v>
      </c>
      <c r="H1707" t="s">
        <v>255</v>
      </c>
      <c r="I1707" t="s">
        <v>255</v>
      </c>
      <c r="M1707">
        <f>VLOOKUP(D1707,UFMT_FIELD_FORMAT!A:H,8,FALSE)</f>
        <v/>
      </c>
      <c r="N1707">
        <f>IF(ISBLANK(E1707),"",VLOOKUP(E1707,UFMT_CONDITION!A:J,10,FALSE))</f>
        <v/>
      </c>
      <c r="O1707">
        <f>VLOOKUP(F1707,UFMT_VALUE!A:E,5,FALSE)</f>
        <v/>
      </c>
      <c r="P1707">
        <f>IF(ISBLANK(G1707),"",VLOOKUP(G1707,UFMT_CONVERSION!A:C,3,FALSE))</f>
        <v/>
      </c>
      <c r="Q1707">
        <f>"Field '"&amp;M1707&amp;IF(N1707="","","',Cond '"&amp;N1707)&amp;"', Value '"&amp;O1707&amp;IF(P1707="","","', Conv '"&amp;P1707)&amp;"'"</f>
        <v/>
      </c>
      <c r="S1707">
        <f>"Insert into UFMT_BUILD_RULE (FORMAT_ID, FIELD_NO, PRIORITY, FIELD_ID, COND_ID, VALUE_ID, CONV_KEY, F_CHECK, F_WRITE) Values ('"&amp;A1707&amp;"', '"&amp;B1707&amp;"', '"&amp;C1707&amp;"', '"&amp;D1707&amp;"', '"&amp;E1707&amp;"', '"&amp;F1707&amp;"', '"&amp;G1707&amp;"', '"&amp;H1707&amp;"', '"&amp;I1707&amp;"');"</f>
        <v/>
      </c>
      <c r="T1707">
        <f>"Update UFMT_BUILD_RULE SET FIELD_ID='"&amp;D1707&amp;"',COND_ID='"&amp;E1707&amp;"',VALUE_ID='"&amp;F1707&amp;"',CONV_KEY='"&amp;G1707&amp;"',F_CHECK='"&amp;H1707&amp;"',F_WRITE='"&amp;I1707&amp;"' Where FORMAT_ID = '"&amp;A1707&amp;"' AND FIELD_NO = '"&amp;B1707&amp;"' AND PRIORITY = '"&amp;C1707&amp;"';"</f>
        <v/>
      </c>
      <c r="U1707">
        <f>"Delete from UFMT_BUILD_RULE Where FORMAT_ID = '"&amp;A1707&amp;"' AND FIELD_NO = '"&amp;B1707&amp;"' AND PRIORITY = '"&amp;C1707&amp;"';"</f>
        <v/>
      </c>
    </row>
    <row r="1708" spans="1:21">
      <c r="A1708" t="s">
        <v>1378</v>
      </c>
      <c r="B1708" t="s">
        <v>283</v>
      </c>
      <c r="C1708" t="s">
        <v>13</v>
      </c>
      <c r="D1708" t="s">
        <v>522</v>
      </c>
      <c r="E1708" t="s">
        <v>585</v>
      </c>
      <c r="F1708" t="s">
        <v>1553</v>
      </c>
      <c r="H1708" t="s">
        <v>255</v>
      </c>
      <c r="I1708" t="s">
        <v>255</v>
      </c>
      <c r="M1708">
        <f>VLOOKUP(D1708,UFMT_FIELD_FORMAT!A:H,8,FALSE)</f>
        <v/>
      </c>
      <c r="N1708">
        <f>IF(ISBLANK(E1708),"",VLOOKUP(E1708,UFMT_CONDITION!A:J,10,FALSE))</f>
        <v/>
      </c>
      <c r="O1708">
        <f>VLOOKUP(F1708,UFMT_VALUE!A:E,5,FALSE)</f>
        <v/>
      </c>
      <c r="P1708">
        <f>IF(ISBLANK(G1708),"",VLOOKUP(G1708,UFMT_CONVERSION!A:C,3,FALSE))</f>
        <v/>
      </c>
      <c r="Q1708">
        <f>"Field '"&amp;M1708&amp;IF(N1708="","","',Cond '"&amp;N1708)&amp;"', Value '"&amp;O1708&amp;IF(P1708="","","', Conv '"&amp;P1708)&amp;"'"</f>
        <v/>
      </c>
      <c r="S1708">
        <f>"Insert into UFMT_BUILD_RULE (FORMAT_ID, FIELD_NO, PRIORITY, FIELD_ID, COND_ID, VALUE_ID, CONV_KEY, F_CHECK, F_WRITE) Values ('"&amp;A1708&amp;"', '"&amp;B1708&amp;"', '"&amp;C1708&amp;"', '"&amp;D1708&amp;"', '"&amp;E1708&amp;"', '"&amp;F1708&amp;"', '"&amp;G1708&amp;"', '"&amp;H1708&amp;"', '"&amp;I1708&amp;"');"</f>
        <v/>
      </c>
      <c r="T1708">
        <f>"Update UFMT_BUILD_RULE SET FIELD_ID='"&amp;D1708&amp;"',COND_ID='"&amp;E1708&amp;"',VALUE_ID='"&amp;F1708&amp;"',CONV_KEY='"&amp;G1708&amp;"',F_CHECK='"&amp;H1708&amp;"',F_WRITE='"&amp;I1708&amp;"' Where FORMAT_ID = '"&amp;A1708&amp;"' AND FIELD_NO = '"&amp;B1708&amp;"' AND PRIORITY = '"&amp;C1708&amp;"';"</f>
        <v/>
      </c>
      <c r="U1708">
        <f>"Delete from UFMT_BUILD_RULE Where FORMAT_ID = '"&amp;A1708&amp;"' AND FIELD_NO = '"&amp;B1708&amp;"' AND PRIORITY = '"&amp;C1708&amp;"';"</f>
        <v/>
      </c>
    </row>
    <row r="1709" spans="1:21">
      <c r="A1709" t="s">
        <v>1378</v>
      </c>
      <c r="B1709" t="s">
        <v>630</v>
      </c>
      <c r="C1709" t="s">
        <v>13</v>
      </c>
      <c r="D1709" t="s">
        <v>468</v>
      </c>
      <c r="E1709" t="s">
        <v>555</v>
      </c>
      <c r="F1709" t="s">
        <v>1572</v>
      </c>
      <c r="G1709" t="s">
        <v>287</v>
      </c>
      <c r="H1709" t="s">
        <v>255</v>
      </c>
      <c r="I1709" t="s">
        <v>255</v>
      </c>
      <c r="M1709">
        <f>VLOOKUP(D1709,UFMT_FIELD_FORMAT!A:H,8,FALSE)</f>
        <v/>
      </c>
      <c r="N1709">
        <f>IF(ISBLANK(E1709),"",VLOOKUP(E1709,UFMT_CONDITION!A:J,10,FALSE))</f>
        <v/>
      </c>
      <c r="O1709">
        <f>VLOOKUP(F1709,UFMT_VALUE!A:E,5,FALSE)</f>
        <v/>
      </c>
      <c r="P1709">
        <f>IF(ISBLANK(G1709),"",VLOOKUP(G1709,UFMT_CONVERSION!A:C,3,FALSE))</f>
        <v/>
      </c>
      <c r="Q1709">
        <f>"Field '"&amp;M1709&amp;IF(N1709="","","',Cond '"&amp;N1709)&amp;"', Value '"&amp;O1709&amp;IF(P1709="","","', Conv '"&amp;P1709)&amp;"'"</f>
        <v/>
      </c>
      <c r="S1709">
        <f>"Insert into UFMT_BUILD_RULE (FORMAT_ID, FIELD_NO, PRIORITY, FIELD_ID, COND_ID, VALUE_ID, CONV_KEY, F_CHECK, F_WRITE) Values ('"&amp;A1709&amp;"', '"&amp;B1709&amp;"', '"&amp;C1709&amp;"', '"&amp;D1709&amp;"', '"&amp;E1709&amp;"', '"&amp;F1709&amp;"', '"&amp;G1709&amp;"', '"&amp;H1709&amp;"', '"&amp;I1709&amp;"');"</f>
        <v/>
      </c>
      <c r="T1709">
        <f>"Update UFMT_BUILD_RULE SET FIELD_ID='"&amp;D1709&amp;"',COND_ID='"&amp;E1709&amp;"',VALUE_ID='"&amp;F1709&amp;"',CONV_KEY='"&amp;G1709&amp;"',F_CHECK='"&amp;H1709&amp;"',F_WRITE='"&amp;I1709&amp;"' Where FORMAT_ID = '"&amp;A1709&amp;"' AND FIELD_NO = '"&amp;B1709&amp;"' AND PRIORITY = '"&amp;C1709&amp;"';"</f>
        <v/>
      </c>
      <c r="U1709">
        <f>"Delete from UFMT_BUILD_RULE Where FORMAT_ID = '"&amp;A1709&amp;"' AND FIELD_NO = '"&amp;B1709&amp;"' AND PRIORITY = '"&amp;C1709&amp;"';"</f>
        <v/>
      </c>
    </row>
    <row r="1710" spans="1:21">
      <c r="A1710" t="s">
        <v>1378</v>
      </c>
      <c r="B1710" t="s">
        <v>196</v>
      </c>
      <c r="C1710" t="s">
        <v>13</v>
      </c>
      <c r="D1710" t="s">
        <v>233</v>
      </c>
      <c r="E1710" t="s">
        <v>351</v>
      </c>
      <c r="F1710" t="s">
        <v>68</v>
      </c>
      <c r="H1710" t="s">
        <v>255</v>
      </c>
      <c r="I1710" t="s">
        <v>255</v>
      </c>
      <c r="M1710">
        <f>VLOOKUP(D1710,UFMT_FIELD_FORMAT!A:H,8,FALSE)</f>
        <v/>
      </c>
      <c r="N1710">
        <f>IF(ISBLANK(E1710),"",VLOOKUP(E1710,UFMT_CONDITION!A:J,10,FALSE))</f>
        <v/>
      </c>
      <c r="O1710">
        <f>VLOOKUP(F1710,UFMT_VALUE!A:E,5,FALSE)</f>
        <v/>
      </c>
      <c r="P1710">
        <f>IF(ISBLANK(G1710),"",VLOOKUP(G1710,UFMT_CONVERSION!A:C,3,FALSE))</f>
        <v/>
      </c>
      <c r="Q1710">
        <f>"Field '"&amp;M1710&amp;IF(N1710="","","',Cond '"&amp;N1710)&amp;"', Value '"&amp;O1710&amp;IF(P1710="","","', Conv '"&amp;P1710)&amp;"'"</f>
        <v/>
      </c>
      <c r="S1710">
        <f>"Insert into UFMT_BUILD_RULE (FORMAT_ID, FIELD_NO, PRIORITY, FIELD_ID, COND_ID, VALUE_ID, CONV_KEY, F_CHECK, F_WRITE) Values ('"&amp;A1710&amp;"', '"&amp;B1710&amp;"', '"&amp;C1710&amp;"', '"&amp;D1710&amp;"', '"&amp;E1710&amp;"', '"&amp;F1710&amp;"', '"&amp;G1710&amp;"', '"&amp;H1710&amp;"', '"&amp;I1710&amp;"');"</f>
        <v/>
      </c>
      <c r="T1710">
        <f>"Update UFMT_BUILD_RULE SET FIELD_ID='"&amp;D1710&amp;"',COND_ID='"&amp;E1710&amp;"',VALUE_ID='"&amp;F1710&amp;"',CONV_KEY='"&amp;G1710&amp;"',F_CHECK='"&amp;H1710&amp;"',F_WRITE='"&amp;I1710&amp;"' Where FORMAT_ID = '"&amp;A1710&amp;"' AND FIELD_NO = '"&amp;B1710&amp;"' AND PRIORITY = '"&amp;C1710&amp;"';"</f>
        <v/>
      </c>
      <c r="U1710">
        <f>"Delete from UFMT_BUILD_RULE Where FORMAT_ID = '"&amp;A1710&amp;"' AND FIELD_NO = '"&amp;B1710&amp;"' AND PRIORITY = '"&amp;C1710&amp;"';"</f>
        <v/>
      </c>
    </row>
    <row r="1711" spans="1:21">
      <c r="A1711" t="s">
        <v>1378</v>
      </c>
      <c r="B1711" t="s">
        <v>634</v>
      </c>
      <c r="C1711" t="s">
        <v>13</v>
      </c>
      <c r="D1711" t="s">
        <v>233</v>
      </c>
      <c r="E1711" t="s">
        <v>555</v>
      </c>
      <c r="F1711" t="s">
        <v>70</v>
      </c>
      <c r="H1711" t="s">
        <v>255</v>
      </c>
      <c r="I1711" t="s">
        <v>255</v>
      </c>
      <c r="M1711">
        <f>VLOOKUP(D1711,UFMT_FIELD_FORMAT!A:H,8,FALSE)</f>
        <v/>
      </c>
      <c r="N1711">
        <f>IF(ISBLANK(E1711),"",VLOOKUP(E1711,UFMT_CONDITION!A:J,10,FALSE))</f>
        <v/>
      </c>
      <c r="O1711">
        <f>VLOOKUP(F1711,UFMT_VALUE!A:E,5,FALSE)</f>
        <v/>
      </c>
      <c r="P1711">
        <f>IF(ISBLANK(G1711),"",VLOOKUP(G1711,UFMT_CONVERSION!A:C,3,FALSE))</f>
        <v/>
      </c>
      <c r="Q1711">
        <f>"Field '"&amp;M1711&amp;IF(N1711="","","',Cond '"&amp;N1711)&amp;"', Value '"&amp;O1711&amp;IF(P1711="","","', Conv '"&amp;P1711)&amp;"'"</f>
        <v/>
      </c>
      <c r="S1711">
        <f>"Insert into UFMT_BUILD_RULE (FORMAT_ID, FIELD_NO, PRIORITY, FIELD_ID, COND_ID, VALUE_ID, CONV_KEY, F_CHECK, F_WRITE) Values ('"&amp;A1711&amp;"', '"&amp;B1711&amp;"', '"&amp;C1711&amp;"', '"&amp;D1711&amp;"', '"&amp;E1711&amp;"', '"&amp;F1711&amp;"', '"&amp;G1711&amp;"', '"&amp;H1711&amp;"', '"&amp;I1711&amp;"');"</f>
        <v/>
      </c>
      <c r="T1711">
        <f>"Update UFMT_BUILD_RULE SET FIELD_ID='"&amp;D1711&amp;"',COND_ID='"&amp;E1711&amp;"',VALUE_ID='"&amp;F1711&amp;"',CONV_KEY='"&amp;G1711&amp;"',F_CHECK='"&amp;H1711&amp;"',F_WRITE='"&amp;I1711&amp;"' Where FORMAT_ID = '"&amp;A1711&amp;"' AND FIELD_NO = '"&amp;B1711&amp;"' AND PRIORITY = '"&amp;C1711&amp;"';"</f>
        <v/>
      </c>
      <c r="U1711">
        <f>"Delete from UFMT_BUILD_RULE Where FORMAT_ID = '"&amp;A1711&amp;"' AND FIELD_NO = '"&amp;B1711&amp;"' AND PRIORITY = '"&amp;C1711&amp;"';"</f>
        <v/>
      </c>
    </row>
    <row r="1712" spans="1:21">
      <c r="A1712" t="s">
        <v>1378</v>
      </c>
      <c r="B1712" t="s">
        <v>59</v>
      </c>
      <c r="C1712" t="s">
        <v>13</v>
      </c>
      <c r="D1712" t="s">
        <v>536</v>
      </c>
      <c r="F1712" t="s">
        <v>1546</v>
      </c>
      <c r="G1712" t="s">
        <v>196</v>
      </c>
      <c r="H1712" t="s">
        <v>255</v>
      </c>
      <c r="I1712" t="s">
        <v>255</v>
      </c>
      <c r="M1712">
        <f>VLOOKUP(D1712,UFMT_FIELD_FORMAT!A:H,8,FALSE)</f>
        <v/>
      </c>
      <c r="N1712">
        <f>IF(ISBLANK(E1712),"",VLOOKUP(E1712,UFMT_CONDITION!A:J,10,FALSE))</f>
        <v/>
      </c>
      <c r="O1712">
        <f>VLOOKUP(F1712,UFMT_VALUE!A:E,5,FALSE)</f>
        <v/>
      </c>
      <c r="P1712">
        <f>IF(ISBLANK(G1712),"",VLOOKUP(G1712,UFMT_CONVERSION!A:C,3,FALSE))</f>
        <v/>
      </c>
      <c r="Q1712">
        <f>"Field '"&amp;M1712&amp;IF(N1712="","","',Cond '"&amp;N1712)&amp;"', Value '"&amp;O1712&amp;IF(P1712="","","', Conv '"&amp;P1712)&amp;"'"</f>
        <v/>
      </c>
      <c r="S1712">
        <f>"Insert into UFMT_BUILD_RULE (FORMAT_ID, FIELD_NO, PRIORITY, FIELD_ID, COND_ID, VALUE_ID, CONV_KEY, F_CHECK, F_WRITE) Values ('"&amp;A1712&amp;"', '"&amp;B1712&amp;"', '"&amp;C1712&amp;"', '"&amp;D1712&amp;"', '"&amp;E1712&amp;"', '"&amp;F1712&amp;"', '"&amp;G1712&amp;"', '"&amp;H1712&amp;"', '"&amp;I1712&amp;"');"</f>
        <v/>
      </c>
      <c r="T1712">
        <f>"Update UFMT_BUILD_RULE SET FIELD_ID='"&amp;D1712&amp;"',COND_ID='"&amp;E1712&amp;"',VALUE_ID='"&amp;F1712&amp;"',CONV_KEY='"&amp;G1712&amp;"',F_CHECK='"&amp;H1712&amp;"',F_WRITE='"&amp;I1712&amp;"' Where FORMAT_ID = '"&amp;A1712&amp;"' AND FIELD_NO = '"&amp;B1712&amp;"' AND PRIORITY = '"&amp;C1712&amp;"';"</f>
        <v/>
      </c>
      <c r="U1712">
        <f>"Delete from UFMT_BUILD_RULE Where FORMAT_ID = '"&amp;A1712&amp;"' AND FIELD_NO = '"&amp;B1712&amp;"' AND PRIORITY = '"&amp;C1712&amp;"';"</f>
        <v/>
      </c>
    </row>
    <row r="1713" spans="1:21">
      <c r="A1713" t="s">
        <v>1378</v>
      </c>
      <c r="B1713" t="s">
        <v>663</v>
      </c>
      <c r="C1713" t="s">
        <v>13</v>
      </c>
      <c r="D1713" t="s">
        <v>536</v>
      </c>
      <c r="F1713" t="s">
        <v>1228</v>
      </c>
      <c r="G1713" t="s">
        <v>196</v>
      </c>
      <c r="H1713" t="s">
        <v>255</v>
      </c>
      <c r="I1713" t="s">
        <v>255</v>
      </c>
      <c r="M1713">
        <f>VLOOKUP(D1713,UFMT_FIELD_FORMAT!A:H,8,FALSE)</f>
        <v/>
      </c>
      <c r="N1713">
        <f>IF(ISBLANK(E1713),"",VLOOKUP(E1713,UFMT_CONDITION!A:J,10,FALSE))</f>
        <v/>
      </c>
      <c r="O1713">
        <f>VLOOKUP(F1713,UFMT_VALUE!A:E,5,FALSE)</f>
        <v/>
      </c>
      <c r="P1713">
        <f>IF(ISBLANK(G1713),"",VLOOKUP(G1713,UFMT_CONVERSION!A:C,3,FALSE))</f>
        <v/>
      </c>
      <c r="Q1713">
        <f>"Field '"&amp;M1713&amp;IF(N1713="","","',Cond '"&amp;N1713)&amp;"', Value '"&amp;O1713&amp;IF(P1713="","","', Conv '"&amp;P1713)&amp;"'"</f>
        <v/>
      </c>
      <c r="S1713">
        <f>"Insert into UFMT_BUILD_RULE (FORMAT_ID, FIELD_NO, PRIORITY, FIELD_ID, COND_ID, VALUE_ID, CONV_KEY, F_CHECK, F_WRITE) Values ('"&amp;A1713&amp;"', '"&amp;B1713&amp;"', '"&amp;C1713&amp;"', '"&amp;D1713&amp;"', '"&amp;E1713&amp;"', '"&amp;F1713&amp;"', '"&amp;G1713&amp;"', '"&amp;H1713&amp;"', '"&amp;I1713&amp;"');"</f>
        <v/>
      </c>
      <c r="T1713">
        <f>"Update UFMT_BUILD_RULE SET FIELD_ID='"&amp;D1713&amp;"',COND_ID='"&amp;E1713&amp;"',VALUE_ID='"&amp;F1713&amp;"',CONV_KEY='"&amp;G1713&amp;"',F_CHECK='"&amp;H1713&amp;"',F_WRITE='"&amp;I1713&amp;"' Where FORMAT_ID = '"&amp;A1713&amp;"' AND FIELD_NO = '"&amp;B1713&amp;"' AND PRIORITY = '"&amp;C1713&amp;"';"</f>
        <v/>
      </c>
      <c r="U1713">
        <f>"Delete from UFMT_BUILD_RULE Where FORMAT_ID = '"&amp;A1713&amp;"' AND FIELD_NO = '"&amp;B1713&amp;"' AND PRIORITY = '"&amp;C1713&amp;"';"</f>
        <v/>
      </c>
    </row>
    <row r="1714" spans="1:21">
      <c r="A1714" t="s">
        <v>1378</v>
      </c>
      <c r="B1714" t="s">
        <v>103</v>
      </c>
      <c r="C1714" t="s">
        <v>13</v>
      </c>
      <c r="D1714" t="s">
        <v>536</v>
      </c>
      <c r="F1714" t="s">
        <v>1589</v>
      </c>
      <c r="G1714" t="s">
        <v>196</v>
      </c>
      <c r="H1714" t="s">
        <v>255</v>
      </c>
      <c r="I1714" t="s">
        <v>255</v>
      </c>
      <c r="M1714">
        <f>VLOOKUP(D1714,UFMT_FIELD_FORMAT!A:H,8,FALSE)</f>
        <v/>
      </c>
      <c r="N1714">
        <f>IF(ISBLANK(E1714),"",VLOOKUP(E1714,UFMT_CONDITION!A:J,10,FALSE))</f>
        <v/>
      </c>
      <c r="O1714">
        <f>VLOOKUP(F1714,UFMT_VALUE!A:E,5,FALSE)</f>
        <v/>
      </c>
      <c r="P1714">
        <f>IF(ISBLANK(G1714),"",VLOOKUP(G1714,UFMT_CONVERSION!A:C,3,FALSE))</f>
        <v/>
      </c>
      <c r="Q1714">
        <f>"Field '"&amp;M1714&amp;IF(N1714="","","',Cond '"&amp;N1714)&amp;"', Value '"&amp;O1714&amp;IF(P1714="","","', Conv '"&amp;P1714)&amp;"'"</f>
        <v/>
      </c>
      <c r="S1714">
        <f>"Insert into UFMT_BUILD_RULE (FORMAT_ID, FIELD_NO, PRIORITY, FIELD_ID, COND_ID, VALUE_ID, CONV_KEY, F_CHECK, F_WRITE) Values ('"&amp;A1714&amp;"', '"&amp;B1714&amp;"', '"&amp;C1714&amp;"', '"&amp;D1714&amp;"', '"&amp;E1714&amp;"', '"&amp;F1714&amp;"', '"&amp;G1714&amp;"', '"&amp;H1714&amp;"', '"&amp;I1714&amp;"');"</f>
        <v/>
      </c>
      <c r="T1714">
        <f>"Update UFMT_BUILD_RULE SET FIELD_ID='"&amp;D1714&amp;"',COND_ID='"&amp;E1714&amp;"',VALUE_ID='"&amp;F1714&amp;"',CONV_KEY='"&amp;G1714&amp;"',F_CHECK='"&amp;H1714&amp;"',F_WRITE='"&amp;I1714&amp;"' Where FORMAT_ID = '"&amp;A1714&amp;"' AND FIELD_NO = '"&amp;B1714&amp;"' AND PRIORITY = '"&amp;C1714&amp;"';"</f>
        <v/>
      </c>
      <c r="U1714">
        <f>"Delete from UFMT_BUILD_RULE Where FORMAT_ID = '"&amp;A1714&amp;"' AND FIELD_NO = '"&amp;B1714&amp;"' AND PRIORITY = '"&amp;C1714&amp;"';"</f>
        <v/>
      </c>
    </row>
    <row r="1715" spans="1:21">
      <c r="A1715" t="s">
        <v>1378</v>
      </c>
      <c r="B1715" t="s">
        <v>666</v>
      </c>
      <c r="C1715" t="s">
        <v>13</v>
      </c>
      <c r="D1715" t="s">
        <v>536</v>
      </c>
      <c r="E1715" t="s">
        <v>555</v>
      </c>
      <c r="F1715" t="s">
        <v>1547</v>
      </c>
      <c r="G1715" t="s">
        <v>196</v>
      </c>
      <c r="H1715" t="s">
        <v>255</v>
      </c>
      <c r="I1715" t="s">
        <v>255</v>
      </c>
      <c r="M1715">
        <f>VLOOKUP(D1715,UFMT_FIELD_FORMAT!A:H,8,FALSE)</f>
        <v/>
      </c>
      <c r="N1715">
        <f>IF(ISBLANK(E1715),"",VLOOKUP(E1715,UFMT_CONDITION!A:J,10,FALSE))</f>
        <v/>
      </c>
      <c r="O1715">
        <f>VLOOKUP(F1715,UFMT_VALUE!A:E,5,FALSE)</f>
        <v/>
      </c>
      <c r="P1715">
        <f>IF(ISBLANK(G1715),"",VLOOKUP(G1715,UFMT_CONVERSION!A:C,3,FALSE))</f>
        <v/>
      </c>
      <c r="Q1715">
        <f>"Field '"&amp;M1715&amp;IF(N1715="","","',Cond '"&amp;N1715)&amp;"', Value '"&amp;O1715&amp;IF(P1715="","","', Conv '"&amp;P1715)&amp;"'"</f>
        <v/>
      </c>
      <c r="S1715">
        <f>"Insert into UFMT_BUILD_RULE (FORMAT_ID, FIELD_NO, PRIORITY, FIELD_ID, COND_ID, VALUE_ID, CONV_KEY, F_CHECK, F_WRITE) Values ('"&amp;A1715&amp;"', '"&amp;B1715&amp;"', '"&amp;C1715&amp;"', '"&amp;D1715&amp;"', '"&amp;E1715&amp;"', '"&amp;F1715&amp;"', '"&amp;G1715&amp;"', '"&amp;H1715&amp;"', '"&amp;I1715&amp;"');"</f>
        <v/>
      </c>
      <c r="T1715">
        <f>"Update UFMT_BUILD_RULE SET FIELD_ID='"&amp;D1715&amp;"',COND_ID='"&amp;E1715&amp;"',VALUE_ID='"&amp;F1715&amp;"',CONV_KEY='"&amp;G1715&amp;"',F_CHECK='"&amp;H1715&amp;"',F_WRITE='"&amp;I1715&amp;"' Where FORMAT_ID = '"&amp;A1715&amp;"' AND FIELD_NO = '"&amp;B1715&amp;"' AND PRIORITY = '"&amp;C1715&amp;"';"</f>
        <v/>
      </c>
      <c r="U1715">
        <f>"Delete from UFMT_BUILD_RULE Where FORMAT_ID = '"&amp;A1715&amp;"' AND FIELD_NO = '"&amp;B1715&amp;"' AND PRIORITY = '"&amp;C1715&amp;"';"</f>
        <v/>
      </c>
    </row>
    <row r="1716" spans="1:21">
      <c r="A1716" t="s">
        <v>1378</v>
      </c>
      <c r="B1716" t="s">
        <v>666</v>
      </c>
      <c r="C1716" t="s">
        <v>64</v>
      </c>
      <c r="D1716" t="s">
        <v>536</v>
      </c>
      <c r="E1716" t="s">
        <v>567</v>
      </c>
      <c r="F1716" t="s">
        <v>1547</v>
      </c>
      <c r="G1716" t="s">
        <v>196</v>
      </c>
      <c r="H1716" t="s">
        <v>255</v>
      </c>
      <c r="I1716" t="s">
        <v>255</v>
      </c>
      <c r="M1716">
        <f>VLOOKUP(D1716,UFMT_FIELD_FORMAT!A:H,8,FALSE)</f>
        <v/>
      </c>
      <c r="N1716">
        <f>IF(ISBLANK(E1716),"",VLOOKUP(E1716,UFMT_CONDITION!A:J,10,FALSE))</f>
        <v/>
      </c>
      <c r="O1716">
        <f>VLOOKUP(F1716,UFMT_VALUE!A:E,5,FALSE)</f>
        <v/>
      </c>
      <c r="P1716">
        <f>IF(ISBLANK(G1716),"",VLOOKUP(G1716,UFMT_CONVERSION!A:C,3,FALSE))</f>
        <v/>
      </c>
      <c r="Q1716">
        <f>"Field '"&amp;M1716&amp;IF(N1716="","","',Cond '"&amp;N1716)&amp;"', Value '"&amp;O1716&amp;IF(P1716="","","', Conv '"&amp;P1716)&amp;"'"</f>
        <v/>
      </c>
      <c r="S1716">
        <f>"Insert into UFMT_BUILD_RULE (FORMAT_ID, FIELD_NO, PRIORITY, FIELD_ID, COND_ID, VALUE_ID, CONV_KEY, F_CHECK, F_WRITE) Values ('"&amp;A1716&amp;"', '"&amp;B1716&amp;"', '"&amp;C1716&amp;"', '"&amp;D1716&amp;"', '"&amp;E1716&amp;"', '"&amp;F1716&amp;"', '"&amp;G1716&amp;"', '"&amp;H1716&amp;"', '"&amp;I1716&amp;"');"</f>
        <v/>
      </c>
      <c r="T1716">
        <f>"Update UFMT_BUILD_RULE SET FIELD_ID='"&amp;D1716&amp;"',COND_ID='"&amp;E1716&amp;"',VALUE_ID='"&amp;F1716&amp;"',CONV_KEY='"&amp;G1716&amp;"',F_CHECK='"&amp;H1716&amp;"',F_WRITE='"&amp;I1716&amp;"' Where FORMAT_ID = '"&amp;A1716&amp;"' AND FIELD_NO = '"&amp;B1716&amp;"' AND PRIORITY = '"&amp;C1716&amp;"';"</f>
        <v/>
      </c>
      <c r="U1716">
        <f>"Delete from UFMT_BUILD_RULE Where FORMAT_ID = '"&amp;A1716&amp;"' AND FIELD_NO = '"&amp;B1716&amp;"' AND PRIORITY = '"&amp;C1716&amp;"';"</f>
        <v/>
      </c>
    </row>
    <row r="1717" spans="1:21">
      <c r="A1717" t="s">
        <v>1378</v>
      </c>
      <c r="B1717" t="s">
        <v>97</v>
      </c>
      <c r="C1717" t="s">
        <v>13</v>
      </c>
      <c r="D1717" t="s">
        <v>532</v>
      </c>
      <c r="F1717" t="s">
        <v>1590</v>
      </c>
      <c r="G1717" t="s">
        <v>76</v>
      </c>
      <c r="H1717" t="s">
        <v>255</v>
      </c>
      <c r="I1717" t="s">
        <v>255</v>
      </c>
      <c r="M1717">
        <f>VLOOKUP(D1717,UFMT_FIELD_FORMAT!A:H,8,FALSE)</f>
        <v/>
      </c>
      <c r="N1717">
        <f>IF(ISBLANK(E1717),"",VLOOKUP(E1717,UFMT_CONDITION!A:J,10,FALSE))</f>
        <v/>
      </c>
      <c r="O1717">
        <f>VLOOKUP(F1717,UFMT_VALUE!A:E,5,FALSE)</f>
        <v/>
      </c>
      <c r="P1717">
        <f>IF(ISBLANK(G1717),"",VLOOKUP(G1717,UFMT_CONVERSION!A:C,3,FALSE))</f>
        <v/>
      </c>
      <c r="Q1717">
        <f>"Field '"&amp;M1717&amp;IF(N1717="","","',Cond '"&amp;N1717)&amp;"', Value '"&amp;O1717&amp;IF(P1717="","","', Conv '"&amp;P1717)&amp;"'"</f>
        <v/>
      </c>
      <c r="S1717">
        <f>"Insert into UFMT_BUILD_RULE (FORMAT_ID, FIELD_NO, PRIORITY, FIELD_ID, COND_ID, VALUE_ID, CONV_KEY, F_CHECK, F_WRITE) Values ('"&amp;A1717&amp;"', '"&amp;B1717&amp;"', '"&amp;C1717&amp;"', '"&amp;D1717&amp;"', '"&amp;E1717&amp;"', '"&amp;F1717&amp;"', '"&amp;G1717&amp;"', '"&amp;H1717&amp;"', '"&amp;I1717&amp;"');"</f>
        <v/>
      </c>
      <c r="T1717">
        <f>"Update UFMT_BUILD_RULE SET FIELD_ID='"&amp;D1717&amp;"',COND_ID='"&amp;E1717&amp;"',VALUE_ID='"&amp;F1717&amp;"',CONV_KEY='"&amp;G1717&amp;"',F_CHECK='"&amp;H1717&amp;"',F_WRITE='"&amp;I1717&amp;"' Where FORMAT_ID = '"&amp;A1717&amp;"' AND FIELD_NO = '"&amp;B1717&amp;"' AND PRIORITY = '"&amp;C1717&amp;"';"</f>
        <v/>
      </c>
      <c r="U1717">
        <f>"Delete from UFMT_BUILD_RULE Where FORMAT_ID = '"&amp;A1717&amp;"' AND FIELD_NO = '"&amp;B1717&amp;"' AND PRIORITY = '"&amp;C1717&amp;"';"</f>
        <v/>
      </c>
    </row>
    <row r="1718" spans="1:21">
      <c r="A1718" t="s">
        <v>1380</v>
      </c>
      <c r="B1718" t="s">
        <v>64</v>
      </c>
      <c r="C1718" t="s">
        <v>13</v>
      </c>
      <c r="D1718" t="s">
        <v>13</v>
      </c>
      <c r="F1718" t="s">
        <v>64</v>
      </c>
      <c r="H1718" t="s">
        <v>255</v>
      </c>
      <c r="I1718" t="s">
        <v>255</v>
      </c>
      <c r="M1718">
        <f>VLOOKUP(D1718,UFMT_FIELD_FORMAT!A:H,8,FALSE)</f>
        <v/>
      </c>
      <c r="N1718">
        <f>IF(ISBLANK(E1718),"",VLOOKUP(E1718,UFMT_CONDITION!A:J,10,FALSE))</f>
        <v/>
      </c>
      <c r="O1718">
        <f>VLOOKUP(F1718,UFMT_VALUE!A:E,5,FALSE)</f>
        <v/>
      </c>
      <c r="P1718">
        <f>IF(ISBLANK(G1718),"",VLOOKUP(G1718,UFMT_CONVERSION!A:C,3,FALSE))</f>
        <v/>
      </c>
      <c r="Q1718">
        <f>"Field '"&amp;M1718&amp;IF(N1718="","","',Cond '"&amp;N1718)&amp;"', Value '"&amp;O1718&amp;IF(P1718="","","', Conv '"&amp;P1718)&amp;"'"</f>
        <v/>
      </c>
      <c r="S1718">
        <f>"Insert into UFMT_BUILD_RULE (FORMAT_ID, FIELD_NO, PRIORITY, FIELD_ID, COND_ID, VALUE_ID, CONV_KEY, F_CHECK, F_WRITE) Values ('"&amp;A1718&amp;"', '"&amp;B1718&amp;"', '"&amp;C1718&amp;"', '"&amp;D1718&amp;"', '"&amp;E1718&amp;"', '"&amp;F1718&amp;"', '"&amp;G1718&amp;"', '"&amp;H1718&amp;"', '"&amp;I1718&amp;"');"</f>
        <v/>
      </c>
      <c r="T1718">
        <f>"Update UFMT_BUILD_RULE SET FIELD_ID='"&amp;D1718&amp;"',COND_ID='"&amp;E1718&amp;"',VALUE_ID='"&amp;F1718&amp;"',CONV_KEY='"&amp;G1718&amp;"',F_CHECK='"&amp;H1718&amp;"',F_WRITE='"&amp;I1718&amp;"' Where FORMAT_ID = '"&amp;A1718&amp;"' AND FIELD_NO = '"&amp;B1718&amp;"' AND PRIORITY = '"&amp;C1718&amp;"';"</f>
        <v/>
      </c>
      <c r="U1718">
        <f>"Delete from UFMT_BUILD_RULE Where FORMAT_ID = '"&amp;A1718&amp;"' AND FIELD_NO = '"&amp;B1718&amp;"' AND PRIORITY = '"&amp;C1718&amp;"';"</f>
        <v/>
      </c>
    </row>
    <row r="1719" spans="1:21">
      <c r="A1719" t="s">
        <v>1380</v>
      </c>
      <c r="B1719" t="s">
        <v>107</v>
      </c>
      <c r="C1719" t="s">
        <v>13</v>
      </c>
      <c r="D1719" t="s">
        <v>64</v>
      </c>
      <c r="F1719" t="s">
        <v>107</v>
      </c>
      <c r="G1719" t="s">
        <v>583</v>
      </c>
      <c r="H1719" t="s">
        <v>255</v>
      </c>
      <c r="I1719" t="s">
        <v>255</v>
      </c>
      <c r="M1719">
        <f>VLOOKUP(D1719,UFMT_FIELD_FORMAT!A:H,8,FALSE)</f>
        <v/>
      </c>
      <c r="N1719">
        <f>IF(ISBLANK(E1719),"",VLOOKUP(E1719,UFMT_CONDITION!A:J,10,FALSE))</f>
        <v/>
      </c>
      <c r="O1719">
        <f>VLOOKUP(F1719,UFMT_VALUE!A:E,5,FALSE)</f>
        <v/>
      </c>
      <c r="P1719">
        <f>IF(ISBLANK(G1719),"",VLOOKUP(G1719,UFMT_CONVERSION!A:C,3,FALSE))</f>
        <v/>
      </c>
      <c r="Q1719">
        <f>"Field '"&amp;M1719&amp;IF(N1719="","","',Cond '"&amp;N1719)&amp;"', Value '"&amp;O1719&amp;IF(P1719="","","', Conv '"&amp;P1719)&amp;"'"</f>
        <v/>
      </c>
      <c r="S1719">
        <f>"Insert into UFMT_BUILD_RULE (FORMAT_ID, FIELD_NO, PRIORITY, FIELD_ID, COND_ID, VALUE_ID, CONV_KEY, F_CHECK, F_WRITE) Values ('"&amp;A1719&amp;"', '"&amp;B1719&amp;"', '"&amp;C1719&amp;"', '"&amp;D1719&amp;"', '"&amp;E1719&amp;"', '"&amp;F1719&amp;"', '"&amp;G1719&amp;"', '"&amp;H1719&amp;"', '"&amp;I1719&amp;"');"</f>
        <v/>
      </c>
      <c r="T1719">
        <f>"Update UFMT_BUILD_RULE SET FIELD_ID='"&amp;D1719&amp;"',COND_ID='"&amp;E1719&amp;"',VALUE_ID='"&amp;F1719&amp;"',CONV_KEY='"&amp;G1719&amp;"',F_CHECK='"&amp;H1719&amp;"',F_WRITE='"&amp;I1719&amp;"' Where FORMAT_ID = '"&amp;A1719&amp;"' AND FIELD_NO = '"&amp;B1719&amp;"' AND PRIORITY = '"&amp;C1719&amp;"';"</f>
        <v/>
      </c>
      <c r="U1719">
        <f>"Delete from UFMT_BUILD_RULE Where FORMAT_ID = '"&amp;A1719&amp;"' AND FIELD_NO = '"&amp;B1719&amp;"' AND PRIORITY = '"&amp;C1719&amp;"';"</f>
        <v/>
      </c>
    </row>
    <row r="1720" spans="1:21">
      <c r="A1720" t="s">
        <v>1380</v>
      </c>
      <c r="B1720" t="s">
        <v>31</v>
      </c>
      <c r="C1720" t="s">
        <v>13</v>
      </c>
      <c r="D1720" t="s">
        <v>107</v>
      </c>
      <c r="F1720" t="s">
        <v>330</v>
      </c>
      <c r="H1720" t="s">
        <v>255</v>
      </c>
      <c r="I1720" t="s">
        <v>255</v>
      </c>
      <c r="M1720">
        <f>VLOOKUP(D1720,UFMT_FIELD_FORMAT!A:H,8,FALSE)</f>
        <v/>
      </c>
      <c r="N1720">
        <f>IF(ISBLANK(E1720),"",VLOOKUP(E1720,UFMT_CONDITION!A:J,10,FALSE))</f>
        <v/>
      </c>
      <c r="O1720">
        <f>VLOOKUP(F1720,UFMT_VALUE!A:E,5,FALSE)</f>
        <v/>
      </c>
      <c r="P1720">
        <f>IF(ISBLANK(G1720),"",VLOOKUP(G1720,UFMT_CONVERSION!A:C,3,FALSE))</f>
        <v/>
      </c>
      <c r="Q1720">
        <f>"Field '"&amp;M1720&amp;IF(N1720="","","',Cond '"&amp;N1720)&amp;"', Value '"&amp;O1720&amp;IF(P1720="","","', Conv '"&amp;P1720)&amp;"'"</f>
        <v/>
      </c>
      <c r="S1720">
        <f>"Insert into UFMT_BUILD_RULE (FORMAT_ID, FIELD_NO, PRIORITY, FIELD_ID, COND_ID, VALUE_ID, CONV_KEY, F_CHECK, F_WRITE) Values ('"&amp;A1720&amp;"', '"&amp;B1720&amp;"', '"&amp;C1720&amp;"', '"&amp;D1720&amp;"', '"&amp;E1720&amp;"', '"&amp;F1720&amp;"', '"&amp;G1720&amp;"', '"&amp;H1720&amp;"', '"&amp;I1720&amp;"');"</f>
        <v/>
      </c>
      <c r="T1720">
        <f>"Update UFMT_BUILD_RULE SET FIELD_ID='"&amp;D1720&amp;"',COND_ID='"&amp;E1720&amp;"',VALUE_ID='"&amp;F1720&amp;"',CONV_KEY='"&amp;G1720&amp;"',F_CHECK='"&amp;H1720&amp;"',F_WRITE='"&amp;I1720&amp;"' Where FORMAT_ID = '"&amp;A1720&amp;"' AND FIELD_NO = '"&amp;B1720&amp;"' AND PRIORITY = '"&amp;C1720&amp;"';"</f>
        <v/>
      </c>
      <c r="U1720">
        <f>"Delete from UFMT_BUILD_RULE Where FORMAT_ID = '"&amp;A1720&amp;"' AND FIELD_NO = '"&amp;B1720&amp;"' AND PRIORITY = '"&amp;C1720&amp;"';"</f>
        <v/>
      </c>
    </row>
    <row r="1721" spans="1:21">
      <c r="A1721" t="s">
        <v>1380</v>
      </c>
      <c r="B1721" t="s">
        <v>328</v>
      </c>
      <c r="C1721" t="s">
        <v>13</v>
      </c>
      <c r="D1721" t="s">
        <v>107</v>
      </c>
      <c r="F1721" t="s">
        <v>114</v>
      </c>
      <c r="H1721" t="s">
        <v>255</v>
      </c>
      <c r="I1721" t="s">
        <v>255</v>
      </c>
      <c r="M1721">
        <f>VLOOKUP(D1721,UFMT_FIELD_FORMAT!A:H,8,FALSE)</f>
        <v/>
      </c>
      <c r="N1721">
        <f>IF(ISBLANK(E1721),"",VLOOKUP(E1721,UFMT_CONDITION!A:J,10,FALSE))</f>
        <v/>
      </c>
      <c r="O1721">
        <f>VLOOKUP(F1721,UFMT_VALUE!A:E,5,FALSE)</f>
        <v/>
      </c>
      <c r="P1721">
        <f>IF(ISBLANK(G1721),"",VLOOKUP(G1721,UFMT_CONVERSION!A:C,3,FALSE))</f>
        <v/>
      </c>
      <c r="Q1721">
        <f>"Field '"&amp;M1721&amp;IF(N1721="","","',Cond '"&amp;N1721)&amp;"', Value '"&amp;O1721&amp;IF(P1721="","","', Conv '"&amp;P1721)&amp;"'"</f>
        <v/>
      </c>
      <c r="S1721">
        <f>"Insert into UFMT_BUILD_RULE (FORMAT_ID, FIELD_NO, PRIORITY, FIELD_ID, COND_ID, VALUE_ID, CONV_KEY, F_CHECK, F_WRITE) Values ('"&amp;A1721&amp;"', '"&amp;B1721&amp;"', '"&amp;C1721&amp;"', '"&amp;D1721&amp;"', '"&amp;E1721&amp;"', '"&amp;F1721&amp;"', '"&amp;G1721&amp;"', '"&amp;H1721&amp;"', '"&amp;I1721&amp;"');"</f>
        <v/>
      </c>
      <c r="T1721">
        <f>"Update UFMT_BUILD_RULE SET FIELD_ID='"&amp;D1721&amp;"',COND_ID='"&amp;E1721&amp;"',VALUE_ID='"&amp;F1721&amp;"',CONV_KEY='"&amp;G1721&amp;"',F_CHECK='"&amp;H1721&amp;"',F_WRITE='"&amp;I1721&amp;"' Where FORMAT_ID = '"&amp;A1721&amp;"' AND FIELD_NO = '"&amp;B1721&amp;"' AND PRIORITY = '"&amp;C1721&amp;"';"</f>
        <v/>
      </c>
      <c r="U1721">
        <f>"Delete from UFMT_BUILD_RULE Where FORMAT_ID = '"&amp;A1721&amp;"' AND FIELD_NO = '"&amp;B1721&amp;"' AND PRIORITY = '"&amp;C1721&amp;"';"</f>
        <v/>
      </c>
    </row>
    <row r="1722" spans="1:21">
      <c r="A1722" t="s">
        <v>1380</v>
      </c>
      <c r="B1722" t="s">
        <v>330</v>
      </c>
      <c r="C1722" t="s">
        <v>13</v>
      </c>
      <c r="D1722" t="s">
        <v>51</v>
      </c>
      <c r="F1722" t="s">
        <v>216</v>
      </c>
      <c r="H1722" t="s">
        <v>255</v>
      </c>
      <c r="I1722" t="s">
        <v>255</v>
      </c>
      <c r="M1722">
        <f>VLOOKUP(D1722,UFMT_FIELD_FORMAT!A:H,8,FALSE)</f>
        <v/>
      </c>
      <c r="N1722">
        <f>IF(ISBLANK(E1722),"",VLOOKUP(E1722,UFMT_CONDITION!A:J,10,FALSE))</f>
        <v/>
      </c>
      <c r="O1722">
        <f>VLOOKUP(F1722,UFMT_VALUE!A:E,5,FALSE)</f>
        <v/>
      </c>
      <c r="P1722">
        <f>IF(ISBLANK(G1722),"",VLOOKUP(G1722,UFMT_CONVERSION!A:C,3,FALSE))</f>
        <v/>
      </c>
      <c r="Q1722">
        <f>"Field '"&amp;M1722&amp;IF(N1722="","","',Cond '"&amp;N1722)&amp;"', Value '"&amp;O1722&amp;IF(P1722="","","', Conv '"&amp;P1722)&amp;"'"</f>
        <v/>
      </c>
      <c r="S1722">
        <f>"Insert into UFMT_BUILD_RULE (FORMAT_ID, FIELD_NO, PRIORITY, FIELD_ID, COND_ID, VALUE_ID, CONV_KEY, F_CHECK, F_WRITE) Values ('"&amp;A1722&amp;"', '"&amp;B1722&amp;"', '"&amp;C1722&amp;"', '"&amp;D1722&amp;"', '"&amp;E1722&amp;"', '"&amp;F1722&amp;"', '"&amp;G1722&amp;"', '"&amp;H1722&amp;"', '"&amp;I1722&amp;"');"</f>
        <v/>
      </c>
      <c r="T1722">
        <f>"Update UFMT_BUILD_RULE SET FIELD_ID='"&amp;D1722&amp;"',COND_ID='"&amp;E1722&amp;"',VALUE_ID='"&amp;F1722&amp;"',CONV_KEY='"&amp;G1722&amp;"',F_CHECK='"&amp;H1722&amp;"',F_WRITE='"&amp;I1722&amp;"' Where FORMAT_ID = '"&amp;A1722&amp;"' AND FIELD_NO = '"&amp;B1722&amp;"' AND PRIORITY = '"&amp;C1722&amp;"';"</f>
        <v/>
      </c>
      <c r="U1722">
        <f>"Delete from UFMT_BUILD_RULE Where FORMAT_ID = '"&amp;A1722&amp;"' AND FIELD_NO = '"&amp;B1722&amp;"' AND PRIORITY = '"&amp;C1722&amp;"';"</f>
        <v/>
      </c>
    </row>
    <row r="1723" spans="1:21">
      <c r="A1723" t="s">
        <v>1380</v>
      </c>
      <c r="B1723" t="s">
        <v>330</v>
      </c>
      <c r="C1723" t="s">
        <v>64</v>
      </c>
      <c r="D1723" t="s">
        <v>534</v>
      </c>
      <c r="F1723" t="s">
        <v>1601</v>
      </c>
      <c r="H1723" t="s">
        <v>255</v>
      </c>
      <c r="I1723" t="s">
        <v>13</v>
      </c>
      <c r="M1723">
        <f>VLOOKUP(D1723,UFMT_FIELD_FORMAT!A:H,8,FALSE)</f>
        <v/>
      </c>
      <c r="N1723">
        <f>IF(ISBLANK(E1723),"",VLOOKUP(E1723,UFMT_CONDITION!A:J,10,FALSE))</f>
        <v/>
      </c>
      <c r="O1723">
        <f>VLOOKUP(F1723,UFMT_VALUE!A:E,5,FALSE)</f>
        <v/>
      </c>
      <c r="P1723">
        <f>IF(ISBLANK(G1723),"",VLOOKUP(G1723,UFMT_CONVERSION!A:C,3,FALSE))</f>
        <v/>
      </c>
      <c r="Q1723">
        <f>"Field '"&amp;M1723&amp;IF(N1723="","","',Cond '"&amp;N1723)&amp;"', Value '"&amp;O1723&amp;IF(P1723="","","', Conv '"&amp;P1723)&amp;"'"</f>
        <v/>
      </c>
      <c r="S1723">
        <f>"Insert into UFMT_BUILD_RULE (FORMAT_ID, FIELD_NO, PRIORITY, FIELD_ID, COND_ID, VALUE_ID, CONV_KEY, F_CHECK, F_WRITE) Values ('"&amp;A1723&amp;"', '"&amp;B1723&amp;"', '"&amp;C1723&amp;"', '"&amp;D1723&amp;"', '"&amp;E1723&amp;"', '"&amp;F1723&amp;"', '"&amp;G1723&amp;"', '"&amp;H1723&amp;"', '"&amp;I1723&amp;"');"</f>
        <v/>
      </c>
      <c r="T1723">
        <f>"Update UFMT_BUILD_RULE SET FIELD_ID='"&amp;D1723&amp;"',COND_ID='"&amp;E1723&amp;"',VALUE_ID='"&amp;F1723&amp;"',CONV_KEY='"&amp;G1723&amp;"',F_CHECK='"&amp;H1723&amp;"',F_WRITE='"&amp;I1723&amp;"' Where FORMAT_ID = '"&amp;A1723&amp;"' AND FIELD_NO = '"&amp;B1723&amp;"' AND PRIORITY = '"&amp;C1723&amp;"';"</f>
        <v/>
      </c>
      <c r="U1723">
        <f>"Delete from UFMT_BUILD_RULE Where FORMAT_ID = '"&amp;A1723&amp;"' AND FIELD_NO = '"&amp;B1723&amp;"' AND PRIORITY = '"&amp;C1723&amp;"';"</f>
        <v/>
      </c>
    </row>
    <row r="1724" spans="1:21">
      <c r="A1724" t="s">
        <v>1380</v>
      </c>
      <c r="B1724" t="s">
        <v>318</v>
      </c>
      <c r="C1724" t="s">
        <v>13</v>
      </c>
      <c r="D1724" t="s">
        <v>31</v>
      </c>
      <c r="F1724" t="s">
        <v>1574</v>
      </c>
      <c r="H1724" t="s">
        <v>255</v>
      </c>
      <c r="I1724" t="s">
        <v>13</v>
      </c>
      <c r="M1724">
        <f>VLOOKUP(D1724,UFMT_FIELD_FORMAT!A:H,8,FALSE)</f>
        <v/>
      </c>
      <c r="N1724">
        <f>IF(ISBLANK(E1724),"",VLOOKUP(E1724,UFMT_CONDITION!A:J,10,FALSE))</f>
        <v/>
      </c>
      <c r="O1724">
        <f>VLOOKUP(F1724,UFMT_VALUE!A:E,5,FALSE)</f>
        <v/>
      </c>
      <c r="P1724">
        <f>IF(ISBLANK(G1724),"",VLOOKUP(G1724,UFMT_CONVERSION!A:C,3,FALSE))</f>
        <v/>
      </c>
      <c r="Q1724">
        <f>"Field '"&amp;M1724&amp;IF(N1724="","","',Cond '"&amp;N1724)&amp;"', Value '"&amp;O1724&amp;IF(P1724="","","', Conv '"&amp;P1724)&amp;"'"</f>
        <v/>
      </c>
      <c r="S1724">
        <f>"Insert into UFMT_BUILD_RULE (FORMAT_ID, FIELD_NO, PRIORITY, FIELD_ID, COND_ID, VALUE_ID, CONV_KEY, F_CHECK, F_WRITE) Values ('"&amp;A1724&amp;"', '"&amp;B1724&amp;"', '"&amp;C1724&amp;"', '"&amp;D1724&amp;"', '"&amp;E1724&amp;"', '"&amp;F1724&amp;"', '"&amp;G1724&amp;"', '"&amp;H1724&amp;"', '"&amp;I1724&amp;"');"</f>
        <v/>
      </c>
      <c r="T1724">
        <f>"Update UFMT_BUILD_RULE SET FIELD_ID='"&amp;D1724&amp;"',COND_ID='"&amp;E1724&amp;"',VALUE_ID='"&amp;F1724&amp;"',CONV_KEY='"&amp;G1724&amp;"',F_CHECK='"&amp;H1724&amp;"',F_WRITE='"&amp;I1724&amp;"' Where FORMAT_ID = '"&amp;A1724&amp;"' AND FIELD_NO = '"&amp;B1724&amp;"' AND PRIORITY = '"&amp;C1724&amp;"';"</f>
        <v/>
      </c>
      <c r="U1724">
        <f>"Delete from UFMT_BUILD_RULE Where FORMAT_ID = '"&amp;A1724&amp;"' AND FIELD_NO = '"&amp;B1724&amp;"' AND PRIORITY = '"&amp;C1724&amp;"';"</f>
        <v/>
      </c>
    </row>
    <row r="1725" spans="1:21">
      <c r="A1725" t="s">
        <v>1380</v>
      </c>
      <c r="B1725" t="s">
        <v>335</v>
      </c>
      <c r="C1725" t="s">
        <v>13</v>
      </c>
      <c r="D1725" t="s">
        <v>31</v>
      </c>
      <c r="F1725" t="s">
        <v>335</v>
      </c>
      <c r="H1725" t="s">
        <v>255</v>
      </c>
      <c r="I1725" t="s">
        <v>255</v>
      </c>
      <c r="M1725">
        <f>VLOOKUP(D1725,UFMT_FIELD_FORMAT!A:H,8,FALSE)</f>
        <v/>
      </c>
      <c r="N1725">
        <f>IF(ISBLANK(E1725),"",VLOOKUP(E1725,UFMT_CONDITION!A:J,10,FALSE))</f>
        <v/>
      </c>
      <c r="O1725">
        <f>VLOOKUP(F1725,UFMT_VALUE!A:E,5,FALSE)</f>
        <v/>
      </c>
      <c r="P1725">
        <f>IF(ISBLANK(G1725),"",VLOOKUP(G1725,UFMT_CONVERSION!A:C,3,FALSE))</f>
        <v/>
      </c>
      <c r="Q1725">
        <f>"Field '"&amp;M1725&amp;IF(N1725="","","',Cond '"&amp;N1725)&amp;"', Value '"&amp;O1725&amp;IF(P1725="","","', Conv '"&amp;P1725)&amp;"'"</f>
        <v/>
      </c>
      <c r="S1725">
        <f>"Insert into UFMT_BUILD_RULE (FORMAT_ID, FIELD_NO, PRIORITY, FIELD_ID, COND_ID, VALUE_ID, CONV_KEY, F_CHECK, F_WRITE) Values ('"&amp;A1725&amp;"', '"&amp;B1725&amp;"', '"&amp;C1725&amp;"', '"&amp;D1725&amp;"', '"&amp;E1725&amp;"', '"&amp;F1725&amp;"', '"&amp;G1725&amp;"', '"&amp;H1725&amp;"', '"&amp;I1725&amp;"');"</f>
        <v/>
      </c>
      <c r="T1725">
        <f>"Update UFMT_BUILD_RULE SET FIELD_ID='"&amp;D1725&amp;"',COND_ID='"&amp;E1725&amp;"',VALUE_ID='"&amp;F1725&amp;"',CONV_KEY='"&amp;G1725&amp;"',F_CHECK='"&amp;H1725&amp;"',F_WRITE='"&amp;I1725&amp;"' Where FORMAT_ID = '"&amp;A1725&amp;"' AND FIELD_NO = '"&amp;B1725&amp;"' AND PRIORITY = '"&amp;C1725&amp;"';"</f>
        <v/>
      </c>
      <c r="U1725">
        <f>"Delete from UFMT_BUILD_RULE Where FORMAT_ID = '"&amp;A1725&amp;"' AND FIELD_NO = '"&amp;B1725&amp;"' AND PRIORITY = '"&amp;C1725&amp;"';"</f>
        <v/>
      </c>
    </row>
    <row r="1726" spans="1:21">
      <c r="A1726" t="s">
        <v>1380</v>
      </c>
      <c r="B1726" t="s">
        <v>337</v>
      </c>
      <c r="C1726" t="s">
        <v>13</v>
      </c>
      <c r="D1726" t="s">
        <v>500</v>
      </c>
      <c r="F1726" t="s">
        <v>35</v>
      </c>
      <c r="H1726" t="s">
        <v>255</v>
      </c>
      <c r="I1726" t="s">
        <v>255</v>
      </c>
      <c r="M1726">
        <f>VLOOKUP(D1726,UFMT_FIELD_FORMAT!A:H,8,FALSE)</f>
        <v/>
      </c>
      <c r="N1726">
        <f>IF(ISBLANK(E1726),"",VLOOKUP(E1726,UFMT_CONDITION!A:J,10,FALSE))</f>
        <v/>
      </c>
      <c r="O1726">
        <f>VLOOKUP(F1726,UFMT_VALUE!A:E,5,FALSE)</f>
        <v/>
      </c>
      <c r="P1726">
        <f>IF(ISBLANK(G1726),"",VLOOKUP(G1726,UFMT_CONVERSION!A:C,3,FALSE))</f>
        <v/>
      </c>
      <c r="Q1726">
        <f>"Field '"&amp;M1726&amp;IF(N1726="","","',Cond '"&amp;N1726)&amp;"', Value '"&amp;O1726&amp;IF(P1726="","","', Conv '"&amp;P1726)&amp;"'"</f>
        <v/>
      </c>
      <c r="S1726">
        <f>"Insert into UFMT_BUILD_RULE (FORMAT_ID, FIELD_NO, PRIORITY, FIELD_ID, COND_ID, VALUE_ID, CONV_KEY, F_CHECK, F_WRITE) Values ('"&amp;A1726&amp;"', '"&amp;B1726&amp;"', '"&amp;C1726&amp;"', '"&amp;D1726&amp;"', '"&amp;E1726&amp;"', '"&amp;F1726&amp;"', '"&amp;G1726&amp;"', '"&amp;H1726&amp;"', '"&amp;I1726&amp;"');"</f>
        <v/>
      </c>
      <c r="T1726">
        <f>"Update UFMT_BUILD_RULE SET FIELD_ID='"&amp;D1726&amp;"',COND_ID='"&amp;E1726&amp;"',VALUE_ID='"&amp;F1726&amp;"',CONV_KEY='"&amp;G1726&amp;"',F_CHECK='"&amp;H1726&amp;"',F_WRITE='"&amp;I1726&amp;"' Where FORMAT_ID = '"&amp;A1726&amp;"' AND FIELD_NO = '"&amp;B1726&amp;"' AND PRIORITY = '"&amp;C1726&amp;"';"</f>
        <v/>
      </c>
      <c r="U1726">
        <f>"Delete from UFMT_BUILD_RULE Where FORMAT_ID = '"&amp;A1726&amp;"' AND FIELD_NO = '"&amp;B1726&amp;"' AND PRIORITY = '"&amp;C1726&amp;"';"</f>
        <v/>
      </c>
    </row>
    <row r="1727" spans="1:21">
      <c r="A1727" t="s">
        <v>1380</v>
      </c>
      <c r="B1727" t="s">
        <v>351</v>
      </c>
      <c r="C1727" t="s">
        <v>13</v>
      </c>
      <c r="D1727" t="s">
        <v>500</v>
      </c>
      <c r="F1727" t="s">
        <v>385</v>
      </c>
      <c r="H1727" t="s">
        <v>255</v>
      </c>
      <c r="I1727" t="s">
        <v>255</v>
      </c>
      <c r="M1727">
        <f>VLOOKUP(D1727,UFMT_FIELD_FORMAT!A:H,8,FALSE)</f>
        <v/>
      </c>
      <c r="N1727">
        <f>IF(ISBLANK(E1727),"",VLOOKUP(E1727,UFMT_CONDITION!A:J,10,FALSE))</f>
        <v/>
      </c>
      <c r="O1727">
        <f>VLOOKUP(F1727,UFMT_VALUE!A:E,5,FALSE)</f>
        <v/>
      </c>
      <c r="P1727">
        <f>IF(ISBLANK(G1727),"",VLOOKUP(G1727,UFMT_CONVERSION!A:C,3,FALSE))</f>
        <v/>
      </c>
      <c r="Q1727">
        <f>"Field '"&amp;M1727&amp;IF(N1727="","","',Cond '"&amp;N1727)&amp;"', Value '"&amp;O1727&amp;IF(P1727="","","', Conv '"&amp;P1727)&amp;"'"</f>
        <v/>
      </c>
      <c r="S1727">
        <f>"Insert into UFMT_BUILD_RULE (FORMAT_ID, FIELD_NO, PRIORITY, FIELD_ID, COND_ID, VALUE_ID, CONV_KEY, F_CHECK, F_WRITE) Values ('"&amp;A1727&amp;"', '"&amp;B1727&amp;"', '"&amp;C1727&amp;"', '"&amp;D1727&amp;"', '"&amp;E1727&amp;"', '"&amp;F1727&amp;"', '"&amp;G1727&amp;"', '"&amp;H1727&amp;"', '"&amp;I1727&amp;"');"</f>
        <v/>
      </c>
      <c r="T1727">
        <f>"Update UFMT_BUILD_RULE SET FIELD_ID='"&amp;D1727&amp;"',COND_ID='"&amp;E1727&amp;"',VALUE_ID='"&amp;F1727&amp;"',CONV_KEY='"&amp;G1727&amp;"',F_CHECK='"&amp;H1727&amp;"',F_WRITE='"&amp;I1727&amp;"' Where FORMAT_ID = '"&amp;A1727&amp;"' AND FIELD_NO = '"&amp;B1727&amp;"' AND PRIORITY = '"&amp;C1727&amp;"';"</f>
        <v/>
      </c>
      <c r="U1727">
        <f>"Delete from UFMT_BUILD_RULE Where FORMAT_ID = '"&amp;A1727&amp;"' AND FIELD_NO = '"&amp;B1727&amp;"' AND PRIORITY = '"&amp;C1727&amp;"';"</f>
        <v/>
      </c>
    </row>
    <row r="1728" spans="1:21">
      <c r="A1728" t="s">
        <v>1380</v>
      </c>
      <c r="B1728" t="s">
        <v>379</v>
      </c>
      <c r="C1728" t="s">
        <v>13</v>
      </c>
      <c r="D1728" t="s">
        <v>318</v>
      </c>
      <c r="F1728" t="s">
        <v>379</v>
      </c>
      <c r="H1728" t="s">
        <v>255</v>
      </c>
      <c r="I1728" t="s">
        <v>255</v>
      </c>
      <c r="M1728">
        <f>VLOOKUP(D1728,UFMT_FIELD_FORMAT!A:H,8,FALSE)</f>
        <v/>
      </c>
      <c r="N1728">
        <f>IF(ISBLANK(E1728),"",VLOOKUP(E1728,UFMT_CONDITION!A:J,10,FALSE))</f>
        <v/>
      </c>
      <c r="O1728">
        <f>VLOOKUP(F1728,UFMT_VALUE!A:E,5,FALSE)</f>
        <v/>
      </c>
      <c r="P1728">
        <f>IF(ISBLANK(G1728),"",VLOOKUP(G1728,UFMT_CONVERSION!A:C,3,FALSE))</f>
        <v/>
      </c>
      <c r="Q1728">
        <f>"Field '"&amp;M1728&amp;IF(N1728="","","',Cond '"&amp;N1728)&amp;"', Value '"&amp;O1728&amp;IF(P1728="","","', Conv '"&amp;P1728)&amp;"'"</f>
        <v/>
      </c>
      <c r="S1728">
        <f>"Insert into UFMT_BUILD_RULE (FORMAT_ID, FIELD_NO, PRIORITY, FIELD_ID, COND_ID, VALUE_ID, CONV_KEY, F_CHECK, F_WRITE) Values ('"&amp;A1728&amp;"', '"&amp;B1728&amp;"', '"&amp;C1728&amp;"', '"&amp;D1728&amp;"', '"&amp;E1728&amp;"', '"&amp;F1728&amp;"', '"&amp;G1728&amp;"', '"&amp;H1728&amp;"', '"&amp;I1728&amp;"');"</f>
        <v/>
      </c>
      <c r="T1728">
        <f>"Update UFMT_BUILD_RULE SET FIELD_ID='"&amp;D1728&amp;"',COND_ID='"&amp;E1728&amp;"',VALUE_ID='"&amp;F1728&amp;"',CONV_KEY='"&amp;G1728&amp;"',F_CHECK='"&amp;H1728&amp;"',F_WRITE='"&amp;I1728&amp;"' Where FORMAT_ID = '"&amp;A1728&amp;"' AND FIELD_NO = '"&amp;B1728&amp;"' AND PRIORITY = '"&amp;C1728&amp;"';"</f>
        <v/>
      </c>
      <c r="U1728">
        <f>"Delete from UFMT_BUILD_RULE Where FORMAT_ID = '"&amp;A1728&amp;"' AND FIELD_NO = '"&amp;B1728&amp;"' AND PRIORITY = '"&amp;C1728&amp;"';"</f>
        <v/>
      </c>
    </row>
    <row r="1729" spans="1:21">
      <c r="A1729" t="s">
        <v>1380</v>
      </c>
      <c r="B1729" t="s">
        <v>393</v>
      </c>
      <c r="C1729" t="s">
        <v>13</v>
      </c>
      <c r="D1729" t="s">
        <v>318</v>
      </c>
      <c r="F1729" t="s">
        <v>379</v>
      </c>
      <c r="H1729" t="s">
        <v>255</v>
      </c>
      <c r="I1729" t="s">
        <v>255</v>
      </c>
      <c r="M1729">
        <f>VLOOKUP(D1729,UFMT_FIELD_FORMAT!A:H,8,FALSE)</f>
        <v/>
      </c>
      <c r="N1729">
        <f>IF(ISBLANK(E1729),"",VLOOKUP(E1729,UFMT_CONDITION!A:J,10,FALSE))</f>
        <v/>
      </c>
      <c r="O1729">
        <f>VLOOKUP(F1729,UFMT_VALUE!A:E,5,FALSE)</f>
        <v/>
      </c>
      <c r="P1729">
        <f>IF(ISBLANK(G1729),"",VLOOKUP(G1729,UFMT_CONVERSION!A:C,3,FALSE))</f>
        <v/>
      </c>
      <c r="Q1729">
        <f>"Field '"&amp;M1729&amp;IF(N1729="","","',Cond '"&amp;N1729)&amp;"', Value '"&amp;O1729&amp;IF(P1729="","","', Conv '"&amp;P1729)&amp;"'"</f>
        <v/>
      </c>
      <c r="S1729">
        <f>"Insert into UFMT_BUILD_RULE (FORMAT_ID, FIELD_NO, PRIORITY, FIELD_ID, COND_ID, VALUE_ID, CONV_KEY, F_CHECK, F_WRITE) Values ('"&amp;A1729&amp;"', '"&amp;B1729&amp;"', '"&amp;C1729&amp;"', '"&amp;D1729&amp;"', '"&amp;E1729&amp;"', '"&amp;F1729&amp;"', '"&amp;G1729&amp;"', '"&amp;H1729&amp;"', '"&amp;I1729&amp;"');"</f>
        <v/>
      </c>
      <c r="T1729">
        <f>"Update UFMT_BUILD_RULE SET FIELD_ID='"&amp;D1729&amp;"',COND_ID='"&amp;E1729&amp;"',VALUE_ID='"&amp;F1729&amp;"',CONV_KEY='"&amp;G1729&amp;"',F_CHECK='"&amp;H1729&amp;"',F_WRITE='"&amp;I1729&amp;"' Where FORMAT_ID = '"&amp;A1729&amp;"' AND FIELD_NO = '"&amp;B1729&amp;"' AND PRIORITY = '"&amp;C1729&amp;"';"</f>
        <v/>
      </c>
      <c r="U1729">
        <f>"Delete from UFMT_BUILD_RULE Where FORMAT_ID = '"&amp;A1729&amp;"' AND FIELD_NO = '"&amp;B1729&amp;"' AND PRIORITY = '"&amp;C1729&amp;"';"</f>
        <v/>
      </c>
    </row>
    <row r="1730" spans="1:21">
      <c r="A1730" t="s">
        <v>1380</v>
      </c>
      <c r="B1730" t="s">
        <v>398</v>
      </c>
      <c r="C1730" t="s">
        <v>13</v>
      </c>
      <c r="D1730" t="s">
        <v>318</v>
      </c>
      <c r="F1730" t="s">
        <v>283</v>
      </c>
      <c r="H1730" t="s">
        <v>255</v>
      </c>
      <c r="I1730" t="s">
        <v>255</v>
      </c>
      <c r="M1730">
        <f>VLOOKUP(D1730,UFMT_FIELD_FORMAT!A:H,8,FALSE)</f>
        <v/>
      </c>
      <c r="N1730">
        <f>IF(ISBLANK(E1730),"",VLOOKUP(E1730,UFMT_CONDITION!A:J,10,FALSE))</f>
        <v/>
      </c>
      <c r="O1730">
        <f>VLOOKUP(F1730,UFMT_VALUE!A:E,5,FALSE)</f>
        <v/>
      </c>
      <c r="P1730">
        <f>IF(ISBLANK(G1730),"",VLOOKUP(G1730,UFMT_CONVERSION!A:C,3,FALSE))</f>
        <v/>
      </c>
      <c r="Q1730">
        <f>"Field '"&amp;M1730&amp;IF(N1730="","","',Cond '"&amp;N1730)&amp;"', Value '"&amp;O1730&amp;IF(P1730="","","', Conv '"&amp;P1730)&amp;"'"</f>
        <v/>
      </c>
      <c r="S1730">
        <f>"Insert into UFMT_BUILD_RULE (FORMAT_ID, FIELD_NO, PRIORITY, FIELD_ID, COND_ID, VALUE_ID, CONV_KEY, F_CHECK, F_WRITE) Values ('"&amp;A1730&amp;"', '"&amp;B1730&amp;"', '"&amp;C1730&amp;"', '"&amp;D1730&amp;"', '"&amp;E1730&amp;"', '"&amp;F1730&amp;"', '"&amp;G1730&amp;"', '"&amp;H1730&amp;"', '"&amp;I1730&amp;"');"</f>
        <v/>
      </c>
      <c r="T1730">
        <f>"Update UFMT_BUILD_RULE SET FIELD_ID='"&amp;D1730&amp;"',COND_ID='"&amp;E1730&amp;"',VALUE_ID='"&amp;F1730&amp;"',CONV_KEY='"&amp;G1730&amp;"',F_CHECK='"&amp;H1730&amp;"',F_WRITE='"&amp;I1730&amp;"' Where FORMAT_ID = '"&amp;A1730&amp;"' AND FIELD_NO = '"&amp;B1730&amp;"' AND PRIORITY = '"&amp;C1730&amp;"';"</f>
        <v/>
      </c>
      <c r="U1730">
        <f>"Delete from UFMT_BUILD_RULE Where FORMAT_ID = '"&amp;A1730&amp;"' AND FIELD_NO = '"&amp;B1730&amp;"' AND PRIORITY = '"&amp;C1730&amp;"';"</f>
        <v/>
      </c>
    </row>
    <row r="1731" spans="1:21">
      <c r="A1731" t="s">
        <v>1380</v>
      </c>
      <c r="B1731" t="s">
        <v>449</v>
      </c>
      <c r="C1731" t="s">
        <v>13</v>
      </c>
      <c r="D1731" t="s">
        <v>333</v>
      </c>
      <c r="F1731" t="s">
        <v>1575</v>
      </c>
      <c r="H1731" t="s">
        <v>255</v>
      </c>
      <c r="I1731" t="s">
        <v>255</v>
      </c>
      <c r="M1731">
        <f>VLOOKUP(D1731,UFMT_FIELD_FORMAT!A:H,8,FALSE)</f>
        <v/>
      </c>
      <c r="N1731">
        <f>IF(ISBLANK(E1731),"",VLOOKUP(E1731,UFMT_CONDITION!A:J,10,FALSE))</f>
        <v/>
      </c>
      <c r="O1731">
        <f>VLOOKUP(F1731,UFMT_VALUE!A:E,5,FALSE)</f>
        <v/>
      </c>
      <c r="P1731">
        <f>IF(ISBLANK(G1731),"",VLOOKUP(G1731,UFMT_CONVERSION!A:C,3,FALSE))</f>
        <v/>
      </c>
      <c r="Q1731">
        <f>"Field '"&amp;M1731&amp;IF(N1731="","","',Cond '"&amp;N1731)&amp;"', Value '"&amp;O1731&amp;IF(P1731="","","', Conv '"&amp;P1731)&amp;"'"</f>
        <v/>
      </c>
      <c r="S1731">
        <f>"Insert into UFMT_BUILD_RULE (FORMAT_ID, FIELD_NO, PRIORITY, FIELD_ID, COND_ID, VALUE_ID, CONV_KEY, F_CHECK, F_WRITE) Values ('"&amp;A1731&amp;"', '"&amp;B1731&amp;"', '"&amp;C1731&amp;"', '"&amp;D1731&amp;"', '"&amp;E1731&amp;"', '"&amp;F1731&amp;"', '"&amp;G1731&amp;"', '"&amp;H1731&amp;"', '"&amp;I1731&amp;"');"</f>
        <v/>
      </c>
      <c r="T1731">
        <f>"Update UFMT_BUILD_RULE SET FIELD_ID='"&amp;D1731&amp;"',COND_ID='"&amp;E1731&amp;"',VALUE_ID='"&amp;F1731&amp;"',CONV_KEY='"&amp;G1731&amp;"',F_CHECK='"&amp;H1731&amp;"',F_WRITE='"&amp;I1731&amp;"' Where FORMAT_ID = '"&amp;A1731&amp;"' AND FIELD_NO = '"&amp;B1731&amp;"' AND PRIORITY = '"&amp;C1731&amp;"';"</f>
        <v/>
      </c>
      <c r="U1731">
        <f>"Delete from UFMT_BUILD_RULE Where FORMAT_ID = '"&amp;A1731&amp;"' AND FIELD_NO = '"&amp;B1731&amp;"' AND PRIORITY = '"&amp;C1731&amp;"';"</f>
        <v/>
      </c>
    </row>
    <row r="1732" spans="1:21">
      <c r="A1732" t="s">
        <v>1380</v>
      </c>
      <c r="B1732" t="s">
        <v>524</v>
      </c>
      <c r="C1732" t="s">
        <v>13</v>
      </c>
      <c r="D1732" t="s">
        <v>31</v>
      </c>
      <c r="F1732" t="s">
        <v>1577</v>
      </c>
      <c r="H1732" t="s">
        <v>255</v>
      </c>
      <c r="I1732" t="s">
        <v>13</v>
      </c>
      <c r="M1732">
        <f>VLOOKUP(D1732,UFMT_FIELD_FORMAT!A:H,8,FALSE)</f>
        <v/>
      </c>
      <c r="N1732">
        <f>IF(ISBLANK(E1732),"",VLOOKUP(E1732,UFMT_CONDITION!A:J,10,FALSE))</f>
        <v/>
      </c>
      <c r="O1732">
        <f>VLOOKUP(F1732,UFMT_VALUE!A:E,5,FALSE)</f>
        <v/>
      </c>
      <c r="P1732">
        <f>IF(ISBLANK(G1732),"",VLOOKUP(G1732,UFMT_CONVERSION!A:C,3,FALSE))</f>
        <v/>
      </c>
      <c r="Q1732">
        <f>"Field '"&amp;M1732&amp;IF(N1732="","","',Cond '"&amp;N1732)&amp;"', Value '"&amp;O1732&amp;IF(P1732="","","', Conv '"&amp;P1732)&amp;"'"</f>
        <v/>
      </c>
      <c r="S1732">
        <f>"Insert into UFMT_BUILD_RULE (FORMAT_ID, FIELD_NO, PRIORITY, FIELD_ID, COND_ID, VALUE_ID, CONV_KEY, F_CHECK, F_WRITE) Values ('"&amp;A1732&amp;"', '"&amp;B1732&amp;"', '"&amp;C1732&amp;"', '"&amp;D1732&amp;"', '"&amp;E1732&amp;"', '"&amp;F1732&amp;"', '"&amp;G1732&amp;"', '"&amp;H1732&amp;"', '"&amp;I1732&amp;"');"</f>
        <v/>
      </c>
      <c r="T1732">
        <f>"Update UFMT_BUILD_RULE SET FIELD_ID='"&amp;D1732&amp;"',COND_ID='"&amp;E1732&amp;"',VALUE_ID='"&amp;F1732&amp;"',CONV_KEY='"&amp;G1732&amp;"',F_CHECK='"&amp;H1732&amp;"',F_WRITE='"&amp;I1732&amp;"' Where FORMAT_ID = '"&amp;A1732&amp;"' AND FIELD_NO = '"&amp;B1732&amp;"' AND PRIORITY = '"&amp;C1732&amp;"';"</f>
        <v/>
      </c>
      <c r="U1732">
        <f>"Delete from UFMT_BUILD_RULE Where FORMAT_ID = '"&amp;A1732&amp;"' AND FIELD_NO = '"&amp;B1732&amp;"' AND PRIORITY = '"&amp;C1732&amp;"';"</f>
        <v/>
      </c>
    </row>
    <row r="1733" spans="1:21">
      <c r="A1733" t="s">
        <v>1380</v>
      </c>
      <c r="B1733" t="s">
        <v>532</v>
      </c>
      <c r="C1733" t="s">
        <v>13</v>
      </c>
      <c r="D1733" t="s">
        <v>337</v>
      </c>
      <c r="F1733" t="s">
        <v>456</v>
      </c>
      <c r="H1733" t="s">
        <v>255</v>
      </c>
      <c r="I1733" t="s">
        <v>255</v>
      </c>
      <c r="M1733">
        <f>VLOOKUP(D1733,UFMT_FIELD_FORMAT!A:H,8,FALSE)</f>
        <v/>
      </c>
      <c r="N1733">
        <f>IF(ISBLANK(E1733),"",VLOOKUP(E1733,UFMT_CONDITION!A:J,10,FALSE))</f>
        <v/>
      </c>
      <c r="O1733">
        <f>VLOOKUP(F1733,UFMT_VALUE!A:E,5,FALSE)</f>
        <v/>
      </c>
      <c r="P1733">
        <f>IF(ISBLANK(G1733),"",VLOOKUP(G1733,UFMT_CONVERSION!A:C,3,FALSE))</f>
        <v/>
      </c>
      <c r="Q1733">
        <f>"Field '"&amp;M1733&amp;IF(N1733="","","',Cond '"&amp;N1733)&amp;"', Value '"&amp;O1733&amp;IF(P1733="","","', Conv '"&amp;P1733)&amp;"'"</f>
        <v/>
      </c>
      <c r="S1733">
        <f>"Insert into UFMT_BUILD_RULE (FORMAT_ID, FIELD_NO, PRIORITY, FIELD_ID, COND_ID, VALUE_ID, CONV_KEY, F_CHECK, F_WRITE) Values ('"&amp;A1733&amp;"', '"&amp;B1733&amp;"', '"&amp;C1733&amp;"', '"&amp;D1733&amp;"', '"&amp;E1733&amp;"', '"&amp;F1733&amp;"', '"&amp;G1733&amp;"', '"&amp;H1733&amp;"', '"&amp;I1733&amp;"');"</f>
        <v/>
      </c>
      <c r="T1733">
        <f>"Update UFMT_BUILD_RULE SET FIELD_ID='"&amp;D1733&amp;"',COND_ID='"&amp;E1733&amp;"',VALUE_ID='"&amp;F1733&amp;"',CONV_KEY='"&amp;G1733&amp;"',F_CHECK='"&amp;H1733&amp;"',F_WRITE='"&amp;I1733&amp;"' Where FORMAT_ID = '"&amp;A1733&amp;"' AND FIELD_NO = '"&amp;B1733&amp;"' AND PRIORITY = '"&amp;C1733&amp;"';"</f>
        <v/>
      </c>
      <c r="U1733">
        <f>"Delete from UFMT_BUILD_RULE Where FORMAT_ID = '"&amp;A1733&amp;"' AND FIELD_NO = '"&amp;B1733&amp;"' AND PRIORITY = '"&amp;C1733&amp;"';"</f>
        <v/>
      </c>
    </row>
    <row r="1734" spans="1:21">
      <c r="A1734" t="s">
        <v>1380</v>
      </c>
      <c r="B1734" t="s">
        <v>70</v>
      </c>
      <c r="C1734" t="s">
        <v>13</v>
      </c>
      <c r="D1734" t="s">
        <v>379</v>
      </c>
      <c r="F1734" t="s">
        <v>471</v>
      </c>
      <c r="H1734" t="s">
        <v>255</v>
      </c>
      <c r="I1734" t="s">
        <v>255</v>
      </c>
      <c r="M1734">
        <f>VLOOKUP(D1734,UFMT_FIELD_FORMAT!A:H,8,FALSE)</f>
        <v/>
      </c>
      <c r="N1734">
        <f>IF(ISBLANK(E1734),"",VLOOKUP(E1734,UFMT_CONDITION!A:J,10,FALSE))</f>
        <v/>
      </c>
      <c r="O1734">
        <f>VLOOKUP(F1734,UFMT_VALUE!A:E,5,FALSE)</f>
        <v/>
      </c>
      <c r="P1734">
        <f>IF(ISBLANK(G1734),"",VLOOKUP(G1734,UFMT_CONVERSION!A:C,3,FALSE))</f>
        <v/>
      </c>
      <c r="Q1734">
        <f>"Field '"&amp;M1734&amp;IF(N1734="","","',Cond '"&amp;N1734)&amp;"', Value '"&amp;O1734&amp;IF(P1734="","","', Conv '"&amp;P1734)&amp;"'"</f>
        <v/>
      </c>
      <c r="S1734">
        <f>"Insert into UFMT_BUILD_RULE (FORMAT_ID, FIELD_NO, PRIORITY, FIELD_ID, COND_ID, VALUE_ID, CONV_KEY, F_CHECK, F_WRITE) Values ('"&amp;A1734&amp;"', '"&amp;B1734&amp;"', '"&amp;C1734&amp;"', '"&amp;D1734&amp;"', '"&amp;E1734&amp;"', '"&amp;F1734&amp;"', '"&amp;G1734&amp;"', '"&amp;H1734&amp;"', '"&amp;I1734&amp;"');"</f>
        <v/>
      </c>
      <c r="T1734">
        <f>"Update UFMT_BUILD_RULE SET FIELD_ID='"&amp;D1734&amp;"',COND_ID='"&amp;E1734&amp;"',VALUE_ID='"&amp;F1734&amp;"',CONV_KEY='"&amp;G1734&amp;"',F_CHECK='"&amp;H1734&amp;"',F_WRITE='"&amp;I1734&amp;"' Where FORMAT_ID = '"&amp;A1734&amp;"' AND FIELD_NO = '"&amp;B1734&amp;"' AND PRIORITY = '"&amp;C1734&amp;"';"</f>
        <v/>
      </c>
      <c r="U1734">
        <f>"Delete from UFMT_BUILD_RULE Where FORMAT_ID = '"&amp;A1734&amp;"' AND FIELD_NO = '"&amp;B1734&amp;"' AND PRIORITY = '"&amp;C1734&amp;"';"</f>
        <v/>
      </c>
    </row>
    <row r="1735" spans="1:21">
      <c r="A1735" t="s">
        <v>1380</v>
      </c>
      <c r="B1735" t="s">
        <v>310</v>
      </c>
      <c r="C1735" t="s">
        <v>13</v>
      </c>
      <c r="D1735" t="s">
        <v>330</v>
      </c>
      <c r="F1735" t="s">
        <v>555</v>
      </c>
      <c r="H1735" t="s">
        <v>255</v>
      </c>
      <c r="I1735" t="s">
        <v>13</v>
      </c>
      <c r="M1735">
        <f>VLOOKUP(D1735,UFMT_FIELD_FORMAT!A:H,8,FALSE)</f>
        <v/>
      </c>
      <c r="N1735">
        <f>IF(ISBLANK(E1735),"",VLOOKUP(E1735,UFMT_CONDITION!A:J,10,FALSE))</f>
        <v/>
      </c>
      <c r="O1735">
        <f>VLOOKUP(F1735,UFMT_VALUE!A:E,5,FALSE)</f>
        <v/>
      </c>
      <c r="P1735">
        <f>IF(ISBLANK(G1735),"",VLOOKUP(G1735,UFMT_CONVERSION!A:C,3,FALSE))</f>
        <v/>
      </c>
      <c r="Q1735">
        <f>"Field '"&amp;M1735&amp;IF(N1735="","","',Cond '"&amp;N1735)&amp;"', Value '"&amp;O1735&amp;IF(P1735="","","', Conv '"&amp;P1735)&amp;"'"</f>
        <v/>
      </c>
      <c r="S1735">
        <f>"Insert into UFMT_BUILD_RULE (FORMAT_ID, FIELD_NO, PRIORITY, FIELD_ID, COND_ID, VALUE_ID, CONV_KEY, F_CHECK, F_WRITE) Values ('"&amp;A1735&amp;"', '"&amp;B1735&amp;"', '"&amp;C1735&amp;"', '"&amp;D1735&amp;"', '"&amp;E1735&amp;"', '"&amp;F1735&amp;"', '"&amp;G1735&amp;"', '"&amp;H1735&amp;"', '"&amp;I1735&amp;"');"</f>
        <v/>
      </c>
      <c r="T1735">
        <f>"Update UFMT_BUILD_RULE SET FIELD_ID='"&amp;D1735&amp;"',COND_ID='"&amp;E1735&amp;"',VALUE_ID='"&amp;F1735&amp;"',CONV_KEY='"&amp;G1735&amp;"',F_CHECK='"&amp;H1735&amp;"',F_WRITE='"&amp;I1735&amp;"' Where FORMAT_ID = '"&amp;A1735&amp;"' AND FIELD_NO = '"&amp;B1735&amp;"' AND PRIORITY = '"&amp;C1735&amp;"';"</f>
        <v/>
      </c>
      <c r="U1735">
        <f>"Delete from UFMT_BUILD_RULE Where FORMAT_ID = '"&amp;A1735&amp;"' AND FIELD_NO = '"&amp;B1735&amp;"' AND PRIORITY = '"&amp;C1735&amp;"';"</f>
        <v/>
      </c>
    </row>
    <row r="1736" spans="1:21">
      <c r="A1736" t="s">
        <v>1380</v>
      </c>
      <c r="B1736" t="s">
        <v>72</v>
      </c>
      <c r="C1736" t="s">
        <v>13</v>
      </c>
      <c r="D1736" t="s">
        <v>473</v>
      </c>
      <c r="F1736" t="s">
        <v>43</v>
      </c>
      <c r="G1736" t="s">
        <v>656</v>
      </c>
      <c r="H1736" t="s">
        <v>255</v>
      </c>
      <c r="I1736" t="s">
        <v>13</v>
      </c>
      <c r="M1736">
        <f>VLOOKUP(D1736,UFMT_FIELD_FORMAT!A:H,8,FALSE)</f>
        <v/>
      </c>
      <c r="N1736">
        <f>IF(ISBLANK(E1736),"",VLOOKUP(E1736,UFMT_CONDITION!A:J,10,FALSE))</f>
        <v/>
      </c>
      <c r="O1736">
        <f>VLOOKUP(F1736,UFMT_VALUE!A:E,5,FALSE)</f>
        <v/>
      </c>
      <c r="P1736">
        <f>IF(ISBLANK(G1736),"",VLOOKUP(G1736,UFMT_CONVERSION!A:C,3,FALSE))</f>
        <v/>
      </c>
      <c r="Q1736">
        <f>"Field '"&amp;M1736&amp;IF(N1736="","","',Cond '"&amp;N1736)&amp;"', Value '"&amp;O1736&amp;IF(P1736="","","', Conv '"&amp;P1736)&amp;"'"</f>
        <v/>
      </c>
      <c r="S1736">
        <f>"Insert into UFMT_BUILD_RULE (FORMAT_ID, FIELD_NO, PRIORITY, FIELD_ID, COND_ID, VALUE_ID, CONV_KEY, F_CHECK, F_WRITE) Values ('"&amp;A1736&amp;"', '"&amp;B1736&amp;"', '"&amp;C1736&amp;"', '"&amp;D1736&amp;"', '"&amp;E1736&amp;"', '"&amp;F1736&amp;"', '"&amp;G1736&amp;"', '"&amp;H1736&amp;"', '"&amp;I1736&amp;"');"</f>
        <v/>
      </c>
      <c r="T1736">
        <f>"Update UFMT_BUILD_RULE SET FIELD_ID='"&amp;D1736&amp;"',COND_ID='"&amp;E1736&amp;"',VALUE_ID='"&amp;F1736&amp;"',CONV_KEY='"&amp;G1736&amp;"',F_CHECK='"&amp;H1736&amp;"',F_WRITE='"&amp;I1736&amp;"' Where FORMAT_ID = '"&amp;A1736&amp;"' AND FIELD_NO = '"&amp;B1736&amp;"' AND PRIORITY = '"&amp;C1736&amp;"';"</f>
        <v/>
      </c>
      <c r="U1736">
        <f>"Delete from UFMT_BUILD_RULE Where FORMAT_ID = '"&amp;A1736&amp;"' AND FIELD_NO = '"&amp;B1736&amp;"' AND PRIORITY = '"&amp;C1736&amp;"';"</f>
        <v/>
      </c>
    </row>
    <row r="1737" spans="1:21">
      <c r="A1737" t="s">
        <v>1380</v>
      </c>
      <c r="B1737" t="s">
        <v>545</v>
      </c>
      <c r="C1737" t="s">
        <v>13</v>
      </c>
      <c r="D1737" t="s">
        <v>393</v>
      </c>
      <c r="F1737" t="s">
        <v>51</v>
      </c>
      <c r="H1737" t="s">
        <v>255</v>
      </c>
      <c r="I1737" t="s">
        <v>255</v>
      </c>
      <c r="M1737">
        <f>VLOOKUP(D1737,UFMT_FIELD_FORMAT!A:H,8,FALSE)</f>
        <v/>
      </c>
      <c r="N1737">
        <f>IF(ISBLANK(E1737),"",VLOOKUP(E1737,UFMT_CONDITION!A:J,10,FALSE))</f>
        <v/>
      </c>
      <c r="O1737">
        <f>VLOOKUP(F1737,UFMT_VALUE!A:E,5,FALSE)</f>
        <v/>
      </c>
      <c r="P1737">
        <f>IF(ISBLANK(G1737),"",VLOOKUP(G1737,UFMT_CONVERSION!A:C,3,FALSE))</f>
        <v/>
      </c>
      <c r="Q1737">
        <f>"Field '"&amp;M1737&amp;IF(N1737="","","',Cond '"&amp;N1737)&amp;"', Value '"&amp;O1737&amp;IF(P1737="","","', Conv '"&amp;P1737)&amp;"'"</f>
        <v/>
      </c>
      <c r="S1737">
        <f>"Insert into UFMT_BUILD_RULE (FORMAT_ID, FIELD_NO, PRIORITY, FIELD_ID, COND_ID, VALUE_ID, CONV_KEY, F_CHECK, F_WRITE) Values ('"&amp;A1737&amp;"', '"&amp;B1737&amp;"', '"&amp;C1737&amp;"', '"&amp;D1737&amp;"', '"&amp;E1737&amp;"', '"&amp;F1737&amp;"', '"&amp;G1737&amp;"', '"&amp;H1737&amp;"', '"&amp;I1737&amp;"');"</f>
        <v/>
      </c>
      <c r="T1737">
        <f>"Update UFMT_BUILD_RULE SET FIELD_ID='"&amp;D1737&amp;"',COND_ID='"&amp;E1737&amp;"',VALUE_ID='"&amp;F1737&amp;"',CONV_KEY='"&amp;G1737&amp;"',F_CHECK='"&amp;H1737&amp;"',F_WRITE='"&amp;I1737&amp;"' Where FORMAT_ID = '"&amp;A1737&amp;"' AND FIELD_NO = '"&amp;B1737&amp;"' AND PRIORITY = '"&amp;C1737&amp;"';"</f>
        <v/>
      </c>
      <c r="U1737">
        <f>"Delete from UFMT_BUILD_RULE Where FORMAT_ID = '"&amp;A1737&amp;"' AND FIELD_NO = '"&amp;B1737&amp;"' AND PRIORITY = '"&amp;C1737&amp;"';"</f>
        <v/>
      </c>
    </row>
    <row r="1738" spans="1:21">
      <c r="A1738" t="s">
        <v>1380</v>
      </c>
      <c r="B1738" t="s">
        <v>554</v>
      </c>
      <c r="C1738" t="s">
        <v>13</v>
      </c>
      <c r="D1738" t="s">
        <v>456</v>
      </c>
      <c r="F1738" t="s">
        <v>57</v>
      </c>
      <c r="H1738" t="s">
        <v>255</v>
      </c>
      <c r="I1738" t="s">
        <v>255</v>
      </c>
      <c r="M1738">
        <f>VLOOKUP(D1738,UFMT_FIELD_FORMAT!A:H,8,FALSE)</f>
        <v/>
      </c>
      <c r="N1738">
        <f>IF(ISBLANK(E1738),"",VLOOKUP(E1738,UFMT_CONDITION!A:J,10,FALSE))</f>
        <v/>
      </c>
      <c r="O1738">
        <f>VLOOKUP(F1738,UFMT_VALUE!A:E,5,FALSE)</f>
        <v/>
      </c>
      <c r="P1738">
        <f>IF(ISBLANK(G1738),"",VLOOKUP(G1738,UFMT_CONVERSION!A:C,3,FALSE))</f>
        <v/>
      </c>
      <c r="Q1738">
        <f>"Field '"&amp;M1738&amp;IF(N1738="","","',Cond '"&amp;N1738)&amp;"', Value '"&amp;O1738&amp;IF(P1738="","","', Conv '"&amp;P1738)&amp;"'"</f>
        <v/>
      </c>
      <c r="S1738">
        <f>"Insert into UFMT_BUILD_RULE (FORMAT_ID, FIELD_NO, PRIORITY, FIELD_ID, COND_ID, VALUE_ID, CONV_KEY, F_CHECK, F_WRITE) Values ('"&amp;A1738&amp;"', '"&amp;B1738&amp;"', '"&amp;C1738&amp;"', '"&amp;D1738&amp;"', '"&amp;E1738&amp;"', '"&amp;F1738&amp;"', '"&amp;G1738&amp;"', '"&amp;H1738&amp;"', '"&amp;I1738&amp;"');"</f>
        <v/>
      </c>
      <c r="T1738">
        <f>"Update UFMT_BUILD_RULE SET FIELD_ID='"&amp;D1738&amp;"',COND_ID='"&amp;E1738&amp;"',VALUE_ID='"&amp;F1738&amp;"',CONV_KEY='"&amp;G1738&amp;"',F_CHECK='"&amp;H1738&amp;"',F_WRITE='"&amp;I1738&amp;"' Where FORMAT_ID = '"&amp;A1738&amp;"' AND FIELD_NO = '"&amp;B1738&amp;"' AND PRIORITY = '"&amp;C1738&amp;"';"</f>
        <v/>
      </c>
      <c r="U1738">
        <f>"Delete from UFMT_BUILD_RULE Where FORMAT_ID = '"&amp;A1738&amp;"' AND FIELD_NO = '"&amp;B1738&amp;"' AND PRIORITY = '"&amp;C1738&amp;"';"</f>
        <v/>
      </c>
    </row>
    <row r="1739" spans="1:21">
      <c r="A1739" t="s">
        <v>1380</v>
      </c>
      <c r="B1739" t="s">
        <v>555</v>
      </c>
      <c r="C1739" t="s">
        <v>13</v>
      </c>
      <c r="D1739" t="s">
        <v>385</v>
      </c>
      <c r="F1739" t="s">
        <v>536</v>
      </c>
      <c r="H1739" t="s">
        <v>255</v>
      </c>
      <c r="I1739" t="s">
        <v>255</v>
      </c>
      <c r="M1739">
        <f>VLOOKUP(D1739,UFMT_FIELD_FORMAT!A:H,8,FALSE)</f>
        <v/>
      </c>
      <c r="N1739">
        <f>IF(ISBLANK(E1739),"",VLOOKUP(E1739,UFMT_CONDITION!A:J,10,FALSE))</f>
        <v/>
      </c>
      <c r="O1739">
        <f>VLOOKUP(F1739,UFMT_VALUE!A:E,5,FALSE)</f>
        <v/>
      </c>
      <c r="P1739">
        <f>IF(ISBLANK(G1739),"",VLOOKUP(G1739,UFMT_CONVERSION!A:C,3,FALSE))</f>
        <v/>
      </c>
      <c r="Q1739">
        <f>"Field '"&amp;M1739&amp;IF(N1739="","","',Cond '"&amp;N1739)&amp;"', Value '"&amp;O1739&amp;IF(P1739="","","', Conv '"&amp;P1739)&amp;"'"</f>
        <v/>
      </c>
      <c r="S1739">
        <f>"Insert into UFMT_BUILD_RULE (FORMAT_ID, FIELD_NO, PRIORITY, FIELD_ID, COND_ID, VALUE_ID, CONV_KEY, F_CHECK, F_WRITE) Values ('"&amp;A1739&amp;"', '"&amp;B1739&amp;"', '"&amp;C1739&amp;"', '"&amp;D1739&amp;"', '"&amp;E1739&amp;"', '"&amp;F1739&amp;"', '"&amp;G1739&amp;"', '"&amp;H1739&amp;"', '"&amp;I1739&amp;"');"</f>
        <v/>
      </c>
      <c r="T1739">
        <f>"Update UFMT_BUILD_RULE SET FIELD_ID='"&amp;D1739&amp;"',COND_ID='"&amp;E1739&amp;"',VALUE_ID='"&amp;F1739&amp;"',CONV_KEY='"&amp;G1739&amp;"',F_CHECK='"&amp;H1739&amp;"',F_WRITE='"&amp;I1739&amp;"' Where FORMAT_ID = '"&amp;A1739&amp;"' AND FIELD_NO = '"&amp;B1739&amp;"' AND PRIORITY = '"&amp;C1739&amp;"';"</f>
        <v/>
      </c>
      <c r="U1739">
        <f>"Delete from UFMT_BUILD_RULE Where FORMAT_ID = '"&amp;A1739&amp;"' AND FIELD_NO = '"&amp;B1739&amp;"' AND PRIORITY = '"&amp;C1739&amp;"';"</f>
        <v/>
      </c>
    </row>
    <row r="1740" spans="1:21">
      <c r="A1740" t="s">
        <v>1380</v>
      </c>
      <c r="B1740" t="s">
        <v>244</v>
      </c>
      <c r="C1740" t="s">
        <v>13</v>
      </c>
      <c r="D1740" t="s">
        <v>385</v>
      </c>
      <c r="F1740" t="s">
        <v>536</v>
      </c>
      <c r="H1740" t="s">
        <v>255</v>
      </c>
      <c r="I1740" t="s">
        <v>255</v>
      </c>
      <c r="M1740">
        <f>VLOOKUP(D1740,UFMT_FIELD_FORMAT!A:H,8,FALSE)</f>
        <v/>
      </c>
      <c r="N1740">
        <f>IF(ISBLANK(E1740),"",VLOOKUP(E1740,UFMT_CONDITION!A:J,10,FALSE))</f>
        <v/>
      </c>
      <c r="O1740">
        <f>VLOOKUP(F1740,UFMT_VALUE!A:E,5,FALSE)</f>
        <v/>
      </c>
      <c r="P1740">
        <f>IF(ISBLANK(G1740),"",VLOOKUP(G1740,UFMT_CONVERSION!A:C,3,FALSE))</f>
        <v/>
      </c>
      <c r="Q1740">
        <f>"Field '"&amp;M1740&amp;IF(N1740="","","',Cond '"&amp;N1740)&amp;"', Value '"&amp;O1740&amp;IF(P1740="","","', Conv '"&amp;P1740)&amp;"'"</f>
        <v/>
      </c>
      <c r="S1740">
        <f>"Insert into UFMT_BUILD_RULE (FORMAT_ID, FIELD_NO, PRIORITY, FIELD_ID, COND_ID, VALUE_ID, CONV_KEY, F_CHECK, F_WRITE) Values ('"&amp;A1740&amp;"', '"&amp;B1740&amp;"', '"&amp;C1740&amp;"', '"&amp;D1740&amp;"', '"&amp;E1740&amp;"', '"&amp;F1740&amp;"', '"&amp;G1740&amp;"', '"&amp;H1740&amp;"', '"&amp;I1740&amp;"');"</f>
        <v/>
      </c>
      <c r="T1740">
        <f>"Update UFMT_BUILD_RULE SET FIELD_ID='"&amp;D1740&amp;"',COND_ID='"&amp;E1740&amp;"',VALUE_ID='"&amp;F1740&amp;"',CONV_KEY='"&amp;G1740&amp;"',F_CHECK='"&amp;H1740&amp;"',F_WRITE='"&amp;I1740&amp;"' Where FORMAT_ID = '"&amp;A1740&amp;"' AND FIELD_NO = '"&amp;B1740&amp;"' AND PRIORITY = '"&amp;C1740&amp;"';"</f>
        <v/>
      </c>
      <c r="U1740">
        <f>"Delete from UFMT_BUILD_RULE Where FORMAT_ID = '"&amp;A1740&amp;"' AND FIELD_NO = '"&amp;B1740&amp;"' AND PRIORITY = '"&amp;C1740&amp;"';"</f>
        <v/>
      </c>
    </row>
    <row r="1741" spans="1:21">
      <c r="A1741" t="s">
        <v>1380</v>
      </c>
      <c r="B1741" t="s">
        <v>78</v>
      </c>
      <c r="C1741" t="s">
        <v>13</v>
      </c>
      <c r="D1741" t="s">
        <v>456</v>
      </c>
      <c r="F1741" t="s">
        <v>74</v>
      </c>
      <c r="H1741" t="s">
        <v>255</v>
      </c>
      <c r="I1741" t="s">
        <v>255</v>
      </c>
      <c r="M1741">
        <f>VLOOKUP(D1741,UFMT_FIELD_FORMAT!A:H,8,FALSE)</f>
        <v/>
      </c>
      <c r="N1741">
        <f>IF(ISBLANK(E1741),"",VLOOKUP(E1741,UFMT_CONDITION!A:J,10,FALSE))</f>
        <v/>
      </c>
      <c r="O1741">
        <f>VLOOKUP(F1741,UFMT_VALUE!A:E,5,FALSE)</f>
        <v/>
      </c>
      <c r="P1741">
        <f>IF(ISBLANK(G1741),"",VLOOKUP(G1741,UFMT_CONVERSION!A:C,3,FALSE))</f>
        <v/>
      </c>
      <c r="Q1741">
        <f>"Field '"&amp;M1741&amp;IF(N1741="","","',Cond '"&amp;N1741)&amp;"', Value '"&amp;O1741&amp;IF(P1741="","","', Conv '"&amp;P1741)&amp;"'"</f>
        <v/>
      </c>
      <c r="S1741">
        <f>"Insert into UFMT_BUILD_RULE (FORMAT_ID, FIELD_NO, PRIORITY, FIELD_ID, COND_ID, VALUE_ID, CONV_KEY, F_CHECK, F_WRITE) Values ('"&amp;A1741&amp;"', '"&amp;B1741&amp;"', '"&amp;C1741&amp;"', '"&amp;D1741&amp;"', '"&amp;E1741&amp;"', '"&amp;F1741&amp;"', '"&amp;G1741&amp;"', '"&amp;H1741&amp;"', '"&amp;I1741&amp;"');"</f>
        <v/>
      </c>
      <c r="T1741">
        <f>"Update UFMT_BUILD_RULE SET FIELD_ID='"&amp;D1741&amp;"',COND_ID='"&amp;E1741&amp;"',VALUE_ID='"&amp;F1741&amp;"',CONV_KEY='"&amp;G1741&amp;"',F_CHECK='"&amp;H1741&amp;"',F_WRITE='"&amp;I1741&amp;"' Where FORMAT_ID = '"&amp;A1741&amp;"' AND FIELD_NO = '"&amp;B1741&amp;"' AND PRIORITY = '"&amp;C1741&amp;"';"</f>
        <v/>
      </c>
      <c r="U1741">
        <f>"Delete from UFMT_BUILD_RULE Where FORMAT_ID = '"&amp;A1741&amp;"' AND FIELD_NO = '"&amp;B1741&amp;"' AND PRIORITY = '"&amp;C1741&amp;"';"</f>
        <v/>
      </c>
    </row>
    <row r="1742" spans="1:21">
      <c r="A1742" t="s">
        <v>1380</v>
      </c>
      <c r="B1742" t="s">
        <v>630</v>
      </c>
      <c r="C1742" t="s">
        <v>13</v>
      </c>
      <c r="D1742" t="s">
        <v>468</v>
      </c>
      <c r="F1742" t="s">
        <v>1586</v>
      </c>
      <c r="H1742" t="s">
        <v>255</v>
      </c>
      <c r="I1742" t="s">
        <v>255</v>
      </c>
      <c r="M1742">
        <f>VLOOKUP(D1742,UFMT_FIELD_FORMAT!A:H,8,FALSE)</f>
        <v/>
      </c>
      <c r="N1742">
        <f>IF(ISBLANK(E1742),"",VLOOKUP(E1742,UFMT_CONDITION!A:J,10,FALSE))</f>
        <v/>
      </c>
      <c r="O1742">
        <f>VLOOKUP(F1742,UFMT_VALUE!A:E,5,FALSE)</f>
        <v/>
      </c>
      <c r="P1742">
        <f>IF(ISBLANK(G1742),"",VLOOKUP(G1742,UFMT_CONVERSION!A:C,3,FALSE))</f>
        <v/>
      </c>
      <c r="Q1742">
        <f>"Field '"&amp;M1742&amp;IF(N1742="","","',Cond '"&amp;N1742)&amp;"', Value '"&amp;O1742&amp;IF(P1742="","","', Conv '"&amp;P1742)&amp;"'"</f>
        <v/>
      </c>
      <c r="S1742">
        <f>"Insert into UFMT_BUILD_RULE (FORMAT_ID, FIELD_NO, PRIORITY, FIELD_ID, COND_ID, VALUE_ID, CONV_KEY, F_CHECK, F_WRITE) Values ('"&amp;A1742&amp;"', '"&amp;B1742&amp;"', '"&amp;C1742&amp;"', '"&amp;D1742&amp;"', '"&amp;E1742&amp;"', '"&amp;F1742&amp;"', '"&amp;G1742&amp;"', '"&amp;H1742&amp;"', '"&amp;I1742&amp;"');"</f>
        <v/>
      </c>
      <c r="T1742">
        <f>"Update UFMT_BUILD_RULE SET FIELD_ID='"&amp;D1742&amp;"',COND_ID='"&amp;E1742&amp;"',VALUE_ID='"&amp;F1742&amp;"',CONV_KEY='"&amp;G1742&amp;"',F_CHECK='"&amp;H1742&amp;"',F_WRITE='"&amp;I1742&amp;"' Where FORMAT_ID = '"&amp;A1742&amp;"' AND FIELD_NO = '"&amp;B1742&amp;"' AND PRIORITY = '"&amp;C1742&amp;"';"</f>
        <v/>
      </c>
      <c r="U1742">
        <f>"Delete from UFMT_BUILD_RULE Where FORMAT_ID = '"&amp;A1742&amp;"' AND FIELD_NO = '"&amp;B1742&amp;"' AND PRIORITY = '"&amp;C1742&amp;"';"</f>
        <v/>
      </c>
    </row>
    <row r="1743" spans="1:21">
      <c r="A1743" t="s">
        <v>1380</v>
      </c>
      <c r="B1743" t="s">
        <v>196</v>
      </c>
      <c r="C1743" t="s">
        <v>13</v>
      </c>
      <c r="D1743" t="s">
        <v>233</v>
      </c>
      <c r="F1743" t="s">
        <v>68</v>
      </c>
      <c r="H1743" t="s">
        <v>255</v>
      </c>
      <c r="I1743" t="s">
        <v>13</v>
      </c>
      <c r="M1743">
        <f>VLOOKUP(D1743,UFMT_FIELD_FORMAT!A:H,8,FALSE)</f>
        <v/>
      </c>
      <c r="N1743">
        <f>IF(ISBLANK(E1743),"",VLOOKUP(E1743,UFMT_CONDITION!A:J,10,FALSE))</f>
        <v/>
      </c>
      <c r="O1743">
        <f>VLOOKUP(F1743,UFMT_VALUE!A:E,5,FALSE)</f>
        <v/>
      </c>
      <c r="P1743">
        <f>IF(ISBLANK(G1743),"",VLOOKUP(G1743,UFMT_CONVERSION!A:C,3,FALSE))</f>
        <v/>
      </c>
      <c r="Q1743">
        <f>"Field '"&amp;M1743&amp;IF(N1743="","","',Cond '"&amp;N1743)&amp;"', Value '"&amp;O1743&amp;IF(P1743="","","', Conv '"&amp;P1743)&amp;"'"</f>
        <v/>
      </c>
      <c r="S1743">
        <f>"Insert into UFMT_BUILD_RULE (FORMAT_ID, FIELD_NO, PRIORITY, FIELD_ID, COND_ID, VALUE_ID, CONV_KEY, F_CHECK, F_WRITE) Values ('"&amp;A1743&amp;"', '"&amp;B1743&amp;"', '"&amp;C1743&amp;"', '"&amp;D1743&amp;"', '"&amp;E1743&amp;"', '"&amp;F1743&amp;"', '"&amp;G1743&amp;"', '"&amp;H1743&amp;"', '"&amp;I1743&amp;"');"</f>
        <v/>
      </c>
      <c r="T1743">
        <f>"Update UFMT_BUILD_RULE SET FIELD_ID='"&amp;D1743&amp;"',COND_ID='"&amp;E1743&amp;"',VALUE_ID='"&amp;F1743&amp;"',CONV_KEY='"&amp;G1743&amp;"',F_CHECK='"&amp;H1743&amp;"',F_WRITE='"&amp;I1743&amp;"' Where FORMAT_ID = '"&amp;A1743&amp;"' AND FIELD_NO = '"&amp;B1743&amp;"' AND PRIORITY = '"&amp;C1743&amp;"';"</f>
        <v/>
      </c>
      <c r="U1743">
        <f>"Delete from UFMT_BUILD_RULE Where FORMAT_ID = '"&amp;A1743&amp;"' AND FIELD_NO = '"&amp;B1743&amp;"' AND PRIORITY = '"&amp;C1743&amp;"';"</f>
        <v/>
      </c>
    </row>
    <row r="1744" spans="1:21">
      <c r="A1744" t="s">
        <v>1380</v>
      </c>
      <c r="B1744" t="s">
        <v>634</v>
      </c>
      <c r="C1744" t="s">
        <v>13</v>
      </c>
      <c r="D1744" t="s">
        <v>233</v>
      </c>
      <c r="F1744" t="s">
        <v>70</v>
      </c>
      <c r="H1744" t="s">
        <v>255</v>
      </c>
      <c r="I1744" t="s">
        <v>255</v>
      </c>
      <c r="M1744">
        <f>VLOOKUP(D1744,UFMT_FIELD_FORMAT!A:H,8,FALSE)</f>
        <v/>
      </c>
      <c r="N1744">
        <f>IF(ISBLANK(E1744),"",VLOOKUP(E1744,UFMT_CONDITION!A:J,10,FALSE))</f>
        <v/>
      </c>
      <c r="O1744">
        <f>VLOOKUP(F1744,UFMT_VALUE!A:E,5,FALSE)</f>
        <v/>
      </c>
      <c r="P1744">
        <f>IF(ISBLANK(G1744),"",VLOOKUP(G1744,UFMT_CONVERSION!A:C,3,FALSE))</f>
        <v/>
      </c>
      <c r="Q1744">
        <f>"Field '"&amp;M1744&amp;IF(N1744="","","',Cond '"&amp;N1744)&amp;"', Value '"&amp;O1744&amp;IF(P1744="","","', Conv '"&amp;P1744)&amp;"'"</f>
        <v/>
      </c>
      <c r="S1744">
        <f>"Insert into UFMT_BUILD_RULE (FORMAT_ID, FIELD_NO, PRIORITY, FIELD_ID, COND_ID, VALUE_ID, CONV_KEY, F_CHECK, F_WRITE) Values ('"&amp;A1744&amp;"', '"&amp;B1744&amp;"', '"&amp;C1744&amp;"', '"&amp;D1744&amp;"', '"&amp;E1744&amp;"', '"&amp;F1744&amp;"', '"&amp;G1744&amp;"', '"&amp;H1744&amp;"', '"&amp;I1744&amp;"');"</f>
        <v/>
      </c>
      <c r="T1744">
        <f>"Update UFMT_BUILD_RULE SET FIELD_ID='"&amp;D1744&amp;"',COND_ID='"&amp;E1744&amp;"',VALUE_ID='"&amp;F1744&amp;"',CONV_KEY='"&amp;G1744&amp;"',F_CHECK='"&amp;H1744&amp;"',F_WRITE='"&amp;I1744&amp;"' Where FORMAT_ID = '"&amp;A1744&amp;"' AND FIELD_NO = '"&amp;B1744&amp;"' AND PRIORITY = '"&amp;C1744&amp;"';"</f>
        <v/>
      </c>
      <c r="U1744">
        <f>"Delete from UFMT_BUILD_RULE Where FORMAT_ID = '"&amp;A1744&amp;"' AND FIELD_NO = '"&amp;B1744&amp;"' AND PRIORITY = '"&amp;C1744&amp;"';"</f>
        <v/>
      </c>
    </row>
    <row r="1745" spans="1:21">
      <c r="A1745" t="s">
        <v>1380</v>
      </c>
      <c r="B1745" t="s">
        <v>59</v>
      </c>
      <c r="C1745" t="s">
        <v>13</v>
      </c>
      <c r="D1745" t="s">
        <v>536</v>
      </c>
      <c r="F1745" t="s">
        <v>1546</v>
      </c>
      <c r="H1745" t="s">
        <v>255</v>
      </c>
      <c r="I1745" t="s">
        <v>13</v>
      </c>
      <c r="M1745">
        <f>VLOOKUP(D1745,UFMT_FIELD_FORMAT!A:H,8,FALSE)</f>
        <v/>
      </c>
      <c r="N1745">
        <f>IF(ISBLANK(E1745),"",VLOOKUP(E1745,UFMT_CONDITION!A:J,10,FALSE))</f>
        <v/>
      </c>
      <c r="O1745">
        <f>VLOOKUP(F1745,UFMT_VALUE!A:E,5,FALSE)</f>
        <v/>
      </c>
      <c r="P1745">
        <f>IF(ISBLANK(G1745),"",VLOOKUP(G1745,UFMT_CONVERSION!A:C,3,FALSE))</f>
        <v/>
      </c>
      <c r="Q1745">
        <f>"Field '"&amp;M1745&amp;IF(N1745="","","',Cond '"&amp;N1745)&amp;"', Value '"&amp;O1745&amp;IF(P1745="","","', Conv '"&amp;P1745)&amp;"'"</f>
        <v/>
      </c>
      <c r="S1745">
        <f>"Insert into UFMT_BUILD_RULE (FORMAT_ID, FIELD_NO, PRIORITY, FIELD_ID, COND_ID, VALUE_ID, CONV_KEY, F_CHECK, F_WRITE) Values ('"&amp;A1745&amp;"', '"&amp;B1745&amp;"', '"&amp;C1745&amp;"', '"&amp;D1745&amp;"', '"&amp;E1745&amp;"', '"&amp;F1745&amp;"', '"&amp;G1745&amp;"', '"&amp;H1745&amp;"', '"&amp;I1745&amp;"');"</f>
        <v/>
      </c>
      <c r="T1745">
        <f>"Update UFMT_BUILD_RULE SET FIELD_ID='"&amp;D1745&amp;"',COND_ID='"&amp;E1745&amp;"',VALUE_ID='"&amp;F1745&amp;"',CONV_KEY='"&amp;G1745&amp;"',F_CHECK='"&amp;H1745&amp;"',F_WRITE='"&amp;I1745&amp;"' Where FORMAT_ID = '"&amp;A1745&amp;"' AND FIELD_NO = '"&amp;B1745&amp;"' AND PRIORITY = '"&amp;C1745&amp;"';"</f>
        <v/>
      </c>
      <c r="U1745">
        <f>"Delete from UFMT_BUILD_RULE Where FORMAT_ID = '"&amp;A1745&amp;"' AND FIELD_NO = '"&amp;B1745&amp;"' AND PRIORITY = '"&amp;C1745&amp;"';"</f>
        <v/>
      </c>
    </row>
    <row r="1746" spans="1:21">
      <c r="A1746" t="s">
        <v>1380</v>
      </c>
      <c r="B1746" t="s">
        <v>663</v>
      </c>
      <c r="C1746" t="s">
        <v>13</v>
      </c>
      <c r="D1746" t="s">
        <v>536</v>
      </c>
      <c r="F1746" t="s">
        <v>1228</v>
      </c>
      <c r="H1746" t="s">
        <v>255</v>
      </c>
      <c r="I1746" t="s">
        <v>13</v>
      </c>
      <c r="M1746">
        <f>VLOOKUP(D1746,UFMT_FIELD_FORMAT!A:H,8,FALSE)</f>
        <v/>
      </c>
      <c r="N1746">
        <f>IF(ISBLANK(E1746),"",VLOOKUP(E1746,UFMT_CONDITION!A:J,10,FALSE))</f>
        <v/>
      </c>
      <c r="O1746">
        <f>VLOOKUP(F1746,UFMT_VALUE!A:E,5,FALSE)</f>
        <v/>
      </c>
      <c r="P1746">
        <f>IF(ISBLANK(G1746),"",VLOOKUP(G1746,UFMT_CONVERSION!A:C,3,FALSE))</f>
        <v/>
      </c>
      <c r="Q1746">
        <f>"Field '"&amp;M1746&amp;IF(N1746="","","',Cond '"&amp;N1746)&amp;"', Value '"&amp;O1746&amp;IF(P1746="","","', Conv '"&amp;P1746)&amp;"'"</f>
        <v/>
      </c>
      <c r="S1746">
        <f>"Insert into UFMT_BUILD_RULE (FORMAT_ID, FIELD_NO, PRIORITY, FIELD_ID, COND_ID, VALUE_ID, CONV_KEY, F_CHECK, F_WRITE) Values ('"&amp;A1746&amp;"', '"&amp;B1746&amp;"', '"&amp;C1746&amp;"', '"&amp;D1746&amp;"', '"&amp;E1746&amp;"', '"&amp;F1746&amp;"', '"&amp;G1746&amp;"', '"&amp;H1746&amp;"', '"&amp;I1746&amp;"');"</f>
        <v/>
      </c>
      <c r="T1746">
        <f>"Update UFMT_BUILD_RULE SET FIELD_ID='"&amp;D1746&amp;"',COND_ID='"&amp;E1746&amp;"',VALUE_ID='"&amp;F1746&amp;"',CONV_KEY='"&amp;G1746&amp;"',F_CHECK='"&amp;H1746&amp;"',F_WRITE='"&amp;I1746&amp;"' Where FORMAT_ID = '"&amp;A1746&amp;"' AND FIELD_NO = '"&amp;B1746&amp;"' AND PRIORITY = '"&amp;C1746&amp;"';"</f>
        <v/>
      </c>
      <c r="U1746">
        <f>"Delete from UFMT_BUILD_RULE Where FORMAT_ID = '"&amp;A1746&amp;"' AND FIELD_NO = '"&amp;B1746&amp;"' AND PRIORITY = '"&amp;C1746&amp;"';"</f>
        <v/>
      </c>
    </row>
    <row r="1747" spans="1:21">
      <c r="A1747" t="s">
        <v>1380</v>
      </c>
      <c r="B1747" t="s">
        <v>103</v>
      </c>
      <c r="C1747" t="s">
        <v>13</v>
      </c>
      <c r="D1747" t="s">
        <v>536</v>
      </c>
      <c r="F1747" t="s">
        <v>1589</v>
      </c>
      <c r="H1747" t="s">
        <v>255</v>
      </c>
      <c r="I1747" t="s">
        <v>13</v>
      </c>
      <c r="M1747">
        <f>VLOOKUP(D1747,UFMT_FIELD_FORMAT!A:H,8,FALSE)</f>
        <v/>
      </c>
      <c r="N1747">
        <f>IF(ISBLANK(E1747),"",VLOOKUP(E1747,UFMT_CONDITION!A:J,10,FALSE))</f>
        <v/>
      </c>
      <c r="O1747">
        <f>VLOOKUP(F1747,UFMT_VALUE!A:E,5,FALSE)</f>
        <v/>
      </c>
      <c r="P1747">
        <f>IF(ISBLANK(G1747),"",VLOOKUP(G1747,UFMT_CONVERSION!A:C,3,FALSE))</f>
        <v/>
      </c>
      <c r="Q1747">
        <f>"Field '"&amp;M1747&amp;IF(N1747="","","',Cond '"&amp;N1747)&amp;"', Value '"&amp;O1747&amp;IF(P1747="","","', Conv '"&amp;P1747)&amp;"'"</f>
        <v/>
      </c>
      <c r="S1747">
        <f>"Insert into UFMT_BUILD_RULE (FORMAT_ID, FIELD_NO, PRIORITY, FIELD_ID, COND_ID, VALUE_ID, CONV_KEY, F_CHECK, F_WRITE) Values ('"&amp;A1747&amp;"', '"&amp;B1747&amp;"', '"&amp;C1747&amp;"', '"&amp;D1747&amp;"', '"&amp;E1747&amp;"', '"&amp;F1747&amp;"', '"&amp;G1747&amp;"', '"&amp;H1747&amp;"', '"&amp;I1747&amp;"');"</f>
        <v/>
      </c>
      <c r="T1747">
        <f>"Update UFMT_BUILD_RULE SET FIELD_ID='"&amp;D1747&amp;"',COND_ID='"&amp;E1747&amp;"',VALUE_ID='"&amp;F1747&amp;"',CONV_KEY='"&amp;G1747&amp;"',F_CHECK='"&amp;H1747&amp;"',F_WRITE='"&amp;I1747&amp;"' Where FORMAT_ID = '"&amp;A1747&amp;"' AND FIELD_NO = '"&amp;B1747&amp;"' AND PRIORITY = '"&amp;C1747&amp;"';"</f>
        <v/>
      </c>
      <c r="U1747">
        <f>"Delete from UFMT_BUILD_RULE Where FORMAT_ID = '"&amp;A1747&amp;"' AND FIELD_NO = '"&amp;B1747&amp;"' AND PRIORITY = '"&amp;C1747&amp;"';"</f>
        <v/>
      </c>
    </row>
    <row r="1748" spans="1:21">
      <c r="A1748" t="s">
        <v>1380</v>
      </c>
      <c r="B1748" t="s">
        <v>666</v>
      </c>
      <c r="C1748" t="s">
        <v>13</v>
      </c>
      <c r="D1748" t="s">
        <v>536</v>
      </c>
      <c r="F1748" t="s">
        <v>1547</v>
      </c>
      <c r="H1748" t="s">
        <v>255</v>
      </c>
      <c r="I1748" t="s">
        <v>13</v>
      </c>
      <c r="M1748">
        <f>VLOOKUP(D1748,UFMT_FIELD_FORMAT!A:H,8,FALSE)</f>
        <v/>
      </c>
      <c r="N1748">
        <f>IF(ISBLANK(E1748),"",VLOOKUP(E1748,UFMT_CONDITION!A:J,10,FALSE))</f>
        <v/>
      </c>
      <c r="O1748">
        <f>VLOOKUP(F1748,UFMT_VALUE!A:E,5,FALSE)</f>
        <v/>
      </c>
      <c r="P1748">
        <f>IF(ISBLANK(G1748),"",VLOOKUP(G1748,UFMT_CONVERSION!A:C,3,FALSE))</f>
        <v/>
      </c>
      <c r="Q1748">
        <f>"Field '"&amp;M1748&amp;IF(N1748="","","',Cond '"&amp;N1748)&amp;"', Value '"&amp;O1748&amp;IF(P1748="","","', Conv '"&amp;P1748)&amp;"'"</f>
        <v/>
      </c>
      <c r="S1748">
        <f>"Insert into UFMT_BUILD_RULE (FORMAT_ID, FIELD_NO, PRIORITY, FIELD_ID, COND_ID, VALUE_ID, CONV_KEY, F_CHECK, F_WRITE) Values ('"&amp;A1748&amp;"', '"&amp;B1748&amp;"', '"&amp;C1748&amp;"', '"&amp;D1748&amp;"', '"&amp;E1748&amp;"', '"&amp;F1748&amp;"', '"&amp;G1748&amp;"', '"&amp;H1748&amp;"', '"&amp;I1748&amp;"');"</f>
        <v/>
      </c>
      <c r="T1748">
        <f>"Update UFMT_BUILD_RULE SET FIELD_ID='"&amp;D1748&amp;"',COND_ID='"&amp;E1748&amp;"',VALUE_ID='"&amp;F1748&amp;"',CONV_KEY='"&amp;G1748&amp;"',F_CHECK='"&amp;H1748&amp;"',F_WRITE='"&amp;I1748&amp;"' Where FORMAT_ID = '"&amp;A1748&amp;"' AND FIELD_NO = '"&amp;B1748&amp;"' AND PRIORITY = '"&amp;C1748&amp;"';"</f>
        <v/>
      </c>
      <c r="U1748">
        <f>"Delete from UFMT_BUILD_RULE Where FORMAT_ID = '"&amp;A1748&amp;"' AND FIELD_NO = '"&amp;B1748&amp;"' AND PRIORITY = '"&amp;C1748&amp;"';"</f>
        <v/>
      </c>
    </row>
    <row r="1749" spans="1:21">
      <c r="A1749" t="s">
        <v>1380</v>
      </c>
      <c r="B1749" t="s">
        <v>97</v>
      </c>
      <c r="C1749" t="s">
        <v>13</v>
      </c>
      <c r="D1749" t="s">
        <v>532</v>
      </c>
      <c r="F1749" t="s">
        <v>1590</v>
      </c>
      <c r="G1749" t="s">
        <v>630</v>
      </c>
      <c r="H1749" t="s">
        <v>255</v>
      </c>
      <c r="I1749" t="s">
        <v>13</v>
      </c>
      <c r="M1749">
        <f>VLOOKUP(D1749,UFMT_FIELD_FORMAT!A:H,8,FALSE)</f>
        <v/>
      </c>
      <c r="N1749">
        <f>IF(ISBLANK(E1749),"",VLOOKUP(E1749,UFMT_CONDITION!A:J,10,FALSE))</f>
        <v/>
      </c>
      <c r="O1749">
        <f>VLOOKUP(F1749,UFMT_VALUE!A:E,5,FALSE)</f>
        <v/>
      </c>
      <c r="P1749">
        <f>IF(ISBLANK(G1749),"",VLOOKUP(G1749,UFMT_CONVERSION!A:C,3,FALSE))</f>
        <v/>
      </c>
      <c r="Q1749">
        <f>"Field '"&amp;M1749&amp;IF(N1749="","","',Cond '"&amp;N1749)&amp;"', Value '"&amp;O1749&amp;IF(P1749="","","', Conv '"&amp;P1749)&amp;"'"</f>
        <v/>
      </c>
      <c r="S1749">
        <f>"Insert into UFMT_BUILD_RULE (FORMAT_ID, FIELD_NO, PRIORITY, FIELD_ID, COND_ID, VALUE_ID, CONV_KEY, F_CHECK, F_WRITE) Values ('"&amp;A1749&amp;"', '"&amp;B1749&amp;"', '"&amp;C1749&amp;"', '"&amp;D1749&amp;"', '"&amp;E1749&amp;"', '"&amp;F1749&amp;"', '"&amp;G1749&amp;"', '"&amp;H1749&amp;"', '"&amp;I1749&amp;"');"</f>
        <v/>
      </c>
      <c r="T1749">
        <f>"Update UFMT_BUILD_RULE SET FIELD_ID='"&amp;D1749&amp;"',COND_ID='"&amp;E1749&amp;"',VALUE_ID='"&amp;F1749&amp;"',CONV_KEY='"&amp;G1749&amp;"',F_CHECK='"&amp;H1749&amp;"',F_WRITE='"&amp;I1749&amp;"' Where FORMAT_ID = '"&amp;A1749&amp;"' AND FIELD_NO = '"&amp;B1749&amp;"' AND PRIORITY = '"&amp;C1749&amp;"';"</f>
        <v/>
      </c>
      <c r="U1749">
        <f>"Delete from UFMT_BUILD_RULE Where FORMAT_ID = '"&amp;A1749&amp;"' AND FIELD_NO = '"&amp;B1749&amp;"' AND PRIORITY = '"&amp;C1749&amp;"';"</f>
        <v/>
      </c>
    </row>
    <row r="1750" spans="1:21">
      <c r="A1750" t="s">
        <v>1382</v>
      </c>
      <c r="B1750" t="s">
        <v>64</v>
      </c>
      <c r="C1750" t="s">
        <v>13</v>
      </c>
      <c r="D1750" t="s">
        <v>13</v>
      </c>
      <c r="F1750" t="s">
        <v>64</v>
      </c>
      <c r="H1750" t="s">
        <v>255</v>
      </c>
      <c r="I1750" t="s">
        <v>13</v>
      </c>
      <c r="L1750" t="s">
        <v>7</v>
      </c>
      <c r="M1750">
        <f>VLOOKUP(D1750,UFMT_FIELD_FORMAT!A:H,8,FALSE)</f>
        <v/>
      </c>
      <c r="N1750">
        <f>IF(ISBLANK(E1750),"",VLOOKUP(E1750,UFMT_CONDITION!A:J,10,FALSE))</f>
        <v/>
      </c>
      <c r="O1750">
        <f>VLOOKUP(F1750,UFMT_VALUE!A:E,5,FALSE)</f>
        <v/>
      </c>
      <c r="P1750">
        <f>IF(ISBLANK(G1750),"",VLOOKUP(G1750,UFMT_CONVERSION!A:C,3,FALSE))</f>
        <v/>
      </c>
      <c r="Q1750">
        <f>"Field '"&amp;M1750&amp;IF(N1750="","","',Cond '"&amp;N1750)&amp;"', Value '"&amp;O1750&amp;IF(P1750="","","', Conv '"&amp;P1750)&amp;"'"</f>
        <v/>
      </c>
      <c r="S1750">
        <f>"Insert into UFMT_BUILD_RULE (FORMAT_ID, FIELD_NO, PRIORITY, FIELD_ID, COND_ID, VALUE_ID, CONV_KEY, F_CHECK, F_WRITE) Values ('"&amp;A1750&amp;"', '"&amp;B1750&amp;"', '"&amp;C1750&amp;"', '"&amp;D1750&amp;"', '"&amp;E1750&amp;"', '"&amp;F1750&amp;"', '"&amp;G1750&amp;"', '"&amp;H1750&amp;"', '"&amp;I1750&amp;"');"</f>
        <v/>
      </c>
      <c r="T1750">
        <f>"Update UFMT_BUILD_RULE SET FIELD_ID='"&amp;D1750&amp;"',COND_ID='"&amp;E1750&amp;"',VALUE_ID='"&amp;F1750&amp;"',CONV_KEY='"&amp;G1750&amp;"',F_CHECK='"&amp;H1750&amp;"',F_WRITE='"&amp;I1750&amp;"' Where FORMAT_ID = '"&amp;A1750&amp;"' AND FIELD_NO = '"&amp;B1750&amp;"' AND PRIORITY = '"&amp;C1750&amp;"';"</f>
        <v/>
      </c>
      <c r="U1750">
        <f>"Delete from UFMT_BUILD_RULE Where FORMAT_ID = '"&amp;A1750&amp;"' AND FIELD_NO = '"&amp;B1750&amp;"' AND PRIORITY = '"&amp;C1750&amp;"';"</f>
        <v/>
      </c>
    </row>
    <row r="1751" spans="1:21">
      <c r="A1751" t="s">
        <v>1382</v>
      </c>
      <c r="B1751" t="s">
        <v>107</v>
      </c>
      <c r="C1751" t="s">
        <v>13</v>
      </c>
      <c r="D1751" t="s">
        <v>330</v>
      </c>
      <c r="F1751" t="s">
        <v>107</v>
      </c>
      <c r="G1751" t="s">
        <v>583</v>
      </c>
      <c r="H1751" t="s">
        <v>255</v>
      </c>
      <c r="I1751" t="s">
        <v>13</v>
      </c>
      <c r="L1751" t="s">
        <v>7</v>
      </c>
      <c r="M1751">
        <f>VLOOKUP(D1751,UFMT_FIELD_FORMAT!A:H,8,FALSE)</f>
        <v/>
      </c>
      <c r="N1751">
        <f>IF(ISBLANK(E1751),"",VLOOKUP(E1751,UFMT_CONDITION!A:J,10,FALSE))</f>
        <v/>
      </c>
      <c r="O1751">
        <f>VLOOKUP(F1751,UFMT_VALUE!A:E,5,FALSE)</f>
        <v/>
      </c>
      <c r="P1751">
        <f>IF(ISBLANK(G1751),"",VLOOKUP(G1751,UFMT_CONVERSION!A:C,3,FALSE))</f>
        <v/>
      </c>
      <c r="Q1751">
        <f>"Field '"&amp;M1751&amp;IF(N1751="","","',Cond '"&amp;N1751)&amp;"', Value '"&amp;O1751&amp;IF(P1751="","","', Conv '"&amp;P1751)&amp;"'"</f>
        <v/>
      </c>
      <c r="S1751">
        <f>"Insert into UFMT_BUILD_RULE (FORMAT_ID, FIELD_NO, PRIORITY, FIELD_ID, COND_ID, VALUE_ID, CONV_KEY, F_CHECK, F_WRITE) Values ('"&amp;A1751&amp;"', '"&amp;B1751&amp;"', '"&amp;C1751&amp;"', '"&amp;D1751&amp;"', '"&amp;E1751&amp;"', '"&amp;F1751&amp;"', '"&amp;G1751&amp;"', '"&amp;H1751&amp;"', '"&amp;I1751&amp;"');"</f>
        <v/>
      </c>
      <c r="T1751">
        <f>"Update UFMT_BUILD_RULE SET FIELD_ID='"&amp;D1751&amp;"',COND_ID='"&amp;E1751&amp;"',VALUE_ID='"&amp;F1751&amp;"',CONV_KEY='"&amp;G1751&amp;"',F_CHECK='"&amp;H1751&amp;"',F_WRITE='"&amp;I1751&amp;"' Where FORMAT_ID = '"&amp;A1751&amp;"' AND FIELD_NO = '"&amp;B1751&amp;"' AND PRIORITY = '"&amp;C1751&amp;"';"</f>
        <v/>
      </c>
      <c r="U1751">
        <f>"Delete from UFMT_BUILD_RULE Where FORMAT_ID = '"&amp;A1751&amp;"' AND FIELD_NO = '"&amp;B1751&amp;"' AND PRIORITY = '"&amp;C1751&amp;"';"</f>
        <v/>
      </c>
    </row>
    <row r="1752" spans="1:21">
      <c r="A1752" t="s">
        <v>1382</v>
      </c>
      <c r="B1752" t="s">
        <v>31</v>
      </c>
      <c r="C1752" t="s">
        <v>13</v>
      </c>
      <c r="D1752" t="s">
        <v>107</v>
      </c>
      <c r="F1752" t="s">
        <v>330</v>
      </c>
      <c r="H1752" t="s">
        <v>255</v>
      </c>
      <c r="I1752" t="s">
        <v>13</v>
      </c>
      <c r="M1752">
        <f>VLOOKUP(D1752,UFMT_FIELD_FORMAT!A:H,8,FALSE)</f>
        <v/>
      </c>
      <c r="N1752">
        <f>IF(ISBLANK(E1752),"",VLOOKUP(E1752,UFMT_CONDITION!A:J,10,FALSE))</f>
        <v/>
      </c>
      <c r="O1752">
        <f>VLOOKUP(F1752,UFMT_VALUE!A:E,5,FALSE)</f>
        <v/>
      </c>
      <c r="P1752">
        <f>IF(ISBLANK(G1752),"",VLOOKUP(G1752,UFMT_CONVERSION!A:C,3,FALSE))</f>
        <v/>
      </c>
      <c r="Q1752">
        <f>"Field '"&amp;M1752&amp;IF(N1752="","","',Cond '"&amp;N1752)&amp;"', Value '"&amp;O1752&amp;IF(P1752="","","', Conv '"&amp;P1752)&amp;"'"</f>
        <v/>
      </c>
      <c r="S1752">
        <f>"Insert into UFMT_BUILD_RULE (FORMAT_ID, FIELD_NO, PRIORITY, FIELD_ID, COND_ID, VALUE_ID, CONV_KEY, F_CHECK, F_WRITE) Values ('"&amp;A1752&amp;"', '"&amp;B1752&amp;"', '"&amp;C1752&amp;"', '"&amp;D1752&amp;"', '"&amp;E1752&amp;"', '"&amp;F1752&amp;"', '"&amp;G1752&amp;"', '"&amp;H1752&amp;"', '"&amp;I1752&amp;"');"</f>
        <v/>
      </c>
      <c r="T1752">
        <f>"Update UFMT_BUILD_RULE SET FIELD_ID='"&amp;D1752&amp;"',COND_ID='"&amp;E1752&amp;"',VALUE_ID='"&amp;F1752&amp;"',CONV_KEY='"&amp;G1752&amp;"',F_CHECK='"&amp;H1752&amp;"',F_WRITE='"&amp;I1752&amp;"' Where FORMAT_ID = '"&amp;A1752&amp;"' AND FIELD_NO = '"&amp;B1752&amp;"' AND PRIORITY = '"&amp;C1752&amp;"';"</f>
        <v/>
      </c>
      <c r="U1752">
        <f>"Delete from UFMT_BUILD_RULE Where FORMAT_ID = '"&amp;A1752&amp;"' AND FIELD_NO = '"&amp;B1752&amp;"' AND PRIORITY = '"&amp;C1752&amp;"';"</f>
        <v/>
      </c>
    </row>
    <row r="1753" spans="1:21">
      <c r="A1753" t="s">
        <v>1382</v>
      </c>
      <c r="B1753" t="s">
        <v>31</v>
      </c>
      <c r="C1753" t="s">
        <v>64</v>
      </c>
      <c r="D1753" t="s">
        <v>107</v>
      </c>
      <c r="F1753" t="s">
        <v>1573</v>
      </c>
      <c r="H1753" t="s">
        <v>255</v>
      </c>
      <c r="I1753" t="s">
        <v>13</v>
      </c>
      <c r="M1753">
        <f>VLOOKUP(D1753,UFMT_FIELD_FORMAT!A:H,8,FALSE)</f>
        <v/>
      </c>
      <c r="N1753">
        <f>IF(ISBLANK(E1753),"",VLOOKUP(E1753,UFMT_CONDITION!A:J,10,FALSE))</f>
        <v/>
      </c>
      <c r="O1753">
        <f>VLOOKUP(F1753,UFMT_VALUE!A:E,5,FALSE)</f>
        <v/>
      </c>
      <c r="P1753">
        <f>IF(ISBLANK(G1753),"",VLOOKUP(G1753,UFMT_CONVERSION!A:C,3,FALSE))</f>
        <v/>
      </c>
      <c r="Q1753">
        <f>"Field '"&amp;M1753&amp;IF(N1753="","","',Cond '"&amp;N1753)&amp;"', Value '"&amp;O1753&amp;IF(P1753="","","', Conv '"&amp;P1753)&amp;"'"</f>
        <v/>
      </c>
      <c r="S1753">
        <f>"Insert into UFMT_BUILD_RULE (FORMAT_ID, FIELD_NO, PRIORITY, FIELD_ID, COND_ID, VALUE_ID, CONV_KEY, F_CHECK, F_WRITE) Values ('"&amp;A1753&amp;"', '"&amp;B1753&amp;"', '"&amp;C1753&amp;"', '"&amp;D1753&amp;"', '"&amp;E1753&amp;"', '"&amp;F1753&amp;"', '"&amp;G1753&amp;"', '"&amp;H1753&amp;"', '"&amp;I1753&amp;"');"</f>
        <v/>
      </c>
      <c r="T1753">
        <f>"Update UFMT_BUILD_RULE SET FIELD_ID='"&amp;D1753&amp;"',COND_ID='"&amp;E1753&amp;"',VALUE_ID='"&amp;F1753&amp;"',CONV_KEY='"&amp;G1753&amp;"',F_CHECK='"&amp;H1753&amp;"',F_WRITE='"&amp;I1753&amp;"' Where FORMAT_ID = '"&amp;A1753&amp;"' AND FIELD_NO = '"&amp;B1753&amp;"' AND PRIORITY = '"&amp;C1753&amp;"';"</f>
        <v/>
      </c>
      <c r="U1753">
        <f>"Delete from UFMT_BUILD_RULE Where FORMAT_ID = '"&amp;A1753&amp;"' AND FIELD_NO = '"&amp;B1753&amp;"' AND PRIORITY = '"&amp;C1753&amp;"';"</f>
        <v/>
      </c>
    </row>
    <row r="1754" spans="1:21">
      <c r="A1754" t="s">
        <v>1382</v>
      </c>
      <c r="B1754" t="s">
        <v>328</v>
      </c>
      <c r="C1754" t="s">
        <v>13</v>
      </c>
      <c r="D1754" t="s">
        <v>107</v>
      </c>
      <c r="F1754" t="s">
        <v>114</v>
      </c>
      <c r="H1754" t="s">
        <v>255</v>
      </c>
      <c r="I1754" t="s">
        <v>255</v>
      </c>
      <c r="M1754">
        <f>VLOOKUP(D1754,UFMT_FIELD_FORMAT!A:H,8,FALSE)</f>
        <v/>
      </c>
      <c r="N1754">
        <f>IF(ISBLANK(E1754),"",VLOOKUP(E1754,UFMT_CONDITION!A:J,10,FALSE))</f>
        <v/>
      </c>
      <c r="O1754">
        <f>VLOOKUP(F1754,UFMT_VALUE!A:E,5,FALSE)</f>
        <v/>
      </c>
      <c r="P1754">
        <f>IF(ISBLANK(G1754),"",VLOOKUP(G1754,UFMT_CONVERSION!A:C,3,FALSE))</f>
        <v/>
      </c>
      <c r="Q1754">
        <f>"Field '"&amp;M1754&amp;IF(N1754="","","',Cond '"&amp;N1754)&amp;"', Value '"&amp;O1754&amp;IF(P1754="","","', Conv '"&amp;P1754)&amp;"'"</f>
        <v/>
      </c>
      <c r="S1754">
        <f>"Insert into UFMT_BUILD_RULE (FORMAT_ID, FIELD_NO, PRIORITY, FIELD_ID, COND_ID, VALUE_ID, CONV_KEY, F_CHECK, F_WRITE) Values ('"&amp;A1754&amp;"', '"&amp;B1754&amp;"', '"&amp;C1754&amp;"', '"&amp;D1754&amp;"', '"&amp;E1754&amp;"', '"&amp;F1754&amp;"', '"&amp;G1754&amp;"', '"&amp;H1754&amp;"', '"&amp;I1754&amp;"');"</f>
        <v/>
      </c>
      <c r="T1754">
        <f>"Update UFMT_BUILD_RULE SET FIELD_ID='"&amp;D1754&amp;"',COND_ID='"&amp;E1754&amp;"',VALUE_ID='"&amp;F1754&amp;"',CONV_KEY='"&amp;G1754&amp;"',F_CHECK='"&amp;H1754&amp;"',F_WRITE='"&amp;I1754&amp;"' Where FORMAT_ID = '"&amp;A1754&amp;"' AND FIELD_NO = '"&amp;B1754&amp;"' AND PRIORITY = '"&amp;C1754&amp;"';"</f>
        <v/>
      </c>
      <c r="U1754">
        <f>"Delete from UFMT_BUILD_RULE Where FORMAT_ID = '"&amp;A1754&amp;"' AND FIELD_NO = '"&amp;B1754&amp;"' AND PRIORITY = '"&amp;C1754&amp;"';"</f>
        <v/>
      </c>
    </row>
    <row r="1755" spans="1:21">
      <c r="A1755" t="s">
        <v>1382</v>
      </c>
      <c r="B1755" t="s">
        <v>330</v>
      </c>
      <c r="C1755" t="s">
        <v>13</v>
      </c>
      <c r="D1755" t="s">
        <v>51</v>
      </c>
      <c r="F1755" t="s">
        <v>717</v>
      </c>
      <c r="G1755" t="s">
        <v>116</v>
      </c>
      <c r="H1755" t="s">
        <v>255</v>
      </c>
      <c r="I1755" t="s">
        <v>13</v>
      </c>
      <c r="M1755">
        <f>VLOOKUP(D1755,UFMT_FIELD_FORMAT!A:H,8,FALSE)</f>
        <v/>
      </c>
      <c r="N1755">
        <f>IF(ISBLANK(E1755),"",VLOOKUP(E1755,UFMT_CONDITION!A:J,10,FALSE))</f>
        <v/>
      </c>
      <c r="O1755">
        <f>VLOOKUP(F1755,UFMT_VALUE!A:E,5,FALSE)</f>
        <v/>
      </c>
      <c r="P1755">
        <f>IF(ISBLANK(G1755),"",VLOOKUP(G1755,UFMT_CONVERSION!A:C,3,FALSE))</f>
        <v/>
      </c>
      <c r="Q1755">
        <f>"Field '"&amp;M1755&amp;IF(N1755="","","',Cond '"&amp;N1755)&amp;"', Value '"&amp;O1755&amp;IF(P1755="","","', Conv '"&amp;P1755)&amp;"'"</f>
        <v/>
      </c>
      <c r="S1755">
        <f>"Insert into UFMT_BUILD_RULE (FORMAT_ID, FIELD_NO, PRIORITY, FIELD_ID, COND_ID, VALUE_ID, CONV_KEY, F_CHECK, F_WRITE) Values ('"&amp;A1755&amp;"', '"&amp;B1755&amp;"', '"&amp;C1755&amp;"', '"&amp;D1755&amp;"', '"&amp;E1755&amp;"', '"&amp;F1755&amp;"', '"&amp;G1755&amp;"', '"&amp;H1755&amp;"', '"&amp;I1755&amp;"');"</f>
        <v/>
      </c>
      <c r="T1755">
        <f>"Update UFMT_BUILD_RULE SET FIELD_ID='"&amp;D1755&amp;"',COND_ID='"&amp;E1755&amp;"',VALUE_ID='"&amp;F1755&amp;"',CONV_KEY='"&amp;G1755&amp;"',F_CHECK='"&amp;H1755&amp;"',F_WRITE='"&amp;I1755&amp;"' Where FORMAT_ID = '"&amp;A1755&amp;"' AND FIELD_NO = '"&amp;B1755&amp;"' AND PRIORITY = '"&amp;C1755&amp;"';"</f>
        <v/>
      </c>
      <c r="U1755">
        <f>"Delete from UFMT_BUILD_RULE Where FORMAT_ID = '"&amp;A1755&amp;"' AND FIELD_NO = '"&amp;B1755&amp;"' AND PRIORITY = '"&amp;C1755&amp;"';"</f>
        <v/>
      </c>
    </row>
    <row r="1756" spans="1:21">
      <c r="A1756" t="s">
        <v>1382</v>
      </c>
      <c r="B1756" t="s">
        <v>330</v>
      </c>
      <c r="C1756" t="s">
        <v>64</v>
      </c>
      <c r="D1756" t="s">
        <v>51</v>
      </c>
      <c r="F1756" t="s">
        <v>716</v>
      </c>
      <c r="G1756" t="s">
        <v>107</v>
      </c>
      <c r="H1756" t="s">
        <v>255</v>
      </c>
      <c r="I1756" t="s">
        <v>13</v>
      </c>
      <c r="M1756">
        <f>VLOOKUP(D1756,UFMT_FIELD_FORMAT!A:H,8,FALSE)</f>
        <v/>
      </c>
      <c r="N1756">
        <f>IF(ISBLANK(E1756),"",VLOOKUP(E1756,UFMT_CONDITION!A:J,10,FALSE))</f>
        <v/>
      </c>
      <c r="O1756">
        <f>VLOOKUP(F1756,UFMT_VALUE!A:E,5,FALSE)</f>
        <v/>
      </c>
      <c r="P1756">
        <f>IF(ISBLANK(G1756),"",VLOOKUP(G1756,UFMT_CONVERSION!A:C,3,FALSE))</f>
        <v/>
      </c>
      <c r="Q1756">
        <f>"Field '"&amp;M1756&amp;IF(N1756="","","',Cond '"&amp;N1756)&amp;"', Value '"&amp;O1756&amp;IF(P1756="","","', Conv '"&amp;P1756)&amp;"'"</f>
        <v/>
      </c>
      <c r="S1756">
        <f>"Insert into UFMT_BUILD_RULE (FORMAT_ID, FIELD_NO, PRIORITY, FIELD_ID, COND_ID, VALUE_ID, CONV_KEY, F_CHECK, F_WRITE) Values ('"&amp;A1756&amp;"', '"&amp;B1756&amp;"', '"&amp;C1756&amp;"', '"&amp;D1756&amp;"', '"&amp;E1756&amp;"', '"&amp;F1756&amp;"', '"&amp;G1756&amp;"', '"&amp;H1756&amp;"', '"&amp;I1756&amp;"');"</f>
        <v/>
      </c>
      <c r="T1756">
        <f>"Update UFMT_BUILD_RULE SET FIELD_ID='"&amp;D1756&amp;"',COND_ID='"&amp;E1756&amp;"',VALUE_ID='"&amp;F1756&amp;"',CONV_KEY='"&amp;G1756&amp;"',F_CHECK='"&amp;H1756&amp;"',F_WRITE='"&amp;I1756&amp;"' Where FORMAT_ID = '"&amp;A1756&amp;"' AND FIELD_NO = '"&amp;B1756&amp;"' AND PRIORITY = '"&amp;C1756&amp;"';"</f>
        <v/>
      </c>
      <c r="U1756">
        <f>"Delete from UFMT_BUILD_RULE Where FORMAT_ID = '"&amp;A1756&amp;"' AND FIELD_NO = '"&amp;B1756&amp;"' AND PRIORITY = '"&amp;C1756&amp;"';"</f>
        <v/>
      </c>
    </row>
    <row r="1757" spans="1:21">
      <c r="A1757" t="s">
        <v>1382</v>
      </c>
      <c r="B1757" t="s">
        <v>318</v>
      </c>
      <c r="C1757" t="s">
        <v>13</v>
      </c>
      <c r="D1757" t="s">
        <v>31</v>
      </c>
      <c r="F1757" t="s">
        <v>1574</v>
      </c>
      <c r="H1757" t="s">
        <v>255</v>
      </c>
      <c r="I1757" t="s">
        <v>13</v>
      </c>
      <c r="M1757">
        <f>VLOOKUP(D1757,UFMT_FIELD_FORMAT!A:H,8,FALSE)</f>
        <v/>
      </c>
      <c r="N1757">
        <f>IF(ISBLANK(E1757),"",VLOOKUP(E1757,UFMT_CONDITION!A:J,10,FALSE))</f>
        <v/>
      </c>
      <c r="O1757">
        <f>VLOOKUP(F1757,UFMT_VALUE!A:E,5,FALSE)</f>
        <v/>
      </c>
      <c r="P1757">
        <f>IF(ISBLANK(G1757),"",VLOOKUP(G1757,UFMT_CONVERSION!A:C,3,FALSE))</f>
        <v/>
      </c>
      <c r="Q1757">
        <f>"Field '"&amp;M1757&amp;IF(N1757="","","',Cond '"&amp;N1757)&amp;"', Value '"&amp;O1757&amp;IF(P1757="","","', Conv '"&amp;P1757)&amp;"'"</f>
        <v/>
      </c>
      <c r="S1757">
        <f>"Insert into UFMT_BUILD_RULE (FORMAT_ID, FIELD_NO, PRIORITY, FIELD_ID, COND_ID, VALUE_ID, CONV_KEY, F_CHECK, F_WRITE) Values ('"&amp;A1757&amp;"', '"&amp;B1757&amp;"', '"&amp;C1757&amp;"', '"&amp;D1757&amp;"', '"&amp;E1757&amp;"', '"&amp;F1757&amp;"', '"&amp;G1757&amp;"', '"&amp;H1757&amp;"', '"&amp;I1757&amp;"');"</f>
        <v/>
      </c>
      <c r="T1757">
        <f>"Update UFMT_BUILD_RULE SET FIELD_ID='"&amp;D1757&amp;"',COND_ID='"&amp;E1757&amp;"',VALUE_ID='"&amp;F1757&amp;"',CONV_KEY='"&amp;G1757&amp;"',F_CHECK='"&amp;H1757&amp;"',F_WRITE='"&amp;I1757&amp;"' Where FORMAT_ID = '"&amp;A1757&amp;"' AND FIELD_NO = '"&amp;B1757&amp;"' AND PRIORITY = '"&amp;C1757&amp;"';"</f>
        <v/>
      </c>
      <c r="U1757">
        <f>"Delete from UFMT_BUILD_RULE Where FORMAT_ID = '"&amp;A1757&amp;"' AND FIELD_NO = '"&amp;B1757&amp;"' AND PRIORITY = '"&amp;C1757&amp;"';"</f>
        <v/>
      </c>
    </row>
    <row r="1758" spans="1:21">
      <c r="A1758" t="s">
        <v>1382</v>
      </c>
      <c r="B1758" t="s">
        <v>335</v>
      </c>
      <c r="C1758" t="s">
        <v>13</v>
      </c>
      <c r="D1758" t="s">
        <v>31</v>
      </c>
      <c r="F1758" t="s">
        <v>335</v>
      </c>
      <c r="H1758" t="s">
        <v>255</v>
      </c>
      <c r="I1758" t="s">
        <v>255</v>
      </c>
      <c r="M1758">
        <f>VLOOKUP(D1758,UFMT_FIELD_FORMAT!A:H,8,FALSE)</f>
        <v/>
      </c>
      <c r="N1758">
        <f>IF(ISBLANK(E1758),"",VLOOKUP(E1758,UFMT_CONDITION!A:J,10,FALSE))</f>
        <v/>
      </c>
      <c r="O1758">
        <f>VLOOKUP(F1758,UFMT_VALUE!A:E,5,FALSE)</f>
        <v/>
      </c>
      <c r="P1758">
        <f>IF(ISBLANK(G1758),"",VLOOKUP(G1758,UFMT_CONVERSION!A:C,3,FALSE))</f>
        <v/>
      </c>
      <c r="Q1758">
        <f>"Field '"&amp;M1758&amp;IF(N1758="","","',Cond '"&amp;N1758)&amp;"', Value '"&amp;O1758&amp;IF(P1758="","","', Conv '"&amp;P1758)&amp;"'"</f>
        <v/>
      </c>
      <c r="S1758">
        <f>"Insert into UFMT_BUILD_RULE (FORMAT_ID, FIELD_NO, PRIORITY, FIELD_ID, COND_ID, VALUE_ID, CONV_KEY, F_CHECK, F_WRITE) Values ('"&amp;A1758&amp;"', '"&amp;B1758&amp;"', '"&amp;C1758&amp;"', '"&amp;D1758&amp;"', '"&amp;E1758&amp;"', '"&amp;F1758&amp;"', '"&amp;G1758&amp;"', '"&amp;H1758&amp;"', '"&amp;I1758&amp;"');"</f>
        <v/>
      </c>
      <c r="T1758">
        <f>"Update UFMT_BUILD_RULE SET FIELD_ID='"&amp;D1758&amp;"',COND_ID='"&amp;E1758&amp;"',VALUE_ID='"&amp;F1758&amp;"',CONV_KEY='"&amp;G1758&amp;"',F_CHECK='"&amp;H1758&amp;"',F_WRITE='"&amp;I1758&amp;"' Where FORMAT_ID = '"&amp;A1758&amp;"' AND FIELD_NO = '"&amp;B1758&amp;"' AND PRIORITY = '"&amp;C1758&amp;"';"</f>
        <v/>
      </c>
      <c r="U1758">
        <f>"Delete from UFMT_BUILD_RULE Where FORMAT_ID = '"&amp;A1758&amp;"' AND FIELD_NO = '"&amp;B1758&amp;"' AND PRIORITY = '"&amp;C1758&amp;"';"</f>
        <v/>
      </c>
    </row>
    <row r="1759" spans="1:21">
      <c r="A1759" t="s">
        <v>1382</v>
      </c>
      <c r="B1759" t="s">
        <v>337</v>
      </c>
      <c r="C1759" t="s">
        <v>13</v>
      </c>
      <c r="D1759" t="s">
        <v>500</v>
      </c>
      <c r="F1759" t="s">
        <v>35</v>
      </c>
      <c r="H1759" t="s">
        <v>255</v>
      </c>
      <c r="I1759" t="s">
        <v>13</v>
      </c>
      <c r="M1759">
        <f>VLOOKUP(D1759,UFMT_FIELD_FORMAT!A:H,8,FALSE)</f>
        <v/>
      </c>
      <c r="N1759">
        <f>IF(ISBLANK(E1759),"",VLOOKUP(E1759,UFMT_CONDITION!A:J,10,FALSE))</f>
        <v/>
      </c>
      <c r="O1759">
        <f>VLOOKUP(F1759,UFMT_VALUE!A:E,5,FALSE)</f>
        <v/>
      </c>
      <c r="P1759">
        <f>IF(ISBLANK(G1759),"",VLOOKUP(G1759,UFMT_CONVERSION!A:C,3,FALSE))</f>
        <v/>
      </c>
      <c r="Q1759">
        <f>"Field '"&amp;M1759&amp;IF(N1759="","","',Cond '"&amp;N1759)&amp;"', Value '"&amp;O1759&amp;IF(P1759="","","', Conv '"&amp;P1759)&amp;"'"</f>
        <v/>
      </c>
      <c r="S1759">
        <f>"Insert into UFMT_BUILD_RULE (FORMAT_ID, FIELD_NO, PRIORITY, FIELD_ID, COND_ID, VALUE_ID, CONV_KEY, F_CHECK, F_WRITE) Values ('"&amp;A1759&amp;"', '"&amp;B1759&amp;"', '"&amp;C1759&amp;"', '"&amp;D1759&amp;"', '"&amp;E1759&amp;"', '"&amp;F1759&amp;"', '"&amp;G1759&amp;"', '"&amp;H1759&amp;"', '"&amp;I1759&amp;"');"</f>
        <v/>
      </c>
      <c r="T1759">
        <f>"Update UFMT_BUILD_RULE SET FIELD_ID='"&amp;D1759&amp;"',COND_ID='"&amp;E1759&amp;"',VALUE_ID='"&amp;F1759&amp;"',CONV_KEY='"&amp;G1759&amp;"',F_CHECK='"&amp;H1759&amp;"',F_WRITE='"&amp;I1759&amp;"' Where FORMAT_ID = '"&amp;A1759&amp;"' AND FIELD_NO = '"&amp;B1759&amp;"' AND PRIORITY = '"&amp;C1759&amp;"';"</f>
        <v/>
      </c>
      <c r="U1759">
        <f>"Delete from UFMT_BUILD_RULE Where FORMAT_ID = '"&amp;A1759&amp;"' AND FIELD_NO = '"&amp;B1759&amp;"' AND PRIORITY = '"&amp;C1759&amp;"';"</f>
        <v/>
      </c>
    </row>
    <row r="1760" spans="1:21">
      <c r="A1760" t="s">
        <v>1382</v>
      </c>
      <c r="B1760" t="s">
        <v>351</v>
      </c>
      <c r="C1760" t="s">
        <v>13</v>
      </c>
      <c r="D1760" t="s">
        <v>500</v>
      </c>
      <c r="F1760" t="s">
        <v>385</v>
      </c>
      <c r="H1760" t="s">
        <v>255</v>
      </c>
      <c r="I1760" t="s">
        <v>13</v>
      </c>
      <c r="L1760" t="s">
        <v>7</v>
      </c>
      <c r="M1760">
        <f>VLOOKUP(D1760,UFMT_FIELD_FORMAT!A:H,8,FALSE)</f>
        <v/>
      </c>
      <c r="N1760">
        <f>IF(ISBLANK(E1760),"",VLOOKUP(E1760,UFMT_CONDITION!A:J,10,FALSE))</f>
        <v/>
      </c>
      <c r="O1760">
        <f>VLOOKUP(F1760,UFMT_VALUE!A:E,5,FALSE)</f>
        <v/>
      </c>
      <c r="P1760">
        <f>IF(ISBLANK(G1760),"",VLOOKUP(G1760,UFMT_CONVERSION!A:C,3,FALSE))</f>
        <v/>
      </c>
      <c r="Q1760">
        <f>"Field '"&amp;M1760&amp;IF(N1760="","","',Cond '"&amp;N1760)&amp;"', Value '"&amp;O1760&amp;IF(P1760="","","', Conv '"&amp;P1760)&amp;"'"</f>
        <v/>
      </c>
      <c r="S1760">
        <f>"Insert into UFMT_BUILD_RULE (FORMAT_ID, FIELD_NO, PRIORITY, FIELD_ID, COND_ID, VALUE_ID, CONV_KEY, F_CHECK, F_WRITE) Values ('"&amp;A1760&amp;"', '"&amp;B1760&amp;"', '"&amp;C1760&amp;"', '"&amp;D1760&amp;"', '"&amp;E1760&amp;"', '"&amp;F1760&amp;"', '"&amp;G1760&amp;"', '"&amp;H1760&amp;"', '"&amp;I1760&amp;"');"</f>
        <v/>
      </c>
      <c r="T1760">
        <f>"Update UFMT_BUILD_RULE SET FIELD_ID='"&amp;D1760&amp;"',COND_ID='"&amp;E1760&amp;"',VALUE_ID='"&amp;F1760&amp;"',CONV_KEY='"&amp;G1760&amp;"',F_CHECK='"&amp;H1760&amp;"',F_WRITE='"&amp;I1760&amp;"' Where FORMAT_ID = '"&amp;A1760&amp;"' AND FIELD_NO = '"&amp;B1760&amp;"' AND PRIORITY = '"&amp;C1760&amp;"';"</f>
        <v/>
      </c>
      <c r="U1760">
        <f>"Delete from UFMT_BUILD_RULE Where FORMAT_ID = '"&amp;A1760&amp;"' AND FIELD_NO = '"&amp;B1760&amp;"' AND PRIORITY = '"&amp;C1760&amp;"';"</f>
        <v/>
      </c>
    </row>
    <row r="1761" spans="1:21">
      <c r="A1761" t="s">
        <v>1382</v>
      </c>
      <c r="B1761" t="s">
        <v>379</v>
      </c>
      <c r="C1761" t="s">
        <v>13</v>
      </c>
      <c r="D1761" t="s">
        <v>318</v>
      </c>
      <c r="F1761" t="s">
        <v>379</v>
      </c>
      <c r="H1761" t="s">
        <v>255</v>
      </c>
      <c r="I1761" t="s">
        <v>13</v>
      </c>
      <c r="L1761" t="s">
        <v>7</v>
      </c>
      <c r="M1761">
        <f>VLOOKUP(D1761,UFMT_FIELD_FORMAT!A:H,8,FALSE)</f>
        <v/>
      </c>
      <c r="N1761">
        <f>IF(ISBLANK(E1761),"",VLOOKUP(E1761,UFMT_CONDITION!A:J,10,FALSE))</f>
        <v/>
      </c>
      <c r="O1761">
        <f>VLOOKUP(F1761,UFMT_VALUE!A:E,5,FALSE)</f>
        <v/>
      </c>
      <c r="P1761">
        <f>IF(ISBLANK(G1761),"",VLOOKUP(G1761,UFMT_CONVERSION!A:C,3,FALSE))</f>
        <v/>
      </c>
      <c r="Q1761">
        <f>"Field '"&amp;M1761&amp;IF(N1761="","","',Cond '"&amp;N1761)&amp;"', Value '"&amp;O1761&amp;IF(P1761="","","', Conv '"&amp;P1761)&amp;"'"</f>
        <v/>
      </c>
      <c r="S1761">
        <f>"Insert into UFMT_BUILD_RULE (FORMAT_ID, FIELD_NO, PRIORITY, FIELD_ID, COND_ID, VALUE_ID, CONV_KEY, F_CHECK, F_WRITE) Values ('"&amp;A1761&amp;"', '"&amp;B1761&amp;"', '"&amp;C1761&amp;"', '"&amp;D1761&amp;"', '"&amp;E1761&amp;"', '"&amp;F1761&amp;"', '"&amp;G1761&amp;"', '"&amp;H1761&amp;"', '"&amp;I1761&amp;"');"</f>
        <v/>
      </c>
      <c r="T1761">
        <f>"Update UFMT_BUILD_RULE SET FIELD_ID='"&amp;D1761&amp;"',COND_ID='"&amp;E1761&amp;"',VALUE_ID='"&amp;F1761&amp;"',CONV_KEY='"&amp;G1761&amp;"',F_CHECK='"&amp;H1761&amp;"',F_WRITE='"&amp;I1761&amp;"' Where FORMAT_ID = '"&amp;A1761&amp;"' AND FIELD_NO = '"&amp;B1761&amp;"' AND PRIORITY = '"&amp;C1761&amp;"';"</f>
        <v/>
      </c>
      <c r="U1761">
        <f>"Delete from UFMT_BUILD_RULE Where FORMAT_ID = '"&amp;A1761&amp;"' AND FIELD_NO = '"&amp;B1761&amp;"' AND PRIORITY = '"&amp;C1761&amp;"';"</f>
        <v/>
      </c>
    </row>
    <row r="1762" spans="1:21">
      <c r="A1762" t="s">
        <v>1382</v>
      </c>
      <c r="B1762" t="s">
        <v>393</v>
      </c>
      <c r="C1762" t="s">
        <v>13</v>
      </c>
      <c r="D1762" t="s">
        <v>318</v>
      </c>
      <c r="F1762" t="s">
        <v>379</v>
      </c>
      <c r="H1762" t="s">
        <v>255</v>
      </c>
      <c r="I1762" t="s">
        <v>255</v>
      </c>
      <c r="L1762" t="s">
        <v>7</v>
      </c>
      <c r="M1762">
        <f>VLOOKUP(D1762,UFMT_FIELD_FORMAT!A:H,8,FALSE)</f>
        <v/>
      </c>
      <c r="N1762">
        <f>IF(ISBLANK(E1762),"",VLOOKUP(E1762,UFMT_CONDITION!A:J,10,FALSE))</f>
        <v/>
      </c>
      <c r="O1762">
        <f>VLOOKUP(F1762,UFMT_VALUE!A:E,5,FALSE)</f>
        <v/>
      </c>
      <c r="P1762">
        <f>IF(ISBLANK(G1762),"",VLOOKUP(G1762,UFMT_CONVERSION!A:C,3,FALSE))</f>
        <v/>
      </c>
      <c r="Q1762">
        <f>"Field '"&amp;M1762&amp;IF(N1762="","","',Cond '"&amp;N1762)&amp;"', Value '"&amp;O1762&amp;IF(P1762="","","', Conv '"&amp;P1762)&amp;"'"</f>
        <v/>
      </c>
      <c r="S1762">
        <f>"Insert into UFMT_BUILD_RULE (FORMAT_ID, FIELD_NO, PRIORITY, FIELD_ID, COND_ID, VALUE_ID, CONV_KEY, F_CHECK, F_WRITE) Values ('"&amp;A1762&amp;"', '"&amp;B1762&amp;"', '"&amp;C1762&amp;"', '"&amp;D1762&amp;"', '"&amp;E1762&amp;"', '"&amp;F1762&amp;"', '"&amp;G1762&amp;"', '"&amp;H1762&amp;"', '"&amp;I1762&amp;"');"</f>
        <v/>
      </c>
      <c r="T1762">
        <f>"Update UFMT_BUILD_RULE SET FIELD_ID='"&amp;D1762&amp;"',COND_ID='"&amp;E1762&amp;"',VALUE_ID='"&amp;F1762&amp;"',CONV_KEY='"&amp;G1762&amp;"',F_CHECK='"&amp;H1762&amp;"',F_WRITE='"&amp;I1762&amp;"' Where FORMAT_ID = '"&amp;A1762&amp;"' AND FIELD_NO = '"&amp;B1762&amp;"' AND PRIORITY = '"&amp;C1762&amp;"';"</f>
        <v/>
      </c>
      <c r="U1762">
        <f>"Delete from UFMT_BUILD_RULE Where FORMAT_ID = '"&amp;A1762&amp;"' AND FIELD_NO = '"&amp;B1762&amp;"' AND PRIORITY = '"&amp;C1762&amp;"';"</f>
        <v/>
      </c>
    </row>
    <row r="1763" spans="1:21">
      <c r="A1763" t="s">
        <v>1382</v>
      </c>
      <c r="B1763" t="s">
        <v>398</v>
      </c>
      <c r="C1763" t="s">
        <v>13</v>
      </c>
      <c r="D1763" t="s">
        <v>318</v>
      </c>
      <c r="F1763" t="s">
        <v>283</v>
      </c>
      <c r="H1763" t="s">
        <v>255</v>
      </c>
      <c r="I1763" t="s">
        <v>13</v>
      </c>
      <c r="L1763" t="s">
        <v>7</v>
      </c>
      <c r="M1763">
        <f>VLOOKUP(D1763,UFMT_FIELD_FORMAT!A:H,8,FALSE)</f>
        <v/>
      </c>
      <c r="N1763">
        <f>IF(ISBLANK(E1763),"",VLOOKUP(E1763,UFMT_CONDITION!A:J,10,FALSE))</f>
        <v/>
      </c>
      <c r="O1763">
        <f>VLOOKUP(F1763,UFMT_VALUE!A:E,5,FALSE)</f>
        <v/>
      </c>
      <c r="P1763">
        <f>IF(ISBLANK(G1763),"",VLOOKUP(G1763,UFMT_CONVERSION!A:C,3,FALSE))</f>
        <v/>
      </c>
      <c r="Q1763">
        <f>"Field '"&amp;M1763&amp;IF(N1763="","","',Cond '"&amp;N1763)&amp;"', Value '"&amp;O1763&amp;IF(P1763="","","', Conv '"&amp;P1763)&amp;"'"</f>
        <v/>
      </c>
      <c r="S1763">
        <f>"Insert into UFMT_BUILD_RULE (FORMAT_ID, FIELD_NO, PRIORITY, FIELD_ID, COND_ID, VALUE_ID, CONV_KEY, F_CHECK, F_WRITE) Values ('"&amp;A1763&amp;"', '"&amp;B1763&amp;"', '"&amp;C1763&amp;"', '"&amp;D1763&amp;"', '"&amp;E1763&amp;"', '"&amp;F1763&amp;"', '"&amp;G1763&amp;"', '"&amp;H1763&amp;"', '"&amp;I1763&amp;"');"</f>
        <v/>
      </c>
      <c r="T1763">
        <f>"Update UFMT_BUILD_RULE SET FIELD_ID='"&amp;D1763&amp;"',COND_ID='"&amp;E1763&amp;"',VALUE_ID='"&amp;F1763&amp;"',CONV_KEY='"&amp;G1763&amp;"',F_CHECK='"&amp;H1763&amp;"',F_WRITE='"&amp;I1763&amp;"' Where FORMAT_ID = '"&amp;A1763&amp;"' AND FIELD_NO = '"&amp;B1763&amp;"' AND PRIORITY = '"&amp;C1763&amp;"';"</f>
        <v/>
      </c>
      <c r="U1763">
        <f>"Delete from UFMT_BUILD_RULE Where FORMAT_ID = '"&amp;A1763&amp;"' AND FIELD_NO = '"&amp;B1763&amp;"' AND PRIORITY = '"&amp;C1763&amp;"';"</f>
        <v/>
      </c>
    </row>
    <row r="1764" spans="1:21">
      <c r="A1764" t="s">
        <v>1382</v>
      </c>
      <c r="B1764" t="s">
        <v>398</v>
      </c>
      <c r="C1764" t="s">
        <v>64</v>
      </c>
      <c r="D1764" t="s">
        <v>318</v>
      </c>
      <c r="F1764" t="s">
        <v>522</v>
      </c>
      <c r="G1764" t="s">
        <v>594</v>
      </c>
      <c r="H1764" t="s">
        <v>255</v>
      </c>
      <c r="I1764" t="s">
        <v>13</v>
      </c>
      <c r="L1764" t="s">
        <v>7</v>
      </c>
      <c r="M1764">
        <f>VLOOKUP(D1764,UFMT_FIELD_FORMAT!A:H,8,FALSE)</f>
        <v/>
      </c>
      <c r="N1764">
        <f>IF(ISBLANK(E1764),"",VLOOKUP(E1764,UFMT_CONDITION!A:J,10,FALSE))</f>
        <v/>
      </c>
      <c r="O1764">
        <f>VLOOKUP(F1764,UFMT_VALUE!A:E,5,FALSE)</f>
        <v/>
      </c>
      <c r="P1764">
        <f>IF(ISBLANK(G1764),"",VLOOKUP(G1764,UFMT_CONVERSION!A:C,3,FALSE))</f>
        <v/>
      </c>
      <c r="Q1764">
        <f>"Field '"&amp;M1764&amp;IF(N1764="","","',Cond '"&amp;N1764)&amp;"', Value '"&amp;O1764&amp;IF(P1764="","","', Conv '"&amp;P1764)&amp;"'"</f>
        <v/>
      </c>
      <c r="S1764">
        <f>"Insert into UFMT_BUILD_RULE (FORMAT_ID, FIELD_NO, PRIORITY, FIELD_ID, COND_ID, VALUE_ID, CONV_KEY, F_CHECK, F_WRITE) Values ('"&amp;A1764&amp;"', '"&amp;B1764&amp;"', '"&amp;C1764&amp;"', '"&amp;D1764&amp;"', '"&amp;E1764&amp;"', '"&amp;F1764&amp;"', '"&amp;G1764&amp;"', '"&amp;H1764&amp;"', '"&amp;I1764&amp;"');"</f>
        <v/>
      </c>
      <c r="T1764">
        <f>"Update UFMT_BUILD_RULE SET FIELD_ID='"&amp;D1764&amp;"',COND_ID='"&amp;E1764&amp;"',VALUE_ID='"&amp;F1764&amp;"',CONV_KEY='"&amp;G1764&amp;"',F_CHECK='"&amp;H1764&amp;"',F_WRITE='"&amp;I1764&amp;"' Where FORMAT_ID = '"&amp;A1764&amp;"' AND FIELD_NO = '"&amp;B1764&amp;"' AND PRIORITY = '"&amp;C1764&amp;"';"</f>
        <v/>
      </c>
      <c r="U1764">
        <f>"Delete from UFMT_BUILD_RULE Where FORMAT_ID = '"&amp;A1764&amp;"' AND FIELD_NO = '"&amp;B1764&amp;"' AND PRIORITY = '"&amp;C1764&amp;"';"</f>
        <v/>
      </c>
    </row>
    <row r="1765" spans="1:21">
      <c r="A1765" t="s">
        <v>1382</v>
      </c>
      <c r="B1765" t="s">
        <v>398</v>
      </c>
      <c r="C1765" t="s">
        <v>107</v>
      </c>
      <c r="D1765" t="s">
        <v>318</v>
      </c>
      <c r="E1765" t="s">
        <v>114</v>
      </c>
      <c r="F1765" t="s">
        <v>107</v>
      </c>
      <c r="G1765" t="s">
        <v>55</v>
      </c>
      <c r="H1765" t="s">
        <v>255</v>
      </c>
      <c r="I1765" t="s">
        <v>13</v>
      </c>
      <c r="L1765" t="s">
        <v>7</v>
      </c>
      <c r="M1765">
        <f>VLOOKUP(D1765,UFMT_FIELD_FORMAT!A:H,8,FALSE)</f>
        <v/>
      </c>
      <c r="N1765">
        <f>IF(ISBLANK(E1765),"",VLOOKUP(E1765,UFMT_CONDITION!A:J,10,FALSE))</f>
        <v/>
      </c>
      <c r="O1765">
        <f>VLOOKUP(F1765,UFMT_VALUE!A:E,5,FALSE)</f>
        <v/>
      </c>
      <c r="P1765">
        <f>IF(ISBLANK(G1765),"",VLOOKUP(G1765,UFMT_CONVERSION!A:C,3,FALSE))</f>
        <v/>
      </c>
      <c r="Q1765">
        <f>"Field '"&amp;M1765&amp;IF(N1765="","","',Cond '"&amp;N1765)&amp;"', Value '"&amp;O1765&amp;IF(P1765="","","', Conv '"&amp;P1765)&amp;"'"</f>
        <v/>
      </c>
      <c r="S1765">
        <f>"Insert into UFMT_BUILD_RULE (FORMAT_ID, FIELD_NO, PRIORITY, FIELD_ID, COND_ID, VALUE_ID, CONV_KEY, F_CHECK, F_WRITE) Values ('"&amp;A1765&amp;"', '"&amp;B1765&amp;"', '"&amp;C1765&amp;"', '"&amp;D1765&amp;"', '"&amp;E1765&amp;"', '"&amp;F1765&amp;"', '"&amp;G1765&amp;"', '"&amp;H1765&amp;"', '"&amp;I1765&amp;"');"</f>
        <v/>
      </c>
      <c r="T1765">
        <f>"Update UFMT_BUILD_RULE SET FIELD_ID='"&amp;D1765&amp;"',COND_ID='"&amp;E1765&amp;"',VALUE_ID='"&amp;F1765&amp;"',CONV_KEY='"&amp;G1765&amp;"',F_CHECK='"&amp;H1765&amp;"',F_WRITE='"&amp;I1765&amp;"' Where FORMAT_ID = '"&amp;A1765&amp;"' AND FIELD_NO = '"&amp;B1765&amp;"' AND PRIORITY = '"&amp;C1765&amp;"';"</f>
        <v/>
      </c>
      <c r="U1765">
        <f>"Delete from UFMT_BUILD_RULE Where FORMAT_ID = '"&amp;A1765&amp;"' AND FIELD_NO = '"&amp;B1765&amp;"' AND PRIORITY = '"&amp;C1765&amp;"';"</f>
        <v/>
      </c>
    </row>
    <row r="1766" spans="1:21">
      <c r="A1766" t="s">
        <v>1382</v>
      </c>
      <c r="B1766" t="s">
        <v>449</v>
      </c>
      <c r="C1766" t="s">
        <v>13</v>
      </c>
      <c r="D1766" t="s">
        <v>333</v>
      </c>
      <c r="F1766" t="s">
        <v>1575</v>
      </c>
      <c r="H1766" t="s">
        <v>255</v>
      </c>
      <c r="I1766" t="s">
        <v>13</v>
      </c>
      <c r="L1766" t="s">
        <v>7</v>
      </c>
      <c r="M1766">
        <f>VLOOKUP(D1766,UFMT_FIELD_FORMAT!A:H,8,FALSE)</f>
        <v/>
      </c>
      <c r="N1766">
        <f>IF(ISBLANK(E1766),"",VLOOKUP(E1766,UFMT_CONDITION!A:J,10,FALSE))</f>
        <v/>
      </c>
      <c r="O1766">
        <f>VLOOKUP(F1766,UFMT_VALUE!A:E,5,FALSE)</f>
        <v/>
      </c>
      <c r="P1766">
        <f>IF(ISBLANK(G1766),"",VLOOKUP(G1766,UFMT_CONVERSION!A:C,3,FALSE))</f>
        <v/>
      </c>
      <c r="Q1766">
        <f>"Field '"&amp;M1766&amp;IF(N1766="","","',Cond '"&amp;N1766)&amp;"', Value '"&amp;O1766&amp;IF(P1766="","","', Conv '"&amp;P1766)&amp;"'"</f>
        <v/>
      </c>
      <c r="S1766">
        <f>"Insert into UFMT_BUILD_RULE (FORMAT_ID, FIELD_NO, PRIORITY, FIELD_ID, COND_ID, VALUE_ID, CONV_KEY, F_CHECK, F_WRITE) Values ('"&amp;A1766&amp;"', '"&amp;B1766&amp;"', '"&amp;C1766&amp;"', '"&amp;D1766&amp;"', '"&amp;E1766&amp;"', '"&amp;F1766&amp;"', '"&amp;G1766&amp;"', '"&amp;H1766&amp;"', '"&amp;I1766&amp;"');"</f>
        <v/>
      </c>
      <c r="T1766">
        <f>"Update UFMT_BUILD_RULE SET FIELD_ID='"&amp;D1766&amp;"',COND_ID='"&amp;E1766&amp;"',VALUE_ID='"&amp;F1766&amp;"',CONV_KEY='"&amp;G1766&amp;"',F_CHECK='"&amp;H1766&amp;"',F_WRITE='"&amp;I1766&amp;"' Where FORMAT_ID = '"&amp;A1766&amp;"' AND FIELD_NO = '"&amp;B1766&amp;"' AND PRIORITY = '"&amp;C1766&amp;"';"</f>
        <v/>
      </c>
      <c r="U1766">
        <f>"Delete from UFMT_BUILD_RULE Where FORMAT_ID = '"&amp;A1766&amp;"' AND FIELD_NO = '"&amp;B1766&amp;"' AND PRIORITY = '"&amp;C1766&amp;"';"</f>
        <v/>
      </c>
    </row>
    <row r="1767" spans="1:21">
      <c r="A1767" t="s">
        <v>1382</v>
      </c>
      <c r="B1767" t="s">
        <v>233</v>
      </c>
      <c r="C1767" t="s">
        <v>13</v>
      </c>
      <c r="D1767" t="s">
        <v>333</v>
      </c>
      <c r="F1767" t="s">
        <v>1346</v>
      </c>
      <c r="H1767" t="s">
        <v>255</v>
      </c>
      <c r="I1767" t="s">
        <v>13</v>
      </c>
      <c r="L1767" t="s">
        <v>7</v>
      </c>
      <c r="M1767">
        <f>VLOOKUP(D1767,UFMT_FIELD_FORMAT!A:H,8,FALSE)</f>
        <v/>
      </c>
      <c r="N1767">
        <f>IF(ISBLANK(E1767),"",VLOOKUP(E1767,UFMT_CONDITION!A:J,10,FALSE))</f>
        <v/>
      </c>
      <c r="O1767">
        <f>VLOOKUP(F1767,UFMT_VALUE!A:E,5,FALSE)</f>
        <v/>
      </c>
      <c r="P1767">
        <f>IF(ISBLANK(G1767),"",VLOOKUP(G1767,UFMT_CONVERSION!A:C,3,FALSE))</f>
        <v/>
      </c>
      <c r="Q1767">
        <f>"Field '"&amp;M1767&amp;IF(N1767="","","',Cond '"&amp;N1767)&amp;"', Value '"&amp;O1767&amp;IF(P1767="","","', Conv '"&amp;P1767)&amp;"'"</f>
        <v/>
      </c>
      <c r="S1767">
        <f>"Insert into UFMT_BUILD_RULE (FORMAT_ID, FIELD_NO, PRIORITY, FIELD_ID, COND_ID, VALUE_ID, CONV_KEY, F_CHECK, F_WRITE) Values ('"&amp;A1767&amp;"', '"&amp;B1767&amp;"', '"&amp;C1767&amp;"', '"&amp;D1767&amp;"', '"&amp;E1767&amp;"', '"&amp;F1767&amp;"', '"&amp;G1767&amp;"', '"&amp;H1767&amp;"', '"&amp;I1767&amp;"');"</f>
        <v/>
      </c>
      <c r="T1767">
        <f>"Update UFMT_BUILD_RULE SET FIELD_ID='"&amp;D1767&amp;"',COND_ID='"&amp;E1767&amp;"',VALUE_ID='"&amp;F1767&amp;"',CONV_KEY='"&amp;G1767&amp;"',F_CHECK='"&amp;H1767&amp;"',F_WRITE='"&amp;I1767&amp;"' Where FORMAT_ID = '"&amp;A1767&amp;"' AND FIELD_NO = '"&amp;B1767&amp;"' AND PRIORITY = '"&amp;C1767&amp;"';"</f>
        <v/>
      </c>
      <c r="U1767">
        <f>"Delete from UFMT_BUILD_RULE Where FORMAT_ID = '"&amp;A1767&amp;"' AND FIELD_NO = '"&amp;B1767&amp;"' AND PRIORITY = '"&amp;C1767&amp;"';"</f>
        <v/>
      </c>
    </row>
    <row r="1768" spans="1:21">
      <c r="A1768" t="s">
        <v>1382</v>
      </c>
      <c r="B1768" t="s">
        <v>51</v>
      </c>
      <c r="C1768" t="s">
        <v>13</v>
      </c>
      <c r="D1768" t="s">
        <v>473</v>
      </c>
      <c r="F1768" t="s">
        <v>1576</v>
      </c>
      <c r="H1768" t="s">
        <v>255</v>
      </c>
      <c r="I1768" t="s">
        <v>13</v>
      </c>
      <c r="L1768" t="s">
        <v>7</v>
      </c>
      <c r="M1768">
        <f>VLOOKUP(D1768,UFMT_FIELD_FORMAT!A:H,8,FALSE)</f>
        <v/>
      </c>
      <c r="N1768">
        <f>IF(ISBLANK(E1768),"",VLOOKUP(E1768,UFMT_CONDITION!A:J,10,FALSE))</f>
        <v/>
      </c>
      <c r="O1768">
        <f>VLOOKUP(F1768,UFMT_VALUE!A:E,5,FALSE)</f>
        <v/>
      </c>
      <c r="P1768">
        <f>IF(ISBLANK(G1768),"",VLOOKUP(G1768,UFMT_CONVERSION!A:C,3,FALSE))</f>
        <v/>
      </c>
      <c r="Q1768">
        <f>"Field '"&amp;M1768&amp;IF(N1768="","","',Cond '"&amp;N1768)&amp;"', Value '"&amp;O1768&amp;IF(P1768="","","', Conv '"&amp;P1768)&amp;"'"</f>
        <v/>
      </c>
      <c r="S1768">
        <f>"Insert into UFMT_BUILD_RULE (FORMAT_ID, FIELD_NO, PRIORITY, FIELD_ID, COND_ID, VALUE_ID, CONV_KEY, F_CHECK, F_WRITE) Values ('"&amp;A1768&amp;"', '"&amp;B1768&amp;"', '"&amp;C1768&amp;"', '"&amp;D1768&amp;"', '"&amp;E1768&amp;"', '"&amp;F1768&amp;"', '"&amp;G1768&amp;"', '"&amp;H1768&amp;"', '"&amp;I1768&amp;"');"</f>
        <v/>
      </c>
      <c r="T1768">
        <f>"Update UFMT_BUILD_RULE SET FIELD_ID='"&amp;D1768&amp;"',COND_ID='"&amp;E1768&amp;"',VALUE_ID='"&amp;F1768&amp;"',CONV_KEY='"&amp;G1768&amp;"',F_CHECK='"&amp;H1768&amp;"',F_WRITE='"&amp;I1768&amp;"' Where FORMAT_ID = '"&amp;A1768&amp;"' AND FIELD_NO = '"&amp;B1768&amp;"' AND PRIORITY = '"&amp;C1768&amp;"';"</f>
        <v/>
      </c>
      <c r="U1768">
        <f>"Delete from UFMT_BUILD_RULE Where FORMAT_ID = '"&amp;A1768&amp;"' AND FIELD_NO = '"&amp;B1768&amp;"' AND PRIORITY = '"&amp;C1768&amp;"';"</f>
        <v/>
      </c>
    </row>
    <row r="1769" spans="1:21">
      <c r="A1769" t="s">
        <v>1382</v>
      </c>
      <c r="B1769" t="s">
        <v>524</v>
      </c>
      <c r="C1769" t="s">
        <v>13</v>
      </c>
      <c r="D1769" t="s">
        <v>31</v>
      </c>
      <c r="F1769" t="s">
        <v>1577</v>
      </c>
      <c r="H1769" t="s">
        <v>255</v>
      </c>
      <c r="I1769" t="s">
        <v>13</v>
      </c>
      <c r="L1769" t="s">
        <v>7</v>
      </c>
      <c r="M1769">
        <f>VLOOKUP(D1769,UFMT_FIELD_FORMAT!A:H,8,FALSE)</f>
        <v/>
      </c>
      <c r="N1769">
        <f>IF(ISBLANK(E1769),"",VLOOKUP(E1769,UFMT_CONDITION!A:J,10,FALSE))</f>
        <v/>
      </c>
      <c r="O1769">
        <f>VLOOKUP(F1769,UFMT_VALUE!A:E,5,FALSE)</f>
        <v/>
      </c>
      <c r="P1769">
        <f>IF(ISBLANK(G1769),"",VLOOKUP(G1769,UFMT_CONVERSION!A:C,3,FALSE))</f>
        <v/>
      </c>
      <c r="Q1769">
        <f>"Field '"&amp;M1769&amp;IF(N1769="","","',Cond '"&amp;N1769)&amp;"', Value '"&amp;O1769&amp;IF(P1769="","","', Conv '"&amp;P1769)&amp;"'"</f>
        <v/>
      </c>
      <c r="S1769">
        <f>"Insert into UFMT_BUILD_RULE (FORMAT_ID, FIELD_NO, PRIORITY, FIELD_ID, COND_ID, VALUE_ID, CONV_KEY, F_CHECK, F_WRITE) Values ('"&amp;A1769&amp;"', '"&amp;B1769&amp;"', '"&amp;C1769&amp;"', '"&amp;D1769&amp;"', '"&amp;E1769&amp;"', '"&amp;F1769&amp;"', '"&amp;G1769&amp;"', '"&amp;H1769&amp;"', '"&amp;I1769&amp;"');"</f>
        <v/>
      </c>
      <c r="T1769">
        <f>"Update UFMT_BUILD_RULE SET FIELD_ID='"&amp;D1769&amp;"',COND_ID='"&amp;E1769&amp;"',VALUE_ID='"&amp;F1769&amp;"',CONV_KEY='"&amp;G1769&amp;"',F_CHECK='"&amp;H1769&amp;"',F_WRITE='"&amp;I1769&amp;"' Where FORMAT_ID = '"&amp;A1769&amp;"' AND FIELD_NO = '"&amp;B1769&amp;"' AND PRIORITY = '"&amp;C1769&amp;"';"</f>
        <v/>
      </c>
      <c r="U1769">
        <f>"Delete from UFMT_BUILD_RULE Where FORMAT_ID = '"&amp;A1769&amp;"' AND FIELD_NO = '"&amp;B1769&amp;"' AND PRIORITY = '"&amp;C1769&amp;"';"</f>
        <v/>
      </c>
    </row>
    <row r="1770" spans="1:21">
      <c r="A1770" t="s">
        <v>1382</v>
      </c>
      <c r="B1770" t="s">
        <v>532</v>
      </c>
      <c r="C1770" t="s">
        <v>13</v>
      </c>
      <c r="D1770" t="s">
        <v>337</v>
      </c>
      <c r="F1770" t="s">
        <v>456</v>
      </c>
      <c r="H1770" t="s">
        <v>255</v>
      </c>
      <c r="I1770" t="s">
        <v>13</v>
      </c>
      <c r="L1770" t="s">
        <v>7</v>
      </c>
      <c r="M1770">
        <f>VLOOKUP(D1770,UFMT_FIELD_FORMAT!A:H,8,FALSE)</f>
        <v/>
      </c>
      <c r="N1770">
        <f>IF(ISBLANK(E1770),"",VLOOKUP(E1770,UFMT_CONDITION!A:J,10,FALSE))</f>
        <v/>
      </c>
      <c r="O1770">
        <f>VLOOKUP(F1770,UFMT_VALUE!A:E,5,FALSE)</f>
        <v/>
      </c>
      <c r="P1770">
        <f>IF(ISBLANK(G1770),"",VLOOKUP(G1770,UFMT_CONVERSION!A:C,3,FALSE))</f>
        <v/>
      </c>
      <c r="Q1770">
        <f>"Field '"&amp;M1770&amp;IF(N1770="","","',Cond '"&amp;N1770)&amp;"', Value '"&amp;O1770&amp;IF(P1770="","","', Conv '"&amp;P1770)&amp;"'"</f>
        <v/>
      </c>
      <c r="S1770">
        <f>"Insert into UFMT_BUILD_RULE (FORMAT_ID, FIELD_NO, PRIORITY, FIELD_ID, COND_ID, VALUE_ID, CONV_KEY, F_CHECK, F_WRITE) Values ('"&amp;A1770&amp;"', '"&amp;B1770&amp;"', '"&amp;C1770&amp;"', '"&amp;D1770&amp;"', '"&amp;E1770&amp;"', '"&amp;F1770&amp;"', '"&amp;G1770&amp;"', '"&amp;H1770&amp;"', '"&amp;I1770&amp;"');"</f>
        <v/>
      </c>
      <c r="T1770">
        <f>"Update UFMT_BUILD_RULE SET FIELD_ID='"&amp;D1770&amp;"',COND_ID='"&amp;E1770&amp;"',VALUE_ID='"&amp;F1770&amp;"',CONV_KEY='"&amp;G1770&amp;"',F_CHECK='"&amp;H1770&amp;"',F_WRITE='"&amp;I1770&amp;"' Where FORMAT_ID = '"&amp;A1770&amp;"' AND FIELD_NO = '"&amp;B1770&amp;"' AND PRIORITY = '"&amp;C1770&amp;"';"</f>
        <v/>
      </c>
      <c r="U1770">
        <f>"Delete from UFMT_BUILD_RULE Where FORMAT_ID = '"&amp;A1770&amp;"' AND FIELD_NO = '"&amp;B1770&amp;"' AND PRIORITY = '"&amp;C1770&amp;"';"</f>
        <v/>
      </c>
    </row>
    <row r="1771" spans="1:21">
      <c r="A1771" t="s">
        <v>1382</v>
      </c>
      <c r="B1771" t="s">
        <v>66</v>
      </c>
      <c r="C1771" t="s">
        <v>13</v>
      </c>
      <c r="D1771" t="s">
        <v>351</v>
      </c>
      <c r="F1771" t="s">
        <v>233</v>
      </c>
      <c r="H1771" t="s">
        <v>255</v>
      </c>
      <c r="I1771" t="s">
        <v>13</v>
      </c>
      <c r="L1771" t="s">
        <v>7</v>
      </c>
      <c r="M1771">
        <f>VLOOKUP(D1771,UFMT_FIELD_FORMAT!A:H,8,FALSE)</f>
        <v/>
      </c>
      <c r="N1771">
        <f>IF(ISBLANK(E1771),"",VLOOKUP(E1771,UFMT_CONDITION!A:J,10,FALSE))</f>
        <v/>
      </c>
      <c r="O1771">
        <f>VLOOKUP(F1771,UFMT_VALUE!A:E,5,FALSE)</f>
        <v/>
      </c>
      <c r="P1771">
        <f>IF(ISBLANK(G1771),"",VLOOKUP(G1771,UFMT_CONVERSION!A:C,3,FALSE))</f>
        <v/>
      </c>
      <c r="Q1771">
        <f>"Field '"&amp;M1771&amp;IF(N1771="","","',Cond '"&amp;N1771)&amp;"', Value '"&amp;O1771&amp;IF(P1771="","","', Conv '"&amp;P1771)&amp;"'"</f>
        <v/>
      </c>
      <c r="S1771">
        <f>"Insert into UFMT_BUILD_RULE (FORMAT_ID, FIELD_NO, PRIORITY, FIELD_ID, COND_ID, VALUE_ID, CONV_KEY, F_CHECK, F_WRITE) Values ('"&amp;A1771&amp;"', '"&amp;B1771&amp;"', '"&amp;C1771&amp;"', '"&amp;D1771&amp;"', '"&amp;E1771&amp;"', '"&amp;F1771&amp;"', '"&amp;G1771&amp;"', '"&amp;H1771&amp;"', '"&amp;I1771&amp;"');"</f>
        <v/>
      </c>
      <c r="T1771">
        <f>"Update UFMT_BUILD_RULE SET FIELD_ID='"&amp;D1771&amp;"',COND_ID='"&amp;E1771&amp;"',VALUE_ID='"&amp;F1771&amp;"',CONV_KEY='"&amp;G1771&amp;"',F_CHECK='"&amp;H1771&amp;"',F_WRITE='"&amp;I1771&amp;"' Where FORMAT_ID = '"&amp;A1771&amp;"' AND FIELD_NO = '"&amp;B1771&amp;"' AND PRIORITY = '"&amp;C1771&amp;"';"</f>
        <v/>
      </c>
      <c r="U1771">
        <f>"Delete from UFMT_BUILD_RULE Where FORMAT_ID = '"&amp;A1771&amp;"' AND FIELD_NO = '"&amp;B1771&amp;"' AND PRIORITY = '"&amp;C1771&amp;"';"</f>
        <v/>
      </c>
    </row>
    <row r="1772" spans="1:21">
      <c r="A1772" t="s">
        <v>1382</v>
      </c>
      <c r="B1772" t="s">
        <v>70</v>
      </c>
      <c r="C1772" t="s">
        <v>13</v>
      </c>
      <c r="D1772" t="s">
        <v>379</v>
      </c>
      <c r="F1772" t="s">
        <v>471</v>
      </c>
      <c r="H1772" t="s">
        <v>255</v>
      </c>
      <c r="I1772" t="s">
        <v>13</v>
      </c>
      <c r="L1772" t="s">
        <v>7</v>
      </c>
      <c r="M1772">
        <f>VLOOKUP(D1772,UFMT_FIELD_FORMAT!A:H,8,FALSE)</f>
        <v/>
      </c>
      <c r="N1772">
        <f>IF(ISBLANK(E1772),"",VLOOKUP(E1772,UFMT_CONDITION!A:J,10,FALSE))</f>
        <v/>
      </c>
      <c r="O1772">
        <f>VLOOKUP(F1772,UFMT_VALUE!A:E,5,FALSE)</f>
        <v/>
      </c>
      <c r="P1772">
        <f>IF(ISBLANK(G1772),"",VLOOKUP(G1772,UFMT_CONVERSION!A:C,3,FALSE))</f>
        <v/>
      </c>
      <c r="Q1772">
        <f>"Field '"&amp;M1772&amp;IF(N1772="","","',Cond '"&amp;N1772)&amp;"', Value '"&amp;O1772&amp;IF(P1772="","","', Conv '"&amp;P1772)&amp;"'"</f>
        <v/>
      </c>
      <c r="S1772">
        <f>"Insert into UFMT_BUILD_RULE (FORMAT_ID, FIELD_NO, PRIORITY, FIELD_ID, COND_ID, VALUE_ID, CONV_KEY, F_CHECK, F_WRITE) Values ('"&amp;A1772&amp;"', '"&amp;B1772&amp;"', '"&amp;C1772&amp;"', '"&amp;D1772&amp;"', '"&amp;E1772&amp;"', '"&amp;F1772&amp;"', '"&amp;G1772&amp;"', '"&amp;H1772&amp;"', '"&amp;I1772&amp;"');"</f>
        <v/>
      </c>
      <c r="T1772">
        <f>"Update UFMT_BUILD_RULE SET FIELD_ID='"&amp;D1772&amp;"',COND_ID='"&amp;E1772&amp;"',VALUE_ID='"&amp;F1772&amp;"',CONV_KEY='"&amp;G1772&amp;"',F_CHECK='"&amp;H1772&amp;"',F_WRITE='"&amp;I1772&amp;"' Where FORMAT_ID = '"&amp;A1772&amp;"' AND FIELD_NO = '"&amp;B1772&amp;"' AND PRIORITY = '"&amp;C1772&amp;"';"</f>
        <v/>
      </c>
      <c r="U1772">
        <f>"Delete from UFMT_BUILD_RULE Where FORMAT_ID = '"&amp;A1772&amp;"' AND FIELD_NO = '"&amp;B1772&amp;"' AND PRIORITY = '"&amp;C1772&amp;"';"</f>
        <v/>
      </c>
    </row>
    <row r="1773" spans="1:21">
      <c r="A1773" t="s">
        <v>1382</v>
      </c>
      <c r="B1773" t="s">
        <v>310</v>
      </c>
      <c r="C1773" t="s">
        <v>13</v>
      </c>
      <c r="D1773" t="s">
        <v>330</v>
      </c>
      <c r="F1773" t="s">
        <v>555</v>
      </c>
      <c r="H1773" t="s">
        <v>255</v>
      </c>
      <c r="I1773" t="s">
        <v>13</v>
      </c>
      <c r="L1773" t="s">
        <v>7</v>
      </c>
      <c r="M1773">
        <f>VLOOKUP(D1773,UFMT_FIELD_FORMAT!A:H,8,FALSE)</f>
        <v/>
      </c>
      <c r="N1773">
        <f>IF(ISBLANK(E1773),"",VLOOKUP(E1773,UFMT_CONDITION!A:J,10,FALSE))</f>
        <v/>
      </c>
      <c r="O1773">
        <f>VLOOKUP(F1773,UFMT_VALUE!A:E,5,FALSE)</f>
        <v/>
      </c>
      <c r="P1773">
        <f>IF(ISBLANK(G1773),"",VLOOKUP(G1773,UFMT_CONVERSION!A:C,3,FALSE))</f>
        <v/>
      </c>
      <c r="Q1773">
        <f>"Field '"&amp;M1773&amp;IF(N1773="","","',Cond '"&amp;N1773)&amp;"', Value '"&amp;O1773&amp;IF(P1773="","","', Conv '"&amp;P1773)&amp;"'"</f>
        <v/>
      </c>
      <c r="S1773">
        <f>"Insert into UFMT_BUILD_RULE (FORMAT_ID, FIELD_NO, PRIORITY, FIELD_ID, COND_ID, VALUE_ID, CONV_KEY, F_CHECK, F_WRITE) Values ('"&amp;A1773&amp;"', '"&amp;B1773&amp;"', '"&amp;C1773&amp;"', '"&amp;D1773&amp;"', '"&amp;E1773&amp;"', '"&amp;F1773&amp;"', '"&amp;G1773&amp;"', '"&amp;H1773&amp;"', '"&amp;I1773&amp;"');"</f>
        <v/>
      </c>
      <c r="T1773">
        <f>"Update UFMT_BUILD_RULE SET FIELD_ID='"&amp;D1773&amp;"',COND_ID='"&amp;E1773&amp;"',VALUE_ID='"&amp;F1773&amp;"',CONV_KEY='"&amp;G1773&amp;"',F_CHECK='"&amp;H1773&amp;"',F_WRITE='"&amp;I1773&amp;"' Where FORMAT_ID = '"&amp;A1773&amp;"' AND FIELD_NO = '"&amp;B1773&amp;"' AND PRIORITY = '"&amp;C1773&amp;"';"</f>
        <v/>
      </c>
      <c r="U1773">
        <f>"Delete from UFMT_BUILD_RULE Where FORMAT_ID = '"&amp;A1773&amp;"' AND FIELD_NO = '"&amp;B1773&amp;"' AND PRIORITY = '"&amp;C1773&amp;"';"</f>
        <v/>
      </c>
    </row>
    <row r="1774" spans="1:21">
      <c r="A1774" t="s">
        <v>1382</v>
      </c>
      <c r="B1774" t="s">
        <v>545</v>
      </c>
      <c r="C1774" t="s">
        <v>13</v>
      </c>
      <c r="D1774" t="s">
        <v>393</v>
      </c>
      <c r="F1774" t="s">
        <v>51</v>
      </c>
      <c r="H1774" t="s">
        <v>255</v>
      </c>
      <c r="I1774" t="s">
        <v>13</v>
      </c>
      <c r="L1774" t="s">
        <v>7</v>
      </c>
      <c r="M1774">
        <f>VLOOKUP(D1774,UFMT_FIELD_FORMAT!A:H,8,FALSE)</f>
        <v/>
      </c>
      <c r="N1774">
        <f>IF(ISBLANK(E1774),"",VLOOKUP(E1774,UFMT_CONDITION!A:J,10,FALSE))</f>
        <v/>
      </c>
      <c r="O1774">
        <f>VLOOKUP(F1774,UFMT_VALUE!A:E,5,FALSE)</f>
        <v/>
      </c>
      <c r="P1774">
        <f>IF(ISBLANK(G1774),"",VLOOKUP(G1774,UFMT_CONVERSION!A:C,3,FALSE))</f>
        <v/>
      </c>
      <c r="Q1774">
        <f>"Field '"&amp;M1774&amp;IF(N1774="","","',Cond '"&amp;N1774)&amp;"', Value '"&amp;O1774&amp;IF(P1774="","","', Conv '"&amp;P1774)&amp;"'"</f>
        <v/>
      </c>
      <c r="S1774">
        <f>"Insert into UFMT_BUILD_RULE (FORMAT_ID, FIELD_NO, PRIORITY, FIELD_ID, COND_ID, VALUE_ID, CONV_KEY, F_CHECK, F_WRITE) Values ('"&amp;A1774&amp;"', '"&amp;B1774&amp;"', '"&amp;C1774&amp;"', '"&amp;D1774&amp;"', '"&amp;E1774&amp;"', '"&amp;F1774&amp;"', '"&amp;G1774&amp;"', '"&amp;H1774&amp;"', '"&amp;I1774&amp;"');"</f>
        <v/>
      </c>
      <c r="T1774">
        <f>"Update UFMT_BUILD_RULE SET FIELD_ID='"&amp;D1774&amp;"',COND_ID='"&amp;E1774&amp;"',VALUE_ID='"&amp;F1774&amp;"',CONV_KEY='"&amp;G1774&amp;"',F_CHECK='"&amp;H1774&amp;"',F_WRITE='"&amp;I1774&amp;"' Where FORMAT_ID = '"&amp;A1774&amp;"' AND FIELD_NO = '"&amp;B1774&amp;"' AND PRIORITY = '"&amp;C1774&amp;"';"</f>
        <v/>
      </c>
      <c r="U1774">
        <f>"Delete from UFMT_BUILD_RULE Where FORMAT_ID = '"&amp;A1774&amp;"' AND FIELD_NO = '"&amp;B1774&amp;"' AND PRIORITY = '"&amp;C1774&amp;"';"</f>
        <v/>
      </c>
    </row>
    <row r="1775" spans="1:21">
      <c r="A1775" t="s">
        <v>1382</v>
      </c>
      <c r="B1775" t="s">
        <v>239</v>
      </c>
      <c r="C1775" t="s">
        <v>13</v>
      </c>
      <c r="D1775" t="s">
        <v>395</v>
      </c>
      <c r="F1775" t="s">
        <v>478</v>
      </c>
      <c r="H1775" t="s">
        <v>255</v>
      </c>
      <c r="I1775" t="s">
        <v>13</v>
      </c>
      <c r="L1775" t="s">
        <v>7</v>
      </c>
      <c r="M1775">
        <f>VLOOKUP(D1775,UFMT_FIELD_FORMAT!A:H,8,FALSE)</f>
        <v/>
      </c>
      <c r="N1775">
        <f>IF(ISBLANK(E1775),"",VLOOKUP(E1775,UFMT_CONDITION!A:J,10,FALSE))</f>
        <v/>
      </c>
      <c r="O1775">
        <f>VLOOKUP(F1775,UFMT_VALUE!A:E,5,FALSE)</f>
        <v/>
      </c>
      <c r="P1775">
        <f>IF(ISBLANK(G1775),"",VLOOKUP(G1775,UFMT_CONVERSION!A:C,3,FALSE))</f>
        <v/>
      </c>
      <c r="Q1775">
        <f>"Field '"&amp;M1775&amp;IF(N1775="","","',Cond '"&amp;N1775)&amp;"', Value '"&amp;O1775&amp;IF(P1775="","","', Conv '"&amp;P1775)&amp;"'"</f>
        <v/>
      </c>
      <c r="S1775">
        <f>"Insert into UFMT_BUILD_RULE (FORMAT_ID, FIELD_NO, PRIORITY, FIELD_ID, COND_ID, VALUE_ID, CONV_KEY, F_CHECK, F_WRITE) Values ('"&amp;A1775&amp;"', '"&amp;B1775&amp;"', '"&amp;C1775&amp;"', '"&amp;D1775&amp;"', '"&amp;E1775&amp;"', '"&amp;F1775&amp;"', '"&amp;G1775&amp;"', '"&amp;H1775&amp;"', '"&amp;I1775&amp;"');"</f>
        <v/>
      </c>
      <c r="T1775">
        <f>"Update UFMT_BUILD_RULE SET FIELD_ID='"&amp;D1775&amp;"',COND_ID='"&amp;E1775&amp;"',VALUE_ID='"&amp;F1775&amp;"',CONV_KEY='"&amp;G1775&amp;"',F_CHECK='"&amp;H1775&amp;"',F_WRITE='"&amp;I1775&amp;"' Where FORMAT_ID = '"&amp;A1775&amp;"' AND FIELD_NO = '"&amp;B1775&amp;"' AND PRIORITY = '"&amp;C1775&amp;"';"</f>
        <v/>
      </c>
      <c r="U1775">
        <f>"Delete from UFMT_BUILD_RULE Where FORMAT_ID = '"&amp;A1775&amp;"' AND FIELD_NO = '"&amp;B1775&amp;"' AND PRIORITY = '"&amp;C1775&amp;"';"</f>
        <v/>
      </c>
    </row>
    <row r="1776" spans="1:21">
      <c r="A1776" t="s">
        <v>1382</v>
      </c>
      <c r="B1776" t="s">
        <v>488</v>
      </c>
      <c r="C1776" t="s">
        <v>13</v>
      </c>
      <c r="D1776" t="s">
        <v>478</v>
      </c>
      <c r="F1776" t="s">
        <v>528</v>
      </c>
      <c r="G1776" t="s">
        <v>587</v>
      </c>
      <c r="H1776" t="s">
        <v>255</v>
      </c>
      <c r="I1776" t="s">
        <v>13</v>
      </c>
      <c r="L1776" t="s">
        <v>7</v>
      </c>
      <c r="M1776">
        <f>VLOOKUP(D1776,UFMT_FIELD_FORMAT!A:H,8,FALSE)</f>
        <v/>
      </c>
      <c r="N1776">
        <f>IF(ISBLANK(E1776),"",VLOOKUP(E1776,UFMT_CONDITION!A:J,10,FALSE))</f>
        <v/>
      </c>
      <c r="O1776">
        <f>VLOOKUP(F1776,UFMT_VALUE!A:E,5,FALSE)</f>
        <v/>
      </c>
      <c r="P1776">
        <f>IF(ISBLANK(G1776),"",VLOOKUP(G1776,UFMT_CONVERSION!A:C,3,FALSE))</f>
        <v/>
      </c>
      <c r="Q1776">
        <f>"Field '"&amp;M1776&amp;IF(N1776="","","',Cond '"&amp;N1776)&amp;"', Value '"&amp;O1776&amp;IF(P1776="","","', Conv '"&amp;P1776)&amp;"'"</f>
        <v/>
      </c>
      <c r="S1776">
        <f>"Insert into UFMT_BUILD_RULE (FORMAT_ID, FIELD_NO, PRIORITY, FIELD_ID, COND_ID, VALUE_ID, CONV_KEY, F_CHECK, F_WRITE) Values ('"&amp;A1776&amp;"', '"&amp;B1776&amp;"', '"&amp;C1776&amp;"', '"&amp;D1776&amp;"', '"&amp;E1776&amp;"', '"&amp;F1776&amp;"', '"&amp;G1776&amp;"', '"&amp;H1776&amp;"', '"&amp;I1776&amp;"');"</f>
        <v/>
      </c>
      <c r="T1776">
        <f>"Update UFMT_BUILD_RULE SET FIELD_ID='"&amp;D1776&amp;"',COND_ID='"&amp;E1776&amp;"',VALUE_ID='"&amp;F1776&amp;"',CONV_KEY='"&amp;G1776&amp;"',F_CHECK='"&amp;H1776&amp;"',F_WRITE='"&amp;I1776&amp;"' Where FORMAT_ID = '"&amp;A1776&amp;"' AND FIELD_NO = '"&amp;B1776&amp;"' AND PRIORITY = '"&amp;C1776&amp;"';"</f>
        <v/>
      </c>
      <c r="U1776">
        <f>"Delete from UFMT_BUILD_RULE Where FORMAT_ID = '"&amp;A1776&amp;"' AND FIELD_NO = '"&amp;B1776&amp;"' AND PRIORITY = '"&amp;C1776&amp;"';"</f>
        <v/>
      </c>
    </row>
    <row r="1777" spans="1:21">
      <c r="A1777" t="s">
        <v>1382</v>
      </c>
      <c r="B1777" t="s">
        <v>488</v>
      </c>
      <c r="C1777" t="s">
        <v>64</v>
      </c>
      <c r="D1777" t="s">
        <v>478</v>
      </c>
      <c r="F1777" t="s">
        <v>532</v>
      </c>
      <c r="G1777" t="s">
        <v>589</v>
      </c>
      <c r="H1777" t="s">
        <v>255</v>
      </c>
      <c r="I1777" t="s">
        <v>13</v>
      </c>
      <c r="L1777" t="s">
        <v>7</v>
      </c>
      <c r="M1777">
        <f>VLOOKUP(D1777,UFMT_FIELD_FORMAT!A:H,8,FALSE)</f>
        <v/>
      </c>
      <c r="N1777">
        <f>IF(ISBLANK(E1777),"",VLOOKUP(E1777,UFMT_CONDITION!A:J,10,FALSE))</f>
        <v/>
      </c>
      <c r="O1777">
        <f>VLOOKUP(F1777,UFMT_VALUE!A:E,5,FALSE)</f>
        <v/>
      </c>
      <c r="P1777">
        <f>IF(ISBLANK(G1777),"",VLOOKUP(G1777,UFMT_CONVERSION!A:C,3,FALSE))</f>
        <v/>
      </c>
      <c r="Q1777">
        <f>"Field '"&amp;M1777&amp;IF(N1777="","","',Cond '"&amp;N1777)&amp;"', Value '"&amp;O1777&amp;IF(P1777="","","', Conv '"&amp;P1777)&amp;"'"</f>
        <v/>
      </c>
      <c r="S1777">
        <f>"Insert into UFMT_BUILD_RULE (FORMAT_ID, FIELD_NO, PRIORITY, FIELD_ID, COND_ID, VALUE_ID, CONV_KEY, F_CHECK, F_WRITE) Values ('"&amp;A1777&amp;"', '"&amp;B1777&amp;"', '"&amp;C1777&amp;"', '"&amp;D1777&amp;"', '"&amp;E1777&amp;"', '"&amp;F1777&amp;"', '"&amp;G1777&amp;"', '"&amp;H1777&amp;"', '"&amp;I1777&amp;"');"</f>
        <v/>
      </c>
      <c r="T1777">
        <f>"Update UFMT_BUILD_RULE SET FIELD_ID='"&amp;D1777&amp;"',COND_ID='"&amp;E1777&amp;"',VALUE_ID='"&amp;F1777&amp;"',CONV_KEY='"&amp;G1777&amp;"',F_CHECK='"&amp;H1777&amp;"',F_WRITE='"&amp;I1777&amp;"' Where FORMAT_ID = '"&amp;A1777&amp;"' AND FIELD_NO = '"&amp;B1777&amp;"' AND PRIORITY = '"&amp;C1777&amp;"';"</f>
        <v/>
      </c>
      <c r="U1777">
        <f>"Delete from UFMT_BUILD_RULE Where FORMAT_ID = '"&amp;A1777&amp;"' AND FIELD_NO = '"&amp;B1777&amp;"' AND PRIORITY = '"&amp;C1777&amp;"';"</f>
        <v/>
      </c>
    </row>
    <row r="1778" spans="1:21">
      <c r="A1778" t="s">
        <v>1382</v>
      </c>
      <c r="B1778" t="s">
        <v>488</v>
      </c>
      <c r="C1778" t="s">
        <v>107</v>
      </c>
      <c r="D1778" t="s">
        <v>478</v>
      </c>
      <c r="F1778" t="s">
        <v>534</v>
      </c>
      <c r="G1778" t="s">
        <v>591</v>
      </c>
      <c r="H1778" t="s">
        <v>255</v>
      </c>
      <c r="I1778" t="s">
        <v>13</v>
      </c>
      <c r="L1778" t="s">
        <v>7</v>
      </c>
      <c r="M1778">
        <f>VLOOKUP(D1778,UFMT_FIELD_FORMAT!A:H,8,FALSE)</f>
        <v/>
      </c>
      <c r="N1778">
        <f>IF(ISBLANK(E1778),"",VLOOKUP(E1778,UFMT_CONDITION!A:J,10,FALSE))</f>
        <v/>
      </c>
      <c r="O1778">
        <f>VLOOKUP(F1778,UFMT_VALUE!A:E,5,FALSE)</f>
        <v/>
      </c>
      <c r="P1778">
        <f>IF(ISBLANK(G1778),"",VLOOKUP(G1778,UFMT_CONVERSION!A:C,3,FALSE))</f>
        <v/>
      </c>
      <c r="Q1778">
        <f>"Field '"&amp;M1778&amp;IF(N1778="","","',Cond '"&amp;N1778)&amp;"', Value '"&amp;O1778&amp;IF(P1778="","","', Conv '"&amp;P1778)&amp;"'"</f>
        <v/>
      </c>
      <c r="S1778">
        <f>"Insert into UFMT_BUILD_RULE (FORMAT_ID, FIELD_NO, PRIORITY, FIELD_ID, COND_ID, VALUE_ID, CONV_KEY, F_CHECK, F_WRITE) Values ('"&amp;A1778&amp;"', '"&amp;B1778&amp;"', '"&amp;C1778&amp;"', '"&amp;D1778&amp;"', '"&amp;E1778&amp;"', '"&amp;F1778&amp;"', '"&amp;G1778&amp;"', '"&amp;H1778&amp;"', '"&amp;I1778&amp;"');"</f>
        <v/>
      </c>
      <c r="T1778">
        <f>"Update UFMT_BUILD_RULE SET FIELD_ID='"&amp;D1778&amp;"',COND_ID='"&amp;E1778&amp;"',VALUE_ID='"&amp;F1778&amp;"',CONV_KEY='"&amp;G1778&amp;"',F_CHECK='"&amp;H1778&amp;"',F_WRITE='"&amp;I1778&amp;"' Where FORMAT_ID = '"&amp;A1778&amp;"' AND FIELD_NO = '"&amp;B1778&amp;"' AND PRIORITY = '"&amp;C1778&amp;"';"</f>
        <v/>
      </c>
      <c r="U1778">
        <f>"Delete from UFMT_BUILD_RULE Where FORMAT_ID = '"&amp;A1778&amp;"' AND FIELD_NO = '"&amp;B1778&amp;"' AND PRIORITY = '"&amp;C1778&amp;"';"</f>
        <v/>
      </c>
    </row>
    <row r="1779" spans="1:21">
      <c r="A1779" t="s">
        <v>1382</v>
      </c>
      <c r="B1779" t="s">
        <v>555</v>
      </c>
      <c r="C1779" t="s">
        <v>13</v>
      </c>
      <c r="D1779" t="s">
        <v>385</v>
      </c>
      <c r="F1779" t="s">
        <v>536</v>
      </c>
      <c r="H1779" t="s">
        <v>255</v>
      </c>
      <c r="I1779" t="s">
        <v>13</v>
      </c>
      <c r="L1779" t="s">
        <v>7</v>
      </c>
      <c r="M1779">
        <f>VLOOKUP(D1779,UFMT_FIELD_FORMAT!A:H,8,FALSE)</f>
        <v/>
      </c>
      <c r="N1779">
        <f>IF(ISBLANK(E1779),"",VLOOKUP(E1779,UFMT_CONDITION!A:J,10,FALSE))</f>
        <v/>
      </c>
      <c r="O1779">
        <f>VLOOKUP(F1779,UFMT_VALUE!A:E,5,FALSE)</f>
        <v/>
      </c>
      <c r="P1779">
        <f>IF(ISBLANK(G1779),"",VLOOKUP(G1779,UFMT_CONVERSION!A:C,3,FALSE))</f>
        <v/>
      </c>
      <c r="Q1779">
        <f>"Field '"&amp;M1779&amp;IF(N1779="","","',Cond '"&amp;N1779)&amp;"', Value '"&amp;O1779&amp;IF(P1779="","","', Conv '"&amp;P1779)&amp;"'"</f>
        <v/>
      </c>
      <c r="S1779">
        <f>"Insert into UFMT_BUILD_RULE (FORMAT_ID, FIELD_NO, PRIORITY, FIELD_ID, COND_ID, VALUE_ID, CONV_KEY, F_CHECK, F_WRITE) Values ('"&amp;A1779&amp;"', '"&amp;B1779&amp;"', '"&amp;C1779&amp;"', '"&amp;D1779&amp;"', '"&amp;E1779&amp;"', '"&amp;F1779&amp;"', '"&amp;G1779&amp;"', '"&amp;H1779&amp;"', '"&amp;I1779&amp;"');"</f>
        <v/>
      </c>
      <c r="T1779">
        <f>"Update UFMT_BUILD_RULE SET FIELD_ID='"&amp;D1779&amp;"',COND_ID='"&amp;E1779&amp;"',VALUE_ID='"&amp;F1779&amp;"',CONV_KEY='"&amp;G1779&amp;"',F_CHECK='"&amp;H1779&amp;"',F_WRITE='"&amp;I1779&amp;"' Where FORMAT_ID = '"&amp;A1779&amp;"' AND FIELD_NO = '"&amp;B1779&amp;"' AND PRIORITY = '"&amp;C1779&amp;"';"</f>
        <v/>
      </c>
      <c r="U1779">
        <f>"Delete from UFMT_BUILD_RULE Where FORMAT_ID = '"&amp;A1779&amp;"' AND FIELD_NO = '"&amp;B1779&amp;"' AND PRIORITY = '"&amp;C1779&amp;"';"</f>
        <v/>
      </c>
    </row>
    <row r="1780" spans="1:21">
      <c r="A1780" t="s">
        <v>1382</v>
      </c>
      <c r="B1780" t="s">
        <v>555</v>
      </c>
      <c r="C1780" t="s">
        <v>64</v>
      </c>
      <c r="D1780" t="s">
        <v>385</v>
      </c>
      <c r="F1780" t="s">
        <v>1585</v>
      </c>
      <c r="H1780" t="s">
        <v>255</v>
      </c>
      <c r="I1780" t="s">
        <v>13</v>
      </c>
      <c r="L1780" t="s">
        <v>7</v>
      </c>
      <c r="M1780">
        <f>VLOOKUP(D1780,UFMT_FIELD_FORMAT!A:H,8,FALSE)</f>
        <v/>
      </c>
      <c r="N1780">
        <f>IF(ISBLANK(E1780),"",VLOOKUP(E1780,UFMT_CONDITION!A:J,10,FALSE))</f>
        <v/>
      </c>
      <c r="O1780">
        <f>VLOOKUP(F1780,UFMT_VALUE!A:E,5,FALSE)</f>
        <v/>
      </c>
      <c r="P1780">
        <f>IF(ISBLANK(G1780),"",VLOOKUP(G1780,UFMT_CONVERSION!A:C,3,FALSE))</f>
        <v/>
      </c>
      <c r="Q1780">
        <f>"Field '"&amp;M1780&amp;IF(N1780="","","',Cond '"&amp;N1780)&amp;"', Value '"&amp;O1780&amp;IF(P1780="","","', Conv '"&amp;P1780)&amp;"'"</f>
        <v/>
      </c>
      <c r="S1780">
        <f>"Insert into UFMT_BUILD_RULE (FORMAT_ID, FIELD_NO, PRIORITY, FIELD_ID, COND_ID, VALUE_ID, CONV_KEY, F_CHECK, F_WRITE) Values ('"&amp;A1780&amp;"', '"&amp;B1780&amp;"', '"&amp;C1780&amp;"', '"&amp;D1780&amp;"', '"&amp;E1780&amp;"', '"&amp;F1780&amp;"', '"&amp;G1780&amp;"', '"&amp;H1780&amp;"', '"&amp;I1780&amp;"');"</f>
        <v/>
      </c>
      <c r="T1780">
        <f>"Update UFMT_BUILD_RULE SET FIELD_ID='"&amp;D1780&amp;"',COND_ID='"&amp;E1780&amp;"',VALUE_ID='"&amp;F1780&amp;"',CONV_KEY='"&amp;G1780&amp;"',F_CHECK='"&amp;H1780&amp;"',F_WRITE='"&amp;I1780&amp;"' Where FORMAT_ID = '"&amp;A1780&amp;"' AND FIELD_NO = '"&amp;B1780&amp;"' AND PRIORITY = '"&amp;C1780&amp;"';"</f>
        <v/>
      </c>
      <c r="U1780">
        <f>"Delete from UFMT_BUILD_RULE Where FORMAT_ID = '"&amp;A1780&amp;"' AND FIELD_NO = '"&amp;B1780&amp;"' AND PRIORITY = '"&amp;C1780&amp;"';"</f>
        <v/>
      </c>
    </row>
    <row r="1781" spans="1:21">
      <c r="A1781" t="s">
        <v>1382</v>
      </c>
      <c r="B1781" t="s">
        <v>244</v>
      </c>
      <c r="C1781" t="s">
        <v>13</v>
      </c>
      <c r="D1781" t="s">
        <v>385</v>
      </c>
      <c r="F1781" t="s">
        <v>536</v>
      </c>
      <c r="H1781" t="s">
        <v>255</v>
      </c>
      <c r="I1781" t="s">
        <v>255</v>
      </c>
      <c r="L1781" t="s">
        <v>7</v>
      </c>
      <c r="M1781">
        <f>VLOOKUP(D1781,UFMT_FIELD_FORMAT!A:H,8,FALSE)</f>
        <v/>
      </c>
      <c r="N1781">
        <f>IF(ISBLANK(E1781),"",VLOOKUP(E1781,UFMT_CONDITION!A:J,10,FALSE))</f>
        <v/>
      </c>
      <c r="O1781">
        <f>VLOOKUP(F1781,UFMT_VALUE!A:E,5,FALSE)</f>
        <v/>
      </c>
      <c r="P1781">
        <f>IF(ISBLANK(G1781),"",VLOOKUP(G1781,UFMT_CONVERSION!A:C,3,FALSE))</f>
        <v/>
      </c>
      <c r="Q1781">
        <f>"Field '"&amp;M1781&amp;IF(N1781="","","',Cond '"&amp;N1781)&amp;"', Value '"&amp;O1781&amp;IF(P1781="","","', Conv '"&amp;P1781)&amp;"'"</f>
        <v/>
      </c>
      <c r="S1781">
        <f>"Insert into UFMT_BUILD_RULE (FORMAT_ID, FIELD_NO, PRIORITY, FIELD_ID, COND_ID, VALUE_ID, CONV_KEY, F_CHECK, F_WRITE) Values ('"&amp;A1781&amp;"', '"&amp;B1781&amp;"', '"&amp;C1781&amp;"', '"&amp;D1781&amp;"', '"&amp;E1781&amp;"', '"&amp;F1781&amp;"', '"&amp;G1781&amp;"', '"&amp;H1781&amp;"', '"&amp;I1781&amp;"');"</f>
        <v/>
      </c>
      <c r="T1781">
        <f>"Update UFMT_BUILD_RULE SET FIELD_ID='"&amp;D1781&amp;"',COND_ID='"&amp;E1781&amp;"',VALUE_ID='"&amp;F1781&amp;"',CONV_KEY='"&amp;G1781&amp;"',F_CHECK='"&amp;H1781&amp;"',F_WRITE='"&amp;I1781&amp;"' Where FORMAT_ID = '"&amp;A1781&amp;"' AND FIELD_NO = '"&amp;B1781&amp;"' AND PRIORITY = '"&amp;C1781&amp;"';"</f>
        <v/>
      </c>
      <c r="U1781">
        <f>"Delete from UFMT_BUILD_RULE Where FORMAT_ID = '"&amp;A1781&amp;"' AND FIELD_NO = '"&amp;B1781&amp;"' AND PRIORITY = '"&amp;C1781&amp;"';"</f>
        <v/>
      </c>
    </row>
    <row r="1782" spans="1:21">
      <c r="A1782" t="s">
        <v>1382</v>
      </c>
      <c r="B1782" t="s">
        <v>17</v>
      </c>
      <c r="C1782" t="s">
        <v>13</v>
      </c>
      <c r="D1782" t="s">
        <v>530</v>
      </c>
      <c r="F1782" t="s">
        <v>1178</v>
      </c>
      <c r="H1782" t="s">
        <v>255</v>
      </c>
      <c r="I1782" t="s">
        <v>13</v>
      </c>
      <c r="L1782" t="s">
        <v>7</v>
      </c>
      <c r="M1782">
        <f>VLOOKUP(D1782,UFMT_FIELD_FORMAT!A:H,8,FALSE)</f>
        <v/>
      </c>
      <c r="N1782">
        <f>IF(ISBLANK(E1782),"",VLOOKUP(E1782,UFMT_CONDITION!A:J,10,FALSE))</f>
        <v/>
      </c>
      <c r="O1782">
        <f>VLOOKUP(F1782,UFMT_VALUE!A:E,5,FALSE)</f>
        <v/>
      </c>
      <c r="P1782">
        <f>IF(ISBLANK(G1782),"",VLOOKUP(G1782,UFMT_CONVERSION!A:C,3,FALSE))</f>
        <v/>
      </c>
      <c r="Q1782">
        <f>"Field '"&amp;M1782&amp;IF(N1782="","","',Cond '"&amp;N1782)&amp;"', Value '"&amp;O1782&amp;IF(P1782="","","', Conv '"&amp;P1782)&amp;"'"</f>
        <v/>
      </c>
      <c r="S1782">
        <f>"Insert into UFMT_BUILD_RULE (FORMAT_ID, FIELD_NO, PRIORITY, FIELD_ID, COND_ID, VALUE_ID, CONV_KEY, F_CHECK, F_WRITE) Values ('"&amp;A1782&amp;"', '"&amp;B1782&amp;"', '"&amp;C1782&amp;"', '"&amp;D1782&amp;"', '"&amp;E1782&amp;"', '"&amp;F1782&amp;"', '"&amp;G1782&amp;"', '"&amp;H1782&amp;"', '"&amp;I1782&amp;"');"</f>
        <v/>
      </c>
      <c r="T1782">
        <f>"Update UFMT_BUILD_RULE SET FIELD_ID='"&amp;D1782&amp;"',COND_ID='"&amp;E1782&amp;"',VALUE_ID='"&amp;F1782&amp;"',CONV_KEY='"&amp;G1782&amp;"',F_CHECK='"&amp;H1782&amp;"',F_WRITE='"&amp;I1782&amp;"' Where FORMAT_ID = '"&amp;A1782&amp;"' AND FIELD_NO = '"&amp;B1782&amp;"' AND PRIORITY = '"&amp;C1782&amp;"';"</f>
        <v/>
      </c>
      <c r="U1782">
        <f>"Delete from UFMT_BUILD_RULE Where FORMAT_ID = '"&amp;A1782&amp;"' AND FIELD_NO = '"&amp;B1782&amp;"' AND PRIORITY = '"&amp;C1782&amp;"';"</f>
        <v/>
      </c>
    </row>
    <row r="1783" spans="1:21">
      <c r="A1783" t="s">
        <v>1382</v>
      </c>
      <c r="B1783" t="s">
        <v>283</v>
      </c>
      <c r="C1783" t="s">
        <v>13</v>
      </c>
      <c r="D1783" t="s">
        <v>522</v>
      </c>
      <c r="F1783" t="s">
        <v>1553</v>
      </c>
      <c r="H1783" t="s">
        <v>255</v>
      </c>
      <c r="I1783" t="s">
        <v>13</v>
      </c>
      <c r="L1783" t="s">
        <v>7</v>
      </c>
      <c r="M1783">
        <f>VLOOKUP(D1783,UFMT_FIELD_FORMAT!A:H,8,FALSE)</f>
        <v/>
      </c>
      <c r="N1783">
        <f>IF(ISBLANK(E1783),"",VLOOKUP(E1783,UFMT_CONDITION!A:J,10,FALSE))</f>
        <v/>
      </c>
      <c r="O1783">
        <f>VLOOKUP(F1783,UFMT_VALUE!A:E,5,FALSE)</f>
        <v/>
      </c>
      <c r="P1783">
        <f>IF(ISBLANK(G1783),"",VLOOKUP(G1783,UFMT_CONVERSION!A:C,3,FALSE))</f>
        <v/>
      </c>
      <c r="Q1783">
        <f>"Field '"&amp;M1783&amp;IF(N1783="","","',Cond '"&amp;N1783)&amp;"', Value '"&amp;O1783&amp;IF(P1783="","","', Conv '"&amp;P1783)&amp;"'"</f>
        <v/>
      </c>
      <c r="S1783">
        <f>"Insert into UFMT_BUILD_RULE (FORMAT_ID, FIELD_NO, PRIORITY, FIELD_ID, COND_ID, VALUE_ID, CONV_KEY, F_CHECK, F_WRITE) Values ('"&amp;A1783&amp;"', '"&amp;B1783&amp;"', '"&amp;C1783&amp;"', '"&amp;D1783&amp;"', '"&amp;E1783&amp;"', '"&amp;F1783&amp;"', '"&amp;G1783&amp;"', '"&amp;H1783&amp;"', '"&amp;I1783&amp;"');"</f>
        <v/>
      </c>
      <c r="T1783">
        <f>"Update UFMT_BUILD_RULE SET FIELD_ID='"&amp;D1783&amp;"',COND_ID='"&amp;E1783&amp;"',VALUE_ID='"&amp;F1783&amp;"',CONV_KEY='"&amp;G1783&amp;"',F_CHECK='"&amp;H1783&amp;"',F_WRITE='"&amp;I1783&amp;"' Where FORMAT_ID = '"&amp;A1783&amp;"' AND FIELD_NO = '"&amp;B1783&amp;"' AND PRIORITY = '"&amp;C1783&amp;"';"</f>
        <v/>
      </c>
      <c r="U1783">
        <f>"Delete from UFMT_BUILD_RULE Where FORMAT_ID = '"&amp;A1783&amp;"' AND FIELD_NO = '"&amp;B1783&amp;"' AND PRIORITY = '"&amp;C1783&amp;"';"</f>
        <v/>
      </c>
    </row>
    <row r="1784" spans="1:21">
      <c r="A1784" t="s">
        <v>1382</v>
      </c>
      <c r="B1784" t="s">
        <v>283</v>
      </c>
      <c r="C1784" t="s">
        <v>64</v>
      </c>
      <c r="D1784" t="s">
        <v>522</v>
      </c>
      <c r="F1784" t="s">
        <v>720</v>
      </c>
      <c r="H1784" t="s">
        <v>255</v>
      </c>
      <c r="I1784" t="s">
        <v>13</v>
      </c>
      <c r="L1784" t="s">
        <v>7</v>
      </c>
      <c r="M1784">
        <f>VLOOKUP(D1784,UFMT_FIELD_FORMAT!A:H,8,FALSE)</f>
        <v/>
      </c>
      <c r="N1784">
        <f>IF(ISBLANK(E1784),"",VLOOKUP(E1784,UFMT_CONDITION!A:J,10,FALSE))</f>
        <v/>
      </c>
      <c r="O1784">
        <f>VLOOKUP(F1784,UFMT_VALUE!A:E,5,FALSE)</f>
        <v/>
      </c>
      <c r="P1784">
        <f>IF(ISBLANK(G1784),"",VLOOKUP(G1784,UFMT_CONVERSION!A:C,3,FALSE))</f>
        <v/>
      </c>
      <c r="Q1784">
        <f>"Field '"&amp;M1784&amp;IF(N1784="","","',Cond '"&amp;N1784)&amp;"', Value '"&amp;O1784&amp;IF(P1784="","","', Conv '"&amp;P1784)&amp;"'"</f>
        <v/>
      </c>
      <c r="S1784">
        <f>"Insert into UFMT_BUILD_RULE (FORMAT_ID, FIELD_NO, PRIORITY, FIELD_ID, COND_ID, VALUE_ID, CONV_KEY, F_CHECK, F_WRITE) Values ('"&amp;A1784&amp;"', '"&amp;B1784&amp;"', '"&amp;C1784&amp;"', '"&amp;D1784&amp;"', '"&amp;E1784&amp;"', '"&amp;F1784&amp;"', '"&amp;G1784&amp;"', '"&amp;H1784&amp;"', '"&amp;I1784&amp;"');"</f>
        <v/>
      </c>
      <c r="T1784">
        <f>"Update UFMT_BUILD_RULE SET FIELD_ID='"&amp;D1784&amp;"',COND_ID='"&amp;E1784&amp;"',VALUE_ID='"&amp;F1784&amp;"',CONV_KEY='"&amp;G1784&amp;"',F_CHECK='"&amp;H1784&amp;"',F_WRITE='"&amp;I1784&amp;"' Where FORMAT_ID = '"&amp;A1784&amp;"' AND FIELD_NO = '"&amp;B1784&amp;"' AND PRIORITY = '"&amp;C1784&amp;"';"</f>
        <v/>
      </c>
      <c r="U1784">
        <f>"Delete from UFMT_BUILD_RULE Where FORMAT_ID = '"&amp;A1784&amp;"' AND FIELD_NO = '"&amp;B1784&amp;"' AND PRIORITY = '"&amp;C1784&amp;"';"</f>
        <v/>
      </c>
    </row>
    <row r="1785" spans="1:21">
      <c r="A1785" t="s">
        <v>1382</v>
      </c>
      <c r="B1785" t="s">
        <v>283</v>
      </c>
      <c r="C1785" t="s">
        <v>107</v>
      </c>
      <c r="D1785" t="s">
        <v>522</v>
      </c>
      <c r="F1785" t="s">
        <v>722</v>
      </c>
      <c r="G1785" t="s">
        <v>691</v>
      </c>
      <c r="H1785" t="s">
        <v>255</v>
      </c>
      <c r="I1785" t="s">
        <v>13</v>
      </c>
      <c r="L1785" t="s">
        <v>7</v>
      </c>
      <c r="M1785">
        <f>VLOOKUP(D1785,UFMT_FIELD_FORMAT!A:H,8,FALSE)</f>
        <v/>
      </c>
      <c r="N1785">
        <f>IF(ISBLANK(E1785),"",VLOOKUP(E1785,UFMT_CONDITION!A:J,10,FALSE))</f>
        <v/>
      </c>
      <c r="O1785">
        <f>VLOOKUP(F1785,UFMT_VALUE!A:E,5,FALSE)</f>
        <v/>
      </c>
      <c r="P1785">
        <f>IF(ISBLANK(G1785),"",VLOOKUP(G1785,UFMT_CONVERSION!A:C,3,FALSE))</f>
        <v/>
      </c>
      <c r="Q1785">
        <f>"Field '"&amp;M1785&amp;IF(N1785="","","',Cond '"&amp;N1785)&amp;"', Value '"&amp;O1785&amp;IF(P1785="","","', Conv '"&amp;P1785)&amp;"'"</f>
        <v/>
      </c>
      <c r="S1785">
        <f>"Insert into UFMT_BUILD_RULE (FORMAT_ID, FIELD_NO, PRIORITY, FIELD_ID, COND_ID, VALUE_ID, CONV_KEY, F_CHECK, F_WRITE) Values ('"&amp;A1785&amp;"', '"&amp;B1785&amp;"', '"&amp;C1785&amp;"', '"&amp;D1785&amp;"', '"&amp;E1785&amp;"', '"&amp;F1785&amp;"', '"&amp;G1785&amp;"', '"&amp;H1785&amp;"', '"&amp;I1785&amp;"');"</f>
        <v/>
      </c>
      <c r="T1785">
        <f>"Update UFMT_BUILD_RULE SET FIELD_ID='"&amp;D1785&amp;"',COND_ID='"&amp;E1785&amp;"',VALUE_ID='"&amp;F1785&amp;"',CONV_KEY='"&amp;G1785&amp;"',F_CHECK='"&amp;H1785&amp;"',F_WRITE='"&amp;I1785&amp;"' Where FORMAT_ID = '"&amp;A1785&amp;"' AND FIELD_NO = '"&amp;B1785&amp;"' AND PRIORITY = '"&amp;C1785&amp;"';"</f>
        <v/>
      </c>
      <c r="U1785">
        <f>"Delete from UFMT_BUILD_RULE Where FORMAT_ID = '"&amp;A1785&amp;"' AND FIELD_NO = '"&amp;B1785&amp;"' AND PRIORITY = '"&amp;C1785&amp;"';"</f>
        <v/>
      </c>
    </row>
    <row r="1786" spans="1:21">
      <c r="A1786" t="s">
        <v>1382</v>
      </c>
      <c r="B1786" t="s">
        <v>283</v>
      </c>
      <c r="C1786" t="s">
        <v>31</v>
      </c>
      <c r="D1786" t="s">
        <v>522</v>
      </c>
      <c r="F1786" t="s">
        <v>721</v>
      </c>
      <c r="H1786" t="s">
        <v>255</v>
      </c>
      <c r="I1786" t="s">
        <v>255</v>
      </c>
      <c r="L1786" t="s">
        <v>7</v>
      </c>
      <c r="M1786">
        <f>VLOOKUP(D1786,UFMT_FIELD_FORMAT!A:H,8,FALSE)</f>
        <v/>
      </c>
      <c r="N1786">
        <f>IF(ISBLANK(E1786),"",VLOOKUP(E1786,UFMT_CONDITION!A:J,10,FALSE))</f>
        <v/>
      </c>
      <c r="O1786">
        <f>VLOOKUP(F1786,UFMT_VALUE!A:E,5,FALSE)</f>
        <v/>
      </c>
      <c r="P1786">
        <f>IF(ISBLANK(G1786),"",VLOOKUP(G1786,UFMT_CONVERSION!A:C,3,FALSE))</f>
        <v/>
      </c>
      <c r="Q1786">
        <f>"Field '"&amp;M1786&amp;IF(N1786="","","',Cond '"&amp;N1786)&amp;"', Value '"&amp;O1786&amp;IF(P1786="","","', Conv '"&amp;P1786)&amp;"'"</f>
        <v/>
      </c>
      <c r="S1786">
        <f>"Insert into UFMT_BUILD_RULE (FORMAT_ID, FIELD_NO, PRIORITY, FIELD_ID, COND_ID, VALUE_ID, CONV_KEY, F_CHECK, F_WRITE) Values ('"&amp;A1786&amp;"', '"&amp;B1786&amp;"', '"&amp;C1786&amp;"', '"&amp;D1786&amp;"', '"&amp;E1786&amp;"', '"&amp;F1786&amp;"', '"&amp;G1786&amp;"', '"&amp;H1786&amp;"', '"&amp;I1786&amp;"');"</f>
        <v/>
      </c>
      <c r="T1786">
        <f>"Update UFMT_BUILD_RULE SET FIELD_ID='"&amp;D1786&amp;"',COND_ID='"&amp;E1786&amp;"',VALUE_ID='"&amp;F1786&amp;"',CONV_KEY='"&amp;G1786&amp;"',F_CHECK='"&amp;H1786&amp;"',F_WRITE='"&amp;I1786&amp;"' Where FORMAT_ID = '"&amp;A1786&amp;"' AND FIELD_NO = '"&amp;B1786&amp;"' AND PRIORITY = '"&amp;C1786&amp;"';"</f>
        <v/>
      </c>
      <c r="U1786">
        <f>"Delete from UFMT_BUILD_RULE Where FORMAT_ID = '"&amp;A1786&amp;"' AND FIELD_NO = '"&amp;B1786&amp;"' AND PRIORITY = '"&amp;C1786&amp;"';"</f>
        <v/>
      </c>
    </row>
    <row r="1787" spans="1:21">
      <c r="A1787" t="s">
        <v>1382</v>
      </c>
      <c r="B1787" t="s">
        <v>622</v>
      </c>
      <c r="C1787" t="s">
        <v>13</v>
      </c>
      <c r="D1787" t="s">
        <v>522</v>
      </c>
      <c r="F1787" t="s">
        <v>1602</v>
      </c>
      <c r="H1787" t="s">
        <v>255</v>
      </c>
      <c r="I1787" t="s">
        <v>255</v>
      </c>
      <c r="L1787" t="s">
        <v>7</v>
      </c>
      <c r="M1787">
        <f>VLOOKUP(D1787,UFMT_FIELD_FORMAT!A:H,8,FALSE)</f>
        <v/>
      </c>
      <c r="N1787">
        <f>IF(ISBLANK(E1787),"",VLOOKUP(E1787,UFMT_CONDITION!A:J,10,FALSE))</f>
        <v/>
      </c>
      <c r="O1787">
        <f>VLOOKUP(F1787,UFMT_VALUE!A:E,5,FALSE)</f>
        <v/>
      </c>
      <c r="P1787">
        <f>IF(ISBLANK(G1787),"",VLOOKUP(G1787,UFMT_CONVERSION!A:C,3,FALSE))</f>
        <v/>
      </c>
      <c r="Q1787">
        <f>"Field '"&amp;M1787&amp;IF(N1787="","","',Cond '"&amp;N1787)&amp;"', Value '"&amp;O1787&amp;IF(P1787="","","', Conv '"&amp;P1787)&amp;"'"</f>
        <v/>
      </c>
      <c r="S1787">
        <f>"Insert into UFMT_BUILD_RULE (FORMAT_ID, FIELD_NO, PRIORITY, FIELD_ID, COND_ID, VALUE_ID, CONV_KEY, F_CHECK, F_WRITE) Values ('"&amp;A1787&amp;"', '"&amp;B1787&amp;"', '"&amp;C1787&amp;"', '"&amp;D1787&amp;"', '"&amp;E1787&amp;"', '"&amp;F1787&amp;"', '"&amp;G1787&amp;"', '"&amp;H1787&amp;"', '"&amp;I1787&amp;"');"</f>
        <v/>
      </c>
      <c r="T1787">
        <f>"Update UFMT_BUILD_RULE SET FIELD_ID='"&amp;D1787&amp;"',COND_ID='"&amp;E1787&amp;"',VALUE_ID='"&amp;F1787&amp;"',CONV_KEY='"&amp;G1787&amp;"',F_CHECK='"&amp;H1787&amp;"',F_WRITE='"&amp;I1787&amp;"' Where FORMAT_ID = '"&amp;A1787&amp;"' AND FIELD_NO = '"&amp;B1787&amp;"' AND PRIORITY = '"&amp;C1787&amp;"';"</f>
        <v/>
      </c>
      <c r="U1787">
        <f>"Delete from UFMT_BUILD_RULE Where FORMAT_ID = '"&amp;A1787&amp;"' AND FIELD_NO = '"&amp;B1787&amp;"' AND PRIORITY = '"&amp;C1787&amp;"';"</f>
        <v/>
      </c>
    </row>
    <row r="1788" spans="1:21">
      <c r="A1788" t="s">
        <v>1382</v>
      </c>
      <c r="B1788" t="s">
        <v>630</v>
      </c>
      <c r="C1788" t="s">
        <v>13</v>
      </c>
      <c r="D1788" t="s">
        <v>468</v>
      </c>
      <c r="F1788" t="s">
        <v>1586</v>
      </c>
      <c r="H1788" t="s">
        <v>255</v>
      </c>
      <c r="I1788" t="s">
        <v>13</v>
      </c>
      <c r="L1788" t="s">
        <v>7</v>
      </c>
      <c r="M1788">
        <f>VLOOKUP(D1788,UFMT_FIELD_FORMAT!A:H,8,FALSE)</f>
        <v/>
      </c>
      <c r="N1788">
        <f>IF(ISBLANK(E1788),"",VLOOKUP(E1788,UFMT_CONDITION!A:J,10,FALSE))</f>
        <v/>
      </c>
      <c r="O1788">
        <f>VLOOKUP(F1788,UFMT_VALUE!A:E,5,FALSE)</f>
        <v/>
      </c>
      <c r="P1788">
        <f>IF(ISBLANK(G1788),"",VLOOKUP(G1788,UFMT_CONVERSION!A:C,3,FALSE))</f>
        <v/>
      </c>
      <c r="Q1788">
        <f>"Field '"&amp;M1788&amp;IF(N1788="","","',Cond '"&amp;N1788)&amp;"', Value '"&amp;O1788&amp;IF(P1788="","","', Conv '"&amp;P1788)&amp;"'"</f>
        <v/>
      </c>
      <c r="S1788">
        <f>"Insert into UFMT_BUILD_RULE (FORMAT_ID, FIELD_NO, PRIORITY, FIELD_ID, COND_ID, VALUE_ID, CONV_KEY, F_CHECK, F_WRITE) Values ('"&amp;A1788&amp;"', '"&amp;B1788&amp;"', '"&amp;C1788&amp;"', '"&amp;D1788&amp;"', '"&amp;E1788&amp;"', '"&amp;F1788&amp;"', '"&amp;G1788&amp;"', '"&amp;H1788&amp;"', '"&amp;I1788&amp;"');"</f>
        <v/>
      </c>
      <c r="T1788">
        <f>"Update UFMT_BUILD_RULE SET FIELD_ID='"&amp;D1788&amp;"',COND_ID='"&amp;E1788&amp;"',VALUE_ID='"&amp;F1788&amp;"',CONV_KEY='"&amp;G1788&amp;"',F_CHECK='"&amp;H1788&amp;"',F_WRITE='"&amp;I1788&amp;"' Where FORMAT_ID = '"&amp;A1788&amp;"' AND FIELD_NO = '"&amp;B1788&amp;"' AND PRIORITY = '"&amp;C1788&amp;"';"</f>
        <v/>
      </c>
      <c r="U1788">
        <f>"Delete from UFMT_BUILD_RULE Where FORMAT_ID = '"&amp;A1788&amp;"' AND FIELD_NO = '"&amp;B1788&amp;"' AND PRIORITY = '"&amp;C1788&amp;"';"</f>
        <v/>
      </c>
    </row>
    <row r="1789" spans="1:21">
      <c r="A1789" t="s">
        <v>1382</v>
      </c>
      <c r="B1789" t="s">
        <v>196</v>
      </c>
      <c r="C1789" t="s">
        <v>13</v>
      </c>
      <c r="D1789" t="s">
        <v>233</v>
      </c>
      <c r="F1789" t="s">
        <v>68</v>
      </c>
      <c r="H1789" t="s">
        <v>255</v>
      </c>
      <c r="I1789" t="s">
        <v>13</v>
      </c>
      <c r="L1789" t="s">
        <v>7</v>
      </c>
      <c r="M1789">
        <f>VLOOKUP(D1789,UFMT_FIELD_FORMAT!A:H,8,FALSE)</f>
        <v/>
      </c>
      <c r="N1789">
        <f>IF(ISBLANK(E1789),"",VLOOKUP(E1789,UFMT_CONDITION!A:J,10,FALSE))</f>
        <v/>
      </c>
      <c r="O1789">
        <f>VLOOKUP(F1789,UFMT_VALUE!A:E,5,FALSE)</f>
        <v/>
      </c>
      <c r="P1789">
        <f>IF(ISBLANK(G1789),"",VLOOKUP(G1789,UFMT_CONVERSION!A:C,3,FALSE))</f>
        <v/>
      </c>
      <c r="Q1789">
        <f>"Field '"&amp;M1789&amp;IF(N1789="","","',Cond '"&amp;N1789)&amp;"', Value '"&amp;O1789&amp;IF(P1789="","","', Conv '"&amp;P1789)&amp;"'"</f>
        <v/>
      </c>
      <c r="S1789">
        <f>"Insert into UFMT_BUILD_RULE (FORMAT_ID, FIELD_NO, PRIORITY, FIELD_ID, COND_ID, VALUE_ID, CONV_KEY, F_CHECK, F_WRITE) Values ('"&amp;A1789&amp;"', '"&amp;B1789&amp;"', '"&amp;C1789&amp;"', '"&amp;D1789&amp;"', '"&amp;E1789&amp;"', '"&amp;F1789&amp;"', '"&amp;G1789&amp;"', '"&amp;H1789&amp;"', '"&amp;I1789&amp;"');"</f>
        <v/>
      </c>
      <c r="T1789">
        <f>"Update UFMT_BUILD_RULE SET FIELD_ID='"&amp;D1789&amp;"',COND_ID='"&amp;E1789&amp;"',VALUE_ID='"&amp;F1789&amp;"',CONV_KEY='"&amp;G1789&amp;"',F_CHECK='"&amp;H1789&amp;"',F_WRITE='"&amp;I1789&amp;"' Where FORMAT_ID = '"&amp;A1789&amp;"' AND FIELD_NO = '"&amp;B1789&amp;"' AND PRIORITY = '"&amp;C1789&amp;"';"</f>
        <v/>
      </c>
      <c r="U1789">
        <f>"Delete from UFMT_BUILD_RULE Where FORMAT_ID = '"&amp;A1789&amp;"' AND FIELD_NO = '"&amp;B1789&amp;"' AND PRIORITY = '"&amp;C1789&amp;"';"</f>
        <v/>
      </c>
    </row>
    <row r="1790" spans="1:21">
      <c r="A1790" t="s">
        <v>1382</v>
      </c>
      <c r="B1790" t="s">
        <v>634</v>
      </c>
      <c r="C1790" t="s">
        <v>13</v>
      </c>
      <c r="D1790" t="s">
        <v>233</v>
      </c>
      <c r="F1790" t="s">
        <v>70</v>
      </c>
      <c r="H1790" t="s">
        <v>255</v>
      </c>
      <c r="I1790" t="s">
        <v>13</v>
      </c>
      <c r="L1790" t="s">
        <v>7</v>
      </c>
      <c r="M1790">
        <f>VLOOKUP(D1790,UFMT_FIELD_FORMAT!A:H,8,FALSE)</f>
        <v/>
      </c>
      <c r="N1790">
        <f>IF(ISBLANK(E1790),"",VLOOKUP(E1790,UFMT_CONDITION!A:J,10,FALSE))</f>
        <v/>
      </c>
      <c r="O1790">
        <f>VLOOKUP(F1790,UFMT_VALUE!A:E,5,FALSE)</f>
        <v/>
      </c>
      <c r="P1790">
        <f>IF(ISBLANK(G1790),"",VLOOKUP(G1790,UFMT_CONVERSION!A:C,3,FALSE))</f>
        <v/>
      </c>
      <c r="Q1790">
        <f>"Field '"&amp;M1790&amp;IF(N1790="","","',Cond '"&amp;N1790)&amp;"', Value '"&amp;O1790&amp;IF(P1790="","","', Conv '"&amp;P1790)&amp;"'"</f>
        <v/>
      </c>
      <c r="S1790">
        <f>"Insert into UFMT_BUILD_RULE (FORMAT_ID, FIELD_NO, PRIORITY, FIELD_ID, COND_ID, VALUE_ID, CONV_KEY, F_CHECK, F_WRITE) Values ('"&amp;A1790&amp;"', '"&amp;B1790&amp;"', '"&amp;C1790&amp;"', '"&amp;D1790&amp;"', '"&amp;E1790&amp;"', '"&amp;F1790&amp;"', '"&amp;G1790&amp;"', '"&amp;H1790&amp;"', '"&amp;I1790&amp;"');"</f>
        <v/>
      </c>
      <c r="T1790">
        <f>"Update UFMT_BUILD_RULE SET FIELD_ID='"&amp;D1790&amp;"',COND_ID='"&amp;E1790&amp;"',VALUE_ID='"&amp;F1790&amp;"',CONV_KEY='"&amp;G1790&amp;"',F_CHECK='"&amp;H1790&amp;"',F_WRITE='"&amp;I1790&amp;"' Where FORMAT_ID = '"&amp;A1790&amp;"' AND FIELD_NO = '"&amp;B1790&amp;"' AND PRIORITY = '"&amp;C1790&amp;"';"</f>
        <v/>
      </c>
      <c r="U1790">
        <f>"Delete from UFMT_BUILD_RULE Where FORMAT_ID = '"&amp;A1790&amp;"' AND FIELD_NO = '"&amp;B1790&amp;"' AND PRIORITY = '"&amp;C1790&amp;"';"</f>
        <v/>
      </c>
    </row>
    <row r="1791" spans="1:21">
      <c r="A1791" t="s">
        <v>1382</v>
      </c>
      <c r="B1791" t="s">
        <v>59</v>
      </c>
      <c r="C1791" t="s">
        <v>13</v>
      </c>
      <c r="D1791" t="s">
        <v>536</v>
      </c>
      <c r="F1791" t="s">
        <v>1546</v>
      </c>
      <c r="H1791" t="s">
        <v>255</v>
      </c>
      <c r="I1791" t="s">
        <v>13</v>
      </c>
      <c r="L1791" t="s">
        <v>7</v>
      </c>
      <c r="M1791">
        <f>VLOOKUP(D1791,UFMT_FIELD_FORMAT!A:H,8,FALSE)</f>
        <v/>
      </c>
      <c r="N1791">
        <f>IF(ISBLANK(E1791),"",VLOOKUP(E1791,UFMT_CONDITION!A:J,10,FALSE))</f>
        <v/>
      </c>
      <c r="O1791">
        <f>VLOOKUP(F1791,UFMT_VALUE!A:E,5,FALSE)</f>
        <v/>
      </c>
      <c r="P1791">
        <f>IF(ISBLANK(G1791),"",VLOOKUP(G1791,UFMT_CONVERSION!A:C,3,FALSE))</f>
        <v/>
      </c>
      <c r="Q1791">
        <f>"Field '"&amp;M1791&amp;IF(N1791="","","',Cond '"&amp;N1791)&amp;"', Value '"&amp;O1791&amp;IF(P1791="","","', Conv '"&amp;P1791)&amp;"'"</f>
        <v/>
      </c>
      <c r="S1791">
        <f>"Insert into UFMT_BUILD_RULE (FORMAT_ID, FIELD_NO, PRIORITY, FIELD_ID, COND_ID, VALUE_ID, CONV_KEY, F_CHECK, F_WRITE) Values ('"&amp;A1791&amp;"', '"&amp;B1791&amp;"', '"&amp;C1791&amp;"', '"&amp;D1791&amp;"', '"&amp;E1791&amp;"', '"&amp;F1791&amp;"', '"&amp;G1791&amp;"', '"&amp;H1791&amp;"', '"&amp;I1791&amp;"');"</f>
        <v/>
      </c>
      <c r="T1791">
        <f>"Update UFMT_BUILD_RULE SET FIELD_ID='"&amp;D1791&amp;"',COND_ID='"&amp;E1791&amp;"',VALUE_ID='"&amp;F1791&amp;"',CONV_KEY='"&amp;G1791&amp;"',F_CHECK='"&amp;H1791&amp;"',F_WRITE='"&amp;I1791&amp;"' Where FORMAT_ID = '"&amp;A1791&amp;"' AND FIELD_NO = '"&amp;B1791&amp;"' AND PRIORITY = '"&amp;C1791&amp;"';"</f>
        <v/>
      </c>
      <c r="U1791">
        <f>"Delete from UFMT_BUILD_RULE Where FORMAT_ID = '"&amp;A1791&amp;"' AND FIELD_NO = '"&amp;B1791&amp;"' AND PRIORITY = '"&amp;C1791&amp;"';"</f>
        <v/>
      </c>
    </row>
    <row r="1792" spans="1:21">
      <c r="A1792" t="s">
        <v>1382</v>
      </c>
      <c r="B1792" t="s">
        <v>663</v>
      </c>
      <c r="C1792" t="s">
        <v>13</v>
      </c>
      <c r="D1792" t="s">
        <v>536</v>
      </c>
      <c r="F1792" t="s">
        <v>1228</v>
      </c>
      <c r="H1792" t="s">
        <v>255</v>
      </c>
      <c r="I1792" t="s">
        <v>13</v>
      </c>
      <c r="L1792" t="s">
        <v>7</v>
      </c>
      <c r="M1792">
        <f>VLOOKUP(D1792,UFMT_FIELD_FORMAT!A:H,8,FALSE)</f>
        <v/>
      </c>
      <c r="N1792">
        <f>IF(ISBLANK(E1792),"",VLOOKUP(E1792,UFMT_CONDITION!A:J,10,FALSE))</f>
        <v/>
      </c>
      <c r="O1792">
        <f>VLOOKUP(F1792,UFMT_VALUE!A:E,5,FALSE)</f>
        <v/>
      </c>
      <c r="P1792">
        <f>IF(ISBLANK(G1792),"",VLOOKUP(G1792,UFMT_CONVERSION!A:C,3,FALSE))</f>
        <v/>
      </c>
      <c r="Q1792">
        <f>"Field '"&amp;M1792&amp;IF(N1792="","","',Cond '"&amp;N1792)&amp;"', Value '"&amp;O1792&amp;IF(P1792="","","', Conv '"&amp;P1792)&amp;"'"</f>
        <v/>
      </c>
      <c r="S1792">
        <f>"Insert into UFMT_BUILD_RULE (FORMAT_ID, FIELD_NO, PRIORITY, FIELD_ID, COND_ID, VALUE_ID, CONV_KEY, F_CHECK, F_WRITE) Values ('"&amp;A1792&amp;"', '"&amp;B1792&amp;"', '"&amp;C1792&amp;"', '"&amp;D1792&amp;"', '"&amp;E1792&amp;"', '"&amp;F1792&amp;"', '"&amp;G1792&amp;"', '"&amp;H1792&amp;"', '"&amp;I1792&amp;"');"</f>
        <v/>
      </c>
      <c r="T1792">
        <f>"Update UFMT_BUILD_RULE SET FIELD_ID='"&amp;D1792&amp;"',COND_ID='"&amp;E1792&amp;"',VALUE_ID='"&amp;F1792&amp;"',CONV_KEY='"&amp;G1792&amp;"',F_CHECK='"&amp;H1792&amp;"',F_WRITE='"&amp;I1792&amp;"' Where FORMAT_ID = '"&amp;A1792&amp;"' AND FIELD_NO = '"&amp;B1792&amp;"' AND PRIORITY = '"&amp;C1792&amp;"';"</f>
        <v/>
      </c>
      <c r="U1792">
        <f>"Delete from UFMT_BUILD_RULE Where FORMAT_ID = '"&amp;A1792&amp;"' AND FIELD_NO = '"&amp;B1792&amp;"' AND PRIORITY = '"&amp;C1792&amp;"';"</f>
        <v/>
      </c>
    </row>
    <row r="1793" spans="1:21">
      <c r="A1793" t="s">
        <v>1382</v>
      </c>
      <c r="B1793" t="s">
        <v>103</v>
      </c>
      <c r="C1793" t="s">
        <v>13</v>
      </c>
      <c r="D1793" t="s">
        <v>536</v>
      </c>
      <c r="F1793" t="s">
        <v>1589</v>
      </c>
      <c r="H1793" t="s">
        <v>255</v>
      </c>
      <c r="I1793" t="s">
        <v>13</v>
      </c>
      <c r="L1793" t="s">
        <v>7</v>
      </c>
      <c r="M1793">
        <f>VLOOKUP(D1793,UFMT_FIELD_FORMAT!A:H,8,FALSE)</f>
        <v/>
      </c>
      <c r="N1793">
        <f>IF(ISBLANK(E1793),"",VLOOKUP(E1793,UFMT_CONDITION!A:J,10,FALSE))</f>
        <v/>
      </c>
      <c r="O1793">
        <f>VLOOKUP(F1793,UFMT_VALUE!A:E,5,FALSE)</f>
        <v/>
      </c>
      <c r="P1793">
        <f>IF(ISBLANK(G1793),"",VLOOKUP(G1793,UFMT_CONVERSION!A:C,3,FALSE))</f>
        <v/>
      </c>
      <c r="Q1793">
        <f>"Field '"&amp;M1793&amp;IF(N1793="","","',Cond '"&amp;N1793)&amp;"', Value '"&amp;O1793&amp;IF(P1793="","","', Conv '"&amp;P1793)&amp;"'"</f>
        <v/>
      </c>
      <c r="S1793">
        <f>"Insert into UFMT_BUILD_RULE (FORMAT_ID, FIELD_NO, PRIORITY, FIELD_ID, COND_ID, VALUE_ID, CONV_KEY, F_CHECK, F_WRITE) Values ('"&amp;A1793&amp;"', '"&amp;B1793&amp;"', '"&amp;C1793&amp;"', '"&amp;D1793&amp;"', '"&amp;E1793&amp;"', '"&amp;F1793&amp;"', '"&amp;G1793&amp;"', '"&amp;H1793&amp;"', '"&amp;I1793&amp;"');"</f>
        <v/>
      </c>
      <c r="T1793">
        <f>"Update UFMT_BUILD_RULE SET FIELD_ID='"&amp;D1793&amp;"',COND_ID='"&amp;E1793&amp;"',VALUE_ID='"&amp;F1793&amp;"',CONV_KEY='"&amp;G1793&amp;"',F_CHECK='"&amp;H1793&amp;"',F_WRITE='"&amp;I1793&amp;"' Where FORMAT_ID = '"&amp;A1793&amp;"' AND FIELD_NO = '"&amp;B1793&amp;"' AND PRIORITY = '"&amp;C1793&amp;"';"</f>
        <v/>
      </c>
      <c r="U1793">
        <f>"Delete from UFMT_BUILD_RULE Where FORMAT_ID = '"&amp;A1793&amp;"' AND FIELD_NO = '"&amp;B1793&amp;"' AND PRIORITY = '"&amp;C1793&amp;"';"</f>
        <v/>
      </c>
    </row>
    <row r="1794" spans="1:21">
      <c r="A1794" t="s">
        <v>1382</v>
      </c>
      <c r="B1794" t="s">
        <v>666</v>
      </c>
      <c r="C1794" t="s">
        <v>13</v>
      </c>
      <c r="D1794" t="s">
        <v>536</v>
      </c>
      <c r="F1794" t="s">
        <v>1547</v>
      </c>
      <c r="H1794" t="s">
        <v>255</v>
      </c>
      <c r="I1794" t="s">
        <v>13</v>
      </c>
      <c r="L1794" t="s">
        <v>7</v>
      </c>
      <c r="M1794">
        <f>VLOOKUP(D1794,UFMT_FIELD_FORMAT!A:H,8,FALSE)</f>
        <v/>
      </c>
      <c r="N1794">
        <f>IF(ISBLANK(E1794),"",VLOOKUP(E1794,UFMT_CONDITION!A:J,10,FALSE))</f>
        <v/>
      </c>
      <c r="O1794">
        <f>VLOOKUP(F1794,UFMT_VALUE!A:E,5,FALSE)</f>
        <v/>
      </c>
      <c r="P1794">
        <f>IF(ISBLANK(G1794),"",VLOOKUP(G1794,UFMT_CONVERSION!A:C,3,FALSE))</f>
        <v/>
      </c>
      <c r="Q1794">
        <f>"Field '"&amp;M1794&amp;IF(N1794="","","',Cond '"&amp;N1794)&amp;"', Value '"&amp;O1794&amp;IF(P1794="","","', Conv '"&amp;P1794)&amp;"'"</f>
        <v/>
      </c>
      <c r="S1794">
        <f>"Insert into UFMT_BUILD_RULE (FORMAT_ID, FIELD_NO, PRIORITY, FIELD_ID, COND_ID, VALUE_ID, CONV_KEY, F_CHECK, F_WRITE) Values ('"&amp;A1794&amp;"', '"&amp;B1794&amp;"', '"&amp;C1794&amp;"', '"&amp;D1794&amp;"', '"&amp;E1794&amp;"', '"&amp;F1794&amp;"', '"&amp;G1794&amp;"', '"&amp;H1794&amp;"', '"&amp;I1794&amp;"');"</f>
        <v/>
      </c>
      <c r="T1794">
        <f>"Update UFMT_BUILD_RULE SET FIELD_ID='"&amp;D1794&amp;"',COND_ID='"&amp;E1794&amp;"',VALUE_ID='"&amp;F1794&amp;"',CONV_KEY='"&amp;G1794&amp;"',F_CHECK='"&amp;H1794&amp;"',F_WRITE='"&amp;I1794&amp;"' Where FORMAT_ID = '"&amp;A1794&amp;"' AND FIELD_NO = '"&amp;B1794&amp;"' AND PRIORITY = '"&amp;C1794&amp;"';"</f>
        <v/>
      </c>
      <c r="U1794">
        <f>"Delete from UFMT_BUILD_RULE Where FORMAT_ID = '"&amp;A1794&amp;"' AND FIELD_NO = '"&amp;B1794&amp;"' AND PRIORITY = '"&amp;C1794&amp;"';"</f>
        <v/>
      </c>
    </row>
    <row r="1795" spans="1:21">
      <c r="A1795" t="s">
        <v>1382</v>
      </c>
      <c r="B1795" t="s">
        <v>97</v>
      </c>
      <c r="C1795" t="s">
        <v>13</v>
      </c>
      <c r="D1795" t="s">
        <v>532</v>
      </c>
      <c r="F1795" t="s">
        <v>1590</v>
      </c>
      <c r="G1795" t="s">
        <v>630</v>
      </c>
      <c r="H1795" t="s">
        <v>255</v>
      </c>
      <c r="I1795" t="s">
        <v>13</v>
      </c>
      <c r="L1795" t="s">
        <v>7</v>
      </c>
      <c r="M1795">
        <f>VLOOKUP(D1795,UFMT_FIELD_FORMAT!A:H,8,FALSE)</f>
        <v/>
      </c>
      <c r="N1795">
        <f>IF(ISBLANK(E1795),"",VLOOKUP(E1795,UFMT_CONDITION!A:J,10,FALSE))</f>
        <v/>
      </c>
      <c r="O1795">
        <f>VLOOKUP(F1795,UFMT_VALUE!A:E,5,FALSE)</f>
        <v/>
      </c>
      <c r="P1795">
        <f>IF(ISBLANK(G1795),"",VLOOKUP(G1795,UFMT_CONVERSION!A:C,3,FALSE))</f>
        <v/>
      </c>
      <c r="Q1795">
        <f>"Field '"&amp;M1795&amp;IF(N1795="","","',Cond '"&amp;N1795)&amp;"', Value '"&amp;O1795&amp;IF(P1795="","","', Conv '"&amp;P1795)&amp;"'"</f>
        <v/>
      </c>
      <c r="S1795">
        <f>"Insert into UFMT_BUILD_RULE (FORMAT_ID, FIELD_NO, PRIORITY, FIELD_ID, COND_ID, VALUE_ID, CONV_KEY, F_CHECK, F_WRITE) Values ('"&amp;A1795&amp;"', '"&amp;B1795&amp;"', '"&amp;C1795&amp;"', '"&amp;D1795&amp;"', '"&amp;E1795&amp;"', '"&amp;F1795&amp;"', '"&amp;G1795&amp;"', '"&amp;H1795&amp;"', '"&amp;I1795&amp;"');"</f>
        <v/>
      </c>
      <c r="T1795">
        <f>"Update UFMT_BUILD_RULE SET FIELD_ID='"&amp;D1795&amp;"',COND_ID='"&amp;E1795&amp;"',VALUE_ID='"&amp;F1795&amp;"',CONV_KEY='"&amp;G1795&amp;"',F_CHECK='"&amp;H1795&amp;"',F_WRITE='"&amp;I1795&amp;"' Where FORMAT_ID = '"&amp;A1795&amp;"' AND FIELD_NO = '"&amp;B1795&amp;"' AND PRIORITY = '"&amp;C1795&amp;"';"</f>
        <v/>
      </c>
      <c r="U1795">
        <f>"Delete from UFMT_BUILD_RULE Where FORMAT_ID = '"&amp;A1795&amp;"' AND FIELD_NO = '"&amp;B1795&amp;"' AND PRIORITY = '"&amp;C1795&amp;"';"</f>
        <v/>
      </c>
    </row>
    <row r="1796" spans="1:21">
      <c r="A1796" t="s">
        <v>1384</v>
      </c>
      <c r="B1796" t="s">
        <v>64</v>
      </c>
      <c r="C1796" t="s">
        <v>13</v>
      </c>
      <c r="D1796" t="s">
        <v>13</v>
      </c>
      <c r="F1796" t="s">
        <v>64</v>
      </c>
      <c r="H1796" t="s">
        <v>255</v>
      </c>
      <c r="I1796" t="s">
        <v>255</v>
      </c>
      <c r="L1796" t="s">
        <v>7</v>
      </c>
      <c r="M1796">
        <f>VLOOKUP(D1796,UFMT_FIELD_FORMAT!A:H,8,FALSE)</f>
        <v/>
      </c>
      <c r="N1796">
        <f>IF(ISBLANK(E1796),"",VLOOKUP(E1796,UFMT_CONDITION!A:J,10,FALSE))</f>
        <v/>
      </c>
      <c r="O1796">
        <f>VLOOKUP(F1796,UFMT_VALUE!A:E,5,FALSE)</f>
        <v/>
      </c>
      <c r="P1796">
        <f>IF(ISBLANK(G1796),"",VLOOKUP(G1796,UFMT_CONVERSION!A:C,3,FALSE))</f>
        <v/>
      </c>
      <c r="Q1796">
        <f>"Field '"&amp;M1796&amp;IF(N1796="","","',Cond '"&amp;N1796)&amp;"', Value '"&amp;O1796&amp;IF(P1796="","","', Conv '"&amp;P1796)&amp;"'"</f>
        <v/>
      </c>
      <c r="S1796">
        <f>"Insert into UFMT_BUILD_RULE (FORMAT_ID, FIELD_NO, PRIORITY, FIELD_ID, COND_ID, VALUE_ID, CONV_KEY, F_CHECK, F_WRITE) Values ('"&amp;A1796&amp;"', '"&amp;B1796&amp;"', '"&amp;C1796&amp;"', '"&amp;D1796&amp;"', '"&amp;E1796&amp;"', '"&amp;F1796&amp;"', '"&amp;G1796&amp;"', '"&amp;H1796&amp;"', '"&amp;I1796&amp;"');"</f>
        <v/>
      </c>
      <c r="T1796">
        <f>"Update UFMT_BUILD_RULE SET FIELD_ID='"&amp;D1796&amp;"',COND_ID='"&amp;E1796&amp;"',VALUE_ID='"&amp;F1796&amp;"',CONV_KEY='"&amp;G1796&amp;"',F_CHECK='"&amp;H1796&amp;"',F_WRITE='"&amp;I1796&amp;"' Where FORMAT_ID = '"&amp;A1796&amp;"' AND FIELD_NO = '"&amp;B1796&amp;"' AND PRIORITY = '"&amp;C1796&amp;"';"</f>
        <v/>
      </c>
      <c r="U1796">
        <f>"Delete from UFMT_BUILD_RULE Where FORMAT_ID = '"&amp;A1796&amp;"' AND FIELD_NO = '"&amp;B1796&amp;"' AND PRIORITY = '"&amp;C1796&amp;"';"</f>
        <v/>
      </c>
    </row>
    <row r="1797" spans="1:21">
      <c r="A1797" t="s">
        <v>1384</v>
      </c>
      <c r="B1797" t="s">
        <v>107</v>
      </c>
      <c r="C1797" t="s">
        <v>13</v>
      </c>
      <c r="D1797" t="s">
        <v>64</v>
      </c>
      <c r="F1797" t="s">
        <v>1594</v>
      </c>
      <c r="H1797" t="s">
        <v>255</v>
      </c>
      <c r="I1797" t="s">
        <v>255</v>
      </c>
      <c r="L1797" t="s">
        <v>7</v>
      </c>
      <c r="M1797">
        <f>VLOOKUP(D1797,UFMT_FIELD_FORMAT!A:H,8,FALSE)</f>
        <v/>
      </c>
      <c r="N1797">
        <f>IF(ISBLANK(E1797),"",VLOOKUP(E1797,UFMT_CONDITION!A:J,10,FALSE))</f>
        <v/>
      </c>
      <c r="O1797">
        <f>VLOOKUP(F1797,UFMT_VALUE!A:E,5,FALSE)</f>
        <v/>
      </c>
      <c r="P1797">
        <f>IF(ISBLANK(G1797),"",VLOOKUP(G1797,UFMT_CONVERSION!A:C,3,FALSE))</f>
        <v/>
      </c>
      <c r="Q1797">
        <f>"Field '"&amp;M1797&amp;IF(N1797="","","',Cond '"&amp;N1797)&amp;"', Value '"&amp;O1797&amp;IF(P1797="","","', Conv '"&amp;P1797)&amp;"'"</f>
        <v/>
      </c>
      <c r="S1797">
        <f>"Insert into UFMT_BUILD_RULE (FORMAT_ID, FIELD_NO, PRIORITY, FIELD_ID, COND_ID, VALUE_ID, CONV_KEY, F_CHECK, F_WRITE) Values ('"&amp;A1797&amp;"', '"&amp;B1797&amp;"', '"&amp;C1797&amp;"', '"&amp;D1797&amp;"', '"&amp;E1797&amp;"', '"&amp;F1797&amp;"', '"&amp;G1797&amp;"', '"&amp;H1797&amp;"', '"&amp;I1797&amp;"');"</f>
        <v/>
      </c>
      <c r="T1797">
        <f>"Update UFMT_BUILD_RULE SET FIELD_ID='"&amp;D1797&amp;"',COND_ID='"&amp;E1797&amp;"',VALUE_ID='"&amp;F1797&amp;"',CONV_KEY='"&amp;G1797&amp;"',F_CHECK='"&amp;H1797&amp;"',F_WRITE='"&amp;I1797&amp;"' Where FORMAT_ID = '"&amp;A1797&amp;"' AND FIELD_NO = '"&amp;B1797&amp;"' AND PRIORITY = '"&amp;C1797&amp;"';"</f>
        <v/>
      </c>
      <c r="U1797">
        <f>"Delete from UFMT_BUILD_RULE Where FORMAT_ID = '"&amp;A1797&amp;"' AND FIELD_NO = '"&amp;B1797&amp;"' AND PRIORITY = '"&amp;C1797&amp;"';"</f>
        <v/>
      </c>
    </row>
    <row r="1798" spans="1:21">
      <c r="A1798" t="s">
        <v>1384</v>
      </c>
      <c r="B1798" t="s">
        <v>31</v>
      </c>
      <c r="C1798" t="s">
        <v>13</v>
      </c>
      <c r="D1798" t="s">
        <v>107</v>
      </c>
      <c r="F1798" t="s">
        <v>330</v>
      </c>
      <c r="H1798" t="s">
        <v>255</v>
      </c>
      <c r="I1798" t="s">
        <v>255</v>
      </c>
      <c r="L1798" t="s">
        <v>7</v>
      </c>
      <c r="M1798">
        <f>VLOOKUP(D1798,UFMT_FIELD_FORMAT!A:H,8,FALSE)</f>
        <v/>
      </c>
      <c r="N1798">
        <f>IF(ISBLANK(E1798),"",VLOOKUP(E1798,UFMT_CONDITION!A:J,10,FALSE))</f>
        <v/>
      </c>
      <c r="O1798">
        <f>VLOOKUP(F1798,UFMT_VALUE!A:E,5,FALSE)</f>
        <v/>
      </c>
      <c r="P1798">
        <f>IF(ISBLANK(G1798),"",VLOOKUP(G1798,UFMT_CONVERSION!A:C,3,FALSE))</f>
        <v/>
      </c>
      <c r="Q1798">
        <f>"Field '"&amp;M1798&amp;IF(N1798="","","',Cond '"&amp;N1798)&amp;"', Value '"&amp;O1798&amp;IF(P1798="","","', Conv '"&amp;P1798)&amp;"'"</f>
        <v/>
      </c>
      <c r="S1798">
        <f>"Insert into UFMT_BUILD_RULE (FORMAT_ID, FIELD_NO, PRIORITY, FIELD_ID, COND_ID, VALUE_ID, CONV_KEY, F_CHECK, F_WRITE) Values ('"&amp;A1798&amp;"', '"&amp;B1798&amp;"', '"&amp;C1798&amp;"', '"&amp;D1798&amp;"', '"&amp;E1798&amp;"', '"&amp;F1798&amp;"', '"&amp;G1798&amp;"', '"&amp;H1798&amp;"', '"&amp;I1798&amp;"');"</f>
        <v/>
      </c>
      <c r="T1798">
        <f>"Update UFMT_BUILD_RULE SET FIELD_ID='"&amp;D1798&amp;"',COND_ID='"&amp;E1798&amp;"',VALUE_ID='"&amp;F1798&amp;"',CONV_KEY='"&amp;G1798&amp;"',F_CHECK='"&amp;H1798&amp;"',F_WRITE='"&amp;I1798&amp;"' Where FORMAT_ID = '"&amp;A1798&amp;"' AND FIELD_NO = '"&amp;B1798&amp;"' AND PRIORITY = '"&amp;C1798&amp;"';"</f>
        <v/>
      </c>
      <c r="U1798">
        <f>"Delete from UFMT_BUILD_RULE Where FORMAT_ID = '"&amp;A1798&amp;"' AND FIELD_NO = '"&amp;B1798&amp;"' AND PRIORITY = '"&amp;C1798&amp;"';"</f>
        <v/>
      </c>
    </row>
    <row r="1799" spans="1:21">
      <c r="A1799" t="s">
        <v>1384</v>
      </c>
      <c r="B1799" t="s">
        <v>328</v>
      </c>
      <c r="C1799" t="s">
        <v>13</v>
      </c>
      <c r="D1799" t="s">
        <v>107</v>
      </c>
      <c r="E1799" t="s">
        <v>577</v>
      </c>
      <c r="F1799" t="s">
        <v>1152</v>
      </c>
      <c r="H1799" t="s">
        <v>255</v>
      </c>
      <c r="I1799" t="s">
        <v>255</v>
      </c>
      <c r="L1799" t="s">
        <v>7</v>
      </c>
      <c r="M1799">
        <f>VLOOKUP(D1799,UFMT_FIELD_FORMAT!A:H,8,FALSE)</f>
        <v/>
      </c>
      <c r="N1799">
        <f>IF(ISBLANK(E1799),"",VLOOKUP(E1799,UFMT_CONDITION!A:J,10,FALSE))</f>
        <v/>
      </c>
      <c r="O1799">
        <f>VLOOKUP(F1799,UFMT_VALUE!A:E,5,FALSE)</f>
        <v/>
      </c>
      <c r="P1799">
        <f>IF(ISBLANK(G1799),"",VLOOKUP(G1799,UFMT_CONVERSION!A:C,3,FALSE))</f>
        <v/>
      </c>
      <c r="Q1799">
        <f>"Field '"&amp;M1799&amp;IF(N1799="","","',Cond '"&amp;N1799)&amp;"', Value '"&amp;O1799&amp;IF(P1799="","","', Conv '"&amp;P1799)&amp;"'"</f>
        <v/>
      </c>
      <c r="S1799">
        <f>"Insert into UFMT_BUILD_RULE (FORMAT_ID, FIELD_NO, PRIORITY, FIELD_ID, COND_ID, VALUE_ID, CONV_KEY, F_CHECK, F_WRITE) Values ('"&amp;A1799&amp;"', '"&amp;B1799&amp;"', '"&amp;C1799&amp;"', '"&amp;D1799&amp;"', '"&amp;E1799&amp;"', '"&amp;F1799&amp;"', '"&amp;G1799&amp;"', '"&amp;H1799&amp;"', '"&amp;I1799&amp;"');"</f>
        <v/>
      </c>
      <c r="T1799">
        <f>"Update UFMT_BUILD_RULE SET FIELD_ID='"&amp;D1799&amp;"',COND_ID='"&amp;E1799&amp;"',VALUE_ID='"&amp;F1799&amp;"',CONV_KEY='"&amp;G1799&amp;"',F_CHECK='"&amp;H1799&amp;"',F_WRITE='"&amp;I1799&amp;"' Where FORMAT_ID = '"&amp;A1799&amp;"' AND FIELD_NO = '"&amp;B1799&amp;"' AND PRIORITY = '"&amp;C1799&amp;"';"</f>
        <v/>
      </c>
      <c r="U1799">
        <f>"Delete from UFMT_BUILD_RULE Where FORMAT_ID = '"&amp;A1799&amp;"' AND FIELD_NO = '"&amp;B1799&amp;"' AND PRIORITY = '"&amp;C1799&amp;"';"</f>
        <v/>
      </c>
    </row>
    <row r="1800" spans="1:21">
      <c r="A1800" t="s">
        <v>1384</v>
      </c>
      <c r="B1800" t="s">
        <v>330</v>
      </c>
      <c r="C1800" t="s">
        <v>13</v>
      </c>
      <c r="D1800" t="s">
        <v>51</v>
      </c>
      <c r="F1800" t="s">
        <v>216</v>
      </c>
      <c r="H1800" t="s">
        <v>255</v>
      </c>
      <c r="I1800" t="s">
        <v>255</v>
      </c>
      <c r="L1800" t="s">
        <v>7</v>
      </c>
      <c r="M1800">
        <f>VLOOKUP(D1800,UFMT_FIELD_FORMAT!A:H,8,FALSE)</f>
        <v/>
      </c>
      <c r="N1800">
        <f>IF(ISBLANK(E1800),"",VLOOKUP(E1800,UFMT_CONDITION!A:J,10,FALSE))</f>
        <v/>
      </c>
      <c r="O1800">
        <f>VLOOKUP(F1800,UFMT_VALUE!A:E,5,FALSE)</f>
        <v/>
      </c>
      <c r="P1800">
        <f>IF(ISBLANK(G1800),"",VLOOKUP(G1800,UFMT_CONVERSION!A:C,3,FALSE))</f>
        <v/>
      </c>
      <c r="Q1800">
        <f>"Field '"&amp;M1800&amp;IF(N1800="","","',Cond '"&amp;N1800)&amp;"', Value '"&amp;O1800&amp;IF(P1800="","","', Conv '"&amp;P1800)&amp;"'"</f>
        <v/>
      </c>
      <c r="S1800">
        <f>"Insert into UFMT_BUILD_RULE (FORMAT_ID, FIELD_NO, PRIORITY, FIELD_ID, COND_ID, VALUE_ID, CONV_KEY, F_CHECK, F_WRITE) Values ('"&amp;A1800&amp;"', '"&amp;B1800&amp;"', '"&amp;C1800&amp;"', '"&amp;D1800&amp;"', '"&amp;E1800&amp;"', '"&amp;F1800&amp;"', '"&amp;G1800&amp;"', '"&amp;H1800&amp;"', '"&amp;I1800&amp;"');"</f>
        <v/>
      </c>
      <c r="T1800">
        <f>"Update UFMT_BUILD_RULE SET FIELD_ID='"&amp;D1800&amp;"',COND_ID='"&amp;E1800&amp;"',VALUE_ID='"&amp;F1800&amp;"',CONV_KEY='"&amp;G1800&amp;"',F_CHECK='"&amp;H1800&amp;"',F_WRITE='"&amp;I1800&amp;"' Where FORMAT_ID = '"&amp;A1800&amp;"' AND FIELD_NO = '"&amp;B1800&amp;"' AND PRIORITY = '"&amp;C1800&amp;"';"</f>
        <v/>
      </c>
      <c r="U1800">
        <f>"Delete from UFMT_BUILD_RULE Where FORMAT_ID = '"&amp;A1800&amp;"' AND FIELD_NO = '"&amp;B1800&amp;"' AND PRIORITY = '"&amp;C1800&amp;"';"</f>
        <v/>
      </c>
    </row>
    <row r="1801" spans="1:21">
      <c r="A1801" t="s">
        <v>1384</v>
      </c>
      <c r="B1801" t="s">
        <v>318</v>
      </c>
      <c r="C1801" t="s">
        <v>13</v>
      </c>
      <c r="D1801" t="s">
        <v>31</v>
      </c>
      <c r="E1801" t="s">
        <v>577</v>
      </c>
      <c r="F1801" t="s">
        <v>1152</v>
      </c>
      <c r="H1801" t="s">
        <v>255</v>
      </c>
      <c r="I1801" t="s">
        <v>255</v>
      </c>
      <c r="L1801" t="s">
        <v>7</v>
      </c>
      <c r="M1801">
        <f>VLOOKUP(D1801,UFMT_FIELD_FORMAT!A:H,8,FALSE)</f>
        <v/>
      </c>
      <c r="N1801">
        <f>IF(ISBLANK(E1801),"",VLOOKUP(E1801,UFMT_CONDITION!A:J,10,FALSE))</f>
        <v/>
      </c>
      <c r="O1801">
        <f>VLOOKUP(F1801,UFMT_VALUE!A:E,5,FALSE)</f>
        <v/>
      </c>
      <c r="P1801">
        <f>IF(ISBLANK(G1801),"",VLOOKUP(G1801,UFMT_CONVERSION!A:C,3,FALSE))</f>
        <v/>
      </c>
      <c r="Q1801">
        <f>"Field '"&amp;M1801&amp;IF(N1801="","","',Cond '"&amp;N1801)&amp;"', Value '"&amp;O1801&amp;IF(P1801="","","', Conv '"&amp;P1801)&amp;"'"</f>
        <v/>
      </c>
      <c r="S1801">
        <f>"Insert into UFMT_BUILD_RULE (FORMAT_ID, FIELD_NO, PRIORITY, FIELD_ID, COND_ID, VALUE_ID, CONV_KEY, F_CHECK, F_WRITE) Values ('"&amp;A1801&amp;"', '"&amp;B1801&amp;"', '"&amp;C1801&amp;"', '"&amp;D1801&amp;"', '"&amp;E1801&amp;"', '"&amp;F1801&amp;"', '"&amp;G1801&amp;"', '"&amp;H1801&amp;"', '"&amp;I1801&amp;"');"</f>
        <v/>
      </c>
      <c r="T1801">
        <f>"Update UFMT_BUILD_RULE SET FIELD_ID='"&amp;D1801&amp;"',COND_ID='"&amp;E1801&amp;"',VALUE_ID='"&amp;F1801&amp;"',CONV_KEY='"&amp;G1801&amp;"',F_CHECK='"&amp;H1801&amp;"',F_WRITE='"&amp;I1801&amp;"' Where FORMAT_ID = '"&amp;A1801&amp;"' AND FIELD_NO = '"&amp;B1801&amp;"' AND PRIORITY = '"&amp;C1801&amp;"';"</f>
        <v/>
      </c>
      <c r="U1801">
        <f>"Delete from UFMT_BUILD_RULE Where FORMAT_ID = '"&amp;A1801&amp;"' AND FIELD_NO = '"&amp;B1801&amp;"' AND PRIORITY = '"&amp;C1801&amp;"';"</f>
        <v/>
      </c>
    </row>
    <row r="1802" spans="1:21">
      <c r="A1802" t="s">
        <v>1384</v>
      </c>
      <c r="B1802" t="s">
        <v>335</v>
      </c>
      <c r="C1802" t="s">
        <v>13</v>
      </c>
      <c r="D1802" t="s">
        <v>31</v>
      </c>
      <c r="E1802" t="s">
        <v>577</v>
      </c>
      <c r="F1802" t="s">
        <v>1145</v>
      </c>
      <c r="H1802" t="s">
        <v>255</v>
      </c>
      <c r="I1802" t="s">
        <v>255</v>
      </c>
      <c r="L1802" t="s">
        <v>7</v>
      </c>
      <c r="M1802">
        <f>VLOOKUP(D1802,UFMT_FIELD_FORMAT!A:H,8,FALSE)</f>
        <v/>
      </c>
      <c r="N1802">
        <f>IF(ISBLANK(E1802),"",VLOOKUP(E1802,UFMT_CONDITION!A:J,10,FALSE))</f>
        <v/>
      </c>
      <c r="O1802">
        <f>VLOOKUP(F1802,UFMT_VALUE!A:E,5,FALSE)</f>
        <v/>
      </c>
      <c r="P1802">
        <f>IF(ISBLANK(G1802),"",VLOOKUP(G1802,UFMT_CONVERSION!A:C,3,FALSE))</f>
        <v/>
      </c>
      <c r="Q1802">
        <f>"Field '"&amp;M1802&amp;IF(N1802="","","',Cond '"&amp;N1802)&amp;"', Value '"&amp;O1802&amp;IF(P1802="","","', Conv '"&amp;P1802)&amp;"'"</f>
        <v/>
      </c>
      <c r="S1802">
        <f>"Insert into UFMT_BUILD_RULE (FORMAT_ID, FIELD_NO, PRIORITY, FIELD_ID, COND_ID, VALUE_ID, CONV_KEY, F_CHECK, F_WRITE) Values ('"&amp;A1802&amp;"', '"&amp;B1802&amp;"', '"&amp;C1802&amp;"', '"&amp;D1802&amp;"', '"&amp;E1802&amp;"', '"&amp;F1802&amp;"', '"&amp;G1802&amp;"', '"&amp;H1802&amp;"', '"&amp;I1802&amp;"');"</f>
        <v/>
      </c>
      <c r="T1802">
        <f>"Update UFMT_BUILD_RULE SET FIELD_ID='"&amp;D1802&amp;"',COND_ID='"&amp;E1802&amp;"',VALUE_ID='"&amp;F1802&amp;"',CONV_KEY='"&amp;G1802&amp;"',F_CHECK='"&amp;H1802&amp;"',F_WRITE='"&amp;I1802&amp;"' Where FORMAT_ID = '"&amp;A1802&amp;"' AND FIELD_NO = '"&amp;B1802&amp;"' AND PRIORITY = '"&amp;C1802&amp;"';"</f>
        <v/>
      </c>
      <c r="U1802">
        <f>"Delete from UFMT_BUILD_RULE Where FORMAT_ID = '"&amp;A1802&amp;"' AND FIELD_NO = '"&amp;B1802&amp;"' AND PRIORITY = '"&amp;C1802&amp;"';"</f>
        <v/>
      </c>
    </row>
    <row r="1803" spans="1:21">
      <c r="A1803" t="s">
        <v>1384</v>
      </c>
      <c r="B1803" t="s">
        <v>337</v>
      </c>
      <c r="C1803" t="s">
        <v>13</v>
      </c>
      <c r="D1803" t="s">
        <v>500</v>
      </c>
      <c r="F1803" t="s">
        <v>35</v>
      </c>
      <c r="H1803" t="s">
        <v>255</v>
      </c>
      <c r="I1803" t="s">
        <v>255</v>
      </c>
      <c r="L1803" t="s">
        <v>7</v>
      </c>
      <c r="M1803">
        <f>VLOOKUP(D1803,UFMT_FIELD_FORMAT!A:H,8,FALSE)</f>
        <v/>
      </c>
      <c r="N1803">
        <f>IF(ISBLANK(E1803),"",VLOOKUP(E1803,UFMT_CONDITION!A:J,10,FALSE))</f>
        <v/>
      </c>
      <c r="O1803">
        <f>VLOOKUP(F1803,UFMT_VALUE!A:E,5,FALSE)</f>
        <v/>
      </c>
      <c r="P1803">
        <f>IF(ISBLANK(G1803),"",VLOOKUP(G1803,UFMT_CONVERSION!A:C,3,FALSE))</f>
        <v/>
      </c>
      <c r="Q1803">
        <f>"Field '"&amp;M1803&amp;IF(N1803="","","',Cond '"&amp;N1803)&amp;"', Value '"&amp;O1803&amp;IF(P1803="","","', Conv '"&amp;P1803)&amp;"'"</f>
        <v/>
      </c>
      <c r="S1803">
        <f>"Insert into UFMT_BUILD_RULE (FORMAT_ID, FIELD_NO, PRIORITY, FIELD_ID, COND_ID, VALUE_ID, CONV_KEY, F_CHECK, F_WRITE) Values ('"&amp;A1803&amp;"', '"&amp;B1803&amp;"', '"&amp;C1803&amp;"', '"&amp;D1803&amp;"', '"&amp;E1803&amp;"', '"&amp;F1803&amp;"', '"&amp;G1803&amp;"', '"&amp;H1803&amp;"', '"&amp;I1803&amp;"');"</f>
        <v/>
      </c>
      <c r="T1803">
        <f>"Update UFMT_BUILD_RULE SET FIELD_ID='"&amp;D1803&amp;"',COND_ID='"&amp;E1803&amp;"',VALUE_ID='"&amp;F1803&amp;"',CONV_KEY='"&amp;G1803&amp;"',F_CHECK='"&amp;H1803&amp;"',F_WRITE='"&amp;I1803&amp;"' Where FORMAT_ID = '"&amp;A1803&amp;"' AND FIELD_NO = '"&amp;B1803&amp;"' AND PRIORITY = '"&amp;C1803&amp;"';"</f>
        <v/>
      </c>
      <c r="U1803">
        <f>"Delete from UFMT_BUILD_RULE Where FORMAT_ID = '"&amp;A1803&amp;"' AND FIELD_NO = '"&amp;B1803&amp;"' AND PRIORITY = '"&amp;C1803&amp;"';"</f>
        <v/>
      </c>
    </row>
    <row r="1804" spans="1:21">
      <c r="A1804" t="s">
        <v>1384</v>
      </c>
      <c r="B1804" t="s">
        <v>351</v>
      </c>
      <c r="C1804" t="s">
        <v>13</v>
      </c>
      <c r="D1804" t="s">
        <v>500</v>
      </c>
      <c r="F1804" t="s">
        <v>385</v>
      </c>
      <c r="H1804" t="s">
        <v>255</v>
      </c>
      <c r="I1804" t="s">
        <v>255</v>
      </c>
      <c r="L1804" t="s">
        <v>7</v>
      </c>
      <c r="M1804">
        <f>VLOOKUP(D1804,UFMT_FIELD_FORMAT!A:H,8,FALSE)</f>
        <v/>
      </c>
      <c r="N1804">
        <f>IF(ISBLANK(E1804),"",VLOOKUP(E1804,UFMT_CONDITION!A:J,10,FALSE))</f>
        <v/>
      </c>
      <c r="O1804">
        <f>VLOOKUP(F1804,UFMT_VALUE!A:E,5,FALSE)</f>
        <v/>
      </c>
      <c r="P1804">
        <f>IF(ISBLANK(G1804),"",VLOOKUP(G1804,UFMT_CONVERSION!A:C,3,FALSE))</f>
        <v/>
      </c>
      <c r="Q1804">
        <f>"Field '"&amp;M1804&amp;IF(N1804="","","',Cond '"&amp;N1804)&amp;"', Value '"&amp;O1804&amp;IF(P1804="","","', Conv '"&amp;P1804)&amp;"'"</f>
        <v/>
      </c>
      <c r="S1804">
        <f>"Insert into UFMT_BUILD_RULE (FORMAT_ID, FIELD_NO, PRIORITY, FIELD_ID, COND_ID, VALUE_ID, CONV_KEY, F_CHECK, F_WRITE) Values ('"&amp;A1804&amp;"', '"&amp;B1804&amp;"', '"&amp;C1804&amp;"', '"&amp;D1804&amp;"', '"&amp;E1804&amp;"', '"&amp;F1804&amp;"', '"&amp;G1804&amp;"', '"&amp;H1804&amp;"', '"&amp;I1804&amp;"');"</f>
        <v/>
      </c>
      <c r="T1804">
        <f>"Update UFMT_BUILD_RULE SET FIELD_ID='"&amp;D1804&amp;"',COND_ID='"&amp;E1804&amp;"',VALUE_ID='"&amp;F1804&amp;"',CONV_KEY='"&amp;G1804&amp;"',F_CHECK='"&amp;H1804&amp;"',F_WRITE='"&amp;I1804&amp;"' Where FORMAT_ID = '"&amp;A1804&amp;"' AND FIELD_NO = '"&amp;B1804&amp;"' AND PRIORITY = '"&amp;C1804&amp;"';"</f>
        <v/>
      </c>
      <c r="U1804">
        <f>"Delete from UFMT_BUILD_RULE Where FORMAT_ID = '"&amp;A1804&amp;"' AND FIELD_NO = '"&amp;B1804&amp;"' AND PRIORITY = '"&amp;C1804&amp;"';"</f>
        <v/>
      </c>
    </row>
    <row r="1805" spans="1:21">
      <c r="A1805" t="s">
        <v>1384</v>
      </c>
      <c r="B1805" t="s">
        <v>379</v>
      </c>
      <c r="C1805" t="s">
        <v>13</v>
      </c>
      <c r="D1805" t="s">
        <v>318</v>
      </c>
      <c r="F1805" t="s">
        <v>379</v>
      </c>
      <c r="H1805" t="s">
        <v>255</v>
      </c>
      <c r="I1805" t="s">
        <v>255</v>
      </c>
      <c r="L1805" t="s">
        <v>7</v>
      </c>
      <c r="M1805">
        <f>VLOOKUP(D1805,UFMT_FIELD_FORMAT!A:H,8,FALSE)</f>
        <v/>
      </c>
      <c r="N1805">
        <f>IF(ISBLANK(E1805),"",VLOOKUP(E1805,UFMT_CONDITION!A:J,10,FALSE))</f>
        <v/>
      </c>
      <c r="O1805">
        <f>VLOOKUP(F1805,UFMT_VALUE!A:E,5,FALSE)</f>
        <v/>
      </c>
      <c r="P1805">
        <f>IF(ISBLANK(G1805),"",VLOOKUP(G1805,UFMT_CONVERSION!A:C,3,FALSE))</f>
        <v/>
      </c>
      <c r="Q1805">
        <f>"Field '"&amp;M1805&amp;IF(N1805="","","',Cond '"&amp;N1805)&amp;"', Value '"&amp;O1805&amp;IF(P1805="","","', Conv '"&amp;P1805)&amp;"'"</f>
        <v/>
      </c>
      <c r="S1805">
        <f>"Insert into UFMT_BUILD_RULE (FORMAT_ID, FIELD_NO, PRIORITY, FIELD_ID, COND_ID, VALUE_ID, CONV_KEY, F_CHECK, F_WRITE) Values ('"&amp;A1805&amp;"', '"&amp;B1805&amp;"', '"&amp;C1805&amp;"', '"&amp;D1805&amp;"', '"&amp;E1805&amp;"', '"&amp;F1805&amp;"', '"&amp;G1805&amp;"', '"&amp;H1805&amp;"', '"&amp;I1805&amp;"');"</f>
        <v/>
      </c>
      <c r="T1805">
        <f>"Update UFMT_BUILD_RULE SET FIELD_ID='"&amp;D1805&amp;"',COND_ID='"&amp;E1805&amp;"',VALUE_ID='"&amp;F1805&amp;"',CONV_KEY='"&amp;G1805&amp;"',F_CHECK='"&amp;H1805&amp;"',F_WRITE='"&amp;I1805&amp;"' Where FORMAT_ID = '"&amp;A1805&amp;"' AND FIELD_NO = '"&amp;B1805&amp;"' AND PRIORITY = '"&amp;C1805&amp;"';"</f>
        <v/>
      </c>
      <c r="U1805">
        <f>"Delete from UFMT_BUILD_RULE Where FORMAT_ID = '"&amp;A1805&amp;"' AND FIELD_NO = '"&amp;B1805&amp;"' AND PRIORITY = '"&amp;C1805&amp;"';"</f>
        <v/>
      </c>
    </row>
    <row r="1806" spans="1:21">
      <c r="A1806" t="s">
        <v>1384</v>
      </c>
      <c r="B1806" t="s">
        <v>393</v>
      </c>
      <c r="C1806" t="s">
        <v>13</v>
      </c>
      <c r="D1806" t="s">
        <v>318</v>
      </c>
      <c r="F1806" t="s">
        <v>379</v>
      </c>
      <c r="H1806" t="s">
        <v>255</v>
      </c>
      <c r="I1806" t="s">
        <v>255</v>
      </c>
      <c r="L1806" t="s">
        <v>7</v>
      </c>
      <c r="M1806">
        <f>VLOOKUP(D1806,UFMT_FIELD_FORMAT!A:H,8,FALSE)</f>
        <v/>
      </c>
      <c r="N1806">
        <f>IF(ISBLANK(E1806),"",VLOOKUP(E1806,UFMT_CONDITION!A:J,10,FALSE))</f>
        <v/>
      </c>
      <c r="O1806">
        <f>VLOOKUP(F1806,UFMT_VALUE!A:E,5,FALSE)</f>
        <v/>
      </c>
      <c r="P1806">
        <f>IF(ISBLANK(G1806),"",VLOOKUP(G1806,UFMT_CONVERSION!A:C,3,FALSE))</f>
        <v/>
      </c>
      <c r="Q1806">
        <f>"Field '"&amp;M1806&amp;IF(N1806="","","',Cond '"&amp;N1806)&amp;"', Value '"&amp;O1806&amp;IF(P1806="","","', Conv '"&amp;P1806)&amp;"'"</f>
        <v/>
      </c>
      <c r="S1806">
        <f>"Insert into UFMT_BUILD_RULE (FORMAT_ID, FIELD_NO, PRIORITY, FIELD_ID, COND_ID, VALUE_ID, CONV_KEY, F_CHECK, F_WRITE) Values ('"&amp;A1806&amp;"', '"&amp;B1806&amp;"', '"&amp;C1806&amp;"', '"&amp;D1806&amp;"', '"&amp;E1806&amp;"', '"&amp;F1806&amp;"', '"&amp;G1806&amp;"', '"&amp;H1806&amp;"', '"&amp;I1806&amp;"');"</f>
        <v/>
      </c>
      <c r="T1806">
        <f>"Update UFMT_BUILD_RULE SET FIELD_ID='"&amp;D1806&amp;"',COND_ID='"&amp;E1806&amp;"',VALUE_ID='"&amp;F1806&amp;"',CONV_KEY='"&amp;G1806&amp;"',F_CHECK='"&amp;H1806&amp;"',F_WRITE='"&amp;I1806&amp;"' Where FORMAT_ID = '"&amp;A1806&amp;"' AND FIELD_NO = '"&amp;B1806&amp;"' AND PRIORITY = '"&amp;C1806&amp;"';"</f>
        <v/>
      </c>
      <c r="U1806">
        <f>"Delete from UFMT_BUILD_RULE Where FORMAT_ID = '"&amp;A1806&amp;"' AND FIELD_NO = '"&amp;B1806&amp;"' AND PRIORITY = '"&amp;C1806&amp;"';"</f>
        <v/>
      </c>
    </row>
    <row r="1807" spans="1:21">
      <c r="A1807" t="s">
        <v>1384</v>
      </c>
      <c r="B1807" t="s">
        <v>398</v>
      </c>
      <c r="C1807" t="s">
        <v>13</v>
      </c>
      <c r="D1807" t="s">
        <v>318</v>
      </c>
      <c r="F1807" t="s">
        <v>283</v>
      </c>
      <c r="H1807" t="s">
        <v>255</v>
      </c>
      <c r="I1807" t="s">
        <v>255</v>
      </c>
      <c r="L1807" t="s">
        <v>7</v>
      </c>
      <c r="M1807">
        <f>VLOOKUP(D1807,UFMT_FIELD_FORMAT!A:H,8,FALSE)</f>
        <v/>
      </c>
      <c r="N1807">
        <f>IF(ISBLANK(E1807),"",VLOOKUP(E1807,UFMT_CONDITION!A:J,10,FALSE))</f>
        <v/>
      </c>
      <c r="O1807">
        <f>VLOOKUP(F1807,UFMT_VALUE!A:E,5,FALSE)</f>
        <v/>
      </c>
      <c r="P1807">
        <f>IF(ISBLANK(G1807),"",VLOOKUP(G1807,UFMT_CONVERSION!A:C,3,FALSE))</f>
        <v/>
      </c>
      <c r="Q1807">
        <f>"Field '"&amp;M1807&amp;IF(N1807="","","',Cond '"&amp;N1807)&amp;"', Value '"&amp;O1807&amp;IF(P1807="","","', Conv '"&amp;P1807)&amp;"'"</f>
        <v/>
      </c>
      <c r="S1807">
        <f>"Insert into UFMT_BUILD_RULE (FORMAT_ID, FIELD_NO, PRIORITY, FIELD_ID, COND_ID, VALUE_ID, CONV_KEY, F_CHECK, F_WRITE) Values ('"&amp;A1807&amp;"', '"&amp;B1807&amp;"', '"&amp;C1807&amp;"', '"&amp;D1807&amp;"', '"&amp;E1807&amp;"', '"&amp;F1807&amp;"', '"&amp;G1807&amp;"', '"&amp;H1807&amp;"', '"&amp;I1807&amp;"');"</f>
        <v/>
      </c>
      <c r="T1807">
        <f>"Update UFMT_BUILD_RULE SET FIELD_ID='"&amp;D1807&amp;"',COND_ID='"&amp;E1807&amp;"',VALUE_ID='"&amp;F1807&amp;"',CONV_KEY='"&amp;G1807&amp;"',F_CHECK='"&amp;H1807&amp;"',F_WRITE='"&amp;I1807&amp;"' Where FORMAT_ID = '"&amp;A1807&amp;"' AND FIELD_NO = '"&amp;B1807&amp;"' AND PRIORITY = '"&amp;C1807&amp;"';"</f>
        <v/>
      </c>
      <c r="U1807">
        <f>"Delete from UFMT_BUILD_RULE Where FORMAT_ID = '"&amp;A1807&amp;"' AND FIELD_NO = '"&amp;B1807&amp;"' AND PRIORITY = '"&amp;C1807&amp;"';"</f>
        <v/>
      </c>
    </row>
    <row r="1808" spans="1:21">
      <c r="A1808" t="s">
        <v>1384</v>
      </c>
      <c r="B1808" t="s">
        <v>524</v>
      </c>
      <c r="C1808" t="s">
        <v>13</v>
      </c>
      <c r="D1808" t="s">
        <v>31</v>
      </c>
      <c r="F1808" t="s">
        <v>1577</v>
      </c>
      <c r="H1808" t="s">
        <v>255</v>
      </c>
      <c r="I1808" t="s">
        <v>255</v>
      </c>
      <c r="L1808" t="s">
        <v>7</v>
      </c>
      <c r="M1808">
        <f>VLOOKUP(D1808,UFMT_FIELD_FORMAT!A:H,8,FALSE)</f>
        <v/>
      </c>
      <c r="N1808">
        <f>IF(ISBLANK(E1808),"",VLOOKUP(E1808,UFMT_CONDITION!A:J,10,FALSE))</f>
        <v/>
      </c>
      <c r="O1808">
        <f>VLOOKUP(F1808,UFMT_VALUE!A:E,5,FALSE)</f>
        <v/>
      </c>
      <c r="P1808">
        <f>IF(ISBLANK(G1808),"",VLOOKUP(G1808,UFMT_CONVERSION!A:C,3,FALSE))</f>
        <v/>
      </c>
      <c r="Q1808">
        <f>"Field '"&amp;M1808&amp;IF(N1808="","","',Cond '"&amp;N1808)&amp;"', Value '"&amp;O1808&amp;IF(P1808="","","', Conv '"&amp;P1808)&amp;"'"</f>
        <v/>
      </c>
      <c r="S1808">
        <f>"Insert into UFMT_BUILD_RULE (FORMAT_ID, FIELD_NO, PRIORITY, FIELD_ID, COND_ID, VALUE_ID, CONV_KEY, F_CHECK, F_WRITE) Values ('"&amp;A1808&amp;"', '"&amp;B1808&amp;"', '"&amp;C1808&amp;"', '"&amp;D1808&amp;"', '"&amp;E1808&amp;"', '"&amp;F1808&amp;"', '"&amp;G1808&amp;"', '"&amp;H1808&amp;"', '"&amp;I1808&amp;"');"</f>
        <v/>
      </c>
      <c r="T1808">
        <f>"Update UFMT_BUILD_RULE SET FIELD_ID='"&amp;D1808&amp;"',COND_ID='"&amp;E1808&amp;"',VALUE_ID='"&amp;F1808&amp;"',CONV_KEY='"&amp;G1808&amp;"',F_CHECK='"&amp;H1808&amp;"',F_WRITE='"&amp;I1808&amp;"' Where FORMAT_ID = '"&amp;A1808&amp;"' AND FIELD_NO = '"&amp;B1808&amp;"' AND PRIORITY = '"&amp;C1808&amp;"';"</f>
        <v/>
      </c>
      <c r="U1808">
        <f>"Delete from UFMT_BUILD_RULE Where FORMAT_ID = '"&amp;A1808&amp;"' AND FIELD_NO = '"&amp;B1808&amp;"' AND PRIORITY = '"&amp;C1808&amp;"';"</f>
        <v/>
      </c>
    </row>
    <row r="1809" spans="1:21">
      <c r="A1809" t="s">
        <v>1384</v>
      </c>
      <c r="B1809" t="s">
        <v>532</v>
      </c>
      <c r="C1809" t="s">
        <v>13</v>
      </c>
      <c r="D1809" t="s">
        <v>337</v>
      </c>
      <c r="F1809" t="s">
        <v>456</v>
      </c>
      <c r="H1809" t="s">
        <v>255</v>
      </c>
      <c r="I1809" t="s">
        <v>255</v>
      </c>
      <c r="L1809" t="s">
        <v>7</v>
      </c>
      <c r="M1809">
        <f>VLOOKUP(D1809,UFMT_FIELD_FORMAT!A:H,8,FALSE)</f>
        <v/>
      </c>
      <c r="N1809">
        <f>IF(ISBLANK(E1809),"",VLOOKUP(E1809,UFMT_CONDITION!A:J,10,FALSE))</f>
        <v/>
      </c>
      <c r="O1809">
        <f>VLOOKUP(F1809,UFMT_VALUE!A:E,5,FALSE)</f>
        <v/>
      </c>
      <c r="P1809">
        <f>IF(ISBLANK(G1809),"",VLOOKUP(G1809,UFMT_CONVERSION!A:C,3,FALSE))</f>
        <v/>
      </c>
      <c r="Q1809">
        <f>"Field '"&amp;M1809&amp;IF(N1809="","","',Cond '"&amp;N1809)&amp;"', Value '"&amp;O1809&amp;IF(P1809="","","', Conv '"&amp;P1809)&amp;"'"</f>
        <v/>
      </c>
      <c r="S1809">
        <f>"Insert into UFMT_BUILD_RULE (FORMAT_ID, FIELD_NO, PRIORITY, FIELD_ID, COND_ID, VALUE_ID, CONV_KEY, F_CHECK, F_WRITE) Values ('"&amp;A1809&amp;"', '"&amp;B1809&amp;"', '"&amp;C1809&amp;"', '"&amp;D1809&amp;"', '"&amp;E1809&amp;"', '"&amp;F1809&amp;"', '"&amp;G1809&amp;"', '"&amp;H1809&amp;"', '"&amp;I1809&amp;"');"</f>
        <v/>
      </c>
      <c r="T1809">
        <f>"Update UFMT_BUILD_RULE SET FIELD_ID='"&amp;D1809&amp;"',COND_ID='"&amp;E1809&amp;"',VALUE_ID='"&amp;F1809&amp;"',CONV_KEY='"&amp;G1809&amp;"',F_CHECK='"&amp;H1809&amp;"',F_WRITE='"&amp;I1809&amp;"' Where FORMAT_ID = '"&amp;A1809&amp;"' AND FIELD_NO = '"&amp;B1809&amp;"' AND PRIORITY = '"&amp;C1809&amp;"';"</f>
        <v/>
      </c>
      <c r="U1809">
        <f>"Delete from UFMT_BUILD_RULE Where FORMAT_ID = '"&amp;A1809&amp;"' AND FIELD_NO = '"&amp;B1809&amp;"' AND PRIORITY = '"&amp;C1809&amp;"';"</f>
        <v/>
      </c>
    </row>
    <row r="1810" spans="1:21">
      <c r="A1810" t="s">
        <v>1384</v>
      </c>
      <c r="B1810" t="s">
        <v>70</v>
      </c>
      <c r="C1810" t="s">
        <v>13</v>
      </c>
      <c r="D1810" t="s">
        <v>379</v>
      </c>
      <c r="F1810" t="s">
        <v>471</v>
      </c>
      <c r="H1810" t="s">
        <v>255</v>
      </c>
      <c r="I1810" t="s">
        <v>255</v>
      </c>
      <c r="L1810" t="s">
        <v>7</v>
      </c>
      <c r="M1810">
        <f>VLOOKUP(D1810,UFMT_FIELD_FORMAT!A:H,8,FALSE)</f>
        <v/>
      </c>
      <c r="N1810">
        <f>IF(ISBLANK(E1810),"",VLOOKUP(E1810,UFMT_CONDITION!A:J,10,FALSE))</f>
        <v/>
      </c>
      <c r="O1810">
        <f>VLOOKUP(F1810,UFMT_VALUE!A:E,5,FALSE)</f>
        <v/>
      </c>
      <c r="P1810">
        <f>IF(ISBLANK(G1810),"",VLOOKUP(G1810,UFMT_CONVERSION!A:C,3,FALSE))</f>
        <v/>
      </c>
      <c r="Q1810">
        <f>"Field '"&amp;M1810&amp;IF(N1810="","","',Cond '"&amp;N1810)&amp;"', Value '"&amp;O1810&amp;IF(P1810="","","', Conv '"&amp;P1810)&amp;"'"</f>
        <v/>
      </c>
      <c r="S1810">
        <f>"Insert into UFMT_BUILD_RULE (FORMAT_ID, FIELD_NO, PRIORITY, FIELD_ID, COND_ID, VALUE_ID, CONV_KEY, F_CHECK, F_WRITE) Values ('"&amp;A1810&amp;"', '"&amp;B1810&amp;"', '"&amp;C1810&amp;"', '"&amp;D1810&amp;"', '"&amp;E1810&amp;"', '"&amp;F1810&amp;"', '"&amp;G1810&amp;"', '"&amp;H1810&amp;"', '"&amp;I1810&amp;"');"</f>
        <v/>
      </c>
      <c r="T1810">
        <f>"Update UFMT_BUILD_RULE SET FIELD_ID='"&amp;D1810&amp;"',COND_ID='"&amp;E1810&amp;"',VALUE_ID='"&amp;F1810&amp;"',CONV_KEY='"&amp;G1810&amp;"',F_CHECK='"&amp;H1810&amp;"',F_WRITE='"&amp;I1810&amp;"' Where FORMAT_ID = '"&amp;A1810&amp;"' AND FIELD_NO = '"&amp;B1810&amp;"' AND PRIORITY = '"&amp;C1810&amp;"';"</f>
        <v/>
      </c>
      <c r="U1810">
        <f>"Delete from UFMT_BUILD_RULE Where FORMAT_ID = '"&amp;A1810&amp;"' AND FIELD_NO = '"&amp;B1810&amp;"' AND PRIORITY = '"&amp;C1810&amp;"';"</f>
        <v/>
      </c>
    </row>
    <row r="1811" spans="1:21">
      <c r="A1811" t="s">
        <v>1384</v>
      </c>
      <c r="B1811" t="s">
        <v>310</v>
      </c>
      <c r="C1811" t="s">
        <v>13</v>
      </c>
      <c r="D1811" t="s">
        <v>330</v>
      </c>
      <c r="F1811" t="s">
        <v>555</v>
      </c>
      <c r="H1811" t="s">
        <v>255</v>
      </c>
      <c r="I1811" t="s">
        <v>255</v>
      </c>
      <c r="L1811" t="s">
        <v>7</v>
      </c>
      <c r="M1811">
        <f>VLOOKUP(D1811,UFMT_FIELD_FORMAT!A:H,8,FALSE)</f>
        <v/>
      </c>
      <c r="N1811">
        <f>IF(ISBLANK(E1811),"",VLOOKUP(E1811,UFMT_CONDITION!A:J,10,FALSE))</f>
        <v/>
      </c>
      <c r="O1811">
        <f>VLOOKUP(F1811,UFMT_VALUE!A:E,5,FALSE)</f>
        <v/>
      </c>
      <c r="P1811">
        <f>IF(ISBLANK(G1811),"",VLOOKUP(G1811,UFMT_CONVERSION!A:C,3,FALSE))</f>
        <v/>
      </c>
      <c r="Q1811">
        <f>"Field '"&amp;M1811&amp;IF(N1811="","","',Cond '"&amp;N1811)&amp;"', Value '"&amp;O1811&amp;IF(P1811="","","', Conv '"&amp;P1811)&amp;"'"</f>
        <v/>
      </c>
      <c r="S1811">
        <f>"Insert into UFMT_BUILD_RULE (FORMAT_ID, FIELD_NO, PRIORITY, FIELD_ID, COND_ID, VALUE_ID, CONV_KEY, F_CHECK, F_WRITE) Values ('"&amp;A1811&amp;"', '"&amp;B1811&amp;"', '"&amp;C1811&amp;"', '"&amp;D1811&amp;"', '"&amp;E1811&amp;"', '"&amp;F1811&amp;"', '"&amp;G1811&amp;"', '"&amp;H1811&amp;"', '"&amp;I1811&amp;"');"</f>
        <v/>
      </c>
      <c r="T1811">
        <f>"Update UFMT_BUILD_RULE SET FIELD_ID='"&amp;D1811&amp;"',COND_ID='"&amp;E1811&amp;"',VALUE_ID='"&amp;F1811&amp;"',CONV_KEY='"&amp;G1811&amp;"',F_CHECK='"&amp;H1811&amp;"',F_WRITE='"&amp;I1811&amp;"' Where FORMAT_ID = '"&amp;A1811&amp;"' AND FIELD_NO = '"&amp;B1811&amp;"' AND PRIORITY = '"&amp;C1811&amp;"';"</f>
        <v/>
      </c>
      <c r="U1811">
        <f>"Delete from UFMT_BUILD_RULE Where FORMAT_ID = '"&amp;A1811&amp;"' AND FIELD_NO = '"&amp;B1811&amp;"' AND PRIORITY = '"&amp;C1811&amp;"';"</f>
        <v/>
      </c>
    </row>
    <row r="1812" spans="1:21">
      <c r="A1812" t="s">
        <v>1384</v>
      </c>
      <c r="B1812" t="s">
        <v>72</v>
      </c>
      <c r="C1812" t="s">
        <v>13</v>
      </c>
      <c r="D1812" t="s">
        <v>473</v>
      </c>
      <c r="F1812" t="s">
        <v>43</v>
      </c>
      <c r="G1812" t="s">
        <v>114</v>
      </c>
      <c r="H1812" t="s">
        <v>255</v>
      </c>
      <c r="I1812" t="s">
        <v>255</v>
      </c>
      <c r="L1812" t="s">
        <v>7</v>
      </c>
      <c r="M1812">
        <f>VLOOKUP(D1812,UFMT_FIELD_FORMAT!A:H,8,FALSE)</f>
        <v/>
      </c>
      <c r="N1812">
        <f>IF(ISBLANK(E1812),"",VLOOKUP(E1812,UFMT_CONDITION!A:J,10,FALSE))</f>
        <v/>
      </c>
      <c r="O1812">
        <f>VLOOKUP(F1812,UFMT_VALUE!A:E,5,FALSE)</f>
        <v/>
      </c>
      <c r="P1812">
        <f>IF(ISBLANK(G1812),"",VLOOKUP(G1812,UFMT_CONVERSION!A:C,3,FALSE))</f>
        <v/>
      </c>
      <c r="Q1812">
        <f>"Field '"&amp;M1812&amp;IF(N1812="","","',Cond '"&amp;N1812)&amp;"', Value '"&amp;O1812&amp;IF(P1812="","","', Conv '"&amp;P1812)&amp;"'"</f>
        <v/>
      </c>
      <c r="S1812">
        <f>"Insert into UFMT_BUILD_RULE (FORMAT_ID, FIELD_NO, PRIORITY, FIELD_ID, COND_ID, VALUE_ID, CONV_KEY, F_CHECK, F_WRITE) Values ('"&amp;A1812&amp;"', '"&amp;B1812&amp;"', '"&amp;C1812&amp;"', '"&amp;D1812&amp;"', '"&amp;E1812&amp;"', '"&amp;F1812&amp;"', '"&amp;G1812&amp;"', '"&amp;H1812&amp;"', '"&amp;I1812&amp;"');"</f>
        <v/>
      </c>
      <c r="T1812">
        <f>"Update UFMT_BUILD_RULE SET FIELD_ID='"&amp;D1812&amp;"',COND_ID='"&amp;E1812&amp;"',VALUE_ID='"&amp;F1812&amp;"',CONV_KEY='"&amp;G1812&amp;"',F_CHECK='"&amp;H1812&amp;"',F_WRITE='"&amp;I1812&amp;"' Where FORMAT_ID = '"&amp;A1812&amp;"' AND FIELD_NO = '"&amp;B1812&amp;"' AND PRIORITY = '"&amp;C1812&amp;"';"</f>
        <v/>
      </c>
      <c r="U1812">
        <f>"Delete from UFMT_BUILD_RULE Where FORMAT_ID = '"&amp;A1812&amp;"' AND FIELD_NO = '"&amp;B1812&amp;"' AND PRIORITY = '"&amp;C1812&amp;"';"</f>
        <v/>
      </c>
    </row>
    <row r="1813" spans="1:21">
      <c r="A1813" t="s">
        <v>1384</v>
      </c>
      <c r="B1813" t="s">
        <v>545</v>
      </c>
      <c r="C1813" t="s">
        <v>13</v>
      </c>
      <c r="D1813" t="s">
        <v>393</v>
      </c>
      <c r="F1813" t="s">
        <v>51</v>
      </c>
      <c r="H1813" t="s">
        <v>255</v>
      </c>
      <c r="I1813" t="s">
        <v>255</v>
      </c>
      <c r="L1813" t="s">
        <v>7</v>
      </c>
      <c r="M1813">
        <f>VLOOKUP(D1813,UFMT_FIELD_FORMAT!A:H,8,FALSE)</f>
        <v/>
      </c>
      <c r="N1813">
        <f>IF(ISBLANK(E1813),"",VLOOKUP(E1813,UFMT_CONDITION!A:J,10,FALSE))</f>
        <v/>
      </c>
      <c r="O1813">
        <f>VLOOKUP(F1813,UFMT_VALUE!A:E,5,FALSE)</f>
        <v/>
      </c>
      <c r="P1813">
        <f>IF(ISBLANK(G1813),"",VLOOKUP(G1813,UFMT_CONVERSION!A:C,3,FALSE))</f>
        <v/>
      </c>
      <c r="Q1813">
        <f>"Field '"&amp;M1813&amp;IF(N1813="","","',Cond '"&amp;N1813)&amp;"', Value '"&amp;O1813&amp;IF(P1813="","","', Conv '"&amp;P1813)&amp;"'"</f>
        <v/>
      </c>
      <c r="S1813">
        <f>"Insert into UFMT_BUILD_RULE (FORMAT_ID, FIELD_NO, PRIORITY, FIELD_ID, COND_ID, VALUE_ID, CONV_KEY, F_CHECK, F_WRITE) Values ('"&amp;A1813&amp;"', '"&amp;B1813&amp;"', '"&amp;C1813&amp;"', '"&amp;D1813&amp;"', '"&amp;E1813&amp;"', '"&amp;F1813&amp;"', '"&amp;G1813&amp;"', '"&amp;H1813&amp;"', '"&amp;I1813&amp;"');"</f>
        <v/>
      </c>
      <c r="T1813">
        <f>"Update UFMT_BUILD_RULE SET FIELD_ID='"&amp;D1813&amp;"',COND_ID='"&amp;E1813&amp;"',VALUE_ID='"&amp;F1813&amp;"',CONV_KEY='"&amp;G1813&amp;"',F_CHECK='"&amp;H1813&amp;"',F_WRITE='"&amp;I1813&amp;"' Where FORMAT_ID = '"&amp;A1813&amp;"' AND FIELD_NO = '"&amp;B1813&amp;"' AND PRIORITY = '"&amp;C1813&amp;"';"</f>
        <v/>
      </c>
      <c r="U1813">
        <f>"Delete from UFMT_BUILD_RULE Where FORMAT_ID = '"&amp;A1813&amp;"' AND FIELD_NO = '"&amp;B1813&amp;"' AND PRIORITY = '"&amp;C1813&amp;"';"</f>
        <v/>
      </c>
    </row>
    <row r="1814" spans="1:21">
      <c r="A1814" t="s">
        <v>1384</v>
      </c>
      <c r="B1814" t="s">
        <v>555</v>
      </c>
      <c r="C1814" t="s">
        <v>13</v>
      </c>
      <c r="D1814" t="s">
        <v>385</v>
      </c>
      <c r="F1814" t="s">
        <v>536</v>
      </c>
      <c r="H1814" t="s">
        <v>255</v>
      </c>
      <c r="I1814" t="s">
        <v>255</v>
      </c>
      <c r="L1814" t="s">
        <v>7</v>
      </c>
      <c r="M1814">
        <f>VLOOKUP(D1814,UFMT_FIELD_FORMAT!A:H,8,FALSE)</f>
        <v/>
      </c>
      <c r="N1814">
        <f>IF(ISBLANK(E1814),"",VLOOKUP(E1814,UFMT_CONDITION!A:J,10,FALSE))</f>
        <v/>
      </c>
      <c r="O1814">
        <f>VLOOKUP(F1814,UFMT_VALUE!A:E,5,FALSE)</f>
        <v/>
      </c>
      <c r="P1814">
        <f>IF(ISBLANK(G1814),"",VLOOKUP(G1814,UFMT_CONVERSION!A:C,3,FALSE))</f>
        <v/>
      </c>
      <c r="Q1814">
        <f>"Field '"&amp;M1814&amp;IF(N1814="","","',Cond '"&amp;N1814)&amp;"', Value '"&amp;O1814&amp;IF(P1814="","","', Conv '"&amp;P1814)&amp;"'"</f>
        <v/>
      </c>
      <c r="S1814">
        <f>"Insert into UFMT_BUILD_RULE (FORMAT_ID, FIELD_NO, PRIORITY, FIELD_ID, COND_ID, VALUE_ID, CONV_KEY, F_CHECK, F_WRITE) Values ('"&amp;A1814&amp;"', '"&amp;B1814&amp;"', '"&amp;C1814&amp;"', '"&amp;D1814&amp;"', '"&amp;E1814&amp;"', '"&amp;F1814&amp;"', '"&amp;G1814&amp;"', '"&amp;H1814&amp;"', '"&amp;I1814&amp;"');"</f>
        <v/>
      </c>
      <c r="T1814">
        <f>"Update UFMT_BUILD_RULE SET FIELD_ID='"&amp;D1814&amp;"',COND_ID='"&amp;E1814&amp;"',VALUE_ID='"&amp;F1814&amp;"',CONV_KEY='"&amp;G1814&amp;"',F_CHECK='"&amp;H1814&amp;"',F_WRITE='"&amp;I1814&amp;"' Where FORMAT_ID = '"&amp;A1814&amp;"' AND FIELD_NO = '"&amp;B1814&amp;"' AND PRIORITY = '"&amp;C1814&amp;"';"</f>
        <v/>
      </c>
      <c r="U1814">
        <f>"Delete from UFMT_BUILD_RULE Where FORMAT_ID = '"&amp;A1814&amp;"' AND FIELD_NO = '"&amp;B1814&amp;"' AND PRIORITY = '"&amp;C1814&amp;"';"</f>
        <v/>
      </c>
    </row>
    <row r="1815" spans="1:21">
      <c r="A1815" t="s">
        <v>1384</v>
      </c>
      <c r="B1815" t="s">
        <v>244</v>
      </c>
      <c r="C1815" t="s">
        <v>13</v>
      </c>
      <c r="D1815" t="s">
        <v>385</v>
      </c>
      <c r="F1815" t="s">
        <v>66</v>
      </c>
      <c r="H1815" t="s">
        <v>255</v>
      </c>
      <c r="I1815" t="s">
        <v>255</v>
      </c>
      <c r="L1815" t="s">
        <v>7</v>
      </c>
      <c r="M1815">
        <f>VLOOKUP(D1815,UFMT_FIELD_FORMAT!A:H,8,FALSE)</f>
        <v/>
      </c>
      <c r="N1815">
        <f>IF(ISBLANK(E1815),"",VLOOKUP(E1815,UFMT_CONDITION!A:J,10,FALSE))</f>
        <v/>
      </c>
      <c r="O1815">
        <f>VLOOKUP(F1815,UFMT_VALUE!A:E,5,FALSE)</f>
        <v/>
      </c>
      <c r="P1815">
        <f>IF(ISBLANK(G1815),"",VLOOKUP(G1815,UFMT_CONVERSION!A:C,3,FALSE))</f>
        <v/>
      </c>
      <c r="Q1815">
        <f>"Field '"&amp;M1815&amp;IF(N1815="","","',Cond '"&amp;N1815)&amp;"', Value '"&amp;O1815&amp;IF(P1815="","","', Conv '"&amp;P1815)&amp;"'"</f>
        <v/>
      </c>
      <c r="S1815">
        <f>"Insert into UFMT_BUILD_RULE (FORMAT_ID, FIELD_NO, PRIORITY, FIELD_ID, COND_ID, VALUE_ID, CONV_KEY, F_CHECK, F_WRITE) Values ('"&amp;A1815&amp;"', '"&amp;B1815&amp;"', '"&amp;C1815&amp;"', '"&amp;D1815&amp;"', '"&amp;E1815&amp;"', '"&amp;F1815&amp;"', '"&amp;G1815&amp;"', '"&amp;H1815&amp;"', '"&amp;I1815&amp;"');"</f>
        <v/>
      </c>
      <c r="T1815">
        <f>"Update UFMT_BUILD_RULE SET FIELD_ID='"&amp;D1815&amp;"',COND_ID='"&amp;E1815&amp;"',VALUE_ID='"&amp;F1815&amp;"',CONV_KEY='"&amp;G1815&amp;"',F_CHECK='"&amp;H1815&amp;"',F_WRITE='"&amp;I1815&amp;"' Where FORMAT_ID = '"&amp;A1815&amp;"' AND FIELD_NO = '"&amp;B1815&amp;"' AND PRIORITY = '"&amp;C1815&amp;"';"</f>
        <v/>
      </c>
      <c r="U1815">
        <f>"Delete from UFMT_BUILD_RULE Where FORMAT_ID = '"&amp;A1815&amp;"' AND FIELD_NO = '"&amp;B1815&amp;"' AND PRIORITY = '"&amp;C1815&amp;"';"</f>
        <v/>
      </c>
    </row>
    <row r="1816" spans="1:21">
      <c r="A1816" t="s">
        <v>1384</v>
      </c>
      <c r="B1816" t="s">
        <v>283</v>
      </c>
      <c r="C1816" t="s">
        <v>13</v>
      </c>
      <c r="D1816" t="s">
        <v>522</v>
      </c>
      <c r="F1816" t="s">
        <v>1553</v>
      </c>
      <c r="H1816" t="s">
        <v>255</v>
      </c>
      <c r="I1816" t="s">
        <v>255</v>
      </c>
      <c r="L1816" t="s">
        <v>7</v>
      </c>
      <c r="M1816">
        <f>VLOOKUP(D1816,UFMT_FIELD_FORMAT!A:H,8,FALSE)</f>
        <v/>
      </c>
      <c r="N1816">
        <f>IF(ISBLANK(E1816),"",VLOOKUP(E1816,UFMT_CONDITION!A:J,10,FALSE))</f>
        <v/>
      </c>
      <c r="O1816">
        <f>VLOOKUP(F1816,UFMT_VALUE!A:E,5,FALSE)</f>
        <v/>
      </c>
      <c r="P1816">
        <f>IF(ISBLANK(G1816),"",VLOOKUP(G1816,UFMT_CONVERSION!A:C,3,FALSE))</f>
        <v/>
      </c>
      <c r="Q1816">
        <f>"Field '"&amp;M1816&amp;IF(N1816="","","',Cond '"&amp;N1816)&amp;"', Value '"&amp;O1816&amp;IF(P1816="","","', Conv '"&amp;P1816)&amp;"'"</f>
        <v/>
      </c>
      <c r="S1816">
        <f>"Insert into UFMT_BUILD_RULE (FORMAT_ID, FIELD_NO, PRIORITY, FIELD_ID, COND_ID, VALUE_ID, CONV_KEY, F_CHECK, F_WRITE) Values ('"&amp;A1816&amp;"', '"&amp;B1816&amp;"', '"&amp;C1816&amp;"', '"&amp;D1816&amp;"', '"&amp;E1816&amp;"', '"&amp;F1816&amp;"', '"&amp;G1816&amp;"', '"&amp;H1816&amp;"', '"&amp;I1816&amp;"');"</f>
        <v/>
      </c>
      <c r="T1816">
        <f>"Update UFMT_BUILD_RULE SET FIELD_ID='"&amp;D1816&amp;"',COND_ID='"&amp;E1816&amp;"',VALUE_ID='"&amp;F1816&amp;"',CONV_KEY='"&amp;G1816&amp;"',F_CHECK='"&amp;H1816&amp;"',F_WRITE='"&amp;I1816&amp;"' Where FORMAT_ID = '"&amp;A1816&amp;"' AND FIELD_NO = '"&amp;B1816&amp;"' AND PRIORITY = '"&amp;C1816&amp;"';"</f>
        <v/>
      </c>
      <c r="U1816">
        <f>"Delete from UFMT_BUILD_RULE Where FORMAT_ID = '"&amp;A1816&amp;"' AND FIELD_NO = '"&amp;B1816&amp;"' AND PRIORITY = '"&amp;C1816&amp;"';"</f>
        <v/>
      </c>
    </row>
    <row r="1817" spans="1:21">
      <c r="A1817" t="s">
        <v>1384</v>
      </c>
      <c r="B1817" t="s">
        <v>622</v>
      </c>
      <c r="C1817" t="s">
        <v>13</v>
      </c>
      <c r="D1817" t="s">
        <v>70</v>
      </c>
      <c r="F1817" t="s">
        <v>13</v>
      </c>
      <c r="H1817" t="s">
        <v>255</v>
      </c>
      <c r="I1817" t="s">
        <v>255</v>
      </c>
      <c r="L1817" t="s">
        <v>7</v>
      </c>
      <c r="M1817">
        <f>VLOOKUP(D1817,UFMT_FIELD_FORMAT!A:H,8,FALSE)</f>
        <v/>
      </c>
      <c r="N1817">
        <f>IF(ISBLANK(E1817),"",VLOOKUP(E1817,UFMT_CONDITION!A:J,10,FALSE))</f>
        <v/>
      </c>
      <c r="O1817">
        <f>VLOOKUP(F1817,UFMT_VALUE!A:E,5,FALSE)</f>
        <v/>
      </c>
      <c r="P1817">
        <f>IF(ISBLANK(G1817),"",VLOOKUP(G1817,UFMT_CONVERSION!A:C,3,FALSE))</f>
        <v/>
      </c>
      <c r="Q1817">
        <f>"Field '"&amp;M1817&amp;IF(N1817="","","',Cond '"&amp;N1817)&amp;"', Value '"&amp;O1817&amp;IF(P1817="","","', Conv '"&amp;P1817)&amp;"'"</f>
        <v/>
      </c>
      <c r="S1817">
        <f>"Insert into UFMT_BUILD_RULE (FORMAT_ID, FIELD_NO, PRIORITY, FIELD_ID, COND_ID, VALUE_ID, CONV_KEY, F_CHECK, F_WRITE) Values ('"&amp;A1817&amp;"', '"&amp;B1817&amp;"', '"&amp;C1817&amp;"', '"&amp;D1817&amp;"', '"&amp;E1817&amp;"', '"&amp;F1817&amp;"', '"&amp;G1817&amp;"', '"&amp;H1817&amp;"', '"&amp;I1817&amp;"');"</f>
        <v/>
      </c>
      <c r="T1817">
        <f>"Update UFMT_BUILD_RULE SET FIELD_ID='"&amp;D1817&amp;"',COND_ID='"&amp;E1817&amp;"',VALUE_ID='"&amp;F1817&amp;"',CONV_KEY='"&amp;G1817&amp;"',F_CHECK='"&amp;H1817&amp;"',F_WRITE='"&amp;I1817&amp;"' Where FORMAT_ID = '"&amp;A1817&amp;"' AND FIELD_NO = '"&amp;B1817&amp;"' AND PRIORITY = '"&amp;C1817&amp;"';"</f>
        <v/>
      </c>
      <c r="U1817">
        <f>"Delete from UFMT_BUILD_RULE Where FORMAT_ID = '"&amp;A1817&amp;"' AND FIELD_NO = '"&amp;B1817&amp;"' AND PRIORITY = '"&amp;C1817&amp;"';"</f>
        <v/>
      </c>
    </row>
    <row r="1818" spans="1:21">
      <c r="A1818" t="s">
        <v>1384</v>
      </c>
      <c r="B1818" t="s">
        <v>630</v>
      </c>
      <c r="C1818" t="s">
        <v>13</v>
      </c>
      <c r="D1818" t="s">
        <v>468</v>
      </c>
      <c r="E1818" t="s">
        <v>555</v>
      </c>
      <c r="F1818" t="s">
        <v>1586</v>
      </c>
      <c r="H1818" t="s">
        <v>255</v>
      </c>
      <c r="I1818" t="s">
        <v>255</v>
      </c>
      <c r="L1818" t="s">
        <v>7</v>
      </c>
      <c r="M1818">
        <f>VLOOKUP(D1818,UFMT_FIELD_FORMAT!A:H,8,FALSE)</f>
        <v/>
      </c>
      <c r="N1818">
        <f>IF(ISBLANK(E1818),"",VLOOKUP(E1818,UFMT_CONDITION!A:J,10,FALSE))</f>
        <v/>
      </c>
      <c r="O1818">
        <f>VLOOKUP(F1818,UFMT_VALUE!A:E,5,FALSE)</f>
        <v/>
      </c>
      <c r="P1818">
        <f>IF(ISBLANK(G1818),"",VLOOKUP(G1818,UFMT_CONVERSION!A:C,3,FALSE))</f>
        <v/>
      </c>
      <c r="Q1818">
        <f>"Field '"&amp;M1818&amp;IF(N1818="","","',Cond '"&amp;N1818)&amp;"', Value '"&amp;O1818&amp;IF(P1818="","","', Conv '"&amp;P1818)&amp;"'"</f>
        <v/>
      </c>
      <c r="S1818">
        <f>"Insert into UFMT_BUILD_RULE (FORMAT_ID, FIELD_NO, PRIORITY, FIELD_ID, COND_ID, VALUE_ID, CONV_KEY, F_CHECK, F_WRITE) Values ('"&amp;A1818&amp;"', '"&amp;B1818&amp;"', '"&amp;C1818&amp;"', '"&amp;D1818&amp;"', '"&amp;E1818&amp;"', '"&amp;F1818&amp;"', '"&amp;G1818&amp;"', '"&amp;H1818&amp;"', '"&amp;I1818&amp;"');"</f>
        <v/>
      </c>
      <c r="T1818">
        <f>"Update UFMT_BUILD_RULE SET FIELD_ID='"&amp;D1818&amp;"',COND_ID='"&amp;E1818&amp;"',VALUE_ID='"&amp;F1818&amp;"',CONV_KEY='"&amp;G1818&amp;"',F_CHECK='"&amp;H1818&amp;"',F_WRITE='"&amp;I1818&amp;"' Where FORMAT_ID = '"&amp;A1818&amp;"' AND FIELD_NO = '"&amp;B1818&amp;"' AND PRIORITY = '"&amp;C1818&amp;"';"</f>
        <v/>
      </c>
      <c r="U1818">
        <f>"Delete from UFMT_BUILD_RULE Where FORMAT_ID = '"&amp;A1818&amp;"' AND FIELD_NO = '"&amp;B1818&amp;"' AND PRIORITY = '"&amp;C1818&amp;"';"</f>
        <v/>
      </c>
    </row>
    <row r="1819" spans="1:21">
      <c r="A1819" t="s">
        <v>1384</v>
      </c>
      <c r="B1819" t="s">
        <v>196</v>
      </c>
      <c r="C1819" t="s">
        <v>13</v>
      </c>
      <c r="D1819" t="s">
        <v>233</v>
      </c>
      <c r="F1819" t="s">
        <v>68</v>
      </c>
      <c r="H1819" t="s">
        <v>255</v>
      </c>
      <c r="I1819" t="s">
        <v>255</v>
      </c>
      <c r="L1819" t="s">
        <v>7</v>
      </c>
      <c r="M1819">
        <f>VLOOKUP(D1819,UFMT_FIELD_FORMAT!A:H,8,FALSE)</f>
        <v/>
      </c>
      <c r="N1819">
        <f>IF(ISBLANK(E1819),"",VLOOKUP(E1819,UFMT_CONDITION!A:J,10,FALSE))</f>
        <v/>
      </c>
      <c r="O1819">
        <f>VLOOKUP(F1819,UFMT_VALUE!A:E,5,FALSE)</f>
        <v/>
      </c>
      <c r="P1819">
        <f>IF(ISBLANK(G1819),"",VLOOKUP(G1819,UFMT_CONVERSION!A:C,3,FALSE))</f>
        <v/>
      </c>
      <c r="Q1819">
        <f>"Field '"&amp;M1819&amp;IF(N1819="","","',Cond '"&amp;N1819)&amp;"', Value '"&amp;O1819&amp;IF(P1819="","","', Conv '"&amp;P1819)&amp;"'"</f>
        <v/>
      </c>
      <c r="S1819">
        <f>"Insert into UFMT_BUILD_RULE (FORMAT_ID, FIELD_NO, PRIORITY, FIELD_ID, COND_ID, VALUE_ID, CONV_KEY, F_CHECK, F_WRITE) Values ('"&amp;A1819&amp;"', '"&amp;B1819&amp;"', '"&amp;C1819&amp;"', '"&amp;D1819&amp;"', '"&amp;E1819&amp;"', '"&amp;F1819&amp;"', '"&amp;G1819&amp;"', '"&amp;H1819&amp;"', '"&amp;I1819&amp;"');"</f>
        <v/>
      </c>
      <c r="T1819">
        <f>"Update UFMT_BUILD_RULE SET FIELD_ID='"&amp;D1819&amp;"',COND_ID='"&amp;E1819&amp;"',VALUE_ID='"&amp;F1819&amp;"',CONV_KEY='"&amp;G1819&amp;"',F_CHECK='"&amp;H1819&amp;"',F_WRITE='"&amp;I1819&amp;"' Where FORMAT_ID = '"&amp;A1819&amp;"' AND FIELD_NO = '"&amp;B1819&amp;"' AND PRIORITY = '"&amp;C1819&amp;"';"</f>
        <v/>
      </c>
      <c r="U1819">
        <f>"Delete from UFMT_BUILD_RULE Where FORMAT_ID = '"&amp;A1819&amp;"' AND FIELD_NO = '"&amp;B1819&amp;"' AND PRIORITY = '"&amp;C1819&amp;"';"</f>
        <v/>
      </c>
    </row>
    <row r="1820" spans="1:21">
      <c r="A1820" t="s">
        <v>1384</v>
      </c>
      <c r="B1820" t="s">
        <v>634</v>
      </c>
      <c r="C1820" t="s">
        <v>13</v>
      </c>
      <c r="D1820" t="s">
        <v>233</v>
      </c>
      <c r="E1820" t="s">
        <v>555</v>
      </c>
      <c r="F1820" t="s">
        <v>70</v>
      </c>
      <c r="H1820" t="s">
        <v>255</v>
      </c>
      <c r="I1820" t="s">
        <v>255</v>
      </c>
      <c r="L1820" t="s">
        <v>7</v>
      </c>
      <c r="M1820">
        <f>VLOOKUP(D1820,UFMT_FIELD_FORMAT!A:H,8,FALSE)</f>
        <v/>
      </c>
      <c r="N1820">
        <f>IF(ISBLANK(E1820),"",VLOOKUP(E1820,UFMT_CONDITION!A:J,10,FALSE))</f>
        <v/>
      </c>
      <c r="O1820">
        <f>VLOOKUP(F1820,UFMT_VALUE!A:E,5,FALSE)</f>
        <v/>
      </c>
      <c r="P1820">
        <f>IF(ISBLANK(G1820),"",VLOOKUP(G1820,UFMT_CONVERSION!A:C,3,FALSE))</f>
        <v/>
      </c>
      <c r="Q1820">
        <f>"Field '"&amp;M1820&amp;IF(N1820="","","',Cond '"&amp;N1820)&amp;"', Value '"&amp;O1820&amp;IF(P1820="","","', Conv '"&amp;P1820)&amp;"'"</f>
        <v/>
      </c>
      <c r="S1820">
        <f>"Insert into UFMT_BUILD_RULE (FORMAT_ID, FIELD_NO, PRIORITY, FIELD_ID, COND_ID, VALUE_ID, CONV_KEY, F_CHECK, F_WRITE) Values ('"&amp;A1820&amp;"', '"&amp;B1820&amp;"', '"&amp;C1820&amp;"', '"&amp;D1820&amp;"', '"&amp;E1820&amp;"', '"&amp;F1820&amp;"', '"&amp;G1820&amp;"', '"&amp;H1820&amp;"', '"&amp;I1820&amp;"');"</f>
        <v/>
      </c>
      <c r="T1820">
        <f>"Update UFMT_BUILD_RULE SET FIELD_ID='"&amp;D1820&amp;"',COND_ID='"&amp;E1820&amp;"',VALUE_ID='"&amp;F1820&amp;"',CONV_KEY='"&amp;G1820&amp;"',F_CHECK='"&amp;H1820&amp;"',F_WRITE='"&amp;I1820&amp;"' Where FORMAT_ID = '"&amp;A1820&amp;"' AND FIELD_NO = '"&amp;B1820&amp;"' AND PRIORITY = '"&amp;C1820&amp;"';"</f>
        <v/>
      </c>
      <c r="U1820">
        <f>"Delete from UFMT_BUILD_RULE Where FORMAT_ID = '"&amp;A1820&amp;"' AND FIELD_NO = '"&amp;B1820&amp;"' AND PRIORITY = '"&amp;C1820&amp;"';"</f>
        <v/>
      </c>
    </row>
    <row r="1821" spans="1:21">
      <c r="A1821" t="s">
        <v>1384</v>
      </c>
      <c r="B1821" t="s">
        <v>59</v>
      </c>
      <c r="C1821" t="s">
        <v>13</v>
      </c>
      <c r="D1821" t="s">
        <v>536</v>
      </c>
      <c r="F1821" t="s">
        <v>1546</v>
      </c>
      <c r="G1821" t="s">
        <v>196</v>
      </c>
      <c r="H1821" t="s">
        <v>255</v>
      </c>
      <c r="I1821" t="s">
        <v>255</v>
      </c>
      <c r="L1821" t="s">
        <v>7</v>
      </c>
      <c r="M1821">
        <f>VLOOKUP(D1821,UFMT_FIELD_FORMAT!A:H,8,FALSE)</f>
        <v/>
      </c>
      <c r="N1821">
        <f>IF(ISBLANK(E1821),"",VLOOKUP(E1821,UFMT_CONDITION!A:J,10,FALSE))</f>
        <v/>
      </c>
      <c r="O1821">
        <f>VLOOKUP(F1821,UFMT_VALUE!A:E,5,FALSE)</f>
        <v/>
      </c>
      <c r="P1821">
        <f>IF(ISBLANK(G1821),"",VLOOKUP(G1821,UFMT_CONVERSION!A:C,3,FALSE))</f>
        <v/>
      </c>
      <c r="Q1821">
        <f>"Field '"&amp;M1821&amp;IF(N1821="","","',Cond '"&amp;N1821)&amp;"', Value '"&amp;O1821&amp;IF(P1821="","","', Conv '"&amp;P1821)&amp;"'"</f>
        <v/>
      </c>
      <c r="S1821">
        <f>"Insert into UFMT_BUILD_RULE (FORMAT_ID, FIELD_NO, PRIORITY, FIELD_ID, COND_ID, VALUE_ID, CONV_KEY, F_CHECK, F_WRITE) Values ('"&amp;A1821&amp;"', '"&amp;B1821&amp;"', '"&amp;C1821&amp;"', '"&amp;D1821&amp;"', '"&amp;E1821&amp;"', '"&amp;F1821&amp;"', '"&amp;G1821&amp;"', '"&amp;H1821&amp;"', '"&amp;I1821&amp;"');"</f>
        <v/>
      </c>
      <c r="T1821">
        <f>"Update UFMT_BUILD_RULE SET FIELD_ID='"&amp;D1821&amp;"',COND_ID='"&amp;E1821&amp;"',VALUE_ID='"&amp;F1821&amp;"',CONV_KEY='"&amp;G1821&amp;"',F_CHECK='"&amp;H1821&amp;"',F_WRITE='"&amp;I1821&amp;"' Where FORMAT_ID = '"&amp;A1821&amp;"' AND FIELD_NO = '"&amp;B1821&amp;"' AND PRIORITY = '"&amp;C1821&amp;"';"</f>
        <v/>
      </c>
      <c r="U1821">
        <f>"Delete from UFMT_BUILD_RULE Where FORMAT_ID = '"&amp;A1821&amp;"' AND FIELD_NO = '"&amp;B1821&amp;"' AND PRIORITY = '"&amp;C1821&amp;"';"</f>
        <v/>
      </c>
    </row>
    <row r="1822" spans="1:21">
      <c r="A1822" t="s">
        <v>1384</v>
      </c>
      <c r="B1822" t="s">
        <v>663</v>
      </c>
      <c r="C1822" t="s">
        <v>13</v>
      </c>
      <c r="D1822" t="s">
        <v>536</v>
      </c>
      <c r="F1822" t="s">
        <v>1228</v>
      </c>
      <c r="G1822" t="s">
        <v>196</v>
      </c>
      <c r="H1822" t="s">
        <v>255</v>
      </c>
      <c r="I1822" t="s">
        <v>255</v>
      </c>
      <c r="L1822" t="s">
        <v>7</v>
      </c>
      <c r="M1822">
        <f>VLOOKUP(D1822,UFMT_FIELD_FORMAT!A:H,8,FALSE)</f>
        <v/>
      </c>
      <c r="N1822">
        <f>IF(ISBLANK(E1822),"",VLOOKUP(E1822,UFMT_CONDITION!A:J,10,FALSE))</f>
        <v/>
      </c>
      <c r="O1822">
        <f>VLOOKUP(F1822,UFMT_VALUE!A:E,5,FALSE)</f>
        <v/>
      </c>
      <c r="P1822">
        <f>IF(ISBLANK(G1822),"",VLOOKUP(G1822,UFMT_CONVERSION!A:C,3,FALSE))</f>
        <v/>
      </c>
      <c r="Q1822">
        <f>"Field '"&amp;M1822&amp;IF(N1822="","","',Cond '"&amp;N1822)&amp;"', Value '"&amp;O1822&amp;IF(P1822="","","', Conv '"&amp;P1822)&amp;"'"</f>
        <v/>
      </c>
      <c r="S1822">
        <f>"Insert into UFMT_BUILD_RULE (FORMAT_ID, FIELD_NO, PRIORITY, FIELD_ID, COND_ID, VALUE_ID, CONV_KEY, F_CHECK, F_WRITE) Values ('"&amp;A1822&amp;"', '"&amp;B1822&amp;"', '"&amp;C1822&amp;"', '"&amp;D1822&amp;"', '"&amp;E1822&amp;"', '"&amp;F1822&amp;"', '"&amp;G1822&amp;"', '"&amp;H1822&amp;"', '"&amp;I1822&amp;"');"</f>
        <v/>
      </c>
      <c r="T1822">
        <f>"Update UFMT_BUILD_RULE SET FIELD_ID='"&amp;D1822&amp;"',COND_ID='"&amp;E1822&amp;"',VALUE_ID='"&amp;F1822&amp;"',CONV_KEY='"&amp;G1822&amp;"',F_CHECK='"&amp;H1822&amp;"',F_WRITE='"&amp;I1822&amp;"' Where FORMAT_ID = '"&amp;A1822&amp;"' AND FIELD_NO = '"&amp;B1822&amp;"' AND PRIORITY = '"&amp;C1822&amp;"';"</f>
        <v/>
      </c>
      <c r="U1822">
        <f>"Delete from UFMT_BUILD_RULE Where FORMAT_ID = '"&amp;A1822&amp;"' AND FIELD_NO = '"&amp;B1822&amp;"' AND PRIORITY = '"&amp;C1822&amp;"';"</f>
        <v/>
      </c>
    </row>
    <row r="1823" spans="1:21">
      <c r="A1823" t="s">
        <v>1384</v>
      </c>
      <c r="B1823" t="s">
        <v>103</v>
      </c>
      <c r="C1823" t="s">
        <v>13</v>
      </c>
      <c r="D1823" t="s">
        <v>536</v>
      </c>
      <c r="F1823" t="s">
        <v>1589</v>
      </c>
      <c r="G1823" t="s">
        <v>196</v>
      </c>
      <c r="H1823" t="s">
        <v>255</v>
      </c>
      <c r="I1823" t="s">
        <v>255</v>
      </c>
      <c r="L1823" t="s">
        <v>7</v>
      </c>
      <c r="M1823">
        <f>VLOOKUP(D1823,UFMT_FIELD_FORMAT!A:H,8,FALSE)</f>
        <v/>
      </c>
      <c r="N1823">
        <f>IF(ISBLANK(E1823),"",VLOOKUP(E1823,UFMT_CONDITION!A:J,10,FALSE))</f>
        <v/>
      </c>
      <c r="O1823">
        <f>VLOOKUP(F1823,UFMT_VALUE!A:E,5,FALSE)</f>
        <v/>
      </c>
      <c r="P1823">
        <f>IF(ISBLANK(G1823),"",VLOOKUP(G1823,UFMT_CONVERSION!A:C,3,FALSE))</f>
        <v/>
      </c>
      <c r="Q1823">
        <f>"Field '"&amp;M1823&amp;IF(N1823="","","',Cond '"&amp;N1823)&amp;"', Value '"&amp;O1823&amp;IF(P1823="","","', Conv '"&amp;P1823)&amp;"'"</f>
        <v/>
      </c>
      <c r="S1823">
        <f>"Insert into UFMT_BUILD_RULE (FORMAT_ID, FIELD_NO, PRIORITY, FIELD_ID, COND_ID, VALUE_ID, CONV_KEY, F_CHECK, F_WRITE) Values ('"&amp;A1823&amp;"', '"&amp;B1823&amp;"', '"&amp;C1823&amp;"', '"&amp;D1823&amp;"', '"&amp;E1823&amp;"', '"&amp;F1823&amp;"', '"&amp;G1823&amp;"', '"&amp;H1823&amp;"', '"&amp;I1823&amp;"');"</f>
        <v/>
      </c>
      <c r="T1823">
        <f>"Update UFMT_BUILD_RULE SET FIELD_ID='"&amp;D1823&amp;"',COND_ID='"&amp;E1823&amp;"',VALUE_ID='"&amp;F1823&amp;"',CONV_KEY='"&amp;G1823&amp;"',F_CHECK='"&amp;H1823&amp;"',F_WRITE='"&amp;I1823&amp;"' Where FORMAT_ID = '"&amp;A1823&amp;"' AND FIELD_NO = '"&amp;B1823&amp;"' AND PRIORITY = '"&amp;C1823&amp;"';"</f>
        <v/>
      </c>
      <c r="U1823">
        <f>"Delete from UFMT_BUILD_RULE Where FORMAT_ID = '"&amp;A1823&amp;"' AND FIELD_NO = '"&amp;B1823&amp;"' AND PRIORITY = '"&amp;C1823&amp;"';"</f>
        <v/>
      </c>
    </row>
    <row r="1824" spans="1:21">
      <c r="A1824" t="s">
        <v>1384</v>
      </c>
      <c r="B1824" t="s">
        <v>666</v>
      </c>
      <c r="C1824" t="s">
        <v>13</v>
      </c>
      <c r="D1824" t="s">
        <v>536</v>
      </c>
      <c r="E1824" t="s">
        <v>555</v>
      </c>
      <c r="F1824" t="s">
        <v>1547</v>
      </c>
      <c r="G1824" t="s">
        <v>196</v>
      </c>
      <c r="H1824" t="s">
        <v>255</v>
      </c>
      <c r="I1824" t="s">
        <v>255</v>
      </c>
      <c r="L1824" t="s">
        <v>7</v>
      </c>
      <c r="M1824">
        <f>VLOOKUP(D1824,UFMT_FIELD_FORMAT!A:H,8,FALSE)</f>
        <v/>
      </c>
      <c r="N1824">
        <f>IF(ISBLANK(E1824),"",VLOOKUP(E1824,UFMT_CONDITION!A:J,10,FALSE))</f>
        <v/>
      </c>
      <c r="O1824">
        <f>VLOOKUP(F1824,UFMT_VALUE!A:E,5,FALSE)</f>
        <v/>
      </c>
      <c r="P1824">
        <f>IF(ISBLANK(G1824),"",VLOOKUP(G1824,UFMT_CONVERSION!A:C,3,FALSE))</f>
        <v/>
      </c>
      <c r="Q1824">
        <f>"Field '"&amp;M1824&amp;IF(N1824="","","',Cond '"&amp;N1824)&amp;"', Value '"&amp;O1824&amp;IF(P1824="","","', Conv '"&amp;P1824)&amp;"'"</f>
        <v/>
      </c>
      <c r="S1824">
        <f>"Insert into UFMT_BUILD_RULE (FORMAT_ID, FIELD_NO, PRIORITY, FIELD_ID, COND_ID, VALUE_ID, CONV_KEY, F_CHECK, F_WRITE) Values ('"&amp;A1824&amp;"', '"&amp;B1824&amp;"', '"&amp;C1824&amp;"', '"&amp;D1824&amp;"', '"&amp;E1824&amp;"', '"&amp;F1824&amp;"', '"&amp;G1824&amp;"', '"&amp;H1824&amp;"', '"&amp;I1824&amp;"');"</f>
        <v/>
      </c>
      <c r="T1824">
        <f>"Update UFMT_BUILD_RULE SET FIELD_ID='"&amp;D1824&amp;"',COND_ID='"&amp;E1824&amp;"',VALUE_ID='"&amp;F1824&amp;"',CONV_KEY='"&amp;G1824&amp;"',F_CHECK='"&amp;H1824&amp;"',F_WRITE='"&amp;I1824&amp;"' Where FORMAT_ID = '"&amp;A1824&amp;"' AND FIELD_NO = '"&amp;B1824&amp;"' AND PRIORITY = '"&amp;C1824&amp;"';"</f>
        <v/>
      </c>
      <c r="U1824">
        <f>"Delete from UFMT_BUILD_RULE Where FORMAT_ID = '"&amp;A1824&amp;"' AND FIELD_NO = '"&amp;B1824&amp;"' AND PRIORITY = '"&amp;C1824&amp;"';"</f>
        <v/>
      </c>
    </row>
    <row r="1825" spans="1:21">
      <c r="A1825" t="s">
        <v>1384</v>
      </c>
      <c r="B1825" t="s">
        <v>666</v>
      </c>
      <c r="C1825" t="s">
        <v>64</v>
      </c>
      <c r="D1825" t="s">
        <v>536</v>
      </c>
      <c r="E1825" t="s">
        <v>567</v>
      </c>
      <c r="F1825" t="s">
        <v>1547</v>
      </c>
      <c r="G1825" t="s">
        <v>196</v>
      </c>
      <c r="H1825" t="s">
        <v>255</v>
      </c>
      <c r="I1825" t="s">
        <v>255</v>
      </c>
      <c r="L1825" t="s">
        <v>7</v>
      </c>
      <c r="M1825">
        <f>VLOOKUP(D1825,UFMT_FIELD_FORMAT!A:H,8,FALSE)</f>
        <v/>
      </c>
      <c r="N1825">
        <f>IF(ISBLANK(E1825),"",VLOOKUP(E1825,UFMT_CONDITION!A:J,10,FALSE))</f>
        <v/>
      </c>
      <c r="O1825">
        <f>VLOOKUP(F1825,UFMT_VALUE!A:E,5,FALSE)</f>
        <v/>
      </c>
      <c r="P1825">
        <f>IF(ISBLANK(G1825),"",VLOOKUP(G1825,UFMT_CONVERSION!A:C,3,FALSE))</f>
        <v/>
      </c>
      <c r="Q1825">
        <f>"Field '"&amp;M1825&amp;IF(N1825="","","',Cond '"&amp;N1825)&amp;"', Value '"&amp;O1825&amp;IF(P1825="","","', Conv '"&amp;P1825)&amp;"'"</f>
        <v/>
      </c>
      <c r="S1825">
        <f>"Insert into UFMT_BUILD_RULE (FORMAT_ID, FIELD_NO, PRIORITY, FIELD_ID, COND_ID, VALUE_ID, CONV_KEY, F_CHECK, F_WRITE) Values ('"&amp;A1825&amp;"', '"&amp;B1825&amp;"', '"&amp;C1825&amp;"', '"&amp;D1825&amp;"', '"&amp;E1825&amp;"', '"&amp;F1825&amp;"', '"&amp;G1825&amp;"', '"&amp;H1825&amp;"', '"&amp;I1825&amp;"');"</f>
        <v/>
      </c>
      <c r="T1825">
        <f>"Update UFMT_BUILD_RULE SET FIELD_ID='"&amp;D1825&amp;"',COND_ID='"&amp;E1825&amp;"',VALUE_ID='"&amp;F1825&amp;"',CONV_KEY='"&amp;G1825&amp;"',F_CHECK='"&amp;H1825&amp;"',F_WRITE='"&amp;I1825&amp;"' Where FORMAT_ID = '"&amp;A1825&amp;"' AND FIELD_NO = '"&amp;B1825&amp;"' AND PRIORITY = '"&amp;C1825&amp;"';"</f>
        <v/>
      </c>
      <c r="U1825">
        <f>"Delete from UFMT_BUILD_RULE Where FORMAT_ID = '"&amp;A1825&amp;"' AND FIELD_NO = '"&amp;B1825&amp;"' AND PRIORITY = '"&amp;C1825&amp;"';"</f>
        <v/>
      </c>
    </row>
    <row r="1826" spans="1:21">
      <c r="A1826" t="s">
        <v>1384</v>
      </c>
      <c r="B1826" t="s">
        <v>97</v>
      </c>
      <c r="C1826" t="s">
        <v>13</v>
      </c>
      <c r="D1826" t="s">
        <v>532</v>
      </c>
      <c r="F1826" t="s">
        <v>1590</v>
      </c>
      <c r="G1826" t="s">
        <v>76</v>
      </c>
      <c r="H1826" t="s">
        <v>255</v>
      </c>
      <c r="I1826" t="s">
        <v>255</v>
      </c>
      <c r="L1826" t="s">
        <v>7</v>
      </c>
      <c r="M1826">
        <f>VLOOKUP(D1826,UFMT_FIELD_FORMAT!A:H,8,FALSE)</f>
        <v/>
      </c>
      <c r="N1826">
        <f>IF(ISBLANK(E1826),"",VLOOKUP(E1826,UFMT_CONDITION!A:J,10,FALSE))</f>
        <v/>
      </c>
      <c r="O1826">
        <f>VLOOKUP(F1826,UFMT_VALUE!A:E,5,FALSE)</f>
        <v/>
      </c>
      <c r="P1826">
        <f>IF(ISBLANK(G1826),"",VLOOKUP(G1826,UFMT_CONVERSION!A:C,3,FALSE))</f>
        <v/>
      </c>
      <c r="Q1826">
        <f>"Field '"&amp;M1826&amp;IF(N1826="","","',Cond '"&amp;N1826)&amp;"', Value '"&amp;O1826&amp;IF(P1826="","","', Conv '"&amp;P1826)&amp;"'"</f>
        <v/>
      </c>
      <c r="S1826">
        <f>"Insert into UFMT_BUILD_RULE (FORMAT_ID, FIELD_NO, PRIORITY, FIELD_ID, COND_ID, VALUE_ID, CONV_KEY, F_CHECK, F_WRITE) Values ('"&amp;A1826&amp;"', '"&amp;B1826&amp;"', '"&amp;C1826&amp;"', '"&amp;D1826&amp;"', '"&amp;E1826&amp;"', '"&amp;F1826&amp;"', '"&amp;G1826&amp;"', '"&amp;H1826&amp;"', '"&amp;I1826&amp;"');"</f>
        <v/>
      </c>
      <c r="T1826">
        <f>"Update UFMT_BUILD_RULE SET FIELD_ID='"&amp;D1826&amp;"',COND_ID='"&amp;E1826&amp;"',VALUE_ID='"&amp;F1826&amp;"',CONV_KEY='"&amp;G1826&amp;"',F_CHECK='"&amp;H1826&amp;"',F_WRITE='"&amp;I1826&amp;"' Where FORMAT_ID = '"&amp;A1826&amp;"' AND FIELD_NO = '"&amp;B1826&amp;"' AND PRIORITY = '"&amp;C1826&amp;"';"</f>
        <v/>
      </c>
      <c r="U1826">
        <f>"Delete from UFMT_BUILD_RULE Where FORMAT_ID = '"&amp;A1826&amp;"' AND FIELD_NO = '"&amp;B1826&amp;"' AND PRIORITY = '"&amp;C1826&amp;"';"</f>
        <v/>
      </c>
    </row>
    <row r="1827" spans="1:21">
      <c r="A1827" t="s">
        <v>1386</v>
      </c>
      <c r="B1827" t="s">
        <v>64</v>
      </c>
      <c r="C1827" t="s">
        <v>13</v>
      </c>
      <c r="D1827" t="s">
        <v>13</v>
      </c>
      <c r="F1827" t="s">
        <v>64</v>
      </c>
      <c r="H1827" t="s">
        <v>255</v>
      </c>
      <c r="I1827" t="s">
        <v>255</v>
      </c>
      <c r="L1827" t="s">
        <v>7</v>
      </c>
      <c r="M1827">
        <f>VLOOKUP(D1827,UFMT_FIELD_FORMAT!A:H,8,FALSE)</f>
        <v/>
      </c>
      <c r="N1827">
        <f>IF(ISBLANK(E1827),"",VLOOKUP(E1827,UFMT_CONDITION!A:J,10,FALSE))</f>
        <v/>
      </c>
      <c r="O1827">
        <f>VLOOKUP(F1827,UFMT_VALUE!A:E,5,FALSE)</f>
        <v/>
      </c>
      <c r="P1827">
        <f>IF(ISBLANK(G1827),"",VLOOKUP(G1827,UFMT_CONVERSION!A:C,3,FALSE))</f>
        <v/>
      </c>
      <c r="Q1827">
        <f>"Field '"&amp;M1827&amp;IF(N1827="","","',Cond '"&amp;N1827)&amp;"', Value '"&amp;O1827&amp;IF(P1827="","","', Conv '"&amp;P1827)&amp;"'"</f>
        <v/>
      </c>
      <c r="S1827">
        <f>"Insert into UFMT_BUILD_RULE (FORMAT_ID, FIELD_NO, PRIORITY, FIELD_ID, COND_ID, VALUE_ID, CONV_KEY, F_CHECK, F_WRITE) Values ('"&amp;A1827&amp;"', '"&amp;B1827&amp;"', '"&amp;C1827&amp;"', '"&amp;D1827&amp;"', '"&amp;E1827&amp;"', '"&amp;F1827&amp;"', '"&amp;G1827&amp;"', '"&amp;H1827&amp;"', '"&amp;I1827&amp;"');"</f>
        <v/>
      </c>
      <c r="T1827">
        <f>"Update UFMT_BUILD_RULE SET FIELD_ID='"&amp;D1827&amp;"',COND_ID='"&amp;E1827&amp;"',VALUE_ID='"&amp;F1827&amp;"',CONV_KEY='"&amp;G1827&amp;"',F_CHECK='"&amp;H1827&amp;"',F_WRITE='"&amp;I1827&amp;"' Where FORMAT_ID = '"&amp;A1827&amp;"' AND FIELD_NO = '"&amp;B1827&amp;"' AND PRIORITY = '"&amp;C1827&amp;"';"</f>
        <v/>
      </c>
      <c r="U1827">
        <f>"Delete from UFMT_BUILD_RULE Where FORMAT_ID = '"&amp;A1827&amp;"' AND FIELD_NO = '"&amp;B1827&amp;"' AND PRIORITY = '"&amp;C1827&amp;"';"</f>
        <v/>
      </c>
    </row>
    <row r="1828" spans="1:21">
      <c r="A1828" t="s">
        <v>1386</v>
      </c>
      <c r="B1828" t="s">
        <v>107</v>
      </c>
      <c r="C1828" t="s">
        <v>13</v>
      </c>
      <c r="D1828" t="s">
        <v>64</v>
      </c>
      <c r="F1828" t="s">
        <v>1594</v>
      </c>
      <c r="H1828" t="s">
        <v>255</v>
      </c>
      <c r="I1828" t="s">
        <v>255</v>
      </c>
      <c r="L1828" t="s">
        <v>7</v>
      </c>
      <c r="M1828">
        <f>VLOOKUP(D1828,UFMT_FIELD_FORMAT!A:H,8,FALSE)</f>
        <v/>
      </c>
      <c r="N1828">
        <f>IF(ISBLANK(E1828),"",VLOOKUP(E1828,UFMT_CONDITION!A:J,10,FALSE))</f>
        <v/>
      </c>
      <c r="O1828">
        <f>VLOOKUP(F1828,UFMT_VALUE!A:E,5,FALSE)</f>
        <v/>
      </c>
      <c r="P1828">
        <f>IF(ISBLANK(G1828),"",VLOOKUP(G1828,UFMT_CONVERSION!A:C,3,FALSE))</f>
        <v/>
      </c>
      <c r="Q1828">
        <f>"Field '"&amp;M1828&amp;IF(N1828="","","',Cond '"&amp;N1828)&amp;"', Value '"&amp;O1828&amp;IF(P1828="","","', Conv '"&amp;P1828)&amp;"'"</f>
        <v/>
      </c>
      <c r="S1828">
        <f>"Insert into UFMT_BUILD_RULE (FORMAT_ID, FIELD_NO, PRIORITY, FIELD_ID, COND_ID, VALUE_ID, CONV_KEY, F_CHECK, F_WRITE) Values ('"&amp;A1828&amp;"', '"&amp;B1828&amp;"', '"&amp;C1828&amp;"', '"&amp;D1828&amp;"', '"&amp;E1828&amp;"', '"&amp;F1828&amp;"', '"&amp;G1828&amp;"', '"&amp;H1828&amp;"', '"&amp;I1828&amp;"');"</f>
        <v/>
      </c>
      <c r="T1828">
        <f>"Update UFMT_BUILD_RULE SET FIELD_ID='"&amp;D1828&amp;"',COND_ID='"&amp;E1828&amp;"',VALUE_ID='"&amp;F1828&amp;"',CONV_KEY='"&amp;G1828&amp;"',F_CHECK='"&amp;H1828&amp;"',F_WRITE='"&amp;I1828&amp;"' Where FORMAT_ID = '"&amp;A1828&amp;"' AND FIELD_NO = '"&amp;B1828&amp;"' AND PRIORITY = '"&amp;C1828&amp;"';"</f>
        <v/>
      </c>
      <c r="U1828">
        <f>"Delete from UFMT_BUILD_RULE Where FORMAT_ID = '"&amp;A1828&amp;"' AND FIELD_NO = '"&amp;B1828&amp;"' AND PRIORITY = '"&amp;C1828&amp;"';"</f>
        <v/>
      </c>
    </row>
    <row r="1829" spans="1:21">
      <c r="A1829" t="s">
        <v>1386</v>
      </c>
      <c r="B1829" t="s">
        <v>31</v>
      </c>
      <c r="C1829" t="s">
        <v>13</v>
      </c>
      <c r="D1829" t="s">
        <v>107</v>
      </c>
      <c r="E1829" t="s">
        <v>606</v>
      </c>
      <c r="F1829" t="s">
        <v>330</v>
      </c>
      <c r="G1829" t="s">
        <v>686</v>
      </c>
      <c r="H1829" t="s">
        <v>255</v>
      </c>
      <c r="I1829" t="s">
        <v>255</v>
      </c>
      <c r="L1829" t="s">
        <v>7</v>
      </c>
      <c r="M1829">
        <f>VLOOKUP(D1829,UFMT_FIELD_FORMAT!A:H,8,FALSE)</f>
        <v/>
      </c>
      <c r="N1829">
        <f>IF(ISBLANK(E1829),"",VLOOKUP(E1829,UFMT_CONDITION!A:J,10,FALSE))</f>
        <v/>
      </c>
      <c r="O1829">
        <f>VLOOKUP(F1829,UFMT_VALUE!A:E,5,FALSE)</f>
        <v/>
      </c>
      <c r="P1829">
        <f>IF(ISBLANK(G1829),"",VLOOKUP(G1829,UFMT_CONVERSION!A:C,3,FALSE))</f>
        <v/>
      </c>
      <c r="Q1829">
        <f>"Field '"&amp;M1829&amp;IF(N1829="","","',Cond '"&amp;N1829)&amp;"', Value '"&amp;O1829&amp;IF(P1829="","","', Conv '"&amp;P1829)&amp;"'"</f>
        <v/>
      </c>
      <c r="S1829">
        <f>"Insert into UFMT_BUILD_RULE (FORMAT_ID, FIELD_NO, PRIORITY, FIELD_ID, COND_ID, VALUE_ID, CONV_KEY, F_CHECK, F_WRITE) Values ('"&amp;A1829&amp;"', '"&amp;B1829&amp;"', '"&amp;C1829&amp;"', '"&amp;D1829&amp;"', '"&amp;E1829&amp;"', '"&amp;F1829&amp;"', '"&amp;G1829&amp;"', '"&amp;H1829&amp;"', '"&amp;I1829&amp;"');"</f>
        <v/>
      </c>
      <c r="T1829">
        <f>"Update UFMT_BUILD_RULE SET FIELD_ID='"&amp;D1829&amp;"',COND_ID='"&amp;E1829&amp;"',VALUE_ID='"&amp;F1829&amp;"',CONV_KEY='"&amp;G1829&amp;"',F_CHECK='"&amp;H1829&amp;"',F_WRITE='"&amp;I1829&amp;"' Where FORMAT_ID = '"&amp;A1829&amp;"' AND FIELD_NO = '"&amp;B1829&amp;"' AND PRIORITY = '"&amp;C1829&amp;"';"</f>
        <v/>
      </c>
      <c r="U1829">
        <f>"Delete from UFMT_BUILD_RULE Where FORMAT_ID = '"&amp;A1829&amp;"' AND FIELD_NO = '"&amp;B1829&amp;"' AND PRIORITY = '"&amp;C1829&amp;"';"</f>
        <v/>
      </c>
    </row>
    <row r="1830" spans="1:21">
      <c r="A1830" t="s">
        <v>1386</v>
      </c>
      <c r="B1830" t="s">
        <v>31</v>
      </c>
      <c r="C1830" t="s">
        <v>64</v>
      </c>
      <c r="D1830" t="s">
        <v>107</v>
      </c>
      <c r="F1830" t="s">
        <v>330</v>
      </c>
      <c r="H1830" t="s">
        <v>255</v>
      </c>
      <c r="I1830" t="s">
        <v>255</v>
      </c>
      <c r="L1830" t="s">
        <v>7</v>
      </c>
      <c r="M1830">
        <f>VLOOKUP(D1830,UFMT_FIELD_FORMAT!A:H,8,FALSE)</f>
        <v/>
      </c>
      <c r="N1830">
        <f>IF(ISBLANK(E1830),"",VLOOKUP(E1830,UFMT_CONDITION!A:J,10,FALSE))</f>
        <v/>
      </c>
      <c r="O1830">
        <f>VLOOKUP(F1830,UFMT_VALUE!A:E,5,FALSE)</f>
        <v/>
      </c>
      <c r="P1830">
        <f>IF(ISBLANK(G1830),"",VLOOKUP(G1830,UFMT_CONVERSION!A:C,3,FALSE))</f>
        <v/>
      </c>
      <c r="Q1830">
        <f>"Field '"&amp;M1830&amp;IF(N1830="","","',Cond '"&amp;N1830)&amp;"', Value '"&amp;O1830&amp;IF(P1830="","","', Conv '"&amp;P1830)&amp;"'"</f>
        <v/>
      </c>
      <c r="S1830">
        <f>"Insert into UFMT_BUILD_RULE (FORMAT_ID, FIELD_NO, PRIORITY, FIELD_ID, COND_ID, VALUE_ID, CONV_KEY, F_CHECK, F_WRITE) Values ('"&amp;A1830&amp;"', '"&amp;B1830&amp;"', '"&amp;C1830&amp;"', '"&amp;D1830&amp;"', '"&amp;E1830&amp;"', '"&amp;F1830&amp;"', '"&amp;G1830&amp;"', '"&amp;H1830&amp;"', '"&amp;I1830&amp;"');"</f>
        <v/>
      </c>
      <c r="T1830">
        <f>"Update UFMT_BUILD_RULE SET FIELD_ID='"&amp;D1830&amp;"',COND_ID='"&amp;E1830&amp;"',VALUE_ID='"&amp;F1830&amp;"',CONV_KEY='"&amp;G1830&amp;"',F_CHECK='"&amp;H1830&amp;"',F_WRITE='"&amp;I1830&amp;"' Where FORMAT_ID = '"&amp;A1830&amp;"' AND FIELD_NO = '"&amp;B1830&amp;"' AND PRIORITY = '"&amp;C1830&amp;"';"</f>
        <v/>
      </c>
      <c r="U1830">
        <f>"Delete from UFMT_BUILD_RULE Where FORMAT_ID = '"&amp;A1830&amp;"' AND FIELD_NO = '"&amp;B1830&amp;"' AND PRIORITY = '"&amp;C1830&amp;"';"</f>
        <v/>
      </c>
    </row>
    <row r="1831" spans="1:21">
      <c r="A1831" t="s">
        <v>1386</v>
      </c>
      <c r="B1831" t="s">
        <v>330</v>
      </c>
      <c r="C1831" t="s">
        <v>13</v>
      </c>
      <c r="D1831" t="s">
        <v>51</v>
      </c>
      <c r="F1831" t="s">
        <v>216</v>
      </c>
      <c r="H1831" t="s">
        <v>255</v>
      </c>
      <c r="I1831" t="s">
        <v>255</v>
      </c>
      <c r="L1831" t="s">
        <v>7</v>
      </c>
      <c r="M1831">
        <f>VLOOKUP(D1831,UFMT_FIELD_FORMAT!A:H,8,FALSE)</f>
        <v/>
      </c>
      <c r="N1831">
        <f>IF(ISBLANK(E1831),"",VLOOKUP(E1831,UFMT_CONDITION!A:J,10,FALSE))</f>
        <v/>
      </c>
      <c r="O1831">
        <f>VLOOKUP(F1831,UFMT_VALUE!A:E,5,FALSE)</f>
        <v/>
      </c>
      <c r="P1831">
        <f>IF(ISBLANK(G1831),"",VLOOKUP(G1831,UFMT_CONVERSION!A:C,3,FALSE))</f>
        <v/>
      </c>
      <c r="Q1831">
        <f>"Field '"&amp;M1831&amp;IF(N1831="","","',Cond '"&amp;N1831)&amp;"', Value '"&amp;O1831&amp;IF(P1831="","","', Conv '"&amp;P1831)&amp;"'"</f>
        <v/>
      </c>
      <c r="S1831">
        <f>"Insert into UFMT_BUILD_RULE (FORMAT_ID, FIELD_NO, PRIORITY, FIELD_ID, COND_ID, VALUE_ID, CONV_KEY, F_CHECK, F_WRITE) Values ('"&amp;A1831&amp;"', '"&amp;B1831&amp;"', '"&amp;C1831&amp;"', '"&amp;D1831&amp;"', '"&amp;E1831&amp;"', '"&amp;F1831&amp;"', '"&amp;G1831&amp;"', '"&amp;H1831&amp;"', '"&amp;I1831&amp;"');"</f>
        <v/>
      </c>
      <c r="T1831">
        <f>"Update UFMT_BUILD_RULE SET FIELD_ID='"&amp;D1831&amp;"',COND_ID='"&amp;E1831&amp;"',VALUE_ID='"&amp;F1831&amp;"',CONV_KEY='"&amp;G1831&amp;"',F_CHECK='"&amp;H1831&amp;"',F_WRITE='"&amp;I1831&amp;"' Where FORMAT_ID = '"&amp;A1831&amp;"' AND FIELD_NO = '"&amp;B1831&amp;"' AND PRIORITY = '"&amp;C1831&amp;"';"</f>
        <v/>
      </c>
      <c r="U1831">
        <f>"Delete from UFMT_BUILD_RULE Where FORMAT_ID = '"&amp;A1831&amp;"' AND FIELD_NO = '"&amp;B1831&amp;"' AND PRIORITY = '"&amp;C1831&amp;"';"</f>
        <v/>
      </c>
    </row>
    <row r="1832" spans="1:21">
      <c r="A1832" t="s">
        <v>1386</v>
      </c>
      <c r="B1832" t="s">
        <v>337</v>
      </c>
      <c r="C1832" t="s">
        <v>13</v>
      </c>
      <c r="D1832" t="s">
        <v>500</v>
      </c>
      <c r="F1832" t="s">
        <v>35</v>
      </c>
      <c r="H1832" t="s">
        <v>255</v>
      </c>
      <c r="I1832" t="s">
        <v>255</v>
      </c>
      <c r="L1832" t="s">
        <v>7</v>
      </c>
      <c r="M1832">
        <f>VLOOKUP(D1832,UFMT_FIELD_FORMAT!A:H,8,FALSE)</f>
        <v/>
      </c>
      <c r="N1832">
        <f>IF(ISBLANK(E1832),"",VLOOKUP(E1832,UFMT_CONDITION!A:J,10,FALSE))</f>
        <v/>
      </c>
      <c r="O1832">
        <f>VLOOKUP(F1832,UFMT_VALUE!A:E,5,FALSE)</f>
        <v/>
      </c>
      <c r="P1832">
        <f>IF(ISBLANK(G1832),"",VLOOKUP(G1832,UFMT_CONVERSION!A:C,3,FALSE))</f>
        <v/>
      </c>
      <c r="Q1832">
        <f>"Field '"&amp;M1832&amp;IF(N1832="","","',Cond '"&amp;N1832)&amp;"', Value '"&amp;O1832&amp;IF(P1832="","","', Conv '"&amp;P1832)&amp;"'"</f>
        <v/>
      </c>
      <c r="S1832">
        <f>"Insert into UFMT_BUILD_RULE (FORMAT_ID, FIELD_NO, PRIORITY, FIELD_ID, COND_ID, VALUE_ID, CONV_KEY, F_CHECK, F_WRITE) Values ('"&amp;A1832&amp;"', '"&amp;B1832&amp;"', '"&amp;C1832&amp;"', '"&amp;D1832&amp;"', '"&amp;E1832&amp;"', '"&amp;F1832&amp;"', '"&amp;G1832&amp;"', '"&amp;H1832&amp;"', '"&amp;I1832&amp;"');"</f>
        <v/>
      </c>
      <c r="T1832">
        <f>"Update UFMT_BUILD_RULE SET FIELD_ID='"&amp;D1832&amp;"',COND_ID='"&amp;E1832&amp;"',VALUE_ID='"&amp;F1832&amp;"',CONV_KEY='"&amp;G1832&amp;"',F_CHECK='"&amp;H1832&amp;"',F_WRITE='"&amp;I1832&amp;"' Where FORMAT_ID = '"&amp;A1832&amp;"' AND FIELD_NO = '"&amp;B1832&amp;"' AND PRIORITY = '"&amp;C1832&amp;"';"</f>
        <v/>
      </c>
      <c r="U1832">
        <f>"Delete from UFMT_BUILD_RULE Where FORMAT_ID = '"&amp;A1832&amp;"' AND FIELD_NO = '"&amp;B1832&amp;"' AND PRIORITY = '"&amp;C1832&amp;"';"</f>
        <v/>
      </c>
    </row>
    <row r="1833" spans="1:21">
      <c r="A1833" t="s">
        <v>1386</v>
      </c>
      <c r="B1833" t="s">
        <v>351</v>
      </c>
      <c r="C1833" t="s">
        <v>13</v>
      </c>
      <c r="D1833" t="s">
        <v>500</v>
      </c>
      <c r="F1833" t="s">
        <v>385</v>
      </c>
      <c r="H1833" t="s">
        <v>255</v>
      </c>
      <c r="I1833" t="s">
        <v>255</v>
      </c>
      <c r="L1833" t="s">
        <v>7</v>
      </c>
      <c r="M1833">
        <f>VLOOKUP(D1833,UFMT_FIELD_FORMAT!A:H,8,FALSE)</f>
        <v/>
      </c>
      <c r="N1833">
        <f>IF(ISBLANK(E1833),"",VLOOKUP(E1833,UFMT_CONDITION!A:J,10,FALSE))</f>
        <v/>
      </c>
      <c r="O1833">
        <f>VLOOKUP(F1833,UFMT_VALUE!A:E,5,FALSE)</f>
        <v/>
      </c>
      <c r="P1833">
        <f>IF(ISBLANK(G1833),"",VLOOKUP(G1833,UFMT_CONVERSION!A:C,3,FALSE))</f>
        <v/>
      </c>
      <c r="Q1833">
        <f>"Field '"&amp;M1833&amp;IF(N1833="","","',Cond '"&amp;N1833)&amp;"', Value '"&amp;O1833&amp;IF(P1833="","","', Conv '"&amp;P1833)&amp;"'"</f>
        <v/>
      </c>
      <c r="S1833">
        <f>"Insert into UFMT_BUILD_RULE (FORMAT_ID, FIELD_NO, PRIORITY, FIELD_ID, COND_ID, VALUE_ID, CONV_KEY, F_CHECK, F_WRITE) Values ('"&amp;A1833&amp;"', '"&amp;B1833&amp;"', '"&amp;C1833&amp;"', '"&amp;D1833&amp;"', '"&amp;E1833&amp;"', '"&amp;F1833&amp;"', '"&amp;G1833&amp;"', '"&amp;H1833&amp;"', '"&amp;I1833&amp;"');"</f>
        <v/>
      </c>
      <c r="T1833">
        <f>"Update UFMT_BUILD_RULE SET FIELD_ID='"&amp;D1833&amp;"',COND_ID='"&amp;E1833&amp;"',VALUE_ID='"&amp;F1833&amp;"',CONV_KEY='"&amp;G1833&amp;"',F_CHECK='"&amp;H1833&amp;"',F_WRITE='"&amp;I1833&amp;"' Where FORMAT_ID = '"&amp;A1833&amp;"' AND FIELD_NO = '"&amp;B1833&amp;"' AND PRIORITY = '"&amp;C1833&amp;"';"</f>
        <v/>
      </c>
      <c r="U1833">
        <f>"Delete from UFMT_BUILD_RULE Where FORMAT_ID = '"&amp;A1833&amp;"' AND FIELD_NO = '"&amp;B1833&amp;"' AND PRIORITY = '"&amp;C1833&amp;"';"</f>
        <v/>
      </c>
    </row>
    <row r="1834" spans="1:21">
      <c r="A1834" t="s">
        <v>1386</v>
      </c>
      <c r="B1834" t="s">
        <v>379</v>
      </c>
      <c r="C1834" t="s">
        <v>13</v>
      </c>
      <c r="D1834" t="s">
        <v>318</v>
      </c>
      <c r="F1834" t="s">
        <v>379</v>
      </c>
      <c r="G1834" t="s">
        <v>31</v>
      </c>
      <c r="H1834" t="s">
        <v>255</v>
      </c>
      <c r="I1834" t="s">
        <v>255</v>
      </c>
      <c r="L1834" t="s">
        <v>7</v>
      </c>
      <c r="M1834">
        <f>VLOOKUP(D1834,UFMT_FIELD_FORMAT!A:H,8,FALSE)</f>
        <v/>
      </c>
      <c r="N1834">
        <f>IF(ISBLANK(E1834),"",VLOOKUP(E1834,UFMT_CONDITION!A:J,10,FALSE))</f>
        <v/>
      </c>
      <c r="O1834">
        <f>VLOOKUP(F1834,UFMT_VALUE!A:E,5,FALSE)</f>
        <v/>
      </c>
      <c r="P1834">
        <f>IF(ISBLANK(G1834),"",VLOOKUP(G1834,UFMT_CONVERSION!A:C,3,FALSE))</f>
        <v/>
      </c>
      <c r="Q1834">
        <f>"Field '"&amp;M1834&amp;IF(N1834="","","',Cond '"&amp;N1834)&amp;"', Value '"&amp;O1834&amp;IF(P1834="","","', Conv '"&amp;P1834)&amp;"'"</f>
        <v/>
      </c>
      <c r="S1834">
        <f>"Insert into UFMT_BUILD_RULE (FORMAT_ID, FIELD_NO, PRIORITY, FIELD_ID, COND_ID, VALUE_ID, CONV_KEY, F_CHECK, F_WRITE) Values ('"&amp;A1834&amp;"', '"&amp;B1834&amp;"', '"&amp;C1834&amp;"', '"&amp;D1834&amp;"', '"&amp;E1834&amp;"', '"&amp;F1834&amp;"', '"&amp;G1834&amp;"', '"&amp;H1834&amp;"', '"&amp;I1834&amp;"');"</f>
        <v/>
      </c>
      <c r="T1834">
        <f>"Update UFMT_BUILD_RULE SET FIELD_ID='"&amp;D1834&amp;"',COND_ID='"&amp;E1834&amp;"',VALUE_ID='"&amp;F1834&amp;"',CONV_KEY='"&amp;G1834&amp;"',F_CHECK='"&amp;H1834&amp;"',F_WRITE='"&amp;I1834&amp;"' Where FORMAT_ID = '"&amp;A1834&amp;"' AND FIELD_NO = '"&amp;B1834&amp;"' AND PRIORITY = '"&amp;C1834&amp;"';"</f>
        <v/>
      </c>
      <c r="U1834">
        <f>"Delete from UFMT_BUILD_RULE Where FORMAT_ID = '"&amp;A1834&amp;"' AND FIELD_NO = '"&amp;B1834&amp;"' AND PRIORITY = '"&amp;C1834&amp;"';"</f>
        <v/>
      </c>
    </row>
    <row r="1835" spans="1:21">
      <c r="A1835" t="s">
        <v>1386</v>
      </c>
      <c r="B1835" t="s">
        <v>393</v>
      </c>
      <c r="C1835" t="s">
        <v>13</v>
      </c>
      <c r="D1835" t="s">
        <v>318</v>
      </c>
      <c r="F1835" t="s">
        <v>379</v>
      </c>
      <c r="G1835" t="s">
        <v>31</v>
      </c>
      <c r="H1835" t="s">
        <v>255</v>
      </c>
      <c r="I1835" t="s">
        <v>255</v>
      </c>
      <c r="L1835" t="s">
        <v>7</v>
      </c>
      <c r="M1835">
        <f>VLOOKUP(D1835,UFMT_FIELD_FORMAT!A:H,8,FALSE)</f>
        <v/>
      </c>
      <c r="N1835">
        <f>IF(ISBLANK(E1835),"",VLOOKUP(E1835,UFMT_CONDITION!A:J,10,FALSE))</f>
        <v/>
      </c>
      <c r="O1835">
        <f>VLOOKUP(F1835,UFMT_VALUE!A:E,5,FALSE)</f>
        <v/>
      </c>
      <c r="P1835">
        <f>IF(ISBLANK(G1835),"",VLOOKUP(G1835,UFMT_CONVERSION!A:C,3,FALSE))</f>
        <v/>
      </c>
      <c r="Q1835">
        <f>"Field '"&amp;M1835&amp;IF(N1835="","","',Cond '"&amp;N1835)&amp;"', Value '"&amp;O1835&amp;IF(P1835="","","', Conv '"&amp;P1835)&amp;"'"</f>
        <v/>
      </c>
      <c r="S1835">
        <f>"Insert into UFMT_BUILD_RULE (FORMAT_ID, FIELD_NO, PRIORITY, FIELD_ID, COND_ID, VALUE_ID, CONV_KEY, F_CHECK, F_WRITE) Values ('"&amp;A1835&amp;"', '"&amp;B1835&amp;"', '"&amp;C1835&amp;"', '"&amp;D1835&amp;"', '"&amp;E1835&amp;"', '"&amp;F1835&amp;"', '"&amp;G1835&amp;"', '"&amp;H1835&amp;"', '"&amp;I1835&amp;"');"</f>
        <v/>
      </c>
      <c r="T1835">
        <f>"Update UFMT_BUILD_RULE SET FIELD_ID='"&amp;D1835&amp;"',COND_ID='"&amp;E1835&amp;"',VALUE_ID='"&amp;F1835&amp;"',CONV_KEY='"&amp;G1835&amp;"',F_CHECK='"&amp;H1835&amp;"',F_WRITE='"&amp;I1835&amp;"' Where FORMAT_ID = '"&amp;A1835&amp;"' AND FIELD_NO = '"&amp;B1835&amp;"' AND PRIORITY = '"&amp;C1835&amp;"';"</f>
        <v/>
      </c>
      <c r="U1835">
        <f>"Delete from UFMT_BUILD_RULE Where FORMAT_ID = '"&amp;A1835&amp;"' AND FIELD_NO = '"&amp;B1835&amp;"' AND PRIORITY = '"&amp;C1835&amp;"';"</f>
        <v/>
      </c>
    </row>
    <row r="1836" spans="1:21">
      <c r="A1836" t="s">
        <v>1386</v>
      </c>
      <c r="B1836" t="s">
        <v>398</v>
      </c>
      <c r="C1836" t="s">
        <v>13</v>
      </c>
      <c r="D1836" t="s">
        <v>318</v>
      </c>
      <c r="F1836" t="s">
        <v>283</v>
      </c>
      <c r="H1836" t="s">
        <v>255</v>
      </c>
      <c r="I1836" t="s">
        <v>255</v>
      </c>
      <c r="L1836" t="s">
        <v>7</v>
      </c>
      <c r="M1836">
        <f>VLOOKUP(D1836,UFMT_FIELD_FORMAT!A:H,8,FALSE)</f>
        <v/>
      </c>
      <c r="N1836">
        <f>IF(ISBLANK(E1836),"",VLOOKUP(E1836,UFMT_CONDITION!A:J,10,FALSE))</f>
        <v/>
      </c>
      <c r="O1836">
        <f>VLOOKUP(F1836,UFMT_VALUE!A:E,5,FALSE)</f>
        <v/>
      </c>
      <c r="P1836">
        <f>IF(ISBLANK(G1836),"",VLOOKUP(G1836,UFMT_CONVERSION!A:C,3,FALSE))</f>
        <v/>
      </c>
      <c r="Q1836">
        <f>"Field '"&amp;M1836&amp;IF(N1836="","","',Cond '"&amp;N1836)&amp;"', Value '"&amp;O1836&amp;IF(P1836="","","', Conv '"&amp;P1836)&amp;"'"</f>
        <v/>
      </c>
      <c r="S1836">
        <f>"Insert into UFMT_BUILD_RULE (FORMAT_ID, FIELD_NO, PRIORITY, FIELD_ID, COND_ID, VALUE_ID, CONV_KEY, F_CHECK, F_WRITE) Values ('"&amp;A1836&amp;"', '"&amp;B1836&amp;"', '"&amp;C1836&amp;"', '"&amp;D1836&amp;"', '"&amp;E1836&amp;"', '"&amp;F1836&amp;"', '"&amp;G1836&amp;"', '"&amp;H1836&amp;"', '"&amp;I1836&amp;"');"</f>
        <v/>
      </c>
      <c r="T1836">
        <f>"Update UFMT_BUILD_RULE SET FIELD_ID='"&amp;D1836&amp;"',COND_ID='"&amp;E1836&amp;"',VALUE_ID='"&amp;F1836&amp;"',CONV_KEY='"&amp;G1836&amp;"',F_CHECK='"&amp;H1836&amp;"',F_WRITE='"&amp;I1836&amp;"' Where FORMAT_ID = '"&amp;A1836&amp;"' AND FIELD_NO = '"&amp;B1836&amp;"' AND PRIORITY = '"&amp;C1836&amp;"';"</f>
        <v/>
      </c>
      <c r="U1836">
        <f>"Delete from UFMT_BUILD_RULE Where FORMAT_ID = '"&amp;A1836&amp;"' AND FIELD_NO = '"&amp;B1836&amp;"' AND PRIORITY = '"&amp;C1836&amp;"';"</f>
        <v/>
      </c>
    </row>
    <row r="1837" spans="1:21">
      <c r="A1837" t="s">
        <v>1386</v>
      </c>
      <c r="B1837" t="s">
        <v>524</v>
      </c>
      <c r="C1837" t="s">
        <v>13</v>
      </c>
      <c r="D1837" t="s">
        <v>31</v>
      </c>
      <c r="F1837" t="s">
        <v>1577</v>
      </c>
      <c r="H1837" t="s">
        <v>255</v>
      </c>
      <c r="I1837" t="s">
        <v>255</v>
      </c>
      <c r="L1837" t="s">
        <v>7</v>
      </c>
      <c r="M1837">
        <f>VLOOKUP(D1837,UFMT_FIELD_FORMAT!A:H,8,FALSE)</f>
        <v/>
      </c>
      <c r="N1837">
        <f>IF(ISBLANK(E1837),"",VLOOKUP(E1837,UFMT_CONDITION!A:J,10,FALSE))</f>
        <v/>
      </c>
      <c r="O1837">
        <f>VLOOKUP(F1837,UFMT_VALUE!A:E,5,FALSE)</f>
        <v/>
      </c>
      <c r="P1837">
        <f>IF(ISBLANK(G1837),"",VLOOKUP(G1837,UFMT_CONVERSION!A:C,3,FALSE))</f>
        <v/>
      </c>
      <c r="Q1837">
        <f>"Field '"&amp;M1837&amp;IF(N1837="","","',Cond '"&amp;N1837)&amp;"', Value '"&amp;O1837&amp;IF(P1837="","","', Conv '"&amp;P1837)&amp;"'"</f>
        <v/>
      </c>
      <c r="S1837">
        <f>"Insert into UFMT_BUILD_RULE (FORMAT_ID, FIELD_NO, PRIORITY, FIELD_ID, COND_ID, VALUE_ID, CONV_KEY, F_CHECK, F_WRITE) Values ('"&amp;A1837&amp;"', '"&amp;B1837&amp;"', '"&amp;C1837&amp;"', '"&amp;D1837&amp;"', '"&amp;E1837&amp;"', '"&amp;F1837&amp;"', '"&amp;G1837&amp;"', '"&amp;H1837&amp;"', '"&amp;I1837&amp;"');"</f>
        <v/>
      </c>
      <c r="T1837">
        <f>"Update UFMT_BUILD_RULE SET FIELD_ID='"&amp;D1837&amp;"',COND_ID='"&amp;E1837&amp;"',VALUE_ID='"&amp;F1837&amp;"',CONV_KEY='"&amp;G1837&amp;"',F_CHECK='"&amp;H1837&amp;"',F_WRITE='"&amp;I1837&amp;"' Where FORMAT_ID = '"&amp;A1837&amp;"' AND FIELD_NO = '"&amp;B1837&amp;"' AND PRIORITY = '"&amp;C1837&amp;"';"</f>
        <v/>
      </c>
      <c r="U1837">
        <f>"Delete from UFMT_BUILD_RULE Where FORMAT_ID = '"&amp;A1837&amp;"' AND FIELD_NO = '"&amp;B1837&amp;"' AND PRIORITY = '"&amp;C1837&amp;"';"</f>
        <v/>
      </c>
    </row>
    <row r="1838" spans="1:21">
      <c r="A1838" t="s">
        <v>1386</v>
      </c>
      <c r="B1838" t="s">
        <v>532</v>
      </c>
      <c r="C1838" t="s">
        <v>13</v>
      </c>
      <c r="D1838" t="s">
        <v>337</v>
      </c>
      <c r="F1838" t="s">
        <v>1596</v>
      </c>
      <c r="H1838" t="s">
        <v>255</v>
      </c>
      <c r="I1838" t="s">
        <v>255</v>
      </c>
      <c r="L1838" t="s">
        <v>7</v>
      </c>
      <c r="M1838">
        <f>VLOOKUP(D1838,UFMT_FIELD_FORMAT!A:H,8,FALSE)</f>
        <v/>
      </c>
      <c r="N1838">
        <f>IF(ISBLANK(E1838),"",VLOOKUP(E1838,UFMT_CONDITION!A:J,10,FALSE))</f>
        <v/>
      </c>
      <c r="O1838">
        <f>VLOOKUP(F1838,UFMT_VALUE!A:E,5,FALSE)</f>
        <v/>
      </c>
      <c r="P1838">
        <f>IF(ISBLANK(G1838),"",VLOOKUP(G1838,UFMT_CONVERSION!A:C,3,FALSE))</f>
        <v/>
      </c>
      <c r="Q1838">
        <f>"Field '"&amp;M1838&amp;IF(N1838="","","',Cond '"&amp;N1838)&amp;"', Value '"&amp;O1838&amp;IF(P1838="","","', Conv '"&amp;P1838)&amp;"'"</f>
        <v/>
      </c>
      <c r="S1838">
        <f>"Insert into UFMT_BUILD_RULE (FORMAT_ID, FIELD_NO, PRIORITY, FIELD_ID, COND_ID, VALUE_ID, CONV_KEY, F_CHECK, F_WRITE) Values ('"&amp;A1838&amp;"', '"&amp;B1838&amp;"', '"&amp;C1838&amp;"', '"&amp;D1838&amp;"', '"&amp;E1838&amp;"', '"&amp;F1838&amp;"', '"&amp;G1838&amp;"', '"&amp;H1838&amp;"', '"&amp;I1838&amp;"');"</f>
        <v/>
      </c>
      <c r="T1838">
        <f>"Update UFMT_BUILD_RULE SET FIELD_ID='"&amp;D1838&amp;"',COND_ID='"&amp;E1838&amp;"',VALUE_ID='"&amp;F1838&amp;"',CONV_KEY='"&amp;G1838&amp;"',F_CHECK='"&amp;H1838&amp;"',F_WRITE='"&amp;I1838&amp;"' Where FORMAT_ID = '"&amp;A1838&amp;"' AND FIELD_NO = '"&amp;B1838&amp;"' AND PRIORITY = '"&amp;C1838&amp;"';"</f>
        <v/>
      </c>
      <c r="U1838">
        <f>"Delete from UFMT_BUILD_RULE Where FORMAT_ID = '"&amp;A1838&amp;"' AND FIELD_NO = '"&amp;B1838&amp;"' AND PRIORITY = '"&amp;C1838&amp;"';"</f>
        <v/>
      </c>
    </row>
    <row r="1839" spans="1:21">
      <c r="A1839" t="s">
        <v>1386</v>
      </c>
      <c r="B1839" t="s">
        <v>70</v>
      </c>
      <c r="C1839" t="s">
        <v>13</v>
      </c>
      <c r="D1839" t="s">
        <v>379</v>
      </c>
      <c r="F1839" t="s">
        <v>471</v>
      </c>
      <c r="H1839" t="s">
        <v>255</v>
      </c>
      <c r="I1839" t="s">
        <v>255</v>
      </c>
      <c r="L1839" t="s">
        <v>7</v>
      </c>
      <c r="M1839">
        <f>VLOOKUP(D1839,UFMT_FIELD_FORMAT!A:H,8,FALSE)</f>
        <v/>
      </c>
      <c r="N1839">
        <f>IF(ISBLANK(E1839),"",VLOOKUP(E1839,UFMT_CONDITION!A:J,10,FALSE))</f>
        <v/>
      </c>
      <c r="O1839">
        <f>VLOOKUP(F1839,UFMT_VALUE!A:E,5,FALSE)</f>
        <v/>
      </c>
      <c r="P1839">
        <f>IF(ISBLANK(G1839),"",VLOOKUP(G1839,UFMT_CONVERSION!A:C,3,FALSE))</f>
        <v/>
      </c>
      <c r="Q1839">
        <f>"Field '"&amp;M1839&amp;IF(N1839="","","',Cond '"&amp;N1839)&amp;"', Value '"&amp;O1839&amp;IF(P1839="","","', Conv '"&amp;P1839)&amp;"'"</f>
        <v/>
      </c>
      <c r="S1839">
        <f>"Insert into UFMT_BUILD_RULE (FORMAT_ID, FIELD_NO, PRIORITY, FIELD_ID, COND_ID, VALUE_ID, CONV_KEY, F_CHECK, F_WRITE) Values ('"&amp;A1839&amp;"', '"&amp;B1839&amp;"', '"&amp;C1839&amp;"', '"&amp;D1839&amp;"', '"&amp;E1839&amp;"', '"&amp;F1839&amp;"', '"&amp;G1839&amp;"', '"&amp;H1839&amp;"', '"&amp;I1839&amp;"');"</f>
        <v/>
      </c>
      <c r="T1839">
        <f>"Update UFMT_BUILD_RULE SET FIELD_ID='"&amp;D1839&amp;"',COND_ID='"&amp;E1839&amp;"',VALUE_ID='"&amp;F1839&amp;"',CONV_KEY='"&amp;G1839&amp;"',F_CHECK='"&amp;H1839&amp;"',F_WRITE='"&amp;I1839&amp;"' Where FORMAT_ID = '"&amp;A1839&amp;"' AND FIELD_NO = '"&amp;B1839&amp;"' AND PRIORITY = '"&amp;C1839&amp;"';"</f>
        <v/>
      </c>
      <c r="U1839">
        <f>"Delete from UFMT_BUILD_RULE Where FORMAT_ID = '"&amp;A1839&amp;"' AND FIELD_NO = '"&amp;B1839&amp;"' AND PRIORITY = '"&amp;C1839&amp;"';"</f>
        <v/>
      </c>
    </row>
    <row r="1840" spans="1:21">
      <c r="A1840" t="s">
        <v>1386</v>
      </c>
      <c r="B1840" t="s">
        <v>545</v>
      </c>
      <c r="C1840" t="s">
        <v>13</v>
      </c>
      <c r="D1840" t="s">
        <v>393</v>
      </c>
      <c r="F1840" t="s">
        <v>51</v>
      </c>
      <c r="H1840" t="s">
        <v>255</v>
      </c>
      <c r="I1840" t="s">
        <v>255</v>
      </c>
      <c r="L1840" t="s">
        <v>7</v>
      </c>
      <c r="M1840">
        <f>VLOOKUP(D1840,UFMT_FIELD_FORMAT!A:H,8,FALSE)</f>
        <v/>
      </c>
      <c r="N1840">
        <f>IF(ISBLANK(E1840),"",VLOOKUP(E1840,UFMT_CONDITION!A:J,10,FALSE))</f>
        <v/>
      </c>
      <c r="O1840">
        <f>VLOOKUP(F1840,UFMT_VALUE!A:E,5,FALSE)</f>
        <v/>
      </c>
      <c r="P1840">
        <f>IF(ISBLANK(G1840),"",VLOOKUP(G1840,UFMT_CONVERSION!A:C,3,FALSE))</f>
        <v/>
      </c>
      <c r="Q1840">
        <f>"Field '"&amp;M1840&amp;IF(N1840="","","',Cond '"&amp;N1840)&amp;"', Value '"&amp;O1840&amp;IF(P1840="","","', Conv '"&amp;P1840)&amp;"'"</f>
        <v/>
      </c>
      <c r="S1840">
        <f>"Insert into UFMT_BUILD_RULE (FORMAT_ID, FIELD_NO, PRIORITY, FIELD_ID, COND_ID, VALUE_ID, CONV_KEY, F_CHECK, F_WRITE) Values ('"&amp;A1840&amp;"', '"&amp;B1840&amp;"', '"&amp;C1840&amp;"', '"&amp;D1840&amp;"', '"&amp;E1840&amp;"', '"&amp;F1840&amp;"', '"&amp;G1840&amp;"', '"&amp;H1840&amp;"', '"&amp;I1840&amp;"');"</f>
        <v/>
      </c>
      <c r="T1840">
        <f>"Update UFMT_BUILD_RULE SET FIELD_ID='"&amp;D1840&amp;"',COND_ID='"&amp;E1840&amp;"',VALUE_ID='"&amp;F1840&amp;"',CONV_KEY='"&amp;G1840&amp;"',F_CHECK='"&amp;H1840&amp;"',F_WRITE='"&amp;I1840&amp;"' Where FORMAT_ID = '"&amp;A1840&amp;"' AND FIELD_NO = '"&amp;B1840&amp;"' AND PRIORITY = '"&amp;C1840&amp;"';"</f>
        <v/>
      </c>
      <c r="U1840">
        <f>"Delete from UFMT_BUILD_RULE Where FORMAT_ID = '"&amp;A1840&amp;"' AND FIELD_NO = '"&amp;B1840&amp;"' AND PRIORITY = '"&amp;C1840&amp;"';"</f>
        <v/>
      </c>
    </row>
    <row r="1841" spans="1:21">
      <c r="A1841" t="s">
        <v>1386</v>
      </c>
      <c r="B1841" t="s">
        <v>239</v>
      </c>
      <c r="C1841" t="s">
        <v>13</v>
      </c>
      <c r="D1841" t="s">
        <v>395</v>
      </c>
      <c r="F1841" t="s">
        <v>478</v>
      </c>
      <c r="H1841" t="s">
        <v>255</v>
      </c>
      <c r="I1841" t="s">
        <v>255</v>
      </c>
      <c r="L1841" t="s">
        <v>7</v>
      </c>
      <c r="M1841">
        <f>VLOOKUP(D1841,UFMT_FIELD_FORMAT!A:H,8,FALSE)</f>
        <v/>
      </c>
      <c r="N1841">
        <f>IF(ISBLANK(E1841),"",VLOOKUP(E1841,UFMT_CONDITION!A:J,10,FALSE))</f>
        <v/>
      </c>
      <c r="O1841">
        <f>VLOOKUP(F1841,UFMT_VALUE!A:E,5,FALSE)</f>
        <v/>
      </c>
      <c r="P1841">
        <f>IF(ISBLANK(G1841),"",VLOOKUP(G1841,UFMT_CONVERSION!A:C,3,FALSE))</f>
        <v/>
      </c>
      <c r="Q1841">
        <f>"Field '"&amp;M1841&amp;IF(N1841="","","',Cond '"&amp;N1841)&amp;"', Value '"&amp;O1841&amp;IF(P1841="","","', Conv '"&amp;P1841)&amp;"'"</f>
        <v/>
      </c>
      <c r="S1841">
        <f>"Insert into UFMT_BUILD_RULE (FORMAT_ID, FIELD_NO, PRIORITY, FIELD_ID, COND_ID, VALUE_ID, CONV_KEY, F_CHECK, F_WRITE) Values ('"&amp;A1841&amp;"', '"&amp;B1841&amp;"', '"&amp;C1841&amp;"', '"&amp;D1841&amp;"', '"&amp;E1841&amp;"', '"&amp;F1841&amp;"', '"&amp;G1841&amp;"', '"&amp;H1841&amp;"', '"&amp;I1841&amp;"');"</f>
        <v/>
      </c>
      <c r="T1841">
        <f>"Update UFMT_BUILD_RULE SET FIELD_ID='"&amp;D1841&amp;"',COND_ID='"&amp;E1841&amp;"',VALUE_ID='"&amp;F1841&amp;"',CONV_KEY='"&amp;G1841&amp;"',F_CHECK='"&amp;H1841&amp;"',F_WRITE='"&amp;I1841&amp;"' Where FORMAT_ID = '"&amp;A1841&amp;"' AND FIELD_NO = '"&amp;B1841&amp;"' AND PRIORITY = '"&amp;C1841&amp;"';"</f>
        <v/>
      </c>
      <c r="U1841">
        <f>"Delete from UFMT_BUILD_RULE Where FORMAT_ID = '"&amp;A1841&amp;"' AND FIELD_NO = '"&amp;B1841&amp;"' AND PRIORITY = '"&amp;C1841&amp;"';"</f>
        <v/>
      </c>
    </row>
    <row r="1842" spans="1:21">
      <c r="A1842" t="s">
        <v>1386</v>
      </c>
      <c r="B1842" t="s">
        <v>488</v>
      </c>
      <c r="C1842" t="s">
        <v>13</v>
      </c>
      <c r="D1842" t="s">
        <v>478</v>
      </c>
      <c r="F1842" t="s">
        <v>1597</v>
      </c>
      <c r="H1842" t="s">
        <v>255</v>
      </c>
      <c r="I1842" t="s">
        <v>255</v>
      </c>
      <c r="L1842" t="s">
        <v>7</v>
      </c>
      <c r="M1842">
        <f>VLOOKUP(D1842,UFMT_FIELD_FORMAT!A:H,8,FALSE)</f>
        <v/>
      </c>
      <c r="N1842">
        <f>IF(ISBLANK(E1842),"",VLOOKUP(E1842,UFMT_CONDITION!A:J,10,FALSE))</f>
        <v/>
      </c>
      <c r="O1842">
        <f>VLOOKUP(F1842,UFMT_VALUE!A:E,5,FALSE)</f>
        <v/>
      </c>
      <c r="P1842">
        <f>IF(ISBLANK(G1842),"",VLOOKUP(G1842,UFMT_CONVERSION!A:C,3,FALSE))</f>
        <v/>
      </c>
      <c r="Q1842">
        <f>"Field '"&amp;M1842&amp;IF(N1842="","","',Cond '"&amp;N1842)&amp;"', Value '"&amp;O1842&amp;IF(P1842="","","', Conv '"&amp;P1842)&amp;"'"</f>
        <v/>
      </c>
      <c r="S1842">
        <f>"Insert into UFMT_BUILD_RULE (FORMAT_ID, FIELD_NO, PRIORITY, FIELD_ID, COND_ID, VALUE_ID, CONV_KEY, F_CHECK, F_WRITE) Values ('"&amp;A1842&amp;"', '"&amp;B1842&amp;"', '"&amp;C1842&amp;"', '"&amp;D1842&amp;"', '"&amp;E1842&amp;"', '"&amp;F1842&amp;"', '"&amp;G1842&amp;"', '"&amp;H1842&amp;"', '"&amp;I1842&amp;"');"</f>
        <v/>
      </c>
      <c r="T1842">
        <f>"Update UFMT_BUILD_RULE SET FIELD_ID='"&amp;D1842&amp;"',COND_ID='"&amp;E1842&amp;"',VALUE_ID='"&amp;F1842&amp;"',CONV_KEY='"&amp;G1842&amp;"',F_CHECK='"&amp;H1842&amp;"',F_WRITE='"&amp;I1842&amp;"' Where FORMAT_ID = '"&amp;A1842&amp;"' AND FIELD_NO = '"&amp;B1842&amp;"' AND PRIORITY = '"&amp;C1842&amp;"';"</f>
        <v/>
      </c>
      <c r="U1842">
        <f>"Delete from UFMT_BUILD_RULE Where FORMAT_ID = '"&amp;A1842&amp;"' AND FIELD_NO = '"&amp;B1842&amp;"' AND PRIORITY = '"&amp;C1842&amp;"';"</f>
        <v/>
      </c>
    </row>
    <row r="1843" spans="1:21">
      <c r="A1843" t="s">
        <v>1386</v>
      </c>
      <c r="B1843" t="s">
        <v>555</v>
      </c>
      <c r="C1843" t="s">
        <v>13</v>
      </c>
      <c r="D1843" t="s">
        <v>385</v>
      </c>
      <c r="F1843" t="s">
        <v>536</v>
      </c>
      <c r="H1843" t="s">
        <v>255</v>
      </c>
      <c r="I1843" t="s">
        <v>255</v>
      </c>
      <c r="L1843" t="s">
        <v>7</v>
      </c>
      <c r="M1843">
        <f>VLOOKUP(D1843,UFMT_FIELD_FORMAT!A:H,8,FALSE)</f>
        <v/>
      </c>
      <c r="N1843">
        <f>IF(ISBLANK(E1843),"",VLOOKUP(E1843,UFMT_CONDITION!A:J,10,FALSE))</f>
        <v/>
      </c>
      <c r="O1843">
        <f>VLOOKUP(F1843,UFMT_VALUE!A:E,5,FALSE)</f>
        <v/>
      </c>
      <c r="P1843">
        <f>IF(ISBLANK(G1843),"",VLOOKUP(G1843,UFMT_CONVERSION!A:C,3,FALSE))</f>
        <v/>
      </c>
      <c r="Q1843">
        <f>"Field '"&amp;M1843&amp;IF(N1843="","","',Cond '"&amp;N1843)&amp;"', Value '"&amp;O1843&amp;IF(P1843="","","', Conv '"&amp;P1843)&amp;"'"</f>
        <v/>
      </c>
      <c r="S1843">
        <f>"Insert into UFMT_BUILD_RULE (FORMAT_ID, FIELD_NO, PRIORITY, FIELD_ID, COND_ID, VALUE_ID, CONV_KEY, F_CHECK, F_WRITE) Values ('"&amp;A1843&amp;"', '"&amp;B1843&amp;"', '"&amp;C1843&amp;"', '"&amp;D1843&amp;"', '"&amp;E1843&amp;"', '"&amp;F1843&amp;"', '"&amp;G1843&amp;"', '"&amp;H1843&amp;"', '"&amp;I1843&amp;"');"</f>
        <v/>
      </c>
      <c r="T1843">
        <f>"Update UFMT_BUILD_RULE SET FIELD_ID='"&amp;D1843&amp;"',COND_ID='"&amp;E1843&amp;"',VALUE_ID='"&amp;F1843&amp;"',CONV_KEY='"&amp;G1843&amp;"',F_CHECK='"&amp;H1843&amp;"',F_WRITE='"&amp;I1843&amp;"' Where FORMAT_ID = '"&amp;A1843&amp;"' AND FIELD_NO = '"&amp;B1843&amp;"' AND PRIORITY = '"&amp;C1843&amp;"';"</f>
        <v/>
      </c>
      <c r="U1843">
        <f>"Delete from UFMT_BUILD_RULE Where FORMAT_ID = '"&amp;A1843&amp;"' AND FIELD_NO = '"&amp;B1843&amp;"' AND PRIORITY = '"&amp;C1843&amp;"';"</f>
        <v/>
      </c>
    </row>
    <row r="1844" spans="1:21">
      <c r="A1844" t="s">
        <v>1386</v>
      </c>
      <c r="B1844" t="s">
        <v>283</v>
      </c>
      <c r="C1844" t="s">
        <v>13</v>
      </c>
      <c r="D1844" t="s">
        <v>522</v>
      </c>
      <c r="E1844" t="s">
        <v>379</v>
      </c>
      <c r="F1844" t="s">
        <v>1603</v>
      </c>
      <c r="H1844" t="s">
        <v>255</v>
      </c>
      <c r="I1844" t="s">
        <v>255</v>
      </c>
      <c r="L1844" t="s">
        <v>7</v>
      </c>
      <c r="M1844">
        <f>VLOOKUP(D1844,UFMT_FIELD_FORMAT!A:H,8,FALSE)</f>
        <v/>
      </c>
      <c r="N1844">
        <f>IF(ISBLANK(E1844),"",VLOOKUP(E1844,UFMT_CONDITION!A:J,10,FALSE))</f>
        <v/>
      </c>
      <c r="O1844">
        <f>VLOOKUP(F1844,UFMT_VALUE!A:E,5,FALSE)</f>
        <v/>
      </c>
      <c r="P1844">
        <f>IF(ISBLANK(G1844),"",VLOOKUP(G1844,UFMT_CONVERSION!A:C,3,FALSE))</f>
        <v/>
      </c>
      <c r="Q1844">
        <f>"Field '"&amp;M1844&amp;IF(N1844="","","',Cond '"&amp;N1844)&amp;"', Value '"&amp;O1844&amp;IF(P1844="","","', Conv '"&amp;P1844)&amp;"'"</f>
        <v/>
      </c>
      <c r="S1844">
        <f>"Insert into UFMT_BUILD_RULE (FORMAT_ID, FIELD_NO, PRIORITY, FIELD_ID, COND_ID, VALUE_ID, CONV_KEY, F_CHECK, F_WRITE) Values ('"&amp;A1844&amp;"', '"&amp;B1844&amp;"', '"&amp;C1844&amp;"', '"&amp;D1844&amp;"', '"&amp;E1844&amp;"', '"&amp;F1844&amp;"', '"&amp;G1844&amp;"', '"&amp;H1844&amp;"', '"&amp;I1844&amp;"');"</f>
        <v/>
      </c>
      <c r="T1844">
        <f>"Update UFMT_BUILD_RULE SET FIELD_ID='"&amp;D1844&amp;"',COND_ID='"&amp;E1844&amp;"',VALUE_ID='"&amp;F1844&amp;"',CONV_KEY='"&amp;G1844&amp;"',F_CHECK='"&amp;H1844&amp;"',F_WRITE='"&amp;I1844&amp;"' Where FORMAT_ID = '"&amp;A1844&amp;"' AND FIELD_NO = '"&amp;B1844&amp;"' AND PRIORITY = '"&amp;C1844&amp;"';"</f>
        <v/>
      </c>
      <c r="U1844">
        <f>"Delete from UFMT_BUILD_RULE Where FORMAT_ID = '"&amp;A1844&amp;"' AND FIELD_NO = '"&amp;B1844&amp;"' AND PRIORITY = '"&amp;C1844&amp;"';"</f>
        <v/>
      </c>
    </row>
    <row r="1845" spans="1:21">
      <c r="A1845" t="s">
        <v>1386</v>
      </c>
      <c r="B1845" t="s">
        <v>283</v>
      </c>
      <c r="C1845" t="s">
        <v>64</v>
      </c>
      <c r="D1845" t="s">
        <v>522</v>
      </c>
      <c r="F1845" t="s">
        <v>355</v>
      </c>
      <c r="H1845" t="s">
        <v>255</v>
      </c>
      <c r="I1845" t="s">
        <v>255</v>
      </c>
      <c r="L1845" t="s">
        <v>7</v>
      </c>
      <c r="M1845">
        <f>VLOOKUP(D1845,UFMT_FIELD_FORMAT!A:H,8,FALSE)</f>
        <v/>
      </c>
      <c r="N1845">
        <f>IF(ISBLANK(E1845),"",VLOOKUP(E1845,UFMT_CONDITION!A:J,10,FALSE))</f>
        <v/>
      </c>
      <c r="O1845">
        <f>VLOOKUP(F1845,UFMT_VALUE!A:E,5,FALSE)</f>
        <v/>
      </c>
      <c r="P1845">
        <f>IF(ISBLANK(G1845),"",VLOOKUP(G1845,UFMT_CONVERSION!A:C,3,FALSE))</f>
        <v/>
      </c>
      <c r="Q1845">
        <f>"Field '"&amp;M1845&amp;IF(N1845="","","',Cond '"&amp;N1845)&amp;"', Value '"&amp;O1845&amp;IF(P1845="","","', Conv '"&amp;P1845)&amp;"'"</f>
        <v/>
      </c>
      <c r="S1845">
        <f>"Insert into UFMT_BUILD_RULE (FORMAT_ID, FIELD_NO, PRIORITY, FIELD_ID, COND_ID, VALUE_ID, CONV_KEY, F_CHECK, F_WRITE) Values ('"&amp;A1845&amp;"', '"&amp;B1845&amp;"', '"&amp;C1845&amp;"', '"&amp;D1845&amp;"', '"&amp;E1845&amp;"', '"&amp;F1845&amp;"', '"&amp;G1845&amp;"', '"&amp;H1845&amp;"', '"&amp;I1845&amp;"');"</f>
        <v/>
      </c>
      <c r="T1845">
        <f>"Update UFMT_BUILD_RULE SET FIELD_ID='"&amp;D1845&amp;"',COND_ID='"&amp;E1845&amp;"',VALUE_ID='"&amp;F1845&amp;"',CONV_KEY='"&amp;G1845&amp;"',F_CHECK='"&amp;H1845&amp;"',F_WRITE='"&amp;I1845&amp;"' Where FORMAT_ID = '"&amp;A1845&amp;"' AND FIELD_NO = '"&amp;B1845&amp;"' AND PRIORITY = '"&amp;C1845&amp;"';"</f>
        <v/>
      </c>
      <c r="U1845">
        <f>"Delete from UFMT_BUILD_RULE Where FORMAT_ID = '"&amp;A1845&amp;"' AND FIELD_NO = '"&amp;B1845&amp;"' AND PRIORITY = '"&amp;C1845&amp;"';"</f>
        <v/>
      </c>
    </row>
    <row r="1846" spans="1:21">
      <c r="A1846" t="s">
        <v>1386</v>
      </c>
      <c r="B1846" t="s">
        <v>622</v>
      </c>
      <c r="C1846" t="s">
        <v>13</v>
      </c>
      <c r="D1846" t="s">
        <v>70</v>
      </c>
      <c r="F1846" t="s">
        <v>13</v>
      </c>
      <c r="H1846" t="s">
        <v>255</v>
      </c>
      <c r="I1846" t="s">
        <v>255</v>
      </c>
      <c r="L1846" t="s">
        <v>7</v>
      </c>
      <c r="M1846">
        <f>VLOOKUP(D1846,UFMT_FIELD_FORMAT!A:H,8,FALSE)</f>
        <v/>
      </c>
      <c r="N1846">
        <f>IF(ISBLANK(E1846),"",VLOOKUP(E1846,UFMT_CONDITION!A:J,10,FALSE))</f>
        <v/>
      </c>
      <c r="O1846">
        <f>VLOOKUP(F1846,UFMT_VALUE!A:E,5,FALSE)</f>
        <v/>
      </c>
      <c r="P1846">
        <f>IF(ISBLANK(G1846),"",VLOOKUP(G1846,UFMT_CONVERSION!A:C,3,FALSE))</f>
        <v/>
      </c>
      <c r="Q1846">
        <f>"Field '"&amp;M1846&amp;IF(N1846="","","',Cond '"&amp;N1846)&amp;"', Value '"&amp;O1846&amp;IF(P1846="","","', Conv '"&amp;P1846)&amp;"'"</f>
        <v/>
      </c>
      <c r="S1846">
        <f>"Insert into UFMT_BUILD_RULE (FORMAT_ID, FIELD_NO, PRIORITY, FIELD_ID, COND_ID, VALUE_ID, CONV_KEY, F_CHECK, F_WRITE) Values ('"&amp;A1846&amp;"', '"&amp;B1846&amp;"', '"&amp;C1846&amp;"', '"&amp;D1846&amp;"', '"&amp;E1846&amp;"', '"&amp;F1846&amp;"', '"&amp;G1846&amp;"', '"&amp;H1846&amp;"', '"&amp;I1846&amp;"');"</f>
        <v/>
      </c>
      <c r="T1846">
        <f>"Update UFMT_BUILD_RULE SET FIELD_ID='"&amp;D1846&amp;"',COND_ID='"&amp;E1846&amp;"',VALUE_ID='"&amp;F1846&amp;"',CONV_KEY='"&amp;G1846&amp;"',F_CHECK='"&amp;H1846&amp;"',F_WRITE='"&amp;I1846&amp;"' Where FORMAT_ID = '"&amp;A1846&amp;"' AND FIELD_NO = '"&amp;B1846&amp;"' AND PRIORITY = '"&amp;C1846&amp;"';"</f>
        <v/>
      </c>
      <c r="U1846">
        <f>"Delete from UFMT_BUILD_RULE Where FORMAT_ID = '"&amp;A1846&amp;"' AND FIELD_NO = '"&amp;B1846&amp;"' AND PRIORITY = '"&amp;C1846&amp;"';"</f>
        <v/>
      </c>
    </row>
    <row r="1847" spans="1:21">
      <c r="A1847" t="s">
        <v>1386</v>
      </c>
      <c r="B1847" t="s">
        <v>630</v>
      </c>
      <c r="C1847" t="s">
        <v>13</v>
      </c>
      <c r="D1847" t="s">
        <v>468</v>
      </c>
      <c r="E1847" t="s">
        <v>555</v>
      </c>
      <c r="F1847" t="s">
        <v>1572</v>
      </c>
      <c r="G1847" t="s">
        <v>287</v>
      </c>
      <c r="H1847" t="s">
        <v>255</v>
      </c>
      <c r="I1847" t="s">
        <v>255</v>
      </c>
      <c r="L1847" t="s">
        <v>7</v>
      </c>
      <c r="M1847">
        <f>VLOOKUP(D1847,UFMT_FIELD_FORMAT!A:H,8,FALSE)</f>
        <v/>
      </c>
      <c r="N1847">
        <f>IF(ISBLANK(E1847),"",VLOOKUP(E1847,UFMT_CONDITION!A:J,10,FALSE))</f>
        <v/>
      </c>
      <c r="O1847">
        <f>VLOOKUP(F1847,UFMT_VALUE!A:E,5,FALSE)</f>
        <v/>
      </c>
      <c r="P1847">
        <f>IF(ISBLANK(G1847),"",VLOOKUP(G1847,UFMT_CONVERSION!A:C,3,FALSE))</f>
        <v/>
      </c>
      <c r="Q1847">
        <f>"Field '"&amp;M1847&amp;IF(N1847="","","',Cond '"&amp;N1847)&amp;"', Value '"&amp;O1847&amp;IF(P1847="","","', Conv '"&amp;P1847)&amp;"'"</f>
        <v/>
      </c>
      <c r="S1847">
        <f>"Insert into UFMT_BUILD_RULE (FORMAT_ID, FIELD_NO, PRIORITY, FIELD_ID, COND_ID, VALUE_ID, CONV_KEY, F_CHECK, F_WRITE) Values ('"&amp;A1847&amp;"', '"&amp;B1847&amp;"', '"&amp;C1847&amp;"', '"&amp;D1847&amp;"', '"&amp;E1847&amp;"', '"&amp;F1847&amp;"', '"&amp;G1847&amp;"', '"&amp;H1847&amp;"', '"&amp;I1847&amp;"');"</f>
        <v/>
      </c>
      <c r="T1847">
        <f>"Update UFMT_BUILD_RULE SET FIELD_ID='"&amp;D1847&amp;"',COND_ID='"&amp;E1847&amp;"',VALUE_ID='"&amp;F1847&amp;"',CONV_KEY='"&amp;G1847&amp;"',F_CHECK='"&amp;H1847&amp;"',F_WRITE='"&amp;I1847&amp;"' Where FORMAT_ID = '"&amp;A1847&amp;"' AND FIELD_NO = '"&amp;B1847&amp;"' AND PRIORITY = '"&amp;C1847&amp;"';"</f>
        <v/>
      </c>
      <c r="U1847">
        <f>"Delete from UFMT_BUILD_RULE Where FORMAT_ID = '"&amp;A1847&amp;"' AND FIELD_NO = '"&amp;B1847&amp;"' AND PRIORITY = '"&amp;C1847&amp;"';"</f>
        <v/>
      </c>
    </row>
    <row r="1848" spans="1:21">
      <c r="A1848" t="s">
        <v>1386</v>
      </c>
      <c r="B1848" t="s">
        <v>196</v>
      </c>
      <c r="C1848" t="s">
        <v>13</v>
      </c>
      <c r="D1848" t="s">
        <v>233</v>
      </c>
      <c r="E1848" t="s">
        <v>379</v>
      </c>
      <c r="F1848" t="s">
        <v>68</v>
      </c>
      <c r="H1848" t="s">
        <v>255</v>
      </c>
      <c r="I1848" t="s">
        <v>255</v>
      </c>
      <c r="L1848" t="s">
        <v>7</v>
      </c>
      <c r="M1848">
        <f>VLOOKUP(D1848,UFMT_FIELD_FORMAT!A:H,8,FALSE)</f>
        <v/>
      </c>
      <c r="N1848">
        <f>IF(ISBLANK(E1848),"",VLOOKUP(E1848,UFMT_CONDITION!A:J,10,FALSE))</f>
        <v/>
      </c>
      <c r="O1848">
        <f>VLOOKUP(F1848,UFMT_VALUE!A:E,5,FALSE)</f>
        <v/>
      </c>
      <c r="P1848">
        <f>IF(ISBLANK(G1848),"",VLOOKUP(G1848,UFMT_CONVERSION!A:C,3,FALSE))</f>
        <v/>
      </c>
      <c r="Q1848">
        <f>"Field '"&amp;M1848&amp;IF(N1848="","","',Cond '"&amp;N1848)&amp;"', Value '"&amp;O1848&amp;IF(P1848="","","', Conv '"&amp;P1848)&amp;"'"</f>
        <v/>
      </c>
      <c r="S1848">
        <f>"Insert into UFMT_BUILD_RULE (FORMAT_ID, FIELD_NO, PRIORITY, FIELD_ID, COND_ID, VALUE_ID, CONV_KEY, F_CHECK, F_WRITE) Values ('"&amp;A1848&amp;"', '"&amp;B1848&amp;"', '"&amp;C1848&amp;"', '"&amp;D1848&amp;"', '"&amp;E1848&amp;"', '"&amp;F1848&amp;"', '"&amp;G1848&amp;"', '"&amp;H1848&amp;"', '"&amp;I1848&amp;"');"</f>
        <v/>
      </c>
      <c r="T1848">
        <f>"Update UFMT_BUILD_RULE SET FIELD_ID='"&amp;D1848&amp;"',COND_ID='"&amp;E1848&amp;"',VALUE_ID='"&amp;F1848&amp;"',CONV_KEY='"&amp;G1848&amp;"',F_CHECK='"&amp;H1848&amp;"',F_WRITE='"&amp;I1848&amp;"' Where FORMAT_ID = '"&amp;A1848&amp;"' AND FIELD_NO = '"&amp;B1848&amp;"' AND PRIORITY = '"&amp;C1848&amp;"';"</f>
        <v/>
      </c>
      <c r="U1848">
        <f>"Delete from UFMT_BUILD_RULE Where FORMAT_ID = '"&amp;A1848&amp;"' AND FIELD_NO = '"&amp;B1848&amp;"' AND PRIORITY = '"&amp;C1848&amp;"';"</f>
        <v/>
      </c>
    </row>
    <row r="1849" spans="1:21">
      <c r="A1849" t="s">
        <v>1386</v>
      </c>
      <c r="B1849" t="s">
        <v>634</v>
      </c>
      <c r="C1849" t="s">
        <v>13</v>
      </c>
      <c r="D1849" t="s">
        <v>233</v>
      </c>
      <c r="E1849" t="s">
        <v>555</v>
      </c>
      <c r="F1849" t="s">
        <v>70</v>
      </c>
      <c r="H1849" t="s">
        <v>255</v>
      </c>
      <c r="I1849" t="s">
        <v>255</v>
      </c>
      <c r="L1849" t="s">
        <v>7</v>
      </c>
      <c r="M1849">
        <f>VLOOKUP(D1849,UFMT_FIELD_FORMAT!A:H,8,FALSE)</f>
        <v/>
      </c>
      <c r="N1849">
        <f>IF(ISBLANK(E1849),"",VLOOKUP(E1849,UFMT_CONDITION!A:J,10,FALSE))</f>
        <v/>
      </c>
      <c r="O1849">
        <f>VLOOKUP(F1849,UFMT_VALUE!A:E,5,FALSE)</f>
        <v/>
      </c>
      <c r="P1849">
        <f>IF(ISBLANK(G1849),"",VLOOKUP(G1849,UFMT_CONVERSION!A:C,3,FALSE))</f>
        <v/>
      </c>
      <c r="Q1849">
        <f>"Field '"&amp;M1849&amp;IF(N1849="","","',Cond '"&amp;N1849)&amp;"', Value '"&amp;O1849&amp;IF(P1849="","","', Conv '"&amp;P1849)&amp;"'"</f>
        <v/>
      </c>
      <c r="S1849">
        <f>"Insert into UFMT_BUILD_RULE (FORMAT_ID, FIELD_NO, PRIORITY, FIELD_ID, COND_ID, VALUE_ID, CONV_KEY, F_CHECK, F_WRITE) Values ('"&amp;A1849&amp;"', '"&amp;B1849&amp;"', '"&amp;C1849&amp;"', '"&amp;D1849&amp;"', '"&amp;E1849&amp;"', '"&amp;F1849&amp;"', '"&amp;G1849&amp;"', '"&amp;H1849&amp;"', '"&amp;I1849&amp;"');"</f>
        <v/>
      </c>
      <c r="T1849">
        <f>"Update UFMT_BUILD_RULE SET FIELD_ID='"&amp;D1849&amp;"',COND_ID='"&amp;E1849&amp;"',VALUE_ID='"&amp;F1849&amp;"',CONV_KEY='"&amp;G1849&amp;"',F_CHECK='"&amp;H1849&amp;"',F_WRITE='"&amp;I1849&amp;"' Where FORMAT_ID = '"&amp;A1849&amp;"' AND FIELD_NO = '"&amp;B1849&amp;"' AND PRIORITY = '"&amp;C1849&amp;"';"</f>
        <v/>
      </c>
      <c r="U1849">
        <f>"Delete from UFMT_BUILD_RULE Where FORMAT_ID = '"&amp;A1849&amp;"' AND FIELD_NO = '"&amp;B1849&amp;"' AND PRIORITY = '"&amp;C1849&amp;"';"</f>
        <v/>
      </c>
    </row>
    <row r="1850" spans="1:21">
      <c r="A1850" t="s">
        <v>1386</v>
      </c>
      <c r="B1850" t="s">
        <v>59</v>
      </c>
      <c r="C1850" t="s">
        <v>13</v>
      </c>
      <c r="D1850" t="s">
        <v>536</v>
      </c>
      <c r="F1850" t="s">
        <v>1546</v>
      </c>
      <c r="G1850" t="s">
        <v>196</v>
      </c>
      <c r="H1850" t="s">
        <v>255</v>
      </c>
      <c r="I1850" t="s">
        <v>255</v>
      </c>
      <c r="L1850" t="s">
        <v>7</v>
      </c>
      <c r="M1850">
        <f>VLOOKUP(D1850,UFMT_FIELD_FORMAT!A:H,8,FALSE)</f>
        <v/>
      </c>
      <c r="N1850">
        <f>IF(ISBLANK(E1850),"",VLOOKUP(E1850,UFMT_CONDITION!A:J,10,FALSE))</f>
        <v/>
      </c>
      <c r="O1850">
        <f>VLOOKUP(F1850,UFMT_VALUE!A:E,5,FALSE)</f>
        <v/>
      </c>
      <c r="P1850">
        <f>IF(ISBLANK(G1850),"",VLOOKUP(G1850,UFMT_CONVERSION!A:C,3,FALSE))</f>
        <v/>
      </c>
      <c r="Q1850">
        <f>"Field '"&amp;M1850&amp;IF(N1850="","","',Cond '"&amp;N1850)&amp;"', Value '"&amp;O1850&amp;IF(P1850="","","', Conv '"&amp;P1850)&amp;"'"</f>
        <v/>
      </c>
      <c r="S1850">
        <f>"Insert into UFMT_BUILD_RULE (FORMAT_ID, FIELD_NO, PRIORITY, FIELD_ID, COND_ID, VALUE_ID, CONV_KEY, F_CHECK, F_WRITE) Values ('"&amp;A1850&amp;"', '"&amp;B1850&amp;"', '"&amp;C1850&amp;"', '"&amp;D1850&amp;"', '"&amp;E1850&amp;"', '"&amp;F1850&amp;"', '"&amp;G1850&amp;"', '"&amp;H1850&amp;"', '"&amp;I1850&amp;"');"</f>
        <v/>
      </c>
      <c r="T1850">
        <f>"Update UFMT_BUILD_RULE SET FIELD_ID='"&amp;D1850&amp;"',COND_ID='"&amp;E1850&amp;"',VALUE_ID='"&amp;F1850&amp;"',CONV_KEY='"&amp;G1850&amp;"',F_CHECK='"&amp;H1850&amp;"',F_WRITE='"&amp;I1850&amp;"' Where FORMAT_ID = '"&amp;A1850&amp;"' AND FIELD_NO = '"&amp;B1850&amp;"' AND PRIORITY = '"&amp;C1850&amp;"';"</f>
        <v/>
      </c>
      <c r="U1850">
        <f>"Delete from UFMT_BUILD_RULE Where FORMAT_ID = '"&amp;A1850&amp;"' AND FIELD_NO = '"&amp;B1850&amp;"' AND PRIORITY = '"&amp;C1850&amp;"';"</f>
        <v/>
      </c>
    </row>
    <row r="1851" spans="1:21">
      <c r="A1851" t="s">
        <v>1386</v>
      </c>
      <c r="B1851" t="s">
        <v>663</v>
      </c>
      <c r="C1851" t="s">
        <v>13</v>
      </c>
      <c r="D1851" t="s">
        <v>536</v>
      </c>
      <c r="F1851" t="s">
        <v>1228</v>
      </c>
      <c r="G1851" t="s">
        <v>196</v>
      </c>
      <c r="H1851" t="s">
        <v>255</v>
      </c>
      <c r="I1851" t="s">
        <v>255</v>
      </c>
      <c r="L1851" t="s">
        <v>7</v>
      </c>
      <c r="M1851">
        <f>VLOOKUP(D1851,UFMT_FIELD_FORMAT!A:H,8,FALSE)</f>
        <v/>
      </c>
      <c r="N1851">
        <f>IF(ISBLANK(E1851),"",VLOOKUP(E1851,UFMT_CONDITION!A:J,10,FALSE))</f>
        <v/>
      </c>
      <c r="O1851">
        <f>VLOOKUP(F1851,UFMT_VALUE!A:E,5,FALSE)</f>
        <v/>
      </c>
      <c r="P1851">
        <f>IF(ISBLANK(G1851),"",VLOOKUP(G1851,UFMT_CONVERSION!A:C,3,FALSE))</f>
        <v/>
      </c>
      <c r="Q1851">
        <f>"Field '"&amp;M1851&amp;IF(N1851="","","',Cond '"&amp;N1851)&amp;"', Value '"&amp;O1851&amp;IF(P1851="","","', Conv '"&amp;P1851)&amp;"'"</f>
        <v/>
      </c>
      <c r="S1851">
        <f>"Insert into UFMT_BUILD_RULE (FORMAT_ID, FIELD_NO, PRIORITY, FIELD_ID, COND_ID, VALUE_ID, CONV_KEY, F_CHECK, F_WRITE) Values ('"&amp;A1851&amp;"', '"&amp;B1851&amp;"', '"&amp;C1851&amp;"', '"&amp;D1851&amp;"', '"&amp;E1851&amp;"', '"&amp;F1851&amp;"', '"&amp;G1851&amp;"', '"&amp;H1851&amp;"', '"&amp;I1851&amp;"');"</f>
        <v/>
      </c>
      <c r="T1851">
        <f>"Update UFMT_BUILD_RULE SET FIELD_ID='"&amp;D1851&amp;"',COND_ID='"&amp;E1851&amp;"',VALUE_ID='"&amp;F1851&amp;"',CONV_KEY='"&amp;G1851&amp;"',F_CHECK='"&amp;H1851&amp;"',F_WRITE='"&amp;I1851&amp;"' Where FORMAT_ID = '"&amp;A1851&amp;"' AND FIELD_NO = '"&amp;B1851&amp;"' AND PRIORITY = '"&amp;C1851&amp;"';"</f>
        <v/>
      </c>
      <c r="U1851">
        <f>"Delete from UFMT_BUILD_RULE Where FORMAT_ID = '"&amp;A1851&amp;"' AND FIELD_NO = '"&amp;B1851&amp;"' AND PRIORITY = '"&amp;C1851&amp;"';"</f>
        <v/>
      </c>
    </row>
    <row r="1852" spans="1:21">
      <c r="A1852" t="s">
        <v>1386</v>
      </c>
      <c r="B1852" t="s">
        <v>103</v>
      </c>
      <c r="C1852" t="s">
        <v>13</v>
      </c>
      <c r="D1852" t="s">
        <v>536</v>
      </c>
      <c r="F1852" t="s">
        <v>1589</v>
      </c>
      <c r="G1852" t="s">
        <v>196</v>
      </c>
      <c r="H1852" t="s">
        <v>255</v>
      </c>
      <c r="I1852" t="s">
        <v>255</v>
      </c>
      <c r="L1852" t="s">
        <v>7</v>
      </c>
      <c r="M1852">
        <f>VLOOKUP(D1852,UFMT_FIELD_FORMAT!A:H,8,FALSE)</f>
        <v/>
      </c>
      <c r="N1852">
        <f>IF(ISBLANK(E1852),"",VLOOKUP(E1852,UFMT_CONDITION!A:J,10,FALSE))</f>
        <v/>
      </c>
      <c r="O1852">
        <f>VLOOKUP(F1852,UFMT_VALUE!A:E,5,FALSE)</f>
        <v/>
      </c>
      <c r="P1852">
        <f>IF(ISBLANK(G1852),"",VLOOKUP(G1852,UFMT_CONVERSION!A:C,3,FALSE))</f>
        <v/>
      </c>
      <c r="Q1852">
        <f>"Field '"&amp;M1852&amp;IF(N1852="","","',Cond '"&amp;N1852)&amp;"', Value '"&amp;O1852&amp;IF(P1852="","","', Conv '"&amp;P1852)&amp;"'"</f>
        <v/>
      </c>
      <c r="S1852">
        <f>"Insert into UFMT_BUILD_RULE (FORMAT_ID, FIELD_NO, PRIORITY, FIELD_ID, COND_ID, VALUE_ID, CONV_KEY, F_CHECK, F_WRITE) Values ('"&amp;A1852&amp;"', '"&amp;B1852&amp;"', '"&amp;C1852&amp;"', '"&amp;D1852&amp;"', '"&amp;E1852&amp;"', '"&amp;F1852&amp;"', '"&amp;G1852&amp;"', '"&amp;H1852&amp;"', '"&amp;I1852&amp;"');"</f>
        <v/>
      </c>
      <c r="T1852">
        <f>"Update UFMT_BUILD_RULE SET FIELD_ID='"&amp;D1852&amp;"',COND_ID='"&amp;E1852&amp;"',VALUE_ID='"&amp;F1852&amp;"',CONV_KEY='"&amp;G1852&amp;"',F_CHECK='"&amp;H1852&amp;"',F_WRITE='"&amp;I1852&amp;"' Where FORMAT_ID = '"&amp;A1852&amp;"' AND FIELD_NO = '"&amp;B1852&amp;"' AND PRIORITY = '"&amp;C1852&amp;"';"</f>
        <v/>
      </c>
      <c r="U1852">
        <f>"Delete from UFMT_BUILD_RULE Where FORMAT_ID = '"&amp;A1852&amp;"' AND FIELD_NO = '"&amp;B1852&amp;"' AND PRIORITY = '"&amp;C1852&amp;"';"</f>
        <v/>
      </c>
    </row>
    <row r="1853" spans="1:21">
      <c r="A1853" t="s">
        <v>1386</v>
      </c>
      <c r="B1853" t="s">
        <v>666</v>
      </c>
      <c r="C1853" t="s">
        <v>13</v>
      </c>
      <c r="D1853" t="s">
        <v>536</v>
      </c>
      <c r="E1853" t="s">
        <v>555</v>
      </c>
      <c r="F1853" t="s">
        <v>1547</v>
      </c>
      <c r="G1853" t="s">
        <v>196</v>
      </c>
      <c r="H1853" t="s">
        <v>255</v>
      </c>
      <c r="I1853" t="s">
        <v>255</v>
      </c>
      <c r="L1853" t="s">
        <v>7</v>
      </c>
      <c r="M1853">
        <f>VLOOKUP(D1853,UFMT_FIELD_FORMAT!A:H,8,FALSE)</f>
        <v/>
      </c>
      <c r="N1853">
        <f>IF(ISBLANK(E1853),"",VLOOKUP(E1853,UFMT_CONDITION!A:J,10,FALSE))</f>
        <v/>
      </c>
      <c r="O1853">
        <f>VLOOKUP(F1853,UFMT_VALUE!A:E,5,FALSE)</f>
        <v/>
      </c>
      <c r="P1853">
        <f>IF(ISBLANK(G1853),"",VLOOKUP(G1853,UFMT_CONVERSION!A:C,3,FALSE))</f>
        <v/>
      </c>
      <c r="Q1853">
        <f>"Field '"&amp;M1853&amp;IF(N1853="","","',Cond '"&amp;N1853)&amp;"', Value '"&amp;O1853&amp;IF(P1853="","","', Conv '"&amp;P1853)&amp;"'"</f>
        <v/>
      </c>
      <c r="S1853">
        <f>"Insert into UFMT_BUILD_RULE (FORMAT_ID, FIELD_NO, PRIORITY, FIELD_ID, COND_ID, VALUE_ID, CONV_KEY, F_CHECK, F_WRITE) Values ('"&amp;A1853&amp;"', '"&amp;B1853&amp;"', '"&amp;C1853&amp;"', '"&amp;D1853&amp;"', '"&amp;E1853&amp;"', '"&amp;F1853&amp;"', '"&amp;G1853&amp;"', '"&amp;H1853&amp;"', '"&amp;I1853&amp;"');"</f>
        <v/>
      </c>
      <c r="T1853">
        <f>"Update UFMT_BUILD_RULE SET FIELD_ID='"&amp;D1853&amp;"',COND_ID='"&amp;E1853&amp;"',VALUE_ID='"&amp;F1853&amp;"',CONV_KEY='"&amp;G1853&amp;"',F_CHECK='"&amp;H1853&amp;"',F_WRITE='"&amp;I1853&amp;"' Where FORMAT_ID = '"&amp;A1853&amp;"' AND FIELD_NO = '"&amp;B1853&amp;"' AND PRIORITY = '"&amp;C1853&amp;"';"</f>
        <v/>
      </c>
      <c r="U1853">
        <f>"Delete from UFMT_BUILD_RULE Where FORMAT_ID = '"&amp;A1853&amp;"' AND FIELD_NO = '"&amp;B1853&amp;"' AND PRIORITY = '"&amp;C1853&amp;"';"</f>
        <v/>
      </c>
    </row>
    <row r="1854" spans="1:21">
      <c r="A1854" t="s">
        <v>1386</v>
      </c>
      <c r="B1854" t="s">
        <v>666</v>
      </c>
      <c r="C1854" t="s">
        <v>64</v>
      </c>
      <c r="D1854" t="s">
        <v>536</v>
      </c>
      <c r="E1854" t="s">
        <v>567</v>
      </c>
      <c r="F1854" t="s">
        <v>1547</v>
      </c>
      <c r="G1854" t="s">
        <v>196</v>
      </c>
      <c r="H1854" t="s">
        <v>255</v>
      </c>
      <c r="I1854" t="s">
        <v>255</v>
      </c>
      <c r="L1854" t="s">
        <v>7</v>
      </c>
      <c r="M1854">
        <f>VLOOKUP(D1854,UFMT_FIELD_FORMAT!A:H,8,FALSE)</f>
        <v/>
      </c>
      <c r="N1854">
        <f>IF(ISBLANK(E1854),"",VLOOKUP(E1854,UFMT_CONDITION!A:J,10,FALSE))</f>
        <v/>
      </c>
      <c r="O1854">
        <f>VLOOKUP(F1854,UFMT_VALUE!A:E,5,FALSE)</f>
        <v/>
      </c>
      <c r="P1854">
        <f>IF(ISBLANK(G1854),"",VLOOKUP(G1854,UFMT_CONVERSION!A:C,3,FALSE))</f>
        <v/>
      </c>
      <c r="Q1854">
        <f>"Field '"&amp;M1854&amp;IF(N1854="","","',Cond '"&amp;N1854)&amp;"', Value '"&amp;O1854&amp;IF(P1854="","","', Conv '"&amp;P1854)&amp;"'"</f>
        <v/>
      </c>
      <c r="S1854">
        <f>"Insert into UFMT_BUILD_RULE (FORMAT_ID, FIELD_NO, PRIORITY, FIELD_ID, COND_ID, VALUE_ID, CONV_KEY, F_CHECK, F_WRITE) Values ('"&amp;A1854&amp;"', '"&amp;B1854&amp;"', '"&amp;C1854&amp;"', '"&amp;D1854&amp;"', '"&amp;E1854&amp;"', '"&amp;F1854&amp;"', '"&amp;G1854&amp;"', '"&amp;H1854&amp;"', '"&amp;I1854&amp;"');"</f>
        <v/>
      </c>
      <c r="T1854">
        <f>"Update UFMT_BUILD_RULE SET FIELD_ID='"&amp;D1854&amp;"',COND_ID='"&amp;E1854&amp;"',VALUE_ID='"&amp;F1854&amp;"',CONV_KEY='"&amp;G1854&amp;"',F_CHECK='"&amp;H1854&amp;"',F_WRITE='"&amp;I1854&amp;"' Where FORMAT_ID = '"&amp;A1854&amp;"' AND FIELD_NO = '"&amp;B1854&amp;"' AND PRIORITY = '"&amp;C1854&amp;"';"</f>
        <v/>
      </c>
      <c r="U1854">
        <f>"Delete from UFMT_BUILD_RULE Where FORMAT_ID = '"&amp;A1854&amp;"' AND FIELD_NO = '"&amp;B1854&amp;"' AND PRIORITY = '"&amp;C1854&amp;"';"</f>
        <v/>
      </c>
    </row>
    <row r="1855" spans="1:21">
      <c r="A1855" t="s">
        <v>1386</v>
      </c>
      <c r="B1855" t="s">
        <v>97</v>
      </c>
      <c r="C1855" t="s">
        <v>13</v>
      </c>
      <c r="D1855" t="s">
        <v>532</v>
      </c>
      <c r="F1855" t="s">
        <v>1590</v>
      </c>
      <c r="G1855" t="s">
        <v>76</v>
      </c>
      <c r="H1855" t="s">
        <v>255</v>
      </c>
      <c r="I1855" t="s">
        <v>255</v>
      </c>
      <c r="L1855" t="s">
        <v>7</v>
      </c>
      <c r="M1855">
        <f>VLOOKUP(D1855,UFMT_FIELD_FORMAT!A:H,8,FALSE)</f>
        <v/>
      </c>
      <c r="N1855">
        <f>IF(ISBLANK(E1855),"",VLOOKUP(E1855,UFMT_CONDITION!A:J,10,FALSE))</f>
        <v/>
      </c>
      <c r="O1855">
        <f>VLOOKUP(F1855,UFMT_VALUE!A:E,5,FALSE)</f>
        <v/>
      </c>
      <c r="P1855">
        <f>IF(ISBLANK(G1855),"",VLOOKUP(G1855,UFMT_CONVERSION!A:C,3,FALSE))</f>
        <v/>
      </c>
      <c r="Q1855">
        <f>"Field '"&amp;M1855&amp;IF(N1855="","","',Cond '"&amp;N1855)&amp;"', Value '"&amp;O1855&amp;IF(P1855="","","', Conv '"&amp;P1855)&amp;"'"</f>
        <v/>
      </c>
      <c r="S1855">
        <f>"Insert into UFMT_BUILD_RULE (FORMAT_ID, FIELD_NO, PRIORITY, FIELD_ID, COND_ID, VALUE_ID, CONV_KEY, F_CHECK, F_WRITE) Values ('"&amp;A1855&amp;"', '"&amp;B1855&amp;"', '"&amp;C1855&amp;"', '"&amp;D1855&amp;"', '"&amp;E1855&amp;"', '"&amp;F1855&amp;"', '"&amp;G1855&amp;"', '"&amp;H1855&amp;"', '"&amp;I1855&amp;"');"</f>
        <v/>
      </c>
      <c r="T1855">
        <f>"Update UFMT_BUILD_RULE SET FIELD_ID='"&amp;D1855&amp;"',COND_ID='"&amp;E1855&amp;"',VALUE_ID='"&amp;F1855&amp;"',CONV_KEY='"&amp;G1855&amp;"',F_CHECK='"&amp;H1855&amp;"',F_WRITE='"&amp;I1855&amp;"' Where FORMAT_ID = '"&amp;A1855&amp;"' AND FIELD_NO = '"&amp;B1855&amp;"' AND PRIORITY = '"&amp;C1855&amp;"';"</f>
        <v/>
      </c>
      <c r="U1855">
        <f>"Delete from UFMT_BUILD_RULE Where FORMAT_ID = '"&amp;A1855&amp;"' AND FIELD_NO = '"&amp;B1855&amp;"' AND PRIORITY = '"&amp;C1855&amp;"';"</f>
        <v/>
      </c>
    </row>
    <row r="1856" spans="1:21">
      <c r="A1856" t="s">
        <v>1388</v>
      </c>
      <c r="B1856" t="s">
        <v>64</v>
      </c>
      <c r="C1856" t="s">
        <v>13</v>
      </c>
      <c r="D1856" t="s">
        <v>13</v>
      </c>
      <c r="F1856" t="s">
        <v>64</v>
      </c>
      <c r="H1856" t="s">
        <v>255</v>
      </c>
      <c r="I1856" t="s">
        <v>255</v>
      </c>
      <c r="L1856" t="s">
        <v>7</v>
      </c>
      <c r="M1856">
        <f>VLOOKUP(D1856,UFMT_FIELD_FORMAT!A:H,8,FALSE)</f>
        <v/>
      </c>
      <c r="N1856">
        <f>IF(ISBLANK(E1856),"",VLOOKUP(E1856,UFMT_CONDITION!A:J,10,FALSE))</f>
        <v/>
      </c>
      <c r="O1856">
        <f>VLOOKUP(F1856,UFMT_VALUE!A:E,5,FALSE)</f>
        <v/>
      </c>
      <c r="P1856">
        <f>IF(ISBLANK(G1856),"",VLOOKUP(G1856,UFMT_CONVERSION!A:C,3,FALSE))</f>
        <v/>
      </c>
      <c r="Q1856">
        <f>"Field '"&amp;M1856&amp;IF(N1856="","","',Cond '"&amp;N1856)&amp;"', Value '"&amp;O1856&amp;IF(P1856="","","', Conv '"&amp;P1856)&amp;"'"</f>
        <v/>
      </c>
      <c r="S1856">
        <f>"Insert into UFMT_BUILD_RULE (FORMAT_ID, FIELD_NO, PRIORITY, FIELD_ID, COND_ID, VALUE_ID, CONV_KEY, F_CHECK, F_WRITE) Values ('"&amp;A1856&amp;"', '"&amp;B1856&amp;"', '"&amp;C1856&amp;"', '"&amp;D1856&amp;"', '"&amp;E1856&amp;"', '"&amp;F1856&amp;"', '"&amp;G1856&amp;"', '"&amp;H1856&amp;"', '"&amp;I1856&amp;"');"</f>
        <v/>
      </c>
      <c r="T1856">
        <f>"Update UFMT_BUILD_RULE SET FIELD_ID='"&amp;D1856&amp;"',COND_ID='"&amp;E1856&amp;"',VALUE_ID='"&amp;F1856&amp;"',CONV_KEY='"&amp;G1856&amp;"',F_CHECK='"&amp;H1856&amp;"',F_WRITE='"&amp;I1856&amp;"' Where FORMAT_ID = '"&amp;A1856&amp;"' AND FIELD_NO = '"&amp;B1856&amp;"' AND PRIORITY = '"&amp;C1856&amp;"';"</f>
        <v/>
      </c>
      <c r="U1856">
        <f>"Delete from UFMT_BUILD_RULE Where FORMAT_ID = '"&amp;A1856&amp;"' AND FIELD_NO = '"&amp;B1856&amp;"' AND PRIORITY = '"&amp;C1856&amp;"';"</f>
        <v/>
      </c>
    </row>
    <row r="1857" spans="1:21">
      <c r="A1857" t="s">
        <v>1388</v>
      </c>
      <c r="B1857" t="s">
        <v>107</v>
      </c>
      <c r="C1857" t="s">
        <v>13</v>
      </c>
      <c r="D1857" t="s">
        <v>64</v>
      </c>
      <c r="F1857" t="s">
        <v>107</v>
      </c>
      <c r="G1857" t="s">
        <v>583</v>
      </c>
      <c r="H1857" t="s">
        <v>255</v>
      </c>
      <c r="I1857" t="s">
        <v>255</v>
      </c>
      <c r="L1857" t="s">
        <v>7</v>
      </c>
      <c r="M1857">
        <f>VLOOKUP(D1857,UFMT_FIELD_FORMAT!A:H,8,FALSE)</f>
        <v/>
      </c>
      <c r="N1857">
        <f>IF(ISBLANK(E1857),"",VLOOKUP(E1857,UFMT_CONDITION!A:J,10,FALSE))</f>
        <v/>
      </c>
      <c r="O1857">
        <f>VLOOKUP(F1857,UFMT_VALUE!A:E,5,FALSE)</f>
        <v/>
      </c>
      <c r="P1857">
        <f>IF(ISBLANK(G1857),"",VLOOKUP(G1857,UFMT_CONVERSION!A:C,3,FALSE))</f>
        <v/>
      </c>
      <c r="Q1857">
        <f>"Field '"&amp;M1857&amp;IF(N1857="","","',Cond '"&amp;N1857)&amp;"', Value '"&amp;O1857&amp;IF(P1857="","","', Conv '"&amp;P1857)&amp;"'"</f>
        <v/>
      </c>
      <c r="S1857">
        <f>"Insert into UFMT_BUILD_RULE (FORMAT_ID, FIELD_NO, PRIORITY, FIELD_ID, COND_ID, VALUE_ID, CONV_KEY, F_CHECK, F_WRITE) Values ('"&amp;A1857&amp;"', '"&amp;B1857&amp;"', '"&amp;C1857&amp;"', '"&amp;D1857&amp;"', '"&amp;E1857&amp;"', '"&amp;F1857&amp;"', '"&amp;G1857&amp;"', '"&amp;H1857&amp;"', '"&amp;I1857&amp;"');"</f>
        <v/>
      </c>
      <c r="T1857">
        <f>"Update UFMT_BUILD_RULE SET FIELD_ID='"&amp;D1857&amp;"',COND_ID='"&amp;E1857&amp;"',VALUE_ID='"&amp;F1857&amp;"',CONV_KEY='"&amp;G1857&amp;"',F_CHECK='"&amp;H1857&amp;"',F_WRITE='"&amp;I1857&amp;"' Where FORMAT_ID = '"&amp;A1857&amp;"' AND FIELD_NO = '"&amp;B1857&amp;"' AND PRIORITY = '"&amp;C1857&amp;"';"</f>
        <v/>
      </c>
      <c r="U1857">
        <f>"Delete from UFMT_BUILD_RULE Where FORMAT_ID = '"&amp;A1857&amp;"' AND FIELD_NO = '"&amp;B1857&amp;"' AND PRIORITY = '"&amp;C1857&amp;"';"</f>
        <v/>
      </c>
    </row>
    <row r="1858" spans="1:21">
      <c r="A1858" t="s">
        <v>1388</v>
      </c>
      <c r="B1858" t="s">
        <v>31</v>
      </c>
      <c r="C1858" t="s">
        <v>13</v>
      </c>
      <c r="D1858" t="s">
        <v>107</v>
      </c>
      <c r="F1858" t="s">
        <v>330</v>
      </c>
      <c r="H1858" t="s">
        <v>255</v>
      </c>
      <c r="I1858" t="s">
        <v>255</v>
      </c>
      <c r="L1858" t="s">
        <v>7</v>
      </c>
      <c r="M1858">
        <f>VLOOKUP(D1858,UFMT_FIELD_FORMAT!A:H,8,FALSE)</f>
        <v/>
      </c>
      <c r="N1858">
        <f>IF(ISBLANK(E1858),"",VLOOKUP(E1858,UFMT_CONDITION!A:J,10,FALSE))</f>
        <v/>
      </c>
      <c r="O1858">
        <f>VLOOKUP(F1858,UFMT_VALUE!A:E,5,FALSE)</f>
        <v/>
      </c>
      <c r="P1858">
        <f>IF(ISBLANK(G1858),"",VLOOKUP(G1858,UFMT_CONVERSION!A:C,3,FALSE))</f>
        <v/>
      </c>
      <c r="Q1858">
        <f>"Field '"&amp;M1858&amp;IF(N1858="","","',Cond '"&amp;N1858)&amp;"', Value '"&amp;O1858&amp;IF(P1858="","","', Conv '"&amp;P1858)&amp;"'"</f>
        <v/>
      </c>
      <c r="S1858">
        <f>"Insert into UFMT_BUILD_RULE (FORMAT_ID, FIELD_NO, PRIORITY, FIELD_ID, COND_ID, VALUE_ID, CONV_KEY, F_CHECK, F_WRITE) Values ('"&amp;A1858&amp;"', '"&amp;B1858&amp;"', '"&amp;C1858&amp;"', '"&amp;D1858&amp;"', '"&amp;E1858&amp;"', '"&amp;F1858&amp;"', '"&amp;G1858&amp;"', '"&amp;H1858&amp;"', '"&amp;I1858&amp;"');"</f>
        <v/>
      </c>
      <c r="T1858">
        <f>"Update UFMT_BUILD_RULE SET FIELD_ID='"&amp;D1858&amp;"',COND_ID='"&amp;E1858&amp;"',VALUE_ID='"&amp;F1858&amp;"',CONV_KEY='"&amp;G1858&amp;"',F_CHECK='"&amp;H1858&amp;"',F_WRITE='"&amp;I1858&amp;"' Where FORMAT_ID = '"&amp;A1858&amp;"' AND FIELD_NO = '"&amp;B1858&amp;"' AND PRIORITY = '"&amp;C1858&amp;"';"</f>
        <v/>
      </c>
      <c r="U1858">
        <f>"Delete from UFMT_BUILD_RULE Where FORMAT_ID = '"&amp;A1858&amp;"' AND FIELD_NO = '"&amp;B1858&amp;"' AND PRIORITY = '"&amp;C1858&amp;"';"</f>
        <v/>
      </c>
    </row>
    <row r="1859" spans="1:21">
      <c r="A1859" t="s">
        <v>1388</v>
      </c>
      <c r="B1859" t="s">
        <v>328</v>
      </c>
      <c r="C1859" t="s">
        <v>13</v>
      </c>
      <c r="D1859" t="s">
        <v>107</v>
      </c>
      <c r="F1859" t="s">
        <v>114</v>
      </c>
      <c r="H1859" t="s">
        <v>255</v>
      </c>
      <c r="I1859" t="s">
        <v>255</v>
      </c>
      <c r="L1859" t="s">
        <v>7</v>
      </c>
      <c r="M1859">
        <f>VLOOKUP(D1859,UFMT_FIELD_FORMAT!A:H,8,FALSE)</f>
        <v/>
      </c>
      <c r="N1859">
        <f>IF(ISBLANK(E1859),"",VLOOKUP(E1859,UFMT_CONDITION!A:J,10,FALSE))</f>
        <v/>
      </c>
      <c r="O1859">
        <f>VLOOKUP(F1859,UFMT_VALUE!A:E,5,FALSE)</f>
        <v/>
      </c>
      <c r="P1859">
        <f>IF(ISBLANK(G1859),"",VLOOKUP(G1859,UFMT_CONVERSION!A:C,3,FALSE))</f>
        <v/>
      </c>
      <c r="Q1859">
        <f>"Field '"&amp;M1859&amp;IF(N1859="","","',Cond '"&amp;N1859)&amp;"', Value '"&amp;O1859&amp;IF(P1859="","","', Conv '"&amp;P1859)&amp;"'"</f>
        <v/>
      </c>
      <c r="S1859">
        <f>"Insert into UFMT_BUILD_RULE (FORMAT_ID, FIELD_NO, PRIORITY, FIELD_ID, COND_ID, VALUE_ID, CONV_KEY, F_CHECK, F_WRITE) Values ('"&amp;A1859&amp;"', '"&amp;B1859&amp;"', '"&amp;C1859&amp;"', '"&amp;D1859&amp;"', '"&amp;E1859&amp;"', '"&amp;F1859&amp;"', '"&amp;G1859&amp;"', '"&amp;H1859&amp;"', '"&amp;I1859&amp;"');"</f>
        <v/>
      </c>
      <c r="T1859">
        <f>"Update UFMT_BUILD_RULE SET FIELD_ID='"&amp;D1859&amp;"',COND_ID='"&amp;E1859&amp;"',VALUE_ID='"&amp;F1859&amp;"',CONV_KEY='"&amp;G1859&amp;"',F_CHECK='"&amp;H1859&amp;"',F_WRITE='"&amp;I1859&amp;"' Where FORMAT_ID = '"&amp;A1859&amp;"' AND FIELD_NO = '"&amp;B1859&amp;"' AND PRIORITY = '"&amp;C1859&amp;"';"</f>
        <v/>
      </c>
      <c r="U1859">
        <f>"Delete from UFMT_BUILD_RULE Where FORMAT_ID = '"&amp;A1859&amp;"' AND FIELD_NO = '"&amp;B1859&amp;"' AND PRIORITY = '"&amp;C1859&amp;"';"</f>
        <v/>
      </c>
    </row>
    <row r="1860" spans="1:21">
      <c r="A1860" t="s">
        <v>1388</v>
      </c>
      <c r="B1860" t="s">
        <v>330</v>
      </c>
      <c r="C1860" t="s">
        <v>13</v>
      </c>
      <c r="D1860" t="s">
        <v>51</v>
      </c>
      <c r="F1860" t="s">
        <v>216</v>
      </c>
      <c r="H1860" t="s">
        <v>255</v>
      </c>
      <c r="I1860" t="s">
        <v>255</v>
      </c>
      <c r="L1860" t="s">
        <v>7</v>
      </c>
      <c r="M1860">
        <f>VLOOKUP(D1860,UFMT_FIELD_FORMAT!A:H,8,FALSE)</f>
        <v/>
      </c>
      <c r="N1860">
        <f>IF(ISBLANK(E1860),"",VLOOKUP(E1860,UFMT_CONDITION!A:J,10,FALSE))</f>
        <v/>
      </c>
      <c r="O1860">
        <f>VLOOKUP(F1860,UFMT_VALUE!A:E,5,FALSE)</f>
        <v/>
      </c>
      <c r="P1860">
        <f>IF(ISBLANK(G1860),"",VLOOKUP(G1860,UFMT_CONVERSION!A:C,3,FALSE))</f>
        <v/>
      </c>
      <c r="Q1860">
        <f>"Field '"&amp;M1860&amp;IF(N1860="","","',Cond '"&amp;N1860)&amp;"', Value '"&amp;O1860&amp;IF(P1860="","","', Conv '"&amp;P1860)&amp;"'"</f>
        <v/>
      </c>
      <c r="S1860">
        <f>"Insert into UFMT_BUILD_RULE (FORMAT_ID, FIELD_NO, PRIORITY, FIELD_ID, COND_ID, VALUE_ID, CONV_KEY, F_CHECK, F_WRITE) Values ('"&amp;A1860&amp;"', '"&amp;B1860&amp;"', '"&amp;C1860&amp;"', '"&amp;D1860&amp;"', '"&amp;E1860&amp;"', '"&amp;F1860&amp;"', '"&amp;G1860&amp;"', '"&amp;H1860&amp;"', '"&amp;I1860&amp;"');"</f>
        <v/>
      </c>
      <c r="T1860">
        <f>"Update UFMT_BUILD_RULE SET FIELD_ID='"&amp;D1860&amp;"',COND_ID='"&amp;E1860&amp;"',VALUE_ID='"&amp;F1860&amp;"',CONV_KEY='"&amp;G1860&amp;"',F_CHECK='"&amp;H1860&amp;"',F_WRITE='"&amp;I1860&amp;"' Where FORMAT_ID = '"&amp;A1860&amp;"' AND FIELD_NO = '"&amp;B1860&amp;"' AND PRIORITY = '"&amp;C1860&amp;"';"</f>
        <v/>
      </c>
      <c r="U1860">
        <f>"Delete from UFMT_BUILD_RULE Where FORMAT_ID = '"&amp;A1860&amp;"' AND FIELD_NO = '"&amp;B1860&amp;"' AND PRIORITY = '"&amp;C1860&amp;"';"</f>
        <v/>
      </c>
    </row>
    <row r="1861" spans="1:21">
      <c r="A1861" t="s">
        <v>1388</v>
      </c>
      <c r="B1861" t="s">
        <v>318</v>
      </c>
      <c r="C1861" t="s">
        <v>13</v>
      </c>
      <c r="D1861" t="s">
        <v>31</v>
      </c>
      <c r="F1861" t="s">
        <v>1574</v>
      </c>
      <c r="H1861" t="s">
        <v>255</v>
      </c>
      <c r="I1861" t="s">
        <v>13</v>
      </c>
      <c r="L1861" t="s">
        <v>7</v>
      </c>
      <c r="M1861">
        <f>VLOOKUP(D1861,UFMT_FIELD_FORMAT!A:H,8,FALSE)</f>
        <v/>
      </c>
      <c r="N1861">
        <f>IF(ISBLANK(E1861),"",VLOOKUP(E1861,UFMT_CONDITION!A:J,10,FALSE))</f>
        <v/>
      </c>
      <c r="O1861">
        <f>VLOOKUP(F1861,UFMT_VALUE!A:E,5,FALSE)</f>
        <v/>
      </c>
      <c r="P1861">
        <f>IF(ISBLANK(G1861),"",VLOOKUP(G1861,UFMT_CONVERSION!A:C,3,FALSE))</f>
        <v/>
      </c>
      <c r="Q1861">
        <f>"Field '"&amp;M1861&amp;IF(N1861="","","',Cond '"&amp;N1861)&amp;"', Value '"&amp;O1861&amp;IF(P1861="","","', Conv '"&amp;P1861)&amp;"'"</f>
        <v/>
      </c>
      <c r="S1861">
        <f>"Insert into UFMT_BUILD_RULE (FORMAT_ID, FIELD_NO, PRIORITY, FIELD_ID, COND_ID, VALUE_ID, CONV_KEY, F_CHECK, F_WRITE) Values ('"&amp;A1861&amp;"', '"&amp;B1861&amp;"', '"&amp;C1861&amp;"', '"&amp;D1861&amp;"', '"&amp;E1861&amp;"', '"&amp;F1861&amp;"', '"&amp;G1861&amp;"', '"&amp;H1861&amp;"', '"&amp;I1861&amp;"');"</f>
        <v/>
      </c>
      <c r="T1861">
        <f>"Update UFMT_BUILD_RULE SET FIELD_ID='"&amp;D1861&amp;"',COND_ID='"&amp;E1861&amp;"',VALUE_ID='"&amp;F1861&amp;"',CONV_KEY='"&amp;G1861&amp;"',F_CHECK='"&amp;H1861&amp;"',F_WRITE='"&amp;I1861&amp;"' Where FORMAT_ID = '"&amp;A1861&amp;"' AND FIELD_NO = '"&amp;B1861&amp;"' AND PRIORITY = '"&amp;C1861&amp;"';"</f>
        <v/>
      </c>
      <c r="U1861">
        <f>"Delete from UFMT_BUILD_RULE Where FORMAT_ID = '"&amp;A1861&amp;"' AND FIELD_NO = '"&amp;B1861&amp;"' AND PRIORITY = '"&amp;C1861&amp;"';"</f>
        <v/>
      </c>
    </row>
    <row r="1862" spans="1:21">
      <c r="A1862" t="s">
        <v>1388</v>
      </c>
      <c r="B1862" t="s">
        <v>335</v>
      </c>
      <c r="C1862" t="s">
        <v>13</v>
      </c>
      <c r="D1862" t="s">
        <v>31</v>
      </c>
      <c r="F1862" t="s">
        <v>335</v>
      </c>
      <c r="H1862" t="s">
        <v>255</v>
      </c>
      <c r="I1862" t="s">
        <v>255</v>
      </c>
      <c r="L1862" t="s">
        <v>7</v>
      </c>
      <c r="M1862">
        <f>VLOOKUP(D1862,UFMT_FIELD_FORMAT!A:H,8,FALSE)</f>
        <v/>
      </c>
      <c r="N1862">
        <f>IF(ISBLANK(E1862),"",VLOOKUP(E1862,UFMT_CONDITION!A:J,10,FALSE))</f>
        <v/>
      </c>
      <c r="O1862">
        <f>VLOOKUP(F1862,UFMT_VALUE!A:E,5,FALSE)</f>
        <v/>
      </c>
      <c r="P1862">
        <f>IF(ISBLANK(G1862),"",VLOOKUP(G1862,UFMT_CONVERSION!A:C,3,FALSE))</f>
        <v/>
      </c>
      <c r="Q1862">
        <f>"Field '"&amp;M1862&amp;IF(N1862="","","',Cond '"&amp;N1862)&amp;"', Value '"&amp;O1862&amp;IF(P1862="","","', Conv '"&amp;P1862)&amp;"'"</f>
        <v/>
      </c>
      <c r="S1862">
        <f>"Insert into UFMT_BUILD_RULE (FORMAT_ID, FIELD_NO, PRIORITY, FIELD_ID, COND_ID, VALUE_ID, CONV_KEY, F_CHECK, F_WRITE) Values ('"&amp;A1862&amp;"', '"&amp;B1862&amp;"', '"&amp;C1862&amp;"', '"&amp;D1862&amp;"', '"&amp;E1862&amp;"', '"&amp;F1862&amp;"', '"&amp;G1862&amp;"', '"&amp;H1862&amp;"', '"&amp;I1862&amp;"');"</f>
        <v/>
      </c>
      <c r="T1862">
        <f>"Update UFMT_BUILD_RULE SET FIELD_ID='"&amp;D1862&amp;"',COND_ID='"&amp;E1862&amp;"',VALUE_ID='"&amp;F1862&amp;"',CONV_KEY='"&amp;G1862&amp;"',F_CHECK='"&amp;H1862&amp;"',F_WRITE='"&amp;I1862&amp;"' Where FORMAT_ID = '"&amp;A1862&amp;"' AND FIELD_NO = '"&amp;B1862&amp;"' AND PRIORITY = '"&amp;C1862&amp;"';"</f>
        <v/>
      </c>
      <c r="U1862">
        <f>"Delete from UFMT_BUILD_RULE Where FORMAT_ID = '"&amp;A1862&amp;"' AND FIELD_NO = '"&amp;B1862&amp;"' AND PRIORITY = '"&amp;C1862&amp;"';"</f>
        <v/>
      </c>
    </row>
    <row r="1863" spans="1:21">
      <c r="A1863" t="s">
        <v>1388</v>
      </c>
      <c r="B1863" t="s">
        <v>337</v>
      </c>
      <c r="C1863" t="s">
        <v>13</v>
      </c>
      <c r="D1863" t="s">
        <v>500</v>
      </c>
      <c r="F1863" t="s">
        <v>35</v>
      </c>
      <c r="H1863" t="s">
        <v>255</v>
      </c>
      <c r="I1863" t="s">
        <v>255</v>
      </c>
      <c r="L1863" t="s">
        <v>7</v>
      </c>
      <c r="M1863">
        <f>VLOOKUP(D1863,UFMT_FIELD_FORMAT!A:H,8,FALSE)</f>
        <v/>
      </c>
      <c r="N1863">
        <f>IF(ISBLANK(E1863),"",VLOOKUP(E1863,UFMT_CONDITION!A:J,10,FALSE))</f>
        <v/>
      </c>
      <c r="O1863">
        <f>VLOOKUP(F1863,UFMT_VALUE!A:E,5,FALSE)</f>
        <v/>
      </c>
      <c r="P1863">
        <f>IF(ISBLANK(G1863),"",VLOOKUP(G1863,UFMT_CONVERSION!A:C,3,FALSE))</f>
        <v/>
      </c>
      <c r="Q1863">
        <f>"Field '"&amp;M1863&amp;IF(N1863="","","',Cond '"&amp;N1863)&amp;"', Value '"&amp;O1863&amp;IF(P1863="","","', Conv '"&amp;P1863)&amp;"'"</f>
        <v/>
      </c>
      <c r="S1863">
        <f>"Insert into UFMT_BUILD_RULE (FORMAT_ID, FIELD_NO, PRIORITY, FIELD_ID, COND_ID, VALUE_ID, CONV_KEY, F_CHECK, F_WRITE) Values ('"&amp;A1863&amp;"', '"&amp;B1863&amp;"', '"&amp;C1863&amp;"', '"&amp;D1863&amp;"', '"&amp;E1863&amp;"', '"&amp;F1863&amp;"', '"&amp;G1863&amp;"', '"&amp;H1863&amp;"', '"&amp;I1863&amp;"');"</f>
        <v/>
      </c>
      <c r="T1863">
        <f>"Update UFMT_BUILD_RULE SET FIELD_ID='"&amp;D1863&amp;"',COND_ID='"&amp;E1863&amp;"',VALUE_ID='"&amp;F1863&amp;"',CONV_KEY='"&amp;G1863&amp;"',F_CHECK='"&amp;H1863&amp;"',F_WRITE='"&amp;I1863&amp;"' Where FORMAT_ID = '"&amp;A1863&amp;"' AND FIELD_NO = '"&amp;B1863&amp;"' AND PRIORITY = '"&amp;C1863&amp;"';"</f>
        <v/>
      </c>
      <c r="U1863">
        <f>"Delete from UFMT_BUILD_RULE Where FORMAT_ID = '"&amp;A1863&amp;"' AND FIELD_NO = '"&amp;B1863&amp;"' AND PRIORITY = '"&amp;C1863&amp;"';"</f>
        <v/>
      </c>
    </row>
    <row r="1864" spans="1:21">
      <c r="A1864" t="s">
        <v>1388</v>
      </c>
      <c r="B1864" t="s">
        <v>351</v>
      </c>
      <c r="C1864" t="s">
        <v>13</v>
      </c>
      <c r="D1864" t="s">
        <v>500</v>
      </c>
      <c r="F1864" t="s">
        <v>385</v>
      </c>
      <c r="H1864" t="s">
        <v>255</v>
      </c>
      <c r="I1864" t="s">
        <v>255</v>
      </c>
      <c r="L1864" t="s">
        <v>7</v>
      </c>
      <c r="M1864">
        <f>VLOOKUP(D1864,UFMT_FIELD_FORMAT!A:H,8,FALSE)</f>
        <v/>
      </c>
      <c r="N1864">
        <f>IF(ISBLANK(E1864),"",VLOOKUP(E1864,UFMT_CONDITION!A:J,10,FALSE))</f>
        <v/>
      </c>
      <c r="O1864">
        <f>VLOOKUP(F1864,UFMT_VALUE!A:E,5,FALSE)</f>
        <v/>
      </c>
      <c r="P1864">
        <f>IF(ISBLANK(G1864),"",VLOOKUP(G1864,UFMT_CONVERSION!A:C,3,FALSE))</f>
        <v/>
      </c>
      <c r="Q1864">
        <f>"Field '"&amp;M1864&amp;IF(N1864="","","',Cond '"&amp;N1864)&amp;"', Value '"&amp;O1864&amp;IF(P1864="","","', Conv '"&amp;P1864)&amp;"'"</f>
        <v/>
      </c>
      <c r="S1864">
        <f>"Insert into UFMT_BUILD_RULE (FORMAT_ID, FIELD_NO, PRIORITY, FIELD_ID, COND_ID, VALUE_ID, CONV_KEY, F_CHECK, F_WRITE) Values ('"&amp;A1864&amp;"', '"&amp;B1864&amp;"', '"&amp;C1864&amp;"', '"&amp;D1864&amp;"', '"&amp;E1864&amp;"', '"&amp;F1864&amp;"', '"&amp;G1864&amp;"', '"&amp;H1864&amp;"', '"&amp;I1864&amp;"');"</f>
        <v/>
      </c>
      <c r="T1864">
        <f>"Update UFMT_BUILD_RULE SET FIELD_ID='"&amp;D1864&amp;"',COND_ID='"&amp;E1864&amp;"',VALUE_ID='"&amp;F1864&amp;"',CONV_KEY='"&amp;G1864&amp;"',F_CHECK='"&amp;H1864&amp;"',F_WRITE='"&amp;I1864&amp;"' Where FORMAT_ID = '"&amp;A1864&amp;"' AND FIELD_NO = '"&amp;B1864&amp;"' AND PRIORITY = '"&amp;C1864&amp;"';"</f>
        <v/>
      </c>
      <c r="U1864">
        <f>"Delete from UFMT_BUILD_RULE Where FORMAT_ID = '"&amp;A1864&amp;"' AND FIELD_NO = '"&amp;B1864&amp;"' AND PRIORITY = '"&amp;C1864&amp;"';"</f>
        <v/>
      </c>
    </row>
    <row r="1865" spans="1:21">
      <c r="A1865" t="s">
        <v>1388</v>
      </c>
      <c r="B1865" t="s">
        <v>379</v>
      </c>
      <c r="C1865" t="s">
        <v>13</v>
      </c>
      <c r="D1865" t="s">
        <v>318</v>
      </c>
      <c r="F1865" t="s">
        <v>379</v>
      </c>
      <c r="H1865" t="s">
        <v>255</v>
      </c>
      <c r="I1865" t="s">
        <v>255</v>
      </c>
      <c r="L1865" t="s">
        <v>7</v>
      </c>
      <c r="M1865">
        <f>VLOOKUP(D1865,UFMT_FIELD_FORMAT!A:H,8,FALSE)</f>
        <v/>
      </c>
      <c r="N1865">
        <f>IF(ISBLANK(E1865),"",VLOOKUP(E1865,UFMT_CONDITION!A:J,10,FALSE))</f>
        <v/>
      </c>
      <c r="O1865">
        <f>VLOOKUP(F1865,UFMT_VALUE!A:E,5,FALSE)</f>
        <v/>
      </c>
      <c r="P1865">
        <f>IF(ISBLANK(G1865),"",VLOOKUP(G1865,UFMT_CONVERSION!A:C,3,FALSE))</f>
        <v/>
      </c>
      <c r="Q1865">
        <f>"Field '"&amp;M1865&amp;IF(N1865="","","',Cond '"&amp;N1865)&amp;"', Value '"&amp;O1865&amp;IF(P1865="","","', Conv '"&amp;P1865)&amp;"'"</f>
        <v/>
      </c>
      <c r="S1865">
        <f>"Insert into UFMT_BUILD_RULE (FORMAT_ID, FIELD_NO, PRIORITY, FIELD_ID, COND_ID, VALUE_ID, CONV_KEY, F_CHECK, F_WRITE) Values ('"&amp;A1865&amp;"', '"&amp;B1865&amp;"', '"&amp;C1865&amp;"', '"&amp;D1865&amp;"', '"&amp;E1865&amp;"', '"&amp;F1865&amp;"', '"&amp;G1865&amp;"', '"&amp;H1865&amp;"', '"&amp;I1865&amp;"');"</f>
        <v/>
      </c>
      <c r="T1865">
        <f>"Update UFMT_BUILD_RULE SET FIELD_ID='"&amp;D1865&amp;"',COND_ID='"&amp;E1865&amp;"',VALUE_ID='"&amp;F1865&amp;"',CONV_KEY='"&amp;G1865&amp;"',F_CHECK='"&amp;H1865&amp;"',F_WRITE='"&amp;I1865&amp;"' Where FORMAT_ID = '"&amp;A1865&amp;"' AND FIELD_NO = '"&amp;B1865&amp;"' AND PRIORITY = '"&amp;C1865&amp;"';"</f>
        <v/>
      </c>
      <c r="U1865">
        <f>"Delete from UFMT_BUILD_RULE Where FORMAT_ID = '"&amp;A1865&amp;"' AND FIELD_NO = '"&amp;B1865&amp;"' AND PRIORITY = '"&amp;C1865&amp;"';"</f>
        <v/>
      </c>
    </row>
    <row r="1866" spans="1:21">
      <c r="A1866" t="s">
        <v>1388</v>
      </c>
      <c r="B1866" t="s">
        <v>393</v>
      </c>
      <c r="C1866" t="s">
        <v>13</v>
      </c>
      <c r="D1866" t="s">
        <v>318</v>
      </c>
      <c r="F1866" t="s">
        <v>379</v>
      </c>
      <c r="H1866" t="s">
        <v>255</v>
      </c>
      <c r="I1866" t="s">
        <v>255</v>
      </c>
      <c r="L1866" t="s">
        <v>7</v>
      </c>
      <c r="M1866">
        <f>VLOOKUP(D1866,UFMT_FIELD_FORMAT!A:H,8,FALSE)</f>
        <v/>
      </c>
      <c r="N1866">
        <f>IF(ISBLANK(E1866),"",VLOOKUP(E1866,UFMT_CONDITION!A:J,10,FALSE))</f>
        <v/>
      </c>
      <c r="O1866">
        <f>VLOOKUP(F1866,UFMT_VALUE!A:E,5,FALSE)</f>
        <v/>
      </c>
      <c r="P1866">
        <f>IF(ISBLANK(G1866),"",VLOOKUP(G1866,UFMT_CONVERSION!A:C,3,FALSE))</f>
        <v/>
      </c>
      <c r="Q1866">
        <f>"Field '"&amp;M1866&amp;IF(N1866="","","',Cond '"&amp;N1866)&amp;"', Value '"&amp;O1866&amp;IF(P1866="","","', Conv '"&amp;P1866)&amp;"'"</f>
        <v/>
      </c>
      <c r="S1866">
        <f>"Insert into UFMT_BUILD_RULE (FORMAT_ID, FIELD_NO, PRIORITY, FIELD_ID, COND_ID, VALUE_ID, CONV_KEY, F_CHECK, F_WRITE) Values ('"&amp;A1866&amp;"', '"&amp;B1866&amp;"', '"&amp;C1866&amp;"', '"&amp;D1866&amp;"', '"&amp;E1866&amp;"', '"&amp;F1866&amp;"', '"&amp;G1866&amp;"', '"&amp;H1866&amp;"', '"&amp;I1866&amp;"');"</f>
        <v/>
      </c>
      <c r="T1866">
        <f>"Update UFMT_BUILD_RULE SET FIELD_ID='"&amp;D1866&amp;"',COND_ID='"&amp;E1866&amp;"',VALUE_ID='"&amp;F1866&amp;"',CONV_KEY='"&amp;G1866&amp;"',F_CHECK='"&amp;H1866&amp;"',F_WRITE='"&amp;I1866&amp;"' Where FORMAT_ID = '"&amp;A1866&amp;"' AND FIELD_NO = '"&amp;B1866&amp;"' AND PRIORITY = '"&amp;C1866&amp;"';"</f>
        <v/>
      </c>
      <c r="U1866">
        <f>"Delete from UFMT_BUILD_RULE Where FORMAT_ID = '"&amp;A1866&amp;"' AND FIELD_NO = '"&amp;B1866&amp;"' AND PRIORITY = '"&amp;C1866&amp;"';"</f>
        <v/>
      </c>
    </row>
    <row r="1867" spans="1:21">
      <c r="A1867" t="s">
        <v>1388</v>
      </c>
      <c r="B1867" t="s">
        <v>398</v>
      </c>
      <c r="C1867" t="s">
        <v>13</v>
      </c>
      <c r="D1867" t="s">
        <v>318</v>
      </c>
      <c r="F1867" t="s">
        <v>283</v>
      </c>
      <c r="H1867" t="s">
        <v>255</v>
      </c>
      <c r="I1867" t="s">
        <v>255</v>
      </c>
      <c r="L1867" t="s">
        <v>7</v>
      </c>
      <c r="M1867">
        <f>VLOOKUP(D1867,UFMT_FIELD_FORMAT!A:H,8,FALSE)</f>
        <v/>
      </c>
      <c r="N1867">
        <f>IF(ISBLANK(E1867),"",VLOOKUP(E1867,UFMT_CONDITION!A:J,10,FALSE))</f>
        <v/>
      </c>
      <c r="O1867">
        <f>VLOOKUP(F1867,UFMT_VALUE!A:E,5,FALSE)</f>
        <v/>
      </c>
      <c r="P1867">
        <f>IF(ISBLANK(G1867),"",VLOOKUP(G1867,UFMT_CONVERSION!A:C,3,FALSE))</f>
        <v/>
      </c>
      <c r="Q1867">
        <f>"Field '"&amp;M1867&amp;IF(N1867="","","',Cond '"&amp;N1867)&amp;"', Value '"&amp;O1867&amp;IF(P1867="","","', Conv '"&amp;P1867)&amp;"'"</f>
        <v/>
      </c>
      <c r="S1867">
        <f>"Insert into UFMT_BUILD_RULE (FORMAT_ID, FIELD_NO, PRIORITY, FIELD_ID, COND_ID, VALUE_ID, CONV_KEY, F_CHECK, F_WRITE) Values ('"&amp;A1867&amp;"', '"&amp;B1867&amp;"', '"&amp;C1867&amp;"', '"&amp;D1867&amp;"', '"&amp;E1867&amp;"', '"&amp;F1867&amp;"', '"&amp;G1867&amp;"', '"&amp;H1867&amp;"', '"&amp;I1867&amp;"');"</f>
        <v/>
      </c>
      <c r="T1867">
        <f>"Update UFMT_BUILD_RULE SET FIELD_ID='"&amp;D1867&amp;"',COND_ID='"&amp;E1867&amp;"',VALUE_ID='"&amp;F1867&amp;"',CONV_KEY='"&amp;G1867&amp;"',F_CHECK='"&amp;H1867&amp;"',F_WRITE='"&amp;I1867&amp;"' Where FORMAT_ID = '"&amp;A1867&amp;"' AND FIELD_NO = '"&amp;B1867&amp;"' AND PRIORITY = '"&amp;C1867&amp;"';"</f>
        <v/>
      </c>
      <c r="U1867">
        <f>"Delete from UFMT_BUILD_RULE Where FORMAT_ID = '"&amp;A1867&amp;"' AND FIELD_NO = '"&amp;B1867&amp;"' AND PRIORITY = '"&amp;C1867&amp;"';"</f>
        <v/>
      </c>
    </row>
    <row r="1868" spans="1:21">
      <c r="A1868" t="s">
        <v>1388</v>
      </c>
      <c r="B1868" t="s">
        <v>524</v>
      </c>
      <c r="C1868" t="s">
        <v>13</v>
      </c>
      <c r="D1868" t="s">
        <v>31</v>
      </c>
      <c r="F1868" t="s">
        <v>1577</v>
      </c>
      <c r="H1868" t="s">
        <v>255</v>
      </c>
      <c r="I1868" t="s">
        <v>13</v>
      </c>
      <c r="L1868" t="s">
        <v>7</v>
      </c>
      <c r="M1868">
        <f>VLOOKUP(D1868,UFMT_FIELD_FORMAT!A:H,8,FALSE)</f>
        <v/>
      </c>
      <c r="N1868">
        <f>IF(ISBLANK(E1868),"",VLOOKUP(E1868,UFMT_CONDITION!A:J,10,FALSE))</f>
        <v/>
      </c>
      <c r="O1868">
        <f>VLOOKUP(F1868,UFMT_VALUE!A:E,5,FALSE)</f>
        <v/>
      </c>
      <c r="P1868">
        <f>IF(ISBLANK(G1868),"",VLOOKUP(G1868,UFMT_CONVERSION!A:C,3,FALSE))</f>
        <v/>
      </c>
      <c r="Q1868">
        <f>"Field '"&amp;M1868&amp;IF(N1868="","","',Cond '"&amp;N1868)&amp;"', Value '"&amp;O1868&amp;IF(P1868="","","', Conv '"&amp;P1868)&amp;"'"</f>
        <v/>
      </c>
      <c r="S1868">
        <f>"Insert into UFMT_BUILD_RULE (FORMAT_ID, FIELD_NO, PRIORITY, FIELD_ID, COND_ID, VALUE_ID, CONV_KEY, F_CHECK, F_WRITE) Values ('"&amp;A1868&amp;"', '"&amp;B1868&amp;"', '"&amp;C1868&amp;"', '"&amp;D1868&amp;"', '"&amp;E1868&amp;"', '"&amp;F1868&amp;"', '"&amp;G1868&amp;"', '"&amp;H1868&amp;"', '"&amp;I1868&amp;"');"</f>
        <v/>
      </c>
      <c r="T1868">
        <f>"Update UFMT_BUILD_RULE SET FIELD_ID='"&amp;D1868&amp;"',COND_ID='"&amp;E1868&amp;"',VALUE_ID='"&amp;F1868&amp;"',CONV_KEY='"&amp;G1868&amp;"',F_CHECK='"&amp;H1868&amp;"',F_WRITE='"&amp;I1868&amp;"' Where FORMAT_ID = '"&amp;A1868&amp;"' AND FIELD_NO = '"&amp;B1868&amp;"' AND PRIORITY = '"&amp;C1868&amp;"';"</f>
        <v/>
      </c>
      <c r="U1868">
        <f>"Delete from UFMT_BUILD_RULE Where FORMAT_ID = '"&amp;A1868&amp;"' AND FIELD_NO = '"&amp;B1868&amp;"' AND PRIORITY = '"&amp;C1868&amp;"';"</f>
        <v/>
      </c>
    </row>
    <row r="1869" spans="1:21">
      <c r="A1869" t="s">
        <v>1388</v>
      </c>
      <c r="B1869" t="s">
        <v>532</v>
      </c>
      <c r="C1869" t="s">
        <v>13</v>
      </c>
      <c r="D1869" t="s">
        <v>337</v>
      </c>
      <c r="F1869" t="s">
        <v>456</v>
      </c>
      <c r="H1869" t="s">
        <v>255</v>
      </c>
      <c r="I1869" t="s">
        <v>255</v>
      </c>
      <c r="L1869" t="s">
        <v>7</v>
      </c>
      <c r="M1869">
        <f>VLOOKUP(D1869,UFMT_FIELD_FORMAT!A:H,8,FALSE)</f>
        <v/>
      </c>
      <c r="N1869">
        <f>IF(ISBLANK(E1869),"",VLOOKUP(E1869,UFMT_CONDITION!A:J,10,FALSE))</f>
        <v/>
      </c>
      <c r="O1869">
        <f>VLOOKUP(F1869,UFMT_VALUE!A:E,5,FALSE)</f>
        <v/>
      </c>
      <c r="P1869">
        <f>IF(ISBLANK(G1869),"",VLOOKUP(G1869,UFMT_CONVERSION!A:C,3,FALSE))</f>
        <v/>
      </c>
      <c r="Q1869">
        <f>"Field '"&amp;M1869&amp;IF(N1869="","","',Cond '"&amp;N1869)&amp;"', Value '"&amp;O1869&amp;IF(P1869="","","', Conv '"&amp;P1869)&amp;"'"</f>
        <v/>
      </c>
      <c r="S1869">
        <f>"Insert into UFMT_BUILD_RULE (FORMAT_ID, FIELD_NO, PRIORITY, FIELD_ID, COND_ID, VALUE_ID, CONV_KEY, F_CHECK, F_WRITE) Values ('"&amp;A1869&amp;"', '"&amp;B1869&amp;"', '"&amp;C1869&amp;"', '"&amp;D1869&amp;"', '"&amp;E1869&amp;"', '"&amp;F1869&amp;"', '"&amp;G1869&amp;"', '"&amp;H1869&amp;"', '"&amp;I1869&amp;"');"</f>
        <v/>
      </c>
      <c r="T1869">
        <f>"Update UFMT_BUILD_RULE SET FIELD_ID='"&amp;D1869&amp;"',COND_ID='"&amp;E1869&amp;"',VALUE_ID='"&amp;F1869&amp;"',CONV_KEY='"&amp;G1869&amp;"',F_CHECK='"&amp;H1869&amp;"',F_WRITE='"&amp;I1869&amp;"' Where FORMAT_ID = '"&amp;A1869&amp;"' AND FIELD_NO = '"&amp;B1869&amp;"' AND PRIORITY = '"&amp;C1869&amp;"';"</f>
        <v/>
      </c>
      <c r="U1869">
        <f>"Delete from UFMT_BUILD_RULE Where FORMAT_ID = '"&amp;A1869&amp;"' AND FIELD_NO = '"&amp;B1869&amp;"' AND PRIORITY = '"&amp;C1869&amp;"';"</f>
        <v/>
      </c>
    </row>
    <row r="1870" spans="1:21">
      <c r="A1870" t="s">
        <v>1388</v>
      </c>
      <c r="B1870" t="s">
        <v>70</v>
      </c>
      <c r="C1870" t="s">
        <v>13</v>
      </c>
      <c r="D1870" t="s">
        <v>379</v>
      </c>
      <c r="F1870" t="s">
        <v>471</v>
      </c>
      <c r="H1870" t="s">
        <v>255</v>
      </c>
      <c r="I1870" t="s">
        <v>255</v>
      </c>
      <c r="L1870" t="s">
        <v>7</v>
      </c>
      <c r="M1870">
        <f>VLOOKUP(D1870,UFMT_FIELD_FORMAT!A:H,8,FALSE)</f>
        <v/>
      </c>
      <c r="N1870">
        <f>IF(ISBLANK(E1870),"",VLOOKUP(E1870,UFMT_CONDITION!A:J,10,FALSE))</f>
        <v/>
      </c>
      <c r="O1870">
        <f>VLOOKUP(F1870,UFMT_VALUE!A:E,5,FALSE)</f>
        <v/>
      </c>
      <c r="P1870">
        <f>IF(ISBLANK(G1870),"",VLOOKUP(G1870,UFMT_CONVERSION!A:C,3,FALSE))</f>
        <v/>
      </c>
      <c r="Q1870">
        <f>"Field '"&amp;M1870&amp;IF(N1870="","","',Cond '"&amp;N1870)&amp;"', Value '"&amp;O1870&amp;IF(P1870="","","', Conv '"&amp;P1870)&amp;"'"</f>
        <v/>
      </c>
      <c r="S1870">
        <f>"Insert into UFMT_BUILD_RULE (FORMAT_ID, FIELD_NO, PRIORITY, FIELD_ID, COND_ID, VALUE_ID, CONV_KEY, F_CHECK, F_WRITE) Values ('"&amp;A1870&amp;"', '"&amp;B1870&amp;"', '"&amp;C1870&amp;"', '"&amp;D1870&amp;"', '"&amp;E1870&amp;"', '"&amp;F1870&amp;"', '"&amp;G1870&amp;"', '"&amp;H1870&amp;"', '"&amp;I1870&amp;"');"</f>
        <v/>
      </c>
      <c r="T1870">
        <f>"Update UFMT_BUILD_RULE SET FIELD_ID='"&amp;D1870&amp;"',COND_ID='"&amp;E1870&amp;"',VALUE_ID='"&amp;F1870&amp;"',CONV_KEY='"&amp;G1870&amp;"',F_CHECK='"&amp;H1870&amp;"',F_WRITE='"&amp;I1870&amp;"' Where FORMAT_ID = '"&amp;A1870&amp;"' AND FIELD_NO = '"&amp;B1870&amp;"' AND PRIORITY = '"&amp;C1870&amp;"';"</f>
        <v/>
      </c>
      <c r="U1870">
        <f>"Delete from UFMT_BUILD_RULE Where FORMAT_ID = '"&amp;A1870&amp;"' AND FIELD_NO = '"&amp;B1870&amp;"' AND PRIORITY = '"&amp;C1870&amp;"';"</f>
        <v/>
      </c>
    </row>
    <row r="1871" spans="1:21">
      <c r="A1871" t="s">
        <v>1388</v>
      </c>
      <c r="B1871" t="s">
        <v>310</v>
      </c>
      <c r="C1871" t="s">
        <v>13</v>
      </c>
      <c r="D1871" t="s">
        <v>330</v>
      </c>
      <c r="F1871" t="s">
        <v>555</v>
      </c>
      <c r="H1871" t="s">
        <v>255</v>
      </c>
      <c r="I1871" t="s">
        <v>255</v>
      </c>
      <c r="L1871" t="s">
        <v>7</v>
      </c>
      <c r="M1871">
        <f>VLOOKUP(D1871,UFMT_FIELD_FORMAT!A:H,8,FALSE)</f>
        <v/>
      </c>
      <c r="N1871">
        <f>IF(ISBLANK(E1871),"",VLOOKUP(E1871,UFMT_CONDITION!A:J,10,FALSE))</f>
        <v/>
      </c>
      <c r="O1871">
        <f>VLOOKUP(F1871,UFMT_VALUE!A:E,5,FALSE)</f>
        <v/>
      </c>
      <c r="P1871">
        <f>IF(ISBLANK(G1871),"",VLOOKUP(G1871,UFMT_CONVERSION!A:C,3,FALSE))</f>
        <v/>
      </c>
      <c r="Q1871">
        <f>"Field '"&amp;M1871&amp;IF(N1871="","","',Cond '"&amp;N1871)&amp;"', Value '"&amp;O1871&amp;IF(P1871="","","', Conv '"&amp;P1871)&amp;"'"</f>
        <v/>
      </c>
      <c r="S1871">
        <f>"Insert into UFMT_BUILD_RULE (FORMAT_ID, FIELD_NO, PRIORITY, FIELD_ID, COND_ID, VALUE_ID, CONV_KEY, F_CHECK, F_WRITE) Values ('"&amp;A1871&amp;"', '"&amp;B1871&amp;"', '"&amp;C1871&amp;"', '"&amp;D1871&amp;"', '"&amp;E1871&amp;"', '"&amp;F1871&amp;"', '"&amp;G1871&amp;"', '"&amp;H1871&amp;"', '"&amp;I1871&amp;"');"</f>
        <v/>
      </c>
      <c r="T1871">
        <f>"Update UFMT_BUILD_RULE SET FIELD_ID='"&amp;D1871&amp;"',COND_ID='"&amp;E1871&amp;"',VALUE_ID='"&amp;F1871&amp;"',CONV_KEY='"&amp;G1871&amp;"',F_CHECK='"&amp;H1871&amp;"',F_WRITE='"&amp;I1871&amp;"' Where FORMAT_ID = '"&amp;A1871&amp;"' AND FIELD_NO = '"&amp;B1871&amp;"' AND PRIORITY = '"&amp;C1871&amp;"';"</f>
        <v/>
      </c>
      <c r="U1871">
        <f>"Delete from UFMT_BUILD_RULE Where FORMAT_ID = '"&amp;A1871&amp;"' AND FIELD_NO = '"&amp;B1871&amp;"' AND PRIORITY = '"&amp;C1871&amp;"';"</f>
        <v/>
      </c>
    </row>
    <row r="1872" spans="1:21">
      <c r="A1872" t="s">
        <v>1388</v>
      </c>
      <c r="B1872" t="s">
        <v>72</v>
      </c>
      <c r="C1872" t="s">
        <v>13</v>
      </c>
      <c r="D1872" t="s">
        <v>473</v>
      </c>
      <c r="F1872" t="s">
        <v>43</v>
      </c>
      <c r="G1872" t="s">
        <v>656</v>
      </c>
      <c r="H1872" t="s">
        <v>255</v>
      </c>
      <c r="I1872" t="s">
        <v>13</v>
      </c>
      <c r="L1872" t="s">
        <v>7</v>
      </c>
      <c r="M1872">
        <f>VLOOKUP(D1872,UFMT_FIELD_FORMAT!A:H,8,FALSE)</f>
        <v/>
      </c>
      <c r="N1872">
        <f>IF(ISBLANK(E1872),"",VLOOKUP(E1872,UFMT_CONDITION!A:J,10,FALSE))</f>
        <v/>
      </c>
      <c r="O1872">
        <f>VLOOKUP(F1872,UFMT_VALUE!A:E,5,FALSE)</f>
        <v/>
      </c>
      <c r="P1872">
        <f>IF(ISBLANK(G1872),"",VLOOKUP(G1872,UFMT_CONVERSION!A:C,3,FALSE))</f>
        <v/>
      </c>
      <c r="Q1872">
        <f>"Field '"&amp;M1872&amp;IF(N1872="","","',Cond '"&amp;N1872)&amp;"', Value '"&amp;O1872&amp;IF(P1872="","","', Conv '"&amp;P1872)&amp;"'"</f>
        <v/>
      </c>
      <c r="S1872">
        <f>"Insert into UFMT_BUILD_RULE (FORMAT_ID, FIELD_NO, PRIORITY, FIELD_ID, COND_ID, VALUE_ID, CONV_KEY, F_CHECK, F_WRITE) Values ('"&amp;A1872&amp;"', '"&amp;B1872&amp;"', '"&amp;C1872&amp;"', '"&amp;D1872&amp;"', '"&amp;E1872&amp;"', '"&amp;F1872&amp;"', '"&amp;G1872&amp;"', '"&amp;H1872&amp;"', '"&amp;I1872&amp;"');"</f>
        <v/>
      </c>
      <c r="T1872">
        <f>"Update UFMT_BUILD_RULE SET FIELD_ID='"&amp;D1872&amp;"',COND_ID='"&amp;E1872&amp;"',VALUE_ID='"&amp;F1872&amp;"',CONV_KEY='"&amp;G1872&amp;"',F_CHECK='"&amp;H1872&amp;"',F_WRITE='"&amp;I1872&amp;"' Where FORMAT_ID = '"&amp;A1872&amp;"' AND FIELD_NO = '"&amp;B1872&amp;"' AND PRIORITY = '"&amp;C1872&amp;"';"</f>
        <v/>
      </c>
      <c r="U1872">
        <f>"Delete from UFMT_BUILD_RULE Where FORMAT_ID = '"&amp;A1872&amp;"' AND FIELD_NO = '"&amp;B1872&amp;"' AND PRIORITY = '"&amp;C1872&amp;"';"</f>
        <v/>
      </c>
    </row>
    <row r="1873" spans="1:21">
      <c r="A1873" t="s">
        <v>1388</v>
      </c>
      <c r="B1873" t="s">
        <v>545</v>
      </c>
      <c r="C1873" t="s">
        <v>13</v>
      </c>
      <c r="D1873" t="s">
        <v>393</v>
      </c>
      <c r="F1873" t="s">
        <v>51</v>
      </c>
      <c r="H1873" t="s">
        <v>255</v>
      </c>
      <c r="I1873" t="s">
        <v>255</v>
      </c>
      <c r="L1873" t="s">
        <v>7</v>
      </c>
      <c r="M1873">
        <f>VLOOKUP(D1873,UFMT_FIELD_FORMAT!A:H,8,FALSE)</f>
        <v/>
      </c>
      <c r="N1873">
        <f>IF(ISBLANK(E1873),"",VLOOKUP(E1873,UFMT_CONDITION!A:J,10,FALSE))</f>
        <v/>
      </c>
      <c r="O1873">
        <f>VLOOKUP(F1873,UFMT_VALUE!A:E,5,FALSE)</f>
        <v/>
      </c>
      <c r="P1873">
        <f>IF(ISBLANK(G1873),"",VLOOKUP(G1873,UFMT_CONVERSION!A:C,3,FALSE))</f>
        <v/>
      </c>
      <c r="Q1873">
        <f>"Field '"&amp;M1873&amp;IF(N1873="","","',Cond '"&amp;N1873)&amp;"', Value '"&amp;O1873&amp;IF(P1873="","","', Conv '"&amp;P1873)&amp;"'"</f>
        <v/>
      </c>
      <c r="S1873">
        <f>"Insert into UFMT_BUILD_RULE (FORMAT_ID, FIELD_NO, PRIORITY, FIELD_ID, COND_ID, VALUE_ID, CONV_KEY, F_CHECK, F_WRITE) Values ('"&amp;A1873&amp;"', '"&amp;B1873&amp;"', '"&amp;C1873&amp;"', '"&amp;D1873&amp;"', '"&amp;E1873&amp;"', '"&amp;F1873&amp;"', '"&amp;G1873&amp;"', '"&amp;H1873&amp;"', '"&amp;I1873&amp;"');"</f>
        <v/>
      </c>
      <c r="T1873">
        <f>"Update UFMT_BUILD_RULE SET FIELD_ID='"&amp;D1873&amp;"',COND_ID='"&amp;E1873&amp;"',VALUE_ID='"&amp;F1873&amp;"',CONV_KEY='"&amp;G1873&amp;"',F_CHECK='"&amp;H1873&amp;"',F_WRITE='"&amp;I1873&amp;"' Where FORMAT_ID = '"&amp;A1873&amp;"' AND FIELD_NO = '"&amp;B1873&amp;"' AND PRIORITY = '"&amp;C1873&amp;"';"</f>
        <v/>
      </c>
      <c r="U1873">
        <f>"Delete from UFMT_BUILD_RULE Where FORMAT_ID = '"&amp;A1873&amp;"' AND FIELD_NO = '"&amp;B1873&amp;"' AND PRIORITY = '"&amp;C1873&amp;"';"</f>
        <v/>
      </c>
    </row>
    <row r="1874" spans="1:21">
      <c r="A1874" t="s">
        <v>1388</v>
      </c>
      <c r="B1874" t="s">
        <v>555</v>
      </c>
      <c r="C1874" t="s">
        <v>13</v>
      </c>
      <c r="D1874" t="s">
        <v>385</v>
      </c>
      <c r="F1874" t="s">
        <v>536</v>
      </c>
      <c r="H1874" t="s">
        <v>255</v>
      </c>
      <c r="I1874" t="s">
        <v>255</v>
      </c>
      <c r="L1874" t="s">
        <v>7</v>
      </c>
      <c r="M1874">
        <f>VLOOKUP(D1874,UFMT_FIELD_FORMAT!A:H,8,FALSE)</f>
        <v/>
      </c>
      <c r="N1874">
        <f>IF(ISBLANK(E1874),"",VLOOKUP(E1874,UFMT_CONDITION!A:J,10,FALSE))</f>
        <v/>
      </c>
      <c r="O1874">
        <f>VLOOKUP(F1874,UFMT_VALUE!A:E,5,FALSE)</f>
        <v/>
      </c>
      <c r="P1874">
        <f>IF(ISBLANK(G1874),"",VLOOKUP(G1874,UFMT_CONVERSION!A:C,3,FALSE))</f>
        <v/>
      </c>
      <c r="Q1874">
        <f>"Field '"&amp;M1874&amp;IF(N1874="","","',Cond '"&amp;N1874)&amp;"', Value '"&amp;O1874&amp;IF(P1874="","","', Conv '"&amp;P1874)&amp;"'"</f>
        <v/>
      </c>
      <c r="S1874">
        <f>"Insert into UFMT_BUILD_RULE (FORMAT_ID, FIELD_NO, PRIORITY, FIELD_ID, COND_ID, VALUE_ID, CONV_KEY, F_CHECK, F_WRITE) Values ('"&amp;A1874&amp;"', '"&amp;B1874&amp;"', '"&amp;C1874&amp;"', '"&amp;D1874&amp;"', '"&amp;E1874&amp;"', '"&amp;F1874&amp;"', '"&amp;G1874&amp;"', '"&amp;H1874&amp;"', '"&amp;I1874&amp;"');"</f>
        <v/>
      </c>
      <c r="T1874">
        <f>"Update UFMT_BUILD_RULE SET FIELD_ID='"&amp;D1874&amp;"',COND_ID='"&amp;E1874&amp;"',VALUE_ID='"&amp;F1874&amp;"',CONV_KEY='"&amp;G1874&amp;"',F_CHECK='"&amp;H1874&amp;"',F_WRITE='"&amp;I1874&amp;"' Where FORMAT_ID = '"&amp;A1874&amp;"' AND FIELD_NO = '"&amp;B1874&amp;"' AND PRIORITY = '"&amp;C1874&amp;"';"</f>
        <v/>
      </c>
      <c r="U1874">
        <f>"Delete from UFMT_BUILD_RULE Where FORMAT_ID = '"&amp;A1874&amp;"' AND FIELD_NO = '"&amp;B1874&amp;"' AND PRIORITY = '"&amp;C1874&amp;"';"</f>
        <v/>
      </c>
    </row>
    <row r="1875" spans="1:21">
      <c r="A1875" t="s">
        <v>1388</v>
      </c>
      <c r="B1875" t="s">
        <v>244</v>
      </c>
      <c r="C1875" t="s">
        <v>13</v>
      </c>
      <c r="D1875" t="s">
        <v>385</v>
      </c>
      <c r="F1875" t="s">
        <v>536</v>
      </c>
      <c r="H1875" t="s">
        <v>255</v>
      </c>
      <c r="I1875" t="s">
        <v>255</v>
      </c>
      <c r="L1875" t="s">
        <v>7</v>
      </c>
      <c r="M1875">
        <f>VLOOKUP(D1875,UFMT_FIELD_FORMAT!A:H,8,FALSE)</f>
        <v/>
      </c>
      <c r="N1875">
        <f>IF(ISBLANK(E1875),"",VLOOKUP(E1875,UFMT_CONDITION!A:J,10,FALSE))</f>
        <v/>
      </c>
      <c r="O1875">
        <f>VLOOKUP(F1875,UFMT_VALUE!A:E,5,FALSE)</f>
        <v/>
      </c>
      <c r="P1875">
        <f>IF(ISBLANK(G1875),"",VLOOKUP(G1875,UFMT_CONVERSION!A:C,3,FALSE))</f>
        <v/>
      </c>
      <c r="Q1875">
        <f>"Field '"&amp;M1875&amp;IF(N1875="","","',Cond '"&amp;N1875)&amp;"', Value '"&amp;O1875&amp;IF(P1875="","","', Conv '"&amp;P1875)&amp;"'"</f>
        <v/>
      </c>
      <c r="S1875">
        <f>"Insert into UFMT_BUILD_RULE (FORMAT_ID, FIELD_NO, PRIORITY, FIELD_ID, COND_ID, VALUE_ID, CONV_KEY, F_CHECK, F_WRITE) Values ('"&amp;A1875&amp;"', '"&amp;B1875&amp;"', '"&amp;C1875&amp;"', '"&amp;D1875&amp;"', '"&amp;E1875&amp;"', '"&amp;F1875&amp;"', '"&amp;G1875&amp;"', '"&amp;H1875&amp;"', '"&amp;I1875&amp;"');"</f>
        <v/>
      </c>
      <c r="T1875">
        <f>"Update UFMT_BUILD_RULE SET FIELD_ID='"&amp;D1875&amp;"',COND_ID='"&amp;E1875&amp;"',VALUE_ID='"&amp;F1875&amp;"',CONV_KEY='"&amp;G1875&amp;"',F_CHECK='"&amp;H1875&amp;"',F_WRITE='"&amp;I1875&amp;"' Where FORMAT_ID = '"&amp;A1875&amp;"' AND FIELD_NO = '"&amp;B1875&amp;"' AND PRIORITY = '"&amp;C1875&amp;"';"</f>
        <v/>
      </c>
      <c r="U1875">
        <f>"Delete from UFMT_BUILD_RULE Where FORMAT_ID = '"&amp;A1875&amp;"' AND FIELD_NO = '"&amp;B1875&amp;"' AND PRIORITY = '"&amp;C1875&amp;"';"</f>
        <v/>
      </c>
    </row>
    <row r="1876" spans="1:21">
      <c r="A1876" t="s">
        <v>1388</v>
      </c>
      <c r="B1876" t="s">
        <v>78</v>
      </c>
      <c r="C1876" t="s">
        <v>13</v>
      </c>
      <c r="D1876" t="s">
        <v>456</v>
      </c>
      <c r="F1876" t="s">
        <v>74</v>
      </c>
      <c r="H1876" t="s">
        <v>255</v>
      </c>
      <c r="I1876" t="s">
        <v>255</v>
      </c>
      <c r="L1876" t="s">
        <v>7</v>
      </c>
      <c r="M1876">
        <f>VLOOKUP(D1876,UFMT_FIELD_FORMAT!A:H,8,FALSE)</f>
        <v/>
      </c>
      <c r="N1876">
        <f>IF(ISBLANK(E1876),"",VLOOKUP(E1876,UFMT_CONDITION!A:J,10,FALSE))</f>
        <v/>
      </c>
      <c r="O1876">
        <f>VLOOKUP(F1876,UFMT_VALUE!A:E,5,FALSE)</f>
        <v/>
      </c>
      <c r="P1876">
        <f>IF(ISBLANK(G1876),"",VLOOKUP(G1876,UFMT_CONVERSION!A:C,3,FALSE))</f>
        <v/>
      </c>
      <c r="Q1876">
        <f>"Field '"&amp;M1876&amp;IF(N1876="","","',Cond '"&amp;N1876)&amp;"', Value '"&amp;O1876&amp;IF(P1876="","","', Conv '"&amp;P1876)&amp;"'"</f>
        <v/>
      </c>
      <c r="S1876">
        <f>"Insert into UFMT_BUILD_RULE (FORMAT_ID, FIELD_NO, PRIORITY, FIELD_ID, COND_ID, VALUE_ID, CONV_KEY, F_CHECK, F_WRITE) Values ('"&amp;A1876&amp;"', '"&amp;B1876&amp;"', '"&amp;C1876&amp;"', '"&amp;D1876&amp;"', '"&amp;E1876&amp;"', '"&amp;F1876&amp;"', '"&amp;G1876&amp;"', '"&amp;H1876&amp;"', '"&amp;I1876&amp;"');"</f>
        <v/>
      </c>
      <c r="T1876">
        <f>"Update UFMT_BUILD_RULE SET FIELD_ID='"&amp;D1876&amp;"',COND_ID='"&amp;E1876&amp;"',VALUE_ID='"&amp;F1876&amp;"',CONV_KEY='"&amp;G1876&amp;"',F_CHECK='"&amp;H1876&amp;"',F_WRITE='"&amp;I1876&amp;"' Where FORMAT_ID = '"&amp;A1876&amp;"' AND FIELD_NO = '"&amp;B1876&amp;"' AND PRIORITY = '"&amp;C1876&amp;"';"</f>
        <v/>
      </c>
      <c r="U1876">
        <f>"Delete from UFMT_BUILD_RULE Where FORMAT_ID = '"&amp;A1876&amp;"' AND FIELD_NO = '"&amp;B1876&amp;"' AND PRIORITY = '"&amp;C1876&amp;"';"</f>
        <v/>
      </c>
    </row>
    <row r="1877" spans="1:21">
      <c r="A1877" t="s">
        <v>1388</v>
      </c>
      <c r="B1877" t="s">
        <v>283</v>
      </c>
      <c r="C1877" t="s">
        <v>13</v>
      </c>
      <c r="D1877" t="s">
        <v>522</v>
      </c>
      <c r="F1877" t="s">
        <v>1553</v>
      </c>
      <c r="H1877" t="s">
        <v>255</v>
      </c>
      <c r="I1877" t="s">
        <v>255</v>
      </c>
      <c r="L1877" t="s">
        <v>7</v>
      </c>
      <c r="M1877">
        <f>VLOOKUP(D1877,UFMT_FIELD_FORMAT!A:H,8,FALSE)</f>
        <v/>
      </c>
      <c r="N1877">
        <f>IF(ISBLANK(E1877),"",VLOOKUP(E1877,UFMT_CONDITION!A:J,10,FALSE))</f>
        <v/>
      </c>
      <c r="O1877">
        <f>VLOOKUP(F1877,UFMT_VALUE!A:E,5,FALSE)</f>
        <v/>
      </c>
      <c r="P1877">
        <f>IF(ISBLANK(G1877),"",VLOOKUP(G1877,UFMT_CONVERSION!A:C,3,FALSE))</f>
        <v/>
      </c>
      <c r="Q1877">
        <f>"Field '"&amp;M1877&amp;IF(N1877="","","',Cond '"&amp;N1877)&amp;"', Value '"&amp;O1877&amp;IF(P1877="","","', Conv '"&amp;P1877)&amp;"'"</f>
        <v/>
      </c>
      <c r="S1877">
        <f>"Insert into UFMT_BUILD_RULE (FORMAT_ID, FIELD_NO, PRIORITY, FIELD_ID, COND_ID, VALUE_ID, CONV_KEY, F_CHECK, F_WRITE) Values ('"&amp;A1877&amp;"', '"&amp;B1877&amp;"', '"&amp;C1877&amp;"', '"&amp;D1877&amp;"', '"&amp;E1877&amp;"', '"&amp;F1877&amp;"', '"&amp;G1877&amp;"', '"&amp;H1877&amp;"', '"&amp;I1877&amp;"');"</f>
        <v/>
      </c>
      <c r="T1877">
        <f>"Update UFMT_BUILD_RULE SET FIELD_ID='"&amp;D1877&amp;"',COND_ID='"&amp;E1877&amp;"',VALUE_ID='"&amp;F1877&amp;"',CONV_KEY='"&amp;G1877&amp;"',F_CHECK='"&amp;H1877&amp;"',F_WRITE='"&amp;I1877&amp;"' Where FORMAT_ID = '"&amp;A1877&amp;"' AND FIELD_NO = '"&amp;B1877&amp;"' AND PRIORITY = '"&amp;C1877&amp;"';"</f>
        <v/>
      </c>
      <c r="U1877">
        <f>"Delete from UFMT_BUILD_RULE Where FORMAT_ID = '"&amp;A1877&amp;"' AND FIELD_NO = '"&amp;B1877&amp;"' AND PRIORITY = '"&amp;C1877&amp;"';"</f>
        <v/>
      </c>
    </row>
    <row r="1878" spans="1:21">
      <c r="A1878" t="s">
        <v>1388</v>
      </c>
      <c r="B1878" t="s">
        <v>622</v>
      </c>
      <c r="C1878" t="s">
        <v>13</v>
      </c>
      <c r="D1878" t="s">
        <v>522</v>
      </c>
      <c r="F1878" t="s">
        <v>1602</v>
      </c>
      <c r="H1878" t="s">
        <v>255</v>
      </c>
      <c r="I1878" t="s">
        <v>255</v>
      </c>
      <c r="L1878" t="s">
        <v>7</v>
      </c>
      <c r="M1878">
        <f>VLOOKUP(D1878,UFMT_FIELD_FORMAT!A:H,8,FALSE)</f>
        <v/>
      </c>
      <c r="N1878">
        <f>IF(ISBLANK(E1878),"",VLOOKUP(E1878,UFMT_CONDITION!A:J,10,FALSE))</f>
        <v/>
      </c>
      <c r="O1878">
        <f>VLOOKUP(F1878,UFMT_VALUE!A:E,5,FALSE)</f>
        <v/>
      </c>
      <c r="P1878">
        <f>IF(ISBLANK(G1878),"",VLOOKUP(G1878,UFMT_CONVERSION!A:C,3,FALSE))</f>
        <v/>
      </c>
      <c r="Q1878">
        <f>"Field '"&amp;M1878&amp;IF(N1878="","","',Cond '"&amp;N1878)&amp;"', Value '"&amp;O1878&amp;IF(P1878="","","', Conv '"&amp;P1878)&amp;"'"</f>
        <v/>
      </c>
      <c r="S1878">
        <f>"Insert into UFMT_BUILD_RULE (FORMAT_ID, FIELD_NO, PRIORITY, FIELD_ID, COND_ID, VALUE_ID, CONV_KEY, F_CHECK, F_WRITE) Values ('"&amp;A1878&amp;"', '"&amp;B1878&amp;"', '"&amp;C1878&amp;"', '"&amp;D1878&amp;"', '"&amp;E1878&amp;"', '"&amp;F1878&amp;"', '"&amp;G1878&amp;"', '"&amp;H1878&amp;"', '"&amp;I1878&amp;"');"</f>
        <v/>
      </c>
      <c r="T1878">
        <f>"Update UFMT_BUILD_RULE SET FIELD_ID='"&amp;D1878&amp;"',COND_ID='"&amp;E1878&amp;"',VALUE_ID='"&amp;F1878&amp;"',CONV_KEY='"&amp;G1878&amp;"',F_CHECK='"&amp;H1878&amp;"',F_WRITE='"&amp;I1878&amp;"' Where FORMAT_ID = '"&amp;A1878&amp;"' AND FIELD_NO = '"&amp;B1878&amp;"' AND PRIORITY = '"&amp;C1878&amp;"';"</f>
        <v/>
      </c>
      <c r="U1878">
        <f>"Delete from UFMT_BUILD_RULE Where FORMAT_ID = '"&amp;A1878&amp;"' AND FIELD_NO = '"&amp;B1878&amp;"' AND PRIORITY = '"&amp;C1878&amp;"';"</f>
        <v/>
      </c>
    </row>
    <row r="1879" spans="1:21">
      <c r="A1879" t="s">
        <v>1388</v>
      </c>
      <c r="B1879" t="s">
        <v>630</v>
      </c>
      <c r="C1879" t="s">
        <v>13</v>
      </c>
      <c r="D1879" t="s">
        <v>468</v>
      </c>
      <c r="F1879" t="s">
        <v>1586</v>
      </c>
      <c r="H1879" t="s">
        <v>255</v>
      </c>
      <c r="I1879" t="s">
        <v>255</v>
      </c>
      <c r="L1879" t="s">
        <v>7</v>
      </c>
      <c r="M1879">
        <f>VLOOKUP(D1879,UFMT_FIELD_FORMAT!A:H,8,FALSE)</f>
        <v/>
      </c>
      <c r="N1879">
        <f>IF(ISBLANK(E1879),"",VLOOKUP(E1879,UFMT_CONDITION!A:J,10,FALSE))</f>
        <v/>
      </c>
      <c r="O1879">
        <f>VLOOKUP(F1879,UFMT_VALUE!A:E,5,FALSE)</f>
        <v/>
      </c>
      <c r="P1879">
        <f>IF(ISBLANK(G1879),"",VLOOKUP(G1879,UFMT_CONVERSION!A:C,3,FALSE))</f>
        <v/>
      </c>
      <c r="Q1879">
        <f>"Field '"&amp;M1879&amp;IF(N1879="","","',Cond '"&amp;N1879)&amp;"', Value '"&amp;O1879&amp;IF(P1879="","","', Conv '"&amp;P1879)&amp;"'"</f>
        <v/>
      </c>
      <c r="S1879">
        <f>"Insert into UFMT_BUILD_RULE (FORMAT_ID, FIELD_NO, PRIORITY, FIELD_ID, COND_ID, VALUE_ID, CONV_KEY, F_CHECK, F_WRITE) Values ('"&amp;A1879&amp;"', '"&amp;B1879&amp;"', '"&amp;C1879&amp;"', '"&amp;D1879&amp;"', '"&amp;E1879&amp;"', '"&amp;F1879&amp;"', '"&amp;G1879&amp;"', '"&amp;H1879&amp;"', '"&amp;I1879&amp;"');"</f>
        <v/>
      </c>
      <c r="T1879">
        <f>"Update UFMT_BUILD_RULE SET FIELD_ID='"&amp;D1879&amp;"',COND_ID='"&amp;E1879&amp;"',VALUE_ID='"&amp;F1879&amp;"',CONV_KEY='"&amp;G1879&amp;"',F_CHECK='"&amp;H1879&amp;"',F_WRITE='"&amp;I1879&amp;"' Where FORMAT_ID = '"&amp;A1879&amp;"' AND FIELD_NO = '"&amp;B1879&amp;"' AND PRIORITY = '"&amp;C1879&amp;"';"</f>
        <v/>
      </c>
      <c r="U1879">
        <f>"Delete from UFMT_BUILD_RULE Where FORMAT_ID = '"&amp;A1879&amp;"' AND FIELD_NO = '"&amp;B1879&amp;"' AND PRIORITY = '"&amp;C1879&amp;"';"</f>
        <v/>
      </c>
    </row>
    <row r="1880" spans="1:21">
      <c r="A1880" t="s">
        <v>1388</v>
      </c>
      <c r="B1880" t="s">
        <v>196</v>
      </c>
      <c r="C1880" t="s">
        <v>13</v>
      </c>
      <c r="D1880" t="s">
        <v>233</v>
      </c>
      <c r="F1880" t="s">
        <v>68</v>
      </c>
      <c r="H1880" t="s">
        <v>255</v>
      </c>
      <c r="I1880" t="s">
        <v>255</v>
      </c>
      <c r="L1880" t="s">
        <v>7</v>
      </c>
      <c r="M1880">
        <f>VLOOKUP(D1880,UFMT_FIELD_FORMAT!A:H,8,FALSE)</f>
        <v/>
      </c>
      <c r="N1880">
        <f>IF(ISBLANK(E1880),"",VLOOKUP(E1880,UFMT_CONDITION!A:J,10,FALSE))</f>
        <v/>
      </c>
      <c r="O1880">
        <f>VLOOKUP(F1880,UFMT_VALUE!A:E,5,FALSE)</f>
        <v/>
      </c>
      <c r="P1880">
        <f>IF(ISBLANK(G1880),"",VLOOKUP(G1880,UFMT_CONVERSION!A:C,3,FALSE))</f>
        <v/>
      </c>
      <c r="Q1880">
        <f>"Field '"&amp;M1880&amp;IF(N1880="","","',Cond '"&amp;N1880)&amp;"', Value '"&amp;O1880&amp;IF(P1880="","","', Conv '"&amp;P1880)&amp;"'"</f>
        <v/>
      </c>
      <c r="S1880">
        <f>"Insert into UFMT_BUILD_RULE (FORMAT_ID, FIELD_NO, PRIORITY, FIELD_ID, COND_ID, VALUE_ID, CONV_KEY, F_CHECK, F_WRITE) Values ('"&amp;A1880&amp;"', '"&amp;B1880&amp;"', '"&amp;C1880&amp;"', '"&amp;D1880&amp;"', '"&amp;E1880&amp;"', '"&amp;F1880&amp;"', '"&amp;G1880&amp;"', '"&amp;H1880&amp;"', '"&amp;I1880&amp;"');"</f>
        <v/>
      </c>
      <c r="T1880">
        <f>"Update UFMT_BUILD_RULE SET FIELD_ID='"&amp;D1880&amp;"',COND_ID='"&amp;E1880&amp;"',VALUE_ID='"&amp;F1880&amp;"',CONV_KEY='"&amp;G1880&amp;"',F_CHECK='"&amp;H1880&amp;"',F_WRITE='"&amp;I1880&amp;"' Where FORMAT_ID = '"&amp;A1880&amp;"' AND FIELD_NO = '"&amp;B1880&amp;"' AND PRIORITY = '"&amp;C1880&amp;"';"</f>
        <v/>
      </c>
      <c r="U1880">
        <f>"Delete from UFMT_BUILD_RULE Where FORMAT_ID = '"&amp;A1880&amp;"' AND FIELD_NO = '"&amp;B1880&amp;"' AND PRIORITY = '"&amp;C1880&amp;"';"</f>
        <v/>
      </c>
    </row>
    <row r="1881" spans="1:21">
      <c r="A1881" t="s">
        <v>1388</v>
      </c>
      <c r="B1881" t="s">
        <v>634</v>
      </c>
      <c r="C1881" t="s">
        <v>13</v>
      </c>
      <c r="D1881" t="s">
        <v>233</v>
      </c>
      <c r="F1881" t="s">
        <v>70</v>
      </c>
      <c r="H1881" t="s">
        <v>255</v>
      </c>
      <c r="I1881" t="s">
        <v>255</v>
      </c>
      <c r="L1881" t="s">
        <v>7</v>
      </c>
      <c r="M1881">
        <f>VLOOKUP(D1881,UFMT_FIELD_FORMAT!A:H,8,FALSE)</f>
        <v/>
      </c>
      <c r="N1881">
        <f>IF(ISBLANK(E1881),"",VLOOKUP(E1881,UFMT_CONDITION!A:J,10,FALSE))</f>
        <v/>
      </c>
      <c r="O1881">
        <f>VLOOKUP(F1881,UFMT_VALUE!A:E,5,FALSE)</f>
        <v/>
      </c>
      <c r="P1881">
        <f>IF(ISBLANK(G1881),"",VLOOKUP(G1881,UFMT_CONVERSION!A:C,3,FALSE))</f>
        <v/>
      </c>
      <c r="Q1881">
        <f>"Field '"&amp;M1881&amp;IF(N1881="","","',Cond '"&amp;N1881)&amp;"', Value '"&amp;O1881&amp;IF(P1881="","","', Conv '"&amp;P1881)&amp;"'"</f>
        <v/>
      </c>
      <c r="S1881">
        <f>"Insert into UFMT_BUILD_RULE (FORMAT_ID, FIELD_NO, PRIORITY, FIELD_ID, COND_ID, VALUE_ID, CONV_KEY, F_CHECK, F_WRITE) Values ('"&amp;A1881&amp;"', '"&amp;B1881&amp;"', '"&amp;C1881&amp;"', '"&amp;D1881&amp;"', '"&amp;E1881&amp;"', '"&amp;F1881&amp;"', '"&amp;G1881&amp;"', '"&amp;H1881&amp;"', '"&amp;I1881&amp;"');"</f>
        <v/>
      </c>
      <c r="T1881">
        <f>"Update UFMT_BUILD_RULE SET FIELD_ID='"&amp;D1881&amp;"',COND_ID='"&amp;E1881&amp;"',VALUE_ID='"&amp;F1881&amp;"',CONV_KEY='"&amp;G1881&amp;"',F_CHECK='"&amp;H1881&amp;"',F_WRITE='"&amp;I1881&amp;"' Where FORMAT_ID = '"&amp;A1881&amp;"' AND FIELD_NO = '"&amp;B1881&amp;"' AND PRIORITY = '"&amp;C1881&amp;"';"</f>
        <v/>
      </c>
      <c r="U1881">
        <f>"Delete from UFMT_BUILD_RULE Where FORMAT_ID = '"&amp;A1881&amp;"' AND FIELD_NO = '"&amp;B1881&amp;"' AND PRIORITY = '"&amp;C1881&amp;"';"</f>
        <v/>
      </c>
    </row>
    <row r="1882" spans="1:21">
      <c r="A1882" t="s">
        <v>1388</v>
      </c>
      <c r="B1882" t="s">
        <v>59</v>
      </c>
      <c r="C1882" t="s">
        <v>13</v>
      </c>
      <c r="D1882" t="s">
        <v>536</v>
      </c>
      <c r="F1882" t="s">
        <v>1546</v>
      </c>
      <c r="H1882" t="s">
        <v>255</v>
      </c>
      <c r="I1882" t="s">
        <v>13</v>
      </c>
      <c r="L1882" t="s">
        <v>7</v>
      </c>
      <c r="M1882">
        <f>VLOOKUP(D1882,UFMT_FIELD_FORMAT!A:H,8,FALSE)</f>
        <v/>
      </c>
      <c r="N1882">
        <f>IF(ISBLANK(E1882),"",VLOOKUP(E1882,UFMT_CONDITION!A:J,10,FALSE))</f>
        <v/>
      </c>
      <c r="O1882">
        <f>VLOOKUP(F1882,UFMT_VALUE!A:E,5,FALSE)</f>
        <v/>
      </c>
      <c r="P1882">
        <f>IF(ISBLANK(G1882),"",VLOOKUP(G1882,UFMT_CONVERSION!A:C,3,FALSE))</f>
        <v/>
      </c>
      <c r="Q1882">
        <f>"Field '"&amp;M1882&amp;IF(N1882="","","',Cond '"&amp;N1882)&amp;"', Value '"&amp;O1882&amp;IF(P1882="","","', Conv '"&amp;P1882)&amp;"'"</f>
        <v/>
      </c>
      <c r="S1882">
        <f>"Insert into UFMT_BUILD_RULE (FORMAT_ID, FIELD_NO, PRIORITY, FIELD_ID, COND_ID, VALUE_ID, CONV_KEY, F_CHECK, F_WRITE) Values ('"&amp;A1882&amp;"', '"&amp;B1882&amp;"', '"&amp;C1882&amp;"', '"&amp;D1882&amp;"', '"&amp;E1882&amp;"', '"&amp;F1882&amp;"', '"&amp;G1882&amp;"', '"&amp;H1882&amp;"', '"&amp;I1882&amp;"');"</f>
        <v/>
      </c>
      <c r="T1882">
        <f>"Update UFMT_BUILD_RULE SET FIELD_ID='"&amp;D1882&amp;"',COND_ID='"&amp;E1882&amp;"',VALUE_ID='"&amp;F1882&amp;"',CONV_KEY='"&amp;G1882&amp;"',F_CHECK='"&amp;H1882&amp;"',F_WRITE='"&amp;I1882&amp;"' Where FORMAT_ID = '"&amp;A1882&amp;"' AND FIELD_NO = '"&amp;B1882&amp;"' AND PRIORITY = '"&amp;C1882&amp;"';"</f>
        <v/>
      </c>
      <c r="U1882">
        <f>"Delete from UFMT_BUILD_RULE Where FORMAT_ID = '"&amp;A1882&amp;"' AND FIELD_NO = '"&amp;B1882&amp;"' AND PRIORITY = '"&amp;C1882&amp;"';"</f>
        <v/>
      </c>
    </row>
    <row r="1883" spans="1:21">
      <c r="A1883" t="s">
        <v>1388</v>
      </c>
      <c r="B1883" t="s">
        <v>663</v>
      </c>
      <c r="C1883" t="s">
        <v>13</v>
      </c>
      <c r="D1883" t="s">
        <v>536</v>
      </c>
      <c r="F1883" t="s">
        <v>1228</v>
      </c>
      <c r="H1883" t="s">
        <v>255</v>
      </c>
      <c r="I1883" t="s">
        <v>13</v>
      </c>
      <c r="L1883" t="s">
        <v>7</v>
      </c>
      <c r="M1883">
        <f>VLOOKUP(D1883,UFMT_FIELD_FORMAT!A:H,8,FALSE)</f>
        <v/>
      </c>
      <c r="N1883">
        <f>IF(ISBLANK(E1883),"",VLOOKUP(E1883,UFMT_CONDITION!A:J,10,FALSE))</f>
        <v/>
      </c>
      <c r="O1883">
        <f>VLOOKUP(F1883,UFMT_VALUE!A:E,5,FALSE)</f>
        <v/>
      </c>
      <c r="P1883">
        <f>IF(ISBLANK(G1883),"",VLOOKUP(G1883,UFMT_CONVERSION!A:C,3,FALSE))</f>
        <v/>
      </c>
      <c r="Q1883">
        <f>"Field '"&amp;M1883&amp;IF(N1883="","","',Cond '"&amp;N1883)&amp;"', Value '"&amp;O1883&amp;IF(P1883="","","', Conv '"&amp;P1883)&amp;"'"</f>
        <v/>
      </c>
      <c r="S1883">
        <f>"Insert into UFMT_BUILD_RULE (FORMAT_ID, FIELD_NO, PRIORITY, FIELD_ID, COND_ID, VALUE_ID, CONV_KEY, F_CHECK, F_WRITE) Values ('"&amp;A1883&amp;"', '"&amp;B1883&amp;"', '"&amp;C1883&amp;"', '"&amp;D1883&amp;"', '"&amp;E1883&amp;"', '"&amp;F1883&amp;"', '"&amp;G1883&amp;"', '"&amp;H1883&amp;"', '"&amp;I1883&amp;"');"</f>
        <v/>
      </c>
      <c r="T1883">
        <f>"Update UFMT_BUILD_RULE SET FIELD_ID='"&amp;D1883&amp;"',COND_ID='"&amp;E1883&amp;"',VALUE_ID='"&amp;F1883&amp;"',CONV_KEY='"&amp;G1883&amp;"',F_CHECK='"&amp;H1883&amp;"',F_WRITE='"&amp;I1883&amp;"' Where FORMAT_ID = '"&amp;A1883&amp;"' AND FIELD_NO = '"&amp;B1883&amp;"' AND PRIORITY = '"&amp;C1883&amp;"';"</f>
        <v/>
      </c>
      <c r="U1883">
        <f>"Delete from UFMT_BUILD_RULE Where FORMAT_ID = '"&amp;A1883&amp;"' AND FIELD_NO = '"&amp;B1883&amp;"' AND PRIORITY = '"&amp;C1883&amp;"';"</f>
        <v/>
      </c>
    </row>
    <row r="1884" spans="1:21">
      <c r="A1884" t="s">
        <v>1388</v>
      </c>
      <c r="B1884" t="s">
        <v>103</v>
      </c>
      <c r="C1884" t="s">
        <v>13</v>
      </c>
      <c r="D1884" t="s">
        <v>536</v>
      </c>
      <c r="F1884" t="s">
        <v>1589</v>
      </c>
      <c r="H1884" t="s">
        <v>255</v>
      </c>
      <c r="I1884" t="s">
        <v>13</v>
      </c>
      <c r="L1884" t="s">
        <v>7</v>
      </c>
      <c r="M1884">
        <f>VLOOKUP(D1884,UFMT_FIELD_FORMAT!A:H,8,FALSE)</f>
        <v/>
      </c>
      <c r="N1884">
        <f>IF(ISBLANK(E1884),"",VLOOKUP(E1884,UFMT_CONDITION!A:J,10,FALSE))</f>
        <v/>
      </c>
      <c r="O1884">
        <f>VLOOKUP(F1884,UFMT_VALUE!A:E,5,FALSE)</f>
        <v/>
      </c>
      <c r="P1884">
        <f>IF(ISBLANK(G1884),"",VLOOKUP(G1884,UFMT_CONVERSION!A:C,3,FALSE))</f>
        <v/>
      </c>
      <c r="Q1884">
        <f>"Field '"&amp;M1884&amp;IF(N1884="","","',Cond '"&amp;N1884)&amp;"', Value '"&amp;O1884&amp;IF(P1884="","","', Conv '"&amp;P1884)&amp;"'"</f>
        <v/>
      </c>
      <c r="S1884">
        <f>"Insert into UFMT_BUILD_RULE (FORMAT_ID, FIELD_NO, PRIORITY, FIELD_ID, COND_ID, VALUE_ID, CONV_KEY, F_CHECK, F_WRITE) Values ('"&amp;A1884&amp;"', '"&amp;B1884&amp;"', '"&amp;C1884&amp;"', '"&amp;D1884&amp;"', '"&amp;E1884&amp;"', '"&amp;F1884&amp;"', '"&amp;G1884&amp;"', '"&amp;H1884&amp;"', '"&amp;I1884&amp;"');"</f>
        <v/>
      </c>
      <c r="T1884">
        <f>"Update UFMT_BUILD_RULE SET FIELD_ID='"&amp;D1884&amp;"',COND_ID='"&amp;E1884&amp;"',VALUE_ID='"&amp;F1884&amp;"',CONV_KEY='"&amp;G1884&amp;"',F_CHECK='"&amp;H1884&amp;"',F_WRITE='"&amp;I1884&amp;"' Where FORMAT_ID = '"&amp;A1884&amp;"' AND FIELD_NO = '"&amp;B1884&amp;"' AND PRIORITY = '"&amp;C1884&amp;"';"</f>
        <v/>
      </c>
      <c r="U1884">
        <f>"Delete from UFMT_BUILD_RULE Where FORMAT_ID = '"&amp;A1884&amp;"' AND FIELD_NO = '"&amp;B1884&amp;"' AND PRIORITY = '"&amp;C1884&amp;"';"</f>
        <v/>
      </c>
    </row>
    <row r="1885" spans="1:21">
      <c r="A1885" t="s">
        <v>1388</v>
      </c>
      <c r="B1885" t="s">
        <v>666</v>
      </c>
      <c r="C1885" t="s">
        <v>13</v>
      </c>
      <c r="D1885" t="s">
        <v>536</v>
      </c>
      <c r="F1885" t="s">
        <v>1547</v>
      </c>
      <c r="H1885" t="s">
        <v>255</v>
      </c>
      <c r="I1885" t="s">
        <v>13</v>
      </c>
      <c r="L1885" t="s">
        <v>7</v>
      </c>
      <c r="M1885">
        <f>VLOOKUP(D1885,UFMT_FIELD_FORMAT!A:H,8,FALSE)</f>
        <v/>
      </c>
      <c r="N1885">
        <f>IF(ISBLANK(E1885),"",VLOOKUP(E1885,UFMT_CONDITION!A:J,10,FALSE))</f>
        <v/>
      </c>
      <c r="O1885">
        <f>VLOOKUP(F1885,UFMT_VALUE!A:E,5,FALSE)</f>
        <v/>
      </c>
      <c r="P1885">
        <f>IF(ISBLANK(G1885),"",VLOOKUP(G1885,UFMT_CONVERSION!A:C,3,FALSE))</f>
        <v/>
      </c>
      <c r="Q1885">
        <f>"Field '"&amp;M1885&amp;IF(N1885="","","',Cond '"&amp;N1885)&amp;"', Value '"&amp;O1885&amp;IF(P1885="","","', Conv '"&amp;P1885)&amp;"'"</f>
        <v/>
      </c>
      <c r="S1885">
        <f>"Insert into UFMT_BUILD_RULE (FORMAT_ID, FIELD_NO, PRIORITY, FIELD_ID, COND_ID, VALUE_ID, CONV_KEY, F_CHECK, F_WRITE) Values ('"&amp;A1885&amp;"', '"&amp;B1885&amp;"', '"&amp;C1885&amp;"', '"&amp;D1885&amp;"', '"&amp;E1885&amp;"', '"&amp;F1885&amp;"', '"&amp;G1885&amp;"', '"&amp;H1885&amp;"', '"&amp;I1885&amp;"');"</f>
        <v/>
      </c>
      <c r="T1885">
        <f>"Update UFMT_BUILD_RULE SET FIELD_ID='"&amp;D1885&amp;"',COND_ID='"&amp;E1885&amp;"',VALUE_ID='"&amp;F1885&amp;"',CONV_KEY='"&amp;G1885&amp;"',F_CHECK='"&amp;H1885&amp;"',F_WRITE='"&amp;I1885&amp;"' Where FORMAT_ID = '"&amp;A1885&amp;"' AND FIELD_NO = '"&amp;B1885&amp;"' AND PRIORITY = '"&amp;C1885&amp;"';"</f>
        <v/>
      </c>
      <c r="U1885">
        <f>"Delete from UFMT_BUILD_RULE Where FORMAT_ID = '"&amp;A1885&amp;"' AND FIELD_NO = '"&amp;B1885&amp;"' AND PRIORITY = '"&amp;C1885&amp;"';"</f>
        <v/>
      </c>
    </row>
    <row r="1886" spans="1:21">
      <c r="A1886" t="s">
        <v>1388</v>
      </c>
      <c r="B1886" t="s">
        <v>97</v>
      </c>
      <c r="C1886" t="s">
        <v>13</v>
      </c>
      <c r="D1886" t="s">
        <v>532</v>
      </c>
      <c r="F1886" t="s">
        <v>1590</v>
      </c>
      <c r="G1886" t="s">
        <v>630</v>
      </c>
      <c r="H1886" t="s">
        <v>255</v>
      </c>
      <c r="I1886" t="s">
        <v>13</v>
      </c>
    </row>
  </sheetData>
  <autoFilter ref="A3:O1886"/>
  <sortState ref="A4:K1866">
    <sortCondition ref="A4:A1866"/>
    <sortCondition ref="B4:B1866"/>
    <sortCondition ref="C4:C1866"/>
  </sortState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6"/>
  <sheetViews>
    <sheetView topLeftCell="A28" workbookViewId="0">
      <selection activeCell="F52" sqref="F52:G55"/>
    </sheetView>
  </sheetViews>
  <sheetFormatPr baseColWidth="8" defaultRowHeight="14.5" outlineLevelCol="0"/>
  <cols>
    <col customWidth="1" max="4" min="4" style="3" width="26"/>
  </cols>
  <sheetData>
    <row customHeight="1" ht="14.5" r="1" s="3" spans="1:7">
      <c r="A1" t="s">
        <v>1604</v>
      </c>
    </row>
    <row customHeight="1" ht="14.5" r="2" s="3" spans="1:7">
      <c r="A2" t="s">
        <v>1605</v>
      </c>
      <c r="D2">
        <f>TRIM(A2)</f>
        <v/>
      </c>
      <c r="E2">
        <f>FIND("=",D2)</f>
        <v/>
      </c>
      <c r="F2">
        <f>MID(D2,E2+2,1)</f>
        <v/>
      </c>
      <c r="G2">
        <f>MID(D2,1,E2-1)</f>
        <v/>
      </c>
    </row>
    <row customHeight="1" ht="14.5" r="3" s="3" spans="1:7">
      <c r="A3" t="s">
        <v>1606</v>
      </c>
      <c r="D3">
        <f>TRIM(A3)</f>
        <v/>
      </c>
      <c r="E3">
        <f>FIND("=",D3)</f>
        <v/>
      </c>
      <c r="F3">
        <f>MID(D3,E3+2,1)</f>
        <v/>
      </c>
      <c r="G3">
        <f>MID(D3,1,E3-1)</f>
        <v/>
      </c>
    </row>
    <row customHeight="1" ht="14.5" r="4" s="3" spans="1:7">
      <c r="A4" t="s">
        <v>1607</v>
      </c>
      <c r="D4">
        <f>TRIM(A4)</f>
        <v/>
      </c>
      <c r="E4">
        <f>FIND("=",D4)</f>
        <v/>
      </c>
      <c r="F4">
        <f>MID(D4,E4+2,1)</f>
        <v/>
      </c>
      <c r="G4">
        <f>MID(D4,1,E4-1)</f>
        <v/>
      </c>
    </row>
    <row customHeight="1" ht="14.5" r="5" s="3" spans="1:7">
      <c r="A5" t="s">
        <v>1608</v>
      </c>
      <c r="D5">
        <f>TRIM(A5)</f>
        <v/>
      </c>
      <c r="E5">
        <f>FIND("=",D5)</f>
        <v/>
      </c>
      <c r="F5">
        <f>MID(D5,E5+2,1)</f>
        <v/>
      </c>
      <c r="G5">
        <f>MID(D5,1,E5-1)</f>
        <v/>
      </c>
    </row>
    <row customHeight="1" ht="14.5" r="6" s="3" spans="1:7">
      <c r="A6" t="s">
        <v>1609</v>
      </c>
      <c r="D6">
        <f>TRIM(A6)</f>
        <v/>
      </c>
      <c r="E6">
        <f>FIND("=",D6)</f>
        <v/>
      </c>
      <c r="F6">
        <f>MID(D6,E6+2,1)</f>
        <v/>
      </c>
      <c r="G6">
        <f>MID(D6,1,E6-1)</f>
        <v/>
      </c>
    </row>
    <row customHeight="1" ht="14.5" r="7" s="3" spans="1:7">
      <c r="A7" t="s">
        <v>1610</v>
      </c>
      <c r="D7">
        <f>TRIM(A7)</f>
        <v/>
      </c>
      <c r="E7">
        <f>FIND("=",D7)</f>
        <v/>
      </c>
      <c r="F7">
        <f>MID(D7,E7+2,1)</f>
        <v/>
      </c>
      <c r="G7">
        <f>MID(D7,1,E7-1)</f>
        <v/>
      </c>
    </row>
    <row customHeight="1" ht="14.5" r="8" s="3" spans="1:7">
      <c r="A8" t="s">
        <v>1611</v>
      </c>
      <c r="D8">
        <f>TRIM(A8)</f>
        <v/>
      </c>
      <c r="E8">
        <f>FIND("=",D8)</f>
        <v/>
      </c>
      <c r="F8">
        <f>MID(D8,E8+2,1)</f>
        <v/>
      </c>
      <c r="G8">
        <f>MID(D8,1,E8-1)</f>
        <v/>
      </c>
    </row>
    <row customHeight="1" ht="14.5" r="9" s="3" spans="1:7">
      <c r="A9" t="s">
        <v>1612</v>
      </c>
      <c r="D9">
        <f>TRIM(A9)</f>
        <v/>
      </c>
      <c r="E9">
        <f>FIND("=",D9)</f>
        <v/>
      </c>
      <c r="F9">
        <f>MID(D9,E9+2,1)</f>
        <v/>
      </c>
      <c r="G9">
        <f>MID(D9,1,E9-1)</f>
        <v/>
      </c>
    </row>
    <row customHeight="1" ht="14.5" r="12" s="3" spans="1:7">
      <c r="A12" t="s">
        <v>1613</v>
      </c>
    </row>
    <row customHeight="1" ht="14.5" r="13" s="3" spans="1:7">
      <c r="A13" t="s">
        <v>1614</v>
      </c>
      <c r="D13">
        <f>TRIM(A13)</f>
        <v/>
      </c>
      <c r="E13">
        <f>FIND("=",D13)</f>
        <v/>
      </c>
      <c r="F13">
        <f>MID(D13,E13+2,1)</f>
        <v/>
      </c>
      <c r="G13">
        <f>MID(D13,1,E13-1)</f>
        <v/>
      </c>
    </row>
    <row customHeight="1" ht="14.5" r="14" s="3" spans="1:7">
      <c r="A14" t="s">
        <v>1615</v>
      </c>
      <c r="D14">
        <f>TRIM(A14)</f>
        <v/>
      </c>
      <c r="E14">
        <f>FIND("=",D14)</f>
        <v/>
      </c>
      <c r="F14">
        <f>MID(D14,E14+2,1)</f>
        <v/>
      </c>
      <c r="G14">
        <f>MID(D14,1,E14-1)</f>
        <v/>
      </c>
    </row>
    <row customHeight="1" ht="14.5" r="15" s="3" spans="1:7">
      <c r="A15" t="s">
        <v>1616</v>
      </c>
      <c r="D15">
        <f>TRIM(A15)</f>
        <v/>
      </c>
      <c r="E15">
        <f>FIND("=",D15)</f>
        <v/>
      </c>
      <c r="F15">
        <f>MID(D15,E15+2,1)</f>
        <v/>
      </c>
      <c r="G15">
        <f>MID(D15,1,E15-1)</f>
        <v/>
      </c>
    </row>
    <row customHeight="1" ht="14.5" r="16" s="3" spans="1:7">
      <c r="A16" t="s">
        <v>1617</v>
      </c>
      <c r="D16">
        <f>TRIM(A16)</f>
        <v/>
      </c>
      <c r="E16">
        <f>FIND("=",D16)</f>
        <v/>
      </c>
      <c r="F16">
        <f>MID(D16,E16+2,1)</f>
        <v/>
      </c>
      <c r="G16">
        <f>MID(D16,1,E16-1)</f>
        <v/>
      </c>
    </row>
    <row customHeight="1" ht="14.5" r="17" s="3" spans="1:7">
      <c r="A17" t="s">
        <v>1618</v>
      </c>
      <c r="D17">
        <f>TRIM(A17)</f>
        <v/>
      </c>
      <c r="E17">
        <f>FIND("=",D17)</f>
        <v/>
      </c>
      <c r="F17">
        <f>MID(D17,E17+2,1)</f>
        <v/>
      </c>
      <c r="G17">
        <f>MID(D17,1,E17-1)</f>
        <v/>
      </c>
    </row>
    <row customHeight="1" ht="14.5" r="18" s="3" spans="1:7">
      <c r="A18" t="s">
        <v>1619</v>
      </c>
      <c r="D18">
        <f>TRIM(A18)</f>
        <v/>
      </c>
      <c r="E18">
        <f>FIND("=",D18)</f>
        <v/>
      </c>
      <c r="F18">
        <f>MID(D18,E18+2,1)</f>
        <v/>
      </c>
      <c r="G18">
        <f>MID(D18,1,E18-1)</f>
        <v/>
      </c>
    </row>
    <row customHeight="1" ht="14.5" r="19" s="3" spans="1:7">
      <c r="A19" t="s">
        <v>1620</v>
      </c>
      <c r="D19">
        <f>TRIM(A19)</f>
        <v/>
      </c>
      <c r="E19">
        <f>FIND("=",D19)</f>
        <v/>
      </c>
      <c r="F19">
        <f>MID(D19,E19+2,1)</f>
        <v/>
      </c>
      <c r="G19">
        <f>MID(D19,1,E19-1)</f>
        <v/>
      </c>
    </row>
    <row customHeight="1" ht="14.5" r="20" s="3" spans="1:7">
      <c r="A20" t="s">
        <v>1621</v>
      </c>
    </row>
    <row customHeight="1" ht="14.5" r="22" s="3" spans="1:7">
      <c r="A22" t="s">
        <v>1622</v>
      </c>
    </row>
    <row customHeight="1" ht="14.5" r="23" s="3" spans="1:7">
      <c r="A23" t="s">
        <v>1623</v>
      </c>
    </row>
    <row customHeight="1" ht="14.5" r="24" s="3" spans="1:7">
      <c r="A24" t="s">
        <v>1624</v>
      </c>
    </row>
    <row customHeight="1" ht="14.5" r="25" s="3" spans="1:7">
      <c r="A25" t="s">
        <v>1625</v>
      </c>
      <c r="D25">
        <f>TRIM(A25)</f>
        <v/>
      </c>
      <c r="E25">
        <f>FIND("=",D25)</f>
        <v/>
      </c>
      <c r="F25">
        <f>MID(D25,E25+2,1)</f>
        <v/>
      </c>
      <c r="G25">
        <f>MID(D25,1,E25-1)</f>
        <v/>
      </c>
    </row>
    <row customHeight="1" ht="14.5" r="26" s="3" spans="1:7">
      <c r="A26" t="s">
        <v>1626</v>
      </c>
      <c r="D26">
        <f>TRIM(A26)</f>
        <v/>
      </c>
      <c r="E26">
        <f>FIND("=",D26)</f>
        <v/>
      </c>
      <c r="F26">
        <f>MID(D26,E26+2,1)</f>
        <v/>
      </c>
      <c r="G26">
        <f>MID(D26,1,E26-1)</f>
        <v/>
      </c>
    </row>
    <row customHeight="1" ht="14.5" r="27" s="3" spans="1:7">
      <c r="A27" t="s">
        <v>1627</v>
      </c>
      <c r="D27">
        <f>TRIM(A27)</f>
        <v/>
      </c>
      <c r="E27">
        <f>FIND("=",D27)</f>
        <v/>
      </c>
      <c r="F27">
        <f>MID(D27,E27+2,1)</f>
        <v/>
      </c>
      <c r="G27">
        <f>MID(D27,1,E27-1)</f>
        <v/>
      </c>
    </row>
    <row customHeight="1" ht="14.5" r="28" s="3" spans="1:7">
      <c r="A28" t="s">
        <v>1628</v>
      </c>
      <c r="D28">
        <f>TRIM(A28)</f>
        <v/>
      </c>
      <c r="E28">
        <f>FIND("=",D28)</f>
        <v/>
      </c>
      <c r="F28">
        <f>MID(D28,E28+2,1)</f>
        <v/>
      </c>
      <c r="G28">
        <f>MID(D28,1,E28-1)</f>
        <v/>
      </c>
    </row>
    <row customHeight="1" ht="14.5" r="29" s="3" spans="1:7">
      <c r="A29" t="s">
        <v>1629</v>
      </c>
      <c r="D29">
        <f>TRIM(A29)</f>
        <v/>
      </c>
      <c r="E29">
        <f>FIND("=",D29)</f>
        <v/>
      </c>
      <c r="F29">
        <f>MID(D29,E29+2,1)</f>
        <v/>
      </c>
      <c r="G29">
        <f>MID(D29,1,E29-1)</f>
        <v/>
      </c>
    </row>
    <row customHeight="1" ht="14.5" r="30" s="3" spans="1:7">
      <c r="A30" t="s">
        <v>1630</v>
      </c>
      <c r="D30">
        <f>TRIM(A30)</f>
        <v/>
      </c>
      <c r="E30">
        <f>FIND("=",D30)</f>
        <v/>
      </c>
      <c r="F30">
        <f>MID(D30,E30+2,1)</f>
        <v/>
      </c>
      <c r="G30">
        <f>MID(D30,1,E30-1)</f>
        <v/>
      </c>
    </row>
    <row customHeight="1" ht="14.5" r="31" s="3" spans="1:7">
      <c r="A31" t="s">
        <v>1631</v>
      </c>
    </row>
    <row customHeight="1" ht="14.5" r="33" s="3" spans="1:7">
      <c r="A33" t="s">
        <v>1632</v>
      </c>
    </row>
    <row customHeight="1" ht="14.5" r="34" s="3" spans="1:7">
      <c r="A34" t="s">
        <v>1633</v>
      </c>
    </row>
    <row customHeight="1" ht="14.5" r="35" s="3" spans="1:7">
      <c r="A35" t="s">
        <v>1623</v>
      </c>
    </row>
    <row customHeight="1" ht="14.5" r="36" s="3" spans="1:7">
      <c r="A36" t="s">
        <v>1624</v>
      </c>
    </row>
    <row customHeight="1" ht="14.5" r="37" s="3" spans="1:7">
      <c r="A37" t="s">
        <v>1634</v>
      </c>
      <c r="D37">
        <f>TRIM(A37)</f>
        <v/>
      </c>
      <c r="E37">
        <f>FIND("=",D37)</f>
        <v/>
      </c>
      <c r="F37">
        <f>MID(D37,E37+2,1)</f>
        <v/>
      </c>
      <c r="G37">
        <f>MID(D37,1,E37-1)</f>
        <v/>
      </c>
    </row>
    <row customHeight="1" ht="14.5" r="38" s="3" spans="1:7">
      <c r="A38" t="s">
        <v>1635</v>
      </c>
      <c r="D38">
        <f>TRIM(A38)</f>
        <v/>
      </c>
      <c r="E38">
        <f>FIND("=",D38)</f>
        <v/>
      </c>
      <c r="F38">
        <f>MID(D38,E38+2,1)</f>
        <v/>
      </c>
      <c r="G38">
        <f>MID(D38,1,E38-1)</f>
        <v/>
      </c>
    </row>
    <row customHeight="1" ht="14.5" r="39" s="3" spans="1:7">
      <c r="A39" t="s">
        <v>1636</v>
      </c>
      <c r="D39">
        <f>TRIM(A39)</f>
        <v/>
      </c>
      <c r="E39">
        <f>FIND("=",D39)</f>
        <v/>
      </c>
      <c r="F39">
        <f>MID(D39,E39+2,1)</f>
        <v/>
      </c>
      <c r="G39">
        <f>MID(D39,1,E39-1)</f>
        <v/>
      </c>
    </row>
    <row customHeight="1" ht="14.5" r="40" s="3" spans="1:7">
      <c r="A40" t="s">
        <v>1637</v>
      </c>
      <c r="D40">
        <f>TRIM(A40)</f>
        <v/>
      </c>
      <c r="E40">
        <f>FIND("=",D40)</f>
        <v/>
      </c>
      <c r="F40">
        <f>MID(D40,E40+2,1)</f>
        <v/>
      </c>
      <c r="G40">
        <f>MID(D40,1,E40-1)</f>
        <v/>
      </c>
    </row>
    <row customHeight="1" ht="14.5" r="41" s="3" spans="1:7">
      <c r="A41" t="s">
        <v>1638</v>
      </c>
      <c r="D41">
        <f>TRIM(A41)</f>
        <v/>
      </c>
      <c r="E41">
        <f>FIND("=",D41)</f>
        <v/>
      </c>
      <c r="F41">
        <f>MID(D41,E41+2,1)</f>
        <v/>
      </c>
      <c r="G41">
        <f>MID(D41,1,E41-1)</f>
        <v/>
      </c>
    </row>
    <row r="42" spans="1:7">
      <c r="A42" t="s">
        <v>1639</v>
      </c>
      <c r="D42">
        <f>TRIM(A42)</f>
        <v/>
      </c>
      <c r="E42">
        <f>FIND("=",D42)</f>
        <v/>
      </c>
      <c r="F42">
        <f>MID(D42,E42+2,1)</f>
        <v/>
      </c>
      <c r="G42">
        <f>MID(D42,1,E42-1)</f>
        <v/>
      </c>
    </row>
    <row r="43" spans="1:7">
      <c r="A43" t="s">
        <v>1640</v>
      </c>
      <c r="D43">
        <f>TRIM(A43)</f>
        <v/>
      </c>
      <c r="E43">
        <f>FIND("=",D43)</f>
        <v/>
      </c>
      <c r="F43">
        <f>MID(D43,E43+2,1)</f>
        <v/>
      </c>
      <c r="G43">
        <f>MID(D43,1,E43-1)</f>
        <v/>
      </c>
    </row>
    <row r="44" spans="1:7">
      <c r="A44" t="s">
        <v>1641</v>
      </c>
      <c r="D44">
        <f>TRIM(A44)</f>
        <v/>
      </c>
      <c r="E44">
        <f>FIND("=",D44)</f>
        <v/>
      </c>
      <c r="F44">
        <f>MID(D44,E44+2,1)</f>
        <v/>
      </c>
      <c r="G44">
        <f>MID(D44,1,E44-1)</f>
        <v/>
      </c>
    </row>
    <row r="45" spans="1:7">
      <c r="A45" t="s">
        <v>1642</v>
      </c>
      <c r="D45">
        <f>TRIM(A45)</f>
        <v/>
      </c>
      <c r="E45">
        <f>FIND("=",D45)</f>
        <v/>
      </c>
      <c r="F45">
        <f>MID(D45,E45+2,1)</f>
        <v/>
      </c>
      <c r="G45">
        <f>MID(D45,1,E45-1)</f>
        <v/>
      </c>
    </row>
    <row r="46" spans="1:7">
      <c r="A46" t="s">
        <v>1643</v>
      </c>
      <c r="D46">
        <f>TRIM(A46)</f>
        <v/>
      </c>
      <c r="E46">
        <f>FIND("=",D46)</f>
        <v/>
      </c>
      <c r="F46">
        <f>MID(D46,E46+2,1)</f>
        <v/>
      </c>
      <c r="G46">
        <f>MID(D46,1,E46-1)</f>
        <v/>
      </c>
    </row>
    <row r="47" spans="1:7">
      <c r="A47" t="s">
        <v>1644</v>
      </c>
    </row>
    <row r="49" spans="1:7">
      <c r="A49" t="s">
        <v>1645</v>
      </c>
    </row>
    <row r="50" spans="1:7">
      <c r="A50" t="s">
        <v>1623</v>
      </c>
    </row>
    <row r="51" spans="1:7">
      <c r="A51" t="s">
        <v>1624</v>
      </c>
    </row>
    <row r="52" spans="1:7">
      <c r="A52" t="s">
        <v>1646</v>
      </c>
      <c r="D52">
        <f>TRIM(A52)</f>
        <v/>
      </c>
      <c r="E52">
        <f>FIND("=",D52)</f>
        <v/>
      </c>
      <c r="F52">
        <f>MID(D52,E52+2,1)</f>
        <v/>
      </c>
      <c r="G52">
        <f>MID(D52,1,E52-1)</f>
        <v/>
      </c>
    </row>
    <row r="53" spans="1:7">
      <c r="A53" t="s">
        <v>1647</v>
      </c>
      <c r="D53">
        <f>TRIM(A53)</f>
        <v/>
      </c>
      <c r="E53">
        <f>FIND("=",D53)</f>
        <v/>
      </c>
      <c r="F53">
        <f>MID(D53,E53+2,1)</f>
        <v/>
      </c>
      <c r="G53">
        <f>MID(D53,1,E53-1)</f>
        <v/>
      </c>
    </row>
    <row r="54" spans="1:7">
      <c r="A54" t="s">
        <v>1648</v>
      </c>
      <c r="D54">
        <f>TRIM(A54)</f>
        <v/>
      </c>
      <c r="E54">
        <f>FIND("=",D54)</f>
        <v/>
      </c>
      <c r="F54">
        <f>MID(D54,E54+2,1)</f>
        <v/>
      </c>
      <c r="G54">
        <f>MID(D54,1,E54-1)</f>
        <v/>
      </c>
    </row>
    <row r="55" spans="1:7">
      <c r="A55" t="s">
        <v>1649</v>
      </c>
      <c r="D55">
        <f>TRIM(A55)</f>
        <v/>
      </c>
      <c r="E55">
        <f>FIND("=",D55)</f>
        <v/>
      </c>
      <c r="F55">
        <f>MID(D55,E55+2,1)</f>
        <v/>
      </c>
      <c r="G55">
        <f>MID(D55,1,E55-1)</f>
        <v/>
      </c>
    </row>
    <row r="56" spans="1:7">
      <c r="A56" t="s">
        <v>1650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BPC</dc:creator>
  <dcterms:created xsi:type="dcterms:W3CDTF">2016-07-04T07:41:32Z</dcterms:created>
  <dcterms:modified xsi:type="dcterms:W3CDTF">2017-05-06T07:48:17Z</dcterms:modified>
  <cp:lastModifiedBy>Windows User</cp:lastModifiedBy>
</cp:coreProperties>
</file>