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/>
  </bookViews>
  <sheets>
    <sheet name="UFMT_VALUE" sheetId="1" state="visible" r:id="rId1"/>
    <sheet name="UFMT_CONVERSION" sheetId="2" state="visible" r:id="rId2"/>
    <sheet name="UFMT_CONV_RULE" sheetId="3" state="visible" r:id="rId3"/>
    <sheet name="UFMT_CONDITION" sheetId="4" state="visible" r:id="rId4"/>
    <sheet name="UFMT_FIELD_FORMAT" sheetId="5" state="visible" r:id="rId5"/>
    <sheet name="UFMT_FORMAT" sheetId="6" state="visible" r:id="rId6"/>
    <sheet name="UFMT_FIELD" sheetId="7" state="visible" r:id="rId7"/>
    <sheet name="UFMT_BUILD_RULE" sheetId="8" state="visible" r:id="rId8"/>
    <sheet name="Dictionary(parsingFromCode)" sheetId="9" state="hidden" r:id="rId9"/>
    <sheet name="UFMT_FORMAT_SELECT" sheetId="10" state="visible" r:id="rId10"/>
    <sheet name="Dictionary" sheetId="11" state="visible" r:id="rId11"/>
  </sheets>
  <definedNames>
    <definedName hidden="1" localSheetId="7" name="_xlnm._FilterDatabase">UFMT_BUILD_RULE!$A$3:$R$264</definedName>
    <definedName hidden="1" localSheetId="3" name="_xlnm._FilterDatabase">UFMT_CONDITION!$A$3:$N$96</definedName>
    <definedName hidden="1" localSheetId="2" name="_xlnm._FilterDatabase">UFMT_CONV_RULE!$A$3:$L$648</definedName>
    <definedName hidden="1" localSheetId="1" name="_xlnm._FilterDatabase">UFMT_CONVERSION!$A$3:$I$165</definedName>
    <definedName hidden="1" localSheetId="6" name="_xlnm._FilterDatabase">UFMT_FIELD!$A$3:$L$243</definedName>
    <definedName hidden="1" localSheetId="4" name="_xlnm._FilterDatabase">UFMT_FIELD_FORMAT!$A$3:$P$48</definedName>
    <definedName hidden="1" localSheetId="5" name="_xlnm._FilterDatabase">UFMT_FORMAT!$A$3:$K$28</definedName>
    <definedName hidden="1" localSheetId="9" name="_xlnm._FilterDatabase">UFMT_FORMAT_SELECT!$A$3:$T$37</definedName>
    <definedName hidden="1" localSheetId="0" name="_xlnm._FilterDatabase">UFMT_VALUE!$A$3:$K$312</definedName>
    <definedName hidden="1" localSheetId="0" name="_xlnm._FilterDatabase">UFMT_VALUE!$A$3:$K$312</definedName>
    <definedName hidden="1" localSheetId="1" name="_xlnm._FilterDatabase">UFMT_CONVERSION!$A$3:$I$165</definedName>
    <definedName hidden="1" localSheetId="2" name="_xlnm._FilterDatabase">UFMT_CONV_RULE!$A$3:$L$648</definedName>
    <definedName hidden="1" localSheetId="3" name="_xlnm._FilterDatabase">UFMT_CONDITION!$A$3:$N$96</definedName>
    <definedName hidden="1" localSheetId="4" name="_xlnm._FilterDatabase">UFMT_FIELD_FORMAT!$A$3:$P$48</definedName>
    <definedName hidden="1" localSheetId="5" name="_xlnm._FilterDatabase">UFMT_FORMAT!$A$3:$K$28</definedName>
    <definedName hidden="1" localSheetId="6" name="_xlnm._FilterDatabase">UFMT_FIELD!$A$3:$L$243</definedName>
    <definedName hidden="1" localSheetId="7" name="_xlnm._FilterDatabase">UFMT_BUILD_RULE!$A$3:$R$264</definedName>
    <definedName hidden="1" localSheetId="9" name="_xlnm._FilterDatabase">UFMT_FORMAT_SELECT!$A$3:$T$37</definedName>
    <definedName hidden="1" localSheetId="0" name="_xlnm._FilterDatabase">UFMT_VALUE!$A$3:$K$312</definedName>
    <definedName hidden="1" localSheetId="1" name="_xlnm._FilterDatabase">UFMT_CONVERSION!$A$3:$I$165</definedName>
    <definedName hidden="1" localSheetId="2" name="_xlnm._FilterDatabase">UFMT_CONV_RULE!$A$3:$L$648</definedName>
    <definedName hidden="1" localSheetId="3" name="_xlnm._FilterDatabase">UFMT_CONDITION!$A$3:$N$96</definedName>
    <definedName hidden="1" localSheetId="4" name="_xlnm._FilterDatabase">UFMT_FIELD_FORMAT!$A$3:$P$48</definedName>
    <definedName hidden="1" localSheetId="5" name="_xlnm._FilterDatabase">UFMT_FORMAT!$A$3:$K$28</definedName>
    <definedName hidden="1" localSheetId="6" name="_xlnm._FilterDatabase">UFMT_FIELD!$A$3:$L$243</definedName>
    <definedName hidden="1" localSheetId="7" name="_xlnm._FilterDatabase">UFMT_BUILD_RULE!$A$3:$R$264</definedName>
    <definedName hidden="1" localSheetId="9" name="_xlnm._FilterDatabase">UFMT_FORMAT_SELECT!$A$3:$T$37</definedName>
    <definedName hidden="1" localSheetId="0" name="_xlnm._FilterDatabase">UFMT_VALUE!$A$3:$K$312</definedName>
    <definedName hidden="1" localSheetId="1" name="_xlnm._FilterDatabase">UFMT_CONVERSION!$A$3:$I$165</definedName>
    <definedName hidden="1" localSheetId="2" name="_xlnm._FilterDatabase">UFMT_CONV_RULE!$A$3:$L$648</definedName>
    <definedName hidden="1" localSheetId="3" name="_xlnm._FilterDatabase">UFMT_CONDITION!$A$3:$N$96</definedName>
    <definedName hidden="1" localSheetId="4" name="_xlnm._FilterDatabase">UFMT_FIELD_FORMAT!$A$3:$P$48</definedName>
    <definedName hidden="1" localSheetId="5" name="_xlnm._FilterDatabase">UFMT_FORMAT!$A$3:$K$28</definedName>
    <definedName hidden="1" localSheetId="6" name="_xlnm._FilterDatabase">UFMT_FIELD!$A$3:$L$243</definedName>
    <definedName hidden="1" localSheetId="7" name="_xlnm._FilterDatabase">UFMT_BUILD_RULE!$A$3:$R$264</definedName>
    <definedName hidden="1" localSheetId="9" name="_xlnm._FilterDatabase">UFMT_FORMAT_SELECT!$A$3:$T$37</definedName>
  </definedNames>
  <calcPr calcId="124519" fullCalcOnLoad="1"/>
</workbook>
</file>

<file path=xl/sharedStrings.xml><?xml version="1.0" encoding="utf-8"?>
<sst xmlns="http://schemas.openxmlformats.org/spreadsheetml/2006/main" uniqueCount="1607">
  <si>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</si>
  <si>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</si>
  <si>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</si>
  <si>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</si>
  <si>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</si>
  <si>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</si>
  <si>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</si>
  <si>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</si>
  <si>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</si>
  <si>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</si>
  <si>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</si>
  <si>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</si>
  <si>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</si>
  <si>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</si>
  <si>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</si>
  <si>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</si>
  <si>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</si>
  <si>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</si>
  <si>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</si>
  <si>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</si>
  <si>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3:165,4:2,5:2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</si>
  <si>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</si>
  <si>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</si>
  <si>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</si>
  <si>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</si>
  <si>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</si>
  <si>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</si>
  <si>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</si>
  <si>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</si>
  <si>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</si>
  <si>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</si>
  <si>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</si>
  <si>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</si>
  <si>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</si>
  <si>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</si>
  <si>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</si>
  <si>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</si>
  <si>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</si>
  <si>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</si>
  <si>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</si>
  <si>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</si>
  <si>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</si>
  <si>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</si>
  <si>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</si>
  <si>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</si>
  <si>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</si>
  <si>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</si>
  <si>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</si>
  <si>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</si>
  <si>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</si>
  <si>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</si>
  <si>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</si>
  <si>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</si>
  <si>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</si>
  <si>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</si>
  <si>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</si>
  <si>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</si>
  <si>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</si>
  <si>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</si>
  <si>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</si>
  <si>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</si>
  <si>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</si>
  <si>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</si>
  <si>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</si>
  <si>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</si>
  <si>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</si>
  <si>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</si>
  <si>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</si>
  <si>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</si>
  <si>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</si>
  <si>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</si>
  <si>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</si>
  <si>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</si>
  <si>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</si>
  <si>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</si>
  <si>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</si>
  <si>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</si>
  <si>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</si>
  <si>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</si>
  <si>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</si>
  <si>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</si>
  <si>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</si>
  <si>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</si>
  <si>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</si>
  <si>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</si>
  <si>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</si>
  <si>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</si>
  <si>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</si>
  <si>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</si>
  <si>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</si>
  <si>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</si>
  <si>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</si>
  <si>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</si>
  <si>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</si>
  <si>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</si>
  <si>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</si>
  <si>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</si>
  <si>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</si>
  <si>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</si>
  <si>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</si>
  <si>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</si>
  <si>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</si>
  <si>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</si>
  <si>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</si>
  <si>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</si>
  <si>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</si>
  <si>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</si>
  <si>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</si>
  <si>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</si>
  <si>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</si>
  <si>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</si>
  <si>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</si>
  <si>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</si>
  <si>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</si>
  <si>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</si>
  <si>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</si>
  <si>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</si>
  <si>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</si>
  <si>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</si>
  <si>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</si>
  <si>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</si>
  <si>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</si>
  <si>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</si>
  <si>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</si>
  <si>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</si>
  <si>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</si>
  <si>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</si>
  <si>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</si>
  <si>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</si>
  <si>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</si>
  <si>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</si>
  <si>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</si>
  <si>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</si>
  <si>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</si>
  <si>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</si>
  <si>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</si>
  <si>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</si>
  <si>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</si>
  <si>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</si>
  <si>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</si>
  <si>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</si>
  <si>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</si>
  <si>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</si>
  <si>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</si>
  <si>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</si>
  <si>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</si>
  <si>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</si>
  <si>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3:165,77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</si>
  <si>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</si>
  <si>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</si>
  <si>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</si>
  <si>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</si>
  <si>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</si>
  <si>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</si>
  <si>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</si>
  <si>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</si>
  <si>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</si>
  <si>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</si>
  <si>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</si>
  <si>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</si>
  <si>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</si>
  <si>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</si>
  <si>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</si>
  <si>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</si>
  <si>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</si>
  <si>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</si>
  <si>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</si>
  <si>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</si>
  <si>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</si>
  <si>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</si>
  <si>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</si>
  <si>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</si>
  <si>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</si>
  <si>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</si>
  <si>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</si>
  <si>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</si>
  <si>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</si>
  <si>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</si>
  <si>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</si>
  <si>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</si>
  <si>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</si>
  <si>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</si>
  <si>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</si>
  <si>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</si>
  <si>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</si>
  <si>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</si>
  <si>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</si>
  <si>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</si>
  <si>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</si>
  <si>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</si>
  <si>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</si>
  <si>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</si>
  <si>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</si>
  <si>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</si>
  <si>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</si>
  <si>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</si>
  <si>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</si>
  <si>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</si>
  <si>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</si>
  <si>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</si>
  <si>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</si>
  <si>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</si>
  <si>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</si>
  <si>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</si>
  <si>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</si>
  <si>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</si>
  <si>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</si>
  <si>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</si>
  <si>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</si>
  <si>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</si>
  <si>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</si>
  <si>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</si>
  <si>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</si>
  <si>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</si>
  <si>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</si>
  <si>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</si>
  <si>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</si>
  <si>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</si>
  <si>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</si>
  <si>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</si>
  <si>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</si>
  <si>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</si>
  <si>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</si>
  <si>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</si>
  <si>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</si>
  <si>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</si>
  <si>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</si>
  <si>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</si>
  <si>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</si>
  <si>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</si>
  <si>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</si>
  <si>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</si>
  <si>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</si>
  <si>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</si>
  <si>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</si>
  <si>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</si>
  <si>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</si>
  <si>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</si>
  <si>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</si>
  <si>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</si>
  <si>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</si>
  <si>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</si>
  <si>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</si>
  <si>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</si>
  <si>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</si>
  <si>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</si>
  <si>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</si>
  <si>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</si>
  <si>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</si>
  <si>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</si>
  <si>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</si>
  <si>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</si>
  <si>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</si>
  <si>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</si>
  <si>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</si>
  <si>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</si>
  <si>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</si>
  <si>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</si>
  <si>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</si>
  <si>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</si>
  <si>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</si>
  <si>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</si>
  <si>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</si>
  <si>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</si>
  <si>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</si>
  <si>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</si>
  <si>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</si>
  <si>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</si>
  <si>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</si>
  <si>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</si>
  <si>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</si>
  <si>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</si>
  <si>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</si>
  <si>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</si>
  <si>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</si>
  <si>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</si>
  <si>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</si>
  <si>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</si>
  <si>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</si>
  <si>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</si>
  <si>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</si>
  <si>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</si>
  <si>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</si>
  <si>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</si>
  <si>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</si>
  <si>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</si>
  <si>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</si>
  <si>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</si>
  <si>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</si>
  <si>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</si>
  <si>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</si>
  <si>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</si>
  <si>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</si>
  <si>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</si>
  <si>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</si>
  <si>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</si>
  <si>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</si>
  <si>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</si>
  <si>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</si>
  <si>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</si>
  <si>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</si>
  <si>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</si>
  <si>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</si>
  <si>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</si>
  <si>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</si>
  <si>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</si>
  <si>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</si>
  <si>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</si>
  <si>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</si>
  <si>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</si>
  <si>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</si>
  <si>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</si>
  <si>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</si>
  <si>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</si>
  <si>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</si>
  <si>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</si>
  <si>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</si>
  <si>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</si>
  <si>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</si>
  <si>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</si>
  <si>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</si>
  <si>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</si>
  <si>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</si>
  <si>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</si>
  <si>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</si>
  <si>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</si>
  <si>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</si>
  <si>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</si>
  <si>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</si>
  <si>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</si>
  <si>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</si>
  <si>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</si>
  <si>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</si>
  <si>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</si>
  <si>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</si>
  <si>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</si>
  <si>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</si>
  <si>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</si>
  <si>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</si>
  <si>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</si>
  <si>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</si>
  <si>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</si>
  <si>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</si>
  <si>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</si>
  <si>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</si>
  <si>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</si>
  <si>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</si>
  <si>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</si>
  <si>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</si>
  <si>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</si>
  <si>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</si>
  <si>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</si>
  <si>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</si>
  <si>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</si>
  <si>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</si>
  <si>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</si>
  <si>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</si>
  <si>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</si>
  <si>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</si>
  <si>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</si>
  <si>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</si>
  <si>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</si>
  <si>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</si>
  <si>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</si>
  <si>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</si>
  <si>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</si>
  <si>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</si>
  <si>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</si>
  <si>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</si>
  <si>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</si>
  <si>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</si>
  <si>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</si>
  <si>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</si>
  <si>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</si>
  <si>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</si>
  <si>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</si>
  <si>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</si>
  <si>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</si>
  <si>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</si>
  <si>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</si>
  <si>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</si>
  <si>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</si>
  <si>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</si>
  <si>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</si>
  <si>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</si>
  <si>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</si>
  <si>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</si>
  <si>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</si>
  <si>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</si>
  <si>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</si>
  <si>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</si>
  <si>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</si>
  <si>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</si>
  <si>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</si>
  <si>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</si>
  <si>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</si>
  <si>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</si>
  <si>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</si>
  <si>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</si>
  <si>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</si>
  <si>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</si>
  <si>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</si>
  <si>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</si>
  <si>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</si>
  <si>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</si>
  <si>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</si>
  <si>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</si>
  <si>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</si>
  <si>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</si>
  <si>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</si>
  <si>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</si>
  <si>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</si>
  <si>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</si>
  <si>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</si>
  <si>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</si>
  <si>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</si>
  <si>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</si>
  <si>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</si>
  <si>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</si>
  <si>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</si>
  <si>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</si>
  <si>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</si>
  <si>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</si>
  <si>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</si>
  <si>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</si>
  <si>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</si>
  <si>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</si>
  <si>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</si>
  <si>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</si>
  <si>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</si>
  <si>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</si>
  <si>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</si>
  <si>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</si>
  <si>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</si>
  <si>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</si>
  <si>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3:165,281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</si>
  <si>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</si>
  <si>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</si>
  <si>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</si>
  <si>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</si>
  <si>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</si>
  <si>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</si>
  <si>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</si>
  <si>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</si>
  <si>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</si>
  <si>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</si>
  <si>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</si>
  <si>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</si>
  <si>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</si>
  <si>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</si>
  <si>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</si>
  <si>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</si>
  <si>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</si>
  <si>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</si>
  <si>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</si>
  <si>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</si>
  <si>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</si>
  <si>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</si>
  <si>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3:165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</si>
  <si>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</si>
  <si>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</si>
  <si>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</si>
  <si>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</si>
  <si>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</si>
  <si>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</si>
  <si>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</si>
  <si>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</si>
  <si>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</si>
  <si>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</si>
  <si>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</si>
  <si>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</si>
  <si>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</si>
  <si>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</si>
  <si>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</si>
  <si>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</si>
  <si>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</si>
  <si>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</si>
  <si>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</si>
  <si>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</si>
  <si>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</si>
  <si>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</si>
  <si>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</si>
  <si>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</si>
  <si>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</si>
  <si>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</si>
  <si>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</si>
  <si>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</si>
  <si>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</si>
  <si>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</si>
  <si>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</si>
  <si>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</si>
  <si>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</si>
  <si>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</si>
  <si>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</si>
  <si>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</si>
  <si>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</si>
  <si>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</si>
  <si>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</si>
  <si>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</si>
  <si>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</si>
  <si>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</si>
  <si>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</si>
  <si>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</si>
  <si>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</si>
  <si>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</si>
  <si>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</si>
  <si>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</si>
  <si>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</si>
  <si>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</si>
  <si>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</si>
  <si>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</si>
  <si>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</si>
  <si>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</si>
  <si>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</si>
  <si>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</si>
  <si>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</si>
  <si>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</si>
  <si>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</si>
  <si>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</si>
  <si>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</si>
  <si>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</si>
  <si>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</si>
  <si>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</si>
  <si>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</si>
  <si>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</si>
  <si>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</si>
  <si>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</si>
  <si>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</si>
  <si>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</si>
  <si>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</si>
  <si>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</si>
  <si>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</si>
  <si>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</si>
  <si>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</si>
  <si>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</si>
  <si>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</si>
  <si>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</si>
  <si>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</si>
  <si>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</si>
  <si>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</si>
  <si>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</si>
  <si>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</si>
  <si>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</si>
  <si>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</si>
  <si>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</si>
  <si>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</si>
  <si>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</si>
  <si>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</si>
  <si>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</si>
  <si>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</si>
  <si>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</si>
  <si>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</si>
  <si>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</si>
  <si>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</si>
  <si>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</si>
  <si>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</si>
  <si>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</si>
  <si>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</si>
  <si>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</si>
  <si>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</si>
  <si>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</si>
  <si>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</si>
  <si>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</si>
  <si>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</si>
  <si>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6010</t>
  </si>
  <si>
    <t>Const, CMS-TRX channel 6010</t>
  </si>
  <si>
    <t>404</t>
  </si>
  <si>
    <t>fmt, CMS-TRX Trf ExDat Req</t>
  </si>
  <si>
    <t>405</t>
  </si>
  <si>
    <t>fmt, CMS-TRX Trf ExDat Resp</t>
  </si>
  <si>
    <t>27</t>
  </si>
  <si>
    <t>Local, CMS-TRX UserRefNum</t>
  </si>
  <si>
    <t>127</t>
  </si>
  <si>
    <t>Tag, SVT_MERCH_ID</t>
  </si>
  <si>
    <t>99999</t>
  </si>
  <si>
    <t>Const, SV Bank ID</t>
  </si>
  <si>
    <t>217</t>
  </si>
  <si>
    <t>Tag, SVT_CARD2_NUM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</si>
  <si>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</si>
  <si>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</si>
  <si>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</si>
  <si>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</si>
  <si>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</si>
  <si>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</si>
  <si>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</si>
  <si>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</si>
  <si>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</si>
  <si>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</si>
  <si>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</si>
  <si>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</si>
  <si>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</si>
  <si>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</si>
  <si>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</si>
  <si>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</si>
  <si>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</si>
  <si>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</si>
  <si>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</si>
  <si>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</si>
  <si>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</si>
  <si>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</si>
  <si>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</si>
  <si>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</si>
  <si>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</si>
  <si>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</si>
  <si>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</si>
  <si>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</si>
  <si>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</si>
  <si>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</si>
  <si>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</si>
  <si>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</si>
  <si>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</si>
  <si>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</si>
  <si>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</si>
  <si>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</si>
  <si>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</si>
  <si>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</si>
  <si>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</si>
  <si>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</si>
  <si>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</si>
  <si>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</si>
  <si>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</si>
  <si>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</si>
  <si>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</si>
  <si>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</si>
  <si>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</si>
  <si>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</si>
  <si>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</si>
  <si>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</si>
  <si>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</si>
  <si>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</si>
  <si>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</si>
  <si>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</si>
  <si>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</si>
  <si>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</si>
  <si>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</si>
  <si>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</si>
  <si>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</si>
  <si>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</si>
  <si>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</si>
  <si>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</si>
  <si>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</si>
  <si>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</si>
  <si>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</si>
  <si>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</si>
  <si>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</si>
  <si>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</si>
  <si>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</si>
  <si>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</si>
  <si>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</si>
  <si>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</si>
  <si>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</si>
  <si>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</si>
  <si>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</si>
  <si>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</si>
  <si>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</si>
  <si>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</si>
  <si>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</si>
  <si>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</si>
  <si>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</si>
  <si>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</si>
  <si>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</si>
  <si>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</si>
  <si>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</si>
  <si>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</si>
  <si>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</si>
  <si>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</si>
  <si>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</si>
  <si>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</si>
  <si>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</si>
  <si>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</si>
  <si>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</si>
  <si>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</si>
  <si>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</si>
  <si>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</si>
  <si>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</si>
  <si>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</si>
  <si>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</si>
  <si>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</si>
  <si>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</si>
  <si>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</si>
  <si>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</si>
  <si>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</si>
  <si>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</si>
  <si>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</si>
  <si>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</si>
  <si>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</si>
  <si>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</si>
  <si>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</si>
  <si>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</si>
  <si>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</si>
  <si>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</si>
  <si>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</si>
  <si>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</si>
  <si>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</si>
  <si>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</si>
  <si>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</si>
  <si>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</si>
  <si>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</si>
  <si>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</si>
  <si>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</si>
  <si>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</si>
  <si>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</si>
  <si>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</si>
  <si>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</si>
  <si>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</si>
  <si>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</si>
  <si>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</si>
  <si>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</si>
  <si>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</si>
  <si>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</si>
  <si>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</si>
  <si>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</si>
  <si>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</si>
  <si>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>Xlink SV RESP -&gt; F39</t>
  </si>
  <si>
    <t xml:space="preserve">CONV_TYPE_REPLACE 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</si>
  <si>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</si>
  <si>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</si>
  <si>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</si>
  <si>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</si>
  <si>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</si>
  <si>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</si>
  <si>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</si>
  <si>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</si>
  <si>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</si>
  <si>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</si>
  <si>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</si>
  <si>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</si>
  <si>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</si>
  <si>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</si>
  <si>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</si>
  <si>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</si>
  <si>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</si>
  <si>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</si>
  <si>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</si>
  <si>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</si>
  <si>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</si>
  <si>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CMS-TRX BankCode-&gt;BankID</t>
  </si>
  <si>
    <t>CMS-TRX default TID</t>
  </si>
  <si>
    <t>CMS-TRX default MID</t>
  </si>
  <si>
    <t>Cust func get_hpan_by_acct</t>
  </si>
  <si>
    <t>Set HPAN1 from Acct1</t>
  </si>
  <si>
    <t>Set HPAN2 from Acct2</t>
  </si>
  <si>
    <t>Set CMS-TRX resp msgtype</t>
  </si>
  <si>
    <t>SV resp-&gt;CMS-TRX status</t>
  </si>
  <si>
    <t>iBSM Trans_type -&gt; Prcode</t>
  </si>
  <si>
    <t>RULE_NUM</t>
  </si>
  <si>
    <t>SRC_VALUE</t>
  </si>
  <si>
    <t>DEST_VALUE</t>
  </si>
  <si>
    <t>NEXT_KEY</t>
  </si>
  <si>
    <t>IS_DEFAULT</t>
  </si>
  <si>
    <t>CONV DESC</t>
  </si>
  <si>
    <t>774</t>
  </si>
  <si>
    <t>01</t>
  </si>
  <si>
    <t>702</t>
  </si>
  <si>
    <t>31</t>
  </si>
  <si>
    <t>95</t>
  </si>
  <si>
    <t>40</t>
  </si>
  <si>
    <t>777</t>
  </si>
  <si>
    <t>680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</si>
  <si>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</si>
  <si>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</si>
  <si>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</si>
  <si>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</si>
  <si>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</si>
  <si>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</si>
  <si>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</si>
  <si>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</si>
  <si>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</si>
  <si>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</si>
  <si>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</si>
  <si>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</si>
  <si>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</si>
  <si>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</si>
  <si>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</si>
  <si>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</si>
  <si>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</si>
  <si>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</si>
  <si>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</si>
  <si>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</si>
  <si>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</si>
  <si>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</si>
  <si>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</si>
  <si>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-1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</si>
  <si>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</si>
  <si>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</si>
  <si>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</si>
  <si>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</si>
  <si>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</si>
  <si>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</si>
  <si>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</si>
  <si>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</si>
  <si>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</si>
  <si>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</si>
  <si>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</si>
  <si>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</si>
  <si>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</si>
  <si>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</si>
  <si>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</si>
  <si>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</si>
  <si>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</si>
  <si>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</si>
  <si>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</si>
  <si>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</si>
  <si>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</si>
  <si>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</si>
  <si>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</si>
  <si>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</si>
  <si>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</si>
  <si>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</si>
  <si>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</si>
  <si>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</si>
  <si>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</si>
  <si>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</si>
  <si>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</si>
  <si>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</si>
  <si>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</si>
  <si>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</si>
  <si>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</si>
  <si>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</si>
  <si>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</si>
  <si>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</si>
  <si>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</si>
  <si>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</si>
  <si>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</si>
  <si>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</si>
  <si>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</si>
  <si>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</si>
  <si>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</si>
  <si>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</si>
  <si>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</si>
  <si>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</si>
  <si>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</si>
  <si>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</si>
  <si>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</si>
  <si>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</si>
  <si>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</si>
  <si>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</si>
  <si>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</si>
  <si>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</si>
  <si>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</si>
  <si>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</si>
  <si>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</si>
  <si>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</si>
  <si>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</si>
  <si>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</si>
  <si>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</si>
  <si>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</si>
  <si>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</si>
  <si>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</si>
  <si>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</si>
  <si>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</si>
  <si>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</si>
  <si>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</si>
  <si>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</si>
  <si>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</si>
  <si>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</si>
  <si>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</si>
  <si>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</si>
  <si>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</si>
  <si>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</si>
  <si>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</si>
  <si>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</si>
  <si>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</si>
  <si>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</si>
  <si>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</si>
  <si>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</si>
  <si>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</si>
  <si>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</si>
  <si>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</si>
  <si>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</si>
  <si>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</si>
  <si>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</si>
  <si>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</si>
  <si>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</si>
  <si>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</si>
  <si>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</si>
  <si>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</si>
  <si>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</si>
  <si>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</si>
  <si>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</si>
  <si>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</si>
  <si>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</si>
  <si>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</si>
  <si>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</si>
  <si>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</si>
  <si>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</si>
  <si>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</si>
  <si>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</si>
  <si>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</si>
  <si>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</si>
  <si>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</si>
  <si>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</si>
  <si>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</si>
  <si>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</si>
  <si>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</si>
  <si>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</si>
  <si>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</si>
  <si>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</si>
  <si>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</si>
  <si>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</si>
  <si>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</si>
  <si>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</si>
  <si>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</si>
  <si>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</si>
  <si>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</si>
  <si>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</si>
  <si>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</si>
  <si>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</si>
  <si>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</si>
  <si>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</si>
  <si>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</si>
  <si>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</si>
  <si>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</si>
  <si>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</si>
  <si>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</si>
  <si>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</si>
  <si>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</si>
  <si>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</si>
  <si>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</si>
  <si>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</si>
  <si>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</si>
  <si>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</si>
  <si>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</si>
  <si>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</si>
  <si>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</si>
  <si>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</si>
  <si>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</si>
  <si>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</si>
  <si>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</si>
  <si>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</si>
  <si>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</si>
  <si>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</si>
  <si>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</si>
  <si>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</si>
  <si>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</si>
  <si>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</si>
  <si>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</si>
  <si>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</si>
  <si>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</si>
  <si>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</si>
  <si>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</si>
  <si>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</si>
  <si>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</si>
  <si>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</si>
  <si>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</si>
  <si>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</si>
  <si>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</si>
  <si>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</si>
  <si>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</si>
  <si>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</si>
  <si>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</si>
  <si>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</si>
  <si>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</si>
  <si>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</si>
  <si>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</si>
  <si>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</si>
  <si>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</si>
  <si>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</si>
  <si>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</si>
  <si>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</si>
  <si>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</si>
  <si>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</si>
  <si>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</si>
  <si>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</si>
  <si>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</si>
  <si>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</si>
  <si>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</si>
  <si>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</si>
  <si>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</si>
  <si>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</si>
  <si>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</si>
  <si>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</si>
  <si>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</si>
  <si>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</si>
  <si>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</si>
  <si>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</si>
  <si>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</si>
  <si>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</si>
  <si>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</si>
  <si>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</si>
  <si>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</si>
  <si>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</si>
  <si>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</si>
  <si>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</si>
  <si>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</si>
  <si>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</si>
  <si>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</si>
  <si>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</si>
  <si>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</si>
  <si>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</si>
  <si>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</si>
  <si>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</si>
  <si>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</si>
  <si>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</si>
  <si>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</si>
  <si>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</si>
  <si>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</si>
  <si>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</si>
  <si>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</si>
  <si>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</si>
  <si>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</si>
  <si>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</si>
  <si>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</si>
  <si>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</si>
  <si>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</si>
  <si>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</si>
  <si>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</si>
  <si>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</si>
  <si>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</si>
  <si>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</si>
  <si>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</si>
  <si>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</si>
  <si>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</si>
  <si>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</si>
  <si>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</si>
  <si>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</si>
  <si>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</si>
  <si>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</si>
  <si>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</si>
  <si>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</si>
  <si>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</si>
  <si>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</si>
  <si>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</si>
  <si>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</si>
  <si>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</si>
  <si>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</si>
  <si>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</si>
  <si>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</si>
  <si>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</si>
  <si>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</si>
  <si>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</si>
  <si>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</si>
  <si>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</si>
  <si>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</si>
  <si>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</si>
  <si>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</si>
  <si>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</si>
  <si>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</si>
  <si>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</si>
  <si>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</si>
  <si>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</si>
  <si>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</si>
  <si>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</si>
  <si>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</si>
  <si>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</si>
  <si>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</si>
  <si>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</si>
  <si>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</si>
  <si>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</si>
  <si>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</si>
  <si>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</si>
  <si>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</si>
  <si>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</si>
  <si>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</si>
  <si>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</si>
  <si>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</si>
  <si>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</si>
  <si>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</si>
  <si>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</si>
  <si>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</si>
  <si>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</si>
  <si>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</si>
  <si>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</si>
  <si>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</si>
  <si>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</si>
  <si>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</si>
  <si>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</si>
  <si>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</si>
  <si>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</si>
  <si>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</si>
  <si>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</si>
  <si>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</si>
  <si>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</si>
  <si>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</si>
  <si>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</si>
  <si>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</si>
  <si>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</si>
  <si>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</si>
  <si>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</si>
  <si>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</si>
  <si>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</si>
  <si>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</si>
  <si>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</si>
  <si>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</si>
  <si>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</si>
  <si>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</si>
  <si>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</si>
  <si>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</si>
  <si>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</si>
  <si>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62</t>
  </si>
  <si>
    <t>002</t>
  </si>
  <si>
    <t>1011</t>
  </si>
  <si>
    <t>1017</t>
  </si>
  <si>
    <t>1071</t>
  </si>
  <si>
    <t>936</t>
  </si>
  <si>
    <t>41</t>
  </si>
  <si>
    <t>847</t>
  </si>
  <si>
    <t>43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</si>
  <si>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</si>
  <si>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</si>
  <si>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</si>
  <si>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</si>
  <si>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</si>
  <si>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</si>
  <si>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</si>
  <si>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</si>
  <si>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</si>
  <si>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</si>
  <si>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</si>
  <si>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</si>
  <si>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</si>
  <si>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</si>
  <si>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</si>
  <si>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</si>
  <si>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</si>
  <si>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</si>
  <si>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9116086</t>
  </si>
  <si>
    <t>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</si>
  <si>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</si>
  <si>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</si>
  <si>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</si>
  <si>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</si>
  <si>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</si>
  <si>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</si>
  <si>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</si>
  <si>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</si>
  <si>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</si>
  <si>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</si>
  <si>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</si>
  <si>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</si>
  <si>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</si>
  <si>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</si>
  <si>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</si>
  <si>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</si>
  <si>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</si>
  <si>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</si>
  <si>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</si>
  <si>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</si>
  <si>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</si>
  <si>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</si>
  <si>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</si>
  <si>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</si>
  <si>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</si>
  <si>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</si>
  <si>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</si>
  <si>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</si>
  <si>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</si>
  <si>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</si>
  <si>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</si>
  <si>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{267}&amp;""</t>
  </si>
  <si>
    <t>{-1}+{66:102}</t>
  </si>
  <si>
    <t>{-1}+{257:102}</t>
  </si>
  <si>
    <t>99998</t>
  </si>
  <si>
    <t>{4:R:0:0}</t>
  </si>
  <si>
    <t>{10:R:0:0}</t>
  </si>
  <si>
    <t>{11:R:0:0}</t>
  </si>
  <si>
    <t>{277}&amp;""</t>
  </si>
  <si>
    <t>6012</t>
  </si>
  <si>
    <t>9006</t>
  </si>
  <si>
    <t>VISA</t>
  </si>
  <si>
    <t>9002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</si>
  <si>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</si>
  <si>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</si>
  <si>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</si>
  <si>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</si>
  <si>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</si>
  <si>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</si>
  <si>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</si>
  <si>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</si>
  <si>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</si>
  <si>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</si>
  <si>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</si>
  <si>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</si>
  <si>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</si>
  <si>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</si>
  <si>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</si>
  <si>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</si>
  <si>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</si>
  <si>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</si>
  <si>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</si>
  <si>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</si>
  <si>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</si>
  <si>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</si>
  <si>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{298}&amp;""</t>
  </si>
  <si>
    <t>0100</t>
  </si>
  <si>
    <t>785,9002,1001,</t>
  </si>
  <si>
    <t>N/A</t>
  </si>
  <si>
    <t>VISA DIRECT</t>
  </si>
  <si>
    <t>783,1001,1001,</t>
  </si>
  <si>
    <t>689,1001,1001,</t>
  </si>
  <si>
    <t>703,1001,1001,</t>
  </si>
  <si>
    <t>{-1}*100</t>
  </si>
  <si>
    <t>{-1}/100</t>
  </si>
  <si>
    <t>{30:L:30}</t>
  </si>
  <si>
    <t>get_original_value</t>
  </si>
  <si>
    <t>IB00001</t>
  </si>
  <si>
    <t>get_hpan_by_acct</t>
  </si>
  <si>
    <t>{36:160}&amp;""</t>
  </si>
  <si>
    <t>{37:160}&amp;""</t>
  </si>
  <si>
    <t>{349}+1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</si>
  <si>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</si>
  <si>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</si>
  <si>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</si>
  <si>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</si>
  <si>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</si>
  <si>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</si>
  <si>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</si>
  <si>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</si>
  <si>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</si>
  <si>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</si>
  <si>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</si>
  <si>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</si>
  <si>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</si>
  <si>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</si>
  <si>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</si>
  <si>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</si>
  <si>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</si>
  <si>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</si>
  <si>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</si>
  <si>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</si>
  <si>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</si>
  <si>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</si>
  <si>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</si>
  <si>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</si>
  <si>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</si>
  <si>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</si>
  <si>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</si>
  <si>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</si>
  <si>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</si>
  <si>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</si>
  <si>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</si>
  <si>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</si>
  <si>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</si>
  <si>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</si>
  <si>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</si>
  <si>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</si>
  <si>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</si>
  <si>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</si>
  <si>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</si>
  <si>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</si>
  <si>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</si>
  <si>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</si>
  <si>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</si>
  <si>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</si>
  <si>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</si>
  <si>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</si>
  <si>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</si>
  <si>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</si>
  <si>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</si>
  <si>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</si>
  <si>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</si>
  <si>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</si>
  <si>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</si>
  <si>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</si>
  <si>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</si>
  <si>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</si>
  <si>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</si>
  <si>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</si>
  <si>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</si>
  <si>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</si>
  <si>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</si>
  <si>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</si>
  <si>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</si>
  <si>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</si>
  <si>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</si>
  <si>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</si>
  <si>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</si>
  <si>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</si>
  <si>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</si>
  <si>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</si>
  <si>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</si>
  <si>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</si>
  <si>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</si>
  <si>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</si>
  <si>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</si>
  <si>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</si>
  <si>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</si>
  <si>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</si>
  <si>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</si>
  <si>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</si>
  <si>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</si>
  <si>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</si>
  <si>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</si>
  <si>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</si>
  <si>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</si>
  <si>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</si>
  <si>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</si>
  <si>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</si>
  <si>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</si>
  <si>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</si>
  <si>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</si>
  <si>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</si>
  <si>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</si>
  <si>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</si>
  <si>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</si>
  <si>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</si>
  <si>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</si>
  <si>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</si>
  <si>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</si>
  <si>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</si>
  <si>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</si>
  <si>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</si>
  <si>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</si>
  <si>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</si>
  <si>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Bank ID 1 is SV</t>
  </si>
  <si>
    <t>Bank ID 2 is SV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</si>
  <si>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</si>
  <si>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</si>
  <si>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</si>
  <si>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</si>
  <si>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</si>
  <si>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</si>
  <si>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</si>
  <si>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</si>
  <si>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</si>
  <si>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</si>
  <si>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</si>
  <si>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</si>
  <si>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</si>
  <si>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</si>
  <si>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</si>
  <si>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</si>
  <si>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</si>
  <si>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</si>
  <si>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</si>
  <si>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</si>
  <si>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</si>
  <si>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</si>
  <si>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</si>
  <si>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</si>
  <si>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</si>
  <si>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</si>
  <si>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</si>
  <si>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</si>
  <si>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</si>
  <si>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</si>
  <si>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</si>
  <si>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</si>
  <si>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</si>
  <si>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</si>
  <si>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</si>
  <si>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</si>
  <si>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</si>
  <si>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</si>
  <si>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</si>
  <si>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</si>
  <si>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</si>
  <si>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</si>
  <si>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</si>
  <si>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</si>
  <si>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</si>
  <si>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</si>
  <si>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</si>
  <si>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</si>
  <si>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</si>
  <si>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</si>
  <si>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</si>
  <si>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</si>
  <si>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</si>
  <si>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030 Fix Padded R Space</t>
  </si>
  <si>
    <t>002 Fix Padded L</t>
  </si>
  <si>
    <t>Variable length</t>
  </si>
  <si>
    <t>016 Fix Padded R Space</t>
  </si>
  <si>
    <t>02 Fix Padded L0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</si>
  <si>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</si>
  <si>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</si>
  <si>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</si>
  <si>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</si>
  <si>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</si>
  <si>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</si>
  <si>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</si>
  <si>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</si>
  <si>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</si>
  <si>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</si>
  <si>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</si>
  <si>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</si>
  <si>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</si>
  <si>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</si>
  <si>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</si>
  <si>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</si>
  <si>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</si>
  <si>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</si>
  <si>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</si>
  <si>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</si>
  <si>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</si>
  <si>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</si>
  <si>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</si>
  <si>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</si>
  <si>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</si>
  <si>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</si>
  <si>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</si>
  <si>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</si>
  <si>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</si>
  <si>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</si>
  <si>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</si>
  <si>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</si>
  <si>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</si>
  <si>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</si>
  <si>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</si>
  <si>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</si>
  <si>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</si>
  <si>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</si>
  <si>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</si>
  <si>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</si>
  <si>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</si>
  <si>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</si>
  <si>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</si>
  <si>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</si>
  <si>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</si>
  <si>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</si>
  <si>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</si>
  <si>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</si>
  <si>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</si>
  <si>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</si>
  <si>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</si>
  <si>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</si>
  <si>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</si>
  <si>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</si>
  <si>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</si>
  <si>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</si>
  <si>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</si>
  <si>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</si>
  <si>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</si>
  <si>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</si>
  <si>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</si>
  <si>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</si>
  <si>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</si>
  <si>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</si>
  <si>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</si>
  <si>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</si>
  <si>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</si>
  <si>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</si>
  <si>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</si>
  <si>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</si>
  <si>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</si>
  <si>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</si>
  <si>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</si>
  <si>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</si>
  <si>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</si>
  <si>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</si>
  <si>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</si>
  <si>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</si>
  <si>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</si>
  <si>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MsgType</t>
  </si>
  <si>
    <t>MsgKey</t>
  </si>
  <si>
    <t>ISOMT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</si>
  <si>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</si>
  <si>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</si>
  <si>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</si>
  <si>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</si>
  <si>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</si>
  <si>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</si>
  <si>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</si>
  <si>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</si>
  <si>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</si>
  <si>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</si>
  <si>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</si>
  <si>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</si>
  <si>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</si>
  <si>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</si>
  <si>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</si>
  <si>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</si>
  <si>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</si>
  <si>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</si>
  <si>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</si>
  <si>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</si>
  <si>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</si>
  <si>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</si>
  <si>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</si>
  <si>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RefefrenInfo</t>
  </si>
  <si>
    <t>Reserved Private F62</t>
  </si>
  <si>
    <t>Extended Processing Code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</si>
  <si>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</si>
  <si>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</si>
  <si>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</si>
  <si>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</si>
  <si>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</si>
  <si>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</si>
  <si>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</si>
  <si>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</si>
  <si>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</si>
  <si>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</si>
  <si>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</si>
  <si>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</si>
  <si>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</si>
  <si>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</si>
  <si>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</si>
  <si>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</si>
  <si>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</si>
  <si>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</si>
  <si>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</si>
  <si>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</si>
  <si>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</si>
  <si>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</si>
  <si>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</si>
  <si>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</si>
  <si>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</si>
  <si>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</si>
  <si>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</si>
  <si>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</si>
  <si>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</si>
  <si>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</si>
  <si>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</si>
  <si>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</si>
  <si>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</si>
  <si>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</si>
  <si>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</si>
  <si>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</si>
  <si>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</si>
  <si>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</si>
  <si>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</si>
  <si>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</si>
  <si>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</si>
  <si>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</si>
  <si>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</si>
  <si>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</si>
  <si>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</si>
  <si>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</si>
  <si>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</si>
  <si>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</si>
  <si>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</si>
  <si>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</si>
  <si>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</si>
  <si>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</si>
  <si>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</si>
  <si>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</si>
  <si>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</si>
  <si>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</si>
  <si>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</si>
  <si>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</si>
  <si>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</si>
  <si>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</si>
  <si>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</si>
  <si>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</si>
  <si>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</si>
  <si>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</si>
  <si>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</si>
  <si>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</si>
  <si>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</si>
  <si>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</si>
  <si>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</si>
  <si>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</si>
  <si>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</si>
  <si>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iBSMfmt</t>
  </si>
  <si>
    <t>O</t>
  </si>
  <si>
    <t>999</t>
  </si>
  <si>
    <t>9999</t>
  </si>
  <si>
    <t>I</t>
  </si>
  <si>
    <t>810</t>
  </si>
  <si>
    <t>210</t>
  </si>
  <si>
    <t>1035</t>
  </si>
  <si>
    <t>1031</t>
  </si>
  <si>
    <t>400</t>
  </si>
  <si>
    <t>1041</t>
  </si>
  <si>
    <t>410</t>
  </si>
  <si>
    <t>73</t>
  </si>
  <si>
    <t>Xlinkfmt</t>
  </si>
  <si>
    <t>600</t>
  </si>
  <si>
    <t>7002</t>
  </si>
  <si>
    <t>CMSTRXAHfmt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</si>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</sst>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1" xfId="0"/>
    <xf borderId="0" fillId="0" fontId="0" numFmtId="0" pivotButton="0" quotePrefix="0" xfId="0"/>
    <xf borderId="0" fillId="0" fontId="0" numFmtId="49" pivotButton="0" quotePrefix="0" xfId="0"/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12"/>
  <sheetViews>
    <sheetView workbookViewId="0" zoomScale="85" zoomScaleNormal="85">
      <pane activePane="bottomLeft" state="frozen" topLeftCell="A260" ySplit="3"/>
      <selection activeCell="A312" pane="bottomLeft" sqref="A312"/>
    </sheetView>
  </sheetViews>
  <sheetFormatPr baseColWidth="8" defaultRowHeight="14.5" outlineLevelCol="0"/>
  <cols>
    <col bestFit="1" customWidth="1" max="1" min="1" style="3" width="9.7265625"/>
    <col bestFit="1" customWidth="1" max="2" min="2" style="3" width="12.1796875"/>
    <col bestFit="1" customWidth="1" max="3" min="3" style="3" width="15.81640625"/>
    <col bestFit="1" customWidth="1" max="4" min="4" style="3" width="31.81640625"/>
    <col bestFit="1" customWidth="1" max="5" min="5" style="3" width="38.54296875"/>
    <col customWidth="1" max="6" min="6" style="3" width="8.453125"/>
    <col bestFit="1" customWidth="1" max="7" min="7" style="3" width="19.54296875"/>
    <col customWidth="1" max="8" min="8" style="3" width="22.26953125"/>
  </cols>
  <sheetData>
    <row customHeight="1" ht="15" r="1" s="3" spans="1:11">
      <c r="A1" s="1" t="s">
        <v>0</v>
      </c>
      <c r="C1">
        <f>MAX(A:A)+1</f>
        <v/>
      </c>
    </row>
    <row customFormat="1" customHeight="1" ht="15" r="3" s="1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customHeight="1" ht="15" r="4" s="3" spans="1:11">
      <c r="A4" t="n">
        <v>1</v>
      </c>
      <c r="B4" t="n">
        <v>0</v>
      </c>
      <c r="C4" t="n">
        <v>0</v>
      </c>
      <c r="D4" s="2" t="s"/>
      <c r="E4" s="2" t="s">
        <v>11</v>
      </c>
      <c r="F4" s="2" t="n"/>
      <c r="G4">
        <f>VLOOKUP(B4,Dictionary!$A$2:$B$20,2,FALSE)</f>
        <v/>
      </c>
      <c r="H4">
        <f>VLOOKUP(C4,Dictionary!$D$2:$E$8,2,FALSE)</f>
        <v/>
      </c>
      <c r="I4">
        <f>"Insert into UFMT_VALUE (VALUE_ID, VALUE_TYPE, VALUE_SUBTYPE, VALUE, DESCRIPTION) Values ('"&amp;A4&amp;"', '"&amp;B4&amp;"', '"&amp;C4&amp;"', '"&amp;D4&amp;"', '"&amp;E4&amp;"');"</f>
        <v/>
      </c>
      <c r="J4">
        <f>"Update UFMT_VALUE Set (VALUE_TYPE, VALUE_SUBTYPE, VALUE, DESCRIPTION) = ( Select '"&amp;B4&amp;"', '"&amp;C4&amp;"', '"&amp;D4&amp;"', '"&amp;E4&amp;"' from DUAL) WHERE VALUE_ID = '"&amp;A4&amp;"';"</f>
        <v/>
      </c>
    </row>
    <row customHeight="1" ht="15" r="5" s="3" spans="1:11">
      <c r="A5" t="n">
        <v>2</v>
      </c>
      <c r="B5" t="n">
        <v>1</v>
      </c>
      <c r="C5" t="n">
        <v>0</v>
      </c>
      <c r="D5" s="2" t="s">
        <v>12</v>
      </c>
      <c r="E5" s="2" t="s">
        <v>13</v>
      </c>
      <c r="F5" s="2" t="n"/>
      <c r="G5">
        <f>VLOOKUP(B5,Dictionary!$A$2:$B$20,2,FALSE)</f>
        <v/>
      </c>
      <c r="H5">
        <f>VLOOKUP(C5,Dictionary!$D$2:$E$8,2,FALSE)</f>
        <v/>
      </c>
      <c r="I5">
        <f>"Insert into UFMT_VALUE (VALUE_ID, VALUE_TYPE, VALUE_SUBTYPE, VALUE, DESCRIPTION) Values ('"&amp;A5&amp;"', '"&amp;B5&amp;"', '"&amp;C5&amp;"', '"&amp;D5&amp;"', '"&amp;E5&amp;"');"</f>
        <v/>
      </c>
      <c r="J5">
        <f>"Update UFMT_VALUE Set (VALUE_TYPE, VALUE_SUBTYPE, VALUE, DESCRIPTION) = ( Select '"&amp;B5&amp;"', '"&amp;C5&amp;"', '"&amp;D5&amp;"', '"&amp;E5&amp;"' from DUAL) WHERE VALUE_ID = '"&amp;A5&amp;"';"</f>
        <v/>
      </c>
    </row>
    <row customHeight="1" ht="15" r="6" s="3" spans="1:11">
      <c r="A6" t="n">
        <v>3</v>
      </c>
      <c r="B6" t="n">
        <v>1</v>
      </c>
      <c r="C6" t="n">
        <v>1</v>
      </c>
      <c r="D6" s="2" t="s">
        <v>14</v>
      </c>
      <c r="E6" s="2" t="s">
        <v>15</v>
      </c>
      <c r="F6" s="2" t="n"/>
      <c r="G6">
        <f>VLOOKUP(B6,Dictionary!$A$2:$B$20,2,FALSE)</f>
        <v/>
      </c>
      <c r="H6">
        <f>VLOOKUP(C6,Dictionary!$D$2:$E$8,2,FALSE)</f>
        <v/>
      </c>
      <c r="I6">
        <f>"Insert into UFMT_VALUE (VALUE_ID, VALUE_TYPE, VALUE_SUBTYPE, VALUE, DESCRIPTION) Values ('"&amp;A6&amp;"', '"&amp;B6&amp;"', '"&amp;C6&amp;"', '"&amp;D6&amp;"', '"&amp;E6&amp;"');"</f>
        <v/>
      </c>
      <c r="J6">
        <f>"Update UFMT_VALUE Set (VALUE_TYPE, VALUE_SUBTYPE, VALUE, DESCRIPTION) = ( Select '"&amp;B6&amp;"', '"&amp;C6&amp;"', '"&amp;D6&amp;"', '"&amp;E6&amp;"' from DUAL) WHERE VALUE_ID = '"&amp;A6&amp;"';"</f>
        <v/>
      </c>
    </row>
    <row customHeight="1" ht="15" r="7" s="3" spans="1:11">
      <c r="A7" t="n">
        <v>4</v>
      </c>
      <c r="B7" t="n">
        <v>1</v>
      </c>
      <c r="C7" t="n">
        <v>1</v>
      </c>
      <c r="D7" s="2" t="s">
        <v>16</v>
      </c>
      <c r="E7" s="2" t="s">
        <v>17</v>
      </c>
      <c r="F7" s="2" t="n"/>
      <c r="G7">
        <f>VLOOKUP(B7,Dictionary!$A$2:$B$20,2,FALSE)</f>
        <v/>
      </c>
      <c r="H7">
        <f>VLOOKUP(C7,Dictionary!$D$2:$E$8,2,FALSE)</f>
        <v/>
      </c>
      <c r="I7">
        <f>"Insert into UFMT_VALUE (VALUE_ID, VALUE_TYPE, VALUE_SUBTYPE, VALUE, DESCRIPTION) Values ('"&amp;A7&amp;"', '"&amp;B7&amp;"', '"&amp;C7&amp;"', '"&amp;D7&amp;"', '"&amp;E7&amp;"');"</f>
        <v/>
      </c>
      <c r="J7">
        <f>"Update UFMT_VALUE Set (VALUE_TYPE, VALUE_SUBTYPE, VALUE, DESCRIPTION) = ( Select '"&amp;B7&amp;"', '"&amp;C7&amp;"', '"&amp;D7&amp;"', '"&amp;E7&amp;"' from DUAL) WHERE VALUE_ID = '"&amp;A7&amp;"';"</f>
        <v/>
      </c>
    </row>
    <row customHeight="1" ht="15" r="8" s="3" spans="1:11">
      <c r="A8" t="n">
        <v>5</v>
      </c>
      <c r="B8" t="n">
        <v>1</v>
      </c>
      <c r="C8" t="n">
        <v>1</v>
      </c>
      <c r="D8" s="2" t="s">
        <v>18</v>
      </c>
      <c r="E8" s="2" t="s">
        <v>19</v>
      </c>
      <c r="F8" s="2" t="n"/>
      <c r="G8">
        <f>VLOOKUP(B8,Dictionary!$A$2:$B$20,2,FALSE)</f>
        <v/>
      </c>
      <c r="H8">
        <f>VLOOKUP(C8,Dictionary!$D$2:$E$8,2,FALSE)</f>
        <v/>
      </c>
      <c r="I8">
        <f>"Insert into UFMT_VALUE (VALUE_ID, VALUE_TYPE, VALUE_SUBTYPE, VALUE, DESCRIPTION) Values ('"&amp;A8&amp;"', '"&amp;B8&amp;"', '"&amp;C8&amp;"', '"&amp;D8&amp;"', '"&amp;E8&amp;"');"</f>
        <v/>
      </c>
      <c r="J8">
        <f>"Update UFMT_VALUE Set (VALUE_TYPE, VALUE_SUBTYPE, VALUE, DESCRIPTION) = ( Select '"&amp;B8&amp;"', '"&amp;C8&amp;"', '"&amp;D8&amp;"', '"&amp;E8&amp;"' from DUAL) WHERE VALUE_ID = '"&amp;A8&amp;"';"</f>
        <v/>
      </c>
    </row>
    <row customHeight="1" ht="15" r="9" s="3" spans="1:11">
      <c r="A9" t="n">
        <v>6</v>
      </c>
      <c r="B9" t="n">
        <v>3</v>
      </c>
      <c r="C9" t="n">
        <v>0</v>
      </c>
      <c r="D9" s="2" t="s">
        <v>20</v>
      </c>
      <c r="E9" s="2" t="s">
        <v>21</v>
      </c>
      <c r="F9" s="2" t="n"/>
      <c r="G9">
        <f>VLOOKUP(B9,Dictionary!$A$2:$B$20,2,FALSE)</f>
        <v/>
      </c>
      <c r="H9">
        <f>VLOOKUP(C9,Dictionary!$D$2:$E$8,2,FALSE)</f>
        <v/>
      </c>
      <c r="I9">
        <f>"Insert into UFMT_VALUE (VALUE_ID, VALUE_TYPE, VALUE_SUBTYPE, VALUE, DESCRIPTION) Values ('"&amp;A9&amp;"', '"&amp;B9&amp;"', '"&amp;C9&amp;"', '"&amp;D9&amp;"', '"&amp;E9&amp;"');"</f>
        <v/>
      </c>
      <c r="J9">
        <f>"Update UFMT_VALUE Set (VALUE_TYPE, VALUE_SUBTYPE, VALUE, DESCRIPTION) = ( Select '"&amp;B9&amp;"', '"&amp;C9&amp;"', '"&amp;D9&amp;"', '"&amp;E9&amp;"' from DUAL) WHERE VALUE_ID = '"&amp;A9&amp;"';"</f>
        <v/>
      </c>
    </row>
    <row customHeight="1" ht="15" r="10" s="3" spans="1:11">
      <c r="A10" t="n">
        <v>7</v>
      </c>
      <c r="B10" t="n">
        <v>1</v>
      </c>
      <c r="C10" t="n">
        <v>4</v>
      </c>
      <c r="D10" s="2" t="s">
        <v>22</v>
      </c>
      <c r="E10" s="2" t="s">
        <v>23</v>
      </c>
      <c r="F10" s="2" t="n"/>
      <c r="G10">
        <f>VLOOKUP(B10,Dictionary!$A$2:$B$20,2,FALSE)</f>
        <v/>
      </c>
      <c r="H10">
        <f>VLOOKUP(C10,Dictionary!$D$2:$E$8,2,FALSE)</f>
        <v/>
      </c>
      <c r="I10">
        <f>"Insert into UFMT_VALUE (VALUE_ID, VALUE_TYPE, VALUE_SUBTYPE, VALUE, DESCRIPTION) Values ('"&amp;A10&amp;"', '"&amp;B10&amp;"', '"&amp;C10&amp;"', '"&amp;D10&amp;"', '"&amp;E10&amp;"');"</f>
        <v/>
      </c>
      <c r="J10">
        <f>"Update UFMT_VALUE Set (VALUE_TYPE, VALUE_SUBTYPE, VALUE, DESCRIPTION) = ( Select '"&amp;B10&amp;"', '"&amp;C10&amp;"', '"&amp;D10&amp;"', '"&amp;E10&amp;"' from DUAL) WHERE VALUE_ID = '"&amp;A10&amp;"';"</f>
        <v/>
      </c>
    </row>
    <row customHeight="1" ht="15" r="11" s="3" spans="1:11">
      <c r="A11" t="n">
        <v>8</v>
      </c>
      <c r="B11" t="n">
        <v>1</v>
      </c>
      <c r="C11" t="n">
        <v>6</v>
      </c>
      <c r="D11" s="2" t="s">
        <v>24</v>
      </c>
      <c r="E11" s="2" t="s">
        <v>25</v>
      </c>
      <c r="F11" s="2" t="n"/>
      <c r="G11">
        <f>VLOOKUP(B11,Dictionary!$A$2:$B$20,2,FALSE)</f>
        <v/>
      </c>
      <c r="H11">
        <f>VLOOKUP(C11,Dictionary!$D$2:$E$8,2,FALSE)</f>
        <v/>
      </c>
      <c r="I11">
        <f>"Insert into UFMT_VALUE (VALUE_ID, VALUE_TYPE, VALUE_SUBTYPE, VALUE, DESCRIPTION) Values ('"&amp;A11&amp;"', '"&amp;B11&amp;"', '"&amp;C11&amp;"', '"&amp;D11&amp;"', '"&amp;E11&amp;"');"</f>
        <v/>
      </c>
      <c r="J11">
        <f>"Update UFMT_VALUE Set (VALUE_TYPE, VALUE_SUBTYPE, VALUE, DESCRIPTION) = ( Select '"&amp;B11&amp;"', '"&amp;C11&amp;"', '"&amp;D11&amp;"', '"&amp;E11&amp;"' from DUAL) WHERE VALUE_ID = '"&amp;A11&amp;"';"</f>
        <v/>
      </c>
    </row>
    <row customHeight="1" ht="15" r="12" s="3" spans="1:11">
      <c r="A12" t="n">
        <v>9</v>
      </c>
      <c r="B12" t="n">
        <v>1</v>
      </c>
      <c r="C12" t="n">
        <v>1</v>
      </c>
      <c r="D12" s="2" t="s">
        <v>24</v>
      </c>
      <c r="E12" s="2" t="s">
        <v>26</v>
      </c>
      <c r="F12" s="2" t="n"/>
      <c r="G12">
        <f>VLOOKUP(B12,Dictionary!$A$2:$B$20,2,FALSE)</f>
        <v/>
      </c>
      <c r="H12">
        <f>VLOOKUP(C12,Dictionary!$D$2:$E$8,2,FALSE)</f>
        <v/>
      </c>
      <c r="I12">
        <f>"Insert into UFMT_VALUE (VALUE_ID, VALUE_TYPE, VALUE_SUBTYPE, VALUE, DESCRIPTION) Values ('"&amp;A12&amp;"', '"&amp;B12&amp;"', '"&amp;C12&amp;"', '"&amp;D12&amp;"', '"&amp;E12&amp;"');"</f>
        <v/>
      </c>
      <c r="J12">
        <f>"Update UFMT_VALUE Set (VALUE_TYPE, VALUE_SUBTYPE, VALUE, DESCRIPTION) = ( Select '"&amp;B12&amp;"', '"&amp;C12&amp;"', '"&amp;D12&amp;"', '"&amp;E12&amp;"' from DUAL) WHERE VALUE_ID = '"&amp;A12&amp;"';"</f>
        <v/>
      </c>
    </row>
    <row customHeight="1" ht="15" r="13" s="3" spans="1:11">
      <c r="A13" t="n">
        <v>10</v>
      </c>
      <c r="B13" t="n">
        <v>1</v>
      </c>
      <c r="C13" t="n">
        <v>6</v>
      </c>
      <c r="D13" s="2" t="s">
        <v>27</v>
      </c>
      <c r="E13" s="2" t="s">
        <v>28</v>
      </c>
      <c r="F13" s="2" t="n"/>
      <c r="G13">
        <f>VLOOKUP(B13,Dictionary!$A$2:$B$20,2,FALSE)</f>
        <v/>
      </c>
      <c r="H13">
        <f>VLOOKUP(C13,Dictionary!$D$2:$E$8,2,FALSE)</f>
        <v/>
      </c>
      <c r="I13">
        <f>"Insert into UFMT_VALUE (VALUE_ID, VALUE_TYPE, VALUE_SUBTYPE, VALUE, DESCRIPTION) Values ('"&amp;A13&amp;"', '"&amp;B13&amp;"', '"&amp;C13&amp;"', '"&amp;D13&amp;"', '"&amp;E13&amp;"');"</f>
        <v/>
      </c>
      <c r="J13">
        <f>"Update UFMT_VALUE Set (VALUE_TYPE, VALUE_SUBTYPE, VALUE, DESCRIPTION) = ( Select '"&amp;B13&amp;"', '"&amp;C13&amp;"', '"&amp;D13&amp;"', '"&amp;E13&amp;"' from DUAL) WHERE VALUE_ID = '"&amp;A13&amp;"';"</f>
        <v/>
      </c>
    </row>
    <row customHeight="1" ht="15" r="14" s="3" spans="1:11">
      <c r="A14" t="n">
        <v>11</v>
      </c>
      <c r="B14" t="n">
        <v>1</v>
      </c>
      <c r="C14" t="n">
        <v>4</v>
      </c>
      <c r="D14" s="2" t="s">
        <v>27</v>
      </c>
      <c r="E14" s="2" t="s">
        <v>29</v>
      </c>
      <c r="F14" s="2" t="n"/>
      <c r="G14">
        <f>VLOOKUP(B14,Dictionary!$A$2:$B$20,2,FALSE)</f>
        <v/>
      </c>
      <c r="H14">
        <f>VLOOKUP(C14,Dictionary!$D$2:$E$8,2,FALSE)</f>
        <v/>
      </c>
      <c r="I14">
        <f>"Insert into UFMT_VALUE (VALUE_ID, VALUE_TYPE, VALUE_SUBTYPE, VALUE, DESCRIPTION) Values ('"&amp;A14&amp;"', '"&amp;B14&amp;"', '"&amp;C14&amp;"', '"&amp;D14&amp;"', '"&amp;E14&amp;"');"</f>
        <v/>
      </c>
      <c r="J14">
        <f>"Update UFMT_VALUE Set (VALUE_TYPE, VALUE_SUBTYPE, VALUE, DESCRIPTION) = ( Select '"&amp;B14&amp;"', '"&amp;C14&amp;"', '"&amp;D14&amp;"', '"&amp;E14&amp;"' from DUAL) WHERE VALUE_ID = '"&amp;A14&amp;"';"</f>
        <v/>
      </c>
    </row>
    <row customHeight="1" ht="15" r="15" s="3" spans="1:11">
      <c r="A15" t="n">
        <v>12</v>
      </c>
      <c r="B15" t="n">
        <v>1</v>
      </c>
      <c r="C15" t="n">
        <v>1</v>
      </c>
      <c r="D15" s="2" t="s">
        <v>30</v>
      </c>
      <c r="E15" s="2" t="s">
        <v>31</v>
      </c>
      <c r="F15" s="2" t="n"/>
      <c r="G15">
        <f>VLOOKUP(B15,Dictionary!$A$2:$B$20,2,FALSE)</f>
        <v/>
      </c>
      <c r="H15">
        <f>VLOOKUP(C15,Dictionary!$D$2:$E$8,2,FALSE)</f>
        <v/>
      </c>
      <c r="I15">
        <f>"Insert into UFMT_VALUE (VALUE_ID, VALUE_TYPE, VALUE_SUBTYPE, VALUE, DESCRIPTION) Values ('"&amp;A15&amp;"', '"&amp;B15&amp;"', '"&amp;C15&amp;"', '"&amp;D15&amp;"', '"&amp;E15&amp;"');"</f>
        <v/>
      </c>
      <c r="J15">
        <f>"Update UFMT_VALUE Set (VALUE_TYPE, VALUE_SUBTYPE, VALUE, DESCRIPTION) = ( Select '"&amp;B15&amp;"', '"&amp;C15&amp;"', '"&amp;D15&amp;"', '"&amp;E15&amp;"' from DUAL) WHERE VALUE_ID = '"&amp;A15&amp;"';"</f>
        <v/>
      </c>
    </row>
    <row customHeight="1" ht="15" r="16" s="3" spans="1:11">
      <c r="A16" t="n">
        <v>13</v>
      </c>
      <c r="B16" t="n">
        <v>1</v>
      </c>
      <c r="C16" t="n">
        <v>1</v>
      </c>
      <c r="D16" s="2" t="s">
        <v>32</v>
      </c>
      <c r="E16" s="2" t="s">
        <v>33</v>
      </c>
      <c r="F16" s="2" t="n"/>
      <c r="G16">
        <f>VLOOKUP(B16,Dictionary!$A$2:$B$20,2,FALSE)</f>
        <v/>
      </c>
      <c r="H16">
        <f>VLOOKUP(C16,Dictionary!$D$2:$E$8,2,FALSE)</f>
        <v/>
      </c>
      <c r="I16">
        <f>"Insert into UFMT_VALUE (VALUE_ID, VALUE_TYPE, VALUE_SUBTYPE, VALUE, DESCRIPTION) Values ('"&amp;A16&amp;"', '"&amp;B16&amp;"', '"&amp;C16&amp;"', '"&amp;D16&amp;"', '"&amp;E16&amp;"');"</f>
        <v/>
      </c>
      <c r="J16">
        <f>"Update UFMT_VALUE Set (VALUE_TYPE, VALUE_SUBTYPE, VALUE, DESCRIPTION) = ( Select '"&amp;B16&amp;"', '"&amp;C16&amp;"', '"&amp;D16&amp;"', '"&amp;E16&amp;"' from DUAL) WHERE VALUE_ID = '"&amp;A16&amp;"';"</f>
        <v/>
      </c>
    </row>
    <row customHeight="1" ht="15" r="17" s="3" spans="1:11">
      <c r="A17" t="n">
        <v>14</v>
      </c>
      <c r="B17" t="n">
        <v>1</v>
      </c>
      <c r="C17" t="n">
        <v>1</v>
      </c>
      <c r="D17" s="2" t="s">
        <v>34</v>
      </c>
      <c r="E17" s="2" t="s">
        <v>35</v>
      </c>
      <c r="F17" s="2" t="n"/>
      <c r="G17">
        <f>VLOOKUP(B17,Dictionary!$A$2:$B$20,2,FALSE)</f>
        <v/>
      </c>
      <c r="H17">
        <f>VLOOKUP(C17,Dictionary!$D$2:$E$8,2,FALSE)</f>
        <v/>
      </c>
      <c r="I17">
        <f>"Insert into UFMT_VALUE (VALUE_ID, VALUE_TYPE, VALUE_SUBTYPE, VALUE, DESCRIPTION) Values ('"&amp;A17&amp;"', '"&amp;B17&amp;"', '"&amp;C17&amp;"', '"&amp;D17&amp;"', '"&amp;E17&amp;"');"</f>
        <v/>
      </c>
      <c r="J17">
        <f>"Update UFMT_VALUE Set (VALUE_TYPE, VALUE_SUBTYPE, VALUE, DESCRIPTION) = ( Select '"&amp;B17&amp;"', '"&amp;C17&amp;"', '"&amp;D17&amp;"', '"&amp;E17&amp;"' from DUAL) WHERE VALUE_ID = '"&amp;A17&amp;"';"</f>
        <v/>
      </c>
    </row>
    <row customHeight="1" ht="15" r="18" s="3" spans="1:11">
      <c r="A18" t="n">
        <v>15</v>
      </c>
      <c r="B18" t="n">
        <v>3</v>
      </c>
      <c r="C18" t="n">
        <v>0</v>
      </c>
      <c r="D18" s="2" t="s">
        <v>36</v>
      </c>
      <c r="E18" s="2" t="s">
        <v>37</v>
      </c>
      <c r="F18" s="2" t="n"/>
      <c r="G18">
        <f>VLOOKUP(B18,Dictionary!$A$2:$B$20,2,FALSE)</f>
        <v/>
      </c>
      <c r="H18">
        <f>VLOOKUP(C18,Dictionary!$D$2:$E$8,2,FALSE)</f>
        <v/>
      </c>
      <c r="I18">
        <f>"Insert into UFMT_VALUE (VALUE_ID, VALUE_TYPE, VALUE_SUBTYPE, VALUE, DESCRIPTION) Values ('"&amp;A18&amp;"', '"&amp;B18&amp;"', '"&amp;C18&amp;"', '"&amp;D18&amp;"', '"&amp;E18&amp;"');"</f>
        <v/>
      </c>
      <c r="J18">
        <f>"Update UFMT_VALUE Set (VALUE_TYPE, VALUE_SUBTYPE, VALUE, DESCRIPTION) = ( Select '"&amp;B18&amp;"', '"&amp;C18&amp;"', '"&amp;D18&amp;"', '"&amp;E18&amp;"' from DUAL) WHERE VALUE_ID = '"&amp;A18&amp;"';"</f>
        <v/>
      </c>
    </row>
    <row r="19" spans="1:11">
      <c r="A19" t="n">
        <v>16</v>
      </c>
      <c r="B19" t="n">
        <v>1</v>
      </c>
      <c r="C19" t="n">
        <v>1</v>
      </c>
      <c r="D19" s="2" t="s">
        <v>38</v>
      </c>
      <c r="E19" s="2" t="s">
        <v>39</v>
      </c>
      <c r="F19" s="2" t="n"/>
      <c r="G19">
        <f>VLOOKUP(B19,Dictionary!$A$2:$B$20,2,FALSE)</f>
        <v/>
      </c>
      <c r="H19">
        <f>VLOOKUP(C19,Dictionary!$D$2:$E$8,2,FALSE)</f>
        <v/>
      </c>
      <c r="I19">
        <f>"Insert into UFMT_VALUE (VALUE_ID, VALUE_TYPE, VALUE_SUBTYPE, VALUE, DESCRIPTION) Values ('"&amp;A19&amp;"', '"&amp;B19&amp;"', '"&amp;C19&amp;"', '"&amp;D19&amp;"', '"&amp;E19&amp;"');"</f>
        <v/>
      </c>
      <c r="J19">
        <f>"Update UFMT_VALUE Set (VALUE_TYPE, VALUE_SUBTYPE, VALUE, DESCRIPTION) = ( Select '"&amp;B19&amp;"', '"&amp;C19&amp;"', '"&amp;D19&amp;"', '"&amp;E19&amp;"' from DUAL) WHERE VALUE_ID = '"&amp;A19&amp;"';"</f>
        <v/>
      </c>
    </row>
    <row r="20" spans="1:11">
      <c r="A20" t="n">
        <v>17</v>
      </c>
      <c r="B20" t="n">
        <v>1</v>
      </c>
      <c r="C20" t="n">
        <v>1</v>
      </c>
      <c r="D20" s="2" t="s">
        <v>40</v>
      </c>
      <c r="E20" s="2" t="s">
        <v>41</v>
      </c>
      <c r="F20" s="2" t="n"/>
      <c r="G20">
        <f>VLOOKUP(B20,Dictionary!$A$2:$B$20,2,FALSE)</f>
        <v/>
      </c>
      <c r="H20">
        <f>VLOOKUP(C20,Dictionary!$D$2:$E$8,2,FALSE)</f>
        <v/>
      </c>
      <c r="I20">
        <f>"Insert into UFMT_VALUE (VALUE_ID, VALUE_TYPE, VALUE_SUBTYPE, VALUE, DESCRIPTION) Values ('"&amp;A20&amp;"', '"&amp;B20&amp;"', '"&amp;C20&amp;"', '"&amp;D20&amp;"', '"&amp;E20&amp;"');"</f>
        <v/>
      </c>
      <c r="J20">
        <f>"Update UFMT_VALUE Set (VALUE_TYPE, VALUE_SUBTYPE, VALUE, DESCRIPTION) = ( Select '"&amp;B20&amp;"', '"&amp;C20&amp;"', '"&amp;D20&amp;"', '"&amp;E20&amp;"' from DUAL) WHERE VALUE_ID = '"&amp;A20&amp;"';"</f>
        <v/>
      </c>
    </row>
    <row r="21" spans="1:11">
      <c r="A21" t="n">
        <v>18</v>
      </c>
      <c r="B21" t="n">
        <v>1</v>
      </c>
      <c r="C21" t="n">
        <v>1</v>
      </c>
      <c r="D21" s="2" t="s">
        <v>42</v>
      </c>
      <c r="E21" s="2" t="s">
        <v>43</v>
      </c>
      <c r="F21" s="2" t="n"/>
      <c r="G21">
        <f>VLOOKUP(B21,Dictionary!$A$2:$B$20,2,FALSE)</f>
        <v/>
      </c>
      <c r="H21">
        <f>VLOOKUP(C21,Dictionary!$D$2:$E$8,2,FALSE)</f>
        <v/>
      </c>
      <c r="I21">
        <f>"Insert into UFMT_VALUE (VALUE_ID, VALUE_TYPE, VALUE_SUBTYPE, VALUE, DESCRIPTION) Values ('"&amp;A21&amp;"', '"&amp;B21&amp;"', '"&amp;C21&amp;"', '"&amp;D21&amp;"', '"&amp;E21&amp;"');"</f>
        <v/>
      </c>
      <c r="J21">
        <f>"Update UFMT_VALUE Set (VALUE_TYPE, VALUE_SUBTYPE, VALUE, DESCRIPTION) = ( Select '"&amp;B21&amp;"', '"&amp;C21&amp;"', '"&amp;D21&amp;"', '"&amp;E21&amp;"' from DUAL) WHERE VALUE_ID = '"&amp;A21&amp;"';"</f>
        <v/>
      </c>
    </row>
    <row r="22" spans="1:11">
      <c r="A22" t="n">
        <v>19</v>
      </c>
      <c r="B22" t="n">
        <v>0</v>
      </c>
      <c r="C22" t="n">
        <v>0</v>
      </c>
      <c r="D22" s="2" t="s">
        <v>44</v>
      </c>
      <c r="E22" s="2" t="s">
        <v>45</v>
      </c>
      <c r="F22" s="2" t="n"/>
      <c r="G22">
        <f>VLOOKUP(B22,Dictionary!$A$2:$B$20,2,FALSE)</f>
        <v/>
      </c>
      <c r="H22">
        <f>VLOOKUP(C22,Dictionary!$D$2:$E$8,2,FALSE)</f>
        <v/>
      </c>
      <c r="I22">
        <f>"Insert into UFMT_VALUE (VALUE_ID, VALUE_TYPE, VALUE_SUBTYPE, VALUE, DESCRIPTION) Values ('"&amp;A22&amp;"', '"&amp;B22&amp;"', '"&amp;C22&amp;"', '"&amp;D22&amp;"', '"&amp;E22&amp;"');"</f>
        <v/>
      </c>
      <c r="J22">
        <f>"Update UFMT_VALUE Set (VALUE_TYPE, VALUE_SUBTYPE, VALUE, DESCRIPTION) = ( Select '"&amp;B22&amp;"', '"&amp;C22&amp;"', '"&amp;D22&amp;"', '"&amp;E22&amp;"' from DUAL) WHERE VALUE_ID = '"&amp;A22&amp;"';"</f>
        <v/>
      </c>
    </row>
    <row r="23" spans="1:11">
      <c r="A23" t="n">
        <v>20</v>
      </c>
      <c r="B23" t="n">
        <v>1</v>
      </c>
      <c r="C23" t="n">
        <v>0</v>
      </c>
      <c r="D23" s="2" t="s">
        <v>46</v>
      </c>
      <c r="E23" s="2" t="s">
        <v>47</v>
      </c>
      <c r="F23" s="2" t="n"/>
      <c r="G23">
        <f>VLOOKUP(B23,Dictionary!$A$2:$B$20,2,FALSE)</f>
        <v/>
      </c>
      <c r="H23">
        <f>VLOOKUP(C23,Dictionary!$D$2:$E$8,2,FALSE)</f>
        <v/>
      </c>
      <c r="I23">
        <f>"Insert into UFMT_VALUE (VALUE_ID, VALUE_TYPE, VALUE_SUBTYPE, VALUE, DESCRIPTION) Values ('"&amp;A23&amp;"', '"&amp;B23&amp;"', '"&amp;C23&amp;"', '"&amp;D23&amp;"', '"&amp;E23&amp;"');"</f>
        <v/>
      </c>
      <c r="J23">
        <f>"Update UFMT_VALUE Set (VALUE_TYPE, VALUE_SUBTYPE, VALUE, DESCRIPTION) = ( Select '"&amp;B23&amp;"', '"&amp;C23&amp;"', '"&amp;D23&amp;"', '"&amp;E23&amp;"' from DUAL) WHERE VALUE_ID = '"&amp;A23&amp;"';"</f>
        <v/>
      </c>
    </row>
    <row r="24" spans="1:11">
      <c r="A24" t="n">
        <v>21</v>
      </c>
      <c r="B24" t="n">
        <v>1</v>
      </c>
      <c r="C24" t="n">
        <v>0</v>
      </c>
      <c r="D24" s="2" t="s">
        <v>48</v>
      </c>
      <c r="E24" s="2" t="s">
        <v>49</v>
      </c>
      <c r="F24" s="2" t="n"/>
      <c r="G24">
        <f>VLOOKUP(B24,Dictionary!$A$2:$B$20,2,FALSE)</f>
        <v/>
      </c>
      <c r="H24">
        <f>VLOOKUP(C24,Dictionary!$D$2:$E$8,2,FALSE)</f>
        <v/>
      </c>
      <c r="I24">
        <f>"Insert into UFMT_VALUE (VALUE_ID, VALUE_TYPE, VALUE_SUBTYPE, VALUE, DESCRIPTION) Values ('"&amp;A24&amp;"', '"&amp;B24&amp;"', '"&amp;C24&amp;"', '"&amp;D24&amp;"', '"&amp;E24&amp;"');"</f>
        <v/>
      </c>
      <c r="J24">
        <f>"Update UFMT_VALUE Set (VALUE_TYPE, VALUE_SUBTYPE, VALUE, DESCRIPTION) = ( Select '"&amp;B24&amp;"', '"&amp;C24&amp;"', '"&amp;D24&amp;"', '"&amp;E24&amp;"' from DUAL) WHERE VALUE_ID = '"&amp;A24&amp;"';"</f>
        <v/>
      </c>
    </row>
    <row r="25" spans="1:11">
      <c r="A25" t="n">
        <v>22</v>
      </c>
      <c r="B25" t="n">
        <v>1</v>
      </c>
      <c r="C25" t="n">
        <v>0</v>
      </c>
      <c r="D25" s="2" t="s">
        <v>50</v>
      </c>
      <c r="E25" s="2" t="s">
        <v>51</v>
      </c>
      <c r="F25" s="2" t="n"/>
      <c r="G25">
        <f>VLOOKUP(B25,Dictionary!$A$2:$B$20,2,FALSE)</f>
        <v/>
      </c>
      <c r="H25">
        <f>VLOOKUP(C25,Dictionary!$D$2:$E$8,2,FALSE)</f>
        <v/>
      </c>
      <c r="I25">
        <f>"Insert into UFMT_VALUE (VALUE_ID, VALUE_TYPE, VALUE_SUBTYPE, VALUE, DESCRIPTION) Values ('"&amp;A25&amp;"', '"&amp;B25&amp;"', '"&amp;C25&amp;"', '"&amp;D25&amp;"', '"&amp;E25&amp;"');"</f>
        <v/>
      </c>
      <c r="J25">
        <f>"Update UFMT_VALUE Set (VALUE_TYPE, VALUE_SUBTYPE, VALUE, DESCRIPTION) = ( Select '"&amp;B25&amp;"', '"&amp;C25&amp;"', '"&amp;D25&amp;"', '"&amp;E25&amp;"' from DUAL) WHERE VALUE_ID = '"&amp;A25&amp;"';"</f>
        <v/>
      </c>
    </row>
    <row r="26" spans="1:11">
      <c r="A26" t="n">
        <v>23</v>
      </c>
      <c r="B26" t="n">
        <v>1</v>
      </c>
      <c r="C26" t="n">
        <v>0</v>
      </c>
      <c r="D26" s="2" t="s">
        <v>52</v>
      </c>
      <c r="E26" s="2" t="s">
        <v>53</v>
      </c>
      <c r="F26" s="2" t="n"/>
      <c r="G26">
        <f>VLOOKUP(B26,Dictionary!$A$2:$B$20,2,FALSE)</f>
        <v/>
      </c>
      <c r="H26">
        <f>VLOOKUP(C26,Dictionary!$D$2:$E$8,2,FALSE)</f>
        <v/>
      </c>
      <c r="I26">
        <f>"Insert into UFMT_VALUE (VALUE_ID, VALUE_TYPE, VALUE_SUBTYPE, VALUE, DESCRIPTION) Values ('"&amp;A26&amp;"', '"&amp;B26&amp;"', '"&amp;C26&amp;"', '"&amp;D26&amp;"', '"&amp;E26&amp;"');"</f>
        <v/>
      </c>
      <c r="J26">
        <f>"Update UFMT_VALUE Set (VALUE_TYPE, VALUE_SUBTYPE, VALUE, DESCRIPTION) = ( Select '"&amp;B26&amp;"', '"&amp;C26&amp;"', '"&amp;D26&amp;"', '"&amp;E26&amp;"' from DUAL) WHERE VALUE_ID = '"&amp;A26&amp;"';"</f>
        <v/>
      </c>
    </row>
    <row r="27" spans="1:11">
      <c r="A27" t="n">
        <v>24</v>
      </c>
      <c r="B27" t="n">
        <v>1</v>
      </c>
      <c r="C27" t="n">
        <v>0</v>
      </c>
      <c r="D27" s="2" t="s">
        <v>54</v>
      </c>
      <c r="E27" s="2" t="s">
        <v>55</v>
      </c>
      <c r="F27" s="2" t="n"/>
      <c r="G27">
        <f>VLOOKUP(B27,Dictionary!$A$2:$B$20,2,FALSE)</f>
        <v/>
      </c>
      <c r="H27">
        <f>VLOOKUP(C27,Dictionary!$D$2:$E$8,2,FALSE)</f>
        <v/>
      </c>
      <c r="I27">
        <f>"Insert into UFMT_VALUE (VALUE_ID, VALUE_TYPE, VALUE_SUBTYPE, VALUE, DESCRIPTION) Values ('"&amp;A27&amp;"', '"&amp;B27&amp;"', '"&amp;C27&amp;"', '"&amp;D27&amp;"', '"&amp;E27&amp;"');"</f>
        <v/>
      </c>
      <c r="J27">
        <f>"Update UFMT_VALUE Set (VALUE_TYPE, VALUE_SUBTYPE, VALUE, DESCRIPTION) = ( Select '"&amp;B27&amp;"', '"&amp;C27&amp;"', '"&amp;D27&amp;"', '"&amp;E27&amp;"' from DUAL) WHERE VALUE_ID = '"&amp;A27&amp;"';"</f>
        <v/>
      </c>
    </row>
    <row r="28" spans="1:11">
      <c r="A28" t="n">
        <v>25</v>
      </c>
      <c r="B28" t="n">
        <v>1</v>
      </c>
      <c r="C28" t="n">
        <v>0</v>
      </c>
      <c r="D28" s="2" t="s">
        <v>56</v>
      </c>
      <c r="E28" s="2" t="s">
        <v>57</v>
      </c>
      <c r="F28" s="2" t="n"/>
      <c r="G28">
        <f>VLOOKUP(B28,Dictionary!$A$2:$B$20,2,FALSE)</f>
        <v/>
      </c>
      <c r="H28">
        <f>VLOOKUP(C28,Dictionary!$D$2:$E$8,2,FALSE)</f>
        <v/>
      </c>
      <c r="I28">
        <f>"Insert into UFMT_VALUE (VALUE_ID, VALUE_TYPE, VALUE_SUBTYPE, VALUE, DESCRIPTION) Values ('"&amp;A28&amp;"', '"&amp;B28&amp;"', '"&amp;C28&amp;"', '"&amp;D28&amp;"', '"&amp;E28&amp;"');"</f>
        <v/>
      </c>
      <c r="J28">
        <f>"Update UFMT_VALUE Set (VALUE_TYPE, VALUE_SUBTYPE, VALUE, DESCRIPTION) = ( Select '"&amp;B28&amp;"', '"&amp;C28&amp;"', '"&amp;D28&amp;"', '"&amp;E28&amp;"' from DUAL) WHERE VALUE_ID = '"&amp;A28&amp;"';"</f>
        <v/>
      </c>
    </row>
    <row r="29" spans="1:11">
      <c r="A29" t="n">
        <v>26</v>
      </c>
      <c r="B29" t="n">
        <v>1</v>
      </c>
      <c r="C29" t="n">
        <v>0</v>
      </c>
      <c r="D29" s="2" t="s">
        <v>58</v>
      </c>
      <c r="E29" s="2" t="s">
        <v>59</v>
      </c>
      <c r="F29" s="2" t="n"/>
      <c r="G29">
        <f>VLOOKUP(B29,Dictionary!$A$2:$B$20,2,FALSE)</f>
        <v/>
      </c>
      <c r="H29">
        <f>VLOOKUP(C29,Dictionary!$D$2:$E$8,2,FALSE)</f>
        <v/>
      </c>
      <c r="I29">
        <f>"Insert into UFMT_VALUE (VALUE_ID, VALUE_TYPE, VALUE_SUBTYPE, VALUE, DESCRIPTION) Values ('"&amp;A29&amp;"', '"&amp;B29&amp;"', '"&amp;C29&amp;"', '"&amp;D29&amp;"', '"&amp;E29&amp;"');"</f>
        <v/>
      </c>
      <c r="J29">
        <f>"Update UFMT_VALUE Set (VALUE_TYPE, VALUE_SUBTYPE, VALUE, DESCRIPTION) = ( Select '"&amp;B29&amp;"', '"&amp;C29&amp;"', '"&amp;D29&amp;"', '"&amp;E29&amp;"' from DUAL) WHERE VALUE_ID = '"&amp;A29&amp;"';"</f>
        <v/>
      </c>
    </row>
    <row r="30" spans="1:11">
      <c r="A30" t="n">
        <v>27</v>
      </c>
      <c r="B30" t="n">
        <v>1</v>
      </c>
      <c r="C30" t="n">
        <v>1</v>
      </c>
      <c r="D30" s="2" t="s">
        <v>60</v>
      </c>
      <c r="E30" s="2" t="s">
        <v>61</v>
      </c>
      <c r="F30" s="2" t="n"/>
      <c r="G30">
        <f>VLOOKUP(B30,Dictionary!$A$2:$B$20,2,FALSE)</f>
        <v/>
      </c>
      <c r="H30">
        <f>VLOOKUP(C30,Dictionary!$D$2:$E$8,2,FALSE)</f>
        <v/>
      </c>
      <c r="I30">
        <f>"Insert into UFMT_VALUE (VALUE_ID, VALUE_TYPE, VALUE_SUBTYPE, VALUE, DESCRIPTION) Values ('"&amp;A30&amp;"', '"&amp;B30&amp;"', '"&amp;C30&amp;"', '"&amp;D30&amp;"', '"&amp;E30&amp;"');"</f>
        <v/>
      </c>
      <c r="J30">
        <f>"Update UFMT_VALUE Set (VALUE_TYPE, VALUE_SUBTYPE, VALUE, DESCRIPTION) = ( Select '"&amp;B30&amp;"', '"&amp;C30&amp;"', '"&amp;D30&amp;"', '"&amp;E30&amp;"' from DUAL) WHERE VALUE_ID = '"&amp;A30&amp;"';"</f>
        <v/>
      </c>
    </row>
    <row r="31" spans="1:11">
      <c r="A31" t="n">
        <v>28</v>
      </c>
      <c r="B31" t="n">
        <v>0</v>
      </c>
      <c r="C31" t="n">
        <v>1</v>
      </c>
      <c r="D31" s="2" t="s">
        <v>12</v>
      </c>
      <c r="E31" s="2" t="s">
        <v>62</v>
      </c>
      <c r="F31" s="2" t="n"/>
      <c r="G31">
        <f>VLOOKUP(B31,Dictionary!$A$2:$B$20,2,FALSE)</f>
        <v/>
      </c>
      <c r="H31">
        <f>VLOOKUP(C31,Dictionary!$D$2:$E$8,2,FALSE)</f>
        <v/>
      </c>
      <c r="I31">
        <f>"Insert into UFMT_VALUE (VALUE_ID, VALUE_TYPE, VALUE_SUBTYPE, VALUE, DESCRIPTION) Values ('"&amp;A31&amp;"', '"&amp;B31&amp;"', '"&amp;C31&amp;"', '"&amp;D31&amp;"', '"&amp;E31&amp;"');"</f>
        <v/>
      </c>
      <c r="J31">
        <f>"Update UFMT_VALUE Set (VALUE_TYPE, VALUE_SUBTYPE, VALUE, DESCRIPTION) = ( Select '"&amp;B31&amp;"', '"&amp;C31&amp;"', '"&amp;D31&amp;"', '"&amp;E31&amp;"' from DUAL) WHERE VALUE_ID = '"&amp;A31&amp;"';"</f>
        <v/>
      </c>
    </row>
    <row r="32" spans="1:11">
      <c r="A32" t="n">
        <v>29</v>
      </c>
      <c r="B32" t="n">
        <v>0</v>
      </c>
      <c r="C32" t="n">
        <v>1</v>
      </c>
      <c r="D32" s="2" t="s">
        <v>63</v>
      </c>
      <c r="E32" s="2" t="s">
        <v>64</v>
      </c>
      <c r="F32" s="2" t="n"/>
      <c r="G32">
        <f>VLOOKUP(B32,Dictionary!$A$2:$B$20,2,FALSE)</f>
        <v/>
      </c>
      <c r="H32">
        <f>VLOOKUP(C32,Dictionary!$D$2:$E$8,2,FALSE)</f>
        <v/>
      </c>
      <c r="I32">
        <f>"Insert into UFMT_VALUE (VALUE_ID, VALUE_TYPE, VALUE_SUBTYPE, VALUE, DESCRIPTION) Values ('"&amp;A32&amp;"', '"&amp;B32&amp;"', '"&amp;C32&amp;"', '"&amp;D32&amp;"', '"&amp;E32&amp;"');"</f>
        <v/>
      </c>
      <c r="J32">
        <f>"Update UFMT_VALUE Set (VALUE_TYPE, VALUE_SUBTYPE, VALUE, DESCRIPTION) = ( Select '"&amp;B32&amp;"', '"&amp;C32&amp;"', '"&amp;D32&amp;"', '"&amp;E32&amp;"' from DUAL) WHERE VALUE_ID = '"&amp;A32&amp;"';"</f>
        <v/>
      </c>
    </row>
    <row r="33" spans="1:11">
      <c r="A33" t="n">
        <v>30</v>
      </c>
      <c r="B33" t="n">
        <v>1</v>
      </c>
      <c r="C33" t="n">
        <v>0</v>
      </c>
      <c r="D33" s="2" t="s">
        <v>65</v>
      </c>
      <c r="E33" s="2" t="s">
        <v>66</v>
      </c>
      <c r="F33" s="2" t="n"/>
      <c r="G33">
        <f>VLOOKUP(B33,Dictionary!$A$2:$B$20,2,FALSE)</f>
        <v/>
      </c>
      <c r="H33">
        <f>VLOOKUP(C33,Dictionary!$D$2:$E$8,2,FALSE)</f>
        <v/>
      </c>
      <c r="I33">
        <f>"Insert into UFMT_VALUE (VALUE_ID, VALUE_TYPE, VALUE_SUBTYPE, VALUE, DESCRIPTION) Values ('"&amp;A33&amp;"', '"&amp;B33&amp;"', '"&amp;C33&amp;"', '"&amp;D33&amp;"', '"&amp;E33&amp;"');"</f>
        <v/>
      </c>
      <c r="J33">
        <f>"Update UFMT_VALUE Set (VALUE_TYPE, VALUE_SUBTYPE, VALUE, DESCRIPTION) = ( Select '"&amp;B33&amp;"', '"&amp;C33&amp;"', '"&amp;D33&amp;"', '"&amp;E33&amp;"' from DUAL) WHERE VALUE_ID = '"&amp;A33&amp;"';"</f>
        <v/>
      </c>
    </row>
    <row r="34" spans="1:11">
      <c r="A34" t="n">
        <v>31</v>
      </c>
      <c r="B34" t="n">
        <v>1</v>
      </c>
      <c r="C34" t="n">
        <v>0</v>
      </c>
      <c r="D34" s="2" t="s">
        <v>67</v>
      </c>
      <c r="E34" s="2" t="s">
        <v>68</v>
      </c>
      <c r="F34" s="2" t="n"/>
      <c r="G34">
        <f>VLOOKUP(B34,Dictionary!$A$2:$B$20,2,FALSE)</f>
        <v/>
      </c>
      <c r="H34">
        <f>VLOOKUP(C34,Dictionary!$D$2:$E$8,2,FALSE)</f>
        <v/>
      </c>
      <c r="I34">
        <f>"Insert into UFMT_VALUE (VALUE_ID, VALUE_TYPE, VALUE_SUBTYPE, VALUE, DESCRIPTION) Values ('"&amp;A34&amp;"', '"&amp;B34&amp;"', '"&amp;C34&amp;"', '"&amp;D34&amp;"', '"&amp;E34&amp;"');"</f>
        <v/>
      </c>
      <c r="J34">
        <f>"Update UFMT_VALUE Set (VALUE_TYPE, VALUE_SUBTYPE, VALUE, DESCRIPTION) = ( Select '"&amp;B34&amp;"', '"&amp;C34&amp;"', '"&amp;D34&amp;"', '"&amp;E34&amp;"' from DUAL) WHERE VALUE_ID = '"&amp;A34&amp;"';"</f>
        <v/>
      </c>
    </row>
    <row r="35" spans="1:11">
      <c r="A35" t="n">
        <v>32</v>
      </c>
      <c r="B35" t="n">
        <v>1</v>
      </c>
      <c r="C35" t="n">
        <v>0</v>
      </c>
      <c r="D35" s="2" t="s">
        <v>69</v>
      </c>
      <c r="E35" s="2" t="s">
        <v>70</v>
      </c>
      <c r="F35" s="2" t="n"/>
      <c r="G35">
        <f>VLOOKUP(B35,Dictionary!$A$2:$B$20,2,FALSE)</f>
        <v/>
      </c>
      <c r="H35">
        <f>VLOOKUP(C35,Dictionary!$D$2:$E$8,2,FALSE)</f>
        <v/>
      </c>
      <c r="I35">
        <f>"Insert into UFMT_VALUE (VALUE_ID, VALUE_TYPE, VALUE_SUBTYPE, VALUE, DESCRIPTION) Values ('"&amp;A35&amp;"', '"&amp;B35&amp;"', '"&amp;C35&amp;"', '"&amp;D35&amp;"', '"&amp;E35&amp;"');"</f>
        <v/>
      </c>
      <c r="J35">
        <f>"Update UFMT_VALUE Set (VALUE_TYPE, VALUE_SUBTYPE, VALUE, DESCRIPTION) = ( Select '"&amp;B35&amp;"', '"&amp;C35&amp;"', '"&amp;D35&amp;"', '"&amp;E35&amp;"' from DUAL) WHERE VALUE_ID = '"&amp;A35&amp;"';"</f>
        <v/>
      </c>
    </row>
    <row r="36" spans="1:11">
      <c r="A36" t="n">
        <v>33</v>
      </c>
      <c r="B36" t="n">
        <v>1</v>
      </c>
      <c r="C36" t="n">
        <v>0</v>
      </c>
      <c r="D36" s="2" t="s">
        <v>71</v>
      </c>
      <c r="E36" s="2" t="s">
        <v>72</v>
      </c>
      <c r="F36" s="2" t="n"/>
      <c r="G36">
        <f>VLOOKUP(B36,Dictionary!$A$2:$B$20,2,FALSE)</f>
        <v/>
      </c>
      <c r="H36">
        <f>VLOOKUP(C36,Dictionary!$D$2:$E$8,2,FALSE)</f>
        <v/>
      </c>
      <c r="I36">
        <f>"Insert into UFMT_VALUE (VALUE_ID, VALUE_TYPE, VALUE_SUBTYPE, VALUE, DESCRIPTION) Values ('"&amp;A36&amp;"', '"&amp;B36&amp;"', '"&amp;C36&amp;"', '"&amp;D36&amp;"', '"&amp;E36&amp;"');"</f>
        <v/>
      </c>
      <c r="J36">
        <f>"Update UFMT_VALUE Set (VALUE_TYPE, VALUE_SUBTYPE, VALUE, DESCRIPTION) = ( Select '"&amp;B36&amp;"', '"&amp;C36&amp;"', '"&amp;D36&amp;"', '"&amp;E36&amp;"' from DUAL) WHERE VALUE_ID = '"&amp;A36&amp;"';"</f>
        <v/>
      </c>
    </row>
    <row r="37" spans="1:11">
      <c r="A37" t="n">
        <v>34</v>
      </c>
      <c r="B37" t="n">
        <v>1</v>
      </c>
      <c r="C37" t="n">
        <v>1</v>
      </c>
      <c r="D37" s="2" t="s">
        <v>73</v>
      </c>
      <c r="E37" s="2" t="s">
        <v>74</v>
      </c>
      <c r="F37" s="2" t="n"/>
      <c r="G37">
        <f>VLOOKUP(B37,Dictionary!$A$2:$B$20,2,FALSE)</f>
        <v/>
      </c>
      <c r="H37">
        <f>VLOOKUP(C37,Dictionary!$D$2:$E$8,2,FALSE)</f>
        <v/>
      </c>
      <c r="I37">
        <f>"Insert into UFMT_VALUE (VALUE_ID, VALUE_TYPE, VALUE_SUBTYPE, VALUE, DESCRIPTION) Values ('"&amp;A37&amp;"', '"&amp;B37&amp;"', '"&amp;C37&amp;"', '"&amp;D37&amp;"', '"&amp;E37&amp;"');"</f>
        <v/>
      </c>
      <c r="J37">
        <f>"Update UFMT_VALUE Set (VALUE_TYPE, VALUE_SUBTYPE, VALUE, DESCRIPTION) = ( Select '"&amp;B37&amp;"', '"&amp;C37&amp;"', '"&amp;D37&amp;"', '"&amp;E37&amp;"' from DUAL) WHERE VALUE_ID = '"&amp;A37&amp;"';"</f>
        <v/>
      </c>
    </row>
    <row r="38" spans="1:11">
      <c r="A38" t="n">
        <v>35</v>
      </c>
      <c r="B38" t="n">
        <v>1</v>
      </c>
      <c r="C38" t="n">
        <v>1</v>
      </c>
      <c r="D38" s="2" t="s">
        <v>75</v>
      </c>
      <c r="E38" s="2" t="s">
        <v>76</v>
      </c>
      <c r="F38" s="2" t="n"/>
      <c r="G38">
        <f>VLOOKUP(B38,Dictionary!$A$2:$B$20,2,FALSE)</f>
        <v/>
      </c>
      <c r="H38">
        <f>VLOOKUP(C38,Dictionary!$D$2:$E$8,2,FALSE)</f>
        <v/>
      </c>
      <c r="I38">
        <f>"Insert into UFMT_VALUE (VALUE_ID, VALUE_TYPE, VALUE_SUBTYPE, VALUE, DESCRIPTION) Values ('"&amp;A38&amp;"', '"&amp;B38&amp;"', '"&amp;C38&amp;"', '"&amp;D38&amp;"', '"&amp;E38&amp;"');"</f>
        <v/>
      </c>
      <c r="J38">
        <f>"Update UFMT_VALUE Set (VALUE_TYPE, VALUE_SUBTYPE, VALUE, DESCRIPTION) = ( Select '"&amp;B38&amp;"', '"&amp;C38&amp;"', '"&amp;D38&amp;"', '"&amp;E38&amp;"' from DUAL) WHERE VALUE_ID = '"&amp;A38&amp;"';"</f>
        <v/>
      </c>
    </row>
    <row r="39" spans="1:11">
      <c r="A39" t="n">
        <v>36</v>
      </c>
      <c r="B39" t="n">
        <v>1</v>
      </c>
      <c r="C39" t="n">
        <v>0</v>
      </c>
      <c r="D39" s="2" t="s">
        <v>77</v>
      </c>
      <c r="E39" s="2" t="s">
        <v>78</v>
      </c>
      <c r="F39" s="2" t="n"/>
      <c r="G39">
        <f>VLOOKUP(B39,Dictionary!$A$2:$B$20,2,FALSE)</f>
        <v/>
      </c>
      <c r="H39">
        <f>VLOOKUP(C39,Dictionary!$D$2:$E$8,2,FALSE)</f>
        <v/>
      </c>
      <c r="I39">
        <f>"Insert into UFMT_VALUE (VALUE_ID, VALUE_TYPE, VALUE_SUBTYPE, VALUE, DESCRIPTION) Values ('"&amp;A39&amp;"', '"&amp;B39&amp;"', '"&amp;C39&amp;"', '"&amp;D39&amp;"', '"&amp;E39&amp;"');"</f>
        <v/>
      </c>
      <c r="J39">
        <f>"Update UFMT_VALUE Set (VALUE_TYPE, VALUE_SUBTYPE, VALUE, DESCRIPTION) = ( Select '"&amp;B39&amp;"', '"&amp;C39&amp;"', '"&amp;D39&amp;"', '"&amp;E39&amp;"' from DUAL) WHERE VALUE_ID = '"&amp;A39&amp;"';"</f>
        <v/>
      </c>
    </row>
    <row r="40" spans="1:11">
      <c r="A40" t="n">
        <v>37</v>
      </c>
      <c r="B40" t="n">
        <v>1</v>
      </c>
      <c r="C40" t="n">
        <v>0</v>
      </c>
      <c r="D40" s="2" t="s">
        <v>79</v>
      </c>
      <c r="E40" s="2" t="s">
        <v>80</v>
      </c>
      <c r="F40" s="2" t="n"/>
      <c r="G40">
        <f>VLOOKUP(B40,Dictionary!$A$2:$B$20,2,FALSE)</f>
        <v/>
      </c>
      <c r="H40">
        <f>VLOOKUP(C40,Dictionary!$D$2:$E$8,2,FALSE)</f>
        <v/>
      </c>
      <c r="I40">
        <f>"Insert into UFMT_VALUE (VALUE_ID, VALUE_TYPE, VALUE_SUBTYPE, VALUE, DESCRIPTION) Values ('"&amp;A40&amp;"', '"&amp;B40&amp;"', '"&amp;C40&amp;"', '"&amp;D40&amp;"', '"&amp;E40&amp;"');"</f>
        <v/>
      </c>
      <c r="J40">
        <f>"Update UFMT_VALUE Set (VALUE_TYPE, VALUE_SUBTYPE, VALUE, DESCRIPTION) = ( Select '"&amp;B40&amp;"', '"&amp;C40&amp;"', '"&amp;D40&amp;"', '"&amp;E40&amp;"' from DUAL) WHERE VALUE_ID = '"&amp;A40&amp;"';"</f>
        <v/>
      </c>
    </row>
    <row r="41" spans="1:11">
      <c r="A41" t="n">
        <v>38</v>
      </c>
      <c r="B41" t="n">
        <v>0</v>
      </c>
      <c r="C41" t="n">
        <v>0</v>
      </c>
      <c r="D41" s="2" t="s">
        <v>81</v>
      </c>
      <c r="E41" s="2" t="s">
        <v>82</v>
      </c>
      <c r="F41" s="2" t="n"/>
      <c r="G41">
        <f>VLOOKUP(B41,Dictionary!$A$2:$B$20,2,FALSE)</f>
        <v/>
      </c>
      <c r="H41">
        <f>VLOOKUP(C41,Dictionary!$D$2:$E$8,2,FALSE)</f>
        <v/>
      </c>
      <c r="I41">
        <f>"Insert into UFMT_VALUE (VALUE_ID, VALUE_TYPE, VALUE_SUBTYPE, VALUE, DESCRIPTION) Values ('"&amp;A41&amp;"', '"&amp;B41&amp;"', '"&amp;C41&amp;"', '"&amp;D41&amp;"', '"&amp;E41&amp;"');"</f>
        <v/>
      </c>
      <c r="J41">
        <f>"Update UFMT_VALUE Set (VALUE_TYPE, VALUE_SUBTYPE, VALUE, DESCRIPTION) = ( Select '"&amp;B41&amp;"', '"&amp;C41&amp;"', '"&amp;D41&amp;"', '"&amp;E41&amp;"' from DUAL) WHERE VALUE_ID = '"&amp;A41&amp;"';"</f>
        <v/>
      </c>
    </row>
    <row r="42" spans="1:11">
      <c r="A42" t="n">
        <v>39</v>
      </c>
      <c r="B42" t="n">
        <v>0</v>
      </c>
      <c r="C42" t="n">
        <v>0</v>
      </c>
      <c r="D42" s="2" t="s"/>
      <c r="E42" s="2" t="s">
        <v>83</v>
      </c>
      <c r="F42" s="2" t="n"/>
      <c r="G42">
        <f>VLOOKUP(B42,Dictionary!$A$2:$B$20,2,FALSE)</f>
        <v/>
      </c>
      <c r="H42">
        <f>VLOOKUP(C42,Dictionary!$D$2:$E$8,2,FALSE)</f>
        <v/>
      </c>
      <c r="I42">
        <f>"Insert into UFMT_VALUE (VALUE_ID, VALUE_TYPE, VALUE_SUBTYPE, VALUE, DESCRIPTION) Values ('"&amp;A42&amp;"', '"&amp;B42&amp;"', '"&amp;C42&amp;"', '"&amp;D42&amp;"', '"&amp;E42&amp;"');"</f>
        <v/>
      </c>
      <c r="J42">
        <f>"Update UFMT_VALUE Set (VALUE_TYPE, VALUE_SUBTYPE, VALUE, DESCRIPTION) = ( Select '"&amp;B42&amp;"', '"&amp;C42&amp;"', '"&amp;D42&amp;"', '"&amp;E42&amp;"' from DUAL) WHERE VALUE_ID = '"&amp;A42&amp;"';"</f>
        <v/>
      </c>
    </row>
    <row r="43" spans="1:11">
      <c r="A43" t="n">
        <v>40</v>
      </c>
      <c r="B43" t="n">
        <v>1</v>
      </c>
      <c r="C43" t="n">
        <v>1</v>
      </c>
      <c r="D43" s="2" t="s">
        <v>63</v>
      </c>
      <c r="E43" s="2" t="s">
        <v>84</v>
      </c>
      <c r="F43" s="2" t="n"/>
      <c r="G43">
        <f>VLOOKUP(B43,Dictionary!$A$2:$B$20,2,FALSE)</f>
        <v/>
      </c>
      <c r="H43">
        <f>VLOOKUP(C43,Dictionary!$D$2:$E$8,2,FALSE)</f>
        <v/>
      </c>
      <c r="I43">
        <f>"Insert into UFMT_VALUE (VALUE_ID, VALUE_TYPE, VALUE_SUBTYPE, VALUE, DESCRIPTION) Values ('"&amp;A43&amp;"', '"&amp;B43&amp;"', '"&amp;C43&amp;"', '"&amp;D43&amp;"', '"&amp;E43&amp;"');"</f>
        <v/>
      </c>
      <c r="J43">
        <f>"Update UFMT_VALUE Set (VALUE_TYPE, VALUE_SUBTYPE, VALUE, DESCRIPTION) = ( Select '"&amp;B43&amp;"', '"&amp;C43&amp;"', '"&amp;D43&amp;"', '"&amp;E43&amp;"' from DUAL) WHERE VALUE_ID = '"&amp;A43&amp;"';"</f>
        <v/>
      </c>
    </row>
    <row r="44" spans="1:11">
      <c r="A44" t="n">
        <v>41</v>
      </c>
      <c r="B44" t="n">
        <v>0</v>
      </c>
      <c r="C44" t="n">
        <v>0</v>
      </c>
      <c r="D44" s="2" t="s">
        <v>85</v>
      </c>
      <c r="E44" s="2" t="s">
        <v>86</v>
      </c>
      <c r="F44" s="2" t="n"/>
      <c r="G44">
        <f>VLOOKUP(B44,Dictionary!$A$2:$B$20,2,FALSE)</f>
        <v/>
      </c>
      <c r="H44">
        <f>VLOOKUP(C44,Dictionary!$D$2:$E$8,2,FALSE)</f>
        <v/>
      </c>
      <c r="I44">
        <f>"Insert into UFMT_VALUE (VALUE_ID, VALUE_TYPE, VALUE_SUBTYPE, VALUE, DESCRIPTION) Values ('"&amp;A44&amp;"', '"&amp;B44&amp;"', '"&amp;C44&amp;"', '"&amp;D44&amp;"', '"&amp;E44&amp;"');"</f>
        <v/>
      </c>
      <c r="J44">
        <f>"Update UFMT_VALUE Set (VALUE_TYPE, VALUE_SUBTYPE, VALUE, DESCRIPTION) = ( Select '"&amp;B44&amp;"', '"&amp;C44&amp;"', '"&amp;D44&amp;"', '"&amp;E44&amp;"' from DUAL) WHERE VALUE_ID = '"&amp;A44&amp;"';"</f>
        <v/>
      </c>
    </row>
    <row r="45" spans="1:11">
      <c r="A45" t="n">
        <v>42</v>
      </c>
      <c r="B45" t="n">
        <v>0</v>
      </c>
      <c r="C45" t="n">
        <v>0</v>
      </c>
      <c r="D45" s="2" t="s">
        <v>87</v>
      </c>
      <c r="E45" s="2" t="s">
        <v>88</v>
      </c>
      <c r="F45" s="2" t="n"/>
      <c r="G45">
        <f>VLOOKUP(B45,Dictionary!$A$2:$B$20,2,FALSE)</f>
        <v/>
      </c>
      <c r="H45">
        <f>VLOOKUP(C45,Dictionary!$D$2:$E$8,2,FALSE)</f>
        <v/>
      </c>
      <c r="I45">
        <f>"Insert into UFMT_VALUE (VALUE_ID, VALUE_TYPE, VALUE_SUBTYPE, VALUE, DESCRIPTION) Values ('"&amp;A45&amp;"', '"&amp;B45&amp;"', '"&amp;C45&amp;"', '"&amp;D45&amp;"', '"&amp;E45&amp;"');"</f>
        <v/>
      </c>
      <c r="J45">
        <f>"Update UFMT_VALUE Set (VALUE_TYPE, VALUE_SUBTYPE, VALUE, DESCRIPTION) = ( Select '"&amp;B45&amp;"', '"&amp;C45&amp;"', '"&amp;D45&amp;"', '"&amp;E45&amp;"' from DUAL) WHERE VALUE_ID = '"&amp;A45&amp;"';"</f>
        <v/>
      </c>
    </row>
    <row r="46" spans="1:11">
      <c r="A46" t="n">
        <v>43</v>
      </c>
      <c r="B46" t="n">
        <v>0</v>
      </c>
      <c r="C46" t="n">
        <v>0</v>
      </c>
      <c r="D46" s="2" t="s">
        <v>87</v>
      </c>
      <c r="E46" s="2" t="s">
        <v>89</v>
      </c>
      <c r="F46" s="2" t="n"/>
      <c r="G46">
        <f>VLOOKUP(B46,Dictionary!$A$2:$B$20,2,FALSE)</f>
        <v/>
      </c>
      <c r="H46">
        <f>VLOOKUP(C46,Dictionary!$D$2:$E$8,2,FALSE)</f>
        <v/>
      </c>
      <c r="I46">
        <f>"Insert into UFMT_VALUE (VALUE_ID, VALUE_TYPE, VALUE_SUBTYPE, VALUE, DESCRIPTION) Values ('"&amp;A46&amp;"', '"&amp;B46&amp;"', '"&amp;C46&amp;"', '"&amp;D46&amp;"', '"&amp;E46&amp;"');"</f>
        <v/>
      </c>
      <c r="J46">
        <f>"Update UFMT_VALUE Set (VALUE_TYPE, VALUE_SUBTYPE, VALUE, DESCRIPTION) = ( Select '"&amp;B46&amp;"', '"&amp;C46&amp;"', '"&amp;D46&amp;"', '"&amp;E46&amp;"' from DUAL) WHERE VALUE_ID = '"&amp;A46&amp;"';"</f>
        <v/>
      </c>
    </row>
    <row r="47" spans="1:11">
      <c r="A47" t="n">
        <v>44</v>
      </c>
      <c r="B47" t="n">
        <v>1</v>
      </c>
      <c r="C47" t="n">
        <v>1</v>
      </c>
      <c r="D47" s="2" t="s">
        <v>90</v>
      </c>
      <c r="E47" s="2" t="s">
        <v>91</v>
      </c>
      <c r="F47" s="2" t="n"/>
      <c r="G47">
        <f>VLOOKUP(B47,Dictionary!$A$2:$B$20,2,FALSE)</f>
        <v/>
      </c>
      <c r="H47">
        <f>VLOOKUP(C47,Dictionary!$D$2:$E$8,2,FALSE)</f>
        <v/>
      </c>
      <c r="I47">
        <f>"Insert into UFMT_VALUE (VALUE_ID, VALUE_TYPE, VALUE_SUBTYPE, VALUE, DESCRIPTION) Values ('"&amp;A47&amp;"', '"&amp;B47&amp;"', '"&amp;C47&amp;"', '"&amp;D47&amp;"', '"&amp;E47&amp;"');"</f>
        <v/>
      </c>
      <c r="J47">
        <f>"Update UFMT_VALUE Set (VALUE_TYPE, VALUE_SUBTYPE, VALUE, DESCRIPTION) = ( Select '"&amp;B47&amp;"', '"&amp;C47&amp;"', '"&amp;D47&amp;"', '"&amp;E47&amp;"' from DUAL) WHERE VALUE_ID = '"&amp;A47&amp;"';"</f>
        <v/>
      </c>
    </row>
    <row r="48" spans="1:11">
      <c r="A48" t="n">
        <v>45</v>
      </c>
      <c r="B48" t="n">
        <v>0</v>
      </c>
      <c r="C48" t="n">
        <v>0</v>
      </c>
      <c r="D48" s="2" t="s">
        <v>92</v>
      </c>
      <c r="E48" s="2" t="s">
        <v>93</v>
      </c>
      <c r="F48" s="2" t="n"/>
      <c r="G48">
        <f>VLOOKUP(B48,Dictionary!$A$2:$B$20,2,FALSE)</f>
        <v/>
      </c>
      <c r="H48">
        <f>VLOOKUP(C48,Dictionary!$D$2:$E$8,2,FALSE)</f>
        <v/>
      </c>
      <c r="I48">
        <f>"Insert into UFMT_VALUE (VALUE_ID, VALUE_TYPE, VALUE_SUBTYPE, VALUE, DESCRIPTION) Values ('"&amp;A48&amp;"', '"&amp;B48&amp;"', '"&amp;C48&amp;"', '"&amp;D48&amp;"', '"&amp;E48&amp;"');"</f>
        <v/>
      </c>
      <c r="J48">
        <f>"Update UFMT_VALUE Set (VALUE_TYPE, VALUE_SUBTYPE, VALUE, DESCRIPTION) = ( Select '"&amp;B48&amp;"', '"&amp;C48&amp;"', '"&amp;D48&amp;"', '"&amp;E48&amp;"' from DUAL) WHERE VALUE_ID = '"&amp;A48&amp;"';"</f>
        <v/>
      </c>
    </row>
    <row r="49" spans="1:11">
      <c r="A49" t="n">
        <v>46</v>
      </c>
      <c r="B49" t="n">
        <v>1</v>
      </c>
      <c r="C49" t="n">
        <v>1</v>
      </c>
      <c r="D49" s="2" t="s">
        <v>94</v>
      </c>
      <c r="E49" s="2" t="s">
        <v>95</v>
      </c>
      <c r="F49" s="2" t="n"/>
      <c r="G49">
        <f>VLOOKUP(B49,Dictionary!$A$2:$B$20,2,FALSE)</f>
        <v/>
      </c>
      <c r="H49">
        <f>VLOOKUP(C49,Dictionary!$D$2:$E$8,2,FALSE)</f>
        <v/>
      </c>
      <c r="I49">
        <f>"Insert into UFMT_VALUE (VALUE_ID, VALUE_TYPE, VALUE_SUBTYPE, VALUE, DESCRIPTION) Values ('"&amp;A49&amp;"', '"&amp;B49&amp;"', '"&amp;C49&amp;"', '"&amp;D49&amp;"', '"&amp;E49&amp;"');"</f>
        <v/>
      </c>
      <c r="J49">
        <f>"Update UFMT_VALUE Set (VALUE_TYPE, VALUE_SUBTYPE, VALUE, DESCRIPTION) = ( Select '"&amp;B49&amp;"', '"&amp;C49&amp;"', '"&amp;D49&amp;"', '"&amp;E49&amp;"' from DUAL) WHERE VALUE_ID = '"&amp;A49&amp;"';"</f>
        <v/>
      </c>
    </row>
    <row r="50" spans="1:11">
      <c r="A50" t="n">
        <v>47</v>
      </c>
      <c r="B50" t="n">
        <v>1</v>
      </c>
      <c r="C50" t="n">
        <v>0</v>
      </c>
      <c r="D50" s="2" t="s">
        <v>96</v>
      </c>
      <c r="E50" s="2" t="s">
        <v>97</v>
      </c>
      <c r="F50" s="2" t="n"/>
      <c r="G50">
        <f>VLOOKUP(B50,Dictionary!$A$2:$B$20,2,FALSE)</f>
        <v/>
      </c>
      <c r="H50">
        <f>VLOOKUP(C50,Dictionary!$D$2:$E$8,2,FALSE)</f>
        <v/>
      </c>
      <c r="I50">
        <f>"Insert into UFMT_VALUE (VALUE_ID, VALUE_TYPE, VALUE_SUBTYPE, VALUE, DESCRIPTION) Values ('"&amp;A50&amp;"', '"&amp;B50&amp;"', '"&amp;C50&amp;"', '"&amp;D50&amp;"', '"&amp;E50&amp;"');"</f>
        <v/>
      </c>
      <c r="J50">
        <f>"Update UFMT_VALUE Set (VALUE_TYPE, VALUE_SUBTYPE, VALUE, DESCRIPTION) = ( Select '"&amp;B50&amp;"', '"&amp;C50&amp;"', '"&amp;D50&amp;"', '"&amp;E50&amp;"' from DUAL) WHERE VALUE_ID = '"&amp;A50&amp;"';"</f>
        <v/>
      </c>
    </row>
    <row r="51" spans="1:11">
      <c r="A51" t="n">
        <v>48</v>
      </c>
      <c r="B51" t="n">
        <v>5</v>
      </c>
      <c r="C51" t="n">
        <v>0</v>
      </c>
      <c r="D51" s="2" t="s">
        <v>12</v>
      </c>
      <c r="E51" s="2" t="s">
        <v>98</v>
      </c>
      <c r="F51" s="2" t="n"/>
      <c r="G51">
        <f>VLOOKUP(B51,Dictionary!$A$2:$B$20,2,FALSE)</f>
        <v/>
      </c>
      <c r="H51">
        <f>VLOOKUP(C51,Dictionary!$D$2:$E$8,2,FALSE)</f>
        <v/>
      </c>
      <c r="I51">
        <f>"Insert into UFMT_VALUE (VALUE_ID, VALUE_TYPE, VALUE_SUBTYPE, VALUE, DESCRIPTION) Values ('"&amp;A51&amp;"', '"&amp;B51&amp;"', '"&amp;C51&amp;"', '"&amp;D51&amp;"', '"&amp;E51&amp;"');"</f>
        <v/>
      </c>
      <c r="J51">
        <f>"Update UFMT_VALUE Set (VALUE_TYPE, VALUE_SUBTYPE, VALUE, DESCRIPTION) = ( Select '"&amp;B51&amp;"', '"&amp;C51&amp;"', '"&amp;D51&amp;"', '"&amp;E51&amp;"' from DUAL) WHERE VALUE_ID = '"&amp;A51&amp;"';"</f>
        <v/>
      </c>
    </row>
    <row r="52" spans="1:11">
      <c r="A52" t="n">
        <v>49</v>
      </c>
      <c r="B52" t="n">
        <v>1</v>
      </c>
      <c r="C52" t="n">
        <v>0</v>
      </c>
      <c r="D52" s="2" t="s">
        <v>99</v>
      </c>
      <c r="E52" s="2" t="s">
        <v>100</v>
      </c>
      <c r="F52" s="2" t="n"/>
      <c r="G52">
        <f>VLOOKUP(B52,Dictionary!$A$2:$B$20,2,FALSE)</f>
        <v/>
      </c>
      <c r="H52">
        <f>VLOOKUP(C52,Dictionary!$D$2:$E$8,2,FALSE)</f>
        <v/>
      </c>
      <c r="I52">
        <f>"Insert into UFMT_VALUE (VALUE_ID, VALUE_TYPE, VALUE_SUBTYPE, VALUE, DESCRIPTION) Values ('"&amp;A52&amp;"', '"&amp;B52&amp;"', '"&amp;C52&amp;"', '"&amp;D52&amp;"', '"&amp;E52&amp;"');"</f>
        <v/>
      </c>
      <c r="J52">
        <f>"Update UFMT_VALUE Set (VALUE_TYPE, VALUE_SUBTYPE, VALUE, DESCRIPTION) = ( Select '"&amp;B52&amp;"', '"&amp;C52&amp;"', '"&amp;D52&amp;"', '"&amp;E52&amp;"' from DUAL) WHERE VALUE_ID = '"&amp;A52&amp;"';"</f>
        <v/>
      </c>
    </row>
    <row r="53" spans="1:11">
      <c r="A53" t="n">
        <v>50</v>
      </c>
      <c r="B53" t="n">
        <v>5</v>
      </c>
      <c r="C53" t="n">
        <v>0</v>
      </c>
      <c r="D53" s="2" t="s">
        <v>63</v>
      </c>
      <c r="E53" s="2" t="s">
        <v>101</v>
      </c>
      <c r="F53" s="2" t="n"/>
      <c r="G53">
        <f>VLOOKUP(B53,Dictionary!$A$2:$B$20,2,FALSE)</f>
        <v/>
      </c>
      <c r="H53">
        <f>VLOOKUP(C53,Dictionary!$D$2:$E$8,2,FALSE)</f>
        <v/>
      </c>
      <c r="I53">
        <f>"Insert into UFMT_VALUE (VALUE_ID, VALUE_TYPE, VALUE_SUBTYPE, VALUE, DESCRIPTION) Values ('"&amp;A53&amp;"', '"&amp;B53&amp;"', '"&amp;C53&amp;"', '"&amp;D53&amp;"', '"&amp;E53&amp;"');"</f>
        <v/>
      </c>
      <c r="J53">
        <f>"Update UFMT_VALUE Set (VALUE_TYPE, VALUE_SUBTYPE, VALUE, DESCRIPTION) = ( Select '"&amp;B53&amp;"', '"&amp;C53&amp;"', '"&amp;D53&amp;"', '"&amp;E53&amp;"' from DUAL) WHERE VALUE_ID = '"&amp;A53&amp;"';"</f>
        <v/>
      </c>
    </row>
    <row r="54" spans="1:11">
      <c r="A54" t="n">
        <v>51</v>
      </c>
      <c r="B54" t="n">
        <v>0</v>
      </c>
      <c r="C54" t="n">
        <v>0</v>
      </c>
      <c r="D54" s="2" t="s">
        <v>102</v>
      </c>
      <c r="E54" s="2" t="s">
        <v>103</v>
      </c>
      <c r="F54" s="2" t="n"/>
      <c r="G54">
        <f>VLOOKUP(B54,Dictionary!$A$2:$B$20,2,FALSE)</f>
        <v/>
      </c>
      <c r="H54">
        <f>VLOOKUP(C54,Dictionary!$D$2:$E$8,2,FALSE)</f>
        <v/>
      </c>
      <c r="I54">
        <f>"Insert into UFMT_VALUE (VALUE_ID, VALUE_TYPE, VALUE_SUBTYPE, VALUE, DESCRIPTION) Values ('"&amp;A54&amp;"', '"&amp;B54&amp;"', '"&amp;C54&amp;"', '"&amp;D54&amp;"', '"&amp;E54&amp;"');"</f>
        <v/>
      </c>
      <c r="J54">
        <f>"Update UFMT_VALUE Set (VALUE_TYPE, VALUE_SUBTYPE, VALUE, DESCRIPTION) = ( Select '"&amp;B54&amp;"', '"&amp;C54&amp;"', '"&amp;D54&amp;"', '"&amp;E54&amp;"' from DUAL) WHERE VALUE_ID = '"&amp;A54&amp;"';"</f>
        <v/>
      </c>
    </row>
    <row r="55" spans="1:11">
      <c r="A55" t="n">
        <v>52</v>
      </c>
      <c r="B55" t="n">
        <v>0</v>
      </c>
      <c r="C55" t="n">
        <v>0</v>
      </c>
      <c r="D55" s="2" t="s">
        <v>104</v>
      </c>
      <c r="E55" s="2" t="s">
        <v>105</v>
      </c>
      <c r="F55" s="2" t="n"/>
      <c r="G55">
        <f>VLOOKUP(B55,Dictionary!$A$2:$B$20,2,FALSE)</f>
        <v/>
      </c>
      <c r="H55">
        <f>VLOOKUP(C55,Dictionary!$D$2:$E$8,2,FALSE)</f>
        <v/>
      </c>
      <c r="I55">
        <f>"Insert into UFMT_VALUE (VALUE_ID, VALUE_TYPE, VALUE_SUBTYPE, VALUE, DESCRIPTION) Values ('"&amp;A55&amp;"', '"&amp;B55&amp;"', '"&amp;C55&amp;"', '"&amp;D55&amp;"', '"&amp;E55&amp;"');"</f>
        <v/>
      </c>
      <c r="J55">
        <f>"Update UFMT_VALUE Set (VALUE_TYPE, VALUE_SUBTYPE, VALUE, DESCRIPTION) = ( Select '"&amp;B55&amp;"', '"&amp;C55&amp;"', '"&amp;D55&amp;"', '"&amp;E55&amp;"' from DUAL) WHERE VALUE_ID = '"&amp;A55&amp;"';"</f>
        <v/>
      </c>
    </row>
    <row r="56" spans="1:11">
      <c r="A56" t="n">
        <v>53</v>
      </c>
      <c r="B56" t="n">
        <v>5</v>
      </c>
      <c r="C56" t="n">
        <v>0</v>
      </c>
      <c r="D56" s="2" t="s">
        <v>106</v>
      </c>
      <c r="E56" s="2" t="s">
        <v>107</v>
      </c>
      <c r="F56" s="2" t="n"/>
      <c r="G56">
        <f>VLOOKUP(B56,Dictionary!$A$2:$B$20,2,FALSE)</f>
        <v/>
      </c>
      <c r="H56">
        <f>VLOOKUP(C56,Dictionary!$D$2:$E$8,2,FALSE)</f>
        <v/>
      </c>
      <c r="I56">
        <f>"Insert into UFMT_VALUE (VALUE_ID, VALUE_TYPE, VALUE_SUBTYPE, VALUE, DESCRIPTION) Values ('"&amp;A56&amp;"', '"&amp;B56&amp;"', '"&amp;C56&amp;"', '"&amp;D56&amp;"', '"&amp;E56&amp;"');"</f>
        <v/>
      </c>
      <c r="J56">
        <f>"Update UFMT_VALUE Set (VALUE_TYPE, VALUE_SUBTYPE, VALUE, DESCRIPTION) = ( Select '"&amp;B56&amp;"', '"&amp;C56&amp;"', '"&amp;D56&amp;"', '"&amp;E56&amp;"' from DUAL) WHERE VALUE_ID = '"&amp;A56&amp;"';"</f>
        <v/>
      </c>
    </row>
    <row r="57" spans="1:11">
      <c r="A57" t="n">
        <v>54</v>
      </c>
      <c r="B57" t="n">
        <v>5</v>
      </c>
      <c r="C57" t="n">
        <v>0</v>
      </c>
      <c r="D57" s="2" t="s">
        <v>30</v>
      </c>
      <c r="E57" s="2" t="s">
        <v>108</v>
      </c>
      <c r="F57" s="2" t="n"/>
      <c r="G57">
        <f>VLOOKUP(B57,Dictionary!$A$2:$B$20,2,FALSE)</f>
        <v/>
      </c>
      <c r="H57">
        <f>VLOOKUP(C57,Dictionary!$D$2:$E$8,2,FALSE)</f>
        <v/>
      </c>
      <c r="I57">
        <f>"Insert into UFMT_VALUE (VALUE_ID, VALUE_TYPE, VALUE_SUBTYPE, VALUE, DESCRIPTION) Values ('"&amp;A57&amp;"', '"&amp;B57&amp;"', '"&amp;C57&amp;"', '"&amp;D57&amp;"', '"&amp;E57&amp;"');"</f>
        <v/>
      </c>
      <c r="J57">
        <f>"Update UFMT_VALUE Set (VALUE_TYPE, VALUE_SUBTYPE, VALUE, DESCRIPTION) = ( Select '"&amp;B57&amp;"', '"&amp;C57&amp;"', '"&amp;D57&amp;"', '"&amp;E57&amp;"' from DUAL) WHERE VALUE_ID = '"&amp;A57&amp;"';"</f>
        <v/>
      </c>
    </row>
    <row r="58" spans="1:11">
      <c r="A58" t="n">
        <v>55</v>
      </c>
      <c r="B58" t="n">
        <v>3</v>
      </c>
      <c r="C58" t="n">
        <v>1</v>
      </c>
      <c r="D58" s="2" t="s">
        <v>109</v>
      </c>
      <c r="E58" s="2" t="s">
        <v>110</v>
      </c>
      <c r="F58" s="2" t="n"/>
      <c r="G58">
        <f>VLOOKUP(B58,Dictionary!$A$2:$B$20,2,FALSE)</f>
        <v/>
      </c>
      <c r="H58">
        <f>VLOOKUP(C58,Dictionary!$D$2:$E$8,2,FALSE)</f>
        <v/>
      </c>
      <c r="I58">
        <f>"Insert into UFMT_VALUE (VALUE_ID, VALUE_TYPE, VALUE_SUBTYPE, VALUE, DESCRIPTION) Values ('"&amp;A58&amp;"', '"&amp;B58&amp;"', '"&amp;C58&amp;"', '"&amp;D58&amp;"', '"&amp;E58&amp;"');"</f>
        <v/>
      </c>
      <c r="J58">
        <f>"Update UFMT_VALUE Set (VALUE_TYPE, VALUE_SUBTYPE, VALUE, DESCRIPTION) = ( Select '"&amp;B58&amp;"', '"&amp;C58&amp;"', '"&amp;D58&amp;"', '"&amp;E58&amp;"' from DUAL) WHERE VALUE_ID = '"&amp;A58&amp;"';"</f>
        <v/>
      </c>
    </row>
    <row r="59" spans="1:11">
      <c r="A59" t="n">
        <v>56</v>
      </c>
      <c r="B59" t="n">
        <v>1</v>
      </c>
      <c r="C59" t="n">
        <v>0</v>
      </c>
      <c r="D59" s="2" t="s">
        <v>111</v>
      </c>
      <c r="E59" s="2" t="s">
        <v>112</v>
      </c>
      <c r="F59" s="2" t="n"/>
      <c r="G59">
        <f>VLOOKUP(B59,Dictionary!$A$2:$B$20,2,FALSE)</f>
        <v/>
      </c>
      <c r="H59">
        <f>VLOOKUP(C59,Dictionary!$D$2:$E$8,2,FALSE)</f>
        <v/>
      </c>
      <c r="I59">
        <f>"Insert into UFMT_VALUE (VALUE_ID, VALUE_TYPE, VALUE_SUBTYPE, VALUE, DESCRIPTION) Values ('"&amp;A59&amp;"', '"&amp;B59&amp;"', '"&amp;C59&amp;"', '"&amp;D59&amp;"', '"&amp;E59&amp;"');"</f>
        <v/>
      </c>
      <c r="J59">
        <f>"Update UFMT_VALUE Set (VALUE_TYPE, VALUE_SUBTYPE, VALUE, DESCRIPTION) = ( Select '"&amp;B59&amp;"', '"&amp;C59&amp;"', '"&amp;D59&amp;"', '"&amp;E59&amp;"' from DUAL) WHERE VALUE_ID = '"&amp;A59&amp;"';"</f>
        <v/>
      </c>
    </row>
    <row r="60" spans="1:11">
      <c r="A60" t="n">
        <v>57</v>
      </c>
      <c r="B60" t="n">
        <v>1</v>
      </c>
      <c r="C60" t="n">
        <v>4</v>
      </c>
      <c r="D60" s="2" t="s">
        <v>113</v>
      </c>
      <c r="E60" s="2" t="s">
        <v>114</v>
      </c>
      <c r="F60" s="2" t="n"/>
      <c r="G60">
        <f>VLOOKUP(B60,Dictionary!$A$2:$B$20,2,FALSE)</f>
        <v/>
      </c>
      <c r="H60">
        <f>VLOOKUP(C60,Dictionary!$D$2:$E$8,2,FALSE)</f>
        <v/>
      </c>
      <c r="I60">
        <f>"Insert into UFMT_VALUE (VALUE_ID, VALUE_TYPE, VALUE_SUBTYPE, VALUE, DESCRIPTION) Values ('"&amp;A60&amp;"', '"&amp;B60&amp;"', '"&amp;C60&amp;"', '"&amp;D60&amp;"', '"&amp;E60&amp;"');"</f>
        <v/>
      </c>
      <c r="J60">
        <f>"Update UFMT_VALUE Set (VALUE_TYPE, VALUE_SUBTYPE, VALUE, DESCRIPTION) = ( Select '"&amp;B60&amp;"', '"&amp;C60&amp;"', '"&amp;D60&amp;"', '"&amp;E60&amp;"' from DUAL) WHERE VALUE_ID = '"&amp;A60&amp;"';"</f>
        <v/>
      </c>
    </row>
    <row r="61" spans="1:11">
      <c r="A61" t="n">
        <v>58</v>
      </c>
      <c r="B61" t="n">
        <v>1</v>
      </c>
      <c r="C61" t="n">
        <v>4</v>
      </c>
      <c r="D61" s="2" t="s">
        <v>115</v>
      </c>
      <c r="E61" s="2" t="s">
        <v>116</v>
      </c>
      <c r="F61" s="2" t="n"/>
      <c r="G61">
        <f>VLOOKUP(B61,Dictionary!$A$2:$B$20,2,FALSE)</f>
        <v/>
      </c>
      <c r="H61">
        <f>VLOOKUP(C61,Dictionary!$D$2:$E$8,2,FALSE)</f>
        <v/>
      </c>
      <c r="I61">
        <f>"Insert into UFMT_VALUE (VALUE_ID, VALUE_TYPE, VALUE_SUBTYPE, VALUE, DESCRIPTION) Values ('"&amp;A61&amp;"', '"&amp;B61&amp;"', '"&amp;C61&amp;"', '"&amp;D61&amp;"', '"&amp;E61&amp;"');"</f>
        <v/>
      </c>
      <c r="J61">
        <f>"Update UFMT_VALUE Set (VALUE_TYPE, VALUE_SUBTYPE, VALUE, DESCRIPTION) = ( Select '"&amp;B61&amp;"', '"&amp;C61&amp;"', '"&amp;D61&amp;"', '"&amp;E61&amp;"' from DUAL) WHERE VALUE_ID = '"&amp;A61&amp;"';"</f>
        <v/>
      </c>
    </row>
    <row r="62" spans="1:11">
      <c r="A62" t="n">
        <v>59</v>
      </c>
      <c r="B62" t="n">
        <v>0</v>
      </c>
      <c r="C62" t="n">
        <v>0</v>
      </c>
      <c r="D62" s="2" t="s">
        <v>117</v>
      </c>
      <c r="E62" s="2" t="s">
        <v>118</v>
      </c>
      <c r="F62" s="2" t="n"/>
      <c r="G62">
        <f>VLOOKUP(B62,Dictionary!$A$2:$B$20,2,FALSE)</f>
        <v/>
      </c>
      <c r="H62">
        <f>VLOOKUP(C62,Dictionary!$D$2:$E$8,2,FALSE)</f>
        <v/>
      </c>
      <c r="I62">
        <f>"Insert into UFMT_VALUE (VALUE_ID, VALUE_TYPE, VALUE_SUBTYPE, VALUE, DESCRIPTION) Values ('"&amp;A62&amp;"', '"&amp;B62&amp;"', '"&amp;C62&amp;"', '"&amp;D62&amp;"', '"&amp;E62&amp;"');"</f>
        <v/>
      </c>
      <c r="J62">
        <f>"Update UFMT_VALUE Set (VALUE_TYPE, VALUE_SUBTYPE, VALUE, DESCRIPTION) = ( Select '"&amp;B62&amp;"', '"&amp;C62&amp;"', '"&amp;D62&amp;"', '"&amp;E62&amp;"' from DUAL) WHERE VALUE_ID = '"&amp;A62&amp;"';"</f>
        <v/>
      </c>
    </row>
    <row r="63" spans="1:11">
      <c r="A63" t="n">
        <v>60</v>
      </c>
      <c r="B63" t="n">
        <v>3</v>
      </c>
      <c r="C63" t="n">
        <v>0</v>
      </c>
      <c r="D63" s="2" t="s">
        <v>119</v>
      </c>
      <c r="E63" s="2" t="s">
        <v>120</v>
      </c>
      <c r="F63" s="2" t="n"/>
      <c r="G63">
        <f>VLOOKUP(B63,Dictionary!$A$2:$B$20,2,FALSE)</f>
        <v/>
      </c>
      <c r="H63">
        <f>VLOOKUP(C63,Dictionary!$D$2:$E$8,2,FALSE)</f>
        <v/>
      </c>
      <c r="I63">
        <f>"Insert into UFMT_VALUE (VALUE_ID, VALUE_TYPE, VALUE_SUBTYPE, VALUE, DESCRIPTION) Values ('"&amp;A63&amp;"', '"&amp;B63&amp;"', '"&amp;C63&amp;"', '"&amp;D63&amp;"', '"&amp;E63&amp;"');"</f>
        <v/>
      </c>
      <c r="J63">
        <f>"Update UFMT_VALUE Set (VALUE_TYPE, VALUE_SUBTYPE, VALUE, DESCRIPTION) = ( Select '"&amp;B63&amp;"', '"&amp;C63&amp;"', '"&amp;D63&amp;"', '"&amp;E63&amp;"' from DUAL) WHERE VALUE_ID = '"&amp;A63&amp;"';"</f>
        <v/>
      </c>
    </row>
    <row r="64" spans="1:11">
      <c r="A64" t="n">
        <v>61</v>
      </c>
      <c r="B64" t="n">
        <v>1</v>
      </c>
      <c r="C64" t="n">
        <v>0</v>
      </c>
      <c r="D64" s="2" t="s">
        <v>121</v>
      </c>
      <c r="E64" s="2" t="s">
        <v>122</v>
      </c>
      <c r="F64" s="2" t="n"/>
      <c r="G64">
        <f>VLOOKUP(B64,Dictionary!$A$2:$B$20,2,FALSE)</f>
        <v/>
      </c>
      <c r="H64">
        <f>VLOOKUP(C64,Dictionary!$D$2:$E$8,2,FALSE)</f>
        <v/>
      </c>
      <c r="I64">
        <f>"Insert into UFMT_VALUE (VALUE_ID, VALUE_TYPE, VALUE_SUBTYPE, VALUE, DESCRIPTION) Values ('"&amp;A64&amp;"', '"&amp;B64&amp;"', '"&amp;C64&amp;"', '"&amp;D64&amp;"', '"&amp;E64&amp;"');"</f>
        <v/>
      </c>
      <c r="J64">
        <f>"Update UFMT_VALUE Set (VALUE_TYPE, VALUE_SUBTYPE, VALUE, DESCRIPTION) = ( Select '"&amp;B64&amp;"', '"&amp;C64&amp;"', '"&amp;D64&amp;"', '"&amp;E64&amp;"' from DUAL) WHERE VALUE_ID = '"&amp;A64&amp;"';"</f>
        <v/>
      </c>
    </row>
    <row r="65" spans="1:11">
      <c r="A65" t="n">
        <v>62</v>
      </c>
      <c r="B65" t="n">
        <v>3</v>
      </c>
      <c r="C65" t="n">
        <v>0</v>
      </c>
      <c r="D65" s="2" t="s">
        <v>123</v>
      </c>
      <c r="E65" s="2" t="s">
        <v>124</v>
      </c>
      <c r="F65" s="2" t="n"/>
      <c r="G65">
        <f>VLOOKUP(B65,Dictionary!$A$2:$B$20,2,FALSE)</f>
        <v/>
      </c>
      <c r="H65">
        <f>VLOOKUP(C65,Dictionary!$D$2:$E$8,2,FALSE)</f>
        <v/>
      </c>
      <c r="I65">
        <f>"Insert into UFMT_VALUE (VALUE_ID, VALUE_TYPE, VALUE_SUBTYPE, VALUE, DESCRIPTION) Values ('"&amp;A65&amp;"', '"&amp;B65&amp;"', '"&amp;C65&amp;"', '"&amp;D65&amp;"', '"&amp;E65&amp;"');"</f>
        <v/>
      </c>
      <c r="J65">
        <f>"Update UFMT_VALUE Set (VALUE_TYPE, VALUE_SUBTYPE, VALUE, DESCRIPTION) = ( Select '"&amp;B65&amp;"', '"&amp;C65&amp;"', '"&amp;D65&amp;"', '"&amp;E65&amp;"' from DUAL) WHERE VALUE_ID = '"&amp;A65&amp;"';"</f>
        <v/>
      </c>
    </row>
    <row r="66" spans="1:11">
      <c r="A66" t="n">
        <v>63</v>
      </c>
      <c r="B66" t="n">
        <v>1</v>
      </c>
      <c r="C66" t="n">
        <v>1</v>
      </c>
      <c r="D66" s="2" t="s">
        <v>106</v>
      </c>
      <c r="E66" s="2" t="s">
        <v>125</v>
      </c>
      <c r="F66" s="2" t="n"/>
      <c r="G66">
        <f>VLOOKUP(B66,Dictionary!$A$2:$B$20,2,FALSE)</f>
        <v/>
      </c>
      <c r="H66">
        <f>VLOOKUP(C66,Dictionary!$D$2:$E$8,2,FALSE)</f>
        <v/>
      </c>
      <c r="I66">
        <f>"Insert into UFMT_VALUE (VALUE_ID, VALUE_TYPE, VALUE_SUBTYPE, VALUE, DESCRIPTION) Values ('"&amp;A66&amp;"', '"&amp;B66&amp;"', '"&amp;C66&amp;"', '"&amp;D66&amp;"', '"&amp;E66&amp;"');"</f>
        <v/>
      </c>
      <c r="J66">
        <f>"Update UFMT_VALUE Set (VALUE_TYPE, VALUE_SUBTYPE, VALUE, DESCRIPTION) = ( Select '"&amp;B66&amp;"', '"&amp;C66&amp;"', '"&amp;D66&amp;"', '"&amp;E66&amp;"' from DUAL) WHERE VALUE_ID = '"&amp;A66&amp;"';"</f>
        <v/>
      </c>
    </row>
    <row r="67" spans="1:11">
      <c r="A67" t="n">
        <v>64</v>
      </c>
      <c r="B67" t="n">
        <v>1</v>
      </c>
      <c r="C67" t="n">
        <v>1</v>
      </c>
      <c r="D67" s="2" t="s">
        <v>126</v>
      </c>
      <c r="E67" s="2" t="s">
        <v>127</v>
      </c>
      <c r="F67" s="2" t="n"/>
      <c r="G67">
        <f>VLOOKUP(B67,Dictionary!$A$2:$B$20,2,FALSE)</f>
        <v/>
      </c>
      <c r="H67">
        <f>VLOOKUP(C67,Dictionary!$D$2:$E$8,2,FALSE)</f>
        <v/>
      </c>
      <c r="I67">
        <f>"Insert into UFMT_VALUE (VALUE_ID, VALUE_TYPE, VALUE_SUBTYPE, VALUE, DESCRIPTION) Values ('"&amp;A67&amp;"', '"&amp;B67&amp;"', '"&amp;C67&amp;"', '"&amp;D67&amp;"', '"&amp;E67&amp;"');"</f>
        <v/>
      </c>
      <c r="J67">
        <f>"Update UFMT_VALUE Set (VALUE_TYPE, VALUE_SUBTYPE, VALUE, DESCRIPTION) = ( Select '"&amp;B67&amp;"', '"&amp;C67&amp;"', '"&amp;D67&amp;"', '"&amp;E67&amp;"' from DUAL) WHERE VALUE_ID = '"&amp;A67&amp;"';"</f>
        <v/>
      </c>
    </row>
    <row r="68" spans="1:11">
      <c r="A68" t="n">
        <v>65</v>
      </c>
      <c r="B68" t="n">
        <v>1</v>
      </c>
      <c r="C68" t="n">
        <v>4</v>
      </c>
      <c r="D68" s="2" t="s">
        <v>128</v>
      </c>
      <c r="E68" s="2" t="s">
        <v>129</v>
      </c>
      <c r="F68" s="2" t="n"/>
      <c r="G68">
        <f>VLOOKUP(B68,Dictionary!$A$2:$B$20,2,FALSE)</f>
        <v/>
      </c>
      <c r="H68">
        <f>VLOOKUP(C68,Dictionary!$D$2:$E$8,2,FALSE)</f>
        <v/>
      </c>
      <c r="I68">
        <f>"Insert into UFMT_VALUE (VALUE_ID, VALUE_TYPE, VALUE_SUBTYPE, VALUE, DESCRIPTION) Values ('"&amp;A68&amp;"', '"&amp;B68&amp;"', '"&amp;C68&amp;"', '"&amp;D68&amp;"', '"&amp;E68&amp;"');"</f>
        <v/>
      </c>
      <c r="J68">
        <f>"Update UFMT_VALUE Set (VALUE_TYPE, VALUE_SUBTYPE, VALUE, DESCRIPTION) = ( Select '"&amp;B68&amp;"', '"&amp;C68&amp;"', '"&amp;D68&amp;"', '"&amp;E68&amp;"' from DUAL) WHERE VALUE_ID = '"&amp;A68&amp;"';"</f>
        <v/>
      </c>
    </row>
    <row r="69" spans="1:11">
      <c r="A69" t="n">
        <v>66</v>
      </c>
      <c r="B69" t="n">
        <v>1</v>
      </c>
      <c r="C69" t="n">
        <v>4</v>
      </c>
      <c r="D69" s="2" t="s">
        <v>130</v>
      </c>
      <c r="E69" s="2" t="s">
        <v>131</v>
      </c>
      <c r="F69" s="2" t="n"/>
      <c r="G69">
        <f>VLOOKUP(B69,Dictionary!$A$2:$B$20,2,FALSE)</f>
        <v/>
      </c>
      <c r="H69">
        <f>VLOOKUP(C69,Dictionary!$D$2:$E$8,2,FALSE)</f>
        <v/>
      </c>
      <c r="I69">
        <f>"Insert into UFMT_VALUE (VALUE_ID, VALUE_TYPE, VALUE_SUBTYPE, VALUE, DESCRIPTION) Values ('"&amp;A69&amp;"', '"&amp;B69&amp;"', '"&amp;C69&amp;"', '"&amp;D69&amp;"', '"&amp;E69&amp;"');"</f>
        <v/>
      </c>
      <c r="J69">
        <f>"Update UFMT_VALUE Set (VALUE_TYPE, VALUE_SUBTYPE, VALUE, DESCRIPTION) = ( Select '"&amp;B69&amp;"', '"&amp;C69&amp;"', '"&amp;D69&amp;"', '"&amp;E69&amp;"' from DUAL) WHERE VALUE_ID = '"&amp;A69&amp;"';"</f>
        <v/>
      </c>
    </row>
    <row r="70" spans="1:11">
      <c r="A70" t="n">
        <v>67</v>
      </c>
      <c r="B70" t="n">
        <v>3</v>
      </c>
      <c r="C70" t="n">
        <v>0</v>
      </c>
      <c r="D70" s="2" t="s">
        <v>132</v>
      </c>
      <c r="E70" s="2" t="s">
        <v>133</v>
      </c>
      <c r="F70" s="2" t="n"/>
      <c r="G70">
        <f>VLOOKUP(B70,Dictionary!$A$2:$B$20,2,FALSE)</f>
        <v/>
      </c>
      <c r="H70">
        <f>VLOOKUP(C70,Dictionary!$D$2:$E$8,2,FALSE)</f>
        <v/>
      </c>
      <c r="I70">
        <f>"Insert into UFMT_VALUE (VALUE_ID, VALUE_TYPE, VALUE_SUBTYPE, VALUE, DESCRIPTION) Values ('"&amp;A70&amp;"', '"&amp;B70&amp;"', '"&amp;C70&amp;"', '"&amp;D70&amp;"', '"&amp;E70&amp;"');"</f>
        <v/>
      </c>
      <c r="J70">
        <f>"Update UFMT_VALUE Set (VALUE_TYPE, VALUE_SUBTYPE, VALUE, DESCRIPTION) = ( Select '"&amp;B70&amp;"', '"&amp;C70&amp;"', '"&amp;D70&amp;"', '"&amp;E70&amp;"' from DUAL) WHERE VALUE_ID = '"&amp;A70&amp;"';"</f>
        <v/>
      </c>
    </row>
    <row r="71" spans="1:11">
      <c r="A71" t="n">
        <v>68</v>
      </c>
      <c r="B71" t="n">
        <v>0</v>
      </c>
      <c r="C71" t="n">
        <v>0</v>
      </c>
      <c r="D71" s="2" t="s">
        <v>134</v>
      </c>
      <c r="E71" s="2" t="s">
        <v>135</v>
      </c>
      <c r="F71" s="2" t="n"/>
      <c r="G71">
        <f>VLOOKUP(B71,Dictionary!$A$2:$B$20,2,FALSE)</f>
        <v/>
      </c>
      <c r="H71">
        <f>VLOOKUP(C71,Dictionary!$D$2:$E$8,2,FALSE)</f>
        <v/>
      </c>
      <c r="I71">
        <f>"Insert into UFMT_VALUE (VALUE_ID, VALUE_TYPE, VALUE_SUBTYPE, VALUE, DESCRIPTION) Values ('"&amp;A71&amp;"', '"&amp;B71&amp;"', '"&amp;C71&amp;"', '"&amp;D71&amp;"', '"&amp;E71&amp;"');"</f>
        <v/>
      </c>
      <c r="J71">
        <f>"Update UFMT_VALUE Set (VALUE_TYPE, VALUE_SUBTYPE, VALUE, DESCRIPTION) = ( Select '"&amp;B71&amp;"', '"&amp;C71&amp;"', '"&amp;D71&amp;"', '"&amp;E71&amp;"' from DUAL) WHERE VALUE_ID = '"&amp;A71&amp;"';"</f>
        <v/>
      </c>
    </row>
    <row r="72" spans="1:11">
      <c r="A72" t="n">
        <v>69</v>
      </c>
      <c r="B72" t="n">
        <v>3</v>
      </c>
      <c r="C72" t="n">
        <v>0</v>
      </c>
      <c r="D72" s="2" t="s">
        <v>136</v>
      </c>
      <c r="E72" s="2" t="s">
        <v>120</v>
      </c>
      <c r="F72" s="2" t="n"/>
      <c r="G72">
        <f>VLOOKUP(B72,Dictionary!$A$2:$B$20,2,FALSE)</f>
        <v/>
      </c>
      <c r="H72">
        <f>VLOOKUP(C72,Dictionary!$D$2:$E$8,2,FALSE)</f>
        <v/>
      </c>
      <c r="I72">
        <f>"Insert into UFMT_VALUE (VALUE_ID, VALUE_TYPE, VALUE_SUBTYPE, VALUE, DESCRIPTION) Values ('"&amp;A72&amp;"', '"&amp;B72&amp;"', '"&amp;C72&amp;"', '"&amp;D72&amp;"', '"&amp;E72&amp;"');"</f>
        <v/>
      </c>
      <c r="J72">
        <f>"Update UFMT_VALUE Set (VALUE_TYPE, VALUE_SUBTYPE, VALUE, DESCRIPTION) = ( Select '"&amp;B72&amp;"', '"&amp;C72&amp;"', '"&amp;D72&amp;"', '"&amp;E72&amp;"' from DUAL) WHERE VALUE_ID = '"&amp;A72&amp;"';"</f>
        <v/>
      </c>
    </row>
    <row r="73" spans="1:11">
      <c r="A73" t="n">
        <v>70</v>
      </c>
      <c r="B73" t="n">
        <v>3</v>
      </c>
      <c r="C73" t="n">
        <v>0</v>
      </c>
      <c r="D73" s="2" t="s">
        <v>137</v>
      </c>
      <c r="E73" s="2" t="s">
        <v>138</v>
      </c>
      <c r="F73" s="2" t="n"/>
      <c r="G73">
        <f>VLOOKUP(B73,Dictionary!$A$2:$B$20,2,FALSE)</f>
        <v/>
      </c>
      <c r="H73">
        <f>VLOOKUP(C73,Dictionary!$D$2:$E$8,2,FALSE)</f>
        <v/>
      </c>
      <c r="I73">
        <f>"Insert into UFMT_VALUE (VALUE_ID, VALUE_TYPE, VALUE_SUBTYPE, VALUE, DESCRIPTION) Values ('"&amp;A73&amp;"', '"&amp;B73&amp;"', '"&amp;C73&amp;"', '"&amp;D73&amp;"', '"&amp;E73&amp;"');"</f>
        <v/>
      </c>
      <c r="J73">
        <f>"Update UFMT_VALUE Set (VALUE_TYPE, VALUE_SUBTYPE, VALUE, DESCRIPTION) = ( Select '"&amp;B73&amp;"', '"&amp;C73&amp;"', '"&amp;D73&amp;"', '"&amp;E73&amp;"' from DUAL) WHERE VALUE_ID = '"&amp;A73&amp;"';"</f>
        <v/>
      </c>
    </row>
    <row r="74" spans="1:11">
      <c r="A74" t="n">
        <v>71</v>
      </c>
      <c r="B74" t="n">
        <v>0</v>
      </c>
      <c r="C74" t="n">
        <v>0</v>
      </c>
      <c r="D74" s="2" t="s">
        <v>139</v>
      </c>
      <c r="E74" s="2" t="s">
        <v>140</v>
      </c>
      <c r="F74" s="2" t="n"/>
      <c r="G74">
        <f>VLOOKUP(B74,Dictionary!$A$2:$B$20,2,FALSE)</f>
        <v/>
      </c>
      <c r="H74">
        <f>VLOOKUP(C74,Dictionary!$D$2:$E$8,2,FALSE)</f>
        <v/>
      </c>
      <c r="I74">
        <f>"Insert into UFMT_VALUE (VALUE_ID, VALUE_TYPE, VALUE_SUBTYPE, VALUE, DESCRIPTION) Values ('"&amp;A74&amp;"', '"&amp;B74&amp;"', '"&amp;C74&amp;"', '"&amp;D74&amp;"', '"&amp;E74&amp;"');"</f>
        <v/>
      </c>
      <c r="J74">
        <f>"Update UFMT_VALUE Set (VALUE_TYPE, VALUE_SUBTYPE, VALUE, DESCRIPTION) = ( Select '"&amp;B74&amp;"', '"&amp;C74&amp;"', '"&amp;D74&amp;"', '"&amp;E74&amp;"' from DUAL) WHERE VALUE_ID = '"&amp;A74&amp;"';"</f>
        <v/>
      </c>
    </row>
    <row r="75" spans="1:11">
      <c r="A75" t="n">
        <v>72</v>
      </c>
      <c r="B75" t="n">
        <v>3</v>
      </c>
      <c r="C75" t="n">
        <v>0</v>
      </c>
      <c r="D75" s="2" t="s">
        <v>141</v>
      </c>
      <c r="E75" s="2" t="s">
        <v>142</v>
      </c>
      <c r="F75" s="2" t="n"/>
      <c r="G75">
        <f>VLOOKUP(B75,Dictionary!$A$2:$B$20,2,FALSE)</f>
        <v/>
      </c>
      <c r="H75">
        <f>VLOOKUP(C75,Dictionary!$D$2:$E$8,2,FALSE)</f>
        <v/>
      </c>
      <c r="I75">
        <f>"Insert into UFMT_VALUE (VALUE_ID, VALUE_TYPE, VALUE_SUBTYPE, VALUE, DESCRIPTION) Values ('"&amp;A75&amp;"', '"&amp;B75&amp;"', '"&amp;C75&amp;"', '"&amp;D75&amp;"', '"&amp;E75&amp;"');"</f>
        <v/>
      </c>
      <c r="J75">
        <f>"Update UFMT_VALUE Set (VALUE_TYPE, VALUE_SUBTYPE, VALUE, DESCRIPTION) = ( Select '"&amp;B75&amp;"', '"&amp;C75&amp;"', '"&amp;D75&amp;"', '"&amp;E75&amp;"' from DUAL) WHERE VALUE_ID = '"&amp;A75&amp;"';"</f>
        <v/>
      </c>
    </row>
    <row r="76" spans="1:11">
      <c r="A76" t="n">
        <v>73</v>
      </c>
      <c r="B76" t="n">
        <v>1</v>
      </c>
      <c r="C76" t="n">
        <v>1</v>
      </c>
      <c r="D76" s="2" t="s">
        <v>143</v>
      </c>
      <c r="E76" s="2" t="s">
        <v>144</v>
      </c>
      <c r="F76" s="2" t="n"/>
      <c r="G76">
        <f>VLOOKUP(B76,Dictionary!$A$2:$B$20,2,FALSE)</f>
        <v/>
      </c>
      <c r="H76">
        <f>VLOOKUP(C76,Dictionary!$D$2:$E$8,2,FALSE)</f>
        <v/>
      </c>
      <c r="I76">
        <f>"Insert into UFMT_VALUE (VALUE_ID, VALUE_TYPE, VALUE_SUBTYPE, VALUE, DESCRIPTION) Values ('"&amp;A76&amp;"', '"&amp;B76&amp;"', '"&amp;C76&amp;"', '"&amp;D76&amp;"', '"&amp;E76&amp;"');"</f>
        <v/>
      </c>
      <c r="J76">
        <f>"Update UFMT_VALUE Set (VALUE_TYPE, VALUE_SUBTYPE, VALUE, DESCRIPTION) = ( Select '"&amp;B76&amp;"', '"&amp;C76&amp;"', '"&amp;D76&amp;"', '"&amp;E76&amp;"' from DUAL) WHERE VALUE_ID = '"&amp;A76&amp;"';"</f>
        <v/>
      </c>
    </row>
    <row r="77" spans="1:11">
      <c r="A77" t="n">
        <v>74</v>
      </c>
      <c r="B77" t="n">
        <v>1</v>
      </c>
      <c r="C77" t="n">
        <v>0</v>
      </c>
      <c r="D77" s="2" t="s">
        <v>145</v>
      </c>
      <c r="E77" s="2" t="s">
        <v>146</v>
      </c>
      <c r="F77" s="2" t="n"/>
      <c r="G77">
        <f>VLOOKUP(B77,Dictionary!$A$2:$B$20,2,FALSE)</f>
        <v/>
      </c>
      <c r="H77">
        <f>VLOOKUP(C77,Dictionary!$D$2:$E$8,2,FALSE)</f>
        <v/>
      </c>
      <c r="I77">
        <f>"Insert into UFMT_VALUE (VALUE_ID, VALUE_TYPE, VALUE_SUBTYPE, VALUE, DESCRIPTION) Values ('"&amp;A77&amp;"', '"&amp;B77&amp;"', '"&amp;C77&amp;"', '"&amp;D77&amp;"', '"&amp;E77&amp;"');"</f>
        <v/>
      </c>
      <c r="J77">
        <f>"Update UFMT_VALUE Set (VALUE_TYPE, VALUE_SUBTYPE, VALUE, DESCRIPTION) = ( Select '"&amp;B77&amp;"', '"&amp;C77&amp;"', '"&amp;D77&amp;"', '"&amp;E77&amp;"' from DUAL) WHERE VALUE_ID = '"&amp;A77&amp;"';"</f>
        <v/>
      </c>
    </row>
    <row r="78" spans="1:11">
      <c r="A78" t="n">
        <v>76</v>
      </c>
      <c r="B78" t="n">
        <v>3</v>
      </c>
      <c r="C78" t="n">
        <v>0</v>
      </c>
      <c r="D78" s="2" t="s">
        <v>147</v>
      </c>
      <c r="E78" s="2" t="s">
        <v>148</v>
      </c>
      <c r="F78" s="2" t="n"/>
      <c r="G78">
        <f>VLOOKUP(B78,Dictionary!$A$2:$B$20,2,FALSE)</f>
        <v/>
      </c>
      <c r="H78">
        <f>VLOOKUP(C78,Dictionary!$D$2:$E$8,2,FALSE)</f>
        <v/>
      </c>
      <c r="I78">
        <f>"Insert into UFMT_VALUE (VALUE_ID, VALUE_TYPE, VALUE_SUBTYPE, VALUE, DESCRIPTION) Values ('"&amp;A78&amp;"', '"&amp;B78&amp;"', '"&amp;C78&amp;"', '"&amp;D78&amp;"', '"&amp;E78&amp;"');"</f>
        <v/>
      </c>
      <c r="J78">
        <f>"Update UFMT_VALUE Set (VALUE_TYPE, VALUE_SUBTYPE, VALUE, DESCRIPTION) = ( Select '"&amp;B78&amp;"', '"&amp;C78&amp;"', '"&amp;D78&amp;"', '"&amp;E78&amp;"' from DUAL) WHERE VALUE_ID = '"&amp;A78&amp;"';"</f>
        <v/>
      </c>
    </row>
    <row r="79" spans="1:11">
      <c r="A79" t="n">
        <v>77</v>
      </c>
      <c r="B79" t="n">
        <v>0</v>
      </c>
      <c r="C79" t="n">
        <v>0</v>
      </c>
      <c r="D79" s="2" t="s">
        <v>149</v>
      </c>
      <c r="E79" s="2" t="s">
        <v>150</v>
      </c>
      <c r="F79" s="2" t="n"/>
      <c r="G79">
        <f>VLOOKUP(B79,Dictionary!$A$2:$B$20,2,FALSE)</f>
        <v/>
      </c>
      <c r="H79">
        <f>VLOOKUP(C79,Dictionary!$D$2:$E$8,2,FALSE)</f>
        <v/>
      </c>
      <c r="I79">
        <f>"Insert into UFMT_VALUE (VALUE_ID, VALUE_TYPE, VALUE_SUBTYPE, VALUE, DESCRIPTION) Values ('"&amp;A79&amp;"', '"&amp;B79&amp;"', '"&amp;C79&amp;"', '"&amp;D79&amp;"', '"&amp;E79&amp;"');"</f>
        <v/>
      </c>
      <c r="J79">
        <f>"Update UFMT_VALUE Set (VALUE_TYPE, VALUE_SUBTYPE, VALUE, DESCRIPTION) = ( Select '"&amp;B79&amp;"', '"&amp;C79&amp;"', '"&amp;D79&amp;"', '"&amp;E79&amp;"' from DUAL) WHERE VALUE_ID = '"&amp;A79&amp;"';"</f>
        <v/>
      </c>
    </row>
    <row r="80" spans="1:11">
      <c r="A80" t="n">
        <v>78</v>
      </c>
      <c r="B80" t="n">
        <v>3</v>
      </c>
      <c r="C80" t="n">
        <v>0</v>
      </c>
      <c r="D80" s="2" t="s">
        <v>151</v>
      </c>
      <c r="E80" s="2" t="s">
        <v>148</v>
      </c>
      <c r="F80" s="2" t="n"/>
      <c r="G80">
        <f>VLOOKUP(B80,Dictionary!$A$2:$B$20,2,FALSE)</f>
        <v/>
      </c>
      <c r="H80">
        <f>VLOOKUP(C80,Dictionary!$D$2:$E$8,2,FALSE)</f>
        <v/>
      </c>
      <c r="I80">
        <f>"Insert into UFMT_VALUE (VALUE_ID, VALUE_TYPE, VALUE_SUBTYPE, VALUE, DESCRIPTION) Values ('"&amp;A80&amp;"', '"&amp;B80&amp;"', '"&amp;C80&amp;"', '"&amp;D80&amp;"', '"&amp;E80&amp;"');"</f>
        <v/>
      </c>
      <c r="J80">
        <f>"Update UFMT_VALUE Set (VALUE_TYPE, VALUE_SUBTYPE, VALUE, DESCRIPTION) = ( Select '"&amp;B80&amp;"', '"&amp;C80&amp;"', '"&amp;D80&amp;"', '"&amp;E80&amp;"' from DUAL) WHERE VALUE_ID = '"&amp;A80&amp;"';"</f>
        <v/>
      </c>
    </row>
    <row r="81" spans="1:11">
      <c r="A81" t="n">
        <v>79</v>
      </c>
      <c r="B81" t="n">
        <v>3</v>
      </c>
      <c r="C81" t="n">
        <v>0</v>
      </c>
      <c r="D81" s="2" t="s">
        <v>152</v>
      </c>
      <c r="E81" s="2" t="s">
        <v>124</v>
      </c>
      <c r="F81" s="2" t="n"/>
      <c r="G81">
        <f>VLOOKUP(B81,Dictionary!$A$2:$B$20,2,FALSE)</f>
        <v/>
      </c>
      <c r="H81">
        <f>VLOOKUP(C81,Dictionary!$D$2:$E$8,2,FALSE)</f>
        <v/>
      </c>
      <c r="I81">
        <f>"Insert into UFMT_VALUE (VALUE_ID, VALUE_TYPE, VALUE_SUBTYPE, VALUE, DESCRIPTION) Values ('"&amp;A81&amp;"', '"&amp;B81&amp;"', '"&amp;C81&amp;"', '"&amp;D81&amp;"', '"&amp;E81&amp;"');"</f>
        <v/>
      </c>
      <c r="J81">
        <f>"Update UFMT_VALUE Set (VALUE_TYPE, VALUE_SUBTYPE, VALUE, DESCRIPTION) = ( Select '"&amp;B81&amp;"', '"&amp;C81&amp;"', '"&amp;D81&amp;"', '"&amp;E81&amp;"' from DUAL) WHERE VALUE_ID = '"&amp;A81&amp;"';"</f>
        <v/>
      </c>
    </row>
    <row r="82" spans="1:11">
      <c r="A82" t="n">
        <v>80</v>
      </c>
      <c r="B82" t="n">
        <v>3</v>
      </c>
      <c r="C82" t="n">
        <v>0</v>
      </c>
      <c r="D82" s="2" t="s">
        <v>153</v>
      </c>
      <c r="E82" s="2" t="s">
        <v>154</v>
      </c>
      <c r="F82" s="2" t="n"/>
      <c r="G82">
        <f>VLOOKUP(B82,Dictionary!$A$2:$B$20,2,FALSE)</f>
        <v/>
      </c>
      <c r="H82">
        <f>VLOOKUP(C82,Dictionary!$D$2:$E$8,2,FALSE)</f>
        <v/>
      </c>
      <c r="I82">
        <f>"Insert into UFMT_VALUE (VALUE_ID, VALUE_TYPE, VALUE_SUBTYPE, VALUE, DESCRIPTION) Values ('"&amp;A82&amp;"', '"&amp;B82&amp;"', '"&amp;C82&amp;"', '"&amp;D82&amp;"', '"&amp;E82&amp;"');"</f>
        <v/>
      </c>
      <c r="J82">
        <f>"Update UFMT_VALUE Set (VALUE_TYPE, VALUE_SUBTYPE, VALUE, DESCRIPTION) = ( Select '"&amp;B82&amp;"', '"&amp;C82&amp;"', '"&amp;D82&amp;"', '"&amp;E82&amp;"' from DUAL) WHERE VALUE_ID = '"&amp;A82&amp;"';"</f>
        <v/>
      </c>
    </row>
    <row r="83" spans="1:11">
      <c r="A83" t="n">
        <v>81</v>
      </c>
      <c r="B83" t="n">
        <v>3</v>
      </c>
      <c r="C83" t="n">
        <v>0</v>
      </c>
      <c r="D83" s="2" t="s">
        <v>155</v>
      </c>
      <c r="E83" s="2" t="s">
        <v>156</v>
      </c>
      <c r="F83" s="2" t="n"/>
      <c r="G83">
        <f>VLOOKUP(B83,Dictionary!$A$2:$B$20,2,FALSE)</f>
        <v/>
      </c>
      <c r="H83">
        <f>VLOOKUP(C83,Dictionary!$D$2:$E$8,2,FALSE)</f>
        <v/>
      </c>
      <c r="I83">
        <f>"Insert into UFMT_VALUE (VALUE_ID, VALUE_TYPE, VALUE_SUBTYPE, VALUE, DESCRIPTION) Values ('"&amp;A83&amp;"', '"&amp;B83&amp;"', '"&amp;C83&amp;"', '"&amp;D83&amp;"', '"&amp;E83&amp;"');"</f>
        <v/>
      </c>
      <c r="J83">
        <f>"Update UFMT_VALUE Set (VALUE_TYPE, VALUE_SUBTYPE, VALUE, DESCRIPTION) = ( Select '"&amp;B83&amp;"', '"&amp;C83&amp;"', '"&amp;D83&amp;"', '"&amp;E83&amp;"' from DUAL) WHERE VALUE_ID = '"&amp;A83&amp;"';"</f>
        <v/>
      </c>
    </row>
    <row r="84" spans="1:11">
      <c r="A84" t="n">
        <v>82</v>
      </c>
      <c r="B84" t="n">
        <v>3</v>
      </c>
      <c r="C84" t="n">
        <v>0</v>
      </c>
      <c r="D84" s="2" t="s">
        <v>157</v>
      </c>
      <c r="E84" s="2" t="s">
        <v>158</v>
      </c>
      <c r="F84" s="2" t="n"/>
      <c r="G84">
        <f>VLOOKUP(B84,Dictionary!$A$2:$B$20,2,FALSE)</f>
        <v/>
      </c>
      <c r="H84">
        <f>VLOOKUP(C84,Dictionary!$D$2:$E$8,2,FALSE)</f>
        <v/>
      </c>
      <c r="I84">
        <f>"Insert into UFMT_VALUE (VALUE_ID, VALUE_TYPE, VALUE_SUBTYPE, VALUE, DESCRIPTION) Values ('"&amp;A84&amp;"', '"&amp;B84&amp;"', '"&amp;C84&amp;"', '"&amp;D84&amp;"', '"&amp;E84&amp;"');"</f>
        <v/>
      </c>
      <c r="J84">
        <f>"Update UFMT_VALUE Set (VALUE_TYPE, VALUE_SUBTYPE, VALUE, DESCRIPTION) = ( Select '"&amp;B84&amp;"', '"&amp;C84&amp;"', '"&amp;D84&amp;"', '"&amp;E84&amp;"' from DUAL) WHERE VALUE_ID = '"&amp;A84&amp;"';"</f>
        <v/>
      </c>
    </row>
    <row r="85" spans="1:11">
      <c r="A85" t="n">
        <v>83</v>
      </c>
      <c r="B85" t="n">
        <v>3</v>
      </c>
      <c r="C85" t="n">
        <v>0</v>
      </c>
      <c r="D85" s="2" t="s">
        <v>159</v>
      </c>
      <c r="E85" s="2" t="s">
        <v>160</v>
      </c>
      <c r="F85" s="2" t="n"/>
      <c r="G85">
        <f>VLOOKUP(B85,Dictionary!$A$2:$B$20,2,FALSE)</f>
        <v/>
      </c>
      <c r="H85">
        <f>VLOOKUP(C85,Dictionary!$D$2:$E$8,2,FALSE)</f>
        <v/>
      </c>
      <c r="I85">
        <f>"Insert into UFMT_VALUE (VALUE_ID, VALUE_TYPE, VALUE_SUBTYPE, VALUE, DESCRIPTION) Values ('"&amp;A85&amp;"', '"&amp;B85&amp;"', '"&amp;C85&amp;"', '"&amp;D85&amp;"', '"&amp;E85&amp;"');"</f>
        <v/>
      </c>
      <c r="J85">
        <f>"Update UFMT_VALUE Set (VALUE_TYPE, VALUE_SUBTYPE, VALUE, DESCRIPTION) = ( Select '"&amp;B85&amp;"', '"&amp;C85&amp;"', '"&amp;D85&amp;"', '"&amp;E85&amp;"' from DUAL) WHERE VALUE_ID = '"&amp;A85&amp;"';"</f>
        <v/>
      </c>
    </row>
    <row r="86" spans="1:11">
      <c r="A86" t="n">
        <v>84</v>
      </c>
      <c r="B86" t="n">
        <v>3</v>
      </c>
      <c r="C86" t="n">
        <v>0</v>
      </c>
      <c r="D86" s="2" t="s">
        <v>161</v>
      </c>
      <c r="E86" s="2" t="s">
        <v>124</v>
      </c>
      <c r="F86" s="2" t="n"/>
      <c r="G86">
        <f>VLOOKUP(B86,Dictionary!$A$2:$B$20,2,FALSE)</f>
        <v/>
      </c>
      <c r="H86">
        <f>VLOOKUP(C86,Dictionary!$D$2:$E$8,2,FALSE)</f>
        <v/>
      </c>
      <c r="I86">
        <f>"Insert into UFMT_VALUE (VALUE_ID, VALUE_TYPE, VALUE_SUBTYPE, VALUE, DESCRIPTION) Values ('"&amp;A86&amp;"', '"&amp;B86&amp;"', '"&amp;C86&amp;"', '"&amp;D86&amp;"', '"&amp;E86&amp;"');"</f>
        <v/>
      </c>
      <c r="J86">
        <f>"Update UFMT_VALUE Set (VALUE_TYPE, VALUE_SUBTYPE, VALUE, DESCRIPTION) = ( Select '"&amp;B86&amp;"', '"&amp;C86&amp;"', '"&amp;D86&amp;"', '"&amp;E86&amp;"' from DUAL) WHERE VALUE_ID = '"&amp;A86&amp;"';"</f>
        <v/>
      </c>
    </row>
    <row r="87" spans="1:11">
      <c r="A87" t="n">
        <v>85</v>
      </c>
      <c r="B87" t="n">
        <v>3</v>
      </c>
      <c r="C87" t="n">
        <v>0</v>
      </c>
      <c r="D87" s="2" t="s">
        <v>162</v>
      </c>
      <c r="E87" s="2" t="s">
        <v>163</v>
      </c>
      <c r="F87" s="2" t="n"/>
      <c r="G87">
        <f>VLOOKUP(B87,Dictionary!$A$2:$B$20,2,FALSE)</f>
        <v/>
      </c>
      <c r="H87">
        <f>VLOOKUP(C87,Dictionary!$D$2:$E$8,2,FALSE)</f>
        <v/>
      </c>
      <c r="I87">
        <f>"Insert into UFMT_VALUE (VALUE_ID, VALUE_TYPE, VALUE_SUBTYPE, VALUE, DESCRIPTION) Values ('"&amp;A87&amp;"', '"&amp;B87&amp;"', '"&amp;C87&amp;"', '"&amp;D87&amp;"', '"&amp;E87&amp;"');"</f>
        <v/>
      </c>
      <c r="J87">
        <f>"Update UFMT_VALUE Set (VALUE_TYPE, VALUE_SUBTYPE, VALUE, DESCRIPTION) = ( Select '"&amp;B87&amp;"', '"&amp;C87&amp;"', '"&amp;D87&amp;"', '"&amp;E87&amp;"' from DUAL) WHERE VALUE_ID = '"&amp;A87&amp;"';"</f>
        <v/>
      </c>
    </row>
    <row r="88" spans="1:11">
      <c r="A88" t="n">
        <v>86</v>
      </c>
      <c r="B88" t="n">
        <v>0</v>
      </c>
      <c r="C88" t="n">
        <v>0</v>
      </c>
      <c r="D88" s="2" t="s">
        <v>164</v>
      </c>
      <c r="E88" s="2" t="s">
        <v>165</v>
      </c>
      <c r="F88" s="2" t="n"/>
      <c r="G88">
        <f>VLOOKUP(B88,Dictionary!$A$2:$B$20,2,FALSE)</f>
        <v/>
      </c>
      <c r="H88">
        <f>VLOOKUP(C88,Dictionary!$D$2:$E$8,2,FALSE)</f>
        <v/>
      </c>
      <c r="I88">
        <f>"Insert into UFMT_VALUE (VALUE_ID, VALUE_TYPE, VALUE_SUBTYPE, VALUE, DESCRIPTION) Values ('"&amp;A88&amp;"', '"&amp;B88&amp;"', '"&amp;C88&amp;"', '"&amp;D88&amp;"', '"&amp;E88&amp;"');"</f>
        <v/>
      </c>
      <c r="J88">
        <f>"Update UFMT_VALUE Set (VALUE_TYPE, VALUE_SUBTYPE, VALUE, DESCRIPTION) = ( Select '"&amp;B88&amp;"', '"&amp;C88&amp;"', '"&amp;D88&amp;"', '"&amp;E88&amp;"' from DUAL) WHERE VALUE_ID = '"&amp;A88&amp;"';"</f>
        <v/>
      </c>
    </row>
    <row r="89" spans="1:11">
      <c r="A89" t="n">
        <v>87</v>
      </c>
      <c r="B89" t="n">
        <v>3</v>
      </c>
      <c r="C89" t="n">
        <v>0</v>
      </c>
      <c r="D89" s="2" t="s">
        <v>166</v>
      </c>
      <c r="E89" s="2" t="s">
        <v>167</v>
      </c>
      <c r="F89" s="2" t="n"/>
      <c r="G89">
        <f>VLOOKUP(B89,Dictionary!$A$2:$B$20,2,FALSE)</f>
        <v/>
      </c>
      <c r="H89">
        <f>VLOOKUP(C89,Dictionary!$D$2:$E$8,2,FALSE)</f>
        <v/>
      </c>
      <c r="I89">
        <f>"Insert into UFMT_VALUE (VALUE_ID, VALUE_TYPE, VALUE_SUBTYPE, VALUE, DESCRIPTION) Values ('"&amp;A89&amp;"', '"&amp;B89&amp;"', '"&amp;C89&amp;"', '"&amp;D89&amp;"', '"&amp;E89&amp;"');"</f>
        <v/>
      </c>
      <c r="J89">
        <f>"Update UFMT_VALUE Set (VALUE_TYPE, VALUE_SUBTYPE, VALUE, DESCRIPTION) = ( Select '"&amp;B89&amp;"', '"&amp;C89&amp;"', '"&amp;D89&amp;"', '"&amp;E89&amp;"' from DUAL) WHERE VALUE_ID = '"&amp;A89&amp;"';"</f>
        <v/>
      </c>
    </row>
    <row r="90" spans="1:11">
      <c r="A90" t="n">
        <v>88</v>
      </c>
      <c r="B90" t="n">
        <v>3</v>
      </c>
      <c r="C90" t="n">
        <v>0</v>
      </c>
      <c r="D90" s="2" t="s">
        <v>168</v>
      </c>
      <c r="E90" s="2" t="s">
        <v>169</v>
      </c>
      <c r="F90" s="2" t="n"/>
      <c r="G90">
        <f>VLOOKUP(B90,Dictionary!$A$2:$B$20,2,FALSE)</f>
        <v/>
      </c>
      <c r="H90">
        <f>VLOOKUP(C90,Dictionary!$D$2:$E$8,2,FALSE)</f>
        <v/>
      </c>
      <c r="I90">
        <f>"Insert into UFMT_VALUE (VALUE_ID, VALUE_TYPE, VALUE_SUBTYPE, VALUE, DESCRIPTION) Values ('"&amp;A90&amp;"', '"&amp;B90&amp;"', '"&amp;C90&amp;"', '"&amp;D90&amp;"', '"&amp;E90&amp;"');"</f>
        <v/>
      </c>
      <c r="J90">
        <f>"Update UFMT_VALUE Set (VALUE_TYPE, VALUE_SUBTYPE, VALUE, DESCRIPTION) = ( Select '"&amp;B90&amp;"', '"&amp;C90&amp;"', '"&amp;D90&amp;"', '"&amp;E90&amp;"' from DUAL) WHERE VALUE_ID = '"&amp;A90&amp;"';"</f>
        <v/>
      </c>
    </row>
    <row r="91" spans="1:11">
      <c r="A91" t="n">
        <v>89</v>
      </c>
      <c r="B91" t="n">
        <v>0</v>
      </c>
      <c r="C91" t="n">
        <v>0</v>
      </c>
      <c r="D91" s="2" t="s">
        <v>134</v>
      </c>
      <c r="E91" s="2" t="s">
        <v>170</v>
      </c>
      <c r="F91" s="2" t="n"/>
      <c r="G91">
        <f>VLOOKUP(B91,Dictionary!$A$2:$B$20,2,FALSE)</f>
        <v/>
      </c>
      <c r="H91">
        <f>VLOOKUP(C91,Dictionary!$D$2:$E$8,2,FALSE)</f>
        <v/>
      </c>
      <c r="I91">
        <f>"Insert into UFMT_VALUE (VALUE_ID, VALUE_TYPE, VALUE_SUBTYPE, VALUE, DESCRIPTION) Values ('"&amp;A91&amp;"', '"&amp;B91&amp;"', '"&amp;C91&amp;"', '"&amp;D91&amp;"', '"&amp;E91&amp;"');"</f>
        <v/>
      </c>
      <c r="J91">
        <f>"Update UFMT_VALUE Set (VALUE_TYPE, VALUE_SUBTYPE, VALUE, DESCRIPTION) = ( Select '"&amp;B91&amp;"', '"&amp;C91&amp;"', '"&amp;D91&amp;"', '"&amp;E91&amp;"' from DUAL) WHERE VALUE_ID = '"&amp;A91&amp;"';"</f>
        <v/>
      </c>
    </row>
    <row r="92" spans="1:11">
      <c r="A92" t="n">
        <v>90</v>
      </c>
      <c r="B92" t="n">
        <v>1</v>
      </c>
      <c r="C92" t="n">
        <v>1</v>
      </c>
      <c r="D92" s="2" t="s">
        <v>171</v>
      </c>
      <c r="E92" s="2" t="s">
        <v>172</v>
      </c>
      <c r="F92" s="2" t="n"/>
      <c r="G92">
        <f>VLOOKUP(B92,Dictionary!$A$2:$B$20,2,FALSE)</f>
        <v/>
      </c>
      <c r="H92">
        <f>VLOOKUP(C92,Dictionary!$D$2:$E$8,2,FALSE)</f>
        <v/>
      </c>
      <c r="I92">
        <f>"Insert into UFMT_VALUE (VALUE_ID, VALUE_TYPE, VALUE_SUBTYPE, VALUE, DESCRIPTION) Values ('"&amp;A92&amp;"', '"&amp;B92&amp;"', '"&amp;C92&amp;"', '"&amp;D92&amp;"', '"&amp;E92&amp;"');"</f>
        <v/>
      </c>
      <c r="J92">
        <f>"Update UFMT_VALUE Set (VALUE_TYPE, VALUE_SUBTYPE, VALUE, DESCRIPTION) = ( Select '"&amp;B92&amp;"', '"&amp;C92&amp;"', '"&amp;D92&amp;"', '"&amp;E92&amp;"' from DUAL) WHERE VALUE_ID = '"&amp;A92&amp;"';"</f>
        <v/>
      </c>
    </row>
    <row r="93" spans="1:11">
      <c r="A93" t="n">
        <v>91</v>
      </c>
      <c r="B93" t="n">
        <v>1</v>
      </c>
      <c r="C93" t="n">
        <v>0</v>
      </c>
      <c r="D93" s="2" t="s">
        <v>173</v>
      </c>
      <c r="E93" s="2" t="s">
        <v>174</v>
      </c>
      <c r="F93" s="2" t="n"/>
      <c r="G93">
        <f>VLOOKUP(B93,Dictionary!$A$2:$B$20,2,FALSE)</f>
        <v/>
      </c>
      <c r="H93">
        <f>VLOOKUP(C93,Dictionary!$D$2:$E$8,2,FALSE)</f>
        <v/>
      </c>
      <c r="I93">
        <f>"Insert into UFMT_VALUE (VALUE_ID, VALUE_TYPE, VALUE_SUBTYPE, VALUE, DESCRIPTION) Values ('"&amp;A93&amp;"', '"&amp;B93&amp;"', '"&amp;C93&amp;"', '"&amp;D93&amp;"', '"&amp;E93&amp;"');"</f>
        <v/>
      </c>
      <c r="J93">
        <f>"Update UFMT_VALUE Set (VALUE_TYPE, VALUE_SUBTYPE, VALUE, DESCRIPTION) = ( Select '"&amp;B93&amp;"', '"&amp;C93&amp;"', '"&amp;D93&amp;"', '"&amp;E93&amp;"' from DUAL) WHERE VALUE_ID = '"&amp;A93&amp;"';"</f>
        <v/>
      </c>
    </row>
    <row r="94" spans="1:11">
      <c r="A94" t="n">
        <v>92</v>
      </c>
      <c r="B94" t="n">
        <v>0</v>
      </c>
      <c r="C94" t="n">
        <v>0</v>
      </c>
      <c r="D94" s="2" t="s">
        <v>175</v>
      </c>
      <c r="E94" s="2" t="s">
        <v>176</v>
      </c>
      <c r="F94" s="2" t="n"/>
      <c r="G94">
        <f>VLOOKUP(B94,Dictionary!$A$2:$B$20,2,FALSE)</f>
        <v/>
      </c>
      <c r="H94">
        <f>VLOOKUP(C94,Dictionary!$D$2:$E$8,2,FALSE)</f>
        <v/>
      </c>
      <c r="I94">
        <f>"Insert into UFMT_VALUE (VALUE_ID, VALUE_TYPE, VALUE_SUBTYPE, VALUE, DESCRIPTION) Values ('"&amp;A94&amp;"', '"&amp;B94&amp;"', '"&amp;C94&amp;"', '"&amp;D94&amp;"', '"&amp;E94&amp;"');"</f>
        <v/>
      </c>
      <c r="J94">
        <f>"Update UFMT_VALUE Set (VALUE_TYPE, VALUE_SUBTYPE, VALUE, DESCRIPTION) = ( Select '"&amp;B94&amp;"', '"&amp;C94&amp;"', '"&amp;D94&amp;"', '"&amp;E94&amp;"' from DUAL) WHERE VALUE_ID = '"&amp;A94&amp;"';"</f>
        <v/>
      </c>
    </row>
    <row r="95" spans="1:11">
      <c r="A95" t="n">
        <v>93</v>
      </c>
      <c r="B95" t="n">
        <v>3</v>
      </c>
      <c r="C95" t="n">
        <v>0</v>
      </c>
      <c r="D95" s="2" t="s">
        <v>177</v>
      </c>
      <c r="E95" s="2" t="s">
        <v>178</v>
      </c>
      <c r="F95" s="2" t="n"/>
      <c r="G95">
        <f>VLOOKUP(B95,Dictionary!$A$2:$B$20,2,FALSE)</f>
        <v/>
      </c>
      <c r="H95">
        <f>VLOOKUP(C95,Dictionary!$D$2:$E$8,2,FALSE)</f>
        <v/>
      </c>
      <c r="I95">
        <f>"Insert into UFMT_VALUE (VALUE_ID, VALUE_TYPE, VALUE_SUBTYPE, VALUE, DESCRIPTION) Values ('"&amp;A95&amp;"', '"&amp;B95&amp;"', '"&amp;C95&amp;"', '"&amp;D95&amp;"', '"&amp;E95&amp;"');"</f>
        <v/>
      </c>
      <c r="J95">
        <f>"Update UFMT_VALUE Set (VALUE_TYPE, VALUE_SUBTYPE, VALUE, DESCRIPTION) = ( Select '"&amp;B95&amp;"', '"&amp;C95&amp;"', '"&amp;D95&amp;"', '"&amp;E95&amp;"' from DUAL) WHERE VALUE_ID = '"&amp;A95&amp;"';"</f>
        <v/>
      </c>
    </row>
    <row r="96" spans="1:11">
      <c r="A96" t="n">
        <v>94</v>
      </c>
      <c r="B96" t="n">
        <v>0</v>
      </c>
      <c r="C96" t="n">
        <v>0</v>
      </c>
      <c r="D96" s="2" t="s">
        <v>179</v>
      </c>
      <c r="E96" s="2" t="s">
        <v>180</v>
      </c>
      <c r="F96" s="2" t="n"/>
      <c r="G96">
        <f>VLOOKUP(B96,Dictionary!$A$2:$B$20,2,FALSE)</f>
        <v/>
      </c>
      <c r="H96">
        <f>VLOOKUP(C96,Dictionary!$D$2:$E$8,2,FALSE)</f>
        <v/>
      </c>
      <c r="I96">
        <f>"Insert into UFMT_VALUE (VALUE_ID, VALUE_TYPE, VALUE_SUBTYPE, VALUE, DESCRIPTION) Values ('"&amp;A96&amp;"', '"&amp;B96&amp;"', '"&amp;C96&amp;"', '"&amp;D96&amp;"', '"&amp;E96&amp;"');"</f>
        <v/>
      </c>
      <c r="J96">
        <f>"Update UFMT_VALUE Set (VALUE_TYPE, VALUE_SUBTYPE, VALUE, DESCRIPTION) = ( Select '"&amp;B96&amp;"', '"&amp;C96&amp;"', '"&amp;D96&amp;"', '"&amp;E96&amp;"' from DUAL) WHERE VALUE_ID = '"&amp;A96&amp;"';"</f>
        <v/>
      </c>
    </row>
    <row r="97" spans="1:11">
      <c r="A97" t="n">
        <v>95</v>
      </c>
      <c r="B97" t="n">
        <v>3</v>
      </c>
      <c r="C97" t="n">
        <v>0</v>
      </c>
      <c r="D97" s="2" t="s">
        <v>181</v>
      </c>
      <c r="E97" s="2" t="s">
        <v>182</v>
      </c>
      <c r="F97" s="2" t="n"/>
      <c r="G97">
        <f>VLOOKUP(B97,Dictionary!$A$2:$B$20,2,FALSE)</f>
        <v/>
      </c>
      <c r="H97">
        <f>VLOOKUP(C97,Dictionary!$D$2:$E$8,2,FALSE)</f>
        <v/>
      </c>
      <c r="I97">
        <f>"Insert into UFMT_VALUE (VALUE_ID, VALUE_TYPE, VALUE_SUBTYPE, VALUE, DESCRIPTION) Values ('"&amp;A97&amp;"', '"&amp;B97&amp;"', '"&amp;C97&amp;"', '"&amp;D97&amp;"', '"&amp;E97&amp;"');"</f>
        <v/>
      </c>
      <c r="J97">
        <f>"Update UFMT_VALUE Set (VALUE_TYPE, VALUE_SUBTYPE, VALUE, DESCRIPTION) = ( Select '"&amp;B97&amp;"', '"&amp;C97&amp;"', '"&amp;D97&amp;"', '"&amp;E97&amp;"' from DUAL) WHERE VALUE_ID = '"&amp;A97&amp;"';"</f>
        <v/>
      </c>
    </row>
    <row r="98" spans="1:11">
      <c r="A98" t="n">
        <v>96</v>
      </c>
      <c r="B98" t="n">
        <v>3</v>
      </c>
      <c r="C98" t="n">
        <v>0</v>
      </c>
      <c r="D98" s="2" t="s">
        <v>183</v>
      </c>
      <c r="E98" s="2" t="s">
        <v>124</v>
      </c>
      <c r="F98" s="2" t="n"/>
      <c r="G98">
        <f>VLOOKUP(B98,Dictionary!$A$2:$B$20,2,FALSE)</f>
        <v/>
      </c>
      <c r="H98">
        <f>VLOOKUP(C98,Dictionary!$D$2:$E$8,2,FALSE)</f>
        <v/>
      </c>
      <c r="I98">
        <f>"Insert into UFMT_VALUE (VALUE_ID, VALUE_TYPE, VALUE_SUBTYPE, VALUE, DESCRIPTION) Values ('"&amp;A98&amp;"', '"&amp;B98&amp;"', '"&amp;C98&amp;"', '"&amp;D98&amp;"', '"&amp;E98&amp;"');"</f>
        <v/>
      </c>
      <c r="J98">
        <f>"Update UFMT_VALUE Set (VALUE_TYPE, VALUE_SUBTYPE, VALUE, DESCRIPTION) = ( Select '"&amp;B98&amp;"', '"&amp;C98&amp;"', '"&amp;D98&amp;"', '"&amp;E98&amp;"' from DUAL) WHERE VALUE_ID = '"&amp;A98&amp;"';"</f>
        <v/>
      </c>
    </row>
    <row r="99" spans="1:11">
      <c r="A99" t="n">
        <v>97</v>
      </c>
      <c r="B99" t="n">
        <v>1</v>
      </c>
      <c r="C99" t="n">
        <v>0</v>
      </c>
      <c r="D99" s="2" t="s">
        <v>184</v>
      </c>
      <c r="E99" s="2" t="s">
        <v>174</v>
      </c>
      <c r="F99" s="2" t="n"/>
      <c r="G99">
        <f>VLOOKUP(B99,Dictionary!$A$2:$B$20,2,FALSE)</f>
        <v/>
      </c>
      <c r="H99">
        <f>VLOOKUP(C99,Dictionary!$D$2:$E$8,2,FALSE)</f>
        <v/>
      </c>
      <c r="I99">
        <f>"Insert into UFMT_VALUE (VALUE_ID, VALUE_TYPE, VALUE_SUBTYPE, VALUE, DESCRIPTION) Values ('"&amp;A99&amp;"', '"&amp;B99&amp;"', '"&amp;C99&amp;"', '"&amp;D99&amp;"', '"&amp;E99&amp;"');"</f>
        <v/>
      </c>
      <c r="J99">
        <f>"Update UFMT_VALUE Set (VALUE_TYPE, VALUE_SUBTYPE, VALUE, DESCRIPTION) = ( Select '"&amp;B99&amp;"', '"&amp;C99&amp;"', '"&amp;D99&amp;"', '"&amp;E99&amp;"' from DUAL) WHERE VALUE_ID = '"&amp;A99&amp;"';"</f>
        <v/>
      </c>
    </row>
    <row r="100" spans="1:11">
      <c r="A100" t="n">
        <v>98</v>
      </c>
      <c r="B100" t="n">
        <v>3</v>
      </c>
      <c r="C100" t="n">
        <v>0</v>
      </c>
      <c r="D100" s="2" t="s">
        <v>185</v>
      </c>
      <c r="E100" s="2" t="s">
        <v>186</v>
      </c>
      <c r="F100" s="2" t="n"/>
      <c r="G100">
        <f>VLOOKUP(B100,Dictionary!$A$2:$B$20,2,FALSE)</f>
        <v/>
      </c>
      <c r="H100">
        <f>VLOOKUP(C100,Dictionary!$D$2:$E$8,2,FALSE)</f>
        <v/>
      </c>
      <c r="I100">
        <f>"Insert into UFMT_VALUE (VALUE_ID, VALUE_TYPE, VALUE_SUBTYPE, VALUE, DESCRIPTION) Values ('"&amp;A100&amp;"', '"&amp;B100&amp;"', '"&amp;C100&amp;"', '"&amp;D100&amp;"', '"&amp;E100&amp;"');"</f>
        <v/>
      </c>
      <c r="J100">
        <f>"Update UFMT_VALUE Set (VALUE_TYPE, VALUE_SUBTYPE, VALUE, DESCRIPTION) = ( Select '"&amp;B100&amp;"', '"&amp;C100&amp;"', '"&amp;D100&amp;"', '"&amp;E100&amp;"' from DUAL) WHERE VALUE_ID = '"&amp;A100&amp;"';"</f>
        <v/>
      </c>
    </row>
    <row r="101" spans="1:11">
      <c r="A101" t="n">
        <v>150</v>
      </c>
      <c r="B101" t="n">
        <v>0</v>
      </c>
      <c r="C101" t="n">
        <v>0</v>
      </c>
      <c r="D101" s="2" t="s">
        <v>187</v>
      </c>
      <c r="E101" s="2" t="s">
        <v>188</v>
      </c>
      <c r="F101" s="2" t="n"/>
      <c r="G101">
        <f>VLOOKUP(B101,Dictionary!$A$2:$B$20,2,FALSE)</f>
        <v/>
      </c>
      <c r="H101">
        <f>VLOOKUP(C101,Dictionary!$D$2:$E$8,2,FALSE)</f>
        <v/>
      </c>
      <c r="I101">
        <f>"Insert into UFMT_VALUE (VALUE_ID, VALUE_TYPE, VALUE_SUBTYPE, VALUE, DESCRIPTION) Values ('"&amp;A101&amp;"', '"&amp;B101&amp;"', '"&amp;C101&amp;"', '"&amp;D101&amp;"', '"&amp;E101&amp;"');"</f>
        <v/>
      </c>
      <c r="J101">
        <f>"Update UFMT_VALUE Set (VALUE_TYPE, VALUE_SUBTYPE, VALUE, DESCRIPTION) = ( Select '"&amp;B101&amp;"', '"&amp;C101&amp;"', '"&amp;D101&amp;"', '"&amp;E101&amp;"' from DUAL) WHERE VALUE_ID = '"&amp;A101&amp;"';"</f>
        <v/>
      </c>
    </row>
    <row r="102" spans="1:11">
      <c r="A102" t="n">
        <v>151</v>
      </c>
      <c r="B102" t="n">
        <v>0</v>
      </c>
      <c r="C102" t="n">
        <v>0</v>
      </c>
      <c r="D102" s="2" t="s">
        <v>189</v>
      </c>
      <c r="E102" s="2" t="s">
        <v>190</v>
      </c>
      <c r="F102" s="2" t="n"/>
      <c r="G102">
        <f>VLOOKUP(B102,Dictionary!$A$2:$B$20,2,FALSE)</f>
        <v/>
      </c>
      <c r="H102">
        <f>VLOOKUP(C102,Dictionary!$D$2:$E$8,2,FALSE)</f>
        <v/>
      </c>
      <c r="I102">
        <f>"Insert into UFMT_VALUE (VALUE_ID, VALUE_TYPE, VALUE_SUBTYPE, VALUE, DESCRIPTION) Values ('"&amp;A102&amp;"', '"&amp;B102&amp;"', '"&amp;C102&amp;"', '"&amp;D102&amp;"', '"&amp;E102&amp;"');"</f>
        <v/>
      </c>
      <c r="J102">
        <f>"Update UFMT_VALUE Set (VALUE_TYPE, VALUE_SUBTYPE, VALUE, DESCRIPTION) = ( Select '"&amp;B102&amp;"', '"&amp;C102&amp;"', '"&amp;D102&amp;"', '"&amp;E102&amp;"' from DUAL) WHERE VALUE_ID = '"&amp;A102&amp;"';"</f>
        <v/>
      </c>
    </row>
    <row r="103" spans="1:11">
      <c r="A103" t="n">
        <v>152</v>
      </c>
      <c r="B103" t="n">
        <v>0</v>
      </c>
      <c r="C103" t="n">
        <v>0</v>
      </c>
      <c r="D103" s="2" t="s">
        <v>191</v>
      </c>
      <c r="E103" s="2" t="s">
        <v>192</v>
      </c>
      <c r="F103" s="2" t="n"/>
      <c r="G103">
        <f>VLOOKUP(B103,Dictionary!$A$2:$B$20,2,FALSE)</f>
        <v/>
      </c>
      <c r="H103">
        <f>VLOOKUP(C103,Dictionary!$D$2:$E$8,2,FALSE)</f>
        <v/>
      </c>
      <c r="I103">
        <f>"Insert into UFMT_VALUE (VALUE_ID, VALUE_TYPE, VALUE_SUBTYPE, VALUE, DESCRIPTION) Values ('"&amp;A103&amp;"', '"&amp;B103&amp;"', '"&amp;C103&amp;"', '"&amp;D103&amp;"', '"&amp;E103&amp;"');"</f>
        <v/>
      </c>
      <c r="J103">
        <f>"Update UFMT_VALUE Set (VALUE_TYPE, VALUE_SUBTYPE, VALUE, DESCRIPTION) = ( Select '"&amp;B103&amp;"', '"&amp;C103&amp;"', '"&amp;D103&amp;"', '"&amp;E103&amp;"' from DUAL) WHERE VALUE_ID = '"&amp;A103&amp;"';"</f>
        <v/>
      </c>
    </row>
    <row r="104" spans="1:11">
      <c r="A104" t="n">
        <v>153</v>
      </c>
      <c r="B104" t="n">
        <v>0</v>
      </c>
      <c r="C104" t="n">
        <v>0</v>
      </c>
      <c r="D104" s="2" t="s">
        <v>193</v>
      </c>
      <c r="E104" s="2" t="s">
        <v>194</v>
      </c>
      <c r="F104" s="2" t="n"/>
      <c r="G104">
        <f>VLOOKUP(B104,Dictionary!$A$2:$B$20,2,FALSE)</f>
        <v/>
      </c>
      <c r="H104">
        <f>VLOOKUP(C104,Dictionary!$D$2:$E$8,2,FALSE)</f>
        <v/>
      </c>
      <c r="I104">
        <f>"Insert into UFMT_VALUE (VALUE_ID, VALUE_TYPE, VALUE_SUBTYPE, VALUE, DESCRIPTION) Values ('"&amp;A104&amp;"', '"&amp;B104&amp;"', '"&amp;C104&amp;"', '"&amp;D104&amp;"', '"&amp;E104&amp;"');"</f>
        <v/>
      </c>
      <c r="J104">
        <f>"Update UFMT_VALUE Set (VALUE_TYPE, VALUE_SUBTYPE, VALUE, DESCRIPTION) = ( Select '"&amp;B104&amp;"', '"&amp;C104&amp;"', '"&amp;D104&amp;"', '"&amp;E104&amp;"' from DUAL) WHERE VALUE_ID = '"&amp;A104&amp;"';"</f>
        <v/>
      </c>
    </row>
    <row r="105" spans="1:11">
      <c r="A105" t="n">
        <v>154</v>
      </c>
      <c r="B105" t="n">
        <v>0</v>
      </c>
      <c r="C105" t="n">
        <v>0</v>
      </c>
      <c r="D105" s="2" t="s">
        <v>195</v>
      </c>
      <c r="E105" s="2" t="s">
        <v>196</v>
      </c>
      <c r="F105" s="2" t="n"/>
      <c r="G105">
        <f>VLOOKUP(B105,Dictionary!$A$2:$B$20,2,FALSE)</f>
        <v/>
      </c>
      <c r="H105">
        <f>VLOOKUP(C105,Dictionary!$D$2:$E$8,2,FALSE)</f>
        <v/>
      </c>
      <c r="I105">
        <f>"Insert into UFMT_VALUE (VALUE_ID, VALUE_TYPE, VALUE_SUBTYPE, VALUE, DESCRIPTION) Values ('"&amp;A105&amp;"', '"&amp;B105&amp;"', '"&amp;C105&amp;"', '"&amp;D105&amp;"', '"&amp;E105&amp;"');"</f>
        <v/>
      </c>
      <c r="J105">
        <f>"Update UFMT_VALUE Set (VALUE_TYPE, VALUE_SUBTYPE, VALUE, DESCRIPTION) = ( Select '"&amp;B105&amp;"', '"&amp;C105&amp;"', '"&amp;D105&amp;"', '"&amp;E105&amp;"' from DUAL) WHERE VALUE_ID = '"&amp;A105&amp;"';"</f>
        <v/>
      </c>
    </row>
    <row r="106" spans="1:11">
      <c r="A106" t="n">
        <v>155</v>
      </c>
      <c r="B106" t="n">
        <v>1</v>
      </c>
      <c r="C106" t="n">
        <v>1</v>
      </c>
      <c r="D106" s="2" t="s">
        <v>197</v>
      </c>
      <c r="E106" s="2" t="s">
        <v>198</v>
      </c>
      <c r="F106" s="2" t="n"/>
      <c r="G106">
        <f>VLOOKUP(B106,Dictionary!$A$2:$B$20,2,FALSE)</f>
        <v/>
      </c>
      <c r="H106">
        <f>VLOOKUP(C106,Dictionary!$D$2:$E$8,2,FALSE)</f>
        <v/>
      </c>
      <c r="I106">
        <f>"Insert into UFMT_VALUE (VALUE_ID, VALUE_TYPE, VALUE_SUBTYPE, VALUE, DESCRIPTION) Values ('"&amp;A106&amp;"', '"&amp;B106&amp;"', '"&amp;C106&amp;"', '"&amp;D106&amp;"', '"&amp;E106&amp;"');"</f>
        <v/>
      </c>
      <c r="J106">
        <f>"Update UFMT_VALUE Set (VALUE_TYPE, VALUE_SUBTYPE, VALUE, DESCRIPTION) = ( Select '"&amp;B106&amp;"', '"&amp;C106&amp;"', '"&amp;D106&amp;"', '"&amp;E106&amp;"' from DUAL) WHERE VALUE_ID = '"&amp;A106&amp;"';"</f>
        <v/>
      </c>
    </row>
    <row r="107" spans="1:11">
      <c r="A107" t="n">
        <v>156</v>
      </c>
      <c r="B107" t="n">
        <v>1</v>
      </c>
      <c r="C107" t="n">
        <v>4</v>
      </c>
      <c r="D107" s="2" t="s">
        <v>199</v>
      </c>
      <c r="E107" s="2" t="s">
        <v>200</v>
      </c>
      <c r="F107" s="2" t="n"/>
      <c r="G107">
        <f>VLOOKUP(B107,Dictionary!$A$2:$B$20,2,FALSE)</f>
        <v/>
      </c>
      <c r="H107">
        <f>VLOOKUP(C107,Dictionary!$D$2:$E$8,2,FALSE)</f>
        <v/>
      </c>
      <c r="I107">
        <f>"Insert into UFMT_VALUE (VALUE_ID, VALUE_TYPE, VALUE_SUBTYPE, VALUE, DESCRIPTION) Values ('"&amp;A107&amp;"', '"&amp;B107&amp;"', '"&amp;C107&amp;"', '"&amp;D107&amp;"', '"&amp;E107&amp;"');"</f>
        <v/>
      </c>
      <c r="J107">
        <f>"Update UFMT_VALUE Set (VALUE_TYPE, VALUE_SUBTYPE, VALUE, DESCRIPTION) = ( Select '"&amp;B107&amp;"', '"&amp;C107&amp;"', '"&amp;D107&amp;"', '"&amp;E107&amp;"' from DUAL) WHERE VALUE_ID = '"&amp;A107&amp;"';"</f>
        <v/>
      </c>
    </row>
    <row r="108" spans="1:11">
      <c r="A108" t="n">
        <v>157</v>
      </c>
      <c r="B108" t="n">
        <v>0</v>
      </c>
      <c r="C108" t="n">
        <v>0</v>
      </c>
      <c r="D108" s="2" t="s">
        <v>201</v>
      </c>
      <c r="E108" s="2" t="s">
        <v>202</v>
      </c>
      <c r="F108" s="2" t="n"/>
      <c r="G108">
        <f>VLOOKUP(B108,Dictionary!$A$2:$B$20,2,FALSE)</f>
        <v/>
      </c>
      <c r="H108">
        <f>VLOOKUP(C108,Dictionary!$D$2:$E$8,2,FALSE)</f>
        <v/>
      </c>
      <c r="I108">
        <f>"Insert into UFMT_VALUE (VALUE_ID, VALUE_TYPE, VALUE_SUBTYPE, VALUE, DESCRIPTION) Values ('"&amp;A108&amp;"', '"&amp;B108&amp;"', '"&amp;C108&amp;"', '"&amp;D108&amp;"', '"&amp;E108&amp;"');"</f>
        <v/>
      </c>
      <c r="J108">
        <f>"Update UFMT_VALUE Set (VALUE_TYPE, VALUE_SUBTYPE, VALUE, DESCRIPTION) = ( Select '"&amp;B108&amp;"', '"&amp;C108&amp;"', '"&amp;D108&amp;"', '"&amp;E108&amp;"' from DUAL) WHERE VALUE_ID = '"&amp;A108&amp;"';"</f>
        <v/>
      </c>
    </row>
    <row r="109" spans="1:11">
      <c r="A109" t="n">
        <v>158</v>
      </c>
      <c r="B109" t="n">
        <v>0</v>
      </c>
      <c r="C109" t="n">
        <v>0</v>
      </c>
      <c r="D109" s="2" t="s">
        <v>203</v>
      </c>
      <c r="E109" s="2" t="s">
        <v>204</v>
      </c>
      <c r="F109" s="2" t="n"/>
      <c r="G109">
        <f>VLOOKUP(B109,Dictionary!$A$2:$B$20,2,FALSE)</f>
        <v/>
      </c>
      <c r="H109">
        <f>VLOOKUP(C109,Dictionary!$D$2:$E$8,2,FALSE)</f>
        <v/>
      </c>
      <c r="I109">
        <f>"Insert into UFMT_VALUE (VALUE_ID, VALUE_TYPE, VALUE_SUBTYPE, VALUE, DESCRIPTION) Values ('"&amp;A109&amp;"', '"&amp;B109&amp;"', '"&amp;C109&amp;"', '"&amp;D109&amp;"', '"&amp;E109&amp;"');"</f>
        <v/>
      </c>
      <c r="J109">
        <f>"Update UFMT_VALUE Set (VALUE_TYPE, VALUE_SUBTYPE, VALUE, DESCRIPTION) = ( Select '"&amp;B109&amp;"', '"&amp;C109&amp;"', '"&amp;D109&amp;"', '"&amp;E109&amp;"' from DUAL) WHERE VALUE_ID = '"&amp;A109&amp;"';"</f>
        <v/>
      </c>
    </row>
    <row r="110" spans="1:11">
      <c r="A110" t="n">
        <v>159</v>
      </c>
      <c r="B110" t="n">
        <v>0</v>
      </c>
      <c r="C110" t="n">
        <v>0</v>
      </c>
      <c r="D110" s="2" t="s">
        <v>205</v>
      </c>
      <c r="E110" s="2" t="s">
        <v>206</v>
      </c>
      <c r="F110" s="2" t="n"/>
      <c r="G110">
        <f>VLOOKUP(B110,Dictionary!$A$2:$B$20,2,FALSE)</f>
        <v/>
      </c>
      <c r="H110">
        <f>VLOOKUP(C110,Dictionary!$D$2:$E$8,2,FALSE)</f>
        <v/>
      </c>
      <c r="I110">
        <f>"Insert into UFMT_VALUE (VALUE_ID, VALUE_TYPE, VALUE_SUBTYPE, VALUE, DESCRIPTION) Values ('"&amp;A110&amp;"', '"&amp;B110&amp;"', '"&amp;C110&amp;"', '"&amp;D110&amp;"', '"&amp;E110&amp;"');"</f>
        <v/>
      </c>
      <c r="J110">
        <f>"Update UFMT_VALUE Set (VALUE_TYPE, VALUE_SUBTYPE, VALUE, DESCRIPTION) = ( Select '"&amp;B110&amp;"', '"&amp;C110&amp;"', '"&amp;D110&amp;"', '"&amp;E110&amp;"' from DUAL) WHERE VALUE_ID = '"&amp;A110&amp;"';"</f>
        <v/>
      </c>
    </row>
    <row r="111" spans="1:11">
      <c r="A111" t="n">
        <v>160</v>
      </c>
      <c r="B111" t="n">
        <v>0</v>
      </c>
      <c r="C111" t="n">
        <v>0</v>
      </c>
      <c r="D111" s="2" t="s">
        <v>207</v>
      </c>
      <c r="E111" s="2" t="s">
        <v>208</v>
      </c>
      <c r="F111" s="2" t="n"/>
      <c r="G111">
        <f>VLOOKUP(B111,Dictionary!$A$2:$B$20,2,FALSE)</f>
        <v/>
      </c>
      <c r="H111">
        <f>VLOOKUP(C111,Dictionary!$D$2:$E$8,2,FALSE)</f>
        <v/>
      </c>
      <c r="I111">
        <f>"Insert into UFMT_VALUE (VALUE_ID, VALUE_TYPE, VALUE_SUBTYPE, VALUE, DESCRIPTION) Values ('"&amp;A111&amp;"', '"&amp;B111&amp;"', '"&amp;C111&amp;"', '"&amp;D111&amp;"', '"&amp;E111&amp;"');"</f>
        <v/>
      </c>
      <c r="J111">
        <f>"Update UFMT_VALUE Set (VALUE_TYPE, VALUE_SUBTYPE, VALUE, DESCRIPTION) = ( Select '"&amp;B111&amp;"', '"&amp;C111&amp;"', '"&amp;D111&amp;"', '"&amp;E111&amp;"' from DUAL) WHERE VALUE_ID = '"&amp;A111&amp;"';"</f>
        <v/>
      </c>
    </row>
    <row r="112" spans="1:11">
      <c r="A112" t="n">
        <v>161</v>
      </c>
      <c r="B112" t="n">
        <v>0</v>
      </c>
      <c r="C112" t="n">
        <v>0</v>
      </c>
      <c r="D112" s="2" t="s">
        <v>209</v>
      </c>
      <c r="E112" s="2" t="s">
        <v>210</v>
      </c>
      <c r="F112" s="2" t="n"/>
      <c r="G112">
        <f>VLOOKUP(B112,Dictionary!$A$2:$B$20,2,FALSE)</f>
        <v/>
      </c>
      <c r="H112">
        <f>VLOOKUP(C112,Dictionary!$D$2:$E$8,2,FALSE)</f>
        <v/>
      </c>
      <c r="I112">
        <f>"Insert into UFMT_VALUE (VALUE_ID, VALUE_TYPE, VALUE_SUBTYPE, VALUE, DESCRIPTION) Values ('"&amp;A112&amp;"', '"&amp;B112&amp;"', '"&amp;C112&amp;"', '"&amp;D112&amp;"', '"&amp;E112&amp;"');"</f>
        <v/>
      </c>
      <c r="J112">
        <f>"Update UFMT_VALUE Set (VALUE_TYPE, VALUE_SUBTYPE, VALUE, DESCRIPTION) = ( Select '"&amp;B112&amp;"', '"&amp;C112&amp;"', '"&amp;D112&amp;"', '"&amp;E112&amp;"' from DUAL) WHERE VALUE_ID = '"&amp;A112&amp;"';"</f>
        <v/>
      </c>
    </row>
    <row r="113" spans="1:11">
      <c r="A113" t="n">
        <v>162</v>
      </c>
      <c r="B113" t="n">
        <v>3</v>
      </c>
      <c r="C113" t="n">
        <v>0</v>
      </c>
      <c r="D113" s="2" t="s">
        <v>211</v>
      </c>
      <c r="E113" s="2" t="s">
        <v>212</v>
      </c>
      <c r="F113" s="2" t="n"/>
      <c r="G113">
        <f>VLOOKUP(B113,Dictionary!$A$2:$B$20,2,FALSE)</f>
        <v/>
      </c>
      <c r="H113">
        <f>VLOOKUP(C113,Dictionary!$D$2:$E$8,2,FALSE)</f>
        <v/>
      </c>
      <c r="I113">
        <f>"Insert into UFMT_VALUE (VALUE_ID, VALUE_TYPE, VALUE_SUBTYPE, VALUE, DESCRIPTION) Values ('"&amp;A113&amp;"', '"&amp;B113&amp;"', '"&amp;C113&amp;"', '"&amp;D113&amp;"', '"&amp;E113&amp;"');"</f>
        <v/>
      </c>
      <c r="J113">
        <f>"Update UFMT_VALUE Set (VALUE_TYPE, VALUE_SUBTYPE, VALUE, DESCRIPTION) = ( Select '"&amp;B113&amp;"', '"&amp;C113&amp;"', '"&amp;D113&amp;"', '"&amp;E113&amp;"' from DUAL) WHERE VALUE_ID = '"&amp;A113&amp;"';"</f>
        <v/>
      </c>
    </row>
    <row r="114" spans="1:11">
      <c r="A114" t="n">
        <v>163</v>
      </c>
      <c r="B114" t="n">
        <v>3</v>
      </c>
      <c r="C114" t="n">
        <v>0</v>
      </c>
      <c r="D114" s="2" t="s">
        <v>213</v>
      </c>
      <c r="E114" s="2" t="s">
        <v>214</v>
      </c>
      <c r="F114" s="2" t="n"/>
      <c r="G114">
        <f>VLOOKUP(B114,Dictionary!$A$2:$B$20,2,FALSE)</f>
        <v/>
      </c>
      <c r="H114">
        <f>VLOOKUP(C114,Dictionary!$D$2:$E$8,2,FALSE)</f>
        <v/>
      </c>
      <c r="I114">
        <f>"Insert into UFMT_VALUE (VALUE_ID, VALUE_TYPE, VALUE_SUBTYPE, VALUE, DESCRIPTION) Values ('"&amp;A114&amp;"', '"&amp;B114&amp;"', '"&amp;C114&amp;"', '"&amp;D114&amp;"', '"&amp;E114&amp;"');"</f>
        <v/>
      </c>
      <c r="J114">
        <f>"Update UFMT_VALUE Set (VALUE_TYPE, VALUE_SUBTYPE, VALUE, DESCRIPTION) = ( Select '"&amp;B114&amp;"', '"&amp;C114&amp;"', '"&amp;D114&amp;"', '"&amp;E114&amp;"' from DUAL) WHERE VALUE_ID = '"&amp;A114&amp;"';"</f>
        <v/>
      </c>
    </row>
    <row r="115" spans="1:11">
      <c r="A115" t="n">
        <v>164</v>
      </c>
      <c r="B115" t="n">
        <v>0</v>
      </c>
      <c r="C115" t="n">
        <v>0</v>
      </c>
      <c r="D115" s="2" t="s">
        <v>215</v>
      </c>
      <c r="E115" s="2" t="s">
        <v>216</v>
      </c>
      <c r="F115" s="2" t="n"/>
      <c r="G115">
        <f>VLOOKUP(B115,Dictionary!$A$2:$B$20,2,FALSE)</f>
        <v/>
      </c>
      <c r="H115">
        <f>VLOOKUP(C115,Dictionary!$D$2:$E$8,2,FALSE)</f>
        <v/>
      </c>
      <c r="I115">
        <f>"Insert into UFMT_VALUE (VALUE_ID, VALUE_TYPE, VALUE_SUBTYPE, VALUE, DESCRIPTION) Values ('"&amp;A115&amp;"', '"&amp;B115&amp;"', '"&amp;C115&amp;"', '"&amp;D115&amp;"', '"&amp;E115&amp;"');"</f>
        <v/>
      </c>
      <c r="J115">
        <f>"Update UFMT_VALUE Set (VALUE_TYPE, VALUE_SUBTYPE, VALUE, DESCRIPTION) = ( Select '"&amp;B115&amp;"', '"&amp;C115&amp;"', '"&amp;D115&amp;"', '"&amp;E115&amp;"' from DUAL) WHERE VALUE_ID = '"&amp;A115&amp;"';"</f>
        <v/>
      </c>
    </row>
    <row r="116" spans="1:11">
      <c r="A116" t="n">
        <v>165</v>
      </c>
      <c r="B116" t="n">
        <v>1</v>
      </c>
      <c r="C116" t="n">
        <v>0</v>
      </c>
      <c r="D116" s="2" t="s">
        <v>217</v>
      </c>
      <c r="E116" s="2" t="s">
        <v>218</v>
      </c>
      <c r="F116" s="2" t="n"/>
      <c r="G116">
        <f>VLOOKUP(B116,Dictionary!$A$2:$B$20,2,FALSE)</f>
        <v/>
      </c>
      <c r="H116">
        <f>VLOOKUP(C116,Dictionary!$D$2:$E$8,2,FALSE)</f>
        <v/>
      </c>
      <c r="I116">
        <f>"Insert into UFMT_VALUE (VALUE_ID, VALUE_TYPE, VALUE_SUBTYPE, VALUE, DESCRIPTION) Values ('"&amp;A116&amp;"', '"&amp;B116&amp;"', '"&amp;C116&amp;"', '"&amp;D116&amp;"', '"&amp;E116&amp;"');"</f>
        <v/>
      </c>
      <c r="J116">
        <f>"Update UFMT_VALUE Set (VALUE_TYPE, VALUE_SUBTYPE, VALUE, DESCRIPTION) = ( Select '"&amp;B116&amp;"', '"&amp;C116&amp;"', '"&amp;D116&amp;"', '"&amp;E116&amp;"' from DUAL) WHERE VALUE_ID = '"&amp;A116&amp;"';"</f>
        <v/>
      </c>
    </row>
    <row r="117" spans="1:11">
      <c r="A117" t="n">
        <v>166</v>
      </c>
      <c r="B117" t="n">
        <v>3</v>
      </c>
      <c r="C117" t="n">
        <v>0</v>
      </c>
      <c r="D117" s="2" t="s">
        <v>219</v>
      </c>
      <c r="E117" s="2" t="s">
        <v>220</v>
      </c>
      <c r="F117" s="2" t="n"/>
      <c r="G117">
        <f>VLOOKUP(B117,Dictionary!$A$2:$B$20,2,FALSE)</f>
        <v/>
      </c>
      <c r="H117">
        <f>VLOOKUP(C117,Dictionary!$D$2:$E$8,2,FALSE)</f>
        <v/>
      </c>
      <c r="I117">
        <f>"Insert into UFMT_VALUE (VALUE_ID, VALUE_TYPE, VALUE_SUBTYPE, VALUE, DESCRIPTION) Values ('"&amp;A117&amp;"', '"&amp;B117&amp;"', '"&amp;C117&amp;"', '"&amp;D117&amp;"', '"&amp;E117&amp;"');"</f>
        <v/>
      </c>
      <c r="J117">
        <f>"Update UFMT_VALUE Set (VALUE_TYPE, VALUE_SUBTYPE, VALUE, DESCRIPTION) = ( Select '"&amp;B117&amp;"', '"&amp;C117&amp;"', '"&amp;D117&amp;"', '"&amp;E117&amp;"' from DUAL) WHERE VALUE_ID = '"&amp;A117&amp;"';"</f>
        <v/>
      </c>
    </row>
    <row r="118" spans="1:11">
      <c r="A118" t="n">
        <v>167</v>
      </c>
      <c r="B118" t="n">
        <v>3</v>
      </c>
      <c r="C118" t="n">
        <v>0</v>
      </c>
      <c r="D118" s="2" t="s">
        <v>221</v>
      </c>
      <c r="E118" s="2" t="s">
        <v>222</v>
      </c>
      <c r="F118" s="2" t="n"/>
      <c r="G118">
        <f>VLOOKUP(B118,Dictionary!$A$2:$B$20,2,FALSE)</f>
        <v/>
      </c>
      <c r="H118">
        <f>VLOOKUP(C118,Dictionary!$D$2:$E$8,2,FALSE)</f>
        <v/>
      </c>
      <c r="I118">
        <f>"Insert into UFMT_VALUE (VALUE_ID, VALUE_TYPE, VALUE_SUBTYPE, VALUE, DESCRIPTION) Values ('"&amp;A118&amp;"', '"&amp;B118&amp;"', '"&amp;C118&amp;"', '"&amp;D118&amp;"', '"&amp;E118&amp;"');"</f>
        <v/>
      </c>
      <c r="J118">
        <f>"Update UFMT_VALUE Set (VALUE_TYPE, VALUE_SUBTYPE, VALUE, DESCRIPTION) = ( Select '"&amp;B118&amp;"', '"&amp;C118&amp;"', '"&amp;D118&amp;"', '"&amp;E118&amp;"' from DUAL) WHERE VALUE_ID = '"&amp;A118&amp;"';"</f>
        <v/>
      </c>
    </row>
    <row r="119" spans="1:11">
      <c r="A119" t="n">
        <v>168</v>
      </c>
      <c r="B119" t="n">
        <v>3</v>
      </c>
      <c r="C119" t="n">
        <v>0</v>
      </c>
      <c r="D119" s="2" t="s">
        <v>223</v>
      </c>
      <c r="E119" s="2" t="s">
        <v>224</v>
      </c>
      <c r="F119" s="2" t="n"/>
      <c r="G119">
        <f>VLOOKUP(B119,Dictionary!$A$2:$B$20,2,FALSE)</f>
        <v/>
      </c>
      <c r="H119">
        <f>VLOOKUP(C119,Dictionary!$D$2:$E$8,2,FALSE)</f>
        <v/>
      </c>
      <c r="I119">
        <f>"Insert into UFMT_VALUE (VALUE_ID, VALUE_TYPE, VALUE_SUBTYPE, VALUE, DESCRIPTION) Values ('"&amp;A119&amp;"', '"&amp;B119&amp;"', '"&amp;C119&amp;"', '"&amp;D119&amp;"', '"&amp;E119&amp;"');"</f>
        <v/>
      </c>
      <c r="J119">
        <f>"Update UFMT_VALUE Set (VALUE_TYPE, VALUE_SUBTYPE, VALUE, DESCRIPTION) = ( Select '"&amp;B119&amp;"', '"&amp;C119&amp;"', '"&amp;D119&amp;"', '"&amp;E119&amp;"' from DUAL) WHERE VALUE_ID = '"&amp;A119&amp;"';"</f>
        <v/>
      </c>
    </row>
    <row r="120" spans="1:11">
      <c r="A120" t="n">
        <v>169</v>
      </c>
      <c r="B120" t="n">
        <v>0</v>
      </c>
      <c r="C120" t="n">
        <v>0</v>
      </c>
      <c r="D120" s="2" t="s">
        <v>225</v>
      </c>
      <c r="E120" s="2" t="s">
        <v>226</v>
      </c>
      <c r="F120" s="2" t="n"/>
      <c r="G120">
        <f>VLOOKUP(B120,Dictionary!$A$2:$B$20,2,FALSE)</f>
        <v/>
      </c>
      <c r="H120">
        <f>VLOOKUP(C120,Dictionary!$D$2:$E$8,2,FALSE)</f>
        <v/>
      </c>
      <c r="I120">
        <f>"Insert into UFMT_VALUE (VALUE_ID, VALUE_TYPE, VALUE_SUBTYPE, VALUE, DESCRIPTION) Values ('"&amp;A120&amp;"', '"&amp;B120&amp;"', '"&amp;C120&amp;"', '"&amp;D120&amp;"', '"&amp;E120&amp;"');"</f>
        <v/>
      </c>
      <c r="J120">
        <f>"Update UFMT_VALUE Set (VALUE_TYPE, VALUE_SUBTYPE, VALUE, DESCRIPTION) = ( Select '"&amp;B120&amp;"', '"&amp;C120&amp;"', '"&amp;D120&amp;"', '"&amp;E120&amp;"' from DUAL) WHERE VALUE_ID = '"&amp;A120&amp;"';"</f>
        <v/>
      </c>
    </row>
    <row r="121" spans="1:11">
      <c r="A121" t="n">
        <v>170</v>
      </c>
      <c r="B121" t="n">
        <v>0</v>
      </c>
      <c r="C121" t="n">
        <v>0</v>
      </c>
      <c r="D121" s="2" t="s">
        <v>227</v>
      </c>
      <c r="E121" s="2" t="s">
        <v>228</v>
      </c>
      <c r="F121" s="2" t="n"/>
      <c r="G121">
        <f>VLOOKUP(B121,Dictionary!$A$2:$B$20,2,FALSE)</f>
        <v/>
      </c>
      <c r="H121">
        <f>VLOOKUP(C121,Dictionary!$D$2:$E$8,2,FALSE)</f>
        <v/>
      </c>
      <c r="I121">
        <f>"Insert into UFMT_VALUE (VALUE_ID, VALUE_TYPE, VALUE_SUBTYPE, VALUE, DESCRIPTION) Values ('"&amp;A121&amp;"', '"&amp;B121&amp;"', '"&amp;C121&amp;"', '"&amp;D121&amp;"', '"&amp;E121&amp;"');"</f>
        <v/>
      </c>
      <c r="J121">
        <f>"Update UFMT_VALUE Set (VALUE_TYPE, VALUE_SUBTYPE, VALUE, DESCRIPTION) = ( Select '"&amp;B121&amp;"', '"&amp;C121&amp;"', '"&amp;D121&amp;"', '"&amp;E121&amp;"' from DUAL) WHERE VALUE_ID = '"&amp;A121&amp;"';"</f>
        <v/>
      </c>
    </row>
    <row r="122" spans="1:11">
      <c r="A122" t="n">
        <v>171</v>
      </c>
      <c r="B122" t="n">
        <v>1</v>
      </c>
      <c r="C122" t="n">
        <v>0</v>
      </c>
      <c r="D122" s="2" t="s">
        <v>229</v>
      </c>
      <c r="E122" s="2" t="s">
        <v>230</v>
      </c>
      <c r="F122" s="2" t="n"/>
      <c r="G122">
        <f>VLOOKUP(B122,Dictionary!$A$2:$B$20,2,FALSE)</f>
        <v/>
      </c>
      <c r="H122">
        <f>VLOOKUP(C122,Dictionary!$D$2:$E$8,2,FALSE)</f>
        <v/>
      </c>
      <c r="I122">
        <f>"Insert into UFMT_VALUE (VALUE_ID, VALUE_TYPE, VALUE_SUBTYPE, VALUE, DESCRIPTION) Values ('"&amp;A122&amp;"', '"&amp;B122&amp;"', '"&amp;C122&amp;"', '"&amp;D122&amp;"', '"&amp;E122&amp;"');"</f>
        <v/>
      </c>
      <c r="J122">
        <f>"Update UFMT_VALUE Set (VALUE_TYPE, VALUE_SUBTYPE, VALUE, DESCRIPTION) = ( Select '"&amp;B122&amp;"', '"&amp;C122&amp;"', '"&amp;D122&amp;"', '"&amp;E122&amp;"' from DUAL) WHERE VALUE_ID = '"&amp;A122&amp;"';"</f>
        <v/>
      </c>
    </row>
    <row r="123" spans="1:11">
      <c r="A123" t="n">
        <v>172</v>
      </c>
      <c r="B123" t="n">
        <v>0</v>
      </c>
      <c r="C123" t="n">
        <v>0</v>
      </c>
      <c r="D123" s="2" t="s">
        <v>231</v>
      </c>
      <c r="E123" s="2" t="s">
        <v>232</v>
      </c>
      <c r="F123" s="2" t="n"/>
      <c r="G123">
        <f>VLOOKUP(B123,Dictionary!$A$2:$B$20,2,FALSE)</f>
        <v/>
      </c>
      <c r="H123">
        <f>VLOOKUP(C123,Dictionary!$D$2:$E$8,2,FALSE)</f>
        <v/>
      </c>
      <c r="I123">
        <f>"Insert into UFMT_VALUE (VALUE_ID, VALUE_TYPE, VALUE_SUBTYPE, VALUE, DESCRIPTION) Values ('"&amp;A123&amp;"', '"&amp;B123&amp;"', '"&amp;C123&amp;"', '"&amp;D123&amp;"', '"&amp;E123&amp;"');"</f>
        <v/>
      </c>
      <c r="J123">
        <f>"Update UFMT_VALUE Set (VALUE_TYPE, VALUE_SUBTYPE, VALUE, DESCRIPTION) = ( Select '"&amp;B123&amp;"', '"&amp;C123&amp;"', '"&amp;D123&amp;"', '"&amp;E123&amp;"' from DUAL) WHERE VALUE_ID = '"&amp;A123&amp;"';"</f>
        <v/>
      </c>
    </row>
    <row r="124" spans="1:11">
      <c r="A124" t="n">
        <v>173</v>
      </c>
      <c r="B124" t="n">
        <v>0</v>
      </c>
      <c r="C124" t="n">
        <v>0</v>
      </c>
      <c r="D124" s="2" t="s">
        <v>12</v>
      </c>
      <c r="E124" s="2" t="s">
        <v>233</v>
      </c>
      <c r="F124" s="2" t="n"/>
      <c r="G124">
        <f>VLOOKUP(B124,Dictionary!$A$2:$B$20,2,FALSE)</f>
        <v/>
      </c>
      <c r="H124">
        <f>VLOOKUP(C124,Dictionary!$D$2:$E$8,2,FALSE)</f>
        <v/>
      </c>
      <c r="I124">
        <f>"Insert into UFMT_VALUE (VALUE_ID, VALUE_TYPE, VALUE_SUBTYPE, VALUE, DESCRIPTION) Values ('"&amp;A124&amp;"', '"&amp;B124&amp;"', '"&amp;C124&amp;"', '"&amp;D124&amp;"', '"&amp;E124&amp;"');"</f>
        <v/>
      </c>
      <c r="J124">
        <f>"Update UFMT_VALUE Set (VALUE_TYPE, VALUE_SUBTYPE, VALUE, DESCRIPTION) = ( Select '"&amp;B124&amp;"', '"&amp;C124&amp;"', '"&amp;D124&amp;"', '"&amp;E124&amp;"' from DUAL) WHERE VALUE_ID = '"&amp;A124&amp;"';"</f>
        <v/>
      </c>
    </row>
    <row r="125" spans="1:11">
      <c r="A125" t="n">
        <v>174</v>
      </c>
      <c r="B125" t="n">
        <v>1</v>
      </c>
      <c r="C125" t="n">
        <v>0</v>
      </c>
      <c r="D125" s="2" t="s">
        <v>234</v>
      </c>
      <c r="E125" s="2" t="s">
        <v>235</v>
      </c>
      <c r="F125" s="2" t="n"/>
      <c r="G125">
        <f>VLOOKUP(B125,Dictionary!$A$2:$B$20,2,FALSE)</f>
        <v/>
      </c>
      <c r="H125">
        <f>VLOOKUP(C125,Dictionary!$D$2:$E$8,2,FALSE)</f>
        <v/>
      </c>
      <c r="I125">
        <f>"Insert into UFMT_VALUE (VALUE_ID, VALUE_TYPE, VALUE_SUBTYPE, VALUE, DESCRIPTION) Values ('"&amp;A125&amp;"', '"&amp;B125&amp;"', '"&amp;C125&amp;"', '"&amp;D125&amp;"', '"&amp;E125&amp;"');"</f>
        <v/>
      </c>
      <c r="J125">
        <f>"Update UFMT_VALUE Set (VALUE_TYPE, VALUE_SUBTYPE, VALUE, DESCRIPTION) = ( Select '"&amp;B125&amp;"', '"&amp;C125&amp;"', '"&amp;D125&amp;"', '"&amp;E125&amp;"' from DUAL) WHERE VALUE_ID = '"&amp;A125&amp;"';"</f>
        <v/>
      </c>
    </row>
    <row r="126" spans="1:11">
      <c r="A126" t="n">
        <v>175</v>
      </c>
      <c r="B126" t="n">
        <v>3</v>
      </c>
      <c r="C126" t="n">
        <v>0</v>
      </c>
      <c r="D126" s="2" t="s">
        <v>236</v>
      </c>
      <c r="E126" s="2" t="s">
        <v>237</v>
      </c>
      <c r="F126" s="2" t="n"/>
      <c r="G126">
        <f>VLOOKUP(B126,Dictionary!$A$2:$B$20,2,FALSE)</f>
        <v/>
      </c>
      <c r="H126">
        <f>VLOOKUP(C126,Dictionary!$D$2:$E$8,2,FALSE)</f>
        <v/>
      </c>
      <c r="I126">
        <f>"Insert into UFMT_VALUE (VALUE_ID, VALUE_TYPE, VALUE_SUBTYPE, VALUE, DESCRIPTION) Values ('"&amp;A126&amp;"', '"&amp;B126&amp;"', '"&amp;C126&amp;"', '"&amp;D126&amp;"', '"&amp;E126&amp;"');"</f>
        <v/>
      </c>
      <c r="J126">
        <f>"Update UFMT_VALUE Set (VALUE_TYPE, VALUE_SUBTYPE, VALUE, DESCRIPTION) = ( Select '"&amp;B126&amp;"', '"&amp;C126&amp;"', '"&amp;D126&amp;"', '"&amp;E126&amp;"' from DUAL) WHERE VALUE_ID = '"&amp;A126&amp;"';"</f>
        <v/>
      </c>
    </row>
    <row r="127" spans="1:11">
      <c r="A127" t="n">
        <v>176</v>
      </c>
      <c r="B127" t="n">
        <v>3</v>
      </c>
      <c r="C127" t="n">
        <v>0</v>
      </c>
      <c r="D127" s="2" t="s">
        <v>238</v>
      </c>
      <c r="E127" s="2" t="s">
        <v>239</v>
      </c>
      <c r="F127" s="2" t="n"/>
      <c r="G127">
        <f>VLOOKUP(B127,Dictionary!$A$2:$B$20,2,FALSE)</f>
        <v/>
      </c>
      <c r="H127">
        <f>VLOOKUP(C127,Dictionary!$D$2:$E$8,2,FALSE)</f>
        <v/>
      </c>
      <c r="I127">
        <f>"Insert into UFMT_VALUE (VALUE_ID, VALUE_TYPE, VALUE_SUBTYPE, VALUE, DESCRIPTION) Values ('"&amp;A127&amp;"', '"&amp;B127&amp;"', '"&amp;C127&amp;"', '"&amp;D127&amp;"', '"&amp;E127&amp;"');"</f>
        <v/>
      </c>
      <c r="J127">
        <f>"Update UFMT_VALUE Set (VALUE_TYPE, VALUE_SUBTYPE, VALUE, DESCRIPTION) = ( Select '"&amp;B127&amp;"', '"&amp;C127&amp;"', '"&amp;D127&amp;"', '"&amp;E127&amp;"' from DUAL) WHERE VALUE_ID = '"&amp;A127&amp;"';"</f>
        <v/>
      </c>
    </row>
    <row r="128" spans="1:11">
      <c r="A128" t="n">
        <v>177</v>
      </c>
      <c r="B128" t="n">
        <v>7</v>
      </c>
      <c r="C128" t="n">
        <v>0</v>
      </c>
      <c r="D128" s="2" t="s">
        <v>240</v>
      </c>
      <c r="E128" s="2" t="s">
        <v>241</v>
      </c>
      <c r="F128" s="2" t="n"/>
      <c r="G128">
        <f>VLOOKUP(B128,Dictionary!$A$2:$B$20,2,FALSE)</f>
        <v/>
      </c>
      <c r="H128">
        <f>VLOOKUP(C128,Dictionary!$D$2:$E$8,2,FALSE)</f>
        <v/>
      </c>
      <c r="I128">
        <f>"Insert into UFMT_VALUE (VALUE_ID, VALUE_TYPE, VALUE_SUBTYPE, VALUE, DESCRIPTION) Values ('"&amp;A128&amp;"', '"&amp;B128&amp;"', '"&amp;C128&amp;"', '"&amp;D128&amp;"', '"&amp;E128&amp;"');"</f>
        <v/>
      </c>
      <c r="J128">
        <f>"Update UFMT_VALUE Set (VALUE_TYPE, VALUE_SUBTYPE, VALUE, DESCRIPTION) = ( Select '"&amp;B128&amp;"', '"&amp;C128&amp;"', '"&amp;D128&amp;"', '"&amp;E128&amp;"' from DUAL) WHERE VALUE_ID = '"&amp;A128&amp;"';"</f>
        <v/>
      </c>
    </row>
    <row r="129" spans="1:11">
      <c r="A129" t="n">
        <v>178</v>
      </c>
      <c r="B129" t="n">
        <v>3</v>
      </c>
      <c r="C129" t="n">
        <v>0</v>
      </c>
      <c r="D129" s="2" t="s">
        <v>242</v>
      </c>
      <c r="E129" s="2" t="s">
        <v>239</v>
      </c>
      <c r="F129" s="2" t="n"/>
      <c r="G129">
        <f>VLOOKUP(B129,Dictionary!$A$2:$B$20,2,FALSE)</f>
        <v/>
      </c>
      <c r="H129">
        <f>VLOOKUP(C129,Dictionary!$D$2:$E$8,2,FALSE)</f>
        <v/>
      </c>
      <c r="I129">
        <f>"Insert into UFMT_VALUE (VALUE_ID, VALUE_TYPE, VALUE_SUBTYPE, VALUE, DESCRIPTION) Values ('"&amp;A129&amp;"', '"&amp;B129&amp;"', '"&amp;C129&amp;"', '"&amp;D129&amp;"', '"&amp;E129&amp;"');"</f>
        <v/>
      </c>
      <c r="J129">
        <f>"Update UFMT_VALUE Set (VALUE_TYPE, VALUE_SUBTYPE, VALUE, DESCRIPTION) = ( Select '"&amp;B129&amp;"', '"&amp;C129&amp;"', '"&amp;D129&amp;"', '"&amp;E129&amp;"' from DUAL) WHERE VALUE_ID = '"&amp;A129&amp;"';"</f>
        <v/>
      </c>
    </row>
    <row r="130" spans="1:11">
      <c r="A130" t="n">
        <v>179</v>
      </c>
      <c r="B130" t="n">
        <v>3</v>
      </c>
      <c r="C130" t="n">
        <v>0</v>
      </c>
      <c r="D130" s="2" t="s">
        <v>243</v>
      </c>
      <c r="E130" s="2" t="s">
        <v>244</v>
      </c>
      <c r="F130" s="2" t="n"/>
      <c r="G130">
        <f>VLOOKUP(B130,Dictionary!$A$2:$B$20,2,FALSE)</f>
        <v/>
      </c>
      <c r="H130">
        <f>VLOOKUP(C130,Dictionary!$D$2:$E$8,2,FALSE)</f>
        <v/>
      </c>
      <c r="I130">
        <f>"Insert into UFMT_VALUE (VALUE_ID, VALUE_TYPE, VALUE_SUBTYPE, VALUE, DESCRIPTION) Values ('"&amp;A130&amp;"', '"&amp;B130&amp;"', '"&amp;C130&amp;"', '"&amp;D130&amp;"', '"&amp;E130&amp;"');"</f>
        <v/>
      </c>
      <c r="J130">
        <f>"Update UFMT_VALUE Set (VALUE_TYPE, VALUE_SUBTYPE, VALUE, DESCRIPTION) = ( Select '"&amp;B130&amp;"', '"&amp;C130&amp;"', '"&amp;D130&amp;"', '"&amp;E130&amp;"' from DUAL) WHERE VALUE_ID = '"&amp;A130&amp;"';"</f>
        <v/>
      </c>
    </row>
    <row r="131" spans="1:11">
      <c r="A131" t="n">
        <v>180</v>
      </c>
      <c r="B131" t="n">
        <v>1</v>
      </c>
      <c r="C131" t="n">
        <v>1</v>
      </c>
      <c r="D131" s="2" t="s">
        <v>245</v>
      </c>
      <c r="E131" s="2" t="s">
        <v>246</v>
      </c>
      <c r="F131" s="2" t="n"/>
      <c r="G131">
        <f>VLOOKUP(B131,Dictionary!$A$2:$B$20,2,FALSE)</f>
        <v/>
      </c>
      <c r="H131">
        <f>VLOOKUP(C131,Dictionary!$D$2:$E$8,2,FALSE)</f>
        <v/>
      </c>
      <c r="I131">
        <f>"Insert into UFMT_VALUE (VALUE_ID, VALUE_TYPE, VALUE_SUBTYPE, VALUE, DESCRIPTION) Values ('"&amp;A131&amp;"', '"&amp;B131&amp;"', '"&amp;C131&amp;"', '"&amp;D131&amp;"', '"&amp;E131&amp;"');"</f>
        <v/>
      </c>
      <c r="J131">
        <f>"Update UFMT_VALUE Set (VALUE_TYPE, VALUE_SUBTYPE, VALUE, DESCRIPTION) = ( Select '"&amp;B131&amp;"', '"&amp;C131&amp;"', '"&amp;D131&amp;"', '"&amp;E131&amp;"' from DUAL) WHERE VALUE_ID = '"&amp;A131&amp;"';"</f>
        <v/>
      </c>
    </row>
    <row r="132" spans="1:11">
      <c r="A132" t="n">
        <v>181</v>
      </c>
      <c r="B132" t="n">
        <v>0</v>
      </c>
      <c r="C132" t="n">
        <v>1</v>
      </c>
      <c r="D132" s="2" t="s">
        <v>63</v>
      </c>
      <c r="E132" s="2" t="s">
        <v>247</v>
      </c>
      <c r="F132" s="2" t="n"/>
      <c r="G132">
        <f>VLOOKUP(B132,Dictionary!$A$2:$B$20,2,FALSE)</f>
        <v/>
      </c>
      <c r="H132">
        <f>VLOOKUP(C132,Dictionary!$D$2:$E$8,2,FALSE)</f>
        <v/>
      </c>
      <c r="I132">
        <f>"Insert into UFMT_VALUE (VALUE_ID, VALUE_TYPE, VALUE_SUBTYPE, VALUE, DESCRIPTION) Values ('"&amp;A132&amp;"', '"&amp;B132&amp;"', '"&amp;C132&amp;"', '"&amp;D132&amp;"', '"&amp;E132&amp;"');"</f>
        <v/>
      </c>
      <c r="J132">
        <f>"Update UFMT_VALUE Set (VALUE_TYPE, VALUE_SUBTYPE, VALUE, DESCRIPTION) = ( Select '"&amp;B132&amp;"', '"&amp;C132&amp;"', '"&amp;D132&amp;"', '"&amp;E132&amp;"' from DUAL) WHERE VALUE_ID = '"&amp;A132&amp;"';"</f>
        <v/>
      </c>
    </row>
    <row r="133" spans="1:11">
      <c r="A133" t="n">
        <v>182</v>
      </c>
      <c r="B133" t="n">
        <v>0</v>
      </c>
      <c r="C133" t="n">
        <v>0</v>
      </c>
      <c r="D133" s="2" t="s">
        <v>248</v>
      </c>
      <c r="E133" s="2" t="s">
        <v>249</v>
      </c>
      <c r="F133" s="2" t="n"/>
      <c r="G133">
        <f>VLOOKUP(B133,Dictionary!$A$2:$B$20,2,FALSE)</f>
        <v/>
      </c>
      <c r="H133">
        <f>VLOOKUP(C133,Dictionary!$D$2:$E$8,2,FALSE)</f>
        <v/>
      </c>
      <c r="I133">
        <f>"Insert into UFMT_VALUE (VALUE_ID, VALUE_TYPE, VALUE_SUBTYPE, VALUE, DESCRIPTION) Values ('"&amp;A133&amp;"', '"&amp;B133&amp;"', '"&amp;C133&amp;"', '"&amp;D133&amp;"', '"&amp;E133&amp;"');"</f>
        <v/>
      </c>
      <c r="J133">
        <f>"Update UFMT_VALUE Set (VALUE_TYPE, VALUE_SUBTYPE, VALUE, DESCRIPTION) = ( Select '"&amp;B133&amp;"', '"&amp;C133&amp;"', '"&amp;D133&amp;"', '"&amp;E133&amp;"' from DUAL) WHERE VALUE_ID = '"&amp;A133&amp;"';"</f>
        <v/>
      </c>
    </row>
    <row r="134" spans="1:11">
      <c r="A134" t="n">
        <v>183</v>
      </c>
      <c r="B134" t="n">
        <v>0</v>
      </c>
      <c r="C134" t="n">
        <v>0</v>
      </c>
      <c r="D134" s="2" t="s">
        <v>250</v>
      </c>
      <c r="E134" s="2" t="s">
        <v>251</v>
      </c>
      <c r="F134" s="2" t="n"/>
      <c r="G134">
        <f>VLOOKUP(B134,Dictionary!$A$2:$B$20,2,FALSE)</f>
        <v/>
      </c>
      <c r="H134">
        <f>VLOOKUP(C134,Dictionary!$D$2:$E$8,2,FALSE)</f>
        <v/>
      </c>
      <c r="I134">
        <f>"Insert into UFMT_VALUE (VALUE_ID, VALUE_TYPE, VALUE_SUBTYPE, VALUE, DESCRIPTION) Values ('"&amp;A134&amp;"', '"&amp;B134&amp;"', '"&amp;C134&amp;"', '"&amp;D134&amp;"', '"&amp;E134&amp;"');"</f>
        <v/>
      </c>
      <c r="J134">
        <f>"Update UFMT_VALUE Set (VALUE_TYPE, VALUE_SUBTYPE, VALUE, DESCRIPTION) = ( Select '"&amp;B134&amp;"', '"&amp;C134&amp;"', '"&amp;D134&amp;"', '"&amp;E134&amp;"' from DUAL) WHERE VALUE_ID = '"&amp;A134&amp;"';"</f>
        <v/>
      </c>
    </row>
    <row r="135" spans="1:11">
      <c r="A135" t="n">
        <v>184</v>
      </c>
      <c r="B135" t="n">
        <v>0</v>
      </c>
      <c r="C135" t="n">
        <v>0</v>
      </c>
      <c r="D135" s="2" t="s">
        <v>252</v>
      </c>
      <c r="E135" s="2" t="s">
        <v>253</v>
      </c>
      <c r="F135" s="2" t="n"/>
      <c r="G135">
        <f>VLOOKUP(B135,Dictionary!$A$2:$B$20,2,FALSE)</f>
        <v/>
      </c>
      <c r="H135">
        <f>VLOOKUP(C135,Dictionary!$D$2:$E$8,2,FALSE)</f>
        <v/>
      </c>
      <c r="I135">
        <f>"Insert into UFMT_VALUE (VALUE_ID, VALUE_TYPE, VALUE_SUBTYPE, VALUE, DESCRIPTION) Values ('"&amp;A135&amp;"', '"&amp;B135&amp;"', '"&amp;C135&amp;"', '"&amp;D135&amp;"', '"&amp;E135&amp;"');"</f>
        <v/>
      </c>
      <c r="J135">
        <f>"Update UFMT_VALUE Set (VALUE_TYPE, VALUE_SUBTYPE, VALUE, DESCRIPTION) = ( Select '"&amp;B135&amp;"', '"&amp;C135&amp;"', '"&amp;D135&amp;"', '"&amp;E135&amp;"' from DUAL) WHERE VALUE_ID = '"&amp;A135&amp;"';"</f>
        <v/>
      </c>
    </row>
    <row r="136" spans="1:11">
      <c r="A136" t="n">
        <v>185</v>
      </c>
      <c r="B136" t="n">
        <v>0</v>
      </c>
      <c r="C136" t="n">
        <v>0</v>
      </c>
      <c r="D136" s="2" t="s">
        <v>254</v>
      </c>
      <c r="E136" s="2" t="s">
        <v>255</v>
      </c>
      <c r="F136" s="2" t="n"/>
      <c r="G136">
        <f>VLOOKUP(B136,Dictionary!$A$2:$B$20,2,FALSE)</f>
        <v/>
      </c>
      <c r="H136">
        <f>VLOOKUP(C136,Dictionary!$D$2:$E$8,2,FALSE)</f>
        <v/>
      </c>
      <c r="I136">
        <f>"Insert into UFMT_VALUE (VALUE_ID, VALUE_TYPE, VALUE_SUBTYPE, VALUE, DESCRIPTION) Values ('"&amp;A136&amp;"', '"&amp;B136&amp;"', '"&amp;C136&amp;"', '"&amp;D136&amp;"', '"&amp;E136&amp;"');"</f>
        <v/>
      </c>
      <c r="J136">
        <f>"Update UFMT_VALUE Set (VALUE_TYPE, VALUE_SUBTYPE, VALUE, DESCRIPTION) = ( Select '"&amp;B136&amp;"', '"&amp;C136&amp;"', '"&amp;D136&amp;"', '"&amp;E136&amp;"' from DUAL) WHERE VALUE_ID = '"&amp;A136&amp;"';"</f>
        <v/>
      </c>
    </row>
    <row r="137" spans="1:11">
      <c r="A137" t="n">
        <v>186</v>
      </c>
      <c r="B137" t="n">
        <v>0</v>
      </c>
      <c r="C137" t="n">
        <v>0</v>
      </c>
      <c r="D137" s="2" t="s">
        <v>256</v>
      </c>
      <c r="E137" s="2" t="s">
        <v>257</v>
      </c>
      <c r="F137" s="2" t="n"/>
      <c r="G137">
        <f>VLOOKUP(B137,Dictionary!$A$2:$B$20,2,FALSE)</f>
        <v/>
      </c>
      <c r="H137">
        <f>VLOOKUP(C137,Dictionary!$D$2:$E$8,2,FALSE)</f>
        <v/>
      </c>
      <c r="I137">
        <f>"Insert into UFMT_VALUE (VALUE_ID, VALUE_TYPE, VALUE_SUBTYPE, VALUE, DESCRIPTION) Values ('"&amp;A137&amp;"', '"&amp;B137&amp;"', '"&amp;C137&amp;"', '"&amp;D137&amp;"', '"&amp;E137&amp;"');"</f>
        <v/>
      </c>
      <c r="J137">
        <f>"Update UFMT_VALUE Set (VALUE_TYPE, VALUE_SUBTYPE, VALUE, DESCRIPTION) = ( Select '"&amp;B137&amp;"', '"&amp;C137&amp;"', '"&amp;D137&amp;"', '"&amp;E137&amp;"' from DUAL) WHERE VALUE_ID = '"&amp;A137&amp;"';"</f>
        <v/>
      </c>
    </row>
    <row r="138" spans="1:11">
      <c r="A138" t="n">
        <v>188</v>
      </c>
      <c r="B138" t="n">
        <v>3</v>
      </c>
      <c r="C138" t="n">
        <v>0</v>
      </c>
      <c r="D138" s="2" t="s">
        <v>258</v>
      </c>
      <c r="E138" s="2" t="s">
        <v>259</v>
      </c>
      <c r="F138" s="2" t="n"/>
      <c r="G138">
        <f>VLOOKUP(B138,Dictionary!$A$2:$B$20,2,FALSE)</f>
        <v/>
      </c>
      <c r="H138">
        <f>VLOOKUP(C138,Dictionary!$D$2:$E$8,2,FALSE)</f>
        <v/>
      </c>
      <c r="I138">
        <f>"Insert into UFMT_VALUE (VALUE_ID, VALUE_TYPE, VALUE_SUBTYPE, VALUE, DESCRIPTION) Values ('"&amp;A138&amp;"', '"&amp;B138&amp;"', '"&amp;C138&amp;"', '"&amp;D138&amp;"', '"&amp;E138&amp;"');"</f>
        <v/>
      </c>
      <c r="J138">
        <f>"Update UFMT_VALUE Set (VALUE_TYPE, VALUE_SUBTYPE, VALUE, DESCRIPTION) = ( Select '"&amp;B138&amp;"', '"&amp;C138&amp;"', '"&amp;D138&amp;"', '"&amp;E138&amp;"' from DUAL) WHERE VALUE_ID = '"&amp;A138&amp;"';"</f>
        <v/>
      </c>
    </row>
    <row r="139" spans="1:11">
      <c r="A139" t="n">
        <v>189</v>
      </c>
      <c r="B139" t="n">
        <v>3</v>
      </c>
      <c r="C139" t="n">
        <v>0</v>
      </c>
      <c r="D139" s="2" t="s">
        <v>260</v>
      </c>
      <c r="E139" s="2" t="s">
        <v>261</v>
      </c>
      <c r="F139" s="2" t="n"/>
      <c r="G139">
        <f>VLOOKUP(B139,Dictionary!$A$2:$B$20,2,FALSE)</f>
        <v/>
      </c>
      <c r="H139">
        <f>VLOOKUP(C139,Dictionary!$D$2:$E$8,2,FALSE)</f>
        <v/>
      </c>
      <c r="I139">
        <f>"Insert into UFMT_VALUE (VALUE_ID, VALUE_TYPE, VALUE_SUBTYPE, VALUE, DESCRIPTION) Values ('"&amp;A139&amp;"', '"&amp;B139&amp;"', '"&amp;C139&amp;"', '"&amp;D139&amp;"', '"&amp;E139&amp;"');"</f>
        <v/>
      </c>
      <c r="J139">
        <f>"Update UFMT_VALUE Set (VALUE_TYPE, VALUE_SUBTYPE, VALUE, DESCRIPTION) = ( Select '"&amp;B139&amp;"', '"&amp;C139&amp;"', '"&amp;D139&amp;"', '"&amp;E139&amp;"' from DUAL) WHERE VALUE_ID = '"&amp;A139&amp;"';"</f>
        <v/>
      </c>
    </row>
    <row r="140" spans="1:11">
      <c r="A140" t="n">
        <v>190</v>
      </c>
      <c r="B140" t="n">
        <v>3</v>
      </c>
      <c r="C140" t="n">
        <v>0</v>
      </c>
      <c r="D140" s="2" t="s">
        <v>262</v>
      </c>
      <c r="E140" s="2" t="s">
        <v>263</v>
      </c>
      <c r="F140" s="2" t="n"/>
      <c r="G140">
        <f>VLOOKUP(B140,Dictionary!$A$2:$B$20,2,FALSE)</f>
        <v/>
      </c>
      <c r="H140">
        <f>VLOOKUP(C140,Dictionary!$D$2:$E$8,2,FALSE)</f>
        <v/>
      </c>
      <c r="I140">
        <f>"Insert into UFMT_VALUE (VALUE_ID, VALUE_TYPE, VALUE_SUBTYPE, VALUE, DESCRIPTION) Values ('"&amp;A140&amp;"', '"&amp;B140&amp;"', '"&amp;C140&amp;"', '"&amp;D140&amp;"', '"&amp;E140&amp;"');"</f>
        <v/>
      </c>
      <c r="J140">
        <f>"Update UFMT_VALUE Set (VALUE_TYPE, VALUE_SUBTYPE, VALUE, DESCRIPTION) = ( Select '"&amp;B140&amp;"', '"&amp;C140&amp;"', '"&amp;D140&amp;"', '"&amp;E140&amp;"' from DUAL) WHERE VALUE_ID = '"&amp;A140&amp;"';"</f>
        <v/>
      </c>
    </row>
    <row r="141" spans="1:11">
      <c r="A141" t="n">
        <v>191</v>
      </c>
      <c r="B141" t="n">
        <v>3</v>
      </c>
      <c r="C141" t="n">
        <v>0</v>
      </c>
      <c r="D141" s="2" t="s">
        <v>264</v>
      </c>
      <c r="E141" s="2" t="s">
        <v>265</v>
      </c>
      <c r="F141" s="2" t="n"/>
      <c r="G141">
        <f>VLOOKUP(B141,Dictionary!$A$2:$B$20,2,FALSE)</f>
        <v/>
      </c>
      <c r="H141">
        <f>VLOOKUP(C141,Dictionary!$D$2:$E$8,2,FALSE)</f>
        <v/>
      </c>
      <c r="I141">
        <f>"Insert into UFMT_VALUE (VALUE_ID, VALUE_TYPE, VALUE_SUBTYPE, VALUE, DESCRIPTION) Values ('"&amp;A141&amp;"', '"&amp;B141&amp;"', '"&amp;C141&amp;"', '"&amp;D141&amp;"', '"&amp;E141&amp;"');"</f>
        <v/>
      </c>
      <c r="J141">
        <f>"Update UFMT_VALUE Set (VALUE_TYPE, VALUE_SUBTYPE, VALUE, DESCRIPTION) = ( Select '"&amp;B141&amp;"', '"&amp;C141&amp;"', '"&amp;D141&amp;"', '"&amp;E141&amp;"' from DUAL) WHERE VALUE_ID = '"&amp;A141&amp;"';"</f>
        <v/>
      </c>
    </row>
    <row r="142" spans="1:11">
      <c r="A142" t="n">
        <v>192</v>
      </c>
      <c r="B142" t="n">
        <v>3</v>
      </c>
      <c r="C142" t="n">
        <v>0</v>
      </c>
      <c r="D142" s="2" t="s">
        <v>266</v>
      </c>
      <c r="E142" s="2" t="s">
        <v>267</v>
      </c>
      <c r="F142" s="2" t="n"/>
      <c r="G142">
        <f>VLOOKUP(B142,Dictionary!$A$2:$B$20,2,FALSE)</f>
        <v/>
      </c>
      <c r="H142">
        <f>VLOOKUP(C142,Dictionary!$D$2:$E$8,2,FALSE)</f>
        <v/>
      </c>
      <c r="I142">
        <f>"Insert into UFMT_VALUE (VALUE_ID, VALUE_TYPE, VALUE_SUBTYPE, VALUE, DESCRIPTION) Values ('"&amp;A142&amp;"', '"&amp;B142&amp;"', '"&amp;C142&amp;"', '"&amp;D142&amp;"', '"&amp;E142&amp;"');"</f>
        <v/>
      </c>
      <c r="J142">
        <f>"Update UFMT_VALUE Set (VALUE_TYPE, VALUE_SUBTYPE, VALUE, DESCRIPTION) = ( Select '"&amp;B142&amp;"', '"&amp;C142&amp;"', '"&amp;D142&amp;"', '"&amp;E142&amp;"' from DUAL) WHERE VALUE_ID = '"&amp;A142&amp;"';"</f>
        <v/>
      </c>
    </row>
    <row r="143" spans="1:11">
      <c r="A143" t="n">
        <v>193</v>
      </c>
      <c r="B143" t="n">
        <v>3</v>
      </c>
      <c r="C143" t="n">
        <v>0</v>
      </c>
      <c r="D143" s="2" t="s">
        <v>268</v>
      </c>
      <c r="E143" s="2" t="s">
        <v>269</v>
      </c>
      <c r="F143" s="2" t="n"/>
      <c r="G143">
        <f>VLOOKUP(B143,Dictionary!$A$2:$B$20,2,FALSE)</f>
        <v/>
      </c>
      <c r="H143">
        <f>VLOOKUP(C143,Dictionary!$D$2:$E$8,2,FALSE)</f>
        <v/>
      </c>
      <c r="I143">
        <f>"Insert into UFMT_VALUE (VALUE_ID, VALUE_TYPE, VALUE_SUBTYPE, VALUE, DESCRIPTION) Values ('"&amp;A143&amp;"', '"&amp;B143&amp;"', '"&amp;C143&amp;"', '"&amp;D143&amp;"', '"&amp;E143&amp;"');"</f>
        <v/>
      </c>
      <c r="J143">
        <f>"Update UFMT_VALUE Set (VALUE_TYPE, VALUE_SUBTYPE, VALUE, DESCRIPTION) = ( Select '"&amp;B143&amp;"', '"&amp;C143&amp;"', '"&amp;D143&amp;"', '"&amp;E143&amp;"' from DUAL) WHERE VALUE_ID = '"&amp;A143&amp;"';"</f>
        <v/>
      </c>
    </row>
    <row r="144" spans="1:11">
      <c r="A144" t="n">
        <v>194</v>
      </c>
      <c r="B144" t="n">
        <v>0</v>
      </c>
      <c r="C144" t="n">
        <v>0</v>
      </c>
      <c r="D144" s="2" t="s">
        <v>270</v>
      </c>
      <c r="E144" s="2" t="s">
        <v>271</v>
      </c>
      <c r="F144" s="2" t="n"/>
      <c r="G144">
        <f>VLOOKUP(B144,Dictionary!$A$2:$B$20,2,FALSE)</f>
        <v/>
      </c>
      <c r="H144">
        <f>VLOOKUP(C144,Dictionary!$D$2:$E$8,2,FALSE)</f>
        <v/>
      </c>
      <c r="I144">
        <f>"Insert into UFMT_VALUE (VALUE_ID, VALUE_TYPE, VALUE_SUBTYPE, VALUE, DESCRIPTION) Values ('"&amp;A144&amp;"', '"&amp;B144&amp;"', '"&amp;C144&amp;"', '"&amp;D144&amp;"', '"&amp;E144&amp;"');"</f>
        <v/>
      </c>
      <c r="J144">
        <f>"Update UFMT_VALUE Set (VALUE_TYPE, VALUE_SUBTYPE, VALUE, DESCRIPTION) = ( Select '"&amp;B144&amp;"', '"&amp;C144&amp;"', '"&amp;D144&amp;"', '"&amp;E144&amp;"' from DUAL) WHERE VALUE_ID = '"&amp;A144&amp;"';"</f>
        <v/>
      </c>
    </row>
    <row r="145" spans="1:11">
      <c r="A145" t="n">
        <v>195</v>
      </c>
      <c r="B145" t="n">
        <v>3</v>
      </c>
      <c r="C145" t="n">
        <v>0</v>
      </c>
      <c r="D145" s="2" t="s">
        <v>272</v>
      </c>
      <c r="E145" s="2" t="s">
        <v>273</v>
      </c>
      <c r="F145" s="2" t="n"/>
      <c r="G145">
        <f>VLOOKUP(B145,Dictionary!$A$2:$B$20,2,FALSE)</f>
        <v/>
      </c>
      <c r="H145">
        <f>VLOOKUP(C145,Dictionary!$D$2:$E$8,2,FALSE)</f>
        <v/>
      </c>
      <c r="I145">
        <f>"Insert into UFMT_VALUE (VALUE_ID, VALUE_TYPE, VALUE_SUBTYPE, VALUE, DESCRIPTION) Values ('"&amp;A145&amp;"', '"&amp;B145&amp;"', '"&amp;C145&amp;"', '"&amp;D145&amp;"', '"&amp;E145&amp;"');"</f>
        <v/>
      </c>
      <c r="J145">
        <f>"Update UFMT_VALUE Set (VALUE_TYPE, VALUE_SUBTYPE, VALUE, DESCRIPTION) = ( Select '"&amp;B145&amp;"', '"&amp;C145&amp;"', '"&amp;D145&amp;"', '"&amp;E145&amp;"' from DUAL) WHERE VALUE_ID = '"&amp;A145&amp;"';"</f>
        <v/>
      </c>
    </row>
    <row r="146" spans="1:11">
      <c r="A146" t="n">
        <v>196</v>
      </c>
      <c r="B146" t="n">
        <v>0</v>
      </c>
      <c r="C146" t="n">
        <v>1</v>
      </c>
      <c r="D146" s="2" t="s">
        <v>106</v>
      </c>
      <c r="E146" s="2" t="s">
        <v>274</v>
      </c>
      <c r="F146" s="2" t="n"/>
      <c r="G146">
        <f>VLOOKUP(B146,Dictionary!$A$2:$B$20,2,FALSE)</f>
        <v/>
      </c>
      <c r="H146">
        <f>VLOOKUP(C146,Dictionary!$D$2:$E$8,2,FALSE)</f>
        <v/>
      </c>
      <c r="I146">
        <f>"Insert into UFMT_VALUE (VALUE_ID, VALUE_TYPE, VALUE_SUBTYPE, VALUE, DESCRIPTION) Values ('"&amp;A146&amp;"', '"&amp;B146&amp;"', '"&amp;C146&amp;"', '"&amp;D146&amp;"', '"&amp;E146&amp;"');"</f>
        <v/>
      </c>
      <c r="J146">
        <f>"Update UFMT_VALUE Set (VALUE_TYPE, VALUE_SUBTYPE, VALUE, DESCRIPTION) = ( Select '"&amp;B146&amp;"', '"&amp;C146&amp;"', '"&amp;D146&amp;"', '"&amp;E146&amp;"' from DUAL) WHERE VALUE_ID = '"&amp;A146&amp;"';"</f>
        <v/>
      </c>
    </row>
    <row r="147" spans="1:11">
      <c r="A147" t="n">
        <v>197</v>
      </c>
      <c r="B147" t="n">
        <v>0</v>
      </c>
      <c r="C147" t="n">
        <v>0</v>
      </c>
      <c r="D147" s="2" t="s">
        <v>275</v>
      </c>
      <c r="E147" s="2" t="s">
        <v>276</v>
      </c>
      <c r="F147" s="2" t="n"/>
      <c r="G147">
        <f>VLOOKUP(B147,Dictionary!$A$2:$B$20,2,FALSE)</f>
        <v/>
      </c>
      <c r="H147">
        <f>VLOOKUP(C147,Dictionary!$D$2:$E$8,2,FALSE)</f>
        <v/>
      </c>
      <c r="I147">
        <f>"Insert into UFMT_VALUE (VALUE_ID, VALUE_TYPE, VALUE_SUBTYPE, VALUE, DESCRIPTION) Values ('"&amp;A147&amp;"', '"&amp;B147&amp;"', '"&amp;C147&amp;"', '"&amp;D147&amp;"', '"&amp;E147&amp;"');"</f>
        <v/>
      </c>
      <c r="J147">
        <f>"Update UFMT_VALUE Set (VALUE_TYPE, VALUE_SUBTYPE, VALUE, DESCRIPTION) = ( Select '"&amp;B147&amp;"', '"&amp;C147&amp;"', '"&amp;D147&amp;"', '"&amp;E147&amp;"' from DUAL) WHERE VALUE_ID = '"&amp;A147&amp;"';"</f>
        <v/>
      </c>
    </row>
    <row r="148" spans="1:11">
      <c r="A148" t="n">
        <v>198</v>
      </c>
      <c r="B148" t="n">
        <v>1</v>
      </c>
      <c r="C148" t="n">
        <v>4</v>
      </c>
      <c r="D148" s="2" t="s">
        <v>277</v>
      </c>
      <c r="E148" s="2" t="s">
        <v>278</v>
      </c>
      <c r="F148" s="2" t="n"/>
      <c r="G148">
        <f>VLOOKUP(B148,Dictionary!$A$2:$B$20,2,FALSE)</f>
        <v/>
      </c>
      <c r="H148">
        <f>VLOOKUP(C148,Dictionary!$D$2:$E$8,2,FALSE)</f>
        <v/>
      </c>
      <c r="I148">
        <f>"Insert into UFMT_VALUE (VALUE_ID, VALUE_TYPE, VALUE_SUBTYPE, VALUE, DESCRIPTION) Values ('"&amp;A148&amp;"', '"&amp;B148&amp;"', '"&amp;C148&amp;"', '"&amp;D148&amp;"', '"&amp;E148&amp;"');"</f>
        <v/>
      </c>
      <c r="J148">
        <f>"Update UFMT_VALUE Set (VALUE_TYPE, VALUE_SUBTYPE, VALUE, DESCRIPTION) = ( Select '"&amp;B148&amp;"', '"&amp;C148&amp;"', '"&amp;D148&amp;"', '"&amp;E148&amp;"' from DUAL) WHERE VALUE_ID = '"&amp;A148&amp;"';"</f>
        <v/>
      </c>
    </row>
    <row r="149" spans="1:11">
      <c r="A149" t="n">
        <v>199</v>
      </c>
      <c r="B149" t="n">
        <v>1</v>
      </c>
      <c r="C149" t="n">
        <v>4</v>
      </c>
      <c r="D149" s="2" t="s">
        <v>24</v>
      </c>
      <c r="E149" s="2" t="s">
        <v>279</v>
      </c>
      <c r="F149" s="2" t="n"/>
      <c r="G149">
        <f>VLOOKUP(B149,Dictionary!$A$2:$B$20,2,FALSE)</f>
        <v/>
      </c>
      <c r="H149">
        <f>VLOOKUP(C149,Dictionary!$D$2:$E$8,2,FALSE)</f>
        <v/>
      </c>
      <c r="I149">
        <f>"Insert into UFMT_VALUE (VALUE_ID, VALUE_TYPE, VALUE_SUBTYPE, VALUE, DESCRIPTION) Values ('"&amp;A149&amp;"', '"&amp;B149&amp;"', '"&amp;C149&amp;"', '"&amp;D149&amp;"', '"&amp;E149&amp;"');"</f>
        <v/>
      </c>
      <c r="J149">
        <f>"Update UFMT_VALUE Set (VALUE_TYPE, VALUE_SUBTYPE, VALUE, DESCRIPTION) = ( Select '"&amp;B149&amp;"', '"&amp;C149&amp;"', '"&amp;D149&amp;"', '"&amp;E149&amp;"' from DUAL) WHERE VALUE_ID = '"&amp;A149&amp;"';"</f>
        <v/>
      </c>
    </row>
    <row r="150" spans="1:11">
      <c r="A150" t="n">
        <v>200</v>
      </c>
      <c r="B150" t="n">
        <v>0</v>
      </c>
      <c r="C150" t="n">
        <v>0</v>
      </c>
      <c r="D150" s="2" t="s">
        <v>280</v>
      </c>
      <c r="E150" s="2" t="s">
        <v>281</v>
      </c>
      <c r="F150" s="2" t="n"/>
      <c r="G150">
        <f>VLOOKUP(B150,Dictionary!$A$2:$B$20,2,FALSE)</f>
        <v/>
      </c>
      <c r="H150">
        <f>VLOOKUP(C150,Dictionary!$D$2:$E$8,2,FALSE)</f>
        <v/>
      </c>
      <c r="I150">
        <f>"Insert into UFMT_VALUE (VALUE_ID, VALUE_TYPE, VALUE_SUBTYPE, VALUE, DESCRIPTION) Values ('"&amp;A150&amp;"', '"&amp;B150&amp;"', '"&amp;C150&amp;"', '"&amp;D150&amp;"', '"&amp;E150&amp;"');"</f>
        <v/>
      </c>
      <c r="J150">
        <f>"Update UFMT_VALUE Set (VALUE_TYPE, VALUE_SUBTYPE, VALUE, DESCRIPTION) = ( Select '"&amp;B150&amp;"', '"&amp;C150&amp;"', '"&amp;D150&amp;"', '"&amp;E150&amp;"' from DUAL) WHERE VALUE_ID = '"&amp;A150&amp;"';"</f>
        <v/>
      </c>
    </row>
    <row r="151" spans="1:11">
      <c r="A151" t="n">
        <v>201</v>
      </c>
      <c r="B151" t="n">
        <v>1</v>
      </c>
      <c r="C151" t="n">
        <v>0</v>
      </c>
      <c r="D151" s="2" t="s">
        <v>282</v>
      </c>
      <c r="E151" s="2" t="s">
        <v>283</v>
      </c>
      <c r="F151" s="2" t="n"/>
      <c r="G151">
        <f>VLOOKUP(B151,Dictionary!$A$2:$B$20,2,FALSE)</f>
        <v/>
      </c>
      <c r="H151">
        <f>VLOOKUP(C151,Dictionary!$D$2:$E$8,2,FALSE)</f>
        <v/>
      </c>
      <c r="I151">
        <f>"Insert into UFMT_VALUE (VALUE_ID, VALUE_TYPE, VALUE_SUBTYPE, VALUE, DESCRIPTION) Values ('"&amp;A151&amp;"', '"&amp;B151&amp;"', '"&amp;C151&amp;"', '"&amp;D151&amp;"', '"&amp;E151&amp;"');"</f>
        <v/>
      </c>
      <c r="J151">
        <f>"Update UFMT_VALUE Set (VALUE_TYPE, VALUE_SUBTYPE, VALUE, DESCRIPTION) = ( Select '"&amp;B151&amp;"', '"&amp;C151&amp;"', '"&amp;D151&amp;"', '"&amp;E151&amp;"' from DUAL) WHERE VALUE_ID = '"&amp;A151&amp;"';"</f>
        <v/>
      </c>
    </row>
    <row r="152" spans="1:11">
      <c r="A152" t="n">
        <v>202</v>
      </c>
      <c r="B152" t="n">
        <v>2</v>
      </c>
      <c r="C152" t="n">
        <v>0</v>
      </c>
      <c r="D152" s="2" t="s">
        <v>284</v>
      </c>
      <c r="E152" s="2" t="s">
        <v>285</v>
      </c>
      <c r="F152" s="2" t="n"/>
      <c r="G152">
        <f>VLOOKUP(B152,Dictionary!$A$2:$B$20,2,FALSE)</f>
        <v/>
      </c>
      <c r="H152">
        <f>VLOOKUP(C152,Dictionary!$D$2:$E$8,2,FALSE)</f>
        <v/>
      </c>
      <c r="I152">
        <f>"Insert into UFMT_VALUE (VALUE_ID, VALUE_TYPE, VALUE_SUBTYPE, VALUE, DESCRIPTION) Values ('"&amp;A152&amp;"', '"&amp;B152&amp;"', '"&amp;C152&amp;"', '"&amp;D152&amp;"', '"&amp;E152&amp;"');"</f>
        <v/>
      </c>
      <c r="J152">
        <f>"Update UFMT_VALUE Set (VALUE_TYPE, VALUE_SUBTYPE, VALUE, DESCRIPTION) = ( Select '"&amp;B152&amp;"', '"&amp;C152&amp;"', '"&amp;D152&amp;"', '"&amp;E152&amp;"' from DUAL) WHERE VALUE_ID = '"&amp;A152&amp;"';"</f>
        <v/>
      </c>
    </row>
    <row r="153" spans="1:11">
      <c r="A153" t="n">
        <v>203</v>
      </c>
      <c r="B153" t="n">
        <v>0</v>
      </c>
      <c r="C153" t="n">
        <v>0</v>
      </c>
      <c r="D153" s="2" t="s">
        <v>286</v>
      </c>
      <c r="E153" s="2" t="s">
        <v>287</v>
      </c>
      <c r="F153" s="2" t="n"/>
      <c r="G153">
        <f>VLOOKUP(B153,Dictionary!$A$2:$B$20,2,FALSE)</f>
        <v/>
      </c>
      <c r="H153">
        <f>VLOOKUP(C153,Dictionary!$D$2:$E$8,2,FALSE)</f>
        <v/>
      </c>
      <c r="I153">
        <f>"Insert into UFMT_VALUE (VALUE_ID, VALUE_TYPE, VALUE_SUBTYPE, VALUE, DESCRIPTION) Values ('"&amp;A153&amp;"', '"&amp;B153&amp;"', '"&amp;C153&amp;"', '"&amp;D153&amp;"', '"&amp;E153&amp;"');"</f>
        <v/>
      </c>
      <c r="J153">
        <f>"Update UFMT_VALUE Set (VALUE_TYPE, VALUE_SUBTYPE, VALUE, DESCRIPTION) = ( Select '"&amp;B153&amp;"', '"&amp;C153&amp;"', '"&amp;D153&amp;"', '"&amp;E153&amp;"' from DUAL) WHERE VALUE_ID = '"&amp;A153&amp;"';"</f>
        <v/>
      </c>
    </row>
    <row r="154" spans="1:11">
      <c r="A154" t="n">
        <v>204</v>
      </c>
      <c r="B154" t="n">
        <v>2</v>
      </c>
      <c r="C154" t="n">
        <v>0</v>
      </c>
      <c r="D154" s="2" t="s">
        <v>288</v>
      </c>
      <c r="E154" s="2" t="s">
        <v>289</v>
      </c>
      <c r="F154" s="2" t="n"/>
      <c r="G154">
        <f>VLOOKUP(B154,Dictionary!$A$2:$B$20,2,FALSE)</f>
        <v/>
      </c>
      <c r="H154">
        <f>VLOOKUP(C154,Dictionary!$D$2:$E$8,2,FALSE)</f>
        <v/>
      </c>
      <c r="I154">
        <f>"Insert into UFMT_VALUE (VALUE_ID, VALUE_TYPE, VALUE_SUBTYPE, VALUE, DESCRIPTION) Values ('"&amp;A154&amp;"', '"&amp;B154&amp;"', '"&amp;C154&amp;"', '"&amp;D154&amp;"', '"&amp;E154&amp;"');"</f>
        <v/>
      </c>
      <c r="J154">
        <f>"Update UFMT_VALUE Set (VALUE_TYPE, VALUE_SUBTYPE, VALUE, DESCRIPTION) = ( Select '"&amp;B154&amp;"', '"&amp;C154&amp;"', '"&amp;D154&amp;"', '"&amp;E154&amp;"' from DUAL) WHERE VALUE_ID = '"&amp;A154&amp;"';"</f>
        <v/>
      </c>
    </row>
    <row r="155" spans="1:11">
      <c r="A155" t="n">
        <v>205</v>
      </c>
      <c r="B155" t="n">
        <v>3</v>
      </c>
      <c r="C155" t="n">
        <v>0</v>
      </c>
      <c r="D155" s="2" t="s">
        <v>290</v>
      </c>
      <c r="E155" s="2" t="s">
        <v>291</v>
      </c>
      <c r="F155" s="2" t="n"/>
      <c r="G155">
        <f>VLOOKUP(B155,Dictionary!$A$2:$B$20,2,FALSE)</f>
        <v/>
      </c>
      <c r="H155">
        <f>VLOOKUP(C155,Dictionary!$D$2:$E$8,2,FALSE)</f>
        <v/>
      </c>
      <c r="I155">
        <f>"Insert into UFMT_VALUE (VALUE_ID, VALUE_TYPE, VALUE_SUBTYPE, VALUE, DESCRIPTION) Values ('"&amp;A155&amp;"', '"&amp;B155&amp;"', '"&amp;C155&amp;"', '"&amp;D155&amp;"', '"&amp;E155&amp;"');"</f>
        <v/>
      </c>
      <c r="J155">
        <f>"Update UFMT_VALUE Set (VALUE_TYPE, VALUE_SUBTYPE, VALUE, DESCRIPTION) = ( Select '"&amp;B155&amp;"', '"&amp;C155&amp;"', '"&amp;D155&amp;"', '"&amp;E155&amp;"' from DUAL) WHERE VALUE_ID = '"&amp;A155&amp;"';"</f>
        <v/>
      </c>
    </row>
    <row r="156" spans="1:11">
      <c r="A156" t="n">
        <v>206</v>
      </c>
      <c r="B156" t="n">
        <v>1</v>
      </c>
      <c r="C156" t="n">
        <v>1</v>
      </c>
      <c r="D156" s="2" t="s">
        <v>292</v>
      </c>
      <c r="E156" t="s">
        <v>293</v>
      </c>
      <c r="G156">
        <f>VLOOKUP(B156,Dictionary!$A$2:$B$20,2,FALSE)</f>
        <v/>
      </c>
      <c r="H156">
        <f>VLOOKUP(C156,Dictionary!$D$2:$E$8,2,FALSE)</f>
        <v/>
      </c>
      <c r="I156">
        <f>"Insert into UFMT_VALUE (VALUE_ID, VALUE_TYPE, VALUE_SUBTYPE, VALUE, DESCRIPTION) Values ('"&amp;A156&amp;"', '"&amp;B156&amp;"', '"&amp;C156&amp;"', '"&amp;D156&amp;"', '"&amp;E156&amp;"');"</f>
        <v/>
      </c>
      <c r="J156">
        <f>"Update UFMT_VALUE Set (VALUE_TYPE, VALUE_SUBTYPE, VALUE, DESCRIPTION) = ( Select '"&amp;B156&amp;"', '"&amp;C156&amp;"', '"&amp;D156&amp;"', '"&amp;E156&amp;"' from DUAL) WHERE VALUE_ID = '"&amp;A156&amp;"';"</f>
        <v/>
      </c>
    </row>
    <row r="157" spans="1:11">
      <c r="A157" t="n">
        <v>207</v>
      </c>
      <c r="B157" t="n">
        <v>1</v>
      </c>
      <c r="C157" t="n">
        <v>1</v>
      </c>
      <c r="D157" s="2" t="s">
        <v>294</v>
      </c>
      <c r="E157" t="s">
        <v>295</v>
      </c>
      <c r="G157">
        <f>VLOOKUP(B157,Dictionary!$A$2:$B$20,2,FALSE)</f>
        <v/>
      </c>
      <c r="H157">
        <f>VLOOKUP(C157,Dictionary!$D$2:$E$8,2,FALSE)</f>
        <v/>
      </c>
      <c r="I157">
        <f>"Insert into UFMT_VALUE (VALUE_ID, VALUE_TYPE, VALUE_SUBTYPE, VALUE, DESCRIPTION) Values ('"&amp;A157&amp;"', '"&amp;B157&amp;"', '"&amp;C157&amp;"', '"&amp;D157&amp;"', '"&amp;E157&amp;"');"</f>
        <v/>
      </c>
      <c r="J157">
        <f>"Update UFMT_VALUE Set (VALUE_TYPE, VALUE_SUBTYPE, VALUE, DESCRIPTION) = ( Select '"&amp;B157&amp;"', '"&amp;C157&amp;"', '"&amp;D157&amp;"', '"&amp;E157&amp;"' from DUAL) WHERE VALUE_ID = '"&amp;A157&amp;"';"</f>
        <v/>
      </c>
    </row>
    <row r="158" spans="1:11">
      <c r="A158" t="n">
        <v>208</v>
      </c>
      <c r="B158" t="n">
        <v>1</v>
      </c>
      <c r="C158" t="n">
        <v>0</v>
      </c>
      <c r="D158" s="2" t="s">
        <v>296</v>
      </c>
      <c r="E158" t="s">
        <v>297</v>
      </c>
      <c r="G158">
        <f>VLOOKUP(B158,Dictionary!$A$2:$B$20,2,FALSE)</f>
        <v/>
      </c>
      <c r="H158">
        <f>VLOOKUP(C158,Dictionary!$D$2:$E$8,2,FALSE)</f>
        <v/>
      </c>
      <c r="I158">
        <f>"Insert into UFMT_VALUE (VALUE_ID, VALUE_TYPE, VALUE_SUBTYPE, VALUE, DESCRIPTION) Values ('"&amp;A158&amp;"', '"&amp;B158&amp;"', '"&amp;C158&amp;"', '"&amp;D158&amp;"', '"&amp;E158&amp;"');"</f>
        <v/>
      </c>
      <c r="J158">
        <f>"Update UFMT_VALUE Set (VALUE_TYPE, VALUE_SUBTYPE, VALUE, DESCRIPTION) = ( Select '"&amp;B158&amp;"', '"&amp;C158&amp;"', '"&amp;D158&amp;"', '"&amp;E158&amp;"' from DUAL) WHERE VALUE_ID = '"&amp;A158&amp;"';"</f>
        <v/>
      </c>
    </row>
    <row r="159" spans="1:11">
      <c r="A159" t="n">
        <v>209</v>
      </c>
      <c r="B159" t="n">
        <v>1</v>
      </c>
      <c r="C159" t="n">
        <v>1</v>
      </c>
      <c r="D159" s="2" t="s">
        <v>298</v>
      </c>
      <c r="E159" t="s">
        <v>299</v>
      </c>
      <c r="G159">
        <f>VLOOKUP(B159,Dictionary!$A$2:$B$20,2,FALSE)</f>
        <v/>
      </c>
      <c r="H159">
        <f>VLOOKUP(C159,Dictionary!$D$2:$E$8,2,FALSE)</f>
        <v/>
      </c>
      <c r="I159">
        <f>"Insert into UFMT_VALUE (VALUE_ID, VALUE_TYPE, VALUE_SUBTYPE, VALUE, DESCRIPTION) Values ('"&amp;A159&amp;"', '"&amp;B159&amp;"', '"&amp;C159&amp;"', '"&amp;D159&amp;"', '"&amp;E159&amp;"');"</f>
        <v/>
      </c>
      <c r="J159">
        <f>"Update UFMT_VALUE Set (VALUE_TYPE, VALUE_SUBTYPE, VALUE, DESCRIPTION) = ( Select '"&amp;B159&amp;"', '"&amp;C159&amp;"', '"&amp;D159&amp;"', '"&amp;E159&amp;"' from DUAL) WHERE VALUE_ID = '"&amp;A159&amp;"';"</f>
        <v/>
      </c>
    </row>
    <row r="160" spans="1:11">
      <c r="A160" t="n">
        <v>210</v>
      </c>
      <c r="B160" t="n">
        <v>1</v>
      </c>
      <c r="C160" t="n">
        <v>1</v>
      </c>
      <c r="D160" s="2" t="s">
        <v>300</v>
      </c>
      <c r="E160" t="s">
        <v>301</v>
      </c>
      <c r="G160">
        <f>VLOOKUP(B160,Dictionary!$A$2:$B$20,2,FALSE)</f>
        <v/>
      </c>
      <c r="H160">
        <f>VLOOKUP(C160,Dictionary!$D$2:$E$8,2,FALSE)</f>
        <v/>
      </c>
      <c r="I160">
        <f>"Insert into UFMT_VALUE (VALUE_ID, VALUE_TYPE, VALUE_SUBTYPE, VALUE, DESCRIPTION) Values ('"&amp;A160&amp;"', '"&amp;B160&amp;"', '"&amp;C160&amp;"', '"&amp;D160&amp;"', '"&amp;E160&amp;"');"</f>
        <v/>
      </c>
      <c r="J160">
        <f>"Update UFMT_VALUE Set (VALUE_TYPE, VALUE_SUBTYPE, VALUE, DESCRIPTION) = ( Select '"&amp;B160&amp;"', '"&amp;C160&amp;"', '"&amp;D160&amp;"', '"&amp;E160&amp;"' from DUAL) WHERE VALUE_ID = '"&amp;A160&amp;"';"</f>
        <v/>
      </c>
    </row>
    <row r="161" spans="1:11">
      <c r="A161" t="n">
        <v>211</v>
      </c>
      <c r="B161" t="n">
        <v>3</v>
      </c>
      <c r="C161" t="n">
        <v>0</v>
      </c>
      <c r="D161" s="2" t="s">
        <v>302</v>
      </c>
      <c r="E161" s="2" t="s">
        <v>303</v>
      </c>
      <c r="F161" s="2" t="n"/>
      <c r="G161">
        <f>VLOOKUP(B161,Dictionary!$A$2:$B$20,2,FALSE)</f>
        <v/>
      </c>
      <c r="H161">
        <f>VLOOKUP(C161,Dictionary!$D$2:$E$8,2,FALSE)</f>
        <v/>
      </c>
      <c r="I161">
        <f>"Insert into UFMT_VALUE (VALUE_ID, VALUE_TYPE, VALUE_SUBTYPE, VALUE, DESCRIPTION) Values ('"&amp;A161&amp;"', '"&amp;B161&amp;"', '"&amp;C161&amp;"', '"&amp;D161&amp;"', '"&amp;E161&amp;"');"</f>
        <v/>
      </c>
      <c r="J161">
        <f>"Update UFMT_VALUE Set (VALUE_TYPE, VALUE_SUBTYPE, VALUE, DESCRIPTION) = ( Select '"&amp;B161&amp;"', '"&amp;C161&amp;"', '"&amp;D161&amp;"', '"&amp;E161&amp;"' from DUAL) WHERE VALUE_ID = '"&amp;A161&amp;"';"</f>
        <v/>
      </c>
    </row>
    <row r="162" spans="1:11">
      <c r="A162" t="n">
        <v>212</v>
      </c>
      <c r="B162" t="n">
        <v>0</v>
      </c>
      <c r="C162" t="n">
        <v>0</v>
      </c>
      <c r="D162" t="s">
        <v>304</v>
      </c>
      <c r="E162" t="s">
        <v>305</v>
      </c>
      <c r="G162">
        <f>VLOOKUP(B162,Dictionary!$A$2:$B$20,2,FALSE)</f>
        <v/>
      </c>
      <c r="H162">
        <f>VLOOKUP(C162,Dictionary!$D$2:$E$8,2,FALSE)</f>
        <v/>
      </c>
      <c r="I162">
        <f>"Insert into UFMT_VALUE (VALUE_ID, VALUE_TYPE, VALUE_SUBTYPE, VALUE, DESCRIPTION) Values ('"&amp;A162&amp;"', '"&amp;B162&amp;"', '"&amp;C162&amp;"', '"&amp;D162&amp;"', '"&amp;E162&amp;"');"</f>
        <v/>
      </c>
      <c r="J162">
        <f>"Update UFMT_VALUE Set (VALUE_TYPE, VALUE_SUBTYPE, VALUE, DESCRIPTION) = ( Select '"&amp;B162&amp;"', '"&amp;C162&amp;"', '"&amp;D162&amp;"', '"&amp;E162&amp;"' from DUAL) WHERE VALUE_ID = '"&amp;A162&amp;"';"</f>
        <v/>
      </c>
    </row>
    <row r="163" spans="1:11">
      <c r="A163" t="n">
        <v>213</v>
      </c>
      <c r="B163" t="n">
        <v>1</v>
      </c>
      <c r="C163" t="n">
        <v>0</v>
      </c>
      <c r="D163" s="2" t="s">
        <v>306</v>
      </c>
      <c r="E163" t="s">
        <v>307</v>
      </c>
      <c r="G163">
        <f>VLOOKUP(B163,Dictionary!$A$2:$B$20,2,FALSE)</f>
        <v/>
      </c>
      <c r="H163">
        <f>VLOOKUP(C163,Dictionary!$D$2:$E$8,2,FALSE)</f>
        <v/>
      </c>
      <c r="I163">
        <f>"Insert into UFMT_VALUE (VALUE_ID, VALUE_TYPE, VALUE_SUBTYPE, VALUE, DESCRIPTION) Values ('"&amp;A163&amp;"', '"&amp;B163&amp;"', '"&amp;C163&amp;"', '"&amp;D163&amp;"', '"&amp;E163&amp;"');"</f>
        <v/>
      </c>
      <c r="J163">
        <f>"Update UFMT_VALUE Set (VALUE_TYPE, VALUE_SUBTYPE, VALUE, DESCRIPTION) = ( Select '"&amp;B163&amp;"', '"&amp;C163&amp;"', '"&amp;D163&amp;"', '"&amp;E163&amp;"' from DUAL) WHERE VALUE_ID = '"&amp;A163&amp;"';"</f>
        <v/>
      </c>
    </row>
    <row r="164" spans="1:11">
      <c r="A164" t="n">
        <v>214</v>
      </c>
      <c r="B164" t="n">
        <v>1</v>
      </c>
      <c r="C164" t="n">
        <v>1</v>
      </c>
      <c r="D164" s="2" t="s">
        <v>308</v>
      </c>
      <c r="E164" t="s">
        <v>309</v>
      </c>
      <c r="G164">
        <f>VLOOKUP(B164,Dictionary!$A$2:$B$20,2,FALSE)</f>
        <v/>
      </c>
      <c r="H164">
        <f>VLOOKUP(C164,Dictionary!$D$2:$E$8,2,FALSE)</f>
        <v/>
      </c>
      <c r="I164">
        <f>"Insert into UFMT_VALUE (VALUE_ID, VALUE_TYPE, VALUE_SUBTYPE, VALUE, DESCRIPTION) Values ('"&amp;A164&amp;"', '"&amp;B164&amp;"', '"&amp;C164&amp;"', '"&amp;D164&amp;"', '"&amp;E164&amp;"');"</f>
        <v/>
      </c>
      <c r="J164">
        <f>"Update UFMT_VALUE Set (VALUE_TYPE, VALUE_SUBTYPE, VALUE, DESCRIPTION) = ( Select '"&amp;B164&amp;"', '"&amp;C164&amp;"', '"&amp;D164&amp;"', '"&amp;E164&amp;"' from DUAL) WHERE VALUE_ID = '"&amp;A164&amp;"';"</f>
        <v/>
      </c>
    </row>
    <row r="165" spans="1:11">
      <c r="A165" t="n">
        <v>215</v>
      </c>
      <c r="B165" t="n">
        <v>7</v>
      </c>
      <c r="C165" t="n">
        <v>0</v>
      </c>
      <c r="D165" s="2" t="s">
        <v>63</v>
      </c>
      <c r="E165" t="s">
        <v>310</v>
      </c>
      <c r="G165">
        <f>VLOOKUP(B165,Dictionary!$A$2:$B$20,2,FALSE)</f>
        <v/>
      </c>
      <c r="H165">
        <f>VLOOKUP(C165,Dictionary!$D$2:$E$8,2,FALSE)</f>
        <v/>
      </c>
      <c r="I165">
        <f>"Insert into UFMT_VALUE (VALUE_ID, VALUE_TYPE, VALUE_SUBTYPE, VALUE, DESCRIPTION) Values ('"&amp;A165&amp;"', '"&amp;B165&amp;"', '"&amp;C165&amp;"', '"&amp;D165&amp;"', '"&amp;E165&amp;"');"</f>
        <v/>
      </c>
      <c r="J165">
        <f>"Update UFMT_VALUE Set (VALUE_TYPE, VALUE_SUBTYPE, VALUE, DESCRIPTION) = ( Select '"&amp;B165&amp;"', '"&amp;C165&amp;"', '"&amp;D165&amp;"', '"&amp;E165&amp;"' from DUAL) WHERE VALUE_ID = '"&amp;A165&amp;"';"</f>
        <v/>
      </c>
    </row>
    <row r="166" spans="1:11">
      <c r="A166" t="n">
        <v>216</v>
      </c>
      <c r="B166" t="n">
        <v>7</v>
      </c>
      <c r="C166" t="n">
        <v>0</v>
      </c>
      <c r="D166" s="2" t="s">
        <v>311</v>
      </c>
      <c r="E166" t="s">
        <v>312</v>
      </c>
      <c r="G166">
        <f>VLOOKUP(B166,Dictionary!$A$2:$B$20,2,FALSE)</f>
        <v/>
      </c>
      <c r="H166">
        <f>VLOOKUP(C166,Dictionary!$D$2:$E$8,2,FALSE)</f>
        <v/>
      </c>
      <c r="I166">
        <f>"Insert into UFMT_VALUE (VALUE_ID, VALUE_TYPE, VALUE_SUBTYPE, VALUE, DESCRIPTION) Values ('"&amp;A166&amp;"', '"&amp;B166&amp;"', '"&amp;C166&amp;"', '"&amp;D166&amp;"', '"&amp;E166&amp;"');"</f>
        <v/>
      </c>
      <c r="J166">
        <f>"Update UFMT_VALUE Set (VALUE_TYPE, VALUE_SUBTYPE, VALUE, DESCRIPTION) = ( Select '"&amp;B166&amp;"', '"&amp;C166&amp;"', '"&amp;D166&amp;"', '"&amp;E166&amp;"' from DUAL) WHERE VALUE_ID = '"&amp;A166&amp;"';"</f>
        <v/>
      </c>
    </row>
    <row r="167" spans="1:11">
      <c r="A167" t="n">
        <v>217</v>
      </c>
      <c r="B167" t="n">
        <v>1</v>
      </c>
      <c r="C167" t="n">
        <v>0</v>
      </c>
      <c r="D167" s="2" t="s">
        <v>313</v>
      </c>
      <c r="E167" t="s">
        <v>314</v>
      </c>
      <c r="G167">
        <f>VLOOKUP(B167,Dictionary!$A$2:$B$20,2,FALSE)</f>
        <v/>
      </c>
      <c r="H167">
        <f>VLOOKUP(C167,Dictionary!$D$2:$E$8,2,FALSE)</f>
        <v/>
      </c>
      <c r="I167">
        <f>"Insert into UFMT_VALUE (VALUE_ID, VALUE_TYPE, VALUE_SUBTYPE, VALUE, DESCRIPTION) Values ('"&amp;A167&amp;"', '"&amp;B167&amp;"', '"&amp;C167&amp;"', '"&amp;D167&amp;"', '"&amp;E167&amp;"');"</f>
        <v/>
      </c>
      <c r="J167">
        <f>"Update UFMT_VALUE Set (VALUE_TYPE, VALUE_SUBTYPE, VALUE, DESCRIPTION) = ( Select '"&amp;B167&amp;"', '"&amp;C167&amp;"', '"&amp;D167&amp;"', '"&amp;E167&amp;"' from DUAL) WHERE VALUE_ID = '"&amp;A167&amp;"';"</f>
        <v/>
      </c>
    </row>
    <row r="168" spans="1:11">
      <c r="A168" t="n">
        <v>218</v>
      </c>
      <c r="B168" t="n">
        <v>1</v>
      </c>
      <c r="C168" t="n">
        <v>0</v>
      </c>
      <c r="D168" s="2" t="s">
        <v>315</v>
      </c>
      <c r="E168" t="s">
        <v>316</v>
      </c>
      <c r="G168">
        <f>VLOOKUP(B168,Dictionary!$A$2:$B$20,2,FALSE)</f>
        <v/>
      </c>
      <c r="H168">
        <f>VLOOKUP(C168,Dictionary!$D$2:$E$8,2,FALSE)</f>
        <v/>
      </c>
      <c r="I168">
        <f>"Insert into UFMT_VALUE (VALUE_ID, VALUE_TYPE, VALUE_SUBTYPE, VALUE, DESCRIPTION) Values ('"&amp;A168&amp;"', '"&amp;B168&amp;"', '"&amp;C168&amp;"', '"&amp;D168&amp;"', '"&amp;E168&amp;"');"</f>
        <v/>
      </c>
      <c r="J168">
        <f>"Update UFMT_VALUE Set (VALUE_TYPE, VALUE_SUBTYPE, VALUE, DESCRIPTION) = ( Select '"&amp;B168&amp;"', '"&amp;C168&amp;"', '"&amp;D168&amp;"', '"&amp;E168&amp;"' from DUAL) WHERE VALUE_ID = '"&amp;A168&amp;"';"</f>
        <v/>
      </c>
    </row>
    <row r="169" spans="1:11">
      <c r="A169" t="n">
        <v>219</v>
      </c>
      <c r="B169" t="n">
        <v>0</v>
      </c>
      <c r="C169" t="n">
        <v>0</v>
      </c>
      <c r="D169" s="2" t="s">
        <v>317</v>
      </c>
      <c r="E169" s="2" t="s">
        <v>318</v>
      </c>
      <c r="F169" s="2" t="n"/>
      <c r="G169">
        <f>VLOOKUP(B169,Dictionary!$A$2:$B$20,2,FALSE)</f>
        <v/>
      </c>
      <c r="H169">
        <f>VLOOKUP(C169,Dictionary!$D$2:$E$8,2,FALSE)</f>
        <v/>
      </c>
      <c r="I169">
        <f>"Insert into UFMT_VALUE (VALUE_ID, VALUE_TYPE, VALUE_SUBTYPE, VALUE, DESCRIPTION) Values ('"&amp;A169&amp;"', '"&amp;B169&amp;"', '"&amp;C169&amp;"', '"&amp;D169&amp;"', '"&amp;E169&amp;"');"</f>
        <v/>
      </c>
      <c r="J169">
        <f>"Update UFMT_VALUE Set (VALUE_TYPE, VALUE_SUBTYPE, VALUE, DESCRIPTION) = ( Select '"&amp;B169&amp;"', '"&amp;C169&amp;"', '"&amp;D169&amp;"', '"&amp;E169&amp;"' from DUAL) WHERE VALUE_ID = '"&amp;A169&amp;"';"</f>
        <v/>
      </c>
    </row>
    <row r="170" spans="1:11">
      <c r="A170" t="n">
        <v>220</v>
      </c>
      <c r="B170" t="n">
        <v>1</v>
      </c>
      <c r="C170" t="n">
        <v>1</v>
      </c>
      <c r="D170" s="2" t="s">
        <v>319</v>
      </c>
      <c r="E170" t="s">
        <v>320</v>
      </c>
      <c r="G170">
        <f>VLOOKUP(B170,Dictionary!$A$2:$B$20,2,FALSE)</f>
        <v/>
      </c>
      <c r="H170">
        <f>VLOOKUP(C170,Dictionary!$D$2:$E$8,2,FALSE)</f>
        <v/>
      </c>
      <c r="I170">
        <f>"Insert into UFMT_VALUE (VALUE_ID, VALUE_TYPE, VALUE_SUBTYPE, VALUE, DESCRIPTION) Values ('"&amp;A170&amp;"', '"&amp;B170&amp;"', '"&amp;C170&amp;"', '"&amp;D170&amp;"', '"&amp;E170&amp;"');"</f>
        <v/>
      </c>
      <c r="J170">
        <f>"Update UFMT_VALUE Set (VALUE_TYPE, VALUE_SUBTYPE, VALUE, DESCRIPTION) = ( Select '"&amp;B170&amp;"', '"&amp;C170&amp;"', '"&amp;D170&amp;"', '"&amp;E170&amp;"' from DUAL) WHERE VALUE_ID = '"&amp;A170&amp;"';"</f>
        <v/>
      </c>
    </row>
    <row r="171" spans="1:11">
      <c r="A171" t="n">
        <v>221</v>
      </c>
      <c r="B171" t="n">
        <v>0</v>
      </c>
      <c r="C171" t="n">
        <v>0</v>
      </c>
      <c r="D171" s="2" t="s">
        <v>321</v>
      </c>
      <c r="E171" s="2" t="s">
        <v>322</v>
      </c>
      <c r="F171" s="2" t="n"/>
      <c r="G171">
        <f>VLOOKUP(B171,Dictionary!$A$2:$B$20,2,FALSE)</f>
        <v/>
      </c>
      <c r="H171">
        <f>VLOOKUP(C171,Dictionary!$D$2:$E$8,2,FALSE)</f>
        <v/>
      </c>
      <c r="I171">
        <f>"Insert into UFMT_VALUE (VALUE_ID, VALUE_TYPE, VALUE_SUBTYPE, VALUE, DESCRIPTION) Values ('"&amp;A171&amp;"', '"&amp;B171&amp;"', '"&amp;C171&amp;"', '"&amp;D171&amp;"', '"&amp;E171&amp;"');"</f>
        <v/>
      </c>
      <c r="J171">
        <f>"Update UFMT_VALUE Set (VALUE_TYPE, VALUE_SUBTYPE, VALUE, DESCRIPTION) = ( Select '"&amp;B171&amp;"', '"&amp;C171&amp;"', '"&amp;D171&amp;"', '"&amp;E171&amp;"' from DUAL) WHERE VALUE_ID = '"&amp;A171&amp;"';"</f>
        <v/>
      </c>
    </row>
    <row r="172" spans="1:11">
      <c r="A172" t="n">
        <v>222</v>
      </c>
      <c r="B172" t="n">
        <v>0</v>
      </c>
      <c r="C172" t="n">
        <v>0</v>
      </c>
      <c r="D172" s="2" t="s">
        <v>323</v>
      </c>
      <c r="E172" s="2" t="s">
        <v>324</v>
      </c>
      <c r="F172" s="2" t="n"/>
      <c r="G172">
        <f>VLOOKUP(B172,Dictionary!$A$2:$B$20,2,FALSE)</f>
        <v/>
      </c>
      <c r="H172">
        <f>VLOOKUP(C172,Dictionary!$D$2:$E$8,2,FALSE)</f>
        <v/>
      </c>
      <c r="I172">
        <f>"Insert into UFMT_VALUE (VALUE_ID, VALUE_TYPE, VALUE_SUBTYPE, VALUE, DESCRIPTION) Values ('"&amp;A172&amp;"', '"&amp;B172&amp;"', '"&amp;C172&amp;"', '"&amp;D172&amp;"', '"&amp;E172&amp;"');"</f>
        <v/>
      </c>
      <c r="J172">
        <f>"Update UFMT_VALUE Set (VALUE_TYPE, VALUE_SUBTYPE, VALUE, DESCRIPTION) = ( Select '"&amp;B172&amp;"', '"&amp;C172&amp;"', '"&amp;D172&amp;"', '"&amp;E172&amp;"' from DUAL) WHERE VALUE_ID = '"&amp;A172&amp;"';"</f>
        <v/>
      </c>
    </row>
    <row r="173" spans="1:11">
      <c r="A173" t="n">
        <v>223</v>
      </c>
      <c r="B173" t="n">
        <v>1</v>
      </c>
      <c r="C173" t="n">
        <v>0</v>
      </c>
      <c r="D173" s="2" t="s">
        <v>325</v>
      </c>
      <c r="E173" t="s">
        <v>326</v>
      </c>
      <c r="G173">
        <f>VLOOKUP(B173,Dictionary!$A$2:$B$20,2,FALSE)</f>
        <v/>
      </c>
      <c r="H173">
        <f>VLOOKUP(C173,Dictionary!$D$2:$E$8,2,FALSE)</f>
        <v/>
      </c>
      <c r="I173">
        <f>"Insert into UFMT_VALUE (VALUE_ID, VALUE_TYPE, VALUE_SUBTYPE, VALUE, DESCRIPTION) Values ('"&amp;A173&amp;"', '"&amp;B173&amp;"', '"&amp;C173&amp;"', '"&amp;D173&amp;"', '"&amp;E173&amp;"');"</f>
        <v/>
      </c>
      <c r="J173">
        <f>"Update UFMT_VALUE Set (VALUE_TYPE, VALUE_SUBTYPE, VALUE, DESCRIPTION) = ( Select '"&amp;B173&amp;"', '"&amp;C173&amp;"', '"&amp;D173&amp;"', '"&amp;E173&amp;"' from DUAL) WHERE VALUE_ID = '"&amp;A173&amp;"';"</f>
        <v/>
      </c>
    </row>
    <row r="174" spans="1:11">
      <c r="A174" t="n">
        <v>224</v>
      </c>
      <c r="B174" t="n">
        <v>1</v>
      </c>
      <c r="C174" t="n">
        <v>1</v>
      </c>
      <c r="D174" s="2" t="s">
        <v>327</v>
      </c>
      <c r="E174" s="2" t="s">
        <v>328</v>
      </c>
      <c r="F174" s="2" t="n"/>
      <c r="G174">
        <f>VLOOKUP(B174,Dictionary!$A$2:$B$20,2,FALSE)</f>
        <v/>
      </c>
      <c r="H174">
        <f>VLOOKUP(C174,Dictionary!$D$2:$E$8,2,FALSE)</f>
        <v/>
      </c>
      <c r="I174">
        <f>"Insert into UFMT_VALUE (VALUE_ID, VALUE_TYPE, VALUE_SUBTYPE, VALUE, DESCRIPTION) Values ('"&amp;A174&amp;"', '"&amp;B174&amp;"', '"&amp;C174&amp;"', '"&amp;D174&amp;"', '"&amp;E174&amp;"');"</f>
        <v/>
      </c>
      <c r="J174">
        <f>"Update UFMT_VALUE Set (VALUE_TYPE, VALUE_SUBTYPE, VALUE, DESCRIPTION) = ( Select '"&amp;B174&amp;"', '"&amp;C174&amp;"', '"&amp;D174&amp;"', '"&amp;E174&amp;"' from DUAL) WHERE VALUE_ID = '"&amp;A174&amp;"';"</f>
        <v/>
      </c>
    </row>
    <row r="175" spans="1:11">
      <c r="A175" t="n">
        <v>225</v>
      </c>
      <c r="B175" t="n">
        <v>5</v>
      </c>
      <c r="C175" t="n">
        <v>0</v>
      </c>
      <c r="D175" s="2" t="s">
        <v>329</v>
      </c>
      <c r="E175" s="2" t="s">
        <v>330</v>
      </c>
      <c r="F175" s="2" t="n"/>
      <c r="G175">
        <f>VLOOKUP(B175,Dictionary!$A$2:$B$20,2,FALSE)</f>
        <v/>
      </c>
      <c r="H175">
        <f>VLOOKUP(C175,Dictionary!$D$2:$E$8,2,FALSE)</f>
        <v/>
      </c>
      <c r="I175">
        <f>"Insert into UFMT_VALUE (VALUE_ID, VALUE_TYPE, VALUE_SUBTYPE, VALUE, DESCRIPTION) Values ('"&amp;A175&amp;"', '"&amp;B175&amp;"', '"&amp;C175&amp;"', '"&amp;D175&amp;"', '"&amp;E175&amp;"');"</f>
        <v/>
      </c>
      <c r="J175">
        <f>"Update UFMT_VALUE Set (VALUE_TYPE, VALUE_SUBTYPE, VALUE, DESCRIPTION) = ( Select '"&amp;B175&amp;"', '"&amp;C175&amp;"', '"&amp;D175&amp;"', '"&amp;E175&amp;"' from DUAL) WHERE VALUE_ID = '"&amp;A175&amp;"';"</f>
        <v/>
      </c>
    </row>
    <row r="176" spans="1:11">
      <c r="A176" t="n">
        <v>226</v>
      </c>
      <c r="B176" t="n">
        <v>5</v>
      </c>
      <c r="C176" t="n">
        <v>0</v>
      </c>
      <c r="D176" s="2" t="s">
        <v>331</v>
      </c>
      <c r="E176" s="2" t="s">
        <v>332</v>
      </c>
      <c r="F176" s="2" t="n"/>
      <c r="G176">
        <f>VLOOKUP(B176,Dictionary!$A$2:$B$20,2,FALSE)</f>
        <v/>
      </c>
      <c r="H176">
        <f>VLOOKUP(C176,Dictionary!$D$2:$E$8,2,FALSE)</f>
        <v/>
      </c>
      <c r="I176">
        <f>"Insert into UFMT_VALUE (VALUE_ID, VALUE_TYPE, VALUE_SUBTYPE, VALUE, DESCRIPTION) Values ('"&amp;A176&amp;"', '"&amp;B176&amp;"', '"&amp;C176&amp;"', '"&amp;D176&amp;"', '"&amp;E176&amp;"');"</f>
        <v/>
      </c>
      <c r="J176">
        <f>"Update UFMT_VALUE Set (VALUE_TYPE, VALUE_SUBTYPE, VALUE, DESCRIPTION) = ( Select '"&amp;B176&amp;"', '"&amp;C176&amp;"', '"&amp;D176&amp;"', '"&amp;E176&amp;"' from DUAL) WHERE VALUE_ID = '"&amp;A176&amp;"';"</f>
        <v/>
      </c>
    </row>
    <row r="177" spans="1:11">
      <c r="A177" t="n">
        <v>227</v>
      </c>
      <c r="B177" t="n">
        <v>5</v>
      </c>
      <c r="C177" t="n">
        <v>0</v>
      </c>
      <c r="D177" s="2" t="s">
        <v>319</v>
      </c>
      <c r="E177" s="2" t="s">
        <v>333</v>
      </c>
      <c r="F177" s="2" t="n"/>
      <c r="G177">
        <f>VLOOKUP(B177,Dictionary!$A$2:$B$20,2,FALSE)</f>
        <v/>
      </c>
      <c r="H177">
        <f>VLOOKUP(C177,Dictionary!$D$2:$E$8,2,FALSE)</f>
        <v/>
      </c>
      <c r="I177">
        <f>"Insert into UFMT_VALUE (VALUE_ID, VALUE_TYPE, VALUE_SUBTYPE, VALUE, DESCRIPTION) Values ('"&amp;A177&amp;"', '"&amp;B177&amp;"', '"&amp;C177&amp;"', '"&amp;D177&amp;"', '"&amp;E177&amp;"');"</f>
        <v/>
      </c>
      <c r="J177">
        <f>"Update UFMT_VALUE Set (VALUE_TYPE, VALUE_SUBTYPE, VALUE, DESCRIPTION) = ( Select '"&amp;B177&amp;"', '"&amp;C177&amp;"', '"&amp;D177&amp;"', '"&amp;E177&amp;"' from DUAL) WHERE VALUE_ID = '"&amp;A177&amp;"';"</f>
        <v/>
      </c>
    </row>
    <row r="178" spans="1:11">
      <c r="A178" t="n">
        <v>228</v>
      </c>
      <c r="B178" t="n">
        <v>5</v>
      </c>
      <c r="C178" t="n">
        <v>0</v>
      </c>
      <c r="D178" s="2" t="s">
        <v>334</v>
      </c>
      <c r="E178" s="2" t="s">
        <v>335</v>
      </c>
      <c r="F178" s="2" t="n"/>
      <c r="G178">
        <f>VLOOKUP(B178,Dictionary!$A$2:$B$20,2,FALSE)</f>
        <v/>
      </c>
      <c r="H178">
        <f>VLOOKUP(C178,Dictionary!$D$2:$E$8,2,FALSE)</f>
        <v/>
      </c>
      <c r="I178">
        <f>"Insert into UFMT_VALUE (VALUE_ID, VALUE_TYPE, VALUE_SUBTYPE, VALUE, DESCRIPTION) Values ('"&amp;A178&amp;"', '"&amp;B178&amp;"', '"&amp;C178&amp;"', '"&amp;D178&amp;"', '"&amp;E178&amp;"');"</f>
        <v/>
      </c>
      <c r="J178">
        <f>"Update UFMT_VALUE Set (VALUE_TYPE, VALUE_SUBTYPE, VALUE, DESCRIPTION) = ( Select '"&amp;B178&amp;"', '"&amp;C178&amp;"', '"&amp;D178&amp;"', '"&amp;E178&amp;"' from DUAL) WHERE VALUE_ID = '"&amp;A178&amp;"';"</f>
        <v/>
      </c>
    </row>
    <row r="179" spans="1:11">
      <c r="A179" t="n">
        <v>229</v>
      </c>
      <c r="B179" t="n">
        <v>5</v>
      </c>
      <c r="C179" t="n">
        <v>0</v>
      </c>
      <c r="D179" s="2" t="s">
        <v>336</v>
      </c>
      <c r="E179" s="2" t="s">
        <v>337</v>
      </c>
      <c r="F179" s="2" t="n"/>
      <c r="G179">
        <f>VLOOKUP(B179,Dictionary!$A$2:$B$20,2,FALSE)</f>
        <v/>
      </c>
      <c r="H179">
        <f>VLOOKUP(C179,Dictionary!$D$2:$E$8,2,FALSE)</f>
        <v/>
      </c>
      <c r="I179">
        <f>"Insert into UFMT_VALUE (VALUE_ID, VALUE_TYPE, VALUE_SUBTYPE, VALUE, DESCRIPTION) Values ('"&amp;A179&amp;"', '"&amp;B179&amp;"', '"&amp;C179&amp;"', '"&amp;D179&amp;"', '"&amp;E179&amp;"');"</f>
        <v/>
      </c>
      <c r="J179">
        <f>"Update UFMT_VALUE Set (VALUE_TYPE, VALUE_SUBTYPE, VALUE, DESCRIPTION) = ( Select '"&amp;B179&amp;"', '"&amp;C179&amp;"', '"&amp;D179&amp;"', '"&amp;E179&amp;"' from DUAL) WHERE VALUE_ID = '"&amp;A179&amp;"';"</f>
        <v/>
      </c>
    </row>
    <row r="180" spans="1:11">
      <c r="A180" t="n">
        <v>230</v>
      </c>
      <c r="B180" t="n">
        <v>5</v>
      </c>
      <c r="C180" t="n">
        <v>0</v>
      </c>
      <c r="D180" s="2" t="s">
        <v>338</v>
      </c>
      <c r="E180" s="2" t="s">
        <v>339</v>
      </c>
      <c r="F180" s="2" t="n"/>
      <c r="G180">
        <f>VLOOKUP(B180,Dictionary!$A$2:$B$20,2,FALSE)</f>
        <v/>
      </c>
      <c r="H180">
        <f>VLOOKUP(C180,Dictionary!$D$2:$E$8,2,FALSE)</f>
        <v/>
      </c>
      <c r="I180">
        <f>"Insert into UFMT_VALUE (VALUE_ID, VALUE_TYPE, VALUE_SUBTYPE, VALUE, DESCRIPTION) Values ('"&amp;A180&amp;"', '"&amp;B180&amp;"', '"&amp;C180&amp;"', '"&amp;D180&amp;"', '"&amp;E180&amp;"');"</f>
        <v/>
      </c>
      <c r="J180">
        <f>"Update UFMT_VALUE Set (VALUE_TYPE, VALUE_SUBTYPE, VALUE, DESCRIPTION) = ( Select '"&amp;B180&amp;"', '"&amp;C180&amp;"', '"&amp;D180&amp;"', '"&amp;E180&amp;"' from DUAL) WHERE VALUE_ID = '"&amp;A180&amp;"';"</f>
        <v/>
      </c>
    </row>
    <row r="181" spans="1:11">
      <c r="A181" t="n">
        <v>231</v>
      </c>
      <c r="B181" t="n">
        <v>0</v>
      </c>
      <c r="C181" t="n">
        <v>0</v>
      </c>
      <c r="D181" s="2" t="s">
        <v>340</v>
      </c>
      <c r="E181" s="2" t="s">
        <v>341</v>
      </c>
      <c r="F181" s="2" t="n"/>
      <c r="G181">
        <f>VLOOKUP(B181,Dictionary!$A$2:$B$20,2,FALSE)</f>
        <v/>
      </c>
      <c r="H181">
        <f>VLOOKUP(C181,Dictionary!$D$2:$E$8,2,FALSE)</f>
        <v/>
      </c>
      <c r="I181">
        <f>"Insert into UFMT_VALUE (VALUE_ID, VALUE_TYPE, VALUE_SUBTYPE, VALUE, DESCRIPTION) Values ('"&amp;A181&amp;"', '"&amp;B181&amp;"', '"&amp;C181&amp;"', '"&amp;D181&amp;"', '"&amp;E181&amp;"');"</f>
        <v/>
      </c>
      <c r="J181">
        <f>"Update UFMT_VALUE Set (VALUE_TYPE, VALUE_SUBTYPE, VALUE, DESCRIPTION) = ( Select '"&amp;B181&amp;"', '"&amp;C181&amp;"', '"&amp;D181&amp;"', '"&amp;E181&amp;"' from DUAL) WHERE VALUE_ID = '"&amp;A181&amp;"';"</f>
        <v/>
      </c>
    </row>
    <row r="182" spans="1:11">
      <c r="A182" t="n">
        <v>232</v>
      </c>
      <c r="B182" t="n">
        <v>3</v>
      </c>
      <c r="C182" t="n">
        <v>0</v>
      </c>
      <c r="D182" s="2" t="s">
        <v>342</v>
      </c>
      <c r="E182" s="2" t="s">
        <v>343</v>
      </c>
      <c r="F182" s="2" t="n"/>
      <c r="G182">
        <f>VLOOKUP(B182,Dictionary!$A$2:$B$20,2,FALSE)</f>
        <v/>
      </c>
      <c r="H182">
        <f>VLOOKUP(C182,Dictionary!$D$2:$E$8,2,FALSE)</f>
        <v/>
      </c>
      <c r="I182">
        <f>"Insert into UFMT_VALUE (VALUE_ID, VALUE_TYPE, VALUE_SUBTYPE, VALUE, DESCRIPTION) Values ('"&amp;A182&amp;"', '"&amp;B182&amp;"', '"&amp;C182&amp;"', '"&amp;D182&amp;"', '"&amp;E182&amp;"');"</f>
        <v/>
      </c>
      <c r="J182">
        <f>"Update UFMT_VALUE Set (VALUE_TYPE, VALUE_SUBTYPE, VALUE, DESCRIPTION) = ( Select '"&amp;B182&amp;"', '"&amp;C182&amp;"', '"&amp;D182&amp;"', '"&amp;E182&amp;"' from DUAL) WHERE VALUE_ID = '"&amp;A182&amp;"';"</f>
        <v/>
      </c>
    </row>
    <row r="183" spans="1:11">
      <c r="A183" t="n">
        <v>233</v>
      </c>
      <c r="B183" t="n">
        <v>3</v>
      </c>
      <c r="C183" t="n">
        <v>0</v>
      </c>
      <c r="D183" s="2" t="s">
        <v>344</v>
      </c>
      <c r="E183" s="2" t="s">
        <v>345</v>
      </c>
      <c r="F183" s="2" t="n"/>
      <c r="G183">
        <f>VLOOKUP(B183,Dictionary!$A$2:$B$20,2,FALSE)</f>
        <v/>
      </c>
      <c r="H183">
        <f>VLOOKUP(C183,Dictionary!$D$2:$E$8,2,FALSE)</f>
        <v/>
      </c>
      <c r="I183">
        <f>"Insert into UFMT_VALUE (VALUE_ID, VALUE_TYPE, VALUE_SUBTYPE, VALUE, DESCRIPTION) Values ('"&amp;A183&amp;"', '"&amp;B183&amp;"', '"&amp;C183&amp;"', '"&amp;D183&amp;"', '"&amp;E183&amp;"');"</f>
        <v/>
      </c>
      <c r="J183">
        <f>"Update UFMT_VALUE Set (VALUE_TYPE, VALUE_SUBTYPE, VALUE, DESCRIPTION) = ( Select '"&amp;B183&amp;"', '"&amp;C183&amp;"', '"&amp;D183&amp;"', '"&amp;E183&amp;"' from DUAL) WHERE VALUE_ID = '"&amp;A183&amp;"';"</f>
        <v/>
      </c>
    </row>
    <row r="184" spans="1:11">
      <c r="A184" t="n">
        <v>234</v>
      </c>
      <c r="B184" t="n">
        <v>3</v>
      </c>
      <c r="C184" t="n">
        <v>0</v>
      </c>
      <c r="D184" s="2" t="s">
        <v>346</v>
      </c>
      <c r="E184" s="2" t="s">
        <v>347</v>
      </c>
      <c r="F184" s="2" t="n"/>
      <c r="G184">
        <f>VLOOKUP(B184,Dictionary!$A$2:$B$20,2,FALSE)</f>
        <v/>
      </c>
      <c r="H184">
        <f>VLOOKUP(C184,Dictionary!$D$2:$E$8,2,FALSE)</f>
        <v/>
      </c>
      <c r="I184">
        <f>"Insert into UFMT_VALUE (VALUE_ID, VALUE_TYPE, VALUE_SUBTYPE, VALUE, DESCRIPTION) Values ('"&amp;A184&amp;"', '"&amp;B184&amp;"', '"&amp;C184&amp;"', '"&amp;D184&amp;"', '"&amp;E184&amp;"');"</f>
        <v/>
      </c>
      <c r="J184">
        <f>"Update UFMT_VALUE Set (VALUE_TYPE, VALUE_SUBTYPE, VALUE, DESCRIPTION) = ( Select '"&amp;B184&amp;"', '"&amp;C184&amp;"', '"&amp;D184&amp;"', '"&amp;E184&amp;"' from DUAL) WHERE VALUE_ID = '"&amp;A184&amp;"';"</f>
        <v/>
      </c>
    </row>
    <row r="185" spans="1:11">
      <c r="A185" t="n">
        <v>235</v>
      </c>
      <c r="B185" t="n">
        <v>0</v>
      </c>
      <c r="C185" t="n">
        <v>0</v>
      </c>
      <c r="D185" s="2" t="s">
        <v>348</v>
      </c>
      <c r="E185" s="2" t="s">
        <v>349</v>
      </c>
      <c r="G185">
        <f>VLOOKUP(B185,Dictionary!$A$2:$B$20,2,FALSE)</f>
        <v/>
      </c>
      <c r="H185">
        <f>VLOOKUP(C185,Dictionary!$D$2:$E$8,2,FALSE)</f>
        <v/>
      </c>
      <c r="I185">
        <f>"Insert into UFMT_VALUE (VALUE_ID, VALUE_TYPE, VALUE_SUBTYPE, VALUE, DESCRIPTION) Values ('"&amp;A185&amp;"', '"&amp;B185&amp;"', '"&amp;C185&amp;"', '"&amp;D185&amp;"', '"&amp;E185&amp;"');"</f>
        <v/>
      </c>
      <c r="J185">
        <f>"Update UFMT_VALUE Set (VALUE_TYPE, VALUE_SUBTYPE, VALUE, DESCRIPTION) = ( Select '"&amp;B185&amp;"', '"&amp;C185&amp;"', '"&amp;D185&amp;"', '"&amp;E185&amp;"' from DUAL) WHERE VALUE_ID = '"&amp;A185&amp;"';"</f>
        <v/>
      </c>
    </row>
    <row r="186" spans="1:11">
      <c r="A186" t="n">
        <v>236</v>
      </c>
      <c r="B186" t="n">
        <v>0</v>
      </c>
      <c r="C186" t="n">
        <v>0</v>
      </c>
      <c r="D186" s="2" t="s">
        <v>350</v>
      </c>
      <c r="E186" t="s">
        <v>351</v>
      </c>
      <c r="G186">
        <f>VLOOKUP(B186,Dictionary!$A$2:$B$20,2,FALSE)</f>
        <v/>
      </c>
      <c r="H186">
        <f>VLOOKUP(C186,Dictionary!$D$2:$E$8,2,FALSE)</f>
        <v/>
      </c>
      <c r="I186">
        <f>"Insert into UFMT_VALUE (VALUE_ID, VALUE_TYPE, VALUE_SUBTYPE, VALUE, DESCRIPTION) Values ('"&amp;A186&amp;"', '"&amp;B186&amp;"', '"&amp;C186&amp;"', '"&amp;D186&amp;"', '"&amp;E186&amp;"');"</f>
        <v/>
      </c>
      <c r="J186">
        <f>"Update UFMT_VALUE Set (VALUE_TYPE, VALUE_SUBTYPE, VALUE, DESCRIPTION) = ( Select '"&amp;B186&amp;"', '"&amp;C186&amp;"', '"&amp;D186&amp;"', '"&amp;E186&amp;"' from DUAL) WHERE VALUE_ID = '"&amp;A186&amp;"';"</f>
        <v/>
      </c>
    </row>
    <row r="187" spans="1:11">
      <c r="A187" t="n">
        <v>237</v>
      </c>
      <c r="B187" t="n">
        <v>5</v>
      </c>
      <c r="C187" t="n">
        <v>0</v>
      </c>
      <c r="D187" s="2" t="s">
        <v>352</v>
      </c>
      <c r="E187" t="s">
        <v>353</v>
      </c>
      <c r="G187">
        <f>VLOOKUP(B187,Dictionary!$A$2:$B$20,2,FALSE)</f>
        <v/>
      </c>
      <c r="H187">
        <f>VLOOKUP(C187,Dictionary!$D$2:$E$8,2,FALSE)</f>
        <v/>
      </c>
      <c r="I187">
        <f>"Insert into UFMT_VALUE (VALUE_ID, VALUE_TYPE, VALUE_SUBTYPE, VALUE, DESCRIPTION) Values ('"&amp;A187&amp;"', '"&amp;B187&amp;"', '"&amp;C187&amp;"', '"&amp;D187&amp;"', '"&amp;E187&amp;"');"</f>
        <v/>
      </c>
      <c r="J187">
        <f>"Update UFMT_VALUE Set (VALUE_TYPE, VALUE_SUBTYPE, VALUE, DESCRIPTION) = ( Select '"&amp;B187&amp;"', '"&amp;C187&amp;"', '"&amp;D187&amp;"', '"&amp;E187&amp;"' from DUAL) WHERE VALUE_ID = '"&amp;A187&amp;"';"</f>
        <v/>
      </c>
    </row>
    <row r="188" spans="1:11">
      <c r="A188" t="n">
        <v>238</v>
      </c>
      <c r="B188" t="n">
        <v>1</v>
      </c>
      <c r="C188" t="n">
        <v>1</v>
      </c>
      <c r="D188" s="2" t="s">
        <v>354</v>
      </c>
      <c r="E188" s="2" t="s">
        <v>355</v>
      </c>
      <c r="F188" s="2" t="n"/>
      <c r="G188">
        <f>VLOOKUP(B188,Dictionary!$A$2:$B$20,2,FALSE)</f>
        <v/>
      </c>
      <c r="H188">
        <f>VLOOKUP(C188,Dictionary!$D$2:$E$8,2,FALSE)</f>
        <v/>
      </c>
      <c r="I188">
        <f>"Insert into UFMT_VALUE (VALUE_ID, VALUE_TYPE, VALUE_SUBTYPE, VALUE, DESCRIPTION) Values ('"&amp;A188&amp;"', '"&amp;B188&amp;"', '"&amp;C188&amp;"', '"&amp;D188&amp;"', '"&amp;E188&amp;"');"</f>
        <v/>
      </c>
      <c r="J188">
        <f>"Update UFMT_VALUE Set (VALUE_TYPE, VALUE_SUBTYPE, VALUE, DESCRIPTION) = ( Select '"&amp;B188&amp;"', '"&amp;C188&amp;"', '"&amp;D188&amp;"', '"&amp;E188&amp;"' from DUAL) WHERE VALUE_ID = '"&amp;A188&amp;"';"</f>
        <v/>
      </c>
    </row>
    <row r="189" spans="1:11">
      <c r="A189" t="n">
        <v>239</v>
      </c>
      <c r="B189" t="n">
        <v>2</v>
      </c>
      <c r="C189" t="n">
        <v>0</v>
      </c>
      <c r="D189" s="2" t="s">
        <v>356</v>
      </c>
      <c r="E189" s="2" t="s">
        <v>357</v>
      </c>
      <c r="F189" s="2" t="n"/>
      <c r="G189">
        <f>VLOOKUP(B189,Dictionary!$A$2:$B$20,2,FALSE)</f>
        <v/>
      </c>
      <c r="H189">
        <f>VLOOKUP(C189,Dictionary!$D$2:$E$8,2,FALSE)</f>
        <v/>
      </c>
      <c r="I189">
        <f>"Insert into UFMT_VALUE (VALUE_ID, VALUE_TYPE, VALUE_SUBTYPE, VALUE, DESCRIPTION) Values ('"&amp;A189&amp;"', '"&amp;B189&amp;"', '"&amp;C189&amp;"', '"&amp;D189&amp;"', '"&amp;E189&amp;"');"</f>
        <v/>
      </c>
      <c r="J189">
        <f>"Update UFMT_VALUE Set (VALUE_TYPE, VALUE_SUBTYPE, VALUE, DESCRIPTION) = ( Select '"&amp;B189&amp;"', '"&amp;C189&amp;"', '"&amp;D189&amp;"', '"&amp;E189&amp;"' from DUAL) WHERE VALUE_ID = '"&amp;A189&amp;"';"</f>
        <v/>
      </c>
    </row>
    <row r="190" spans="1:11">
      <c r="A190" t="n">
        <v>240</v>
      </c>
      <c r="B190" t="n">
        <v>0</v>
      </c>
      <c r="C190" t="n">
        <v>0</v>
      </c>
      <c r="D190" s="2" t="s">
        <v>358</v>
      </c>
      <c r="E190" t="s">
        <v>359</v>
      </c>
      <c r="G190">
        <f>VLOOKUP(B190,Dictionary!$A$2:$B$20,2,FALSE)</f>
        <v/>
      </c>
      <c r="H190">
        <f>VLOOKUP(C190,Dictionary!$D$2:$E$8,2,FALSE)</f>
        <v/>
      </c>
      <c r="I190">
        <f>"Insert into UFMT_VALUE (VALUE_ID, VALUE_TYPE, VALUE_SUBTYPE, VALUE, DESCRIPTION) Values ('"&amp;A190&amp;"', '"&amp;B190&amp;"', '"&amp;C190&amp;"', '"&amp;D190&amp;"', '"&amp;E190&amp;"');"</f>
        <v/>
      </c>
      <c r="J190">
        <f>"Update UFMT_VALUE Set (VALUE_TYPE, VALUE_SUBTYPE, VALUE, DESCRIPTION) = ( Select '"&amp;B190&amp;"', '"&amp;C190&amp;"', '"&amp;D190&amp;"', '"&amp;E190&amp;"' from DUAL) WHERE VALUE_ID = '"&amp;A190&amp;"';"</f>
        <v/>
      </c>
    </row>
    <row r="191" spans="1:11">
      <c r="A191" t="n">
        <v>241</v>
      </c>
      <c r="B191" t="n">
        <v>3</v>
      </c>
      <c r="C191" t="n">
        <v>0</v>
      </c>
      <c r="D191" s="2" t="s">
        <v>360</v>
      </c>
      <c r="E191" s="2" t="s">
        <v>361</v>
      </c>
      <c r="F191" s="2" t="n"/>
      <c r="G191">
        <f>VLOOKUP(B191,Dictionary!$A$2:$B$20,2,FALSE)</f>
        <v/>
      </c>
      <c r="H191">
        <f>VLOOKUP(C191,Dictionary!$D$2:$E$8,2,FALSE)</f>
        <v/>
      </c>
      <c r="I191">
        <f>"Insert into UFMT_VALUE (VALUE_ID, VALUE_TYPE, VALUE_SUBTYPE, VALUE, DESCRIPTION) Values ('"&amp;A191&amp;"', '"&amp;B191&amp;"', '"&amp;C191&amp;"', '"&amp;D191&amp;"', '"&amp;E191&amp;"');"</f>
        <v/>
      </c>
      <c r="J191">
        <f>"Update UFMT_VALUE Set (VALUE_TYPE, VALUE_SUBTYPE, VALUE, DESCRIPTION) = ( Select '"&amp;B191&amp;"', '"&amp;C191&amp;"', '"&amp;D191&amp;"', '"&amp;E191&amp;"' from DUAL) WHERE VALUE_ID = '"&amp;A191&amp;"';"</f>
        <v/>
      </c>
    </row>
    <row r="192" spans="1:11">
      <c r="A192" t="n">
        <v>242</v>
      </c>
      <c r="B192" t="n">
        <v>0</v>
      </c>
      <c r="C192" t="n">
        <v>0</v>
      </c>
      <c r="D192" s="2" t="s">
        <v>362</v>
      </c>
      <c r="E192" t="s">
        <v>363</v>
      </c>
      <c r="G192">
        <f>VLOOKUP(B192,Dictionary!$A$2:$B$20,2,FALSE)</f>
        <v/>
      </c>
      <c r="H192">
        <f>VLOOKUP(C192,Dictionary!$D$2:$E$8,2,FALSE)</f>
        <v/>
      </c>
      <c r="I192">
        <f>"Insert into UFMT_VALUE (VALUE_ID, VALUE_TYPE, VALUE_SUBTYPE, VALUE, DESCRIPTION) Values ('"&amp;A192&amp;"', '"&amp;B192&amp;"', '"&amp;C192&amp;"', '"&amp;D192&amp;"', '"&amp;E192&amp;"');"</f>
        <v/>
      </c>
      <c r="J192">
        <f>"Update UFMT_VALUE Set (VALUE_TYPE, VALUE_SUBTYPE, VALUE, DESCRIPTION) = ( Select '"&amp;B192&amp;"', '"&amp;C192&amp;"', '"&amp;D192&amp;"', '"&amp;E192&amp;"' from DUAL) WHERE VALUE_ID = '"&amp;A192&amp;"';"</f>
        <v/>
      </c>
    </row>
    <row r="193" spans="1:11">
      <c r="A193" t="n">
        <v>243</v>
      </c>
      <c r="B193" t="n">
        <v>0</v>
      </c>
      <c r="C193" t="n">
        <v>0</v>
      </c>
      <c r="D193" s="2" t="s">
        <v>364</v>
      </c>
      <c r="E193" s="2" t="s">
        <v>365</v>
      </c>
      <c r="F193" s="2" t="n"/>
      <c r="G193">
        <f>VLOOKUP(B193,Dictionary!$A$2:$B$20,2,FALSE)</f>
        <v/>
      </c>
      <c r="H193">
        <f>VLOOKUP(C193,Dictionary!$D$2:$E$8,2,FALSE)</f>
        <v/>
      </c>
      <c r="I193">
        <f>"Insert into UFMT_VALUE (VALUE_ID, VALUE_TYPE, VALUE_SUBTYPE, VALUE, DESCRIPTION) Values ('"&amp;A193&amp;"', '"&amp;B193&amp;"', '"&amp;C193&amp;"', '"&amp;D193&amp;"', '"&amp;E193&amp;"');"</f>
        <v/>
      </c>
      <c r="J193">
        <f>"Update UFMT_VALUE Set (VALUE_TYPE, VALUE_SUBTYPE, VALUE, DESCRIPTION) = ( Select '"&amp;B193&amp;"', '"&amp;C193&amp;"', '"&amp;D193&amp;"', '"&amp;E193&amp;"' from DUAL) WHERE VALUE_ID = '"&amp;A193&amp;"';"</f>
        <v/>
      </c>
    </row>
    <row r="194" spans="1:11">
      <c r="A194" t="n">
        <v>244</v>
      </c>
      <c r="B194" t="n">
        <v>0</v>
      </c>
      <c r="C194" t="n">
        <v>0</v>
      </c>
      <c r="D194" s="2" t="s">
        <v>366</v>
      </c>
      <c r="E194" s="2" t="s">
        <v>367</v>
      </c>
      <c r="F194" s="2" t="n"/>
      <c r="G194">
        <f>VLOOKUP(B194,Dictionary!$A$2:$B$20,2,FALSE)</f>
        <v/>
      </c>
      <c r="H194">
        <f>VLOOKUP(C194,Dictionary!$D$2:$E$8,2,FALSE)</f>
        <v/>
      </c>
      <c r="I194">
        <f>"Insert into UFMT_VALUE (VALUE_ID, VALUE_TYPE, VALUE_SUBTYPE, VALUE, DESCRIPTION) Values ('"&amp;A194&amp;"', '"&amp;B194&amp;"', '"&amp;C194&amp;"', '"&amp;D194&amp;"', '"&amp;E194&amp;"');"</f>
        <v/>
      </c>
      <c r="J194">
        <f>"Update UFMT_VALUE Set (VALUE_TYPE, VALUE_SUBTYPE, VALUE, DESCRIPTION) = ( Select '"&amp;B194&amp;"', '"&amp;C194&amp;"', '"&amp;D194&amp;"', '"&amp;E194&amp;"' from DUAL) WHERE VALUE_ID = '"&amp;A194&amp;"';"</f>
        <v/>
      </c>
    </row>
    <row r="195" spans="1:11">
      <c r="A195" t="n">
        <v>245</v>
      </c>
      <c r="B195" t="n">
        <v>0</v>
      </c>
      <c r="C195" t="n">
        <v>0</v>
      </c>
      <c r="D195" s="2" t="s">
        <v>368</v>
      </c>
      <c r="E195" s="2" t="s">
        <v>369</v>
      </c>
      <c r="F195" s="2" t="n"/>
      <c r="G195">
        <f>VLOOKUP(B195,Dictionary!$A$2:$B$20,2,FALSE)</f>
        <v/>
      </c>
      <c r="H195">
        <f>VLOOKUP(C195,Dictionary!$D$2:$E$8,2,FALSE)</f>
        <v/>
      </c>
      <c r="I195">
        <f>"Insert into UFMT_VALUE (VALUE_ID, VALUE_TYPE, VALUE_SUBTYPE, VALUE, DESCRIPTION) Values ('"&amp;A195&amp;"', '"&amp;B195&amp;"', '"&amp;C195&amp;"', '"&amp;D195&amp;"', '"&amp;E195&amp;"');"</f>
        <v/>
      </c>
      <c r="J195">
        <f>"Update UFMT_VALUE Set (VALUE_TYPE, VALUE_SUBTYPE, VALUE, DESCRIPTION) = ( Select '"&amp;B195&amp;"', '"&amp;C195&amp;"', '"&amp;D195&amp;"', '"&amp;E195&amp;"' from DUAL) WHERE VALUE_ID = '"&amp;A195&amp;"';"</f>
        <v/>
      </c>
    </row>
    <row r="196" spans="1:11">
      <c r="A196" t="n">
        <v>246</v>
      </c>
      <c r="B196" t="n">
        <v>0</v>
      </c>
      <c r="C196" t="n">
        <v>0</v>
      </c>
      <c r="D196" s="2" t="s">
        <v>370</v>
      </c>
      <c r="E196" s="2" t="s">
        <v>371</v>
      </c>
      <c r="F196" s="2" t="n"/>
      <c r="G196">
        <f>VLOOKUP(B196,Dictionary!$A$2:$B$20,2,FALSE)</f>
        <v/>
      </c>
      <c r="H196">
        <f>VLOOKUP(C196,Dictionary!$D$2:$E$8,2,FALSE)</f>
        <v/>
      </c>
      <c r="I196">
        <f>"Insert into UFMT_VALUE (VALUE_ID, VALUE_TYPE, VALUE_SUBTYPE, VALUE, DESCRIPTION) Values ('"&amp;A196&amp;"', '"&amp;B196&amp;"', '"&amp;C196&amp;"', '"&amp;D196&amp;"', '"&amp;E196&amp;"');"</f>
        <v/>
      </c>
      <c r="J196">
        <f>"Update UFMT_VALUE Set (VALUE_TYPE, VALUE_SUBTYPE, VALUE, DESCRIPTION) = ( Select '"&amp;B196&amp;"', '"&amp;C196&amp;"', '"&amp;D196&amp;"', '"&amp;E196&amp;"' from DUAL) WHERE VALUE_ID = '"&amp;A196&amp;"';"</f>
        <v/>
      </c>
    </row>
    <row r="197" spans="1:11">
      <c r="A197" t="n">
        <v>247</v>
      </c>
      <c r="B197" t="n">
        <v>0</v>
      </c>
      <c r="C197" t="n">
        <v>0</v>
      </c>
      <c r="D197" s="2" t="s">
        <v>372</v>
      </c>
      <c r="E197" t="s">
        <v>373</v>
      </c>
      <c r="G197">
        <f>VLOOKUP(B197,Dictionary!$A$2:$B$20,2,FALSE)</f>
        <v/>
      </c>
      <c r="H197">
        <f>VLOOKUP(C197,Dictionary!$D$2:$E$8,2,FALSE)</f>
        <v/>
      </c>
      <c r="I197">
        <f>"Insert into UFMT_VALUE (VALUE_ID, VALUE_TYPE, VALUE_SUBTYPE, VALUE, DESCRIPTION) Values ('"&amp;A197&amp;"', '"&amp;B197&amp;"', '"&amp;C197&amp;"', '"&amp;D197&amp;"', '"&amp;E197&amp;"');"</f>
        <v/>
      </c>
      <c r="J197">
        <f>"Update UFMT_VALUE Set (VALUE_TYPE, VALUE_SUBTYPE, VALUE, DESCRIPTION) = ( Select '"&amp;B197&amp;"', '"&amp;C197&amp;"', '"&amp;D197&amp;"', '"&amp;E197&amp;"' from DUAL) WHERE VALUE_ID = '"&amp;A197&amp;"';"</f>
        <v/>
      </c>
    </row>
    <row r="198" spans="1:11">
      <c r="A198" t="n">
        <v>248</v>
      </c>
      <c r="B198" t="n">
        <v>0</v>
      </c>
      <c r="C198" t="n">
        <v>0</v>
      </c>
      <c r="D198" s="2" t="s">
        <v>374</v>
      </c>
      <c r="E198" t="s">
        <v>375</v>
      </c>
      <c r="G198">
        <f>VLOOKUP(B198,Dictionary!$A$2:$B$20,2,FALSE)</f>
        <v/>
      </c>
      <c r="H198">
        <f>VLOOKUP(C198,Dictionary!$D$2:$E$8,2,FALSE)</f>
        <v/>
      </c>
      <c r="I198">
        <f>"Insert into UFMT_VALUE (VALUE_ID, VALUE_TYPE, VALUE_SUBTYPE, VALUE, DESCRIPTION) Values ('"&amp;A198&amp;"', '"&amp;B198&amp;"', '"&amp;C198&amp;"', '"&amp;D198&amp;"', '"&amp;E198&amp;"');"</f>
        <v/>
      </c>
      <c r="J198">
        <f>"Update UFMT_VALUE Set (VALUE_TYPE, VALUE_SUBTYPE, VALUE, DESCRIPTION) = ( Select '"&amp;B198&amp;"', '"&amp;C198&amp;"', '"&amp;D198&amp;"', '"&amp;E198&amp;"' from DUAL) WHERE VALUE_ID = '"&amp;A198&amp;"';"</f>
        <v/>
      </c>
    </row>
    <row r="199" spans="1:11">
      <c r="A199" t="n">
        <v>249</v>
      </c>
      <c r="B199" t="n">
        <v>3</v>
      </c>
      <c r="C199" t="n">
        <v>0</v>
      </c>
      <c r="D199" s="2" t="s">
        <v>376</v>
      </c>
      <c r="E199" s="2" t="s">
        <v>377</v>
      </c>
      <c r="F199" s="2" t="n"/>
      <c r="G199">
        <f>VLOOKUP(B199,Dictionary!$A$2:$B$20,2,FALSE)</f>
        <v/>
      </c>
      <c r="H199">
        <f>VLOOKUP(C199,Dictionary!$D$2:$E$8,2,FALSE)</f>
        <v/>
      </c>
      <c r="I199">
        <f>"Insert into UFMT_VALUE (VALUE_ID, VALUE_TYPE, VALUE_SUBTYPE, VALUE, DESCRIPTION) Values ('"&amp;A199&amp;"', '"&amp;B199&amp;"', '"&amp;C199&amp;"', '"&amp;D199&amp;"', '"&amp;E199&amp;"');"</f>
        <v/>
      </c>
      <c r="J199">
        <f>"Update UFMT_VALUE Set (VALUE_TYPE, VALUE_SUBTYPE, VALUE, DESCRIPTION) = ( Select '"&amp;B199&amp;"', '"&amp;C199&amp;"', '"&amp;D199&amp;"', '"&amp;E199&amp;"' from DUAL) WHERE VALUE_ID = '"&amp;A199&amp;"';"</f>
        <v/>
      </c>
    </row>
    <row r="200" spans="1:11">
      <c r="A200" t="n">
        <v>250</v>
      </c>
      <c r="B200" t="n">
        <v>1</v>
      </c>
      <c r="C200" t="n">
        <v>0</v>
      </c>
      <c r="D200" s="2" t="s">
        <v>378</v>
      </c>
      <c r="E200" s="2" t="s">
        <v>379</v>
      </c>
      <c r="F200" s="2" t="n"/>
      <c r="G200">
        <f>VLOOKUP(B200,Dictionary!$A$2:$B$20,2,FALSE)</f>
        <v/>
      </c>
      <c r="H200">
        <f>VLOOKUP(C200,Dictionary!$D$2:$E$8,2,FALSE)</f>
        <v/>
      </c>
      <c r="I200">
        <f>"Insert into UFMT_VALUE (VALUE_ID, VALUE_TYPE, VALUE_SUBTYPE, VALUE, DESCRIPTION) Values ('"&amp;A200&amp;"', '"&amp;B200&amp;"', '"&amp;C200&amp;"', '"&amp;D200&amp;"', '"&amp;E200&amp;"');"</f>
        <v/>
      </c>
      <c r="J200">
        <f>"Update UFMT_VALUE Set (VALUE_TYPE, VALUE_SUBTYPE, VALUE, DESCRIPTION) = ( Select '"&amp;B200&amp;"', '"&amp;C200&amp;"', '"&amp;D200&amp;"', '"&amp;E200&amp;"' from DUAL) WHERE VALUE_ID = '"&amp;A200&amp;"';"</f>
        <v/>
      </c>
    </row>
    <row r="201" spans="1:11">
      <c r="A201" t="n">
        <v>251</v>
      </c>
      <c r="B201" t="n">
        <v>5</v>
      </c>
      <c r="C201" t="n">
        <v>0</v>
      </c>
      <c r="D201" s="2" t="s">
        <v>380</v>
      </c>
      <c r="E201" t="s">
        <v>381</v>
      </c>
      <c r="G201">
        <f>VLOOKUP(B201,Dictionary!$A$2:$B$20,2,FALSE)</f>
        <v/>
      </c>
      <c r="H201">
        <f>VLOOKUP(C201,Dictionary!$D$2:$E$8,2,FALSE)</f>
        <v/>
      </c>
      <c r="I201">
        <f>"Insert into UFMT_VALUE (VALUE_ID, VALUE_TYPE, VALUE_SUBTYPE, VALUE, DESCRIPTION) Values ('"&amp;A201&amp;"', '"&amp;B201&amp;"', '"&amp;C201&amp;"', '"&amp;D201&amp;"', '"&amp;E201&amp;"');"</f>
        <v/>
      </c>
      <c r="J201">
        <f>"Update UFMT_VALUE Set (VALUE_TYPE, VALUE_SUBTYPE, VALUE, DESCRIPTION) = ( Select '"&amp;B201&amp;"', '"&amp;C201&amp;"', '"&amp;D201&amp;"', '"&amp;E201&amp;"' from DUAL) WHERE VALUE_ID = '"&amp;A201&amp;"';"</f>
        <v/>
      </c>
    </row>
    <row r="202" spans="1:11">
      <c r="A202" t="n">
        <v>252</v>
      </c>
      <c r="B202" t="n">
        <v>3</v>
      </c>
      <c r="C202" t="n">
        <v>0</v>
      </c>
      <c r="D202" s="2" t="s">
        <v>382</v>
      </c>
      <c r="E202" s="2" t="s">
        <v>383</v>
      </c>
      <c r="F202" s="2" t="n"/>
      <c r="G202">
        <f>VLOOKUP(B202,Dictionary!$A$2:$B$20,2,FALSE)</f>
        <v/>
      </c>
      <c r="H202">
        <f>VLOOKUP(C202,Dictionary!$D$2:$E$8,2,FALSE)</f>
        <v/>
      </c>
      <c r="I202">
        <f>"Insert into UFMT_VALUE (VALUE_ID, VALUE_TYPE, VALUE_SUBTYPE, VALUE, DESCRIPTION) Values ('"&amp;A202&amp;"', '"&amp;B202&amp;"', '"&amp;C202&amp;"', '"&amp;D202&amp;"', '"&amp;E202&amp;"');"</f>
        <v/>
      </c>
      <c r="J202">
        <f>"Update UFMT_VALUE Set (VALUE_TYPE, VALUE_SUBTYPE, VALUE, DESCRIPTION) = ( Select '"&amp;B202&amp;"', '"&amp;C202&amp;"', '"&amp;D202&amp;"', '"&amp;E202&amp;"' from DUAL) WHERE VALUE_ID = '"&amp;A202&amp;"';"</f>
        <v/>
      </c>
    </row>
    <row r="203" spans="1:11">
      <c r="A203" t="n">
        <v>253</v>
      </c>
      <c r="B203" t="n">
        <v>3</v>
      </c>
      <c r="C203" t="n">
        <v>0</v>
      </c>
      <c r="D203" s="2" t="s">
        <v>384</v>
      </c>
      <c r="E203" s="2" t="s">
        <v>385</v>
      </c>
      <c r="F203" s="2" t="n"/>
      <c r="G203">
        <f>VLOOKUP(B203,Dictionary!$A$2:$B$20,2,FALSE)</f>
        <v/>
      </c>
      <c r="H203">
        <f>VLOOKUP(C203,Dictionary!$D$2:$E$8,2,FALSE)</f>
        <v/>
      </c>
      <c r="I203">
        <f>"Insert into UFMT_VALUE (VALUE_ID, VALUE_TYPE, VALUE_SUBTYPE, VALUE, DESCRIPTION) Values ('"&amp;A203&amp;"', '"&amp;B203&amp;"', '"&amp;C203&amp;"', '"&amp;D203&amp;"', '"&amp;E203&amp;"');"</f>
        <v/>
      </c>
      <c r="J203">
        <f>"Update UFMT_VALUE Set (VALUE_TYPE, VALUE_SUBTYPE, VALUE, DESCRIPTION) = ( Select '"&amp;B203&amp;"', '"&amp;C203&amp;"', '"&amp;D203&amp;"', '"&amp;E203&amp;"' from DUAL) WHERE VALUE_ID = '"&amp;A203&amp;"';"</f>
        <v/>
      </c>
    </row>
    <row r="204" spans="1:11">
      <c r="A204" t="n">
        <v>254</v>
      </c>
      <c r="B204" t="n">
        <v>5</v>
      </c>
      <c r="C204" t="n">
        <v>0</v>
      </c>
      <c r="D204" s="2" t="s">
        <v>386</v>
      </c>
      <c r="E204" t="s">
        <v>387</v>
      </c>
      <c r="G204">
        <f>VLOOKUP(B204,Dictionary!$A$2:$B$20,2,FALSE)</f>
        <v/>
      </c>
      <c r="H204">
        <f>VLOOKUP(C204,Dictionary!$D$2:$E$8,2,FALSE)</f>
        <v/>
      </c>
      <c r="I204">
        <f>"Insert into UFMT_VALUE (VALUE_ID, VALUE_TYPE, VALUE_SUBTYPE, VALUE, DESCRIPTION) Values ('"&amp;A204&amp;"', '"&amp;B204&amp;"', '"&amp;C204&amp;"', '"&amp;D204&amp;"', '"&amp;E204&amp;"');"</f>
        <v/>
      </c>
      <c r="J204">
        <f>"Update UFMT_VALUE Set (VALUE_TYPE, VALUE_SUBTYPE, VALUE, DESCRIPTION) = ( Select '"&amp;B204&amp;"', '"&amp;C204&amp;"', '"&amp;D204&amp;"', '"&amp;E204&amp;"' from DUAL) WHERE VALUE_ID = '"&amp;A204&amp;"';"</f>
        <v/>
      </c>
    </row>
    <row r="205" spans="1:11">
      <c r="A205" t="n">
        <v>255</v>
      </c>
      <c r="B205" t="n">
        <v>1</v>
      </c>
      <c r="C205" t="n">
        <v>4</v>
      </c>
      <c r="D205" s="2" t="s">
        <v>388</v>
      </c>
      <c r="E205" s="2" t="s">
        <v>389</v>
      </c>
      <c r="F205" s="2" t="n"/>
      <c r="G205">
        <f>VLOOKUP(B205,Dictionary!$A$2:$B$20,2,FALSE)</f>
        <v/>
      </c>
      <c r="H205">
        <f>VLOOKUP(C205,Dictionary!$D$2:$E$8,2,FALSE)</f>
        <v/>
      </c>
      <c r="I205">
        <f>"Insert into UFMT_VALUE (VALUE_ID, VALUE_TYPE, VALUE_SUBTYPE, VALUE, DESCRIPTION) Values ('"&amp;A205&amp;"', '"&amp;B205&amp;"', '"&amp;C205&amp;"', '"&amp;D205&amp;"', '"&amp;E205&amp;"');"</f>
        <v/>
      </c>
      <c r="J205">
        <f>"Update UFMT_VALUE Set (VALUE_TYPE, VALUE_SUBTYPE, VALUE, DESCRIPTION) = ( Select '"&amp;B205&amp;"', '"&amp;C205&amp;"', '"&amp;D205&amp;"', '"&amp;E205&amp;"' from DUAL) WHERE VALUE_ID = '"&amp;A205&amp;"';"</f>
        <v/>
      </c>
    </row>
    <row r="206" spans="1:11">
      <c r="A206" t="n">
        <v>256</v>
      </c>
      <c r="B206" t="n">
        <v>1</v>
      </c>
      <c r="C206" t="n">
        <v>4</v>
      </c>
      <c r="D206" s="2" t="s">
        <v>390</v>
      </c>
      <c r="E206" s="2" t="s">
        <v>391</v>
      </c>
      <c r="F206" s="2" t="n"/>
      <c r="G206">
        <f>VLOOKUP(B206,Dictionary!$A$2:$B$20,2,FALSE)</f>
        <v/>
      </c>
      <c r="H206">
        <f>VLOOKUP(C206,Dictionary!$D$2:$E$8,2,FALSE)</f>
        <v/>
      </c>
      <c r="I206">
        <f>"Insert into UFMT_VALUE (VALUE_ID, VALUE_TYPE, VALUE_SUBTYPE, VALUE, DESCRIPTION) Values ('"&amp;A206&amp;"', '"&amp;B206&amp;"', '"&amp;C206&amp;"', '"&amp;D206&amp;"', '"&amp;E206&amp;"');"</f>
        <v/>
      </c>
      <c r="J206">
        <f>"Update UFMT_VALUE Set (VALUE_TYPE, VALUE_SUBTYPE, VALUE, DESCRIPTION) = ( Select '"&amp;B206&amp;"', '"&amp;C206&amp;"', '"&amp;D206&amp;"', '"&amp;E206&amp;"' from DUAL) WHERE VALUE_ID = '"&amp;A206&amp;"';"</f>
        <v/>
      </c>
    </row>
    <row r="207" spans="1:11">
      <c r="A207" t="n">
        <v>257</v>
      </c>
      <c r="B207" t="n">
        <v>1</v>
      </c>
      <c r="C207" t="n">
        <v>4</v>
      </c>
      <c r="D207" s="2" t="s">
        <v>392</v>
      </c>
      <c r="E207" s="2" t="s">
        <v>393</v>
      </c>
      <c r="F207" s="2" t="n"/>
      <c r="G207">
        <f>VLOOKUP(B207,Dictionary!$A$2:$B$20,2,FALSE)</f>
        <v/>
      </c>
      <c r="H207">
        <f>VLOOKUP(C207,Dictionary!$D$2:$E$8,2,FALSE)</f>
        <v/>
      </c>
      <c r="I207">
        <f>"Insert into UFMT_VALUE (VALUE_ID, VALUE_TYPE, VALUE_SUBTYPE, VALUE, DESCRIPTION) Values ('"&amp;A207&amp;"', '"&amp;B207&amp;"', '"&amp;C207&amp;"', '"&amp;D207&amp;"', '"&amp;E207&amp;"');"</f>
        <v/>
      </c>
      <c r="J207">
        <f>"Update UFMT_VALUE Set (VALUE_TYPE, VALUE_SUBTYPE, VALUE, DESCRIPTION) = ( Select '"&amp;B207&amp;"', '"&amp;C207&amp;"', '"&amp;D207&amp;"', '"&amp;E207&amp;"' from DUAL) WHERE VALUE_ID = '"&amp;A207&amp;"';"</f>
        <v/>
      </c>
    </row>
    <row r="208" spans="1:11">
      <c r="A208" t="n">
        <v>258</v>
      </c>
      <c r="B208" t="n">
        <v>5</v>
      </c>
      <c r="C208" t="n">
        <v>4</v>
      </c>
      <c r="D208" s="2" t="s">
        <v>394</v>
      </c>
      <c r="E208" t="s">
        <v>395</v>
      </c>
      <c r="G208">
        <f>VLOOKUP(B208,Dictionary!$A$2:$B$20,2,FALSE)</f>
        <v/>
      </c>
      <c r="H208">
        <f>VLOOKUP(C208,Dictionary!$D$2:$E$8,2,FALSE)</f>
        <v/>
      </c>
      <c r="I208">
        <f>"Insert into UFMT_VALUE (VALUE_ID, VALUE_TYPE, VALUE_SUBTYPE, VALUE, DESCRIPTION) Values ('"&amp;A208&amp;"', '"&amp;B208&amp;"', '"&amp;C208&amp;"', '"&amp;D208&amp;"', '"&amp;E208&amp;"');"</f>
        <v/>
      </c>
      <c r="J208">
        <f>"Update UFMT_VALUE Set (VALUE_TYPE, VALUE_SUBTYPE, VALUE, DESCRIPTION) = ( Select '"&amp;B208&amp;"', '"&amp;C208&amp;"', '"&amp;D208&amp;"', '"&amp;E208&amp;"' from DUAL) WHERE VALUE_ID = '"&amp;A208&amp;"';"</f>
        <v/>
      </c>
    </row>
    <row r="209" spans="1:11">
      <c r="A209" t="n">
        <v>259</v>
      </c>
      <c r="B209" t="n">
        <v>5</v>
      </c>
      <c r="C209" t="n">
        <v>4</v>
      </c>
      <c r="D209" s="2" t="s">
        <v>396</v>
      </c>
      <c r="E209" t="s">
        <v>397</v>
      </c>
      <c r="G209">
        <f>VLOOKUP(B209,Dictionary!$A$2:$B$20,2,FALSE)</f>
        <v/>
      </c>
      <c r="H209">
        <f>VLOOKUP(C209,Dictionary!$D$2:$E$8,2,FALSE)</f>
        <v/>
      </c>
      <c r="I209">
        <f>"Insert into UFMT_VALUE (VALUE_ID, VALUE_TYPE, VALUE_SUBTYPE, VALUE, DESCRIPTION) Values ('"&amp;A209&amp;"', '"&amp;B209&amp;"', '"&amp;C209&amp;"', '"&amp;D209&amp;"', '"&amp;E209&amp;"');"</f>
        <v/>
      </c>
      <c r="J209">
        <f>"Update UFMT_VALUE Set (VALUE_TYPE, VALUE_SUBTYPE, VALUE, DESCRIPTION) = ( Select '"&amp;B209&amp;"', '"&amp;C209&amp;"', '"&amp;D209&amp;"', '"&amp;E209&amp;"' from DUAL) WHERE VALUE_ID = '"&amp;A209&amp;"';"</f>
        <v/>
      </c>
    </row>
    <row r="210" spans="1:11">
      <c r="A210" t="n">
        <v>260</v>
      </c>
      <c r="B210" t="n">
        <v>5</v>
      </c>
      <c r="C210" t="n">
        <v>4</v>
      </c>
      <c r="D210" s="2" t="s">
        <v>306</v>
      </c>
      <c r="E210" t="s">
        <v>398</v>
      </c>
      <c r="G210">
        <f>VLOOKUP(B210,Dictionary!$A$2:$B$20,2,FALSE)</f>
        <v/>
      </c>
      <c r="H210">
        <f>VLOOKUP(C210,Dictionary!$D$2:$E$8,2,FALSE)</f>
        <v/>
      </c>
      <c r="I210">
        <f>"Insert into UFMT_VALUE (VALUE_ID, VALUE_TYPE, VALUE_SUBTYPE, VALUE, DESCRIPTION) Values ('"&amp;A210&amp;"', '"&amp;B210&amp;"', '"&amp;C210&amp;"', '"&amp;D210&amp;"', '"&amp;E210&amp;"');"</f>
        <v/>
      </c>
      <c r="J210">
        <f>"Update UFMT_VALUE Set (VALUE_TYPE, VALUE_SUBTYPE, VALUE, DESCRIPTION) = ( Select '"&amp;B210&amp;"', '"&amp;C210&amp;"', '"&amp;D210&amp;"', '"&amp;E210&amp;"' from DUAL) WHERE VALUE_ID = '"&amp;A210&amp;"';"</f>
        <v/>
      </c>
    </row>
    <row r="211" spans="1:11">
      <c r="A211" t="n">
        <v>261</v>
      </c>
      <c r="B211" t="n">
        <v>5</v>
      </c>
      <c r="C211" t="n">
        <v>4</v>
      </c>
      <c r="D211" s="2" t="s">
        <v>399</v>
      </c>
      <c r="E211" t="s">
        <v>400</v>
      </c>
      <c r="G211">
        <f>VLOOKUP(B211,Dictionary!$A$2:$B$20,2,FALSE)</f>
        <v/>
      </c>
      <c r="H211">
        <f>VLOOKUP(C211,Dictionary!$D$2:$E$8,2,FALSE)</f>
        <v/>
      </c>
      <c r="I211">
        <f>"Insert into UFMT_VALUE (VALUE_ID, VALUE_TYPE, VALUE_SUBTYPE, VALUE, DESCRIPTION) Values ('"&amp;A211&amp;"', '"&amp;B211&amp;"', '"&amp;C211&amp;"', '"&amp;D211&amp;"', '"&amp;E211&amp;"');"</f>
        <v/>
      </c>
      <c r="J211">
        <f>"Update UFMT_VALUE Set (VALUE_TYPE, VALUE_SUBTYPE, VALUE, DESCRIPTION) = ( Select '"&amp;B211&amp;"', '"&amp;C211&amp;"', '"&amp;D211&amp;"', '"&amp;E211&amp;"' from DUAL) WHERE VALUE_ID = '"&amp;A211&amp;"';"</f>
        <v/>
      </c>
    </row>
    <row r="212" spans="1:11">
      <c r="A212" t="n">
        <v>262</v>
      </c>
      <c r="B212" t="n">
        <v>3</v>
      </c>
      <c r="C212" t="n">
        <v>0</v>
      </c>
      <c r="D212" s="2" t="s">
        <v>401</v>
      </c>
      <c r="E212" s="2" t="s">
        <v>402</v>
      </c>
      <c r="F212" s="2" t="n"/>
      <c r="G212">
        <f>VLOOKUP(B212,Dictionary!$A$2:$B$20,2,FALSE)</f>
        <v/>
      </c>
      <c r="H212">
        <f>VLOOKUP(C212,Dictionary!$D$2:$E$8,2,FALSE)</f>
        <v/>
      </c>
      <c r="I212">
        <f>"Insert into UFMT_VALUE (VALUE_ID, VALUE_TYPE, VALUE_SUBTYPE, VALUE, DESCRIPTION) Values ('"&amp;A212&amp;"', '"&amp;B212&amp;"', '"&amp;C212&amp;"', '"&amp;D212&amp;"', '"&amp;E212&amp;"');"</f>
        <v/>
      </c>
      <c r="J212">
        <f>"Update UFMT_VALUE Set (VALUE_TYPE, VALUE_SUBTYPE, VALUE, DESCRIPTION) = ( Select '"&amp;B212&amp;"', '"&amp;C212&amp;"', '"&amp;D212&amp;"', '"&amp;E212&amp;"' from DUAL) WHERE VALUE_ID = '"&amp;A212&amp;"';"</f>
        <v/>
      </c>
    </row>
    <row r="213" spans="1:11">
      <c r="A213" t="n">
        <v>263</v>
      </c>
      <c r="B213" t="n">
        <v>3</v>
      </c>
      <c r="C213" t="n">
        <v>0</v>
      </c>
      <c r="D213" s="2" t="s">
        <v>403</v>
      </c>
      <c r="E213" s="2" t="s">
        <v>404</v>
      </c>
      <c r="F213" s="2" t="n"/>
      <c r="G213">
        <f>VLOOKUP(B213,Dictionary!$A$2:$B$20,2,FALSE)</f>
        <v/>
      </c>
      <c r="H213">
        <f>VLOOKUP(C213,Dictionary!$D$2:$E$8,2,FALSE)</f>
        <v/>
      </c>
      <c r="I213">
        <f>"Insert into UFMT_VALUE (VALUE_ID, VALUE_TYPE, VALUE_SUBTYPE, VALUE, DESCRIPTION) Values ('"&amp;A213&amp;"', '"&amp;B213&amp;"', '"&amp;C213&amp;"', '"&amp;D213&amp;"', '"&amp;E213&amp;"');"</f>
        <v/>
      </c>
      <c r="J213">
        <f>"Update UFMT_VALUE Set (VALUE_TYPE, VALUE_SUBTYPE, VALUE, DESCRIPTION) = ( Select '"&amp;B213&amp;"', '"&amp;C213&amp;"', '"&amp;D213&amp;"', '"&amp;E213&amp;"' from DUAL) WHERE VALUE_ID = '"&amp;A213&amp;"';"</f>
        <v/>
      </c>
    </row>
    <row r="214" spans="1:11">
      <c r="A214" t="n">
        <v>264</v>
      </c>
      <c r="B214" t="n">
        <v>3</v>
      </c>
      <c r="C214" t="n">
        <v>0</v>
      </c>
      <c r="D214" s="2" t="s">
        <v>405</v>
      </c>
      <c r="E214" s="2" t="s">
        <v>406</v>
      </c>
      <c r="F214" s="2" t="n"/>
      <c r="G214">
        <f>VLOOKUP(B214,Dictionary!$A$2:$B$20,2,FALSE)</f>
        <v/>
      </c>
      <c r="H214">
        <f>VLOOKUP(C214,Dictionary!$D$2:$E$8,2,FALSE)</f>
        <v/>
      </c>
      <c r="I214">
        <f>"Insert into UFMT_VALUE (VALUE_ID, VALUE_TYPE, VALUE_SUBTYPE, VALUE, DESCRIPTION) Values ('"&amp;A214&amp;"', '"&amp;B214&amp;"', '"&amp;C214&amp;"', '"&amp;D214&amp;"', '"&amp;E214&amp;"');"</f>
        <v/>
      </c>
      <c r="J214">
        <f>"Update UFMT_VALUE Set (VALUE_TYPE, VALUE_SUBTYPE, VALUE, DESCRIPTION) = ( Select '"&amp;B214&amp;"', '"&amp;C214&amp;"', '"&amp;D214&amp;"', '"&amp;E214&amp;"' from DUAL) WHERE VALUE_ID = '"&amp;A214&amp;"';"</f>
        <v/>
      </c>
    </row>
    <row r="215" spans="1:11">
      <c r="A215" t="n">
        <v>265</v>
      </c>
      <c r="B215" t="n">
        <v>3</v>
      </c>
      <c r="C215" t="n">
        <v>0</v>
      </c>
      <c r="D215" s="2" t="s">
        <v>407</v>
      </c>
      <c r="E215" s="2" t="s">
        <v>408</v>
      </c>
      <c r="F215" s="2" t="n"/>
      <c r="G215">
        <f>VLOOKUP(B215,Dictionary!$A$2:$B$20,2,FALSE)</f>
        <v/>
      </c>
      <c r="H215">
        <f>VLOOKUP(C215,Dictionary!$D$2:$E$8,2,FALSE)</f>
        <v/>
      </c>
      <c r="I215">
        <f>"Insert into UFMT_VALUE (VALUE_ID, VALUE_TYPE, VALUE_SUBTYPE, VALUE, DESCRIPTION) Values ('"&amp;A215&amp;"', '"&amp;B215&amp;"', '"&amp;C215&amp;"', '"&amp;D215&amp;"', '"&amp;E215&amp;"');"</f>
        <v/>
      </c>
      <c r="J215">
        <f>"Update UFMT_VALUE Set (VALUE_TYPE, VALUE_SUBTYPE, VALUE, DESCRIPTION) = ( Select '"&amp;B215&amp;"', '"&amp;C215&amp;"', '"&amp;D215&amp;"', '"&amp;E215&amp;"' from DUAL) WHERE VALUE_ID = '"&amp;A215&amp;"';"</f>
        <v/>
      </c>
    </row>
    <row r="216" spans="1:11">
      <c r="A216" t="n">
        <v>266</v>
      </c>
      <c r="B216" t="n">
        <v>0</v>
      </c>
      <c r="C216" t="n">
        <v>0</v>
      </c>
      <c r="D216" s="2" t="s">
        <v>409</v>
      </c>
      <c r="E216" t="s">
        <v>410</v>
      </c>
      <c r="G216">
        <f>VLOOKUP(B216,Dictionary!$A$2:$B$20,2,FALSE)</f>
        <v/>
      </c>
      <c r="H216">
        <f>VLOOKUP(C216,Dictionary!$D$2:$E$8,2,FALSE)</f>
        <v/>
      </c>
      <c r="I216">
        <f>"Insert into UFMT_VALUE (VALUE_ID, VALUE_TYPE, VALUE_SUBTYPE, VALUE, DESCRIPTION) Values ('"&amp;A216&amp;"', '"&amp;B216&amp;"', '"&amp;C216&amp;"', '"&amp;D216&amp;"', '"&amp;E216&amp;"');"</f>
        <v/>
      </c>
      <c r="J216">
        <f>"Update UFMT_VALUE Set (VALUE_TYPE, VALUE_SUBTYPE, VALUE, DESCRIPTION) = ( Select '"&amp;B216&amp;"', '"&amp;C216&amp;"', '"&amp;D216&amp;"', '"&amp;E216&amp;"' from DUAL) WHERE VALUE_ID = '"&amp;A216&amp;"';"</f>
        <v/>
      </c>
    </row>
    <row r="217" spans="1:11">
      <c r="A217" t="n">
        <v>267</v>
      </c>
      <c r="B217" t="n">
        <v>3</v>
      </c>
      <c r="C217" t="n">
        <v>0</v>
      </c>
      <c r="D217" s="2" t="s">
        <v>411</v>
      </c>
      <c r="E217" s="2" t="s">
        <v>412</v>
      </c>
      <c r="F217" s="2" t="n"/>
      <c r="G217">
        <f>VLOOKUP(B217,Dictionary!$A$2:$B$20,2,FALSE)</f>
        <v/>
      </c>
      <c r="H217">
        <f>VLOOKUP(C217,Dictionary!$D$2:$E$8,2,FALSE)</f>
        <v/>
      </c>
      <c r="I217">
        <f>"Insert into UFMT_VALUE (VALUE_ID, VALUE_TYPE, VALUE_SUBTYPE, VALUE, DESCRIPTION) Values ('"&amp;A217&amp;"', '"&amp;B217&amp;"', '"&amp;C217&amp;"', '"&amp;D217&amp;"', '"&amp;E217&amp;"');"</f>
        <v/>
      </c>
      <c r="J217">
        <f>"Update UFMT_VALUE Set (VALUE_TYPE, VALUE_SUBTYPE, VALUE, DESCRIPTION) = ( Select '"&amp;B217&amp;"', '"&amp;C217&amp;"', '"&amp;D217&amp;"', '"&amp;E217&amp;"' from DUAL) WHERE VALUE_ID = '"&amp;A217&amp;"';"</f>
        <v/>
      </c>
    </row>
    <row r="218" spans="1:11">
      <c r="A218" t="n">
        <v>268</v>
      </c>
      <c r="B218" t="n">
        <v>0</v>
      </c>
      <c r="C218" t="n">
        <v>0</v>
      </c>
      <c r="D218" s="2" t="s">
        <v>413</v>
      </c>
      <c r="E218" s="2" t="s">
        <v>414</v>
      </c>
      <c r="F218" s="2" t="n"/>
      <c r="G218">
        <f>VLOOKUP(B218,Dictionary!$A$2:$B$20,2,FALSE)</f>
        <v/>
      </c>
      <c r="H218">
        <f>VLOOKUP(C218,Dictionary!$D$2:$E$8,2,FALSE)</f>
        <v/>
      </c>
      <c r="I218">
        <f>"Insert into UFMT_VALUE (VALUE_ID, VALUE_TYPE, VALUE_SUBTYPE, VALUE, DESCRIPTION) Values ('"&amp;A218&amp;"', '"&amp;B218&amp;"', '"&amp;C218&amp;"', '"&amp;D218&amp;"', '"&amp;E218&amp;"');"</f>
        <v/>
      </c>
      <c r="J218">
        <f>"Update UFMT_VALUE Set (VALUE_TYPE, VALUE_SUBTYPE, VALUE, DESCRIPTION) = ( Select '"&amp;B218&amp;"', '"&amp;C218&amp;"', '"&amp;D218&amp;"', '"&amp;E218&amp;"' from DUAL) WHERE VALUE_ID = '"&amp;A218&amp;"';"</f>
        <v/>
      </c>
    </row>
    <row r="219" spans="1:11">
      <c r="A219" t="n">
        <v>269</v>
      </c>
      <c r="B219" t="n">
        <v>1</v>
      </c>
      <c r="C219" t="n">
        <v>1</v>
      </c>
      <c r="D219" s="2" t="s">
        <v>415</v>
      </c>
      <c r="E219" s="2" t="s">
        <v>416</v>
      </c>
      <c r="F219" s="2" t="n"/>
      <c r="G219">
        <f>VLOOKUP(B219,Dictionary!$A$2:$B$20,2,FALSE)</f>
        <v/>
      </c>
      <c r="H219">
        <f>VLOOKUP(C219,Dictionary!$D$2:$E$8,2,FALSE)</f>
        <v/>
      </c>
      <c r="I219">
        <f>"Insert into UFMT_VALUE (VALUE_ID, VALUE_TYPE, VALUE_SUBTYPE, VALUE, DESCRIPTION) Values ('"&amp;A219&amp;"', '"&amp;B219&amp;"', '"&amp;C219&amp;"', '"&amp;D219&amp;"', '"&amp;E219&amp;"');"</f>
        <v/>
      </c>
      <c r="J219">
        <f>"Update UFMT_VALUE Set (VALUE_TYPE, VALUE_SUBTYPE, VALUE, DESCRIPTION) = ( Select '"&amp;B219&amp;"', '"&amp;C219&amp;"', '"&amp;D219&amp;"', '"&amp;E219&amp;"' from DUAL) WHERE VALUE_ID = '"&amp;A219&amp;"';"</f>
        <v/>
      </c>
    </row>
    <row r="220" spans="1:11">
      <c r="A220" t="n">
        <v>270</v>
      </c>
      <c r="B220" t="n">
        <v>3</v>
      </c>
      <c r="C220" t="n">
        <v>0</v>
      </c>
      <c r="D220" s="2" t="s">
        <v>376</v>
      </c>
      <c r="E220" s="2" t="s">
        <v>417</v>
      </c>
      <c r="F220" s="2" t="n"/>
      <c r="G220">
        <f>VLOOKUP(B220,Dictionary!$A$2:$B$20,2,FALSE)</f>
        <v/>
      </c>
      <c r="H220">
        <f>VLOOKUP(C220,Dictionary!$D$2:$E$8,2,FALSE)</f>
        <v/>
      </c>
      <c r="I220">
        <f>"Insert into UFMT_VALUE (VALUE_ID, VALUE_TYPE, VALUE_SUBTYPE, VALUE, DESCRIPTION) Values ('"&amp;A220&amp;"', '"&amp;B220&amp;"', '"&amp;C220&amp;"', '"&amp;D220&amp;"', '"&amp;E220&amp;"');"</f>
        <v/>
      </c>
      <c r="J220">
        <f>"Update UFMT_VALUE Set (VALUE_TYPE, VALUE_SUBTYPE, VALUE, DESCRIPTION) = ( Select '"&amp;B220&amp;"', '"&amp;C220&amp;"', '"&amp;D220&amp;"', '"&amp;E220&amp;"' from DUAL) WHERE VALUE_ID = '"&amp;A220&amp;"';"</f>
        <v/>
      </c>
    </row>
    <row r="221" spans="1:11">
      <c r="A221" t="n">
        <v>271</v>
      </c>
      <c r="B221" t="n">
        <v>0</v>
      </c>
      <c r="C221" t="n">
        <v>0</v>
      </c>
      <c r="D221" s="2" t="s">
        <v>350</v>
      </c>
      <c r="E221" s="2" t="s">
        <v>418</v>
      </c>
      <c r="F221" s="2" t="n"/>
      <c r="G221">
        <f>VLOOKUP(B221,Dictionary!$A$2:$B$20,2,FALSE)</f>
        <v/>
      </c>
      <c r="H221">
        <f>VLOOKUP(C221,Dictionary!$D$2:$E$8,2,FALSE)</f>
        <v/>
      </c>
      <c r="I221">
        <f>"Insert into UFMT_VALUE (VALUE_ID, VALUE_TYPE, VALUE_SUBTYPE, VALUE, DESCRIPTION) Values ('"&amp;A221&amp;"', '"&amp;B221&amp;"', '"&amp;C221&amp;"', '"&amp;D221&amp;"', '"&amp;E221&amp;"');"</f>
        <v/>
      </c>
      <c r="J221">
        <f>"Update UFMT_VALUE Set (VALUE_TYPE, VALUE_SUBTYPE, VALUE, DESCRIPTION) = ( Select '"&amp;B221&amp;"', '"&amp;C221&amp;"', '"&amp;D221&amp;"', '"&amp;E221&amp;"' from DUAL) WHERE VALUE_ID = '"&amp;A221&amp;"';"</f>
        <v/>
      </c>
    </row>
    <row r="222" spans="1:11">
      <c r="A222" t="n">
        <v>272</v>
      </c>
      <c r="B222" t="n">
        <v>1</v>
      </c>
      <c r="C222" t="n">
        <v>0</v>
      </c>
      <c r="D222" s="2" t="s">
        <v>419</v>
      </c>
      <c r="E222" t="s">
        <v>420</v>
      </c>
      <c r="G222">
        <f>VLOOKUP(B222,Dictionary!$A$2:$B$20,2,FALSE)</f>
        <v/>
      </c>
      <c r="H222">
        <f>VLOOKUP(C222,Dictionary!$D$2:$E$8,2,FALSE)</f>
        <v/>
      </c>
      <c r="I222">
        <f>"Insert into UFMT_VALUE (VALUE_ID, VALUE_TYPE, VALUE_SUBTYPE, VALUE, DESCRIPTION) Values ('"&amp;A222&amp;"', '"&amp;B222&amp;"', '"&amp;C222&amp;"', '"&amp;D222&amp;"', '"&amp;E222&amp;"');"</f>
        <v/>
      </c>
      <c r="J222">
        <f>"Update UFMT_VALUE Set (VALUE_TYPE, VALUE_SUBTYPE, VALUE, DESCRIPTION) = ( Select '"&amp;B222&amp;"', '"&amp;C222&amp;"', '"&amp;D222&amp;"', '"&amp;E222&amp;"' from DUAL) WHERE VALUE_ID = '"&amp;A222&amp;"';"</f>
        <v/>
      </c>
    </row>
    <row r="223" spans="1:11">
      <c r="A223" t="n">
        <v>273</v>
      </c>
      <c r="B223" t="n">
        <v>0</v>
      </c>
      <c r="C223" t="n">
        <v>0</v>
      </c>
      <c r="D223" s="2" t="s">
        <v>421</v>
      </c>
      <c r="E223" s="2" t="s">
        <v>422</v>
      </c>
      <c r="F223" s="2" t="n"/>
      <c r="G223">
        <f>VLOOKUP(B223,Dictionary!$A$2:$B$20,2,FALSE)</f>
        <v/>
      </c>
      <c r="H223">
        <f>VLOOKUP(C223,Dictionary!$D$2:$E$8,2,FALSE)</f>
        <v/>
      </c>
      <c r="I223">
        <f>"Insert into UFMT_VALUE (VALUE_ID, VALUE_TYPE, VALUE_SUBTYPE, VALUE, DESCRIPTION) Values ('"&amp;A223&amp;"', '"&amp;B223&amp;"', '"&amp;C223&amp;"', '"&amp;D223&amp;"', '"&amp;E223&amp;"');"</f>
        <v/>
      </c>
      <c r="J223">
        <f>"Update UFMT_VALUE Set (VALUE_TYPE, VALUE_SUBTYPE, VALUE, DESCRIPTION) = ( Select '"&amp;B223&amp;"', '"&amp;C223&amp;"', '"&amp;D223&amp;"', '"&amp;E223&amp;"' from DUAL) WHERE VALUE_ID = '"&amp;A223&amp;"';"</f>
        <v/>
      </c>
    </row>
    <row r="224" spans="1:11">
      <c r="A224" t="n">
        <v>274</v>
      </c>
      <c r="B224" t="n">
        <v>0</v>
      </c>
      <c r="C224" t="n">
        <v>0</v>
      </c>
      <c r="D224" s="2" t="s">
        <v>423</v>
      </c>
      <c r="E224" s="2" t="s">
        <v>424</v>
      </c>
      <c r="F224" s="2" t="n"/>
      <c r="G224">
        <f>VLOOKUP(B224,Dictionary!$A$2:$B$20,2,FALSE)</f>
        <v/>
      </c>
      <c r="H224">
        <f>VLOOKUP(C224,Dictionary!$D$2:$E$8,2,FALSE)</f>
        <v/>
      </c>
      <c r="I224">
        <f>"Insert into UFMT_VALUE (VALUE_ID, VALUE_TYPE, VALUE_SUBTYPE, VALUE, DESCRIPTION) Values ('"&amp;A224&amp;"', '"&amp;B224&amp;"', '"&amp;C224&amp;"', '"&amp;D224&amp;"', '"&amp;E224&amp;"');"</f>
        <v/>
      </c>
      <c r="J224">
        <f>"Update UFMT_VALUE Set (VALUE_TYPE, VALUE_SUBTYPE, VALUE, DESCRIPTION) = ( Select '"&amp;B224&amp;"', '"&amp;C224&amp;"', '"&amp;D224&amp;"', '"&amp;E224&amp;"' from DUAL) WHERE VALUE_ID = '"&amp;A224&amp;"';"</f>
        <v/>
      </c>
    </row>
    <row r="225" spans="1:11">
      <c r="A225" t="n">
        <v>275</v>
      </c>
      <c r="B225" t="n">
        <v>0</v>
      </c>
      <c r="C225" t="n">
        <v>0</v>
      </c>
      <c r="D225" s="2" t="s">
        <v>425</v>
      </c>
      <c r="E225" s="2" t="s">
        <v>426</v>
      </c>
      <c r="G225">
        <f>VLOOKUP(B225,Dictionary!$A$2:$B$20,2,FALSE)</f>
        <v/>
      </c>
      <c r="H225">
        <f>VLOOKUP(C225,Dictionary!$D$2:$E$8,2,FALSE)</f>
        <v/>
      </c>
      <c r="I225">
        <f>"Insert into UFMT_VALUE (VALUE_ID, VALUE_TYPE, VALUE_SUBTYPE, VALUE, DESCRIPTION) Values ('"&amp;A225&amp;"', '"&amp;B225&amp;"', '"&amp;C225&amp;"', '"&amp;D225&amp;"', '"&amp;E225&amp;"');"</f>
        <v/>
      </c>
      <c r="J225">
        <f>"Update UFMT_VALUE Set (VALUE_TYPE, VALUE_SUBTYPE, VALUE, DESCRIPTION) = ( Select '"&amp;B225&amp;"', '"&amp;C225&amp;"', '"&amp;D225&amp;"', '"&amp;E225&amp;"' from DUAL) WHERE VALUE_ID = '"&amp;A225&amp;"';"</f>
        <v/>
      </c>
    </row>
    <row r="226" spans="1:11">
      <c r="A226" t="n">
        <v>276</v>
      </c>
      <c r="B226" t="n">
        <v>0</v>
      </c>
      <c r="C226" t="n">
        <v>0</v>
      </c>
      <c r="D226" s="2" t="s">
        <v>427</v>
      </c>
      <c r="E226" s="2" t="s">
        <v>428</v>
      </c>
      <c r="G226">
        <f>VLOOKUP(B226,Dictionary!$A$2:$B$20,2,FALSE)</f>
        <v/>
      </c>
      <c r="H226">
        <f>VLOOKUP(C226,Dictionary!$D$2:$E$8,2,FALSE)</f>
        <v/>
      </c>
      <c r="I226">
        <f>"Insert into UFMT_VALUE (VALUE_ID, VALUE_TYPE, VALUE_SUBTYPE, VALUE, DESCRIPTION) Values ('"&amp;A226&amp;"', '"&amp;B226&amp;"', '"&amp;C226&amp;"', '"&amp;D226&amp;"', '"&amp;E226&amp;"');"</f>
        <v/>
      </c>
      <c r="J226">
        <f>"Update UFMT_VALUE Set (VALUE_TYPE, VALUE_SUBTYPE, VALUE, DESCRIPTION) = ( Select '"&amp;B226&amp;"', '"&amp;C226&amp;"', '"&amp;D226&amp;"', '"&amp;E226&amp;"' from DUAL) WHERE VALUE_ID = '"&amp;A226&amp;"';"</f>
        <v/>
      </c>
    </row>
    <row r="227" spans="1:11">
      <c r="A227" t="n">
        <v>277</v>
      </c>
      <c r="B227" t="n">
        <v>3</v>
      </c>
      <c r="C227" t="n">
        <v>0</v>
      </c>
      <c r="D227" s="2" t="s">
        <v>429</v>
      </c>
      <c r="E227" s="2" t="s">
        <v>430</v>
      </c>
      <c r="F227" s="2" t="n"/>
      <c r="G227">
        <f>VLOOKUP(B227,Dictionary!$A$2:$B$20,2,FALSE)</f>
        <v/>
      </c>
      <c r="H227">
        <f>VLOOKUP(C227,Dictionary!$D$2:$E$8,2,FALSE)</f>
        <v/>
      </c>
      <c r="I227">
        <f>"Insert into UFMT_VALUE (VALUE_ID, VALUE_TYPE, VALUE_SUBTYPE, VALUE, DESCRIPTION) Values ('"&amp;A227&amp;"', '"&amp;B227&amp;"', '"&amp;C227&amp;"', '"&amp;D227&amp;"', '"&amp;E227&amp;"');"</f>
        <v/>
      </c>
      <c r="J227">
        <f>"Update UFMT_VALUE Set (VALUE_TYPE, VALUE_SUBTYPE, VALUE, DESCRIPTION) = ( Select '"&amp;B227&amp;"', '"&amp;C227&amp;"', '"&amp;D227&amp;"', '"&amp;E227&amp;"' from DUAL) WHERE VALUE_ID = '"&amp;A227&amp;"';"</f>
        <v/>
      </c>
    </row>
    <row r="228" spans="1:11">
      <c r="A228" t="n">
        <v>278</v>
      </c>
      <c r="B228" t="n">
        <v>0</v>
      </c>
      <c r="C228" t="n">
        <v>0</v>
      </c>
      <c r="D228" s="2" t="s">
        <v>431</v>
      </c>
      <c r="E228" s="2" t="s">
        <v>432</v>
      </c>
      <c r="F228" s="2" t="n"/>
      <c r="G228">
        <f>VLOOKUP(B228,Dictionary!$A$2:$B$20,2,FALSE)</f>
        <v/>
      </c>
      <c r="H228">
        <f>VLOOKUP(C228,Dictionary!$D$2:$E$8,2,FALSE)</f>
        <v/>
      </c>
      <c r="I228">
        <f>"Insert into UFMT_VALUE (VALUE_ID, VALUE_TYPE, VALUE_SUBTYPE, VALUE, DESCRIPTION) Values ('"&amp;A228&amp;"', '"&amp;B228&amp;"', '"&amp;C228&amp;"', '"&amp;D228&amp;"', '"&amp;E228&amp;"');"</f>
        <v/>
      </c>
      <c r="J228">
        <f>"Update UFMT_VALUE Set (VALUE_TYPE, VALUE_SUBTYPE, VALUE, DESCRIPTION) = ( Select '"&amp;B228&amp;"', '"&amp;C228&amp;"', '"&amp;D228&amp;"', '"&amp;E228&amp;"' from DUAL) WHERE VALUE_ID = '"&amp;A228&amp;"';"</f>
        <v/>
      </c>
    </row>
    <row r="229" spans="1:11">
      <c r="A229" t="n">
        <v>279</v>
      </c>
      <c r="B229" t="n">
        <v>1</v>
      </c>
      <c r="C229" t="n">
        <v>4</v>
      </c>
      <c r="D229" s="2" t="s">
        <v>433</v>
      </c>
      <c r="E229" s="2" t="s">
        <v>434</v>
      </c>
      <c r="F229" s="2" t="n"/>
      <c r="G229">
        <f>VLOOKUP(B229,Dictionary!$A$2:$B$20,2,FALSE)</f>
        <v/>
      </c>
      <c r="H229">
        <f>VLOOKUP(C229,Dictionary!$D$2:$E$8,2,FALSE)</f>
        <v/>
      </c>
      <c r="I229">
        <f>"Insert into UFMT_VALUE (VALUE_ID, VALUE_TYPE, VALUE_SUBTYPE, VALUE, DESCRIPTION) Values ('"&amp;A229&amp;"', '"&amp;B229&amp;"', '"&amp;C229&amp;"', '"&amp;D229&amp;"', '"&amp;E229&amp;"');"</f>
        <v/>
      </c>
      <c r="J229">
        <f>"Update UFMT_VALUE Set (VALUE_TYPE, VALUE_SUBTYPE, VALUE, DESCRIPTION) = ( Select '"&amp;B229&amp;"', '"&amp;C229&amp;"', '"&amp;D229&amp;"', '"&amp;E229&amp;"' from DUAL) WHERE VALUE_ID = '"&amp;A229&amp;"';"</f>
        <v/>
      </c>
    </row>
    <row r="230" spans="1:11">
      <c r="A230" t="n">
        <v>280</v>
      </c>
      <c r="B230" t="n">
        <v>3</v>
      </c>
      <c r="C230" t="n">
        <v>0</v>
      </c>
      <c r="D230" s="2" t="s">
        <v>435</v>
      </c>
      <c r="E230" s="2" t="s">
        <v>436</v>
      </c>
      <c r="F230" s="2" t="n"/>
      <c r="G230">
        <f>VLOOKUP(B230,Dictionary!$A$2:$B$20,2,FALSE)</f>
        <v/>
      </c>
      <c r="H230">
        <f>VLOOKUP(C230,Dictionary!$D$2:$E$8,2,FALSE)</f>
        <v/>
      </c>
      <c r="I230">
        <f>"Insert into UFMT_VALUE (VALUE_ID, VALUE_TYPE, VALUE_SUBTYPE, VALUE, DESCRIPTION) Values ('"&amp;A230&amp;"', '"&amp;B230&amp;"', '"&amp;C230&amp;"', '"&amp;D230&amp;"', '"&amp;E230&amp;"');"</f>
        <v/>
      </c>
      <c r="J230">
        <f>"Update UFMT_VALUE Set (VALUE_TYPE, VALUE_SUBTYPE, VALUE, DESCRIPTION) = ( Select '"&amp;B230&amp;"', '"&amp;C230&amp;"', '"&amp;D230&amp;"', '"&amp;E230&amp;"' from DUAL) WHERE VALUE_ID = '"&amp;A230&amp;"';"</f>
        <v/>
      </c>
    </row>
    <row r="231" spans="1:11">
      <c r="A231" t="n">
        <v>281</v>
      </c>
      <c r="B231" t="n">
        <v>0</v>
      </c>
      <c r="C231" t="n">
        <v>0</v>
      </c>
      <c r="D231" s="2" t="s">
        <v>437</v>
      </c>
      <c r="E231" s="2" t="s">
        <v>438</v>
      </c>
      <c r="F231" s="2" t="n"/>
      <c r="G231">
        <f>VLOOKUP(B231,Dictionary!$A$2:$B$20,2,FALSE)</f>
        <v/>
      </c>
      <c r="H231">
        <f>VLOOKUP(C231,Dictionary!$D$2:$E$8,2,FALSE)</f>
        <v/>
      </c>
      <c r="I231">
        <f>"Insert into UFMT_VALUE (VALUE_ID, VALUE_TYPE, VALUE_SUBTYPE, VALUE, DESCRIPTION) Values ('"&amp;A231&amp;"', '"&amp;B231&amp;"', '"&amp;C231&amp;"', '"&amp;D231&amp;"', '"&amp;E231&amp;"');"</f>
        <v/>
      </c>
      <c r="J231">
        <f>"Update UFMT_VALUE Set (VALUE_TYPE, VALUE_SUBTYPE, VALUE, DESCRIPTION) = ( Select '"&amp;B231&amp;"', '"&amp;C231&amp;"', '"&amp;D231&amp;"', '"&amp;E231&amp;"' from DUAL) WHERE VALUE_ID = '"&amp;A231&amp;"';"</f>
        <v/>
      </c>
    </row>
    <row r="232" spans="1:11">
      <c r="A232" t="n">
        <v>282</v>
      </c>
      <c r="B232" t="n">
        <v>0</v>
      </c>
      <c r="C232" t="n">
        <v>0</v>
      </c>
      <c r="D232" s="2" t="s">
        <v>439</v>
      </c>
      <c r="E232" s="2" t="s">
        <v>440</v>
      </c>
      <c r="F232" s="2" t="n"/>
      <c r="G232">
        <f>VLOOKUP(B232,Dictionary!$A$2:$B$20,2,FALSE)</f>
        <v/>
      </c>
      <c r="H232">
        <f>VLOOKUP(C232,Dictionary!$D$2:$E$8,2,FALSE)</f>
        <v/>
      </c>
      <c r="I232">
        <f>"Insert into UFMT_VALUE (VALUE_ID, VALUE_TYPE, VALUE_SUBTYPE, VALUE, DESCRIPTION) Values ('"&amp;A232&amp;"', '"&amp;B232&amp;"', '"&amp;C232&amp;"', '"&amp;D232&amp;"', '"&amp;E232&amp;"');"</f>
        <v/>
      </c>
      <c r="J232">
        <f>"Update UFMT_VALUE Set (VALUE_TYPE, VALUE_SUBTYPE, VALUE, DESCRIPTION) = ( Select '"&amp;B232&amp;"', '"&amp;C232&amp;"', '"&amp;D232&amp;"', '"&amp;E232&amp;"' from DUAL) WHERE VALUE_ID = '"&amp;A232&amp;"';"</f>
        <v/>
      </c>
    </row>
    <row r="233" spans="1:11">
      <c r="A233" t="n">
        <v>283</v>
      </c>
      <c r="B233" t="n">
        <v>0</v>
      </c>
      <c r="C233" t="n">
        <v>0</v>
      </c>
      <c r="D233" s="2" t="s">
        <v>441</v>
      </c>
      <c r="E233" s="2" t="s">
        <v>442</v>
      </c>
      <c r="F233" s="2" t="n"/>
      <c r="G233">
        <f>VLOOKUP(B233,Dictionary!$A$2:$B$20,2,FALSE)</f>
        <v/>
      </c>
      <c r="H233">
        <f>VLOOKUP(C233,Dictionary!$D$2:$E$8,2,FALSE)</f>
        <v/>
      </c>
      <c r="I233">
        <f>"Insert into UFMT_VALUE (VALUE_ID, VALUE_TYPE, VALUE_SUBTYPE, VALUE, DESCRIPTION) Values ('"&amp;A233&amp;"', '"&amp;B233&amp;"', '"&amp;C233&amp;"', '"&amp;D233&amp;"', '"&amp;E233&amp;"');"</f>
        <v/>
      </c>
      <c r="J233">
        <f>"Update UFMT_VALUE Set (VALUE_TYPE, VALUE_SUBTYPE, VALUE, DESCRIPTION) = ( Select '"&amp;B233&amp;"', '"&amp;C233&amp;"', '"&amp;D233&amp;"', '"&amp;E233&amp;"' from DUAL) WHERE VALUE_ID = '"&amp;A233&amp;"';"</f>
        <v/>
      </c>
    </row>
    <row r="234" spans="1:11">
      <c r="A234" t="n">
        <v>284</v>
      </c>
      <c r="B234" t="n">
        <v>0</v>
      </c>
      <c r="C234" t="n">
        <v>0</v>
      </c>
      <c r="D234" s="2" t="s">
        <v>439</v>
      </c>
      <c r="E234" s="2" t="s">
        <v>443</v>
      </c>
      <c r="F234" s="2" t="n"/>
      <c r="G234">
        <f>VLOOKUP(B234,Dictionary!$A$2:$B$20,2,FALSE)</f>
        <v/>
      </c>
      <c r="H234">
        <f>VLOOKUP(C234,Dictionary!$D$2:$E$8,2,FALSE)</f>
        <v/>
      </c>
      <c r="I234">
        <f>"Insert into UFMT_VALUE (VALUE_ID, VALUE_TYPE, VALUE_SUBTYPE, VALUE, DESCRIPTION) Values ('"&amp;A234&amp;"', '"&amp;B234&amp;"', '"&amp;C234&amp;"', '"&amp;D234&amp;"', '"&amp;E234&amp;"');"</f>
        <v/>
      </c>
      <c r="J234">
        <f>"Update UFMT_VALUE Set (VALUE_TYPE, VALUE_SUBTYPE, VALUE, DESCRIPTION) = ( Select '"&amp;B234&amp;"', '"&amp;C234&amp;"', '"&amp;D234&amp;"', '"&amp;E234&amp;"' from DUAL) WHERE VALUE_ID = '"&amp;A234&amp;"';"</f>
        <v/>
      </c>
    </row>
    <row r="235" spans="1:11">
      <c r="A235" t="n">
        <v>285</v>
      </c>
      <c r="B235" t="n">
        <v>5</v>
      </c>
      <c r="C235" t="n">
        <v>0</v>
      </c>
      <c r="D235" s="2" t="s">
        <v>386</v>
      </c>
      <c r="E235" t="s">
        <v>444</v>
      </c>
      <c r="G235">
        <f>VLOOKUP(B235,Dictionary!$A$2:$B$20,2,FALSE)</f>
        <v/>
      </c>
      <c r="H235">
        <f>VLOOKUP(C235,Dictionary!$D$2:$E$8,2,FALSE)</f>
        <v/>
      </c>
      <c r="I235">
        <f>"Insert into UFMT_VALUE (VALUE_ID, VALUE_TYPE, VALUE_SUBTYPE, VALUE, DESCRIPTION) Values ('"&amp;A235&amp;"', '"&amp;B235&amp;"', '"&amp;C235&amp;"', '"&amp;D235&amp;"', '"&amp;E235&amp;"');"</f>
        <v/>
      </c>
      <c r="J235">
        <f>"Update UFMT_VALUE Set (VALUE_TYPE, VALUE_SUBTYPE, VALUE, DESCRIPTION) = ( Select '"&amp;B235&amp;"', '"&amp;C235&amp;"', '"&amp;D235&amp;"', '"&amp;E235&amp;"' from DUAL) WHERE VALUE_ID = '"&amp;A235&amp;"';"</f>
        <v/>
      </c>
    </row>
    <row r="236" spans="1:11">
      <c r="A236" t="n">
        <v>286</v>
      </c>
      <c r="B236" t="n">
        <v>5</v>
      </c>
      <c r="C236" t="n">
        <v>0</v>
      </c>
      <c r="D236" s="2" t="s">
        <v>394</v>
      </c>
      <c r="E236" t="s">
        <v>445</v>
      </c>
      <c r="G236">
        <f>VLOOKUP(B236,Dictionary!$A$2:$B$20,2,FALSE)</f>
        <v/>
      </c>
      <c r="H236">
        <f>VLOOKUP(C236,Dictionary!$D$2:$E$8,2,FALSE)</f>
        <v/>
      </c>
      <c r="I236">
        <f>"Insert into UFMT_VALUE (VALUE_ID, VALUE_TYPE, VALUE_SUBTYPE, VALUE, DESCRIPTION) Values ('"&amp;A236&amp;"', '"&amp;B236&amp;"', '"&amp;C236&amp;"', '"&amp;D236&amp;"', '"&amp;E236&amp;"');"</f>
        <v/>
      </c>
      <c r="J236">
        <f>"Update UFMT_VALUE Set (VALUE_TYPE, VALUE_SUBTYPE, VALUE, DESCRIPTION) = ( Select '"&amp;B236&amp;"', '"&amp;C236&amp;"', '"&amp;D236&amp;"', '"&amp;E236&amp;"' from DUAL) WHERE VALUE_ID = '"&amp;A236&amp;"';"</f>
        <v/>
      </c>
    </row>
    <row r="237" spans="1:11">
      <c r="A237" t="n">
        <v>287</v>
      </c>
      <c r="B237" t="n">
        <v>3</v>
      </c>
      <c r="C237" t="n">
        <v>0</v>
      </c>
      <c r="D237" s="2" t="s">
        <v>446</v>
      </c>
      <c r="E237" s="2" t="s">
        <v>447</v>
      </c>
      <c r="F237" s="2" t="n"/>
      <c r="G237">
        <f>VLOOKUP(B237,Dictionary!$A$2:$B$20,2,FALSE)</f>
        <v/>
      </c>
      <c r="H237">
        <f>VLOOKUP(C237,Dictionary!$D$2:$E$8,2,FALSE)</f>
        <v/>
      </c>
      <c r="I237">
        <f>"Insert into UFMT_VALUE (VALUE_ID, VALUE_TYPE, VALUE_SUBTYPE, VALUE, DESCRIPTION) Values ('"&amp;A237&amp;"', '"&amp;B237&amp;"', '"&amp;C237&amp;"', '"&amp;D237&amp;"', '"&amp;E237&amp;"');"</f>
        <v/>
      </c>
      <c r="J237">
        <f>"Update UFMT_VALUE Set (VALUE_TYPE, VALUE_SUBTYPE, VALUE, DESCRIPTION) = ( Select '"&amp;B237&amp;"', '"&amp;C237&amp;"', '"&amp;D237&amp;"', '"&amp;E237&amp;"' from DUAL) WHERE VALUE_ID = '"&amp;A237&amp;"';"</f>
        <v/>
      </c>
    </row>
    <row r="238" spans="1:11">
      <c r="A238" t="n">
        <v>288</v>
      </c>
      <c r="B238" t="n">
        <v>0</v>
      </c>
      <c r="C238" t="n">
        <v>0</v>
      </c>
      <c r="D238" s="2" t="s">
        <v>448</v>
      </c>
      <c r="E238" s="2" t="s">
        <v>449</v>
      </c>
      <c r="F238" s="2" t="n"/>
      <c r="G238">
        <f>VLOOKUP(B238,Dictionary!$A$2:$B$20,2,FALSE)</f>
        <v/>
      </c>
      <c r="H238">
        <f>VLOOKUP(C238,Dictionary!$D$2:$E$8,2,FALSE)</f>
        <v/>
      </c>
      <c r="I238">
        <f>"Insert into UFMT_VALUE (VALUE_ID, VALUE_TYPE, VALUE_SUBTYPE, VALUE, DESCRIPTION) Values ('"&amp;A238&amp;"', '"&amp;B238&amp;"', '"&amp;C238&amp;"', '"&amp;D238&amp;"', '"&amp;E238&amp;"');"</f>
        <v/>
      </c>
      <c r="J238">
        <f>"Update UFMT_VALUE Set (VALUE_TYPE, VALUE_SUBTYPE, VALUE, DESCRIPTION) = ( Select '"&amp;B238&amp;"', '"&amp;C238&amp;"', '"&amp;D238&amp;"', '"&amp;E238&amp;"' from DUAL) WHERE VALUE_ID = '"&amp;A238&amp;"';"</f>
        <v/>
      </c>
    </row>
    <row r="239" spans="1:11">
      <c r="A239" t="n">
        <v>289</v>
      </c>
      <c r="B239" t="n">
        <v>0</v>
      </c>
      <c r="C239" t="n">
        <v>0</v>
      </c>
      <c r="D239" s="2" t="s">
        <v>450</v>
      </c>
      <c r="E239" s="2" t="s">
        <v>451</v>
      </c>
      <c r="F239" s="2" t="n"/>
      <c r="G239">
        <f>VLOOKUP(B239,Dictionary!$A$2:$B$20,2,FALSE)</f>
        <v/>
      </c>
      <c r="H239">
        <f>VLOOKUP(C239,Dictionary!$D$2:$E$8,2,FALSE)</f>
        <v/>
      </c>
      <c r="I239">
        <f>"Insert into UFMT_VALUE (VALUE_ID, VALUE_TYPE, VALUE_SUBTYPE, VALUE, DESCRIPTION) Values ('"&amp;A239&amp;"', '"&amp;B239&amp;"', '"&amp;C239&amp;"', '"&amp;D239&amp;"', '"&amp;E239&amp;"');"</f>
        <v/>
      </c>
      <c r="J239">
        <f>"Update UFMT_VALUE Set (VALUE_TYPE, VALUE_SUBTYPE, VALUE, DESCRIPTION) = ( Select '"&amp;B239&amp;"', '"&amp;C239&amp;"', '"&amp;D239&amp;"', '"&amp;E239&amp;"' from DUAL) WHERE VALUE_ID = '"&amp;A239&amp;"';"</f>
        <v/>
      </c>
    </row>
    <row r="240" spans="1:11">
      <c r="A240" t="n">
        <v>290</v>
      </c>
      <c r="B240" t="n">
        <v>3</v>
      </c>
      <c r="C240" t="n">
        <v>0</v>
      </c>
      <c r="D240" s="2" t="s">
        <v>452</v>
      </c>
      <c r="E240" s="2" t="s">
        <v>453</v>
      </c>
      <c r="F240" s="2" t="n"/>
      <c r="G240">
        <f>VLOOKUP(B240,Dictionary!$A$2:$B$20,2,FALSE)</f>
        <v/>
      </c>
      <c r="H240">
        <f>VLOOKUP(C240,Dictionary!$D$2:$E$8,2,FALSE)</f>
        <v/>
      </c>
      <c r="I240">
        <f>"Insert into UFMT_VALUE (VALUE_ID, VALUE_TYPE, VALUE_SUBTYPE, VALUE, DESCRIPTION) Values ('"&amp;A240&amp;"', '"&amp;B240&amp;"', '"&amp;C240&amp;"', '"&amp;D240&amp;"', '"&amp;E240&amp;"');"</f>
        <v/>
      </c>
      <c r="J240">
        <f>"Update UFMT_VALUE Set (VALUE_TYPE, VALUE_SUBTYPE, VALUE, DESCRIPTION) = ( Select '"&amp;B240&amp;"', '"&amp;C240&amp;"', '"&amp;D240&amp;"', '"&amp;E240&amp;"' from DUAL) WHERE VALUE_ID = '"&amp;A240&amp;"';"</f>
        <v/>
      </c>
    </row>
    <row r="241" spans="1:11">
      <c r="A241" t="n">
        <v>291</v>
      </c>
      <c r="B241" t="n">
        <v>3</v>
      </c>
      <c r="C241" t="n">
        <v>0</v>
      </c>
      <c r="D241" s="2" t="s">
        <v>454</v>
      </c>
      <c r="E241" s="2" t="s">
        <v>455</v>
      </c>
      <c r="F241" s="2" t="n"/>
      <c r="G241">
        <f>VLOOKUP(B241,Dictionary!$A$2:$B$20,2,FALSE)</f>
        <v/>
      </c>
      <c r="H241">
        <f>VLOOKUP(C241,Dictionary!$D$2:$E$8,2,FALSE)</f>
        <v/>
      </c>
      <c r="I241">
        <f>"Insert into UFMT_VALUE (VALUE_ID, VALUE_TYPE, VALUE_SUBTYPE, VALUE, DESCRIPTION) Values ('"&amp;A241&amp;"', '"&amp;B241&amp;"', '"&amp;C241&amp;"', '"&amp;D241&amp;"', '"&amp;E241&amp;"');"</f>
        <v/>
      </c>
      <c r="J241">
        <f>"Update UFMT_VALUE Set (VALUE_TYPE, VALUE_SUBTYPE, VALUE, DESCRIPTION) = ( Select '"&amp;B241&amp;"', '"&amp;C241&amp;"', '"&amp;D241&amp;"', '"&amp;E241&amp;"' from DUAL) WHERE VALUE_ID = '"&amp;A241&amp;"';"</f>
        <v/>
      </c>
    </row>
    <row r="242" spans="1:11">
      <c r="A242" t="n">
        <v>292</v>
      </c>
      <c r="B242" t="n">
        <v>3</v>
      </c>
      <c r="C242" t="n">
        <v>0</v>
      </c>
      <c r="D242" s="2" t="s">
        <v>456</v>
      </c>
      <c r="E242" s="2" t="s">
        <v>457</v>
      </c>
      <c r="F242" s="2" t="n"/>
      <c r="G242">
        <f>VLOOKUP(B242,Dictionary!$A$2:$B$20,2,FALSE)</f>
        <v/>
      </c>
      <c r="H242">
        <f>VLOOKUP(C242,Dictionary!$D$2:$E$8,2,FALSE)</f>
        <v/>
      </c>
      <c r="I242">
        <f>"Insert into UFMT_VALUE (VALUE_ID, VALUE_TYPE, VALUE_SUBTYPE, VALUE, DESCRIPTION) Values ('"&amp;A242&amp;"', '"&amp;B242&amp;"', '"&amp;C242&amp;"', '"&amp;D242&amp;"', '"&amp;E242&amp;"');"</f>
        <v/>
      </c>
      <c r="J242">
        <f>"Update UFMT_VALUE Set (VALUE_TYPE, VALUE_SUBTYPE, VALUE, DESCRIPTION) = ( Select '"&amp;B242&amp;"', '"&amp;C242&amp;"', '"&amp;D242&amp;"', '"&amp;E242&amp;"' from DUAL) WHERE VALUE_ID = '"&amp;A242&amp;"';"</f>
        <v/>
      </c>
    </row>
    <row r="243" spans="1:11">
      <c r="A243" t="n">
        <v>293</v>
      </c>
      <c r="B243" t="n">
        <v>3</v>
      </c>
      <c r="C243" t="n">
        <v>0</v>
      </c>
      <c r="D243" s="2" t="s">
        <v>458</v>
      </c>
      <c r="E243" s="2" t="s">
        <v>459</v>
      </c>
      <c r="F243" s="2" t="n"/>
      <c r="G243">
        <f>VLOOKUP(B243,Dictionary!$A$2:$B$20,2,FALSE)</f>
        <v/>
      </c>
      <c r="H243">
        <f>VLOOKUP(C243,Dictionary!$D$2:$E$8,2,FALSE)</f>
        <v/>
      </c>
      <c r="I243">
        <f>"Insert into UFMT_VALUE (VALUE_ID, VALUE_TYPE, VALUE_SUBTYPE, VALUE, DESCRIPTION) Values ('"&amp;A243&amp;"', '"&amp;B243&amp;"', '"&amp;C243&amp;"', '"&amp;D243&amp;"', '"&amp;E243&amp;"');"</f>
        <v/>
      </c>
      <c r="J243">
        <f>"Update UFMT_VALUE Set (VALUE_TYPE, VALUE_SUBTYPE, VALUE, DESCRIPTION) = ( Select '"&amp;B243&amp;"', '"&amp;C243&amp;"', '"&amp;D243&amp;"', '"&amp;E243&amp;"' from DUAL) WHERE VALUE_ID = '"&amp;A243&amp;"';"</f>
        <v/>
      </c>
    </row>
    <row r="244" spans="1:11">
      <c r="A244" t="n">
        <v>294</v>
      </c>
      <c r="B244" t="n">
        <v>0</v>
      </c>
      <c r="C244" t="n">
        <v>0</v>
      </c>
      <c r="D244" s="2" t="s">
        <v>460</v>
      </c>
      <c r="E244" s="2" t="s">
        <v>461</v>
      </c>
      <c r="F244" s="2" t="n"/>
      <c r="G244">
        <f>VLOOKUP(B244,Dictionary!$A$2:$B$20,2,FALSE)</f>
        <v/>
      </c>
      <c r="H244">
        <f>VLOOKUP(C244,Dictionary!$D$2:$E$8,2,FALSE)</f>
        <v/>
      </c>
      <c r="I244">
        <f>"Insert into UFMT_VALUE (VALUE_ID, VALUE_TYPE, VALUE_SUBTYPE, VALUE, DESCRIPTION) Values ('"&amp;A244&amp;"', '"&amp;B244&amp;"', '"&amp;C244&amp;"', '"&amp;D244&amp;"', '"&amp;E244&amp;"');"</f>
        <v/>
      </c>
      <c r="J244">
        <f>"Update UFMT_VALUE Set (VALUE_TYPE, VALUE_SUBTYPE, VALUE, DESCRIPTION) = ( Select '"&amp;B244&amp;"', '"&amp;C244&amp;"', '"&amp;D244&amp;"', '"&amp;E244&amp;"' from DUAL) WHERE VALUE_ID = '"&amp;A244&amp;"';"</f>
        <v/>
      </c>
    </row>
    <row r="245" spans="1:11">
      <c r="A245" t="n">
        <v>295</v>
      </c>
      <c r="B245" t="n">
        <v>3</v>
      </c>
      <c r="C245" t="n">
        <v>0</v>
      </c>
      <c r="D245" s="2" t="s">
        <v>462</v>
      </c>
      <c r="E245" s="2" t="s">
        <v>463</v>
      </c>
      <c r="F245" s="2" t="n"/>
      <c r="G245">
        <f>VLOOKUP(B245,Dictionary!$A$2:$B$20,2,FALSE)</f>
        <v/>
      </c>
      <c r="H245">
        <f>VLOOKUP(C245,Dictionary!$D$2:$E$8,2,FALSE)</f>
        <v/>
      </c>
      <c r="I245">
        <f>"Insert into UFMT_VALUE (VALUE_ID, VALUE_TYPE, VALUE_SUBTYPE, VALUE, DESCRIPTION) Values ('"&amp;A245&amp;"', '"&amp;B245&amp;"', '"&amp;C245&amp;"', '"&amp;D245&amp;"', '"&amp;E245&amp;"');"</f>
        <v/>
      </c>
      <c r="J245">
        <f>"Update UFMT_VALUE Set (VALUE_TYPE, VALUE_SUBTYPE, VALUE, DESCRIPTION) = ( Select '"&amp;B245&amp;"', '"&amp;C245&amp;"', '"&amp;D245&amp;"', '"&amp;E245&amp;"' from DUAL) WHERE VALUE_ID = '"&amp;A245&amp;"';"</f>
        <v/>
      </c>
    </row>
    <row r="246" spans="1:11">
      <c r="A246" t="n">
        <v>296</v>
      </c>
      <c r="B246" t="n">
        <v>0</v>
      </c>
      <c r="C246" t="n">
        <v>0</v>
      </c>
      <c r="D246" s="2" t="s">
        <v>464</v>
      </c>
      <c r="E246" s="2" t="s">
        <v>465</v>
      </c>
      <c r="F246" s="2" t="n"/>
      <c r="G246">
        <f>VLOOKUP(B246,Dictionary!$A$2:$B$20,2,FALSE)</f>
        <v/>
      </c>
      <c r="H246">
        <f>VLOOKUP(C246,Dictionary!$D$2:$E$8,2,FALSE)</f>
        <v/>
      </c>
      <c r="I246">
        <f>"Insert into UFMT_VALUE (VALUE_ID, VALUE_TYPE, VALUE_SUBTYPE, VALUE, DESCRIPTION) Values ('"&amp;A246&amp;"', '"&amp;B246&amp;"', '"&amp;C246&amp;"', '"&amp;D246&amp;"', '"&amp;E246&amp;"');"</f>
        <v/>
      </c>
      <c r="J246">
        <f>"Update UFMT_VALUE Set (VALUE_TYPE, VALUE_SUBTYPE, VALUE, DESCRIPTION) = ( Select '"&amp;B246&amp;"', '"&amp;C246&amp;"', '"&amp;D246&amp;"', '"&amp;E246&amp;"' from DUAL) WHERE VALUE_ID = '"&amp;A246&amp;"';"</f>
        <v/>
      </c>
    </row>
    <row r="247" spans="1:11">
      <c r="A247" t="n">
        <v>297</v>
      </c>
      <c r="B247" t="n">
        <v>0</v>
      </c>
      <c r="C247" t="n">
        <v>0</v>
      </c>
      <c r="D247" s="2" t="s">
        <v>466</v>
      </c>
      <c r="E247" s="2" t="s">
        <v>467</v>
      </c>
      <c r="F247" s="2" t="n"/>
      <c r="G247">
        <f>VLOOKUP(B247,Dictionary!$A$2:$B$20,2,FALSE)</f>
        <v/>
      </c>
      <c r="H247">
        <f>VLOOKUP(C247,Dictionary!$D$2:$E$8,2,FALSE)</f>
        <v/>
      </c>
      <c r="I247">
        <f>"Insert into UFMT_VALUE (VALUE_ID, VALUE_TYPE, VALUE_SUBTYPE, VALUE, DESCRIPTION) Values ('"&amp;A247&amp;"', '"&amp;B247&amp;"', '"&amp;C247&amp;"', '"&amp;D247&amp;"', '"&amp;E247&amp;"');"</f>
        <v/>
      </c>
      <c r="J247">
        <f>"Update UFMT_VALUE Set (VALUE_TYPE, VALUE_SUBTYPE, VALUE, DESCRIPTION) = ( Select '"&amp;B247&amp;"', '"&amp;C247&amp;"', '"&amp;D247&amp;"', '"&amp;E247&amp;"' from DUAL) WHERE VALUE_ID = '"&amp;A247&amp;"';"</f>
        <v/>
      </c>
    </row>
    <row r="248" spans="1:11">
      <c r="A248" t="n">
        <v>298</v>
      </c>
      <c r="B248" t="n">
        <v>3</v>
      </c>
      <c r="C248" t="n">
        <v>0</v>
      </c>
      <c r="D248" s="2" t="s">
        <v>468</v>
      </c>
      <c r="E248" s="2" t="s">
        <v>469</v>
      </c>
      <c r="F248" s="2" t="n"/>
      <c r="G248">
        <f>VLOOKUP(B248,Dictionary!$A$2:$B$20,2,FALSE)</f>
        <v/>
      </c>
      <c r="H248">
        <f>VLOOKUP(C248,Dictionary!$D$2:$E$8,2,FALSE)</f>
        <v/>
      </c>
      <c r="I248">
        <f>"Insert into UFMT_VALUE (VALUE_ID, VALUE_TYPE, VALUE_SUBTYPE, VALUE, DESCRIPTION) Values ('"&amp;A248&amp;"', '"&amp;B248&amp;"', '"&amp;C248&amp;"', '"&amp;D248&amp;"', '"&amp;E248&amp;"');"</f>
        <v/>
      </c>
      <c r="J248">
        <f>"Update UFMT_VALUE Set (VALUE_TYPE, VALUE_SUBTYPE, VALUE, DESCRIPTION) = ( Select '"&amp;B248&amp;"', '"&amp;C248&amp;"', '"&amp;D248&amp;"', '"&amp;E248&amp;"' from DUAL) WHERE VALUE_ID = '"&amp;A248&amp;"';"</f>
        <v/>
      </c>
    </row>
    <row r="249" spans="1:11">
      <c r="A249" t="n">
        <v>299</v>
      </c>
      <c r="B249" t="n">
        <v>5</v>
      </c>
      <c r="C249" t="n">
        <v>1</v>
      </c>
      <c r="D249" s="2" t="s">
        <v>396</v>
      </c>
      <c r="E249" t="s">
        <v>470</v>
      </c>
      <c r="G249">
        <f>VLOOKUP(B249,Dictionary!$A$2:$B$20,2,FALSE)</f>
        <v/>
      </c>
      <c r="H249">
        <f>VLOOKUP(C249,Dictionary!$D$2:$E$8,2,FALSE)</f>
        <v/>
      </c>
      <c r="I249">
        <f>"Insert into UFMT_VALUE (VALUE_ID, VALUE_TYPE, VALUE_SUBTYPE, VALUE, DESCRIPTION) Values ('"&amp;A249&amp;"', '"&amp;B249&amp;"', '"&amp;C249&amp;"', '"&amp;D249&amp;"', '"&amp;E249&amp;"');"</f>
        <v/>
      </c>
      <c r="J249">
        <f>"Update UFMT_VALUE Set (VALUE_TYPE, VALUE_SUBTYPE, VALUE, DESCRIPTION) = ( Select '"&amp;B249&amp;"', '"&amp;C249&amp;"', '"&amp;D249&amp;"', '"&amp;E249&amp;"' from DUAL) WHERE VALUE_ID = '"&amp;A249&amp;"';"</f>
        <v/>
      </c>
    </row>
    <row r="250" spans="1:11">
      <c r="A250" t="n">
        <v>300</v>
      </c>
      <c r="B250" t="n">
        <v>5</v>
      </c>
      <c r="C250" t="n">
        <v>0</v>
      </c>
      <c r="D250" s="2" t="s">
        <v>306</v>
      </c>
      <c r="E250" t="s">
        <v>471</v>
      </c>
      <c r="G250">
        <f>VLOOKUP(B250,Dictionary!$A$2:$B$20,2,FALSE)</f>
        <v/>
      </c>
      <c r="H250">
        <f>VLOOKUP(C250,Dictionary!$D$2:$E$8,2,FALSE)</f>
        <v/>
      </c>
      <c r="I250">
        <f>"Insert into UFMT_VALUE (VALUE_ID, VALUE_TYPE, VALUE_SUBTYPE, VALUE, DESCRIPTION) Values ('"&amp;A250&amp;"', '"&amp;B250&amp;"', '"&amp;C250&amp;"', '"&amp;D250&amp;"', '"&amp;E250&amp;"');"</f>
        <v/>
      </c>
      <c r="J250">
        <f>"Update UFMT_VALUE Set (VALUE_TYPE, VALUE_SUBTYPE, VALUE, DESCRIPTION) = ( Select '"&amp;B250&amp;"', '"&amp;C250&amp;"', '"&amp;D250&amp;"', '"&amp;E250&amp;"' from DUAL) WHERE VALUE_ID = '"&amp;A250&amp;"';"</f>
        <v/>
      </c>
    </row>
    <row r="251" spans="1:11">
      <c r="A251" t="n">
        <v>301</v>
      </c>
      <c r="B251" t="n">
        <v>1</v>
      </c>
      <c r="C251" t="n">
        <v>1</v>
      </c>
      <c r="D251" s="2" t="s">
        <v>472</v>
      </c>
      <c r="E251" s="2" t="s">
        <v>473</v>
      </c>
      <c r="F251" s="2" t="n"/>
      <c r="G251">
        <f>VLOOKUP(B251,Dictionary!$A$2:$B$20,2,FALSE)</f>
        <v/>
      </c>
      <c r="H251">
        <f>VLOOKUP(C251,Dictionary!$D$2:$E$8,2,FALSE)</f>
        <v/>
      </c>
      <c r="I251">
        <f>"Insert into UFMT_VALUE (VALUE_ID, VALUE_TYPE, VALUE_SUBTYPE, VALUE, DESCRIPTION) Values ('"&amp;A251&amp;"', '"&amp;B251&amp;"', '"&amp;C251&amp;"', '"&amp;D251&amp;"', '"&amp;E251&amp;"');"</f>
        <v/>
      </c>
      <c r="J251">
        <f>"Update UFMT_VALUE Set (VALUE_TYPE, VALUE_SUBTYPE, VALUE, DESCRIPTION) = ( Select '"&amp;B251&amp;"', '"&amp;C251&amp;"', '"&amp;D251&amp;"', '"&amp;E251&amp;"' from DUAL) WHERE VALUE_ID = '"&amp;A251&amp;"';"</f>
        <v/>
      </c>
    </row>
    <row r="252" spans="1:11">
      <c r="A252" t="n">
        <v>302</v>
      </c>
      <c r="B252" t="n">
        <v>0</v>
      </c>
      <c r="C252" t="n">
        <v>1</v>
      </c>
      <c r="D252" s="2" t="s">
        <v>12</v>
      </c>
      <c r="E252" s="2" t="s">
        <v>474</v>
      </c>
      <c r="F252" s="2" t="n"/>
      <c r="G252">
        <f>VLOOKUP(B252,Dictionary!$A$2:$B$20,2,FALSE)</f>
        <v/>
      </c>
      <c r="H252">
        <f>VLOOKUP(C252,Dictionary!$D$2:$E$8,2,FALSE)</f>
        <v/>
      </c>
      <c r="I252">
        <f>"Insert into UFMT_VALUE (VALUE_ID, VALUE_TYPE, VALUE_SUBTYPE, VALUE, DESCRIPTION) Values ('"&amp;A252&amp;"', '"&amp;B252&amp;"', '"&amp;C252&amp;"', '"&amp;D252&amp;"', '"&amp;E252&amp;"');"</f>
        <v/>
      </c>
      <c r="J252">
        <f>"Update UFMT_VALUE Set (VALUE_TYPE, VALUE_SUBTYPE, VALUE, DESCRIPTION) = ( Select '"&amp;B252&amp;"', '"&amp;C252&amp;"', '"&amp;D252&amp;"', '"&amp;E252&amp;"' from DUAL) WHERE VALUE_ID = '"&amp;A252&amp;"';"</f>
        <v/>
      </c>
    </row>
    <row r="253" spans="1:11">
      <c r="A253" t="n">
        <v>303</v>
      </c>
      <c r="B253" t="n">
        <v>0</v>
      </c>
      <c r="C253" t="n">
        <v>1</v>
      </c>
      <c r="D253" s="2" t="s">
        <v>63</v>
      </c>
      <c r="E253" s="2" t="s">
        <v>475</v>
      </c>
      <c r="F253" s="2" t="n"/>
      <c r="G253">
        <f>VLOOKUP(B253,Dictionary!$A$2:$B$20,2,FALSE)</f>
        <v/>
      </c>
      <c r="H253">
        <f>VLOOKUP(C253,Dictionary!$D$2:$E$8,2,FALSE)</f>
        <v/>
      </c>
      <c r="I253">
        <f>"Insert into UFMT_VALUE (VALUE_ID, VALUE_TYPE, VALUE_SUBTYPE, VALUE, DESCRIPTION) Values ('"&amp;A253&amp;"', '"&amp;B253&amp;"', '"&amp;C253&amp;"', '"&amp;D253&amp;"', '"&amp;E253&amp;"');"</f>
        <v/>
      </c>
      <c r="J253">
        <f>"Update UFMT_VALUE Set (VALUE_TYPE, VALUE_SUBTYPE, VALUE, DESCRIPTION) = ( Select '"&amp;B253&amp;"', '"&amp;C253&amp;"', '"&amp;D253&amp;"', '"&amp;E253&amp;"' from DUAL) WHERE VALUE_ID = '"&amp;A253&amp;"';"</f>
        <v/>
      </c>
    </row>
    <row r="254" spans="1:11">
      <c r="A254" t="n">
        <v>304</v>
      </c>
      <c r="B254" t="n">
        <v>8</v>
      </c>
      <c r="C254" t="n">
        <v>0</v>
      </c>
      <c r="D254" s="2" t="s">
        <v>476</v>
      </c>
      <c r="E254" s="2" t="s">
        <v>477</v>
      </c>
      <c r="F254" s="2" t="n"/>
      <c r="G254">
        <f>VLOOKUP(B254,Dictionary!$A$2:$B$20,2,FALSE)</f>
        <v/>
      </c>
      <c r="H254">
        <f>VLOOKUP(C254,Dictionary!$D$2:$E$8,2,FALSE)</f>
        <v/>
      </c>
      <c r="I254">
        <f>"Insert into UFMT_VALUE (VALUE_ID, VALUE_TYPE, VALUE_SUBTYPE, VALUE, DESCRIPTION) Values ('"&amp;A254&amp;"', '"&amp;B254&amp;"', '"&amp;C254&amp;"', '"&amp;D254&amp;"', '"&amp;E254&amp;"');"</f>
        <v/>
      </c>
      <c r="J254">
        <f>"Update UFMT_VALUE Set (VALUE_TYPE, VALUE_SUBTYPE, VALUE, DESCRIPTION) = ( Select '"&amp;B254&amp;"', '"&amp;C254&amp;"', '"&amp;D254&amp;"', '"&amp;E254&amp;"' from DUAL) WHERE VALUE_ID = '"&amp;A254&amp;"';"</f>
        <v/>
      </c>
    </row>
    <row r="255" spans="1:11">
      <c r="A255" t="n">
        <v>305</v>
      </c>
      <c r="B255" t="n">
        <v>1</v>
      </c>
      <c r="C255" t="n">
        <v>0</v>
      </c>
      <c r="D255" s="2" t="s">
        <v>380</v>
      </c>
      <c r="E255" s="2" t="s">
        <v>478</v>
      </c>
      <c r="F255" s="2" t="n"/>
      <c r="G255">
        <f>VLOOKUP(B255,Dictionary!$A$2:$B$20,2,FALSE)</f>
        <v/>
      </c>
      <c r="H255">
        <f>VLOOKUP(C255,Dictionary!$D$2:$E$8,2,FALSE)</f>
        <v/>
      </c>
      <c r="I255">
        <f>"Insert into UFMT_VALUE (VALUE_ID, VALUE_TYPE, VALUE_SUBTYPE, VALUE, DESCRIPTION) Values ('"&amp;A255&amp;"', '"&amp;B255&amp;"', '"&amp;C255&amp;"', '"&amp;D255&amp;"', '"&amp;E255&amp;"');"</f>
        <v/>
      </c>
      <c r="J255">
        <f>"Update UFMT_VALUE Set (VALUE_TYPE, VALUE_SUBTYPE, VALUE, DESCRIPTION) = ( Select '"&amp;B255&amp;"', '"&amp;C255&amp;"', '"&amp;D255&amp;"', '"&amp;E255&amp;"' from DUAL) WHERE VALUE_ID = '"&amp;A255&amp;"';"</f>
        <v/>
      </c>
    </row>
    <row r="256" spans="1:11">
      <c r="A256" t="n">
        <v>306</v>
      </c>
      <c r="B256" t="n">
        <v>0</v>
      </c>
      <c r="C256" t="n">
        <v>1</v>
      </c>
      <c r="D256" s="2" t="s">
        <v>12</v>
      </c>
      <c r="E256" s="2" t="s">
        <v>479</v>
      </c>
      <c r="F256" s="2" t="n"/>
      <c r="G256">
        <f>VLOOKUP(B256,Dictionary!$A$2:$B$20,2,FALSE)</f>
        <v/>
      </c>
      <c r="H256">
        <f>VLOOKUP(C256,Dictionary!$D$2:$E$8,2,FALSE)</f>
        <v/>
      </c>
      <c r="I256">
        <f>"Insert into UFMT_VALUE (VALUE_ID, VALUE_TYPE, VALUE_SUBTYPE, VALUE, DESCRIPTION) Values ('"&amp;A256&amp;"', '"&amp;B256&amp;"', '"&amp;C256&amp;"', '"&amp;D256&amp;"', '"&amp;E256&amp;"');"</f>
        <v/>
      </c>
      <c r="J256">
        <f>"Update UFMT_VALUE Set (VALUE_TYPE, VALUE_SUBTYPE, VALUE, DESCRIPTION) = ( Select '"&amp;B256&amp;"', '"&amp;C256&amp;"', '"&amp;D256&amp;"', '"&amp;E256&amp;"' from DUAL) WHERE VALUE_ID = '"&amp;A256&amp;"';"</f>
        <v/>
      </c>
    </row>
    <row r="257" spans="1:11">
      <c r="A257" t="n">
        <v>307</v>
      </c>
      <c r="B257" t="n">
        <v>0</v>
      </c>
      <c r="C257" t="n">
        <v>1</v>
      </c>
      <c r="D257" s="2" t="s">
        <v>106</v>
      </c>
      <c r="E257" s="2" t="s">
        <v>480</v>
      </c>
      <c r="F257" s="2" t="n"/>
      <c r="G257">
        <f>VLOOKUP(B257,Dictionary!$A$2:$B$20,2,FALSE)</f>
        <v/>
      </c>
      <c r="H257">
        <f>VLOOKUP(C257,Dictionary!$D$2:$E$8,2,FALSE)</f>
        <v/>
      </c>
      <c r="I257">
        <f>"Insert into UFMT_VALUE (VALUE_ID, VALUE_TYPE, VALUE_SUBTYPE, VALUE, DESCRIPTION) Values ('"&amp;A257&amp;"', '"&amp;B257&amp;"', '"&amp;C257&amp;"', '"&amp;D257&amp;"', '"&amp;E257&amp;"');"</f>
        <v/>
      </c>
      <c r="J257">
        <f>"Update UFMT_VALUE Set (VALUE_TYPE, VALUE_SUBTYPE, VALUE, DESCRIPTION) = ( Select '"&amp;B257&amp;"', '"&amp;C257&amp;"', '"&amp;D257&amp;"', '"&amp;E257&amp;"' from DUAL) WHERE VALUE_ID = '"&amp;A257&amp;"';"</f>
        <v/>
      </c>
    </row>
    <row r="258" spans="1:11">
      <c r="A258" t="n">
        <v>308</v>
      </c>
      <c r="B258" t="n">
        <v>8</v>
      </c>
      <c r="C258" t="n">
        <v>0</v>
      </c>
      <c r="D258" s="2" t="s">
        <v>481</v>
      </c>
      <c r="E258" s="2" t="s">
        <v>482</v>
      </c>
      <c r="F258" s="2" t="n"/>
      <c r="G258">
        <f>VLOOKUP(B258,Dictionary!$A$2:$B$20,2,FALSE)</f>
        <v/>
      </c>
      <c r="H258">
        <f>VLOOKUP(C258,Dictionary!$D$2:$E$8,2,FALSE)</f>
        <v/>
      </c>
      <c r="I258">
        <f>"Insert into UFMT_VALUE (VALUE_ID, VALUE_TYPE, VALUE_SUBTYPE, VALUE, DESCRIPTION) Values ('"&amp;A258&amp;"', '"&amp;B258&amp;"', '"&amp;C258&amp;"', '"&amp;D258&amp;"', '"&amp;E258&amp;"');"</f>
        <v/>
      </c>
      <c r="J258">
        <f>"Update UFMT_VALUE Set (VALUE_TYPE, VALUE_SUBTYPE, VALUE, DESCRIPTION) = ( Select '"&amp;B258&amp;"', '"&amp;C258&amp;"', '"&amp;D258&amp;"', '"&amp;E258&amp;"' from DUAL) WHERE VALUE_ID = '"&amp;A258&amp;"';"</f>
        <v/>
      </c>
    </row>
    <row r="259" spans="1:11">
      <c r="A259" t="n">
        <v>309</v>
      </c>
      <c r="B259" t="n">
        <v>4</v>
      </c>
      <c r="C259" t="n">
        <v>0</v>
      </c>
      <c r="D259" s="2" t="s">
        <v>12</v>
      </c>
      <c r="E259" s="2" t="s">
        <v>483</v>
      </c>
      <c r="F259" s="2" t="n"/>
      <c r="G259">
        <f>VLOOKUP(B259,Dictionary!$A$2:$B$20,2,FALSE)</f>
        <v/>
      </c>
      <c r="H259">
        <f>VLOOKUP(C259,Dictionary!$D$2:$E$8,2,FALSE)</f>
        <v/>
      </c>
      <c r="I259">
        <f>"Insert into UFMT_VALUE (VALUE_ID, VALUE_TYPE, VALUE_SUBTYPE, VALUE, DESCRIPTION) Values ('"&amp;A259&amp;"', '"&amp;B259&amp;"', '"&amp;C259&amp;"', '"&amp;D259&amp;"', '"&amp;E259&amp;"');"</f>
        <v/>
      </c>
      <c r="J259">
        <f>"Update UFMT_VALUE Set (VALUE_TYPE, VALUE_SUBTYPE, VALUE, DESCRIPTION) = ( Select '"&amp;B259&amp;"', '"&amp;C259&amp;"', '"&amp;D259&amp;"', '"&amp;E259&amp;"' from DUAL) WHERE VALUE_ID = '"&amp;A259&amp;"';"</f>
        <v/>
      </c>
    </row>
    <row r="260" spans="1:11">
      <c r="A260" t="n">
        <v>310</v>
      </c>
      <c r="B260" t="n">
        <v>4</v>
      </c>
      <c r="C260" t="n">
        <v>0</v>
      </c>
      <c r="D260" s="2" t="s">
        <v>63</v>
      </c>
      <c r="E260" s="2" t="s">
        <v>484</v>
      </c>
      <c r="F260" s="2" t="n"/>
      <c r="G260">
        <f>VLOOKUP(B260,Dictionary!$A$2:$B$20,2,FALSE)</f>
        <v/>
      </c>
      <c r="H260">
        <f>VLOOKUP(C260,Dictionary!$D$2:$E$8,2,FALSE)</f>
        <v/>
      </c>
      <c r="I260">
        <f>"Insert into UFMT_VALUE (VALUE_ID, VALUE_TYPE, VALUE_SUBTYPE, VALUE, DESCRIPTION) Values ('"&amp;A260&amp;"', '"&amp;B260&amp;"', '"&amp;C260&amp;"', '"&amp;D260&amp;"', '"&amp;E260&amp;"');"</f>
        <v/>
      </c>
      <c r="J260">
        <f>"Update UFMT_VALUE Set (VALUE_TYPE, VALUE_SUBTYPE, VALUE, DESCRIPTION) = ( Select '"&amp;B260&amp;"', '"&amp;C260&amp;"', '"&amp;D260&amp;"', '"&amp;E260&amp;"' from DUAL) WHERE VALUE_ID = '"&amp;A260&amp;"';"</f>
        <v/>
      </c>
    </row>
    <row r="261" spans="1:11">
      <c r="A261" t="n">
        <v>311</v>
      </c>
      <c r="B261" t="n">
        <v>1</v>
      </c>
      <c r="C261" t="n">
        <v>0</v>
      </c>
      <c r="D261" s="2" t="s">
        <v>485</v>
      </c>
      <c r="E261" s="2" t="s">
        <v>486</v>
      </c>
      <c r="F261" s="2" t="n"/>
      <c r="G261">
        <f>VLOOKUP(B261,Dictionary!$A$2:$B$20,2,FALSE)</f>
        <v/>
      </c>
      <c r="H261">
        <f>VLOOKUP(C261,Dictionary!$D$2:$E$8,2,FALSE)</f>
        <v/>
      </c>
      <c r="I261">
        <f>"Insert into UFMT_VALUE (VALUE_ID, VALUE_TYPE, VALUE_SUBTYPE, VALUE, DESCRIPTION) Values ('"&amp;A261&amp;"', '"&amp;B261&amp;"', '"&amp;C261&amp;"', '"&amp;D261&amp;"', '"&amp;E261&amp;"');"</f>
        <v/>
      </c>
      <c r="J261">
        <f>"Update UFMT_VALUE Set (VALUE_TYPE, VALUE_SUBTYPE, VALUE, DESCRIPTION) = ( Select '"&amp;B261&amp;"', '"&amp;C261&amp;"', '"&amp;D261&amp;"', '"&amp;E261&amp;"' from DUAL) WHERE VALUE_ID = '"&amp;A261&amp;"';"</f>
        <v/>
      </c>
    </row>
    <row r="262" spans="1:11">
      <c r="A262" t="n">
        <v>312</v>
      </c>
      <c r="B262" t="n">
        <v>0</v>
      </c>
      <c r="C262" t="n">
        <v>1</v>
      </c>
      <c r="D262" s="2" t="s">
        <v>487</v>
      </c>
      <c r="E262" s="2" t="s">
        <v>488</v>
      </c>
      <c r="F262" s="2" t="n"/>
      <c r="G262">
        <f>VLOOKUP(B262,Dictionary!$A$2:$B$20,2,FALSE)</f>
        <v/>
      </c>
      <c r="H262">
        <f>VLOOKUP(C262,Dictionary!$D$2:$E$8,2,FALSE)</f>
        <v/>
      </c>
      <c r="I262">
        <f>"Insert into UFMT_VALUE (VALUE_ID, VALUE_TYPE, VALUE_SUBTYPE, VALUE, DESCRIPTION) Values ('"&amp;A262&amp;"', '"&amp;B262&amp;"', '"&amp;C262&amp;"', '"&amp;D262&amp;"', '"&amp;E262&amp;"');"</f>
        <v/>
      </c>
      <c r="J262">
        <f>"Update UFMT_VALUE Set (VALUE_TYPE, VALUE_SUBTYPE, VALUE, DESCRIPTION) = ( Select '"&amp;B262&amp;"', '"&amp;C262&amp;"', '"&amp;D262&amp;"', '"&amp;E262&amp;"' from DUAL) WHERE VALUE_ID = '"&amp;A262&amp;"';"</f>
        <v/>
      </c>
    </row>
    <row r="263" spans="1:11">
      <c r="A263" t="n">
        <v>313</v>
      </c>
      <c r="B263" t="n">
        <v>0</v>
      </c>
      <c r="C263" t="n">
        <v>0</v>
      </c>
      <c r="D263" s="2" t="s">
        <v>489</v>
      </c>
      <c r="E263" s="2" t="s">
        <v>490</v>
      </c>
      <c r="F263" s="2" t="n"/>
      <c r="G263">
        <f>VLOOKUP(B263,Dictionary!$A$2:$B$20,2,FALSE)</f>
        <v/>
      </c>
      <c r="H263">
        <f>VLOOKUP(C263,Dictionary!$D$2:$E$8,2,FALSE)</f>
        <v/>
      </c>
      <c r="I263">
        <f>"Insert into UFMT_VALUE (VALUE_ID, VALUE_TYPE, VALUE_SUBTYPE, VALUE, DESCRIPTION) Values ('"&amp;A263&amp;"', '"&amp;B263&amp;"', '"&amp;C263&amp;"', '"&amp;D263&amp;"', '"&amp;E263&amp;"');"</f>
        <v/>
      </c>
      <c r="J263">
        <f>"Update UFMT_VALUE Set (VALUE_TYPE, VALUE_SUBTYPE, VALUE, DESCRIPTION) = ( Select '"&amp;B263&amp;"', '"&amp;C263&amp;"', '"&amp;D263&amp;"', '"&amp;E263&amp;"' from DUAL) WHERE VALUE_ID = '"&amp;A263&amp;"';"</f>
        <v/>
      </c>
    </row>
    <row r="264" spans="1:11">
      <c r="A264" t="n">
        <v>314</v>
      </c>
      <c r="B264" t="n">
        <v>0</v>
      </c>
      <c r="C264" t="n">
        <v>0</v>
      </c>
      <c r="D264" s="2" t="s">
        <v>491</v>
      </c>
      <c r="E264" s="2" t="s">
        <v>492</v>
      </c>
      <c r="F264" s="2" t="n"/>
      <c r="G264">
        <f>VLOOKUP(B264,Dictionary!$A$2:$B$20,2,FALSE)</f>
        <v/>
      </c>
      <c r="H264">
        <f>VLOOKUP(C264,Dictionary!$D$2:$E$8,2,FALSE)</f>
        <v/>
      </c>
      <c r="I264">
        <f>"Insert into UFMT_VALUE (VALUE_ID, VALUE_TYPE, VALUE_SUBTYPE, VALUE, DESCRIPTION) Values ('"&amp;A264&amp;"', '"&amp;B264&amp;"', '"&amp;C264&amp;"', '"&amp;D264&amp;"', '"&amp;E264&amp;"');"</f>
        <v/>
      </c>
      <c r="J264">
        <f>"Update UFMT_VALUE Set (VALUE_TYPE, VALUE_SUBTYPE, VALUE, DESCRIPTION) = ( Select '"&amp;B264&amp;"', '"&amp;C264&amp;"', '"&amp;D264&amp;"', '"&amp;E264&amp;"' from DUAL) WHERE VALUE_ID = '"&amp;A264&amp;"';"</f>
        <v/>
      </c>
    </row>
    <row r="265" spans="1:11">
      <c r="A265" t="n">
        <v>315</v>
      </c>
      <c r="B265" t="n">
        <v>0</v>
      </c>
      <c r="C265" t="n">
        <v>0</v>
      </c>
      <c r="D265" s="2" t="s">
        <v>250</v>
      </c>
      <c r="E265" s="2" t="s">
        <v>493</v>
      </c>
      <c r="F265" s="2" t="n"/>
      <c r="G265">
        <f>VLOOKUP(B265,Dictionary!$A$2:$B$20,2,FALSE)</f>
        <v/>
      </c>
      <c r="H265">
        <f>VLOOKUP(C265,Dictionary!$D$2:$E$8,2,FALSE)</f>
        <v/>
      </c>
      <c r="I265">
        <f>"Insert into UFMT_VALUE (VALUE_ID, VALUE_TYPE, VALUE_SUBTYPE, VALUE, DESCRIPTION) Values ('"&amp;A265&amp;"', '"&amp;B265&amp;"', '"&amp;C265&amp;"', '"&amp;D265&amp;"', '"&amp;E265&amp;"');"</f>
        <v/>
      </c>
      <c r="J265">
        <f>"Update UFMT_VALUE Set (VALUE_TYPE, VALUE_SUBTYPE, VALUE, DESCRIPTION) = ( Select '"&amp;B265&amp;"', '"&amp;C265&amp;"', '"&amp;D265&amp;"', '"&amp;E265&amp;"' from DUAL) WHERE VALUE_ID = '"&amp;A265&amp;"';"</f>
        <v/>
      </c>
    </row>
    <row r="266" spans="1:11">
      <c r="A266" t="n">
        <v>316</v>
      </c>
      <c r="B266" t="n">
        <v>0</v>
      </c>
      <c r="C266" t="n">
        <v>0</v>
      </c>
      <c r="D266" s="2" t="s">
        <v>494</v>
      </c>
      <c r="E266" s="2" t="s">
        <v>495</v>
      </c>
      <c r="F266" s="2" t="n"/>
      <c r="G266">
        <f>VLOOKUP(B266,Dictionary!$A$2:$B$20,2,FALSE)</f>
        <v/>
      </c>
      <c r="H266">
        <f>VLOOKUP(C266,Dictionary!$D$2:$E$8,2,FALSE)</f>
        <v/>
      </c>
      <c r="I266">
        <f>"Insert into UFMT_VALUE (VALUE_ID, VALUE_TYPE, VALUE_SUBTYPE, VALUE, DESCRIPTION) Values ('"&amp;A266&amp;"', '"&amp;B266&amp;"', '"&amp;C266&amp;"', '"&amp;D266&amp;"', '"&amp;E266&amp;"');"</f>
        <v/>
      </c>
      <c r="J266">
        <f>"Update UFMT_VALUE Set (VALUE_TYPE, VALUE_SUBTYPE, VALUE, DESCRIPTION) = ( Select '"&amp;B266&amp;"', '"&amp;C266&amp;"', '"&amp;D266&amp;"', '"&amp;E266&amp;"' from DUAL) WHERE VALUE_ID = '"&amp;A266&amp;"';"</f>
        <v/>
      </c>
    </row>
    <row r="267" spans="1:11">
      <c r="A267" t="n">
        <v>317</v>
      </c>
      <c r="B267" t="n">
        <v>0</v>
      </c>
      <c r="C267" t="n">
        <v>0</v>
      </c>
      <c r="D267" s="2" t="s">
        <v>496</v>
      </c>
      <c r="E267" s="2" t="s">
        <v>497</v>
      </c>
      <c r="F267" s="2" t="n"/>
      <c r="G267">
        <f>VLOOKUP(B267,Dictionary!$A$2:$B$20,2,FALSE)</f>
        <v/>
      </c>
      <c r="H267">
        <f>VLOOKUP(C267,Dictionary!$D$2:$E$8,2,FALSE)</f>
        <v/>
      </c>
      <c r="I267">
        <f>"Insert into UFMT_VALUE (VALUE_ID, VALUE_TYPE, VALUE_SUBTYPE, VALUE, DESCRIPTION) Values ('"&amp;A267&amp;"', '"&amp;B267&amp;"', '"&amp;C267&amp;"', '"&amp;D267&amp;"', '"&amp;E267&amp;"');"</f>
        <v/>
      </c>
      <c r="J267">
        <f>"Update UFMT_VALUE Set (VALUE_TYPE, VALUE_SUBTYPE, VALUE, DESCRIPTION) = ( Select '"&amp;B267&amp;"', '"&amp;C267&amp;"', '"&amp;D267&amp;"', '"&amp;E267&amp;"' from DUAL) WHERE VALUE_ID = '"&amp;A267&amp;"';"</f>
        <v/>
      </c>
    </row>
    <row r="268" spans="1:11">
      <c r="A268" t="n">
        <v>318</v>
      </c>
      <c r="B268" t="n">
        <v>0</v>
      </c>
      <c r="C268" t="n">
        <v>0</v>
      </c>
      <c r="D268" s="2" t="s">
        <v>498</v>
      </c>
      <c r="E268" s="2" t="s">
        <v>499</v>
      </c>
      <c r="F268" s="2" t="n"/>
      <c r="G268">
        <f>VLOOKUP(B268,Dictionary!$A$2:$B$20,2,FALSE)</f>
        <v/>
      </c>
      <c r="H268">
        <f>VLOOKUP(C268,Dictionary!$D$2:$E$8,2,FALSE)</f>
        <v/>
      </c>
      <c r="I268">
        <f>"Insert into UFMT_VALUE (VALUE_ID, VALUE_TYPE, VALUE_SUBTYPE, VALUE, DESCRIPTION) Values ('"&amp;A268&amp;"', '"&amp;B268&amp;"', '"&amp;C268&amp;"', '"&amp;D268&amp;"', '"&amp;E268&amp;"');"</f>
        <v/>
      </c>
      <c r="J268">
        <f>"Update UFMT_VALUE Set (VALUE_TYPE, VALUE_SUBTYPE, VALUE, DESCRIPTION) = ( Select '"&amp;B268&amp;"', '"&amp;C268&amp;"', '"&amp;D268&amp;"', '"&amp;E268&amp;"' from DUAL) WHERE VALUE_ID = '"&amp;A268&amp;"';"</f>
        <v/>
      </c>
    </row>
    <row r="269" spans="1:11">
      <c r="A269" t="n">
        <v>319</v>
      </c>
      <c r="B269" t="n">
        <v>0</v>
      </c>
      <c r="C269" t="n">
        <v>0</v>
      </c>
      <c r="D269" s="2" t="s">
        <v>500</v>
      </c>
      <c r="E269" s="2" t="s">
        <v>501</v>
      </c>
      <c r="F269" s="2" t="n"/>
      <c r="G269">
        <f>VLOOKUP(B269,Dictionary!$A$2:$B$20,2,FALSE)</f>
        <v/>
      </c>
      <c r="H269">
        <f>VLOOKUP(C269,Dictionary!$D$2:$E$8,2,FALSE)</f>
        <v/>
      </c>
      <c r="I269">
        <f>"Insert into UFMT_VALUE (VALUE_ID, VALUE_TYPE, VALUE_SUBTYPE, VALUE, DESCRIPTION) Values ('"&amp;A269&amp;"', '"&amp;B269&amp;"', '"&amp;C269&amp;"', '"&amp;D269&amp;"', '"&amp;E269&amp;"');"</f>
        <v/>
      </c>
      <c r="J269">
        <f>"Update UFMT_VALUE Set (VALUE_TYPE, VALUE_SUBTYPE, VALUE, DESCRIPTION) = ( Select '"&amp;B269&amp;"', '"&amp;C269&amp;"', '"&amp;D269&amp;"', '"&amp;E269&amp;"' from DUAL) WHERE VALUE_ID = '"&amp;A269&amp;"';"</f>
        <v/>
      </c>
    </row>
    <row r="270" spans="1:11">
      <c r="A270" t="n">
        <v>320</v>
      </c>
      <c r="B270" t="n">
        <v>0</v>
      </c>
      <c r="C270" t="n">
        <v>0</v>
      </c>
      <c r="D270" s="2" t="s">
        <v>494</v>
      </c>
      <c r="E270" s="2" t="s">
        <v>502</v>
      </c>
      <c r="F270" s="2" t="n"/>
      <c r="G270">
        <f>VLOOKUP(B270,Dictionary!$A$2:$B$20,2,FALSE)</f>
        <v/>
      </c>
      <c r="H270">
        <f>VLOOKUP(C270,Dictionary!$D$2:$E$8,2,FALSE)</f>
        <v/>
      </c>
      <c r="I270">
        <f>"Insert into UFMT_VALUE (VALUE_ID, VALUE_TYPE, VALUE_SUBTYPE, VALUE, DESCRIPTION) Values ('"&amp;A270&amp;"', '"&amp;B270&amp;"', '"&amp;C270&amp;"', '"&amp;D270&amp;"', '"&amp;E270&amp;"');"</f>
        <v/>
      </c>
      <c r="J270">
        <f>"Update UFMT_VALUE Set (VALUE_TYPE, VALUE_SUBTYPE, VALUE, DESCRIPTION) = ( Select '"&amp;B270&amp;"', '"&amp;C270&amp;"', '"&amp;D270&amp;"', '"&amp;E270&amp;"' from DUAL) WHERE VALUE_ID = '"&amp;A270&amp;"';"</f>
        <v/>
      </c>
    </row>
    <row r="271" spans="1:11">
      <c r="A271" t="n">
        <v>321</v>
      </c>
      <c r="B271" t="n">
        <v>5</v>
      </c>
      <c r="C271" t="n">
        <v>0</v>
      </c>
      <c r="D271" s="2" t="s">
        <v>399</v>
      </c>
      <c r="E271" t="s">
        <v>503</v>
      </c>
      <c r="G271">
        <f>VLOOKUP(B271,Dictionary!$A$2:$B$20,2,FALSE)</f>
        <v/>
      </c>
      <c r="H271">
        <f>VLOOKUP(C271,Dictionary!$D$2:$E$8,2,FALSE)</f>
        <v/>
      </c>
      <c r="I271">
        <f>"Insert into UFMT_VALUE (VALUE_ID, VALUE_TYPE, VALUE_SUBTYPE, VALUE, DESCRIPTION) Values ('"&amp;A271&amp;"', '"&amp;B271&amp;"', '"&amp;C271&amp;"', '"&amp;D271&amp;"', '"&amp;E271&amp;"');"</f>
        <v/>
      </c>
      <c r="J271">
        <f>"Update UFMT_VALUE Set (VALUE_TYPE, VALUE_SUBTYPE, VALUE, DESCRIPTION) = ( Select '"&amp;B271&amp;"', '"&amp;C271&amp;"', '"&amp;D271&amp;"', '"&amp;E271&amp;"' from DUAL) WHERE VALUE_ID = '"&amp;A271&amp;"';"</f>
        <v/>
      </c>
    </row>
    <row r="272" spans="1:11">
      <c r="A272" t="n">
        <v>322</v>
      </c>
      <c r="B272" t="n">
        <v>5</v>
      </c>
      <c r="C272" t="n">
        <v>0</v>
      </c>
      <c r="D272" s="2" t="s">
        <v>504</v>
      </c>
      <c r="E272" t="s">
        <v>505</v>
      </c>
      <c r="G272">
        <f>VLOOKUP(B272,Dictionary!$A$2:$B$20,2,FALSE)</f>
        <v/>
      </c>
      <c r="H272">
        <f>VLOOKUP(C272,Dictionary!$D$2:$E$8,2,FALSE)</f>
        <v/>
      </c>
      <c r="I272">
        <f>"Insert into UFMT_VALUE (VALUE_ID, VALUE_TYPE, VALUE_SUBTYPE, VALUE, DESCRIPTION) Values ('"&amp;A272&amp;"', '"&amp;B272&amp;"', '"&amp;C272&amp;"', '"&amp;D272&amp;"', '"&amp;E272&amp;"');"</f>
        <v/>
      </c>
      <c r="J272">
        <f>"Update UFMT_VALUE Set (VALUE_TYPE, VALUE_SUBTYPE, VALUE, DESCRIPTION) = ( Select '"&amp;B272&amp;"', '"&amp;C272&amp;"', '"&amp;D272&amp;"', '"&amp;E272&amp;"' from DUAL) WHERE VALUE_ID = '"&amp;A272&amp;"';"</f>
        <v/>
      </c>
    </row>
    <row r="273" spans="1:11">
      <c r="A273" t="n">
        <v>323</v>
      </c>
      <c r="B273" t="n">
        <v>0</v>
      </c>
      <c r="C273" t="n">
        <v>1</v>
      </c>
      <c r="D273" s="2" t="s">
        <v>352</v>
      </c>
      <c r="E273" s="2" t="s">
        <v>506</v>
      </c>
      <c r="F273" s="2" t="n"/>
      <c r="G273">
        <f>VLOOKUP(B273,Dictionary!$A$2:$B$20,2,FALSE)</f>
        <v/>
      </c>
      <c r="H273">
        <f>VLOOKUP(C273,Dictionary!$D$2:$E$8,2,FALSE)</f>
        <v/>
      </c>
      <c r="I273">
        <f>"Insert into UFMT_VALUE (VALUE_ID, VALUE_TYPE, VALUE_SUBTYPE, VALUE, DESCRIPTION) Values ('"&amp;A273&amp;"', '"&amp;B273&amp;"', '"&amp;C273&amp;"', '"&amp;D273&amp;"', '"&amp;E273&amp;"');"</f>
        <v/>
      </c>
      <c r="J273">
        <f>"Update UFMT_VALUE Set (VALUE_TYPE, VALUE_SUBTYPE, VALUE, DESCRIPTION) = ( Select '"&amp;B273&amp;"', '"&amp;C273&amp;"', '"&amp;D273&amp;"', '"&amp;E273&amp;"' from DUAL) WHERE VALUE_ID = '"&amp;A273&amp;"';"</f>
        <v/>
      </c>
    </row>
    <row r="274" spans="1:11">
      <c r="A274" t="n">
        <v>324</v>
      </c>
      <c r="B274" t="n">
        <v>8</v>
      </c>
      <c r="C274" t="n">
        <v>0</v>
      </c>
      <c r="D274" s="2" t="s">
        <v>507</v>
      </c>
      <c r="E274" s="2" t="s">
        <v>508</v>
      </c>
      <c r="F274" s="2" t="n"/>
      <c r="G274">
        <f>VLOOKUP(B274,Dictionary!$A$2:$B$20,2,FALSE)</f>
        <v/>
      </c>
      <c r="H274">
        <f>VLOOKUP(C274,Dictionary!$D$2:$E$8,2,FALSE)</f>
        <v/>
      </c>
      <c r="I274">
        <f>"Insert into UFMT_VALUE (VALUE_ID, VALUE_TYPE, VALUE_SUBTYPE, VALUE, DESCRIPTION) Values ('"&amp;A274&amp;"', '"&amp;B274&amp;"', '"&amp;C274&amp;"', '"&amp;D274&amp;"', '"&amp;E274&amp;"');"</f>
        <v/>
      </c>
      <c r="J274">
        <f>"Update UFMT_VALUE Set (VALUE_TYPE, VALUE_SUBTYPE, VALUE, DESCRIPTION) = ( Select '"&amp;B274&amp;"', '"&amp;C274&amp;"', '"&amp;D274&amp;"', '"&amp;E274&amp;"' from DUAL) WHERE VALUE_ID = '"&amp;A274&amp;"';"</f>
        <v/>
      </c>
    </row>
    <row r="275" spans="1:11">
      <c r="A275" t="n">
        <v>325</v>
      </c>
      <c r="B275" t="n">
        <v>0</v>
      </c>
      <c r="C275" t="n">
        <v>1</v>
      </c>
      <c r="D275" s="2" t="s">
        <v>509</v>
      </c>
      <c r="E275" s="2" t="s">
        <v>510</v>
      </c>
      <c r="F275" s="2" t="n"/>
      <c r="G275">
        <f>VLOOKUP(B275,Dictionary!$A$2:$B$20,2,FALSE)</f>
        <v/>
      </c>
      <c r="H275">
        <f>VLOOKUP(C275,Dictionary!$D$2:$E$8,2,FALSE)</f>
        <v/>
      </c>
      <c r="I275">
        <f>"Insert into UFMT_VALUE (VALUE_ID, VALUE_TYPE, VALUE_SUBTYPE, VALUE, DESCRIPTION) Values ('"&amp;A275&amp;"', '"&amp;B275&amp;"', '"&amp;C275&amp;"', '"&amp;D275&amp;"', '"&amp;E275&amp;"');"</f>
        <v/>
      </c>
      <c r="J275">
        <f>"Update UFMT_VALUE Set (VALUE_TYPE, VALUE_SUBTYPE, VALUE, DESCRIPTION) = ( Select '"&amp;B275&amp;"', '"&amp;C275&amp;"', '"&amp;D275&amp;"', '"&amp;E275&amp;"' from DUAL) WHERE VALUE_ID = '"&amp;A275&amp;"';"</f>
        <v/>
      </c>
    </row>
    <row r="276" spans="1:11">
      <c r="A276" t="n">
        <v>326</v>
      </c>
      <c r="B276" t="n">
        <v>3</v>
      </c>
      <c r="C276" t="n">
        <v>0</v>
      </c>
      <c r="D276" s="2" t="s">
        <v>511</v>
      </c>
      <c r="E276" s="2" t="s">
        <v>512</v>
      </c>
      <c r="F276" s="2" t="n"/>
      <c r="G276">
        <f>VLOOKUP(B276,Dictionary!$A$2:$B$20,2,FALSE)</f>
        <v/>
      </c>
      <c r="H276">
        <f>VLOOKUP(C276,Dictionary!$D$2:$E$8,2,FALSE)</f>
        <v/>
      </c>
      <c r="I276">
        <f>"Insert into UFMT_VALUE (VALUE_ID, VALUE_TYPE, VALUE_SUBTYPE, VALUE, DESCRIPTION) Values ('"&amp;A276&amp;"', '"&amp;B276&amp;"', '"&amp;C276&amp;"', '"&amp;D276&amp;"', '"&amp;E276&amp;"');"</f>
        <v/>
      </c>
      <c r="J276">
        <f>"Update UFMT_VALUE Set (VALUE_TYPE, VALUE_SUBTYPE, VALUE, DESCRIPTION) = ( Select '"&amp;B276&amp;"', '"&amp;C276&amp;"', '"&amp;D276&amp;"', '"&amp;E276&amp;"' from DUAL) WHERE VALUE_ID = '"&amp;A276&amp;"';"</f>
        <v/>
      </c>
    </row>
    <row r="277" spans="1:11">
      <c r="A277" s="2" t="n">
        <v>327</v>
      </c>
      <c r="B277" t="n">
        <v>0</v>
      </c>
      <c r="C277" t="n">
        <v>1</v>
      </c>
      <c r="D277" s="2" t="s">
        <v>513</v>
      </c>
      <c r="E277" s="2" t="s">
        <v>514</v>
      </c>
      <c r="F277" s="2" t="n"/>
      <c r="G277">
        <f>VLOOKUP(B277,Dictionary!$A$2:$B$20,2,FALSE)</f>
        <v/>
      </c>
      <c r="H277">
        <f>VLOOKUP(C277,Dictionary!$D$2:$E$8,2,FALSE)</f>
        <v/>
      </c>
      <c r="I277">
        <f>"Insert into UFMT_VALUE (VALUE_ID, VALUE_TYPE, VALUE_SUBTYPE, VALUE, DESCRIPTION) Values ('"&amp;A277&amp;"', '"&amp;B277&amp;"', '"&amp;C277&amp;"', '"&amp;D277&amp;"', '"&amp;E277&amp;"');"</f>
        <v/>
      </c>
      <c r="J277">
        <f>"Update UFMT_VALUE Set (VALUE_TYPE, VALUE_SUBTYPE, VALUE, DESCRIPTION) = ( Select '"&amp;B277&amp;"', '"&amp;C277&amp;"', '"&amp;D277&amp;"', '"&amp;E277&amp;"' from DUAL) WHERE VALUE_ID = '"&amp;A277&amp;"';"</f>
        <v/>
      </c>
    </row>
    <row r="278" spans="1:11">
      <c r="A278" s="2" t="n">
        <v>328</v>
      </c>
      <c r="B278" t="n">
        <v>8</v>
      </c>
      <c r="C278" t="n">
        <v>0</v>
      </c>
      <c r="D278" s="2" t="s">
        <v>515</v>
      </c>
      <c r="E278" s="2" t="s">
        <v>516</v>
      </c>
      <c r="F278" s="2" t="n"/>
      <c r="G278">
        <f>VLOOKUP(B278,Dictionary!$A$2:$B$20,2,FALSE)</f>
        <v/>
      </c>
      <c r="H278">
        <f>VLOOKUP(C278,Dictionary!$D$2:$E$8,2,FALSE)</f>
        <v/>
      </c>
      <c r="I278">
        <f>"Insert into UFMT_VALUE (VALUE_ID, VALUE_TYPE, VALUE_SUBTYPE, VALUE, DESCRIPTION) Values ('"&amp;A278&amp;"', '"&amp;B278&amp;"', '"&amp;C278&amp;"', '"&amp;D278&amp;"', '"&amp;E278&amp;"');"</f>
        <v/>
      </c>
      <c r="J278">
        <f>"Update UFMT_VALUE Set (VALUE_TYPE, VALUE_SUBTYPE, VALUE, DESCRIPTION) = ( Select '"&amp;B278&amp;"', '"&amp;C278&amp;"', '"&amp;D278&amp;"', '"&amp;E278&amp;"' from DUAL) WHERE VALUE_ID = '"&amp;A278&amp;"';"</f>
        <v/>
      </c>
    </row>
    <row r="279" spans="1:11">
      <c r="A279" s="2" t="n">
        <v>329</v>
      </c>
      <c r="B279" t="n">
        <v>3</v>
      </c>
      <c r="C279" t="n">
        <v>0</v>
      </c>
      <c r="D279" s="2" t="s">
        <v>517</v>
      </c>
      <c r="E279" s="2" t="s">
        <v>518</v>
      </c>
      <c r="F279" s="2" t="n"/>
      <c r="G279">
        <f>VLOOKUP(B279,Dictionary!$A$2:$B$20,2,FALSE)</f>
        <v/>
      </c>
      <c r="H279">
        <f>VLOOKUP(C279,Dictionary!$D$2:$E$8,2,FALSE)</f>
        <v/>
      </c>
      <c r="I279">
        <f>"Insert into UFMT_VALUE (VALUE_ID, VALUE_TYPE, VALUE_SUBTYPE, VALUE, DESCRIPTION) Values ('"&amp;A279&amp;"', '"&amp;B279&amp;"', '"&amp;C279&amp;"', '"&amp;D279&amp;"', '"&amp;E279&amp;"');"</f>
        <v/>
      </c>
      <c r="J279">
        <f>"Update UFMT_VALUE Set (VALUE_TYPE, VALUE_SUBTYPE, VALUE, DESCRIPTION) = ( Select '"&amp;B279&amp;"', '"&amp;C279&amp;"', '"&amp;D279&amp;"', '"&amp;E279&amp;"' from DUAL) WHERE VALUE_ID = '"&amp;A279&amp;"';"</f>
        <v/>
      </c>
    </row>
    <row r="280" spans="1:11">
      <c r="A280" s="2" t="n">
        <v>330</v>
      </c>
      <c r="B280" t="n">
        <v>0</v>
      </c>
      <c r="C280" t="n">
        <v>0</v>
      </c>
      <c r="D280" s="2" t="s">
        <v>519</v>
      </c>
      <c r="E280" s="2" t="s">
        <v>520</v>
      </c>
      <c r="F280" s="2" t="n"/>
      <c r="G280">
        <f>VLOOKUP(B280,Dictionary!$A$2:$B$20,2,FALSE)</f>
        <v/>
      </c>
      <c r="H280">
        <f>VLOOKUP(C280,Dictionary!$D$2:$E$8,2,FALSE)</f>
        <v/>
      </c>
      <c r="I280">
        <f>"Insert into UFMT_VALUE (VALUE_ID, VALUE_TYPE, VALUE_SUBTYPE, VALUE, DESCRIPTION) Values ('"&amp;A280&amp;"', '"&amp;B280&amp;"', '"&amp;C280&amp;"', '"&amp;D280&amp;"', '"&amp;E280&amp;"');"</f>
        <v/>
      </c>
      <c r="J280">
        <f>"Update UFMT_VALUE Set (VALUE_TYPE, VALUE_SUBTYPE, VALUE, DESCRIPTION) = ( Select '"&amp;B280&amp;"', '"&amp;C280&amp;"', '"&amp;D280&amp;"', '"&amp;E280&amp;"' from DUAL) WHERE VALUE_ID = '"&amp;A280&amp;"';"</f>
        <v/>
      </c>
    </row>
    <row r="281" spans="1:11">
      <c r="A281" s="2" t="n">
        <v>331</v>
      </c>
      <c r="B281" t="n">
        <v>0</v>
      </c>
      <c r="C281" s="2" t="n">
        <v>1</v>
      </c>
      <c r="D281" s="2" t="s">
        <v>521</v>
      </c>
      <c r="E281" s="2" t="s">
        <v>522</v>
      </c>
      <c r="F281" s="2" t="n"/>
      <c r="G281">
        <f>VLOOKUP(B281,Dictionary!$A$2:$B$20,2,FALSE)</f>
        <v/>
      </c>
      <c r="H281">
        <f>VLOOKUP(C281,Dictionary!$D$2:$E$8,2,FALSE)</f>
        <v/>
      </c>
      <c r="I281">
        <f>"Insert into UFMT_VALUE (VALUE_ID, VALUE_TYPE, VALUE_SUBTYPE, VALUE, DESCRIPTION) Values ('"&amp;A281&amp;"', '"&amp;B281&amp;"', '"&amp;C281&amp;"', '"&amp;D281&amp;"', '"&amp;E281&amp;"');"</f>
        <v/>
      </c>
      <c r="J281">
        <f>"Update UFMT_VALUE Set (VALUE_TYPE, VALUE_SUBTYPE, VALUE, DESCRIPTION) = ( Select '"&amp;B281&amp;"', '"&amp;C281&amp;"', '"&amp;D281&amp;"', '"&amp;E281&amp;"' from DUAL) WHERE VALUE_ID = '"&amp;A281&amp;"';"</f>
        <v/>
      </c>
    </row>
    <row r="282" spans="1:11">
      <c r="A282" s="2" t="n">
        <v>332</v>
      </c>
      <c r="B282" t="n">
        <v>1</v>
      </c>
      <c r="C282" t="n">
        <v>0</v>
      </c>
      <c r="D282" s="2" t="s">
        <v>523</v>
      </c>
      <c r="E282" s="2" t="s">
        <v>524</v>
      </c>
      <c r="F282" s="2" t="n"/>
      <c r="G282">
        <f>VLOOKUP(B282,Dictionary!$A$2:$B$20,2,FALSE)</f>
        <v/>
      </c>
      <c r="H282">
        <f>VLOOKUP(C282,Dictionary!$D$2:$E$8,2,FALSE)</f>
        <v/>
      </c>
      <c r="I282">
        <f>"Insert into UFMT_VALUE (VALUE_ID, VALUE_TYPE, VALUE_SUBTYPE, VALUE, DESCRIPTION) Values ('"&amp;A282&amp;"', '"&amp;B282&amp;"', '"&amp;C282&amp;"', '"&amp;D282&amp;"', '"&amp;E282&amp;"');"</f>
        <v/>
      </c>
      <c r="J282">
        <f>"Update UFMT_VALUE Set (VALUE_TYPE, VALUE_SUBTYPE, VALUE, DESCRIPTION) = ( Select '"&amp;B282&amp;"', '"&amp;C282&amp;"', '"&amp;D282&amp;"', '"&amp;E282&amp;"' from DUAL) WHERE VALUE_ID = '"&amp;A282&amp;"';"</f>
        <v/>
      </c>
    </row>
    <row r="283" spans="1:11">
      <c r="A283" s="2" t="n">
        <v>333</v>
      </c>
      <c r="B283" t="n">
        <v>3</v>
      </c>
      <c r="C283" t="n">
        <v>0</v>
      </c>
      <c r="D283" s="2" t="s">
        <v>525</v>
      </c>
      <c r="E283" s="2" t="s">
        <v>526</v>
      </c>
      <c r="F283" s="2" t="n"/>
      <c r="G283">
        <f>VLOOKUP(B283,Dictionary!$A$2:$B$20,2,FALSE)</f>
        <v/>
      </c>
      <c r="H283">
        <f>VLOOKUP(C283,Dictionary!$D$2:$E$8,2,FALSE)</f>
        <v/>
      </c>
      <c r="I283">
        <f>"Insert into UFMT_VALUE (VALUE_ID, VALUE_TYPE, VALUE_SUBTYPE, VALUE, DESCRIPTION) Values ('"&amp;A283&amp;"', '"&amp;B283&amp;"', '"&amp;C283&amp;"', '"&amp;D283&amp;"', '"&amp;E283&amp;"');"</f>
        <v/>
      </c>
      <c r="J283">
        <f>"Update UFMT_VALUE Set (VALUE_TYPE, VALUE_SUBTYPE, VALUE, DESCRIPTION) = ( Select '"&amp;B283&amp;"', '"&amp;C283&amp;"', '"&amp;D283&amp;"', '"&amp;E283&amp;"' from DUAL) WHERE VALUE_ID = '"&amp;A283&amp;"';"</f>
        <v/>
      </c>
    </row>
    <row r="284" spans="1:11">
      <c r="A284" s="2" t="n">
        <v>334</v>
      </c>
      <c r="B284" t="n">
        <v>1</v>
      </c>
      <c r="C284" t="n">
        <v>0</v>
      </c>
      <c r="D284" s="2" t="s">
        <v>527</v>
      </c>
      <c r="E284" s="2" t="s">
        <v>528</v>
      </c>
      <c r="F284" s="2" t="n"/>
      <c r="G284">
        <f>VLOOKUP(B284,Dictionary!$A$2:$B$20,2,FALSE)</f>
        <v/>
      </c>
      <c r="H284">
        <f>VLOOKUP(C284,Dictionary!$D$2:$E$8,2,FALSE)</f>
        <v/>
      </c>
      <c r="I284">
        <f>"Insert into UFMT_VALUE (VALUE_ID, VALUE_TYPE, VALUE_SUBTYPE, VALUE, DESCRIPTION) Values ('"&amp;A284&amp;"', '"&amp;B284&amp;"', '"&amp;C284&amp;"', '"&amp;D284&amp;"', '"&amp;E284&amp;"');"</f>
        <v/>
      </c>
      <c r="J284">
        <f>"Update UFMT_VALUE Set (VALUE_TYPE, VALUE_SUBTYPE, VALUE, DESCRIPTION) = ( Select '"&amp;B284&amp;"', '"&amp;C284&amp;"', '"&amp;D284&amp;"', '"&amp;E284&amp;"' from DUAL) WHERE VALUE_ID = '"&amp;A284&amp;"';"</f>
        <v/>
      </c>
    </row>
    <row r="285" spans="1:11">
      <c r="A285" s="2" t="n">
        <v>335</v>
      </c>
      <c r="B285" t="n">
        <v>3</v>
      </c>
      <c r="C285" t="n">
        <v>0</v>
      </c>
      <c r="D285" s="2" t="s">
        <v>529</v>
      </c>
      <c r="E285" s="2" t="s">
        <v>530</v>
      </c>
      <c r="F285" s="2" t="n"/>
      <c r="G285">
        <f>VLOOKUP(B285,Dictionary!$A$2:$B$20,2,FALSE)</f>
        <v/>
      </c>
      <c r="H285">
        <f>VLOOKUP(C285,Dictionary!$D$2:$E$8,2,FALSE)</f>
        <v/>
      </c>
      <c r="I285">
        <f>"Insert into UFMT_VALUE (VALUE_ID, VALUE_TYPE, VALUE_SUBTYPE, VALUE, DESCRIPTION) Values ('"&amp;A285&amp;"', '"&amp;B285&amp;"', '"&amp;C285&amp;"', '"&amp;D285&amp;"', '"&amp;E285&amp;"');"</f>
        <v/>
      </c>
      <c r="J285">
        <f>"Update UFMT_VALUE Set (VALUE_TYPE, VALUE_SUBTYPE, VALUE, DESCRIPTION) = ( Select '"&amp;B285&amp;"', '"&amp;C285&amp;"', '"&amp;D285&amp;"', '"&amp;E285&amp;"' from DUAL) WHERE VALUE_ID = '"&amp;A285&amp;"';"</f>
        <v/>
      </c>
    </row>
    <row r="286" spans="1:11">
      <c r="A286" s="2" t="n">
        <v>336</v>
      </c>
      <c r="B286" t="n">
        <v>3</v>
      </c>
      <c r="C286" t="n">
        <v>0</v>
      </c>
      <c r="D286" s="2" t="s">
        <v>531</v>
      </c>
      <c r="E286" s="2" t="s">
        <v>532</v>
      </c>
      <c r="F286" s="2" t="n"/>
      <c r="G286">
        <f>VLOOKUP(B286,Dictionary!$A$2:$B$20,2,FALSE)</f>
        <v/>
      </c>
      <c r="H286">
        <f>VLOOKUP(C286,Dictionary!$D$2:$E$8,2,FALSE)</f>
        <v/>
      </c>
      <c r="I286">
        <f>"Insert into UFMT_VALUE (VALUE_ID, VALUE_TYPE, VALUE_SUBTYPE, VALUE, DESCRIPTION) Values ('"&amp;A286&amp;"', '"&amp;B286&amp;"', '"&amp;C286&amp;"', '"&amp;D286&amp;"', '"&amp;E286&amp;"');"</f>
        <v/>
      </c>
      <c r="J286">
        <f>"Update UFMT_VALUE Set (VALUE_TYPE, VALUE_SUBTYPE, VALUE, DESCRIPTION) = ( Select '"&amp;B286&amp;"', '"&amp;C286&amp;"', '"&amp;D286&amp;"', '"&amp;E286&amp;"' from DUAL) WHERE VALUE_ID = '"&amp;A286&amp;"';"</f>
        <v/>
      </c>
    </row>
    <row r="287" spans="1:11">
      <c r="A287" s="2" t="n">
        <v>337</v>
      </c>
      <c r="B287" t="n">
        <v>3</v>
      </c>
      <c r="C287" t="n">
        <v>0</v>
      </c>
      <c r="D287" s="2" t="s">
        <v>533</v>
      </c>
      <c r="E287" s="2" t="s">
        <v>534</v>
      </c>
      <c r="F287" s="2" t="n"/>
      <c r="G287">
        <f>VLOOKUP(B287,Dictionary!$A$2:$B$20,2,FALSE)</f>
        <v/>
      </c>
      <c r="H287">
        <f>VLOOKUP(C287,Dictionary!$D$2:$E$8,2,FALSE)</f>
        <v/>
      </c>
      <c r="I287">
        <f>"Insert into UFMT_VALUE (VALUE_ID, VALUE_TYPE, VALUE_SUBTYPE, VALUE, DESCRIPTION) Values ('"&amp;A287&amp;"', '"&amp;B287&amp;"', '"&amp;C287&amp;"', '"&amp;D287&amp;"', '"&amp;E287&amp;"');"</f>
        <v/>
      </c>
      <c r="J287">
        <f>"Update UFMT_VALUE Set (VALUE_TYPE, VALUE_SUBTYPE, VALUE, DESCRIPTION) = ( Select '"&amp;B287&amp;"', '"&amp;C287&amp;"', '"&amp;D287&amp;"', '"&amp;E287&amp;"' from DUAL) WHERE VALUE_ID = '"&amp;A287&amp;"';"</f>
        <v/>
      </c>
    </row>
    <row r="288" spans="1:11">
      <c r="A288" s="2" t="n">
        <v>338</v>
      </c>
      <c r="B288" t="n">
        <v>3</v>
      </c>
      <c r="C288" t="n">
        <v>0</v>
      </c>
      <c r="D288" s="2" t="s">
        <v>535</v>
      </c>
      <c r="E288" s="2" t="s">
        <v>536</v>
      </c>
      <c r="F288" s="2" t="n"/>
      <c r="G288">
        <f>VLOOKUP(B288,Dictionary!$A$2:$B$20,2,FALSE)</f>
        <v/>
      </c>
      <c r="H288">
        <f>VLOOKUP(C288,Dictionary!$D$2:$E$8,2,FALSE)</f>
        <v/>
      </c>
      <c r="I288">
        <f>"Insert into UFMT_VALUE (VALUE_ID, VALUE_TYPE, VALUE_SUBTYPE, VALUE, DESCRIPTION) Values ('"&amp;A288&amp;"', '"&amp;B288&amp;"', '"&amp;C288&amp;"', '"&amp;D288&amp;"', '"&amp;E288&amp;"');"</f>
        <v/>
      </c>
      <c r="J288">
        <f>"Update UFMT_VALUE Set (VALUE_TYPE, VALUE_SUBTYPE, VALUE, DESCRIPTION) = ( Select '"&amp;B288&amp;"', '"&amp;C288&amp;"', '"&amp;D288&amp;"', '"&amp;E288&amp;"' from DUAL) WHERE VALUE_ID = '"&amp;A288&amp;"';"</f>
        <v/>
      </c>
    </row>
    <row r="289" spans="1:11">
      <c r="A289" s="2" t="n">
        <v>339</v>
      </c>
      <c r="B289" t="n">
        <v>3</v>
      </c>
      <c r="C289" t="n">
        <v>0</v>
      </c>
      <c r="D289" s="2" t="s">
        <v>537</v>
      </c>
      <c r="E289" s="2" t="s">
        <v>538</v>
      </c>
      <c r="F289" s="2" t="n"/>
      <c r="G289">
        <f>VLOOKUP(B289,Dictionary!$A$2:$B$20,2,FALSE)</f>
        <v/>
      </c>
      <c r="H289">
        <f>VLOOKUP(C289,Dictionary!$D$2:$E$8,2,FALSE)</f>
        <v/>
      </c>
      <c r="I289">
        <f>"Insert into UFMT_VALUE (VALUE_ID, VALUE_TYPE, VALUE_SUBTYPE, VALUE, DESCRIPTION) Values ('"&amp;A289&amp;"', '"&amp;B289&amp;"', '"&amp;C289&amp;"', '"&amp;D289&amp;"', '"&amp;E289&amp;"');"</f>
        <v/>
      </c>
      <c r="J289">
        <f>"Update UFMT_VALUE Set (VALUE_TYPE, VALUE_SUBTYPE, VALUE, DESCRIPTION) = ( Select '"&amp;B289&amp;"', '"&amp;C289&amp;"', '"&amp;D289&amp;"', '"&amp;E289&amp;"' from DUAL) WHERE VALUE_ID = '"&amp;A289&amp;"';"</f>
        <v/>
      </c>
    </row>
    <row r="290" spans="1:11">
      <c r="A290" s="2" t="n">
        <v>340</v>
      </c>
      <c r="B290" t="n">
        <v>2</v>
      </c>
      <c r="C290" t="n">
        <v>0</v>
      </c>
      <c r="D290" s="2" t="s">
        <v>338</v>
      </c>
      <c r="E290" s="2" t="s">
        <v>539</v>
      </c>
      <c r="F290" s="2" t="n"/>
      <c r="G290">
        <f>VLOOKUP(B290,Dictionary!$A$2:$B$20,2,FALSE)</f>
        <v/>
      </c>
      <c r="H290">
        <f>VLOOKUP(C290,Dictionary!$D$2:$E$8,2,FALSE)</f>
        <v/>
      </c>
      <c r="I290">
        <f>"Insert into UFMT_VALUE (VALUE_ID, VALUE_TYPE, VALUE_SUBTYPE, VALUE, DESCRIPTION) Values ('"&amp;A290&amp;"', '"&amp;B290&amp;"', '"&amp;C290&amp;"', '"&amp;D290&amp;"', '"&amp;E290&amp;"');"</f>
        <v/>
      </c>
      <c r="J290">
        <f>"Update UFMT_VALUE Set (VALUE_TYPE, VALUE_SUBTYPE, VALUE, DESCRIPTION) = ( Select '"&amp;B290&amp;"', '"&amp;C290&amp;"', '"&amp;D290&amp;"', '"&amp;E290&amp;"' from DUAL) WHERE VALUE_ID = '"&amp;A290&amp;"';"</f>
        <v/>
      </c>
    </row>
    <row r="291" spans="1:11">
      <c r="A291" s="2" t="n">
        <v>341</v>
      </c>
      <c r="B291" t="n">
        <v>0</v>
      </c>
      <c r="C291" s="2" t="n">
        <v>1</v>
      </c>
      <c r="D291" s="2" t="s">
        <v>217</v>
      </c>
      <c r="E291" s="2" t="s">
        <v>540</v>
      </c>
      <c r="F291" s="2" t="n"/>
      <c r="G291">
        <f>VLOOKUP(B291,Dictionary!$A$2:$B$20,2,FALSE)</f>
        <v/>
      </c>
      <c r="H291">
        <f>VLOOKUP(C291,Dictionary!$D$2:$E$8,2,FALSE)</f>
        <v/>
      </c>
      <c r="I291">
        <f>"Insert into UFMT_VALUE (VALUE_ID, VALUE_TYPE, VALUE_SUBTYPE, VALUE, DESCRIPTION) Values ('"&amp;A291&amp;"', '"&amp;B291&amp;"', '"&amp;C291&amp;"', '"&amp;D291&amp;"', '"&amp;E291&amp;"');"</f>
        <v/>
      </c>
      <c r="J291">
        <f>"Update UFMT_VALUE Set (VALUE_TYPE, VALUE_SUBTYPE, VALUE, DESCRIPTION) = ( Select '"&amp;B291&amp;"', '"&amp;C291&amp;"', '"&amp;D291&amp;"', '"&amp;E291&amp;"' from DUAL) WHERE VALUE_ID = '"&amp;A291&amp;"';"</f>
        <v/>
      </c>
    </row>
    <row r="292" spans="1:11">
      <c r="A292" s="2" t="n">
        <v>342</v>
      </c>
      <c r="B292" s="2" t="n">
        <v>3</v>
      </c>
      <c r="C292" s="2" t="n">
        <v>0</v>
      </c>
      <c r="D292" s="2" t="s">
        <v>541</v>
      </c>
      <c r="E292" s="2" t="s">
        <v>542</v>
      </c>
      <c r="F292" s="2" t="n"/>
      <c r="G292">
        <f>VLOOKUP(B292,Dictionary!$A$2:$B$20,2,FALSE)</f>
        <v/>
      </c>
      <c r="H292">
        <f>VLOOKUP(C292,Dictionary!$D$2:$E$8,2,FALSE)</f>
        <v/>
      </c>
      <c r="I292">
        <f>"Insert into UFMT_VALUE (VALUE_ID, VALUE_TYPE, VALUE_SUBTYPE, VALUE, DESCRIPTION) Values ('"&amp;A292&amp;"', '"&amp;B292&amp;"', '"&amp;C292&amp;"', '"&amp;D292&amp;"', '"&amp;E292&amp;"');"</f>
        <v/>
      </c>
      <c r="J292">
        <f>"Update UFMT_VALUE Set (VALUE_TYPE, VALUE_SUBTYPE, VALUE, DESCRIPTION) = ( Select '"&amp;B292&amp;"', '"&amp;C292&amp;"', '"&amp;D292&amp;"', '"&amp;E292&amp;"' from DUAL) WHERE VALUE_ID = '"&amp;A292&amp;"';"</f>
        <v/>
      </c>
    </row>
    <row r="293" spans="1:11">
      <c r="A293" s="2" t="n">
        <v>343</v>
      </c>
      <c r="B293" t="n">
        <v>3</v>
      </c>
      <c r="C293" t="n">
        <v>0</v>
      </c>
      <c r="D293" s="2" t="s">
        <v>543</v>
      </c>
      <c r="E293" s="2" t="s">
        <v>178</v>
      </c>
      <c r="F293" s="2" t="n"/>
      <c r="G293">
        <f>VLOOKUP(B293,Dictionary!$A$2:$B$20,2,FALSE)</f>
        <v/>
      </c>
      <c r="H293">
        <f>VLOOKUP(C293,Dictionary!$D$2:$E$8,2,FALSE)</f>
        <v/>
      </c>
      <c r="I293">
        <f>"Insert into UFMT_VALUE (VALUE_ID, VALUE_TYPE, VALUE_SUBTYPE, VALUE, DESCRIPTION) Values ('"&amp;A293&amp;"', '"&amp;B293&amp;"', '"&amp;C293&amp;"', '"&amp;D293&amp;"', '"&amp;E293&amp;"');"</f>
        <v/>
      </c>
      <c r="J293">
        <f>"Update UFMT_VALUE Set (VALUE_TYPE, VALUE_SUBTYPE, VALUE, DESCRIPTION) = ( Select '"&amp;B293&amp;"', '"&amp;C293&amp;"', '"&amp;D293&amp;"', '"&amp;E293&amp;"' from DUAL) WHERE VALUE_ID = '"&amp;A293&amp;"';"</f>
        <v/>
      </c>
    </row>
    <row r="294" spans="1:11">
      <c r="A294" s="2" t="n">
        <v>344</v>
      </c>
      <c r="B294" t="n">
        <v>3</v>
      </c>
      <c r="C294" t="n">
        <v>0</v>
      </c>
      <c r="D294" s="2" t="s">
        <v>544</v>
      </c>
      <c r="E294" s="2" t="s">
        <v>545</v>
      </c>
      <c r="F294" s="2" t="n"/>
      <c r="G294">
        <f>VLOOKUP(B294,Dictionary!$A$2:$B$20,2,FALSE)</f>
        <v/>
      </c>
      <c r="H294">
        <f>VLOOKUP(C294,Dictionary!$D$2:$E$8,2,FALSE)</f>
        <v/>
      </c>
      <c r="I294">
        <f>"Insert into UFMT_VALUE (VALUE_ID, VALUE_TYPE, VALUE_SUBTYPE, VALUE, DESCRIPTION) Values ('"&amp;A294&amp;"', '"&amp;B294&amp;"', '"&amp;C294&amp;"', '"&amp;D294&amp;"', '"&amp;E294&amp;"');"</f>
        <v/>
      </c>
      <c r="J294">
        <f>"Update UFMT_VALUE Set (VALUE_TYPE, VALUE_SUBTYPE, VALUE, DESCRIPTION) = ( Select '"&amp;B294&amp;"', '"&amp;C294&amp;"', '"&amp;D294&amp;"', '"&amp;E294&amp;"' from DUAL) WHERE VALUE_ID = '"&amp;A294&amp;"';"</f>
        <v/>
      </c>
    </row>
    <row r="295" spans="1:11">
      <c r="A295" s="2" t="n">
        <v>345</v>
      </c>
      <c r="B295" t="n">
        <v>0</v>
      </c>
      <c r="C295" s="2" t="n">
        <v>1</v>
      </c>
      <c r="D295" s="2" t="s">
        <v>67</v>
      </c>
      <c r="E295" s="2" t="s">
        <v>546</v>
      </c>
      <c r="F295" s="2" t="n"/>
      <c r="G295">
        <f>VLOOKUP(B295,Dictionary!$A$2:$B$20,2,FALSE)</f>
        <v/>
      </c>
      <c r="H295">
        <f>VLOOKUP(C295,Dictionary!$D$2:$E$8,2,FALSE)</f>
        <v/>
      </c>
      <c r="I295">
        <f>"Insert into UFMT_VALUE (VALUE_ID, VALUE_TYPE, VALUE_SUBTYPE, VALUE, DESCRIPTION) Values ('"&amp;A295&amp;"', '"&amp;B295&amp;"', '"&amp;C295&amp;"', '"&amp;D295&amp;"', '"&amp;E295&amp;"');"</f>
        <v/>
      </c>
      <c r="J295">
        <f>"Update UFMT_VALUE Set (VALUE_TYPE, VALUE_SUBTYPE, VALUE, DESCRIPTION) = ( Select '"&amp;B295&amp;"', '"&amp;C295&amp;"', '"&amp;D295&amp;"', '"&amp;E295&amp;"' from DUAL) WHERE VALUE_ID = '"&amp;A295&amp;"';"</f>
        <v/>
      </c>
    </row>
    <row r="296" spans="1:11">
      <c r="A296" s="2" t="n">
        <v>346</v>
      </c>
      <c r="B296" s="2" t="n">
        <v>3</v>
      </c>
      <c r="C296" s="2" t="n">
        <v>0</v>
      </c>
      <c r="D296" s="2" t="s">
        <v>547</v>
      </c>
      <c r="E296" s="2" t="s">
        <v>548</v>
      </c>
      <c r="F296" s="2" t="n"/>
      <c r="G296">
        <f>VLOOKUP(B296,Dictionary!$A$2:$B$20,2,FALSE)</f>
        <v/>
      </c>
      <c r="H296">
        <f>VLOOKUP(C296,Dictionary!$D$2:$E$8,2,FALSE)</f>
        <v/>
      </c>
      <c r="I296">
        <f>"Insert into UFMT_VALUE (VALUE_ID, VALUE_TYPE, VALUE_SUBTYPE, VALUE, DESCRIPTION) Values ('"&amp;A296&amp;"', '"&amp;B296&amp;"', '"&amp;C296&amp;"', '"&amp;D296&amp;"', '"&amp;E296&amp;"');"</f>
        <v/>
      </c>
      <c r="J296">
        <f>"Update UFMT_VALUE Set (VALUE_TYPE, VALUE_SUBTYPE, VALUE, DESCRIPTION) = ( Select '"&amp;B296&amp;"', '"&amp;C296&amp;"', '"&amp;D296&amp;"', '"&amp;E296&amp;"' from DUAL) WHERE VALUE_ID = '"&amp;A296&amp;"';"</f>
        <v/>
      </c>
    </row>
    <row r="297" spans="1:11">
      <c r="A297" s="2" t="n">
        <v>347</v>
      </c>
      <c r="B297" t="n">
        <v>0</v>
      </c>
      <c r="C297" t="n">
        <v>0</v>
      </c>
      <c r="D297" s="2" t="s">
        <v>549</v>
      </c>
      <c r="E297" s="2" t="s">
        <v>550</v>
      </c>
      <c r="F297" s="2" t="n"/>
      <c r="G297">
        <f>VLOOKUP(B297,Dictionary!$A$2:$B$20,2,FALSE)</f>
        <v/>
      </c>
      <c r="H297">
        <f>VLOOKUP(C297,Dictionary!$D$2:$E$8,2,FALSE)</f>
        <v/>
      </c>
      <c r="I297">
        <f>"Insert into UFMT_VALUE (VALUE_ID, VALUE_TYPE, VALUE_SUBTYPE, VALUE, DESCRIPTION) Values ('"&amp;A297&amp;"', '"&amp;B297&amp;"', '"&amp;C297&amp;"', '"&amp;D297&amp;"', '"&amp;E297&amp;"');"</f>
        <v/>
      </c>
      <c r="J297">
        <f>"Update UFMT_VALUE Set (VALUE_TYPE, VALUE_SUBTYPE, VALUE, DESCRIPTION) = ( Select '"&amp;B297&amp;"', '"&amp;C297&amp;"', '"&amp;D297&amp;"', '"&amp;E297&amp;"' from DUAL) WHERE VALUE_ID = '"&amp;A297&amp;"';"</f>
        <v/>
      </c>
    </row>
    <row r="298" spans="1:11">
      <c r="A298" s="2" t="n">
        <v>348</v>
      </c>
      <c r="B298" t="n">
        <v>0</v>
      </c>
      <c r="C298" t="n">
        <v>0</v>
      </c>
      <c r="D298" s="2" t="s">
        <v>551</v>
      </c>
      <c r="E298" s="2" t="s">
        <v>552</v>
      </c>
      <c r="F298" s="2" t="n"/>
      <c r="G298">
        <f>VLOOKUP(B298,Dictionary!$A$2:$B$20,2,FALSE)</f>
        <v/>
      </c>
      <c r="H298">
        <f>VLOOKUP(C298,Dictionary!$D$2:$E$8,2,FALSE)</f>
        <v/>
      </c>
      <c r="I298">
        <f>"Insert into UFMT_VALUE (VALUE_ID, VALUE_TYPE, VALUE_SUBTYPE, VALUE, DESCRIPTION) Values ('"&amp;A298&amp;"', '"&amp;B298&amp;"', '"&amp;C298&amp;"', '"&amp;D298&amp;"', '"&amp;E298&amp;"');"</f>
        <v/>
      </c>
      <c r="J298">
        <f>"Update UFMT_VALUE Set (VALUE_TYPE, VALUE_SUBTYPE, VALUE, DESCRIPTION) = ( Select '"&amp;B298&amp;"', '"&amp;C298&amp;"', '"&amp;D298&amp;"', '"&amp;E298&amp;"' from DUAL) WHERE VALUE_ID = '"&amp;A298&amp;"';"</f>
        <v/>
      </c>
    </row>
    <row r="299" spans="1:11">
      <c r="A299" s="2" t="n">
        <v>349</v>
      </c>
      <c r="B299" t="n">
        <v>5</v>
      </c>
      <c r="C299" t="n">
        <v>0</v>
      </c>
      <c r="D299" s="2" t="s">
        <v>450</v>
      </c>
      <c r="E299" t="s">
        <v>553</v>
      </c>
      <c r="G299">
        <f>VLOOKUP(B299,Dictionary!$A$2:$B$20,2,FALSE)</f>
        <v/>
      </c>
      <c r="H299">
        <f>VLOOKUP(C299,Dictionary!$D$2:$E$8,2,FALSE)</f>
        <v/>
      </c>
      <c r="I299">
        <f>"Insert into UFMT_VALUE (VALUE_ID, VALUE_TYPE, VALUE_SUBTYPE, VALUE, DESCRIPTION) Values ('"&amp;A299&amp;"', '"&amp;B299&amp;"', '"&amp;C299&amp;"', '"&amp;D299&amp;"', '"&amp;E299&amp;"');"</f>
        <v/>
      </c>
      <c r="J299">
        <f>"Update UFMT_VALUE Set (VALUE_TYPE, VALUE_SUBTYPE, VALUE, DESCRIPTION) = ( Select '"&amp;B299&amp;"', '"&amp;C299&amp;"', '"&amp;D299&amp;"', '"&amp;E299&amp;"' from DUAL) WHERE VALUE_ID = '"&amp;A299&amp;"';"</f>
        <v/>
      </c>
    </row>
    <row r="300" spans="1:11">
      <c r="A300" s="2" t="n">
        <v>350</v>
      </c>
      <c r="B300" t="n">
        <v>5</v>
      </c>
      <c r="C300" t="n">
        <v>0</v>
      </c>
      <c r="D300" s="2" t="s">
        <v>554</v>
      </c>
      <c r="E300" t="s">
        <v>555</v>
      </c>
      <c r="G300">
        <f>VLOOKUP(B300,Dictionary!$A$2:$B$20,2,FALSE)</f>
        <v/>
      </c>
      <c r="H300">
        <f>VLOOKUP(C300,Dictionary!$D$2:$E$8,2,FALSE)</f>
        <v/>
      </c>
      <c r="I300">
        <f>"Insert into UFMT_VALUE (VALUE_ID, VALUE_TYPE, VALUE_SUBTYPE, VALUE, DESCRIPTION) Values ('"&amp;A300&amp;"', '"&amp;B300&amp;"', '"&amp;C300&amp;"', '"&amp;D300&amp;"', '"&amp;E300&amp;"');"</f>
        <v/>
      </c>
      <c r="J300">
        <f>"Update UFMT_VALUE Set (VALUE_TYPE, VALUE_SUBTYPE, VALUE, DESCRIPTION) = ( Select '"&amp;B300&amp;"', '"&amp;C300&amp;"', '"&amp;D300&amp;"', '"&amp;E300&amp;"' from DUAL) WHERE VALUE_ID = '"&amp;A300&amp;"';"</f>
        <v/>
      </c>
    </row>
    <row r="301" spans="1:11">
      <c r="A301" s="2" t="n">
        <v>351</v>
      </c>
      <c r="B301" t="n">
        <v>5</v>
      </c>
      <c r="C301" s="2" t="n">
        <v>1</v>
      </c>
      <c r="D301" s="2" t="s">
        <v>234</v>
      </c>
      <c r="E301" t="s">
        <v>556</v>
      </c>
      <c r="G301">
        <f>VLOOKUP(B301,Dictionary!$A$2:$B$20,2,FALSE)</f>
        <v/>
      </c>
      <c r="H301">
        <f>VLOOKUP(C301,Dictionary!$D$2:$E$8,2,FALSE)</f>
        <v/>
      </c>
      <c r="I301">
        <f>"Insert into UFMT_VALUE (VALUE_ID, VALUE_TYPE, VALUE_SUBTYPE, VALUE, DESCRIPTION) Values ('"&amp;A301&amp;"', '"&amp;B301&amp;"', '"&amp;C301&amp;"', '"&amp;D301&amp;"', '"&amp;E301&amp;"');"</f>
        <v/>
      </c>
      <c r="J301">
        <f>"Update UFMT_VALUE Set (VALUE_TYPE, VALUE_SUBTYPE, VALUE, DESCRIPTION) = ( Select '"&amp;B301&amp;"', '"&amp;C301&amp;"', '"&amp;D301&amp;"', '"&amp;E301&amp;"' from DUAL) WHERE VALUE_ID = '"&amp;A301&amp;"';"</f>
        <v/>
      </c>
    </row>
    <row r="302" spans="1:11">
      <c r="A302" s="2" t="n">
        <v>352</v>
      </c>
      <c r="B302" t="n">
        <v>5</v>
      </c>
      <c r="C302" s="2" t="n">
        <v>1</v>
      </c>
      <c r="D302" s="2" t="s">
        <v>557</v>
      </c>
      <c r="E302" t="s">
        <v>558</v>
      </c>
      <c r="G302">
        <f>VLOOKUP(B302,Dictionary!$A$2:$B$20,2,FALSE)</f>
        <v/>
      </c>
      <c r="H302">
        <f>VLOOKUP(C302,Dictionary!$D$2:$E$8,2,FALSE)</f>
        <v/>
      </c>
      <c r="I302">
        <f>"Insert into UFMT_VALUE (VALUE_ID, VALUE_TYPE, VALUE_SUBTYPE, VALUE, DESCRIPTION) Values ('"&amp;A302&amp;"', '"&amp;B302&amp;"', '"&amp;C302&amp;"', '"&amp;D302&amp;"', '"&amp;E302&amp;"');"</f>
        <v/>
      </c>
      <c r="J302">
        <f>"Update UFMT_VALUE Set (VALUE_TYPE, VALUE_SUBTYPE, VALUE, DESCRIPTION) = ( Select '"&amp;B302&amp;"', '"&amp;C302&amp;"', '"&amp;D302&amp;"', '"&amp;E302&amp;"' from DUAL) WHERE VALUE_ID = '"&amp;A302&amp;"';"</f>
        <v/>
      </c>
    </row>
    <row r="303" spans="1:11">
      <c r="A303" s="2" t="n">
        <v>353</v>
      </c>
      <c r="B303" t="n">
        <v>5</v>
      </c>
      <c r="C303" s="2" t="n">
        <v>1</v>
      </c>
      <c r="D303" s="2" t="s">
        <v>559</v>
      </c>
      <c r="E303" t="s">
        <v>560</v>
      </c>
      <c r="G303">
        <f>VLOOKUP(B303,Dictionary!$A$2:$B$20,2,FALSE)</f>
        <v/>
      </c>
      <c r="H303">
        <f>VLOOKUP(C303,Dictionary!$D$2:$E$8,2,FALSE)</f>
        <v/>
      </c>
      <c r="I303">
        <f>"Insert into UFMT_VALUE (VALUE_ID, VALUE_TYPE, VALUE_SUBTYPE, VALUE, DESCRIPTION) Values ('"&amp;A303&amp;"', '"&amp;B303&amp;"', '"&amp;C303&amp;"', '"&amp;D303&amp;"', '"&amp;E303&amp;"');"</f>
        <v/>
      </c>
      <c r="J303">
        <f>"Update UFMT_VALUE Set (VALUE_TYPE, VALUE_SUBTYPE, VALUE, DESCRIPTION) = ( Select '"&amp;B303&amp;"', '"&amp;C303&amp;"', '"&amp;D303&amp;"', '"&amp;E303&amp;"' from DUAL) WHERE VALUE_ID = '"&amp;A303&amp;"';"</f>
        <v/>
      </c>
    </row>
    <row r="304" spans="1:11">
      <c r="A304" s="2" t="n">
        <v>354</v>
      </c>
      <c r="B304" t="n">
        <v>5</v>
      </c>
      <c r="C304" s="2" t="n">
        <v>0</v>
      </c>
      <c r="D304" s="2" t="s">
        <v>50</v>
      </c>
      <c r="E304" t="s">
        <v>561</v>
      </c>
      <c r="G304">
        <f>VLOOKUP(B304,Dictionary!$A$2:$B$20,2,FALSE)</f>
        <v/>
      </c>
      <c r="H304">
        <f>VLOOKUP(C304,Dictionary!$D$2:$E$8,2,FALSE)</f>
        <v/>
      </c>
      <c r="I304">
        <f>"Insert into UFMT_VALUE (VALUE_ID, VALUE_TYPE, VALUE_SUBTYPE, VALUE, DESCRIPTION) Values ('"&amp;A304&amp;"', '"&amp;B304&amp;"', '"&amp;C304&amp;"', '"&amp;D304&amp;"', '"&amp;E304&amp;"');"</f>
        <v/>
      </c>
      <c r="J304">
        <f>"Update UFMT_VALUE Set (VALUE_TYPE, VALUE_SUBTYPE, VALUE, DESCRIPTION) = ( Select '"&amp;B304&amp;"', '"&amp;C304&amp;"', '"&amp;D304&amp;"', '"&amp;E304&amp;"' from DUAL) WHERE VALUE_ID = '"&amp;A304&amp;"';"</f>
        <v/>
      </c>
    </row>
    <row r="305" spans="1:11">
      <c r="A305" s="2" t="n">
        <v>355</v>
      </c>
      <c r="B305" t="n">
        <v>5</v>
      </c>
      <c r="C305" s="2" t="n">
        <v>0</v>
      </c>
      <c r="D305" s="2" t="s">
        <v>562</v>
      </c>
      <c r="E305" t="s">
        <v>563</v>
      </c>
      <c r="G305">
        <f>VLOOKUP(B305,Dictionary!$A$2:$B$20,2,FALSE)</f>
        <v/>
      </c>
      <c r="H305">
        <f>VLOOKUP(C305,Dictionary!$D$2:$E$8,2,FALSE)</f>
        <v/>
      </c>
      <c r="I305">
        <f>"Insert into UFMT_VALUE (VALUE_ID, VALUE_TYPE, VALUE_SUBTYPE, VALUE, DESCRIPTION) Values ('"&amp;A305&amp;"', '"&amp;B305&amp;"', '"&amp;C305&amp;"', '"&amp;D305&amp;"', '"&amp;E305&amp;"');"</f>
        <v/>
      </c>
      <c r="J305">
        <f>"Update UFMT_VALUE Set (VALUE_TYPE, VALUE_SUBTYPE, VALUE, DESCRIPTION) = ( Select '"&amp;B305&amp;"', '"&amp;C305&amp;"', '"&amp;D305&amp;"', '"&amp;E305&amp;"' from DUAL) WHERE VALUE_ID = '"&amp;A305&amp;"';"</f>
        <v/>
      </c>
    </row>
    <row r="306" spans="1:11">
      <c r="A306" s="2" t="n">
        <v>356</v>
      </c>
      <c r="B306" t="n">
        <v>0</v>
      </c>
      <c r="C306" t="n">
        <v>0</v>
      </c>
      <c r="D306" s="2" t="s">
        <v>564</v>
      </c>
      <c r="E306" s="2" t="s">
        <v>565</v>
      </c>
      <c r="F306" s="2" t="n"/>
      <c r="G306">
        <f>VLOOKUP(B306,Dictionary!$A$2:$B$20,2,FALSE)</f>
        <v/>
      </c>
      <c r="H306">
        <f>VLOOKUP(C306,Dictionary!$D$2:$E$8,2,FALSE)</f>
        <v/>
      </c>
      <c r="I306">
        <f>"Insert into UFMT_VALUE (VALUE_ID, VALUE_TYPE, VALUE_SUBTYPE, VALUE, DESCRIPTION) Values ('"&amp;A306&amp;"', '"&amp;B306&amp;"', '"&amp;C306&amp;"', '"&amp;D306&amp;"', '"&amp;E306&amp;"');"</f>
        <v/>
      </c>
      <c r="J306">
        <f>"Update UFMT_VALUE Set (VALUE_TYPE, VALUE_SUBTYPE, VALUE, DESCRIPTION) = ( Select '"&amp;B306&amp;"', '"&amp;C306&amp;"', '"&amp;D306&amp;"', '"&amp;E306&amp;"' from DUAL) WHERE VALUE_ID = '"&amp;A306&amp;"';"</f>
        <v/>
      </c>
    </row>
    <row r="307" spans="1:11">
      <c r="A307" s="2" t="n">
        <v>357</v>
      </c>
      <c r="B307" t="n">
        <v>4</v>
      </c>
      <c r="C307" t="n">
        <v>0</v>
      </c>
      <c r="D307" s="2" t="s">
        <v>566</v>
      </c>
      <c r="E307" t="s">
        <v>567</v>
      </c>
      <c r="F307" s="2" t="n"/>
      <c r="G307">
        <f>VLOOKUP(B307,Dictionary!$A$2:$B$20,2,FALSE)</f>
        <v/>
      </c>
      <c r="H307">
        <f>VLOOKUP(C307,Dictionary!$D$2:$E$8,2,FALSE)</f>
        <v/>
      </c>
      <c r="I307">
        <f>"Insert into UFMT_VALUE (VALUE_ID, VALUE_TYPE, VALUE_SUBTYPE, VALUE, DESCRIPTION) Values ('"&amp;A307&amp;"', '"&amp;B307&amp;"', '"&amp;C307&amp;"', '"&amp;D307&amp;"', '"&amp;E307&amp;"');"</f>
        <v/>
      </c>
      <c r="J307">
        <f>"Update UFMT_VALUE Set (VALUE_TYPE, VALUE_SUBTYPE, VALUE, DESCRIPTION) = ( Select '"&amp;B307&amp;"', '"&amp;C307&amp;"', '"&amp;D307&amp;"', '"&amp;E307&amp;"' from DUAL) WHERE VALUE_ID = '"&amp;A307&amp;"';"</f>
        <v/>
      </c>
    </row>
    <row r="308" spans="1:11">
      <c r="A308" s="2" t="n">
        <v>358</v>
      </c>
      <c r="B308" t="n">
        <v>4</v>
      </c>
      <c r="C308" t="n">
        <v>0</v>
      </c>
      <c r="D308" s="2" t="s">
        <v>568</v>
      </c>
      <c r="E308" t="s">
        <v>569</v>
      </c>
      <c r="F308" s="2" t="n"/>
      <c r="G308">
        <f>VLOOKUP(B308,Dictionary!$A$2:$B$20,2,FALSE)</f>
        <v/>
      </c>
      <c r="H308">
        <f>VLOOKUP(C308,Dictionary!$D$2:$E$8,2,FALSE)</f>
        <v/>
      </c>
      <c r="I308">
        <f>"Insert into UFMT_VALUE (VALUE_ID, VALUE_TYPE, VALUE_SUBTYPE, VALUE, DESCRIPTION) Values ('"&amp;A308&amp;"', '"&amp;B308&amp;"', '"&amp;C308&amp;"', '"&amp;D308&amp;"', '"&amp;E308&amp;"');"</f>
        <v/>
      </c>
      <c r="J308">
        <f>"Update UFMT_VALUE Set (VALUE_TYPE, VALUE_SUBTYPE, VALUE, DESCRIPTION) = ( Select '"&amp;B308&amp;"', '"&amp;C308&amp;"', '"&amp;D308&amp;"', '"&amp;E308&amp;"' from DUAL) WHERE VALUE_ID = '"&amp;A308&amp;"';"</f>
        <v/>
      </c>
    </row>
    <row r="309" spans="1:11">
      <c r="A309" s="2" t="n">
        <v>359</v>
      </c>
      <c r="B309" t="n">
        <v>5</v>
      </c>
      <c r="C309" s="2" t="n">
        <v>0</v>
      </c>
      <c r="D309" s="2" t="s">
        <v>570</v>
      </c>
      <c r="E309" t="s">
        <v>571</v>
      </c>
      <c r="G309">
        <f>VLOOKUP(B309,Dictionary!$A$2:$B$20,2,FALSE)</f>
        <v/>
      </c>
      <c r="H309">
        <f>VLOOKUP(C309,Dictionary!$D$2:$E$8,2,FALSE)</f>
        <v/>
      </c>
      <c r="I309">
        <f>"Insert into UFMT_VALUE (VALUE_ID, VALUE_TYPE, VALUE_SUBTYPE, VALUE, DESCRIPTION) Values ('"&amp;A309&amp;"', '"&amp;B309&amp;"', '"&amp;C309&amp;"', '"&amp;D309&amp;"', '"&amp;E309&amp;"');"</f>
        <v/>
      </c>
      <c r="J309">
        <f>"Update UFMT_VALUE Set (VALUE_TYPE, VALUE_SUBTYPE, VALUE, DESCRIPTION) = ( Select '"&amp;B309&amp;"', '"&amp;C309&amp;"', '"&amp;D309&amp;"', '"&amp;E309&amp;"' from DUAL) WHERE VALUE_ID = '"&amp;A309&amp;"';"</f>
        <v/>
      </c>
    </row>
    <row r="310" spans="1:11">
      <c r="A310" s="2" t="n">
        <v>360</v>
      </c>
      <c r="B310" t="n">
        <v>1</v>
      </c>
      <c r="C310" t="n">
        <v>0</v>
      </c>
      <c r="D310" s="2" t="s">
        <v>572</v>
      </c>
      <c r="E310" s="2" t="s">
        <v>573</v>
      </c>
      <c r="F310" s="2" t="n"/>
      <c r="G310">
        <f>VLOOKUP(B310,Dictionary!$A$2:$B$20,2,FALSE)</f>
        <v/>
      </c>
      <c r="H310">
        <f>VLOOKUP(C310,Dictionary!$D$2:$E$8,2,FALSE)</f>
        <v/>
      </c>
      <c r="I310">
        <f>"Insert into UFMT_VALUE (VALUE_ID, VALUE_TYPE, VALUE_SUBTYPE, VALUE, DESCRIPTION) Values ('"&amp;A310&amp;"', '"&amp;B310&amp;"', '"&amp;C310&amp;"', '"&amp;D310&amp;"', '"&amp;E310&amp;"');"</f>
        <v/>
      </c>
      <c r="J310">
        <f>"Update UFMT_VALUE Set (VALUE_TYPE, VALUE_SUBTYPE, VALUE, DESCRIPTION) = ( Select '"&amp;B310&amp;"', '"&amp;C310&amp;"', '"&amp;D310&amp;"', '"&amp;E310&amp;"' from DUAL) WHERE VALUE_ID = '"&amp;A310&amp;"';"</f>
        <v/>
      </c>
    </row>
    <row r="311" spans="1:11">
      <c r="A311" s="2" t="n">
        <v>361</v>
      </c>
      <c r="B311" t="n">
        <v>0</v>
      </c>
      <c r="C311" s="2" t="n">
        <v>1</v>
      </c>
      <c r="D311" s="2" t="s">
        <v>574</v>
      </c>
      <c r="E311" s="2" t="s">
        <v>575</v>
      </c>
      <c r="F311" s="2" t="n"/>
      <c r="G311">
        <f>VLOOKUP(B311,Dictionary!$A$2:$B$20,2,FALSE)</f>
        <v/>
      </c>
      <c r="H311">
        <f>VLOOKUP(C311,Dictionary!$D$2:$E$8,2,FALSE)</f>
        <v/>
      </c>
      <c r="I311">
        <f>"Insert into UFMT_VALUE (VALUE_ID, VALUE_TYPE, VALUE_SUBTYPE, VALUE, DESCRIPTION) Values ('"&amp;A311&amp;"', '"&amp;B311&amp;"', '"&amp;C311&amp;"', '"&amp;D311&amp;"', '"&amp;E311&amp;"');"</f>
        <v/>
      </c>
      <c r="J311">
        <f>"Update UFMT_VALUE Set (VALUE_TYPE, VALUE_SUBTYPE, VALUE, DESCRIPTION) = ( Select '"&amp;B311&amp;"', '"&amp;C311&amp;"', '"&amp;D311&amp;"', '"&amp;E311&amp;"' from DUAL) WHERE VALUE_ID = '"&amp;A311&amp;"';"</f>
        <v/>
      </c>
    </row>
    <row r="312" spans="1:11">
      <c r="A312" s="2" t="n">
        <v>362</v>
      </c>
      <c r="B312" t="n">
        <v>1</v>
      </c>
      <c r="C312" t="n">
        <v>0</v>
      </c>
      <c r="D312" s="2" t="s">
        <v>576</v>
      </c>
      <c r="E312" s="2" t="s">
        <v>577</v>
      </c>
      <c r="F312" s="2" t="n"/>
      <c r="G312">
        <f>VLOOKUP(B312,Dictionary!$A$2:$B$20,2,FALSE)</f>
        <v/>
      </c>
      <c r="H312">
        <f>VLOOKUP(C312,Dictionary!$D$2:$E$8,2,FALSE)</f>
        <v/>
      </c>
      <c r="I312">
        <f>"Insert into UFMT_VALUE (VALUE_ID, VALUE_TYPE, VALUE_SUBTYPE, VALUE, DESCRIPTION) Values ('"&amp;A312&amp;"', '"&amp;B312&amp;"', '"&amp;C312&amp;"', '"&amp;D312&amp;"', '"&amp;E312&amp;"');"</f>
        <v/>
      </c>
      <c r="J312">
        <f>"Update UFMT_VALUE Set (VALUE_TYPE, VALUE_SUBTYPE, VALUE, DESCRIPTION) = ( Select '"&amp;B312&amp;"', '"&amp;C312&amp;"', '"&amp;D312&amp;"', '"&amp;E312&amp;"' from DUAL) WHERE VALUE_ID = '"&amp;A312&amp;"';"</f>
        <v/>
      </c>
    </row>
  </sheetData>
  <autoFilter ref="A3:K312"/>
  <sortState ref="A4:E229">
    <sortCondition ref="A4:A229"/>
  </sortState>
  <pageMargins bottom="0.75" footer="0.3" header="0.3" left="0.7" right="0.7" top="0.75"/>
  <pageSetup orientation="portrait" paperSize="118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T40"/>
  <sheetViews>
    <sheetView topLeftCell="G1" workbookViewId="0">
      <pane activePane="bottomLeft" state="frozen" topLeftCell="A4" ySplit="3"/>
      <selection activeCell="T4" pane="bottomLeft" sqref="T4"/>
    </sheetView>
  </sheetViews>
  <sheetFormatPr baseColWidth="8" defaultRowHeight="14.5" outlineLevelCol="0"/>
  <cols>
    <col bestFit="1" customWidth="1" max="1" min="1" style="3" width="17.54296875"/>
    <col bestFit="1" customWidth="1" max="2" min="2" style="3" width="11.1796875"/>
    <col bestFit="1" customWidth="1" max="3" min="3" style="3" width="12.26953125"/>
    <col bestFit="1" customWidth="1" max="4" min="4" style="3" width="14.1796875"/>
    <col bestFit="1" customWidth="1" max="5" min="5" style="3" width="15.26953125"/>
    <col bestFit="1" customWidth="1" max="6" min="6" style="3" width="13.7265625"/>
    <col bestFit="1" customWidth="1" max="7" min="7" style="3" width="12.7265625"/>
    <col bestFit="1" customWidth="1" max="8" min="8" style="3" width="5"/>
    <col bestFit="1" customWidth="1" max="9" min="9" style="3" width="11.54296875"/>
    <col bestFit="1" customWidth="1" max="10" min="10" style="3" width="17.26953125"/>
    <col bestFit="1" customWidth="1" max="11" min="11" style="3" width="15.54296875"/>
    <col bestFit="1" customWidth="1" max="12" min="12" style="3" width="14.7265625"/>
    <col bestFit="1" customWidth="1" max="13" min="13" style="3" width="11.81640625"/>
    <col bestFit="1" customWidth="1" max="14" min="14" style="3" width="12.81640625"/>
    <col bestFit="1" customWidth="1" max="15" min="15" style="3" width="11.54296875"/>
    <col bestFit="1" customWidth="1" max="16" min="16" style="3" width="16.54296875"/>
    <col customWidth="1" max="17" min="17" style="3" width="11"/>
    <col customWidth="1" max="18" min="18" style="3" width="7.81640625"/>
    <col customWidth="1" max="19" min="19" style="3" width="6.26953125"/>
  </cols>
  <sheetData>
    <row customFormat="1" customHeight="1" ht="15" r="3" s="1" spans="1:20">
      <c r="A3" s="1" t="s">
        <v>1529</v>
      </c>
      <c r="B3" s="1" t="s">
        <v>745</v>
      </c>
      <c r="C3" s="1" t="s">
        <v>1530</v>
      </c>
      <c r="D3" s="1" t="s">
        <v>1531</v>
      </c>
      <c r="E3" s="1" t="s">
        <v>1532</v>
      </c>
      <c r="F3" s="1" t="s">
        <v>1533</v>
      </c>
      <c r="G3" s="1" t="s">
        <v>1534</v>
      </c>
      <c r="H3" s="1" t="s">
        <v>1535</v>
      </c>
      <c r="I3" s="1" t="s">
        <v>1364</v>
      </c>
      <c r="J3" s="1" t="s">
        <v>1536</v>
      </c>
      <c r="K3" s="1" t="s">
        <v>1537</v>
      </c>
      <c r="L3" s="1" t="s">
        <v>1538</v>
      </c>
      <c r="M3" s="1" t="s">
        <v>1539</v>
      </c>
      <c r="N3" s="1" t="s">
        <v>1540</v>
      </c>
      <c r="O3" s="1" t="s">
        <v>1541</v>
      </c>
      <c r="P3" s="1" t="s">
        <v>1542</v>
      </c>
      <c r="R3" s="1" t="s">
        <v>8</v>
      </c>
      <c r="S3" s="1" t="s">
        <v>9</v>
      </c>
      <c r="T3" s="1" t="s">
        <v>10</v>
      </c>
    </row>
    <row customHeight="1" ht="15" r="4" s="3" spans="1:20">
      <c r="A4" s="2" t="s">
        <v>1543</v>
      </c>
      <c r="B4" t="n">
        <v>1</v>
      </c>
      <c r="C4" s="2" t="s">
        <v>1544</v>
      </c>
      <c r="D4" s="2" t="s">
        <v>782</v>
      </c>
      <c r="E4" t="s">
        <v>1545</v>
      </c>
      <c r="F4" t="s">
        <v>425</v>
      </c>
      <c r="G4" t="s">
        <v>256</v>
      </c>
      <c r="H4" s="2" t="s">
        <v>104</v>
      </c>
      <c r="I4" t="n">
        <v>100</v>
      </c>
      <c r="J4" t="s">
        <v>1545</v>
      </c>
      <c r="K4" t="s">
        <v>782</v>
      </c>
      <c r="L4" t="s">
        <v>334</v>
      </c>
      <c r="M4" t="s">
        <v>334</v>
      </c>
      <c r="N4" s="2" t="s">
        <v>1546</v>
      </c>
      <c r="O4" s="2" t="s">
        <v>1546</v>
      </c>
      <c r="P4" s="2" t="s">
        <v>782</v>
      </c>
      <c r="Q4" s="2" t="n"/>
      <c r="R4">
        <f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/>
      </c>
      <c r="S4">
        <f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/>
      </c>
    </row>
    <row customHeight="1" ht="15" r="5" s="3" spans="1:20">
      <c r="A5" s="2" t="s">
        <v>1543</v>
      </c>
      <c r="B5" t="n">
        <v>2</v>
      </c>
      <c r="C5" s="2" t="s">
        <v>1547</v>
      </c>
      <c r="D5" s="2" t="s">
        <v>782</v>
      </c>
      <c r="E5" t="s">
        <v>1545</v>
      </c>
      <c r="F5" t="s">
        <v>245</v>
      </c>
      <c r="G5" t="s">
        <v>256</v>
      </c>
      <c r="H5" s="2" t="s">
        <v>1548</v>
      </c>
      <c r="I5" t="n">
        <v>101</v>
      </c>
      <c r="J5" t="s">
        <v>1545</v>
      </c>
      <c r="K5" t="s">
        <v>1548</v>
      </c>
      <c r="L5" t="s">
        <v>334</v>
      </c>
      <c r="M5" t="s">
        <v>334</v>
      </c>
      <c r="N5" s="2" t="s">
        <v>1546</v>
      </c>
      <c r="O5" s="2" t="s">
        <v>1546</v>
      </c>
      <c r="P5" s="2" t="s">
        <v>782</v>
      </c>
      <c r="Q5" s="2" t="n"/>
      <c r="R5">
        <f>"Insert into UFMT_FORMAT_SELECT (FORMATTER, RULE_NUM, ROUTE_TYPE, SERVICE_ID_IN, TRANS_TYPE_IN,  MSG_TYPE_IN, REVERSAL_IN, MTI, FORMAT_ID, TRANS_TYPE_OUT,  MSG_TYPE_OUT, REVERSAL_OUT, FINTRAN_IN, ACQ_INST_IN, ISS_INST_IN, SERVICE_TYPE_IN) Values ('"&amp;A5&amp;"', '"&amp;B5&amp;"', '"&amp;C5&amp;"', '"&amp;D5&amp;"', '"&amp;E5&amp;"', '"&amp;F5&amp;"', '"&amp;G5&amp;"', '"&amp;H5&amp;"', '"&amp;I5&amp;"', '"&amp;J5&amp;"', '"&amp;K5&amp;"', '"&amp;L5&amp;"', '"&amp;M5&amp;"', '"&amp;N5&amp;"', '"&amp;O5&amp;"', '"&amp;P5&amp;"');"</f>
        <v/>
      </c>
      <c r="S5">
        <f>"UPDATE UFMT_FORMAT_SELECT SET (ROUTE_TYPE, SERVICE_ID_IN, TRANS_TYPE_IN, MSG_TYPE_IN, REVERSAL_IN, MTI, FORMAT_ID, TRANS_TYPE_OUT,  MSG_TYPE_OUT, REVERSAL_OUT, FINTRAN_IN, ACQ_INST_IN, ISS_INST_IN,  SERVICE_TYPE_IN)= (SELECT '"&amp;C5&amp;"', '"&amp;D5&amp;"', '"&amp;E5&amp;"', '"&amp;F5&amp;"', '"&amp;G5&amp;"', '"&amp;H5&amp;"', '"&amp;I5&amp;"', '"&amp;J5&amp;"', '"&amp;K5&amp;"', '"&amp;L5&amp;"', '"&amp;M5&amp;"', '"&amp;N5&amp;"', '"&amp;O5&amp;"', '"&amp;P5&amp;"' FROM DUAL) WHERE FORMATTER = '"&amp;A5&amp;"' AND RULE_NUM = '"&amp;B5&amp;"';"</f>
        <v/>
      </c>
    </row>
    <row customHeight="1" ht="15" r="6" s="3" spans="1:20">
      <c r="A6" s="2" t="s">
        <v>1543</v>
      </c>
      <c r="B6" t="n">
        <v>3</v>
      </c>
      <c r="C6" s="2" t="s">
        <v>1547</v>
      </c>
      <c r="D6" s="2" t="s">
        <v>782</v>
      </c>
      <c r="E6" t="s">
        <v>1545</v>
      </c>
      <c r="F6" t="s">
        <v>245</v>
      </c>
      <c r="G6" t="s">
        <v>256</v>
      </c>
      <c r="H6" t="s">
        <v>104</v>
      </c>
      <c r="I6" t="n">
        <v>102</v>
      </c>
      <c r="J6" t="s">
        <v>1545</v>
      </c>
      <c r="K6" t="s">
        <v>104</v>
      </c>
      <c r="L6" t="s">
        <v>334</v>
      </c>
      <c r="M6" t="s">
        <v>334</v>
      </c>
      <c r="N6" s="2" t="s">
        <v>1546</v>
      </c>
      <c r="O6" s="2" t="s">
        <v>1546</v>
      </c>
      <c r="P6" s="2" t="s">
        <v>782</v>
      </c>
      <c r="Q6" s="2" t="n"/>
      <c r="R6">
        <f>"Insert into UFMT_FORMAT_SELECT (FORMATTER, RULE_NUM, ROUTE_TYPE, SERVICE_ID_IN, TRANS_TYPE_IN,  MSG_TYPE_IN, REVERSAL_IN, MTI, FORMAT_ID, TRANS_TYPE_OUT,  MSG_TYPE_OUT, REVERSAL_OUT, FINTRAN_IN, ACQ_INST_IN, ISS_INST_IN, SERVICE_TYPE_IN) Values ('"&amp;A6&amp;"', '"&amp;B6&amp;"', '"&amp;C6&amp;"', '"&amp;D6&amp;"', '"&amp;E6&amp;"', '"&amp;F6&amp;"', '"&amp;G6&amp;"', '"&amp;H6&amp;"', '"&amp;I6&amp;"', '"&amp;J6&amp;"', '"&amp;K6&amp;"', '"&amp;L6&amp;"', '"&amp;M6&amp;"', '"&amp;N6&amp;"', '"&amp;O6&amp;"', '"&amp;P6&amp;"');"</f>
        <v/>
      </c>
      <c r="S6">
        <f>"UPDATE UFMT_FORMAT_SELECT SET (ROUTE_TYPE, SERVICE_ID_IN, TRANS_TYPE_IN, MSG_TYPE_IN, REVERSAL_IN, MTI, FORMAT_ID, TRANS_TYPE_OUT,  MSG_TYPE_OUT, REVERSAL_OUT, FINTRAN_IN, ACQ_INST_IN, ISS_INST_IN,  SERVICE_TYPE_IN)= (SELECT '"&amp;C6&amp;"', '"&amp;D6&amp;"', '"&amp;E6&amp;"', '"&amp;F6&amp;"', '"&amp;G6&amp;"', '"&amp;H6&amp;"', '"&amp;I6&amp;"', '"&amp;J6&amp;"', '"&amp;K6&amp;"', '"&amp;L6&amp;"', '"&amp;M6&amp;"', '"&amp;N6&amp;"', '"&amp;O6&amp;"', '"&amp;P6&amp;"' FROM DUAL) WHERE FORMATTER = '"&amp;A6&amp;"' AND RULE_NUM = '"&amp;B6&amp;"';"</f>
        <v/>
      </c>
    </row>
    <row customHeight="1" ht="15" r="7" s="3" spans="1:20">
      <c r="A7" s="2" t="s">
        <v>1543</v>
      </c>
      <c r="B7" t="n">
        <v>4</v>
      </c>
      <c r="C7" s="2" t="s">
        <v>1544</v>
      </c>
      <c r="D7" s="2" t="s">
        <v>782</v>
      </c>
      <c r="E7" t="s">
        <v>1545</v>
      </c>
      <c r="F7" t="s">
        <v>1548</v>
      </c>
      <c r="G7" t="s">
        <v>256</v>
      </c>
      <c r="H7" t="s">
        <v>1548</v>
      </c>
      <c r="I7" t="n">
        <v>103</v>
      </c>
      <c r="J7" t="s">
        <v>1545</v>
      </c>
      <c r="K7" t="s">
        <v>782</v>
      </c>
      <c r="L7" t="s">
        <v>334</v>
      </c>
      <c r="M7" t="s">
        <v>334</v>
      </c>
      <c r="N7" s="2" t="s">
        <v>1546</v>
      </c>
      <c r="O7" s="2" t="s">
        <v>1546</v>
      </c>
      <c r="P7" s="2" t="s">
        <v>782</v>
      </c>
      <c r="Q7" s="2" t="n"/>
      <c r="R7">
        <f>"Insert into UFMT_FORMAT_SELECT (FORMATTER, RULE_NUM, ROUTE_TYPE, SERVICE_ID_IN, TRANS_TYPE_IN,  MSG_TYPE_IN, REVERSAL_IN, MTI, FORMAT_ID, TRANS_TYPE_OUT,  MSG_TYPE_OUT, REVERSAL_OUT, FINTRAN_IN, ACQ_INST_IN, ISS_INST_IN, SERVICE_TYPE_IN) Values ('"&amp;A7&amp;"', '"&amp;B7&amp;"', '"&amp;C7&amp;"', '"&amp;D7&amp;"', '"&amp;E7&amp;"', '"&amp;F7&amp;"', '"&amp;G7&amp;"', '"&amp;H7&amp;"', '"&amp;I7&amp;"', '"&amp;J7&amp;"', '"&amp;K7&amp;"', '"&amp;L7&amp;"', '"&amp;M7&amp;"', '"&amp;N7&amp;"', '"&amp;O7&amp;"', '"&amp;P7&amp;"');"</f>
        <v/>
      </c>
      <c r="S7">
        <f>"UPDATE UFMT_FORMAT_SELECT SET (ROUTE_TYPE, SERVICE_ID_IN, TRANS_TYPE_IN, MSG_TYPE_IN, REVERSAL_IN, MTI, FORMAT_ID, TRANS_TYPE_OUT,  MSG_TYPE_OUT, REVERSAL_OUT, FINTRAN_IN, ACQ_INST_IN, ISS_INST_IN,  SERVICE_TYPE_IN)= (SELECT '"&amp;C7&amp;"', '"&amp;D7&amp;"', '"&amp;E7&amp;"', '"&amp;F7&amp;"', '"&amp;G7&amp;"', '"&amp;H7&amp;"', '"&amp;I7&amp;"', '"&amp;J7&amp;"', '"&amp;K7&amp;"', '"&amp;L7&amp;"', '"&amp;M7&amp;"', '"&amp;N7&amp;"', '"&amp;O7&amp;"', '"&amp;P7&amp;"' FROM DUAL) WHERE FORMATTER = '"&amp;A7&amp;"' AND RULE_NUM = '"&amp;B7&amp;"';"</f>
        <v/>
      </c>
    </row>
    <row customHeight="1" ht="15" r="8" s="3" spans="1:20">
      <c r="A8" s="2" t="s">
        <v>1543</v>
      </c>
      <c r="B8" t="n">
        <v>5</v>
      </c>
      <c r="C8" s="2" t="s">
        <v>1544</v>
      </c>
      <c r="D8" s="2" t="s">
        <v>782</v>
      </c>
      <c r="E8" t="s">
        <v>1545</v>
      </c>
      <c r="F8" t="s">
        <v>104</v>
      </c>
      <c r="G8" t="s">
        <v>256</v>
      </c>
      <c r="H8" t="s">
        <v>104</v>
      </c>
      <c r="I8" t="n">
        <v>100</v>
      </c>
      <c r="J8" t="s">
        <v>1545</v>
      </c>
      <c r="K8" t="s">
        <v>782</v>
      </c>
      <c r="L8" t="s">
        <v>334</v>
      </c>
      <c r="M8" t="s">
        <v>334</v>
      </c>
      <c r="N8" s="2" t="s">
        <v>1546</v>
      </c>
      <c r="O8" s="2" t="s">
        <v>1546</v>
      </c>
      <c r="P8" s="2" t="s">
        <v>782</v>
      </c>
      <c r="Q8" s="2" t="n"/>
      <c r="R8">
        <f>"Insert into UFMT_FORMAT_SELECT (FORMATTER, RULE_NUM, ROUTE_TYPE, SERVICE_ID_IN, TRANS_TYPE_IN,  MSG_TYPE_IN, REVERSAL_IN, MTI, FORMAT_ID, TRANS_TYPE_OUT,  MSG_TYPE_OUT, REVERSAL_OUT, FINTRAN_IN, ACQ_INST_IN, ISS_INST_IN, SERVICE_TYPE_IN) Values ('"&amp;A8&amp;"', '"&amp;B8&amp;"', '"&amp;C8&amp;"', '"&amp;D8&amp;"', '"&amp;E8&amp;"', '"&amp;F8&amp;"', '"&amp;G8&amp;"', '"&amp;H8&amp;"', '"&amp;I8&amp;"', '"&amp;J8&amp;"', '"&amp;K8&amp;"', '"&amp;L8&amp;"', '"&amp;M8&amp;"', '"&amp;N8&amp;"', '"&amp;O8&amp;"', '"&amp;P8&amp;"');"</f>
        <v/>
      </c>
      <c r="S8">
        <f>"UPDATE UFMT_FORMAT_SELECT SET (ROUTE_TYPE, SERVICE_ID_IN, TRANS_TYPE_IN, MSG_TYPE_IN, REVERSAL_IN, MTI, FORMAT_ID, TRANS_TYPE_OUT,  MSG_TYPE_OUT, REVERSAL_OUT, FINTRAN_IN, ACQ_INST_IN, ISS_INST_IN,  SERVICE_TYPE_IN)= (SELECT '"&amp;C8&amp;"', '"&amp;D8&amp;"', '"&amp;E8&amp;"', '"&amp;F8&amp;"', '"&amp;G8&amp;"', '"&amp;H8&amp;"', '"&amp;I8&amp;"', '"&amp;J8&amp;"', '"&amp;K8&amp;"', '"&amp;L8&amp;"', '"&amp;M8&amp;"', '"&amp;N8&amp;"', '"&amp;O8&amp;"', '"&amp;P8&amp;"' FROM DUAL) WHERE FORMATTER = '"&amp;A8&amp;"' AND RULE_NUM = '"&amp;B8&amp;"';"</f>
        <v/>
      </c>
    </row>
    <row customHeight="1" ht="15" r="9" s="3" spans="1:20">
      <c r="A9" s="2" t="s">
        <v>1543</v>
      </c>
      <c r="B9" t="n">
        <v>6</v>
      </c>
      <c r="C9" s="2" t="s">
        <v>1547</v>
      </c>
      <c r="D9" s="2" t="s">
        <v>782</v>
      </c>
      <c r="E9" t="s">
        <v>1545</v>
      </c>
      <c r="F9" t="s">
        <v>245</v>
      </c>
      <c r="G9" t="s">
        <v>334</v>
      </c>
      <c r="H9" t="s">
        <v>1549</v>
      </c>
      <c r="I9" t="n">
        <v>201</v>
      </c>
      <c r="J9" t="s">
        <v>1545</v>
      </c>
      <c r="K9" t="s">
        <v>1550</v>
      </c>
      <c r="L9" t="s">
        <v>256</v>
      </c>
      <c r="M9" t="s">
        <v>334</v>
      </c>
      <c r="N9" s="2" t="s">
        <v>1546</v>
      </c>
      <c r="O9" s="2" t="s">
        <v>1546</v>
      </c>
      <c r="P9" s="2" t="s">
        <v>782</v>
      </c>
      <c r="Q9" s="2" t="n"/>
      <c r="R9">
        <f>"Insert into UFMT_FORMAT_SELECT (FORMATTER, RULE_NUM, ROUTE_TYPE, SERVICE_ID_IN, TRANS_TYPE_IN,  MSG_TYPE_IN, REVERSAL_IN, MTI, FORMAT_ID, TRANS_TYPE_OUT,  MSG_TYPE_OUT, REVERSAL_OUT, FINTRAN_IN, ACQ_INST_IN, ISS_INST_IN, SERVICE_TYPE_IN) Values ('"&amp;A9&amp;"', '"&amp;B9&amp;"', '"&amp;C9&amp;"', '"&amp;D9&amp;"', '"&amp;E9&amp;"', '"&amp;F9&amp;"', '"&amp;G9&amp;"', '"&amp;H9&amp;"', '"&amp;I9&amp;"', '"&amp;J9&amp;"', '"&amp;K9&amp;"', '"&amp;L9&amp;"', '"&amp;M9&amp;"', '"&amp;N9&amp;"', '"&amp;O9&amp;"', '"&amp;P9&amp;"');"</f>
        <v/>
      </c>
      <c r="S9">
        <f>"UPDATE UFMT_FORMAT_SELECT SET (ROUTE_TYPE, SERVICE_ID_IN, TRANS_TYPE_IN, MSG_TYPE_IN, REVERSAL_IN, MTI, FORMAT_ID, TRANS_TYPE_OUT,  MSG_TYPE_OUT, REVERSAL_OUT, FINTRAN_IN, ACQ_INST_IN, ISS_INST_IN,  SERVICE_TYPE_IN)= (SELECT '"&amp;C9&amp;"', '"&amp;D9&amp;"', '"&amp;E9&amp;"', '"&amp;F9&amp;"', '"&amp;G9&amp;"', '"&amp;H9&amp;"', '"&amp;I9&amp;"', '"&amp;J9&amp;"', '"&amp;K9&amp;"', '"&amp;L9&amp;"', '"&amp;M9&amp;"', '"&amp;N9&amp;"', '"&amp;O9&amp;"', '"&amp;P9&amp;"' FROM DUAL) WHERE FORMATTER = '"&amp;A9&amp;"' AND RULE_NUM = '"&amp;B9&amp;"';"</f>
        <v/>
      </c>
    </row>
    <row customHeight="1" ht="15" r="10" s="3" spans="1:20">
      <c r="A10" s="2" t="s">
        <v>1543</v>
      </c>
      <c r="B10" t="n">
        <v>7</v>
      </c>
      <c r="C10" s="2" t="s">
        <v>1544</v>
      </c>
      <c r="D10" s="2" t="s">
        <v>782</v>
      </c>
      <c r="E10" t="s">
        <v>1545</v>
      </c>
      <c r="F10" t="s">
        <v>1551</v>
      </c>
      <c r="G10" t="s">
        <v>256</v>
      </c>
      <c r="H10" t="s">
        <v>44</v>
      </c>
      <c r="I10" t="n">
        <v>200</v>
      </c>
      <c r="J10" t="s">
        <v>1545</v>
      </c>
      <c r="K10" t="s">
        <v>782</v>
      </c>
      <c r="L10" t="s">
        <v>334</v>
      </c>
      <c r="M10" t="s">
        <v>334</v>
      </c>
      <c r="N10" s="2" t="s">
        <v>1546</v>
      </c>
      <c r="O10" s="2" t="s">
        <v>1546</v>
      </c>
      <c r="P10" s="2" t="s">
        <v>782</v>
      </c>
      <c r="Q10" s="2" t="n"/>
      <c r="R10">
        <f>"Insert into UFMT_FORMAT_SELECT (FORMATTER, RULE_NUM, ROUTE_TYPE, SERVICE_ID_IN, TRANS_TYPE_IN,  MSG_TYPE_IN, REVERSAL_IN, MTI, FORMAT_ID, TRANS_TYPE_OUT,  MSG_TYPE_OUT, REVERSAL_OUT, FINTRAN_IN, ACQ_INST_IN, ISS_INST_IN, SERVICE_TYPE_IN) Values ('"&amp;A10&amp;"', '"&amp;B10&amp;"', '"&amp;C10&amp;"', '"&amp;D10&amp;"', '"&amp;E10&amp;"', '"&amp;F10&amp;"', '"&amp;G10&amp;"', '"&amp;H10&amp;"', '"&amp;I10&amp;"', '"&amp;J10&amp;"', '"&amp;K10&amp;"', '"&amp;L10&amp;"', '"&amp;M10&amp;"', '"&amp;N10&amp;"', '"&amp;O10&amp;"', '"&amp;P10&amp;"');"</f>
        <v/>
      </c>
      <c r="S10">
        <f>"UPDATE UFMT_FORMAT_SELECT SET (ROUTE_TYPE, SERVICE_ID_IN, TRANS_TYPE_IN, MSG_TYPE_IN, REVERSAL_IN, MTI, FORMAT_ID, TRANS_TYPE_OUT,  MSG_TYPE_OUT, REVERSAL_OUT, FINTRAN_IN, ACQ_INST_IN, ISS_INST_IN,  SERVICE_TYPE_IN)= (SELECT '"&amp;C10&amp;"', '"&amp;D10&amp;"', '"&amp;E10&amp;"', '"&amp;F10&amp;"', '"&amp;G10&amp;"', '"&amp;H10&amp;"', '"&amp;I10&amp;"', '"&amp;J10&amp;"', '"&amp;K10&amp;"', '"&amp;L10&amp;"', '"&amp;M10&amp;"', '"&amp;N10&amp;"', '"&amp;O10&amp;"', '"&amp;P10&amp;"' FROM DUAL) WHERE FORMATTER = '"&amp;A10&amp;"' AND RULE_NUM = '"&amp;B10&amp;"';"</f>
        <v/>
      </c>
    </row>
    <row customHeight="1" ht="15" r="11" s="3" spans="1:20">
      <c r="A11" s="2" t="s">
        <v>1543</v>
      </c>
      <c r="B11" t="n">
        <v>8</v>
      </c>
      <c r="C11" s="2" t="s">
        <v>1547</v>
      </c>
      <c r="D11" s="2" t="s">
        <v>782</v>
      </c>
      <c r="E11" t="s">
        <v>1545</v>
      </c>
      <c r="F11" t="s">
        <v>1551</v>
      </c>
      <c r="G11" t="s">
        <v>334</v>
      </c>
      <c r="H11" t="s">
        <v>1549</v>
      </c>
      <c r="I11" t="n">
        <v>201</v>
      </c>
      <c r="J11" t="s">
        <v>1545</v>
      </c>
      <c r="K11" t="s">
        <v>1550</v>
      </c>
      <c r="L11" t="s">
        <v>256</v>
      </c>
      <c r="M11" t="s">
        <v>334</v>
      </c>
      <c r="N11" s="2" t="s">
        <v>1546</v>
      </c>
      <c r="O11" s="2" t="s">
        <v>1546</v>
      </c>
      <c r="P11" s="2" t="s">
        <v>782</v>
      </c>
      <c r="Q11" s="2" t="n"/>
      <c r="R11">
        <f>"Insert into UFMT_FORMAT_SELECT (FORMATTER, RULE_NUM, ROUTE_TYPE, SERVICE_ID_IN, TRANS_TYPE_IN,  MSG_TYPE_IN, REVERSAL_IN, MTI, FORMAT_ID, TRANS_TYPE_OUT,  MSG_TYPE_OUT, REVERSAL_OUT, FINTRAN_IN, ACQ_INST_IN, ISS_INST_IN, SERVICE_TYPE_IN) Values ('"&amp;A11&amp;"', '"&amp;B11&amp;"', '"&amp;C11&amp;"', '"&amp;D11&amp;"', '"&amp;E11&amp;"', '"&amp;F11&amp;"', '"&amp;G11&amp;"', '"&amp;H11&amp;"', '"&amp;I11&amp;"', '"&amp;J11&amp;"', '"&amp;K11&amp;"', '"&amp;L11&amp;"', '"&amp;M11&amp;"', '"&amp;N11&amp;"', '"&amp;O11&amp;"', '"&amp;P11&amp;"');"</f>
        <v/>
      </c>
      <c r="S11">
        <f>"UPDATE UFMT_FORMAT_SELECT SET (ROUTE_TYPE, SERVICE_ID_IN, TRANS_TYPE_IN, MSG_TYPE_IN, REVERSAL_IN, MTI, FORMAT_ID, TRANS_TYPE_OUT,  MSG_TYPE_OUT, REVERSAL_OUT, FINTRAN_IN, ACQ_INST_IN, ISS_INST_IN,  SERVICE_TYPE_IN)= (SELECT '"&amp;C11&amp;"', '"&amp;D11&amp;"', '"&amp;E11&amp;"', '"&amp;F11&amp;"', '"&amp;G11&amp;"', '"&amp;H11&amp;"', '"&amp;I11&amp;"', '"&amp;J11&amp;"', '"&amp;K11&amp;"', '"&amp;L11&amp;"', '"&amp;M11&amp;"', '"&amp;N11&amp;"', '"&amp;O11&amp;"', '"&amp;P11&amp;"' FROM DUAL) WHERE FORMATTER = '"&amp;A11&amp;"' AND RULE_NUM = '"&amp;B11&amp;"';"</f>
        <v/>
      </c>
    </row>
    <row customHeight="1" ht="15" r="12" s="3" spans="1:20">
      <c r="A12" s="2" t="s">
        <v>1543</v>
      </c>
      <c r="B12" t="n">
        <v>9</v>
      </c>
      <c r="C12" s="2" t="s">
        <v>1544</v>
      </c>
      <c r="D12" s="2" t="s">
        <v>782</v>
      </c>
      <c r="E12" t="s">
        <v>1545</v>
      </c>
      <c r="F12" t="s">
        <v>1551</v>
      </c>
      <c r="G12" t="s">
        <v>12</v>
      </c>
      <c r="H12" t="s">
        <v>1552</v>
      </c>
      <c r="I12" t="n">
        <v>300</v>
      </c>
      <c r="J12" t="s">
        <v>1545</v>
      </c>
      <c r="K12" t="s">
        <v>782</v>
      </c>
      <c r="L12" t="s">
        <v>334</v>
      </c>
      <c r="M12" t="s">
        <v>334</v>
      </c>
      <c r="N12" s="2" t="s">
        <v>1546</v>
      </c>
      <c r="O12" s="2" t="s">
        <v>1546</v>
      </c>
      <c r="P12" s="2" t="s">
        <v>782</v>
      </c>
      <c r="Q12" s="2" t="n"/>
      <c r="R12">
        <f>"Insert into UFMT_FORMAT_SELECT (FORMATTER, RULE_NUM, ROUTE_TYPE, SERVICE_ID_IN, TRANS_TYPE_IN,  MSG_TYPE_IN, REVERSAL_IN, MTI, FORMAT_ID, TRANS_TYPE_OUT,  MSG_TYPE_OUT, REVERSAL_OUT, FINTRAN_IN, ACQ_INST_IN, ISS_INST_IN, SERVICE_TYPE_IN) Values ('"&amp;A12&amp;"', '"&amp;B12&amp;"', '"&amp;C12&amp;"', '"&amp;D12&amp;"', '"&amp;E12&amp;"', '"&amp;F12&amp;"', '"&amp;G12&amp;"', '"&amp;H12&amp;"', '"&amp;I12&amp;"', '"&amp;J12&amp;"', '"&amp;K12&amp;"', '"&amp;L12&amp;"', '"&amp;M12&amp;"', '"&amp;N12&amp;"', '"&amp;O12&amp;"', '"&amp;P12&amp;"');"</f>
        <v/>
      </c>
      <c r="S12">
        <f>"UPDATE UFMT_FORMAT_SELECT SET (ROUTE_TYPE, SERVICE_ID_IN, TRANS_TYPE_IN, MSG_TYPE_IN, REVERSAL_IN, MTI, FORMAT_ID, TRANS_TYPE_OUT,  MSG_TYPE_OUT, REVERSAL_OUT, FINTRAN_IN, ACQ_INST_IN, ISS_INST_IN,  SERVICE_TYPE_IN)= (SELECT '"&amp;C12&amp;"', '"&amp;D12&amp;"', '"&amp;E12&amp;"', '"&amp;F12&amp;"', '"&amp;G12&amp;"', '"&amp;H12&amp;"', '"&amp;I12&amp;"', '"&amp;J12&amp;"', '"&amp;K12&amp;"', '"&amp;L12&amp;"', '"&amp;M12&amp;"', '"&amp;N12&amp;"', '"&amp;O12&amp;"', '"&amp;P12&amp;"' FROM DUAL) WHERE FORMATTER = '"&amp;A12&amp;"' AND RULE_NUM = '"&amp;B12&amp;"';"</f>
        <v/>
      </c>
    </row>
    <row customHeight="1" ht="15" r="13" s="3" spans="1:20">
      <c r="A13" s="2" t="s">
        <v>1543</v>
      </c>
      <c r="B13" t="n">
        <v>10</v>
      </c>
      <c r="C13" s="2" t="s">
        <v>1544</v>
      </c>
      <c r="D13" s="2" t="s">
        <v>782</v>
      </c>
      <c r="E13" t="s">
        <v>1545</v>
      </c>
      <c r="F13" t="s">
        <v>1553</v>
      </c>
      <c r="G13" t="s">
        <v>12</v>
      </c>
      <c r="H13" s="2" t="s">
        <v>1552</v>
      </c>
      <c r="I13" t="n">
        <v>300</v>
      </c>
      <c r="J13" t="s">
        <v>1545</v>
      </c>
      <c r="K13" t="s">
        <v>782</v>
      </c>
      <c r="L13" t="s">
        <v>334</v>
      </c>
      <c r="M13" t="s">
        <v>334</v>
      </c>
      <c r="N13" s="2" t="s">
        <v>1546</v>
      </c>
      <c r="O13" s="2" t="s">
        <v>1546</v>
      </c>
      <c r="P13" s="2" t="s">
        <v>782</v>
      </c>
      <c r="Q13" s="2" t="n"/>
      <c r="R13">
        <f>"Insert into UFMT_FORMAT_SELECT (FORMATTER, RULE_NUM, ROUTE_TYPE, SERVICE_ID_IN, TRANS_TYPE_IN,  MSG_TYPE_IN, REVERSAL_IN, MTI, FORMAT_ID, TRANS_TYPE_OUT,  MSG_TYPE_OUT, REVERSAL_OUT, FINTRAN_IN, ACQ_INST_IN, ISS_INST_IN, SERVICE_TYPE_IN) Values ('"&amp;A13&amp;"', '"&amp;B13&amp;"', '"&amp;C13&amp;"', '"&amp;D13&amp;"', '"&amp;E13&amp;"', '"&amp;F13&amp;"', '"&amp;G13&amp;"', '"&amp;H13&amp;"', '"&amp;I13&amp;"', '"&amp;J13&amp;"', '"&amp;K13&amp;"', '"&amp;L13&amp;"', '"&amp;M13&amp;"', '"&amp;N13&amp;"', '"&amp;O13&amp;"', '"&amp;P13&amp;"');"</f>
        <v/>
      </c>
      <c r="S13">
        <f>"UPDATE UFMT_FORMAT_SELECT SET (ROUTE_TYPE, SERVICE_ID_IN, TRANS_TYPE_IN, MSG_TYPE_IN, REVERSAL_IN, MTI, FORMAT_ID, TRANS_TYPE_OUT,  MSG_TYPE_OUT, REVERSAL_OUT, FINTRAN_IN, ACQ_INST_IN, ISS_INST_IN,  SERVICE_TYPE_IN)= (SELECT '"&amp;C13&amp;"', '"&amp;D13&amp;"', '"&amp;E13&amp;"', '"&amp;F13&amp;"', '"&amp;G13&amp;"', '"&amp;H13&amp;"', '"&amp;I13&amp;"', '"&amp;J13&amp;"', '"&amp;K13&amp;"', '"&amp;L13&amp;"', '"&amp;M13&amp;"', '"&amp;N13&amp;"', '"&amp;O13&amp;"', '"&amp;P13&amp;"' FROM DUAL) WHERE FORMATTER = '"&amp;A13&amp;"' AND RULE_NUM = '"&amp;B13&amp;"';"</f>
        <v/>
      </c>
    </row>
    <row customHeight="1" ht="15" r="14" s="3" spans="1:20">
      <c r="A14" s="2" t="s">
        <v>1543</v>
      </c>
      <c r="B14" t="n">
        <v>11</v>
      </c>
      <c r="C14" s="2" t="s">
        <v>1547</v>
      </c>
      <c r="D14" s="2" t="s">
        <v>782</v>
      </c>
      <c r="E14" t="s">
        <v>1545</v>
      </c>
      <c r="F14" t="s">
        <v>245</v>
      </c>
      <c r="G14" t="s">
        <v>334</v>
      </c>
      <c r="H14" t="s">
        <v>1554</v>
      </c>
      <c r="I14" t="n">
        <v>301</v>
      </c>
      <c r="J14" t="s">
        <v>1545</v>
      </c>
      <c r="K14" t="s">
        <v>1550</v>
      </c>
      <c r="L14" t="s">
        <v>12</v>
      </c>
      <c r="M14" t="s">
        <v>334</v>
      </c>
      <c r="N14" s="2" t="s">
        <v>1546</v>
      </c>
      <c r="O14" s="2" t="s">
        <v>1546</v>
      </c>
      <c r="P14" s="2" t="s">
        <v>782</v>
      </c>
      <c r="Q14" s="2" t="n"/>
      <c r="R14">
        <f>"Insert into UFMT_FORMAT_SELECT (FORMATTER, RULE_NUM, ROUTE_TYPE, SERVICE_ID_IN, TRANS_TYPE_IN,  MSG_TYPE_IN, REVERSAL_IN, MTI, FORMAT_ID, TRANS_TYPE_OUT,  MSG_TYPE_OUT, REVERSAL_OUT, FINTRAN_IN, ACQ_INST_IN, ISS_INST_IN, SERVICE_TYPE_IN) Values ('"&amp;A14&amp;"', '"&amp;B14&amp;"', '"&amp;C14&amp;"', '"&amp;D14&amp;"', '"&amp;E14&amp;"', '"&amp;F14&amp;"', '"&amp;G14&amp;"', '"&amp;H14&amp;"', '"&amp;I14&amp;"', '"&amp;J14&amp;"', '"&amp;K14&amp;"', '"&amp;L14&amp;"', '"&amp;M14&amp;"', '"&amp;N14&amp;"', '"&amp;O14&amp;"', '"&amp;P14&amp;"');"</f>
        <v/>
      </c>
      <c r="S14">
        <f>"UPDATE UFMT_FORMAT_SELECT SET (ROUTE_TYPE, SERVICE_ID_IN, TRANS_TYPE_IN, MSG_TYPE_IN, REVERSAL_IN, MTI, FORMAT_ID, TRANS_TYPE_OUT,  MSG_TYPE_OUT, REVERSAL_OUT, FINTRAN_IN, ACQ_INST_IN, ISS_INST_IN,  SERVICE_TYPE_IN)= (SELECT '"&amp;C14&amp;"', '"&amp;D14&amp;"', '"&amp;E14&amp;"', '"&amp;F14&amp;"', '"&amp;G14&amp;"', '"&amp;H14&amp;"', '"&amp;I14&amp;"', '"&amp;J14&amp;"', '"&amp;K14&amp;"', '"&amp;L14&amp;"', '"&amp;M14&amp;"', '"&amp;N14&amp;"', '"&amp;O14&amp;"', '"&amp;P14&amp;"' FROM DUAL) WHERE FORMATTER = '"&amp;A14&amp;"' AND RULE_NUM = '"&amp;B14&amp;"';"</f>
        <v/>
      </c>
    </row>
    <row customHeight="1" ht="15" r="15" s="3" spans="1:20">
      <c r="A15" s="2" t="s">
        <v>1543</v>
      </c>
      <c r="B15" t="n">
        <v>12</v>
      </c>
      <c r="C15" s="2" t="s">
        <v>1547</v>
      </c>
      <c r="D15" s="2" t="s">
        <v>782</v>
      </c>
      <c r="E15" t="s">
        <v>1545</v>
      </c>
      <c r="F15" t="s">
        <v>1551</v>
      </c>
      <c r="G15" t="s">
        <v>334</v>
      </c>
      <c r="H15" t="s">
        <v>1554</v>
      </c>
      <c r="I15" t="n">
        <v>301</v>
      </c>
      <c r="J15" t="s">
        <v>1545</v>
      </c>
      <c r="K15" t="s">
        <v>1550</v>
      </c>
      <c r="L15" t="s">
        <v>12</v>
      </c>
      <c r="M15" t="s">
        <v>334</v>
      </c>
      <c r="N15" s="2" t="s">
        <v>1546</v>
      </c>
      <c r="O15" s="2" t="s">
        <v>1546</v>
      </c>
      <c r="P15" s="2" t="s">
        <v>782</v>
      </c>
      <c r="Q15" s="2" t="n"/>
      <c r="R15">
        <f>"Insert into UFMT_FORMAT_SELECT (FORMATTER, RULE_NUM, ROUTE_TYPE, SERVICE_ID_IN, TRANS_TYPE_IN,  MSG_TYPE_IN, REVERSAL_IN, MTI, FORMAT_ID, TRANS_TYPE_OUT,  MSG_TYPE_OUT, REVERSAL_OUT, FINTRAN_IN, ACQ_INST_IN, ISS_INST_IN, SERVICE_TYPE_IN) Values ('"&amp;A15&amp;"', '"&amp;B15&amp;"', '"&amp;C15&amp;"', '"&amp;D15&amp;"', '"&amp;E15&amp;"', '"&amp;F15&amp;"', '"&amp;G15&amp;"', '"&amp;H15&amp;"', '"&amp;I15&amp;"', '"&amp;J15&amp;"', '"&amp;K15&amp;"', '"&amp;L15&amp;"', '"&amp;M15&amp;"', '"&amp;N15&amp;"', '"&amp;O15&amp;"', '"&amp;P15&amp;"');"</f>
        <v/>
      </c>
      <c r="S15">
        <f>"UPDATE UFMT_FORMAT_SELECT SET (ROUTE_TYPE, SERVICE_ID_IN, TRANS_TYPE_IN, MSG_TYPE_IN, REVERSAL_IN, MTI, FORMAT_ID, TRANS_TYPE_OUT,  MSG_TYPE_OUT, REVERSAL_OUT, FINTRAN_IN, ACQ_INST_IN, ISS_INST_IN,  SERVICE_TYPE_IN)= (SELECT '"&amp;C15&amp;"', '"&amp;D15&amp;"', '"&amp;E15&amp;"', '"&amp;F15&amp;"', '"&amp;G15&amp;"', '"&amp;H15&amp;"', '"&amp;I15&amp;"', '"&amp;J15&amp;"', '"&amp;K15&amp;"', '"&amp;L15&amp;"', '"&amp;M15&amp;"', '"&amp;N15&amp;"', '"&amp;O15&amp;"', '"&amp;P15&amp;"' FROM DUAL) WHERE FORMATTER = '"&amp;A15&amp;"' AND RULE_NUM = '"&amp;B15&amp;"';"</f>
        <v/>
      </c>
    </row>
    <row customHeight="1" ht="15" r="16" s="3" spans="1:20">
      <c r="A16" s="2" t="s">
        <v>1543</v>
      </c>
      <c r="B16" t="n">
        <v>13</v>
      </c>
      <c r="C16" s="2" t="s">
        <v>1547</v>
      </c>
      <c r="D16" s="2" t="s">
        <v>782</v>
      </c>
      <c r="E16" t="s">
        <v>1545</v>
      </c>
      <c r="F16" t="s">
        <v>245</v>
      </c>
      <c r="G16" t="s">
        <v>334</v>
      </c>
      <c r="H16" t="s">
        <v>350</v>
      </c>
      <c r="I16" t="n">
        <v>301</v>
      </c>
      <c r="J16" t="s">
        <v>1545</v>
      </c>
      <c r="K16" t="s">
        <v>1555</v>
      </c>
      <c r="L16" t="s">
        <v>12</v>
      </c>
      <c r="M16" t="s">
        <v>334</v>
      </c>
      <c r="N16" s="2" t="s">
        <v>1546</v>
      </c>
      <c r="O16" s="2" t="s">
        <v>1546</v>
      </c>
      <c r="P16" s="2" t="s">
        <v>782</v>
      </c>
      <c r="Q16" s="2" t="n"/>
      <c r="R16">
        <f>"Insert into UFMT_FORMAT_SELECT (FORMATTER, RULE_NUM, ROUTE_TYPE, SERVICE_ID_IN, TRANS_TYPE_IN,  MSG_TYPE_IN, REVERSAL_IN, MTI, FORMAT_ID, TRANS_TYPE_OUT,  MSG_TYPE_OUT, REVERSAL_OUT, FINTRAN_IN, ACQ_INST_IN, ISS_INST_IN, SERVICE_TYPE_IN) Values ('"&amp;A16&amp;"', '"&amp;B16&amp;"', '"&amp;C16&amp;"', '"&amp;D16&amp;"', '"&amp;E16&amp;"', '"&amp;F16&amp;"', '"&amp;G16&amp;"', '"&amp;H16&amp;"', '"&amp;I16&amp;"', '"&amp;J16&amp;"', '"&amp;K16&amp;"', '"&amp;L16&amp;"', '"&amp;M16&amp;"', '"&amp;N16&amp;"', '"&amp;O16&amp;"', '"&amp;P16&amp;"');"</f>
        <v/>
      </c>
      <c r="S16">
        <f>"UPDATE UFMT_FORMAT_SELECT SET (ROUTE_TYPE, SERVICE_ID_IN, TRANS_TYPE_IN, MSG_TYPE_IN, REVERSAL_IN, MTI, FORMAT_ID, TRANS_TYPE_OUT,  MSG_TYPE_OUT, REVERSAL_OUT, FINTRAN_IN, ACQ_INST_IN, ISS_INST_IN,  SERVICE_TYPE_IN)= (SELECT '"&amp;C16&amp;"', '"&amp;D16&amp;"', '"&amp;E16&amp;"', '"&amp;F16&amp;"', '"&amp;G16&amp;"', '"&amp;H16&amp;"', '"&amp;I16&amp;"', '"&amp;J16&amp;"', '"&amp;K16&amp;"', '"&amp;L16&amp;"', '"&amp;M16&amp;"', '"&amp;N16&amp;"', '"&amp;O16&amp;"', '"&amp;P16&amp;"' FROM DUAL) WHERE FORMATTER = '"&amp;A16&amp;"' AND RULE_NUM = '"&amp;B16&amp;"';"</f>
        <v/>
      </c>
    </row>
    <row customHeight="1" ht="15" r="17" s="3" spans="1:20">
      <c r="A17" s="2" t="s">
        <v>1543</v>
      </c>
      <c r="B17" t="n">
        <v>14</v>
      </c>
      <c r="C17" s="2" t="s">
        <v>1547</v>
      </c>
      <c r="D17" s="2" t="s">
        <v>782</v>
      </c>
      <c r="E17" t="s">
        <v>1545</v>
      </c>
      <c r="F17" t="s">
        <v>1553</v>
      </c>
      <c r="G17" t="s">
        <v>334</v>
      </c>
      <c r="H17" t="s">
        <v>350</v>
      </c>
      <c r="I17" t="n">
        <v>301</v>
      </c>
      <c r="J17" t="s">
        <v>1545</v>
      </c>
      <c r="K17" t="s">
        <v>1555</v>
      </c>
      <c r="L17" t="s">
        <v>12</v>
      </c>
      <c r="M17" t="s">
        <v>334</v>
      </c>
      <c r="N17" s="2" t="s">
        <v>1546</v>
      </c>
      <c r="O17" s="2" t="s">
        <v>1546</v>
      </c>
      <c r="P17" s="2" t="s">
        <v>782</v>
      </c>
      <c r="Q17" s="2" t="n"/>
      <c r="R17">
        <f>"Insert into UFMT_FORMAT_SELECT (FORMATTER, RULE_NUM, ROUTE_TYPE, SERVICE_ID_IN, TRANS_TYPE_IN,  MSG_TYPE_IN, REVERSAL_IN, MTI, FORMAT_ID, TRANS_TYPE_OUT,  MSG_TYPE_OUT, REVERSAL_OUT, FINTRAN_IN, ACQ_INST_IN, ISS_INST_IN, SERVICE_TYPE_IN) Values ('"&amp;A17&amp;"', '"&amp;B17&amp;"', '"&amp;C17&amp;"', '"&amp;D17&amp;"', '"&amp;E17&amp;"', '"&amp;F17&amp;"', '"&amp;G17&amp;"', '"&amp;H17&amp;"', '"&amp;I17&amp;"', '"&amp;J17&amp;"', '"&amp;K17&amp;"', '"&amp;L17&amp;"', '"&amp;M17&amp;"', '"&amp;N17&amp;"', '"&amp;O17&amp;"', '"&amp;P17&amp;"');"</f>
        <v/>
      </c>
      <c r="S17">
        <f>"UPDATE UFMT_FORMAT_SELECT SET (ROUTE_TYPE, SERVICE_ID_IN, TRANS_TYPE_IN, MSG_TYPE_IN, REVERSAL_IN, MTI, FORMAT_ID, TRANS_TYPE_OUT,  MSG_TYPE_OUT, REVERSAL_OUT, FINTRAN_IN, ACQ_INST_IN, ISS_INST_IN,  SERVICE_TYPE_IN)= (SELECT '"&amp;C17&amp;"', '"&amp;D17&amp;"', '"&amp;E17&amp;"', '"&amp;F17&amp;"', '"&amp;G17&amp;"', '"&amp;H17&amp;"', '"&amp;I17&amp;"', '"&amp;J17&amp;"', '"&amp;K17&amp;"', '"&amp;L17&amp;"', '"&amp;M17&amp;"', '"&amp;N17&amp;"', '"&amp;O17&amp;"', '"&amp;P17&amp;"' FROM DUAL) WHERE FORMATTER = '"&amp;A17&amp;"' AND RULE_NUM = '"&amp;B17&amp;"';"</f>
        <v/>
      </c>
    </row>
    <row r="18" spans="1:20">
      <c r="A18" s="2" t="s">
        <v>1543</v>
      </c>
      <c r="B18" s="2" t="n">
        <v>15</v>
      </c>
      <c r="C18" s="2" t="s">
        <v>1547</v>
      </c>
      <c r="D18" s="2" t="s">
        <v>782</v>
      </c>
      <c r="E18" t="s">
        <v>1545</v>
      </c>
      <c r="F18" t="s">
        <v>1553</v>
      </c>
      <c r="G18" t="s">
        <v>334</v>
      </c>
      <c r="H18" s="2" t="s">
        <v>1554</v>
      </c>
      <c r="I18" t="n">
        <v>301</v>
      </c>
      <c r="J18" t="s">
        <v>1545</v>
      </c>
      <c r="K18" t="s">
        <v>1555</v>
      </c>
      <c r="L18" t="s">
        <v>12</v>
      </c>
      <c r="M18" t="s">
        <v>334</v>
      </c>
      <c r="N18" s="2" t="s">
        <v>1546</v>
      </c>
      <c r="O18" s="2" t="s">
        <v>1546</v>
      </c>
      <c r="P18" s="2" t="s">
        <v>782</v>
      </c>
      <c r="Q18" s="2" t="n"/>
      <c r="R18">
        <f>"Insert into UFMT_FORMAT_SELECT (FORMATTER, RULE_NUM, ROUTE_TYPE, SERVICE_ID_IN, TRANS_TYPE_IN,  MSG_TYPE_IN, REVERSAL_IN, MTI, FORMAT_ID, TRANS_TYPE_OUT,  MSG_TYPE_OUT, REVERSAL_OUT, FINTRAN_IN, ACQ_INST_IN, ISS_INST_IN, SERVICE_TYPE_IN) Values ('"&amp;A18&amp;"', '"&amp;B18&amp;"', '"&amp;C18&amp;"', '"&amp;D18&amp;"', '"&amp;E18&amp;"', '"&amp;F18&amp;"', '"&amp;G18&amp;"', '"&amp;H18&amp;"', '"&amp;I18&amp;"', '"&amp;J18&amp;"', '"&amp;K18&amp;"', '"&amp;L18&amp;"', '"&amp;M18&amp;"', '"&amp;N18&amp;"', '"&amp;O18&amp;"', '"&amp;P18&amp;"');"</f>
        <v/>
      </c>
      <c r="S18">
        <f>"UPDATE UFMT_FORMAT_SELECT SET (ROUTE_TYPE, SERVICE_ID_IN, TRANS_TYPE_IN, MSG_TYPE_IN, REVERSAL_IN, MTI, FORMAT_ID, TRANS_TYPE_OUT,  MSG_TYPE_OUT, REVERSAL_OUT, FINTRAN_IN, ACQ_INST_IN, ISS_INST_IN,  SERVICE_TYPE_IN)= (SELECT '"&amp;C18&amp;"', '"&amp;D18&amp;"', '"&amp;E18&amp;"', '"&amp;F18&amp;"', '"&amp;G18&amp;"', '"&amp;H18&amp;"', '"&amp;I18&amp;"', '"&amp;J18&amp;"', '"&amp;K18&amp;"', '"&amp;L18&amp;"', '"&amp;M18&amp;"', '"&amp;N18&amp;"', '"&amp;O18&amp;"', '"&amp;P18&amp;"' FROM DUAL) WHERE FORMATTER = '"&amp;A18&amp;"' AND RULE_NUM = '"&amp;B18&amp;"';"</f>
        <v/>
      </c>
    </row>
    <row customHeight="1" ht="15" r="19" s="3" spans="1:20">
      <c r="A19" s="2" t="s">
        <v>1543</v>
      </c>
      <c r="B19" s="2" t="n">
        <v>16</v>
      </c>
      <c r="C19" s="2" t="s">
        <v>1544</v>
      </c>
      <c r="D19" s="2" t="s">
        <v>782</v>
      </c>
      <c r="E19" s="2" t="s">
        <v>551</v>
      </c>
      <c r="F19" s="2" t="s">
        <v>1553</v>
      </c>
      <c r="G19" t="s">
        <v>256</v>
      </c>
      <c r="H19" t="s">
        <v>44</v>
      </c>
      <c r="I19" t="n">
        <v>200</v>
      </c>
      <c r="J19" t="s">
        <v>1545</v>
      </c>
      <c r="K19" t="s">
        <v>782</v>
      </c>
      <c r="L19" t="s">
        <v>334</v>
      </c>
      <c r="M19" t="s">
        <v>334</v>
      </c>
      <c r="N19" s="2" t="s">
        <v>1546</v>
      </c>
      <c r="O19" s="2" t="s">
        <v>1546</v>
      </c>
      <c r="P19" s="2" t="s">
        <v>782</v>
      </c>
      <c r="Q19" s="2" t="n"/>
      <c r="R19">
        <f>"Insert into UFMT_FORMAT_SELECT (FORMATTER, RULE_NUM, ROUTE_TYPE, SERVICE_ID_IN, TRANS_TYPE_IN,  MSG_TYPE_IN, REVERSAL_IN, MTI, FORMAT_ID, TRANS_TYPE_OUT,  MSG_TYPE_OUT, REVERSAL_OUT, FINTRAN_IN, ACQ_INST_IN, ISS_INST_IN, SERVICE_TYPE_IN) Values ('"&amp;A19&amp;"', '"&amp;B19&amp;"', '"&amp;C19&amp;"', '"&amp;D19&amp;"', '"&amp;E19&amp;"', '"&amp;F19&amp;"', '"&amp;G19&amp;"', '"&amp;H19&amp;"', '"&amp;I19&amp;"', '"&amp;J19&amp;"', '"&amp;K19&amp;"', '"&amp;L19&amp;"', '"&amp;M19&amp;"', '"&amp;N19&amp;"', '"&amp;O19&amp;"', '"&amp;P19&amp;"');"</f>
        <v/>
      </c>
      <c r="S19">
        <f>"UPDATE UFMT_FORMAT_SELECT SET (ROUTE_TYPE, SERVICE_ID_IN, TRANS_TYPE_IN, MSG_TYPE_IN, REVERSAL_IN, MTI, FORMAT_ID, TRANS_TYPE_OUT,  MSG_TYPE_OUT, REVERSAL_OUT, FINTRAN_IN, ACQ_INST_IN, ISS_INST_IN,  SERVICE_TYPE_IN)= (SELECT '"&amp;C19&amp;"', '"&amp;D19&amp;"', '"&amp;E19&amp;"', '"&amp;F19&amp;"', '"&amp;G19&amp;"', '"&amp;H19&amp;"', '"&amp;I19&amp;"', '"&amp;J19&amp;"', '"&amp;K19&amp;"', '"&amp;L19&amp;"', '"&amp;M19&amp;"', '"&amp;N19&amp;"', '"&amp;O19&amp;"', '"&amp;P19&amp;"' FROM DUAL) WHERE FORMATTER = '"&amp;A19&amp;"' AND RULE_NUM = '"&amp;B19&amp;"';"</f>
        <v/>
      </c>
    </row>
    <row customHeight="1" ht="15" r="20" s="3" spans="1:20">
      <c r="A20" s="2" t="s">
        <v>1543</v>
      </c>
      <c r="B20" s="2" t="n">
        <v>17</v>
      </c>
      <c r="C20" s="2" t="s">
        <v>1547</v>
      </c>
      <c r="D20" s="2" t="s">
        <v>782</v>
      </c>
      <c r="E20" s="2" t="s">
        <v>551</v>
      </c>
      <c r="F20" s="2" t="s">
        <v>1553</v>
      </c>
      <c r="G20" t="s">
        <v>334</v>
      </c>
      <c r="H20" t="s">
        <v>1549</v>
      </c>
      <c r="I20" t="n">
        <v>201</v>
      </c>
      <c r="J20" t="s">
        <v>1545</v>
      </c>
      <c r="K20" s="2" t="s">
        <v>1555</v>
      </c>
      <c r="L20" t="s">
        <v>256</v>
      </c>
      <c r="M20" t="s">
        <v>334</v>
      </c>
      <c r="N20" s="2" t="s">
        <v>1546</v>
      </c>
      <c r="O20" s="2" t="s">
        <v>1546</v>
      </c>
      <c r="P20" s="2" t="s">
        <v>782</v>
      </c>
      <c r="Q20" s="2" t="n"/>
      <c r="R20">
        <f>"Insert into UFMT_FORMAT_SELECT (FORMATTER, RULE_NUM, ROUTE_TYPE, SERVICE_ID_IN, TRANS_TYPE_IN,  MSG_TYPE_IN, REVERSAL_IN, MTI, FORMAT_ID, TRANS_TYPE_OUT,  MSG_TYPE_OUT, REVERSAL_OUT, FINTRAN_IN, ACQ_INST_IN, ISS_INST_IN, SERVICE_TYPE_IN) Values ('"&amp;A20&amp;"', '"&amp;B20&amp;"', '"&amp;C20&amp;"', '"&amp;D20&amp;"', '"&amp;E20&amp;"', '"&amp;F20&amp;"', '"&amp;G20&amp;"', '"&amp;H20&amp;"', '"&amp;I20&amp;"', '"&amp;J20&amp;"', '"&amp;K20&amp;"', '"&amp;L20&amp;"', '"&amp;M20&amp;"', '"&amp;N20&amp;"', '"&amp;O20&amp;"', '"&amp;P20&amp;"');"</f>
        <v/>
      </c>
      <c r="S20">
        <f>"UPDATE UFMT_FORMAT_SELECT SET (ROUTE_TYPE, SERVICE_ID_IN, TRANS_TYPE_IN, MSG_TYPE_IN, REVERSAL_IN, MTI, FORMAT_ID, TRANS_TYPE_OUT,  MSG_TYPE_OUT, REVERSAL_OUT, FINTRAN_IN, ACQ_INST_IN, ISS_INST_IN,  SERVICE_TYPE_IN)= (SELECT '"&amp;C20&amp;"', '"&amp;D20&amp;"', '"&amp;E20&amp;"', '"&amp;F20&amp;"', '"&amp;G20&amp;"', '"&amp;H20&amp;"', '"&amp;I20&amp;"', '"&amp;J20&amp;"', '"&amp;K20&amp;"', '"&amp;L20&amp;"', '"&amp;M20&amp;"', '"&amp;N20&amp;"', '"&amp;O20&amp;"', '"&amp;P20&amp;"' FROM DUAL) WHERE FORMATTER = '"&amp;A20&amp;"' AND RULE_NUM = '"&amp;B20&amp;"';"</f>
        <v/>
      </c>
    </row>
    <row customHeight="1" ht="15" r="21" s="3" spans="1:20">
      <c r="A21" s="2" t="s">
        <v>1543</v>
      </c>
      <c r="B21" s="2" t="n">
        <v>18</v>
      </c>
      <c r="C21" s="2" t="s">
        <v>1544</v>
      </c>
      <c r="D21" s="2" t="s">
        <v>782</v>
      </c>
      <c r="E21" s="2" t="s">
        <v>549</v>
      </c>
      <c r="F21" s="2" t="s">
        <v>1553</v>
      </c>
      <c r="G21" t="s">
        <v>256</v>
      </c>
      <c r="H21" t="s">
        <v>44</v>
      </c>
      <c r="I21" t="n">
        <v>200</v>
      </c>
      <c r="J21" t="s">
        <v>1545</v>
      </c>
      <c r="K21" t="s">
        <v>782</v>
      </c>
      <c r="L21" t="s">
        <v>334</v>
      </c>
      <c r="M21" t="s">
        <v>334</v>
      </c>
      <c r="N21" s="2" t="s">
        <v>1546</v>
      </c>
      <c r="O21" s="2" t="s">
        <v>1546</v>
      </c>
      <c r="P21" s="2" t="s">
        <v>782</v>
      </c>
      <c r="Q21" s="2" t="n"/>
      <c r="R21">
        <f>"Insert into UFMT_FORMAT_SELECT (FORMATTER, RULE_NUM, ROUTE_TYPE, SERVICE_ID_IN, TRANS_TYPE_IN,  MSG_TYPE_IN, REVERSAL_IN, MTI, FORMAT_ID, TRANS_TYPE_OUT,  MSG_TYPE_OUT, REVERSAL_OUT, FINTRAN_IN, ACQ_INST_IN, ISS_INST_IN, SERVICE_TYPE_IN) Values ('"&amp;A21&amp;"', '"&amp;B21&amp;"', '"&amp;C21&amp;"', '"&amp;D21&amp;"', '"&amp;E21&amp;"', '"&amp;F21&amp;"', '"&amp;G21&amp;"', '"&amp;H21&amp;"', '"&amp;I21&amp;"', '"&amp;J21&amp;"', '"&amp;K21&amp;"', '"&amp;L21&amp;"', '"&amp;M21&amp;"', '"&amp;N21&amp;"', '"&amp;O21&amp;"', '"&amp;P21&amp;"');"</f>
        <v/>
      </c>
      <c r="S21">
        <f>"UPDATE UFMT_FORMAT_SELECT SET (ROUTE_TYPE, SERVICE_ID_IN, TRANS_TYPE_IN, MSG_TYPE_IN, REVERSAL_IN, MTI, FORMAT_ID, TRANS_TYPE_OUT,  MSG_TYPE_OUT, REVERSAL_OUT, FINTRAN_IN, ACQ_INST_IN, ISS_INST_IN,  SERVICE_TYPE_IN)= (SELECT '"&amp;C21&amp;"', '"&amp;D21&amp;"', '"&amp;E21&amp;"', '"&amp;F21&amp;"', '"&amp;G21&amp;"', '"&amp;H21&amp;"', '"&amp;I21&amp;"', '"&amp;J21&amp;"', '"&amp;K21&amp;"', '"&amp;L21&amp;"', '"&amp;M21&amp;"', '"&amp;N21&amp;"', '"&amp;O21&amp;"', '"&amp;P21&amp;"' FROM DUAL) WHERE FORMATTER = '"&amp;A21&amp;"' AND RULE_NUM = '"&amp;B21&amp;"';"</f>
        <v/>
      </c>
    </row>
    <row customHeight="1" ht="15" r="22" s="3" spans="1:20">
      <c r="A22" s="2" t="s">
        <v>1543</v>
      </c>
      <c r="B22" s="2" t="n">
        <v>19</v>
      </c>
      <c r="C22" s="2" t="s">
        <v>1547</v>
      </c>
      <c r="D22" s="2" t="s">
        <v>782</v>
      </c>
      <c r="E22" s="2" t="s">
        <v>549</v>
      </c>
      <c r="F22" s="2" t="s">
        <v>1553</v>
      </c>
      <c r="G22" t="s">
        <v>334</v>
      </c>
      <c r="H22" t="s">
        <v>1549</v>
      </c>
      <c r="I22" t="n">
        <v>201</v>
      </c>
      <c r="J22" t="s">
        <v>1545</v>
      </c>
      <c r="K22" s="2" t="s">
        <v>1555</v>
      </c>
      <c r="L22" t="s">
        <v>256</v>
      </c>
      <c r="M22" t="s">
        <v>334</v>
      </c>
      <c r="N22" s="2" t="s">
        <v>1546</v>
      </c>
      <c r="O22" s="2" t="s">
        <v>1546</v>
      </c>
      <c r="P22" s="2" t="s">
        <v>782</v>
      </c>
      <c r="Q22" s="2" t="n"/>
      <c r="R22">
        <f>"Insert into UFMT_FORMAT_SELECT (FORMATTER, RULE_NUM, ROUTE_TYPE, SERVICE_ID_IN, TRANS_TYPE_IN,  MSG_TYPE_IN, REVERSAL_IN, MTI, FORMAT_ID, TRANS_TYPE_OUT,  MSG_TYPE_OUT, REVERSAL_OUT, FINTRAN_IN, ACQ_INST_IN, ISS_INST_IN, SERVICE_TYPE_IN) Values ('"&amp;A22&amp;"', '"&amp;B22&amp;"', '"&amp;C22&amp;"', '"&amp;D22&amp;"', '"&amp;E22&amp;"', '"&amp;F22&amp;"', '"&amp;G22&amp;"', '"&amp;H22&amp;"', '"&amp;I22&amp;"', '"&amp;J22&amp;"', '"&amp;K22&amp;"', '"&amp;L22&amp;"', '"&amp;M22&amp;"', '"&amp;N22&amp;"', '"&amp;O22&amp;"', '"&amp;P22&amp;"');"</f>
        <v/>
      </c>
      <c r="S22">
        <f>"UPDATE UFMT_FORMAT_SELECT SET (ROUTE_TYPE, SERVICE_ID_IN, TRANS_TYPE_IN, MSG_TYPE_IN, REVERSAL_IN, MTI, FORMAT_ID, TRANS_TYPE_OUT,  MSG_TYPE_OUT, REVERSAL_OUT, FINTRAN_IN, ACQ_INST_IN, ISS_INST_IN,  SERVICE_TYPE_IN)= (SELECT '"&amp;C22&amp;"', '"&amp;D22&amp;"', '"&amp;E22&amp;"', '"&amp;F22&amp;"', '"&amp;G22&amp;"', '"&amp;H22&amp;"', '"&amp;I22&amp;"', '"&amp;J22&amp;"', '"&amp;K22&amp;"', '"&amp;L22&amp;"', '"&amp;M22&amp;"', '"&amp;N22&amp;"', '"&amp;O22&amp;"', '"&amp;P22&amp;"' FROM DUAL) WHERE FORMATTER = '"&amp;A22&amp;"' AND RULE_NUM = '"&amp;B22&amp;"';"</f>
        <v/>
      </c>
    </row>
    <row r="23" spans="1:20">
      <c r="A23" s="2" t="s">
        <v>1556</v>
      </c>
      <c r="B23" t="n">
        <v>1</v>
      </c>
      <c r="C23" s="2" t="s">
        <v>1544</v>
      </c>
      <c r="D23" s="2" t="s">
        <v>782</v>
      </c>
      <c r="E23" t="s">
        <v>1545</v>
      </c>
      <c r="F23" t="s">
        <v>425</v>
      </c>
      <c r="G23" t="s">
        <v>256</v>
      </c>
      <c r="H23" s="2" t="s">
        <v>104</v>
      </c>
      <c r="I23" t="n">
        <v>1100</v>
      </c>
      <c r="J23" t="s">
        <v>1545</v>
      </c>
      <c r="K23" t="s">
        <v>782</v>
      </c>
      <c r="L23" t="s">
        <v>334</v>
      </c>
      <c r="M23" t="s">
        <v>334</v>
      </c>
      <c r="N23" s="2" t="s">
        <v>1546</v>
      </c>
      <c r="O23" s="2" t="s">
        <v>1546</v>
      </c>
      <c r="P23" s="2" t="s">
        <v>782</v>
      </c>
      <c r="Q23" s="2" t="n"/>
      <c r="R23">
        <f>"Insert into UFMT_FORMAT_SELECT (FORMATTER, RULE_NUM, ROUTE_TYPE, SERVICE_ID_IN, TRANS_TYPE_IN,  MSG_TYPE_IN, REVERSAL_IN, MTI, FORMAT_ID, TRANS_TYPE_OUT,  MSG_TYPE_OUT, REVERSAL_OUT, FINTRAN_IN, ACQ_INST_IN, ISS_INST_IN, SERVICE_TYPE_IN) Values ('"&amp;A23&amp;"', '"&amp;B23&amp;"', '"&amp;C23&amp;"', '"&amp;D23&amp;"', '"&amp;E23&amp;"', '"&amp;F23&amp;"', '"&amp;G23&amp;"', '"&amp;H23&amp;"', '"&amp;I23&amp;"', '"&amp;J23&amp;"', '"&amp;K23&amp;"', '"&amp;L23&amp;"', '"&amp;M23&amp;"', '"&amp;N23&amp;"', '"&amp;O23&amp;"', '"&amp;P23&amp;"');"</f>
        <v/>
      </c>
      <c r="S23">
        <f>"UPDATE UFMT_FORMAT_SELECT SET (ROUTE_TYPE, SERVICE_ID_IN, TRANS_TYPE_IN, MSG_TYPE_IN, REVERSAL_IN, MTI, FORMAT_ID, TRANS_TYPE_OUT,  MSG_TYPE_OUT, REVERSAL_OUT, FINTRAN_IN, ACQ_INST_IN, ISS_INST_IN,  SERVICE_TYPE_IN)= (SELECT '"&amp;C23&amp;"', '"&amp;D23&amp;"', '"&amp;E23&amp;"', '"&amp;F23&amp;"', '"&amp;G23&amp;"', '"&amp;H23&amp;"', '"&amp;I23&amp;"', '"&amp;J23&amp;"', '"&amp;K23&amp;"', '"&amp;L23&amp;"', '"&amp;M23&amp;"', '"&amp;N23&amp;"', '"&amp;O23&amp;"', '"&amp;P23&amp;"' FROM DUAL) WHERE FORMATTER = '"&amp;A23&amp;"' AND RULE_NUM = '"&amp;B23&amp;"';"</f>
        <v/>
      </c>
    </row>
    <row r="24" spans="1:20">
      <c r="A24" s="2" t="s">
        <v>1556</v>
      </c>
      <c r="B24" t="n">
        <v>2</v>
      </c>
      <c r="C24" s="2" t="s">
        <v>1547</v>
      </c>
      <c r="D24" s="2" t="s">
        <v>782</v>
      </c>
      <c r="E24" t="s">
        <v>1545</v>
      </c>
      <c r="F24" t="s">
        <v>245</v>
      </c>
      <c r="G24" t="s">
        <v>256</v>
      </c>
      <c r="H24" s="2" t="s">
        <v>1548</v>
      </c>
      <c r="I24" t="n">
        <v>1101</v>
      </c>
      <c r="J24" t="s">
        <v>1545</v>
      </c>
      <c r="K24" t="s">
        <v>1548</v>
      </c>
      <c r="L24" t="s">
        <v>334</v>
      </c>
      <c r="M24" t="s">
        <v>334</v>
      </c>
      <c r="N24" s="2" t="s">
        <v>1546</v>
      </c>
      <c r="O24" s="2" t="s">
        <v>1546</v>
      </c>
      <c r="P24" s="2" t="s">
        <v>782</v>
      </c>
      <c r="Q24" s="2" t="n"/>
      <c r="R24">
        <f>"Insert into UFMT_FORMAT_SELECT (FORMATTER, RULE_NUM, ROUTE_TYPE, SERVICE_ID_IN, TRANS_TYPE_IN,  MSG_TYPE_IN, REVERSAL_IN, MTI, FORMAT_ID, TRANS_TYPE_OUT,  MSG_TYPE_OUT, REVERSAL_OUT, FINTRAN_IN, ACQ_INST_IN, ISS_INST_IN, SERVICE_TYPE_IN) Values ('"&amp;A24&amp;"', '"&amp;B24&amp;"', '"&amp;C24&amp;"', '"&amp;D24&amp;"', '"&amp;E24&amp;"', '"&amp;F24&amp;"', '"&amp;G24&amp;"', '"&amp;H24&amp;"', '"&amp;I24&amp;"', '"&amp;J24&amp;"', '"&amp;K24&amp;"', '"&amp;L24&amp;"', '"&amp;M24&amp;"', '"&amp;N24&amp;"', '"&amp;O24&amp;"', '"&amp;P24&amp;"');"</f>
        <v/>
      </c>
      <c r="S24">
        <f>"UPDATE UFMT_FORMAT_SELECT SET (ROUTE_TYPE, SERVICE_ID_IN, TRANS_TYPE_IN, MSG_TYPE_IN, REVERSAL_IN, MTI, FORMAT_ID, TRANS_TYPE_OUT,  MSG_TYPE_OUT, REVERSAL_OUT, FINTRAN_IN, ACQ_INST_IN, ISS_INST_IN,  SERVICE_TYPE_IN)= (SELECT '"&amp;C24&amp;"', '"&amp;D24&amp;"', '"&amp;E24&amp;"', '"&amp;F24&amp;"', '"&amp;G24&amp;"', '"&amp;H24&amp;"', '"&amp;I24&amp;"', '"&amp;J24&amp;"', '"&amp;K24&amp;"', '"&amp;L24&amp;"', '"&amp;M24&amp;"', '"&amp;N24&amp;"', '"&amp;O24&amp;"', '"&amp;P24&amp;"' FROM DUAL) WHERE FORMATTER = '"&amp;A24&amp;"' AND RULE_NUM = '"&amp;B24&amp;"';"</f>
        <v/>
      </c>
    </row>
    <row r="25" spans="1:20">
      <c r="A25" s="2" t="s">
        <v>1556</v>
      </c>
      <c r="B25" t="n">
        <v>3</v>
      </c>
      <c r="C25" s="2" t="s">
        <v>1547</v>
      </c>
      <c r="D25" s="2" t="s">
        <v>782</v>
      </c>
      <c r="E25" t="s">
        <v>1545</v>
      </c>
      <c r="F25" t="s">
        <v>245</v>
      </c>
      <c r="G25" t="s">
        <v>256</v>
      </c>
      <c r="H25" t="s">
        <v>104</v>
      </c>
      <c r="I25" t="n">
        <v>1102</v>
      </c>
      <c r="J25" t="s">
        <v>1545</v>
      </c>
      <c r="K25" t="s">
        <v>104</v>
      </c>
      <c r="L25" t="s">
        <v>334</v>
      </c>
      <c r="M25" t="s">
        <v>334</v>
      </c>
      <c r="N25" s="2" t="s">
        <v>1546</v>
      </c>
      <c r="O25" s="2" t="s">
        <v>1546</v>
      </c>
      <c r="P25" s="2" t="s">
        <v>782</v>
      </c>
      <c r="Q25" s="2" t="n"/>
      <c r="R25">
        <f>"Insert into UFMT_FORMAT_SELECT (FORMATTER, RULE_NUM, ROUTE_TYPE, SERVICE_ID_IN, TRANS_TYPE_IN,  MSG_TYPE_IN, REVERSAL_IN, MTI, FORMAT_ID, TRANS_TYPE_OUT,  MSG_TYPE_OUT, REVERSAL_OUT, FINTRAN_IN, ACQ_INST_IN, ISS_INST_IN, SERVICE_TYPE_IN) Values ('"&amp;A25&amp;"', '"&amp;B25&amp;"', '"&amp;C25&amp;"', '"&amp;D25&amp;"', '"&amp;E25&amp;"', '"&amp;F25&amp;"', '"&amp;G25&amp;"', '"&amp;H25&amp;"', '"&amp;I25&amp;"', '"&amp;J25&amp;"', '"&amp;K25&amp;"', '"&amp;L25&amp;"', '"&amp;M25&amp;"', '"&amp;N25&amp;"', '"&amp;O25&amp;"', '"&amp;P25&amp;"');"</f>
        <v/>
      </c>
      <c r="S25">
        <f>"UPDATE UFMT_FORMAT_SELECT SET (ROUTE_TYPE, SERVICE_ID_IN, TRANS_TYPE_IN, MSG_TYPE_IN, REVERSAL_IN, MTI, FORMAT_ID, TRANS_TYPE_OUT,  MSG_TYPE_OUT, REVERSAL_OUT, FINTRAN_IN, ACQ_INST_IN, ISS_INST_IN,  SERVICE_TYPE_IN)= (SELECT '"&amp;C25&amp;"', '"&amp;D25&amp;"', '"&amp;E25&amp;"', '"&amp;F25&amp;"', '"&amp;G25&amp;"', '"&amp;H25&amp;"', '"&amp;I25&amp;"', '"&amp;J25&amp;"', '"&amp;K25&amp;"', '"&amp;L25&amp;"', '"&amp;M25&amp;"', '"&amp;N25&amp;"', '"&amp;O25&amp;"', '"&amp;P25&amp;"' FROM DUAL) WHERE FORMATTER = '"&amp;A25&amp;"' AND RULE_NUM = '"&amp;B25&amp;"';"</f>
        <v/>
      </c>
    </row>
    <row r="26" spans="1:20">
      <c r="A26" s="2" t="s">
        <v>1556</v>
      </c>
      <c r="B26" t="n">
        <v>4</v>
      </c>
      <c r="C26" s="2" t="s">
        <v>1544</v>
      </c>
      <c r="D26" s="2" t="s">
        <v>782</v>
      </c>
      <c r="E26" t="s">
        <v>1545</v>
      </c>
      <c r="F26" t="s">
        <v>1548</v>
      </c>
      <c r="G26" t="s">
        <v>256</v>
      </c>
      <c r="H26" t="s">
        <v>1548</v>
      </c>
      <c r="I26" t="n">
        <v>1103</v>
      </c>
      <c r="J26" t="s">
        <v>1545</v>
      </c>
      <c r="K26" t="s">
        <v>782</v>
      </c>
      <c r="L26" t="s">
        <v>334</v>
      </c>
      <c r="M26" t="s">
        <v>334</v>
      </c>
      <c r="N26" s="2" t="s">
        <v>1546</v>
      </c>
      <c r="O26" s="2" t="s">
        <v>1546</v>
      </c>
      <c r="P26" s="2" t="s">
        <v>782</v>
      </c>
      <c r="Q26" s="2" t="n"/>
      <c r="R26">
        <f>"Insert into UFMT_FORMAT_SELECT (FORMATTER, RULE_NUM, ROUTE_TYPE, SERVICE_ID_IN, TRANS_TYPE_IN,  MSG_TYPE_IN, REVERSAL_IN, MTI, FORMAT_ID, TRANS_TYPE_OUT,  MSG_TYPE_OUT, REVERSAL_OUT, FINTRAN_IN, ACQ_INST_IN, ISS_INST_IN, SERVICE_TYPE_IN) Values ('"&amp;A26&amp;"', '"&amp;B26&amp;"', '"&amp;C26&amp;"', '"&amp;D26&amp;"', '"&amp;E26&amp;"', '"&amp;F26&amp;"', '"&amp;G26&amp;"', '"&amp;H26&amp;"', '"&amp;I26&amp;"', '"&amp;J26&amp;"', '"&amp;K26&amp;"', '"&amp;L26&amp;"', '"&amp;M26&amp;"', '"&amp;N26&amp;"', '"&amp;O26&amp;"', '"&amp;P26&amp;"');"</f>
        <v/>
      </c>
      <c r="S26">
        <f>"UPDATE UFMT_FORMAT_SELECT SET (ROUTE_TYPE, SERVICE_ID_IN, TRANS_TYPE_IN, MSG_TYPE_IN, REVERSAL_IN, MTI, FORMAT_ID, TRANS_TYPE_OUT,  MSG_TYPE_OUT, REVERSAL_OUT, FINTRAN_IN, ACQ_INST_IN, ISS_INST_IN,  SERVICE_TYPE_IN)= (SELECT '"&amp;C26&amp;"', '"&amp;D26&amp;"', '"&amp;E26&amp;"', '"&amp;F26&amp;"', '"&amp;G26&amp;"', '"&amp;H26&amp;"', '"&amp;I26&amp;"', '"&amp;J26&amp;"', '"&amp;K26&amp;"', '"&amp;L26&amp;"', '"&amp;M26&amp;"', '"&amp;N26&amp;"', '"&amp;O26&amp;"', '"&amp;P26&amp;"' FROM DUAL) WHERE FORMATTER = '"&amp;A26&amp;"' AND RULE_NUM = '"&amp;B26&amp;"';"</f>
        <v/>
      </c>
    </row>
    <row r="27" spans="1:20">
      <c r="A27" s="2" t="s">
        <v>1556</v>
      </c>
      <c r="B27" t="n">
        <v>5</v>
      </c>
      <c r="C27" s="2" t="s">
        <v>1544</v>
      </c>
      <c r="D27" s="2" t="s">
        <v>782</v>
      </c>
      <c r="E27" t="s">
        <v>1545</v>
      </c>
      <c r="F27" t="s">
        <v>1091</v>
      </c>
      <c r="G27" t="s">
        <v>256</v>
      </c>
      <c r="H27" t="s">
        <v>104</v>
      </c>
      <c r="I27" t="n">
        <v>1100</v>
      </c>
      <c r="J27" t="s">
        <v>1545</v>
      </c>
      <c r="K27" t="s">
        <v>782</v>
      </c>
      <c r="L27" t="s">
        <v>334</v>
      </c>
      <c r="M27" t="s">
        <v>334</v>
      </c>
      <c r="N27" s="2" t="s">
        <v>1546</v>
      </c>
      <c r="O27" s="2" t="s">
        <v>1546</v>
      </c>
      <c r="P27" s="2" t="s">
        <v>782</v>
      </c>
      <c r="Q27" s="2" t="n"/>
      <c r="R27">
        <f>"Insert into UFMT_FORMAT_SELECT (FORMATTER, RULE_NUM, ROUTE_TYPE, SERVICE_ID_IN, TRANS_TYPE_IN,  MSG_TYPE_IN, REVERSAL_IN, MTI, FORMAT_ID, TRANS_TYPE_OUT,  MSG_TYPE_OUT, REVERSAL_OUT, FINTRAN_IN, ACQ_INST_IN, ISS_INST_IN, SERVICE_TYPE_IN) Values ('"&amp;A27&amp;"', '"&amp;B27&amp;"', '"&amp;C27&amp;"', '"&amp;D27&amp;"', '"&amp;E27&amp;"', '"&amp;F27&amp;"', '"&amp;G27&amp;"', '"&amp;H27&amp;"', '"&amp;I27&amp;"', '"&amp;J27&amp;"', '"&amp;K27&amp;"', '"&amp;L27&amp;"', '"&amp;M27&amp;"', '"&amp;N27&amp;"', '"&amp;O27&amp;"', '"&amp;P27&amp;"');"</f>
        <v/>
      </c>
      <c r="S27">
        <f>"UPDATE UFMT_FORMAT_SELECT SET (ROUTE_TYPE, SERVICE_ID_IN, TRANS_TYPE_IN, MSG_TYPE_IN, REVERSAL_IN, MTI, FORMAT_ID, TRANS_TYPE_OUT,  MSG_TYPE_OUT, REVERSAL_OUT, FINTRAN_IN, ACQ_INST_IN, ISS_INST_IN,  SERVICE_TYPE_IN)= (SELECT '"&amp;C27&amp;"', '"&amp;D27&amp;"', '"&amp;E27&amp;"', '"&amp;F27&amp;"', '"&amp;G27&amp;"', '"&amp;H27&amp;"', '"&amp;I27&amp;"', '"&amp;J27&amp;"', '"&amp;K27&amp;"', '"&amp;L27&amp;"', '"&amp;M27&amp;"', '"&amp;N27&amp;"', '"&amp;O27&amp;"', '"&amp;P27&amp;"' FROM DUAL) WHERE FORMATTER = '"&amp;A27&amp;"' AND RULE_NUM = '"&amp;B27&amp;"';"</f>
        <v/>
      </c>
    </row>
    <row r="28" spans="1:20">
      <c r="A28" s="2" t="s">
        <v>1556</v>
      </c>
      <c r="B28" t="n">
        <v>6</v>
      </c>
      <c r="C28" s="2" t="s">
        <v>1544</v>
      </c>
      <c r="D28" s="2" t="s">
        <v>782</v>
      </c>
      <c r="E28" t="s">
        <v>1545</v>
      </c>
      <c r="F28" t="s">
        <v>1092</v>
      </c>
      <c r="G28" t="s">
        <v>256</v>
      </c>
      <c r="H28" t="s">
        <v>104</v>
      </c>
      <c r="I28" t="n">
        <v>1100</v>
      </c>
      <c r="J28" t="s">
        <v>1545</v>
      </c>
      <c r="K28" t="s">
        <v>782</v>
      </c>
      <c r="L28" t="s">
        <v>334</v>
      </c>
      <c r="M28" t="s">
        <v>334</v>
      </c>
      <c r="N28" s="2" t="s">
        <v>1546</v>
      </c>
      <c r="O28" s="2" t="s">
        <v>1546</v>
      </c>
      <c r="P28" s="2" t="s">
        <v>782</v>
      </c>
      <c r="Q28" s="2" t="n"/>
      <c r="R28">
        <f>"Insert into UFMT_FORMAT_SELECT (FORMATTER, RULE_NUM, ROUTE_TYPE, SERVICE_ID_IN, TRANS_TYPE_IN,  MSG_TYPE_IN, REVERSAL_IN, MTI, FORMAT_ID, TRANS_TYPE_OUT,  MSG_TYPE_OUT, REVERSAL_OUT, FINTRAN_IN, ACQ_INST_IN, ISS_INST_IN, SERVICE_TYPE_IN) Values ('"&amp;A28&amp;"', '"&amp;B28&amp;"', '"&amp;C28&amp;"', '"&amp;D28&amp;"', '"&amp;E28&amp;"', '"&amp;F28&amp;"', '"&amp;G28&amp;"', '"&amp;H28&amp;"', '"&amp;I28&amp;"', '"&amp;J28&amp;"', '"&amp;K28&amp;"', '"&amp;L28&amp;"', '"&amp;M28&amp;"', '"&amp;N28&amp;"', '"&amp;O28&amp;"', '"&amp;P28&amp;"');"</f>
        <v/>
      </c>
      <c r="S28">
        <f>"UPDATE UFMT_FORMAT_SELECT SET (ROUTE_TYPE, SERVICE_ID_IN, TRANS_TYPE_IN, MSG_TYPE_IN, REVERSAL_IN, MTI, FORMAT_ID, TRANS_TYPE_OUT,  MSG_TYPE_OUT, REVERSAL_OUT, FINTRAN_IN, ACQ_INST_IN, ISS_INST_IN,  SERVICE_TYPE_IN)= (SELECT '"&amp;C28&amp;"', '"&amp;D28&amp;"', '"&amp;E28&amp;"', '"&amp;F28&amp;"', '"&amp;G28&amp;"', '"&amp;H28&amp;"', '"&amp;I28&amp;"', '"&amp;J28&amp;"', '"&amp;K28&amp;"', '"&amp;L28&amp;"', '"&amp;M28&amp;"', '"&amp;N28&amp;"', '"&amp;O28&amp;"', '"&amp;P28&amp;"' FROM DUAL) WHERE FORMATTER = '"&amp;A28&amp;"' AND RULE_NUM = '"&amp;B28&amp;"';"</f>
        <v/>
      </c>
    </row>
    <row r="29" spans="1:20">
      <c r="A29" s="2" t="s">
        <v>1556</v>
      </c>
      <c r="B29" t="n">
        <v>7</v>
      </c>
      <c r="C29" s="2" t="s">
        <v>1544</v>
      </c>
      <c r="D29" s="2" t="s">
        <v>782</v>
      </c>
      <c r="E29" t="s">
        <v>413</v>
      </c>
      <c r="F29" t="s">
        <v>1551</v>
      </c>
      <c r="G29" t="s">
        <v>256</v>
      </c>
      <c r="H29" t="s">
        <v>44</v>
      </c>
      <c r="I29" t="n">
        <v>1200</v>
      </c>
      <c r="J29" t="s">
        <v>1545</v>
      </c>
      <c r="K29" t="s">
        <v>782</v>
      </c>
      <c r="L29" t="s">
        <v>334</v>
      </c>
      <c r="M29" t="s">
        <v>334</v>
      </c>
      <c r="N29" s="2" t="s">
        <v>1546</v>
      </c>
      <c r="O29" s="2" t="s">
        <v>1546</v>
      </c>
      <c r="P29" s="2" t="s">
        <v>782</v>
      </c>
      <c r="Q29" s="2" t="n"/>
      <c r="R29">
        <f>"Insert into UFMT_FORMAT_SELECT (FORMATTER, RULE_NUM, ROUTE_TYPE, SERVICE_ID_IN, TRANS_TYPE_IN,  MSG_TYPE_IN, REVERSAL_IN, MTI, FORMAT_ID, TRANS_TYPE_OUT,  MSG_TYPE_OUT, REVERSAL_OUT, FINTRAN_IN, ACQ_INST_IN, ISS_INST_IN, SERVICE_TYPE_IN) Values ('"&amp;A29&amp;"', '"&amp;B29&amp;"', '"&amp;C29&amp;"', '"&amp;D29&amp;"', '"&amp;E29&amp;"', '"&amp;F29&amp;"', '"&amp;G29&amp;"', '"&amp;H29&amp;"', '"&amp;I29&amp;"', '"&amp;J29&amp;"', '"&amp;K29&amp;"', '"&amp;L29&amp;"', '"&amp;M29&amp;"', '"&amp;N29&amp;"', '"&amp;O29&amp;"', '"&amp;P29&amp;"');"</f>
        <v/>
      </c>
      <c r="S29">
        <f>"UPDATE UFMT_FORMAT_SELECT SET (ROUTE_TYPE, SERVICE_ID_IN, TRANS_TYPE_IN, MSG_TYPE_IN, REVERSAL_IN, MTI, FORMAT_ID, TRANS_TYPE_OUT,  MSG_TYPE_OUT, REVERSAL_OUT, FINTRAN_IN, ACQ_INST_IN, ISS_INST_IN,  SERVICE_TYPE_IN)= (SELECT '"&amp;C29&amp;"', '"&amp;D29&amp;"', '"&amp;E29&amp;"', '"&amp;F29&amp;"', '"&amp;G29&amp;"', '"&amp;H29&amp;"', '"&amp;I29&amp;"', '"&amp;J29&amp;"', '"&amp;K29&amp;"', '"&amp;L29&amp;"', '"&amp;M29&amp;"', '"&amp;N29&amp;"', '"&amp;O29&amp;"', '"&amp;P29&amp;"' FROM DUAL) WHERE FORMATTER = '"&amp;A29&amp;"' AND RULE_NUM = '"&amp;B29&amp;"';"</f>
        <v/>
      </c>
    </row>
    <row r="30" spans="1:20">
      <c r="A30" s="2" t="s">
        <v>1556</v>
      </c>
      <c r="B30" t="n">
        <v>8</v>
      </c>
      <c r="C30" s="2" t="s">
        <v>1547</v>
      </c>
      <c r="D30" s="2" t="s">
        <v>782</v>
      </c>
      <c r="E30" t="s">
        <v>1545</v>
      </c>
      <c r="F30" t="s">
        <v>245</v>
      </c>
      <c r="G30" t="s">
        <v>334</v>
      </c>
      <c r="H30" t="s">
        <v>1549</v>
      </c>
      <c r="I30" t="n">
        <v>1201</v>
      </c>
      <c r="J30" t="s">
        <v>1545</v>
      </c>
      <c r="K30" t="s">
        <v>1550</v>
      </c>
      <c r="L30" t="s">
        <v>256</v>
      </c>
      <c r="M30" t="s">
        <v>334</v>
      </c>
      <c r="N30" s="2" t="s">
        <v>1546</v>
      </c>
      <c r="O30" s="2" t="s">
        <v>1546</v>
      </c>
      <c r="P30" s="2" t="s">
        <v>782</v>
      </c>
      <c r="Q30" s="2" t="n"/>
      <c r="R30">
        <f>"Insert into UFMT_FORMAT_SELECT (FORMATTER, RULE_NUM, ROUTE_TYPE, SERVICE_ID_IN, TRANS_TYPE_IN,  MSG_TYPE_IN, REVERSAL_IN, MTI, FORMAT_ID, TRANS_TYPE_OUT,  MSG_TYPE_OUT, REVERSAL_OUT, FINTRAN_IN, ACQ_INST_IN, ISS_INST_IN, SERVICE_TYPE_IN) Values ('"&amp;A30&amp;"', '"&amp;B30&amp;"', '"&amp;C30&amp;"', '"&amp;D30&amp;"', '"&amp;E30&amp;"', '"&amp;F30&amp;"', '"&amp;G30&amp;"', '"&amp;H30&amp;"', '"&amp;I30&amp;"', '"&amp;J30&amp;"', '"&amp;K30&amp;"', '"&amp;L30&amp;"', '"&amp;M30&amp;"', '"&amp;N30&amp;"', '"&amp;O30&amp;"', '"&amp;P30&amp;"');"</f>
        <v/>
      </c>
      <c r="S30">
        <f>"UPDATE UFMT_FORMAT_SELECT SET (ROUTE_TYPE, SERVICE_ID_IN, TRANS_TYPE_IN, MSG_TYPE_IN, REVERSAL_IN, MTI, FORMAT_ID, TRANS_TYPE_OUT,  MSG_TYPE_OUT, REVERSAL_OUT, FINTRAN_IN, ACQ_INST_IN, ISS_INST_IN,  SERVICE_TYPE_IN)= (SELECT '"&amp;C30&amp;"', '"&amp;D30&amp;"', '"&amp;E30&amp;"', '"&amp;F30&amp;"', '"&amp;G30&amp;"', '"&amp;H30&amp;"', '"&amp;I30&amp;"', '"&amp;J30&amp;"', '"&amp;K30&amp;"', '"&amp;L30&amp;"', '"&amp;M30&amp;"', '"&amp;N30&amp;"', '"&amp;O30&amp;"', '"&amp;P30&amp;"' FROM DUAL) WHERE FORMATTER = '"&amp;A30&amp;"' AND RULE_NUM = '"&amp;B30&amp;"';"</f>
        <v/>
      </c>
    </row>
    <row r="31" spans="1:20">
      <c r="A31" s="2" t="s">
        <v>1556</v>
      </c>
      <c r="B31" t="n">
        <v>9</v>
      </c>
      <c r="C31" s="2" t="s">
        <v>1547</v>
      </c>
      <c r="D31" s="2" t="s">
        <v>782</v>
      </c>
      <c r="E31" t="s">
        <v>1545</v>
      </c>
      <c r="F31" t="s">
        <v>1551</v>
      </c>
      <c r="G31" t="s">
        <v>334</v>
      </c>
      <c r="H31" t="s">
        <v>1549</v>
      </c>
      <c r="I31" t="n">
        <v>1201</v>
      </c>
      <c r="J31" t="s">
        <v>1545</v>
      </c>
      <c r="K31" t="s">
        <v>1550</v>
      </c>
      <c r="L31" t="s">
        <v>256</v>
      </c>
      <c r="M31" t="s">
        <v>334</v>
      </c>
      <c r="N31" s="2" t="s">
        <v>1546</v>
      </c>
      <c r="O31" s="2" t="s">
        <v>1546</v>
      </c>
      <c r="P31" s="2" t="s">
        <v>782</v>
      </c>
      <c r="R31">
        <f>"Insert into UFMT_FORMAT_SELECT (FORMATTER, RULE_NUM, ROUTE_TYPE, SERVICE_ID_IN, TRANS_TYPE_IN,  MSG_TYPE_IN, REVERSAL_IN, MTI, FORMAT_ID, TRANS_TYPE_OUT,  MSG_TYPE_OUT, REVERSAL_OUT, FINTRAN_IN, ACQ_INST_IN, ISS_INST_IN, SERVICE_TYPE_IN) Values ('"&amp;A31&amp;"', '"&amp;B31&amp;"', '"&amp;C31&amp;"', '"&amp;D31&amp;"', '"&amp;E31&amp;"', '"&amp;F31&amp;"', '"&amp;G31&amp;"', '"&amp;H31&amp;"', '"&amp;I31&amp;"', '"&amp;J31&amp;"', '"&amp;K31&amp;"', '"&amp;L31&amp;"', '"&amp;M31&amp;"', '"&amp;N31&amp;"', '"&amp;O31&amp;"', '"&amp;P31&amp;"');"</f>
        <v/>
      </c>
      <c r="S31">
        <f>"UPDATE UFMT_FORMAT_SELECT SET (ROUTE_TYPE, SERVICE_ID_IN, TRANS_TYPE_IN, MSG_TYPE_IN, REVERSAL_IN, MTI, FORMAT_ID, TRANS_TYPE_OUT,  MSG_TYPE_OUT, REVERSAL_OUT, FINTRAN_IN, ACQ_INST_IN, ISS_INST_IN,  SERVICE_TYPE_IN)= (SELECT '"&amp;C31&amp;"', '"&amp;D31&amp;"', '"&amp;E31&amp;"', '"&amp;F31&amp;"', '"&amp;G31&amp;"', '"&amp;H31&amp;"', '"&amp;I31&amp;"', '"&amp;J31&amp;"', '"&amp;K31&amp;"', '"&amp;L31&amp;"', '"&amp;M31&amp;"', '"&amp;N31&amp;"', '"&amp;O31&amp;"', '"&amp;P31&amp;"' FROM DUAL) WHERE FORMATTER = '"&amp;A31&amp;"' AND RULE_NUM = '"&amp;B31&amp;"';"</f>
        <v/>
      </c>
    </row>
    <row r="32" spans="1:20">
      <c r="A32" s="2" t="s">
        <v>1556</v>
      </c>
      <c r="B32" t="n">
        <v>10</v>
      </c>
      <c r="C32" s="2" t="s">
        <v>1544</v>
      </c>
      <c r="D32" s="2" t="s">
        <v>782</v>
      </c>
      <c r="E32" t="s">
        <v>1067</v>
      </c>
      <c r="F32" t="s">
        <v>1551</v>
      </c>
      <c r="G32" t="s">
        <v>256</v>
      </c>
      <c r="H32" t="s">
        <v>1557</v>
      </c>
      <c r="I32" t="n">
        <v>1300</v>
      </c>
      <c r="J32" t="s">
        <v>1545</v>
      </c>
      <c r="K32" t="s">
        <v>782</v>
      </c>
      <c r="L32" t="s">
        <v>334</v>
      </c>
      <c r="M32" t="s">
        <v>334</v>
      </c>
      <c r="N32" s="2" t="s">
        <v>1546</v>
      </c>
      <c r="O32" s="2" t="s">
        <v>1546</v>
      </c>
      <c r="P32" s="2" t="s">
        <v>782</v>
      </c>
      <c r="Q32" s="2" t="n"/>
      <c r="R32">
        <f>"Insert into UFMT_FORMAT_SELECT (FORMATTER, RULE_NUM, ROUTE_TYPE, SERVICE_ID_IN, TRANS_TYPE_IN,  MSG_TYPE_IN, REVERSAL_IN, MTI, FORMAT_ID, TRANS_TYPE_OUT,  MSG_TYPE_OUT, REVERSAL_OUT, FINTRAN_IN, ACQ_INST_IN, ISS_INST_IN, SERVICE_TYPE_IN) Values ('"&amp;A32&amp;"', '"&amp;B32&amp;"', '"&amp;C32&amp;"', '"&amp;D32&amp;"', '"&amp;E32&amp;"', '"&amp;F32&amp;"', '"&amp;G32&amp;"', '"&amp;H32&amp;"', '"&amp;I32&amp;"', '"&amp;J32&amp;"', '"&amp;K32&amp;"', '"&amp;L32&amp;"', '"&amp;M32&amp;"', '"&amp;N32&amp;"', '"&amp;O32&amp;"', '"&amp;P32&amp;"');"</f>
        <v/>
      </c>
      <c r="S32">
        <f>"UPDATE UFMT_FORMAT_SELECT SET (ROUTE_TYPE, SERVICE_ID_IN, TRANS_TYPE_IN, MSG_TYPE_IN, REVERSAL_IN, MTI, FORMAT_ID, TRANS_TYPE_OUT,  MSG_TYPE_OUT, REVERSAL_OUT, FINTRAN_IN, ACQ_INST_IN, ISS_INST_IN,  SERVICE_TYPE_IN)= (SELECT '"&amp;C32&amp;"', '"&amp;D32&amp;"', '"&amp;E32&amp;"', '"&amp;F32&amp;"', '"&amp;G32&amp;"', '"&amp;H32&amp;"', '"&amp;I32&amp;"', '"&amp;J32&amp;"', '"&amp;K32&amp;"', '"&amp;L32&amp;"', '"&amp;M32&amp;"', '"&amp;N32&amp;"', '"&amp;O32&amp;"', '"&amp;P32&amp;"' FROM DUAL) WHERE FORMATTER = '"&amp;A32&amp;"' AND RULE_NUM = '"&amp;B32&amp;"';"</f>
        <v/>
      </c>
    </row>
    <row r="33" spans="1:20">
      <c r="A33" s="2" t="s">
        <v>1556</v>
      </c>
      <c r="B33" t="n">
        <v>11</v>
      </c>
      <c r="C33" s="2" t="s">
        <v>1547</v>
      </c>
      <c r="D33" s="2" t="s">
        <v>782</v>
      </c>
      <c r="E33" t="s">
        <v>1545</v>
      </c>
      <c r="F33" t="s">
        <v>245</v>
      </c>
      <c r="G33" t="s">
        <v>334</v>
      </c>
      <c r="H33" t="s">
        <v>368</v>
      </c>
      <c r="I33" t="n">
        <v>1301</v>
      </c>
      <c r="J33" t="s">
        <v>1545</v>
      </c>
      <c r="K33" t="s">
        <v>1550</v>
      </c>
      <c r="L33" t="s">
        <v>256</v>
      </c>
      <c r="M33" t="s">
        <v>334</v>
      </c>
      <c r="N33" s="2" t="s">
        <v>1546</v>
      </c>
      <c r="O33" s="2" t="s">
        <v>1546</v>
      </c>
      <c r="P33" s="2" t="s">
        <v>782</v>
      </c>
      <c r="Q33" s="2" t="n"/>
      <c r="R33">
        <f>"Insert into UFMT_FORMAT_SELECT (FORMATTER, RULE_NUM, ROUTE_TYPE, SERVICE_ID_IN, TRANS_TYPE_IN,  MSG_TYPE_IN, REVERSAL_IN, MTI, FORMAT_ID, TRANS_TYPE_OUT,  MSG_TYPE_OUT, REVERSAL_OUT, FINTRAN_IN, ACQ_INST_IN, ISS_INST_IN, SERVICE_TYPE_IN) Values ('"&amp;A33&amp;"', '"&amp;B33&amp;"', '"&amp;C33&amp;"', '"&amp;D33&amp;"', '"&amp;E33&amp;"', '"&amp;F33&amp;"', '"&amp;G33&amp;"', '"&amp;H33&amp;"', '"&amp;I33&amp;"', '"&amp;J33&amp;"', '"&amp;K33&amp;"', '"&amp;L33&amp;"', '"&amp;M33&amp;"', '"&amp;N33&amp;"', '"&amp;O33&amp;"', '"&amp;P33&amp;"');"</f>
        <v/>
      </c>
      <c r="S33">
        <f>"UPDATE UFMT_FORMAT_SELECT SET (ROUTE_TYPE, SERVICE_ID_IN, TRANS_TYPE_IN, MSG_TYPE_IN, REVERSAL_IN, MTI, FORMAT_ID, TRANS_TYPE_OUT,  MSG_TYPE_OUT, REVERSAL_OUT, FINTRAN_IN, ACQ_INST_IN, ISS_INST_IN,  SERVICE_TYPE_IN)= (SELECT '"&amp;C33&amp;"', '"&amp;D33&amp;"', '"&amp;E33&amp;"', '"&amp;F33&amp;"', '"&amp;G33&amp;"', '"&amp;H33&amp;"', '"&amp;I33&amp;"', '"&amp;J33&amp;"', '"&amp;K33&amp;"', '"&amp;L33&amp;"', '"&amp;M33&amp;"', '"&amp;N33&amp;"', '"&amp;O33&amp;"', '"&amp;P33&amp;"' FROM DUAL) WHERE FORMATTER = '"&amp;A33&amp;"' AND RULE_NUM = '"&amp;B33&amp;"';"</f>
        <v/>
      </c>
    </row>
    <row r="34" spans="1:20">
      <c r="A34" s="2" t="s">
        <v>1556</v>
      </c>
      <c r="B34" t="n">
        <v>12</v>
      </c>
      <c r="C34" s="2" t="s">
        <v>1547</v>
      </c>
      <c r="D34" s="2" t="s">
        <v>782</v>
      </c>
      <c r="E34" t="s">
        <v>1067</v>
      </c>
      <c r="F34" t="s">
        <v>1551</v>
      </c>
      <c r="G34" t="s">
        <v>334</v>
      </c>
      <c r="H34" t="s">
        <v>368</v>
      </c>
      <c r="I34" t="n">
        <v>1301</v>
      </c>
      <c r="J34" t="s">
        <v>1545</v>
      </c>
      <c r="K34" t="s">
        <v>1550</v>
      </c>
      <c r="L34" t="s">
        <v>256</v>
      </c>
      <c r="M34" t="s">
        <v>334</v>
      </c>
      <c r="N34" s="2" t="s">
        <v>1546</v>
      </c>
      <c r="O34" s="2" t="s">
        <v>1546</v>
      </c>
      <c r="P34" s="2" t="s">
        <v>782</v>
      </c>
      <c r="R34">
        <f>"Insert into UFMT_FORMAT_SELECT (FORMATTER, RULE_NUM, ROUTE_TYPE, SERVICE_ID_IN, TRANS_TYPE_IN,  MSG_TYPE_IN, REVERSAL_IN, MTI, FORMAT_ID, TRANS_TYPE_OUT,  MSG_TYPE_OUT, REVERSAL_OUT, FINTRAN_IN, ACQ_INST_IN, ISS_INST_IN, SERVICE_TYPE_IN) Values ('"&amp;A34&amp;"', '"&amp;B34&amp;"', '"&amp;C34&amp;"', '"&amp;D34&amp;"', '"&amp;E34&amp;"', '"&amp;F34&amp;"', '"&amp;G34&amp;"', '"&amp;H34&amp;"', '"&amp;I34&amp;"', '"&amp;J34&amp;"', '"&amp;K34&amp;"', '"&amp;L34&amp;"', '"&amp;M34&amp;"', '"&amp;N34&amp;"', '"&amp;O34&amp;"', '"&amp;P34&amp;"');"</f>
        <v/>
      </c>
      <c r="S34">
        <f>"UPDATE UFMT_FORMAT_SELECT SET (ROUTE_TYPE, SERVICE_ID_IN, TRANS_TYPE_IN, MSG_TYPE_IN, REVERSAL_IN, MTI, FORMAT_ID, TRANS_TYPE_OUT,  MSG_TYPE_OUT, REVERSAL_OUT, FINTRAN_IN, ACQ_INST_IN, ISS_INST_IN,  SERVICE_TYPE_IN)= (SELECT '"&amp;C34&amp;"', '"&amp;D34&amp;"', '"&amp;E34&amp;"', '"&amp;F34&amp;"', '"&amp;G34&amp;"', '"&amp;H34&amp;"', '"&amp;I34&amp;"', '"&amp;J34&amp;"', '"&amp;K34&amp;"', '"&amp;L34&amp;"', '"&amp;M34&amp;"', '"&amp;N34&amp;"', '"&amp;O34&amp;"', '"&amp;P34&amp;"' FROM DUAL) WHERE FORMATTER = '"&amp;A34&amp;"' AND RULE_NUM = '"&amp;B34&amp;"';"</f>
        <v/>
      </c>
    </row>
    <row r="35" spans="1:20">
      <c r="A35" s="2" t="s">
        <v>1556</v>
      </c>
      <c r="B35" t="n">
        <v>13</v>
      </c>
      <c r="C35" s="2" t="s">
        <v>1544</v>
      </c>
      <c r="D35" s="2" t="s">
        <v>1558</v>
      </c>
      <c r="E35" t="s">
        <v>286</v>
      </c>
      <c r="F35" t="s">
        <v>1551</v>
      </c>
      <c r="G35" t="s">
        <v>256</v>
      </c>
      <c r="H35" t="s">
        <v>1557</v>
      </c>
      <c r="I35" t="n">
        <v>1300</v>
      </c>
      <c r="J35" t="s">
        <v>1545</v>
      </c>
      <c r="K35" t="s">
        <v>782</v>
      </c>
      <c r="L35" t="s">
        <v>334</v>
      </c>
      <c r="M35" t="s">
        <v>334</v>
      </c>
      <c r="N35" s="2" t="s">
        <v>1546</v>
      </c>
      <c r="O35" s="2" t="s">
        <v>1546</v>
      </c>
      <c r="P35" s="2" t="s">
        <v>782</v>
      </c>
      <c r="Q35" s="2" t="n"/>
      <c r="R35">
        <f>"Insert into UFMT_FORMAT_SELECT (FORMATTER, RULE_NUM, ROUTE_TYPE, SERVICE_ID_IN, TRANS_TYPE_IN,  MSG_TYPE_IN, REVERSAL_IN, MTI, FORMAT_ID, TRANS_TYPE_OUT,  MSG_TYPE_OUT, REVERSAL_OUT, FINTRAN_IN, ACQ_INST_IN, ISS_INST_IN, SERVICE_TYPE_IN) Values ('"&amp;A35&amp;"', '"&amp;B35&amp;"', '"&amp;C35&amp;"', '"&amp;D35&amp;"', '"&amp;E35&amp;"', '"&amp;F35&amp;"', '"&amp;G35&amp;"', '"&amp;H35&amp;"', '"&amp;I35&amp;"', '"&amp;J35&amp;"', '"&amp;K35&amp;"', '"&amp;L35&amp;"', '"&amp;M35&amp;"', '"&amp;N35&amp;"', '"&amp;O35&amp;"', '"&amp;P35&amp;"');"</f>
        <v/>
      </c>
      <c r="S35">
        <f>"UPDATE UFMT_FORMAT_SELECT SET (ROUTE_TYPE, SERVICE_ID_IN, TRANS_TYPE_IN, MSG_TYPE_IN, REVERSAL_IN, MTI, FORMAT_ID, TRANS_TYPE_OUT,  MSG_TYPE_OUT, REVERSAL_OUT, FINTRAN_IN, ACQ_INST_IN, ISS_INST_IN,  SERVICE_TYPE_IN)= (SELECT '"&amp;C35&amp;"', '"&amp;D35&amp;"', '"&amp;E35&amp;"', '"&amp;F35&amp;"', '"&amp;G35&amp;"', '"&amp;H35&amp;"', '"&amp;I35&amp;"', '"&amp;J35&amp;"', '"&amp;K35&amp;"', '"&amp;L35&amp;"', '"&amp;M35&amp;"', '"&amp;N35&amp;"', '"&amp;O35&amp;"', '"&amp;P35&amp;"' FROM DUAL) WHERE FORMATTER = '"&amp;A35&amp;"' AND RULE_NUM = '"&amp;B35&amp;"';"</f>
        <v/>
      </c>
    </row>
    <row r="36" spans="1:20">
      <c r="A36" s="2" t="s">
        <v>1556</v>
      </c>
      <c r="B36" t="n">
        <v>14</v>
      </c>
      <c r="C36" s="2" t="s">
        <v>1547</v>
      </c>
      <c r="D36" s="2" t="s">
        <v>1558</v>
      </c>
      <c r="E36" t="s">
        <v>286</v>
      </c>
      <c r="F36" t="s">
        <v>1551</v>
      </c>
      <c r="G36" t="s">
        <v>334</v>
      </c>
      <c r="H36" t="s">
        <v>368</v>
      </c>
      <c r="I36" t="n">
        <v>1301</v>
      </c>
      <c r="J36" t="s">
        <v>1545</v>
      </c>
      <c r="K36" t="s">
        <v>1550</v>
      </c>
      <c r="L36" t="s">
        <v>256</v>
      </c>
      <c r="M36" t="s">
        <v>334</v>
      </c>
      <c r="N36" s="2" t="s">
        <v>1546</v>
      </c>
      <c r="O36" s="2" t="s">
        <v>1546</v>
      </c>
      <c r="P36" s="2" t="s">
        <v>782</v>
      </c>
      <c r="R36">
        <f>"Insert into UFMT_FORMAT_SELECT (FORMATTER, RULE_NUM, ROUTE_TYPE, SERVICE_ID_IN, TRANS_TYPE_IN,  MSG_TYPE_IN, REVERSAL_IN, MTI, FORMAT_ID, TRANS_TYPE_OUT,  MSG_TYPE_OUT, REVERSAL_OUT, FINTRAN_IN, ACQ_INST_IN, ISS_INST_IN, SERVICE_TYPE_IN) Values ('"&amp;A36&amp;"', '"&amp;B36&amp;"', '"&amp;C36&amp;"', '"&amp;D36&amp;"', '"&amp;E36&amp;"', '"&amp;F36&amp;"', '"&amp;G36&amp;"', '"&amp;H36&amp;"', '"&amp;I36&amp;"', '"&amp;J36&amp;"', '"&amp;K36&amp;"', '"&amp;L36&amp;"', '"&amp;M36&amp;"', '"&amp;N36&amp;"', '"&amp;O36&amp;"', '"&amp;P36&amp;"');"</f>
        <v/>
      </c>
      <c r="S36">
        <f>"UPDATE UFMT_FORMAT_SELECT SET (ROUTE_TYPE, SERVICE_ID_IN, TRANS_TYPE_IN, MSG_TYPE_IN, REVERSAL_IN, MTI, FORMAT_ID, TRANS_TYPE_OUT,  MSG_TYPE_OUT, REVERSAL_OUT, FINTRAN_IN, ACQ_INST_IN, ISS_INST_IN,  SERVICE_TYPE_IN)= (SELECT '"&amp;C36&amp;"', '"&amp;D36&amp;"', '"&amp;E36&amp;"', '"&amp;F36&amp;"', '"&amp;G36&amp;"', '"&amp;H36&amp;"', '"&amp;I36&amp;"', '"&amp;J36&amp;"', '"&amp;K36&amp;"', '"&amp;L36&amp;"', '"&amp;M36&amp;"', '"&amp;N36&amp;"', '"&amp;O36&amp;"', '"&amp;P36&amp;"' FROM DUAL) WHERE FORMATTER = '"&amp;A36&amp;"' AND RULE_NUM = '"&amp;B36&amp;"';"</f>
        <v/>
      </c>
    </row>
    <row r="37" spans="1:20">
      <c r="A37" s="2" t="s">
        <v>1556</v>
      </c>
      <c r="B37" t="n">
        <v>15</v>
      </c>
      <c r="C37" s="2" t="s">
        <v>1544</v>
      </c>
      <c r="D37" s="2" t="s">
        <v>782</v>
      </c>
      <c r="E37" t="s">
        <v>421</v>
      </c>
      <c r="F37" t="s">
        <v>1551</v>
      </c>
      <c r="G37" t="s">
        <v>256</v>
      </c>
      <c r="H37" t="s">
        <v>44</v>
      </c>
      <c r="I37" t="n">
        <v>1200</v>
      </c>
      <c r="J37" t="s">
        <v>1545</v>
      </c>
      <c r="K37" t="s">
        <v>782</v>
      </c>
      <c r="L37" t="s">
        <v>334</v>
      </c>
      <c r="M37" t="s">
        <v>334</v>
      </c>
      <c r="N37" s="2" t="s">
        <v>1546</v>
      </c>
      <c r="O37" s="2" t="s">
        <v>1546</v>
      </c>
      <c r="P37" s="2" t="s">
        <v>782</v>
      </c>
      <c r="Q37" s="2" t="n"/>
      <c r="R37">
        <f>"Insert into UFMT_FORMAT_SELECT (FORMATTER, RULE_NUM, ROUTE_TYPE, SERVICE_ID_IN, TRANS_TYPE_IN,  MSG_TYPE_IN, REVERSAL_IN, MTI, FORMAT_ID, TRANS_TYPE_OUT,  MSG_TYPE_OUT, REVERSAL_OUT, FINTRAN_IN, ACQ_INST_IN, ISS_INST_IN, SERVICE_TYPE_IN) Values ('"&amp;A37&amp;"', '"&amp;B37&amp;"', '"&amp;C37&amp;"', '"&amp;D37&amp;"', '"&amp;E37&amp;"', '"&amp;F37&amp;"', '"&amp;G37&amp;"', '"&amp;H37&amp;"', '"&amp;I37&amp;"', '"&amp;J37&amp;"', '"&amp;K37&amp;"', '"&amp;L37&amp;"', '"&amp;M37&amp;"', '"&amp;N37&amp;"', '"&amp;O37&amp;"', '"&amp;P37&amp;"');"</f>
        <v/>
      </c>
      <c r="S37">
        <f>"UPDATE UFMT_FORMAT_SELECT SET (ROUTE_TYPE, SERVICE_ID_IN, TRANS_TYPE_IN, MSG_TYPE_IN, REVERSAL_IN, MTI, FORMAT_ID, TRANS_TYPE_OUT,  MSG_TYPE_OUT, REVERSAL_OUT, FINTRAN_IN, ACQ_INST_IN, ISS_INST_IN,  SERVICE_TYPE_IN)= (SELECT '"&amp;C37&amp;"', '"&amp;D37&amp;"', '"&amp;E37&amp;"', '"&amp;F37&amp;"', '"&amp;G37&amp;"', '"&amp;H37&amp;"', '"&amp;I37&amp;"', '"&amp;J37&amp;"', '"&amp;K37&amp;"', '"&amp;L37&amp;"', '"&amp;M37&amp;"', '"&amp;N37&amp;"', '"&amp;O37&amp;"', '"&amp;P37&amp;"' FROM DUAL) WHERE FORMATTER = '"&amp;A37&amp;"' AND RULE_NUM = '"&amp;B37&amp;"';"</f>
        <v/>
      </c>
    </row>
    <row r="38" spans="1:20">
      <c r="A38" t="s">
        <v>1559</v>
      </c>
      <c r="B38" t="n">
        <v>1</v>
      </c>
      <c r="C38" t="s">
        <v>1547</v>
      </c>
      <c r="D38" s="2" t="s">
        <v>782</v>
      </c>
      <c r="E38" s="2" t="s">
        <v>1545</v>
      </c>
      <c r="F38" s="2" t="s">
        <v>245</v>
      </c>
      <c r="G38" s="2" t="s">
        <v>334</v>
      </c>
      <c r="H38" s="2" t="s">
        <v>44</v>
      </c>
      <c r="I38" s="2" t="n">
        <v>402</v>
      </c>
      <c r="J38" s="2" t="s">
        <v>1545</v>
      </c>
      <c r="K38" s="2" t="s">
        <v>1551</v>
      </c>
      <c r="L38" s="2" t="s">
        <v>256</v>
      </c>
      <c r="M38" s="2" t="s">
        <v>334</v>
      </c>
      <c r="N38" s="2" t="s">
        <v>1546</v>
      </c>
      <c r="O38" s="2" t="s">
        <v>1546</v>
      </c>
      <c r="P38" s="2" t="s">
        <v>782</v>
      </c>
      <c r="Q38" s="2" t="n"/>
      <c r="R38">
        <f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/>
      </c>
      <c r="S38">
        <f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/>
      </c>
    </row>
    <row r="39" spans="1:20">
      <c r="A39" t="s">
        <v>1559</v>
      </c>
      <c r="B39" t="n">
        <v>2</v>
      </c>
      <c r="C39" t="s">
        <v>1544</v>
      </c>
      <c r="D39" s="2" t="s">
        <v>782</v>
      </c>
      <c r="E39" s="2" t="s">
        <v>1545</v>
      </c>
      <c r="F39" s="2" t="s">
        <v>1550</v>
      </c>
      <c r="G39" s="2" t="s">
        <v>256</v>
      </c>
      <c r="H39" s="2" t="s">
        <v>1549</v>
      </c>
      <c r="I39" s="2" t="n">
        <v>403</v>
      </c>
      <c r="J39" s="2" t="s">
        <v>1545</v>
      </c>
      <c r="K39" s="2" t="s">
        <v>782</v>
      </c>
      <c r="L39" s="2" t="s">
        <v>334</v>
      </c>
      <c r="M39" s="2" t="s">
        <v>334</v>
      </c>
      <c r="N39" s="2" t="s">
        <v>1546</v>
      </c>
      <c r="O39" s="2" t="s">
        <v>1546</v>
      </c>
      <c r="P39" s="2" t="s">
        <v>782</v>
      </c>
      <c r="Q39" s="2" t="n"/>
      <c r="R39">
        <f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/>
      </c>
      <c r="S39">
        <f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/>
      </c>
    </row>
    <row r="40" spans="1:20">
      <c r="A40" t="s">
        <v>1559</v>
      </c>
      <c r="B40" t="n">
        <v>3</v>
      </c>
      <c r="C40" t="s">
        <v>1547</v>
      </c>
      <c r="D40" s="2" t="s">
        <v>782</v>
      </c>
      <c r="E40" s="2" t="s">
        <v>1545</v>
      </c>
      <c r="F40" s="2" t="s">
        <v>16</v>
      </c>
      <c r="G40" s="2" t="s">
        <v>334</v>
      </c>
      <c r="H40" s="2" t="s">
        <v>1545</v>
      </c>
      <c r="I40" s="2" t="n">
        <v>400</v>
      </c>
      <c r="J40" s="2" t="s">
        <v>1545</v>
      </c>
      <c r="K40" s="2" t="s">
        <v>782</v>
      </c>
      <c r="L40" s="2" t="s">
        <v>334</v>
      </c>
      <c r="M40" s="2" t="s">
        <v>334</v>
      </c>
      <c r="N40" s="2" t="s">
        <v>1546</v>
      </c>
      <c r="O40" s="2" t="s">
        <v>1546</v>
      </c>
      <c r="P40" s="2" t="s">
        <v>782</v>
      </c>
      <c r="Q40" s="2" t="n"/>
      <c r="R40">
        <f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/>
      </c>
      <c r="S40">
        <f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/>
      </c>
    </row>
  </sheetData>
  <autoFilter ref="A3:T37"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1"/>
  <sheetViews>
    <sheetView topLeftCell="F1" workbookViewId="0">
      <selection activeCell="H8" sqref="H8"/>
    </sheetView>
  </sheetViews>
  <sheetFormatPr baseColWidth="8" defaultRowHeight="14.5" outlineLevelCol="0"/>
  <cols>
    <col bestFit="1" customWidth="1" max="2" min="2" style="3" width="23.453125"/>
    <col customWidth="1" max="3" min="3" style="3" width="8.453125"/>
    <col bestFit="1" customWidth="1" max="5" min="5" style="3" width="26"/>
    <col bestFit="1" customWidth="1" max="8" min="8" style="3" width="24"/>
    <col bestFit="1" customWidth="1" max="11" min="11" style="3" width="18.453125"/>
  </cols>
  <sheetData>
    <row r="1" spans="1:20">
      <c r="A1" t="s">
        <v>1482</v>
      </c>
      <c r="D1" t="s">
        <v>1560</v>
      </c>
      <c r="G1" t="s">
        <v>1561</v>
      </c>
      <c r="J1" t="s">
        <v>1562</v>
      </c>
      <c r="M1" t="s">
        <v>1563</v>
      </c>
      <c r="P1" t="s">
        <v>1564</v>
      </c>
      <c r="S1" t="s">
        <v>1565</v>
      </c>
    </row>
    <row r="2" spans="1:20">
      <c r="A2" s="5" t="n">
        <v>0</v>
      </c>
      <c r="B2" t="s">
        <v>1566</v>
      </c>
      <c r="D2" s="5" t="n">
        <v>0</v>
      </c>
      <c r="E2" t="s">
        <v>1567</v>
      </c>
      <c r="G2" s="5" t="n">
        <v>0</v>
      </c>
      <c r="H2" t="s">
        <v>714</v>
      </c>
      <c r="J2" s="5" t="n">
        <v>0</v>
      </c>
      <c r="K2" t="s">
        <v>1568</v>
      </c>
      <c r="M2" s="5" t="n">
        <v>0</v>
      </c>
      <c r="N2" t="s">
        <v>1569</v>
      </c>
      <c r="P2" s="5" t="n">
        <v>0</v>
      </c>
      <c r="Q2" s="4" t="s">
        <v>1570</v>
      </c>
      <c r="S2" s="5" t="n">
        <v>0</v>
      </c>
      <c r="T2" t="s">
        <v>1571</v>
      </c>
    </row>
    <row r="3" spans="1:20">
      <c r="A3" s="5" t="n">
        <v>1</v>
      </c>
      <c r="B3" t="s">
        <v>1572</v>
      </c>
      <c r="D3" s="5" t="n">
        <v>1</v>
      </c>
      <c r="E3" t="s">
        <v>1573</v>
      </c>
      <c r="G3" s="5" t="n">
        <v>1</v>
      </c>
      <c r="H3" t="s">
        <v>1574</v>
      </c>
      <c r="J3" s="5" t="n">
        <v>1</v>
      </c>
      <c r="K3" t="s">
        <v>1575</v>
      </c>
      <c r="M3" s="5" t="n">
        <v>1</v>
      </c>
      <c r="N3" t="s">
        <v>1576</v>
      </c>
      <c r="P3" s="5" t="n">
        <v>1</v>
      </c>
      <c r="Q3" s="4" t="s">
        <v>1577</v>
      </c>
      <c r="S3" s="5" t="n">
        <v>1</v>
      </c>
      <c r="T3" t="s">
        <v>1578</v>
      </c>
    </row>
    <row r="4" spans="1:20">
      <c r="A4" s="5" t="n">
        <v>2</v>
      </c>
      <c r="B4" t="s">
        <v>1579</v>
      </c>
      <c r="D4" s="5" t="n">
        <v>2</v>
      </c>
      <c r="E4" t="s">
        <v>1580</v>
      </c>
      <c r="G4" s="5" t="n">
        <v>2</v>
      </c>
      <c r="H4" t="s">
        <v>1581</v>
      </c>
      <c r="J4" s="5" t="n">
        <v>2</v>
      </c>
      <c r="K4" t="s">
        <v>1582</v>
      </c>
      <c r="M4" s="5" t="n">
        <v>2</v>
      </c>
      <c r="N4" t="s">
        <v>1583</v>
      </c>
      <c r="P4" s="5" t="n">
        <v>2</v>
      </c>
      <c r="Q4" s="4" t="s">
        <v>1584</v>
      </c>
      <c r="S4" s="5" t="n">
        <v>2</v>
      </c>
    </row>
    <row r="5" spans="1:20">
      <c r="A5" s="5" t="n">
        <v>3</v>
      </c>
      <c r="B5" t="s">
        <v>1585</v>
      </c>
      <c r="D5" s="5" t="n">
        <v>3</v>
      </c>
      <c r="E5" t="s">
        <v>1586</v>
      </c>
      <c r="G5" s="5" t="n">
        <v>3</v>
      </c>
      <c r="H5" t="s">
        <v>1587</v>
      </c>
      <c r="J5" s="5" t="n">
        <v>3</v>
      </c>
      <c r="K5" t="s">
        <v>1588</v>
      </c>
      <c r="M5" s="5" t="n">
        <v>3</v>
      </c>
      <c r="N5" t="s">
        <v>1589</v>
      </c>
      <c r="P5" s="5" t="n">
        <v>3</v>
      </c>
      <c r="Q5" s="4" t="s">
        <v>1590</v>
      </c>
      <c r="S5" s="5" t="n">
        <v>3</v>
      </c>
    </row>
    <row r="6" spans="1:20">
      <c r="A6" s="5" t="n">
        <v>4</v>
      </c>
      <c r="B6" t="s">
        <v>1591</v>
      </c>
      <c r="D6" s="5" t="n">
        <v>4</v>
      </c>
      <c r="E6" t="s">
        <v>1592</v>
      </c>
      <c r="G6" s="5" t="n">
        <v>4</v>
      </c>
      <c r="H6" t="s">
        <v>1593</v>
      </c>
      <c r="J6" s="5" t="n">
        <v>4</v>
      </c>
      <c r="K6" t="s">
        <v>1594</v>
      </c>
      <c r="M6" s="5" t="n">
        <v>4</v>
      </c>
      <c r="P6" s="5" t="n">
        <v>4</v>
      </c>
      <c r="S6" s="5" t="n">
        <v>4</v>
      </c>
    </row>
    <row r="7" spans="1:20">
      <c r="A7" s="5" t="n">
        <v>5</v>
      </c>
      <c r="B7" t="s">
        <v>1595</v>
      </c>
      <c r="D7" s="5" t="n">
        <v>5</v>
      </c>
      <c r="E7" t="s">
        <v>1596</v>
      </c>
      <c r="G7" s="5" t="n">
        <v>5</v>
      </c>
      <c r="H7" t="s">
        <v>1597</v>
      </c>
      <c r="J7" s="5" t="n">
        <v>5</v>
      </c>
      <c r="K7" t="s">
        <v>1598</v>
      </c>
      <c r="M7" s="5" t="n">
        <v>5</v>
      </c>
      <c r="P7" s="5" t="n">
        <v>5</v>
      </c>
      <c r="S7" s="5" t="n">
        <v>5</v>
      </c>
    </row>
    <row r="8" spans="1:20">
      <c r="A8" s="5" t="n">
        <v>6</v>
      </c>
      <c r="B8" t="s">
        <v>1599</v>
      </c>
      <c r="D8" s="5" t="n">
        <v>6</v>
      </c>
      <c r="E8" t="s">
        <v>1600</v>
      </c>
      <c r="G8" s="5" t="n">
        <v>6</v>
      </c>
      <c r="J8" s="5" t="n">
        <v>6</v>
      </c>
      <c r="K8" t="s">
        <v>1601</v>
      </c>
      <c r="M8" s="5" t="n">
        <v>6</v>
      </c>
      <c r="P8" s="5" t="n">
        <v>6</v>
      </c>
      <c r="S8" s="5" t="n">
        <v>6</v>
      </c>
    </row>
    <row r="9" spans="1:20">
      <c r="A9" s="5" t="n">
        <v>7</v>
      </c>
      <c r="B9" t="s">
        <v>1602</v>
      </c>
      <c r="D9" s="5" t="n">
        <v>7</v>
      </c>
      <c r="G9" s="5" t="n">
        <v>7</v>
      </c>
      <c r="J9" s="5" t="n">
        <v>7</v>
      </c>
      <c r="K9" t="s">
        <v>1603</v>
      </c>
      <c r="M9" s="5" t="n">
        <v>7</v>
      </c>
      <c r="P9" s="5" t="n">
        <v>7</v>
      </c>
      <c r="S9" s="5" t="n">
        <v>7</v>
      </c>
    </row>
    <row r="10" spans="1:20">
      <c r="A10" s="5" t="n">
        <v>8</v>
      </c>
      <c r="B10" t="s">
        <v>1604</v>
      </c>
      <c r="D10" s="5" t="n">
        <v>8</v>
      </c>
      <c r="G10" s="5" t="n">
        <v>8</v>
      </c>
      <c r="J10" s="5" t="n">
        <v>8</v>
      </c>
      <c r="K10" t="s">
        <v>1605</v>
      </c>
      <c r="M10" s="5" t="n">
        <v>8</v>
      </c>
      <c r="P10" s="5" t="n">
        <v>8</v>
      </c>
      <c r="S10" s="5" t="n">
        <v>8</v>
      </c>
    </row>
    <row r="11" spans="1:20">
      <c r="A11" s="5" t="n">
        <v>9</v>
      </c>
      <c r="D11" s="5" t="n">
        <v>9</v>
      </c>
      <c r="G11" s="5" t="n">
        <v>9</v>
      </c>
      <c r="J11" s="5" t="n">
        <v>9</v>
      </c>
      <c r="K11" t="s">
        <v>1606</v>
      </c>
      <c r="M11" s="5" t="n">
        <v>9</v>
      </c>
      <c r="P11" s="5" t="n">
        <v>9</v>
      </c>
      <c r="S11" s="5" t="n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65"/>
  <sheetViews>
    <sheetView workbookViewId="0" zoomScale="85" zoomScaleNormal="85">
      <pane activePane="bottomLeft" state="frozen" topLeftCell="A4" ySplit="3"/>
      <selection activeCell="I161" pane="bottomLeft" sqref="I161:I165"/>
    </sheetView>
  </sheetViews>
  <sheetFormatPr baseColWidth="8" defaultRowHeight="14.5" outlineLevelCol="0"/>
  <cols>
    <col bestFit="1" customWidth="1" max="1" min="1" style="3" width="10.54296875"/>
    <col customWidth="1" max="2" min="2" style="3" width="9.453125"/>
    <col bestFit="1" customWidth="1" max="3" min="3" style="3" width="39.7265625"/>
    <col customWidth="1" max="4" min="4" style="3" width="6.81640625"/>
    <col bestFit="1" customWidth="1" max="5" min="5" style="3" width="24"/>
    <col customWidth="1" max="6" min="6" style="3" width="10.26953125"/>
    <col customWidth="1" max="8" min="8" style="3" width="11.90625"/>
    <col customWidth="1" max="9" min="9" style="3" width="16"/>
  </cols>
  <sheetData>
    <row customHeight="1" ht="15" r="1" s="3" spans="1:9">
      <c r="A1" t="s">
        <v>578</v>
      </c>
      <c r="C1">
        <f>MAX(A:A)+1</f>
        <v/>
      </c>
    </row>
    <row customFormat="1" customHeight="1" ht="15" r="3" s="1" spans="1:9">
      <c r="A3" s="1" t="s">
        <v>579</v>
      </c>
      <c r="B3" s="1" t="s">
        <v>580</v>
      </c>
      <c r="C3" s="1" t="s">
        <v>5</v>
      </c>
      <c r="E3" s="1" t="s">
        <v>581</v>
      </c>
      <c r="G3" s="1" t="s">
        <v>582</v>
      </c>
      <c r="H3" s="1" t="s">
        <v>583</v>
      </c>
      <c r="I3" s="1" t="s">
        <v>584</v>
      </c>
    </row>
    <row customHeight="1" ht="15" r="4" s="3" spans="1:9">
      <c r="A4" t="n">
        <v>2</v>
      </c>
      <c r="B4" t="n">
        <v>0</v>
      </c>
      <c r="C4" s="2" t="s">
        <v>585</v>
      </c>
      <c r="D4" s="2" t="n"/>
      <c r="E4">
        <f>VLOOKUP(B4,Dictionary!$G$2:$H$7,2,FALSE)</f>
        <v/>
      </c>
      <c r="G4">
        <f>"Insert into UFMT_CONVERSION (CONV_KEY, CONV_TYPE, DESCRIPTION) Values ('"&amp;A4&amp;"', '"&amp;B4&amp;"', '"&amp;C4&amp;"');"</f>
        <v/>
      </c>
      <c r="H4">
        <f>"Update UFMT_CONVERSION Set CONV_TYPE = '"&amp;B4&amp;"', DESCRIPTION = '"&amp;C4&amp;"' where CONV_KEY = '"&amp;A4&amp;"';"</f>
        <v/>
      </c>
    </row>
    <row customHeight="1" ht="15" r="5" s="3" spans="1:9">
      <c r="A5" t="n">
        <v>3</v>
      </c>
      <c r="B5" t="n">
        <v>2</v>
      </c>
      <c r="C5" s="2" t="s">
        <v>586</v>
      </c>
      <c r="D5" s="2" t="n"/>
      <c r="E5">
        <f>VLOOKUP(B5,Dictionary!$G$2:$H$7,2,FALSE)</f>
        <v/>
      </c>
      <c r="G5">
        <f>"Insert into UFMT_CONVERSION (CONV_KEY, CONV_TYPE, DESCRIPTION) Values ('"&amp;A5&amp;"', '"&amp;B5&amp;"', '"&amp;C5&amp;"');"</f>
        <v/>
      </c>
      <c r="H5">
        <f>"Update UFMT_CONVERSION Set CONV_TYPE = '"&amp;B5&amp;"', DESCRIPTION = '"&amp;C5&amp;"' where CONV_KEY = '"&amp;A5&amp;"';"</f>
        <v/>
      </c>
    </row>
    <row customHeight="1" ht="15" r="6" s="3" spans="1:9">
      <c r="A6" t="n">
        <v>4</v>
      </c>
      <c r="B6" t="n">
        <v>2</v>
      </c>
      <c r="C6" s="2" t="s">
        <v>587</v>
      </c>
      <c r="D6" s="2" t="n"/>
      <c r="E6">
        <f>VLOOKUP(B6,Dictionary!$G$2:$H$7,2,FALSE)</f>
        <v/>
      </c>
      <c r="G6">
        <f>"Insert into UFMT_CONVERSION (CONV_KEY, CONV_TYPE, DESCRIPTION) Values ('"&amp;A6&amp;"', '"&amp;B6&amp;"', '"&amp;C6&amp;"');"</f>
        <v/>
      </c>
      <c r="H6">
        <f>"Update UFMT_CONVERSION Set CONV_TYPE = '"&amp;B6&amp;"', DESCRIPTION = '"&amp;C6&amp;"' where CONV_KEY = '"&amp;A6&amp;"';"</f>
        <v/>
      </c>
    </row>
    <row customHeight="1" ht="15" r="7" s="3" spans="1:9">
      <c r="A7" t="n">
        <v>5</v>
      </c>
      <c r="B7" t="n">
        <v>2</v>
      </c>
      <c r="C7" s="2" t="s">
        <v>588</v>
      </c>
      <c r="D7" s="2" t="n"/>
      <c r="E7">
        <f>VLOOKUP(B7,Dictionary!$G$2:$H$7,2,FALSE)</f>
        <v/>
      </c>
      <c r="G7">
        <f>"Insert into UFMT_CONVERSION (CONV_KEY, CONV_TYPE, DESCRIPTION) Values ('"&amp;A7&amp;"', '"&amp;B7&amp;"', '"&amp;C7&amp;"');"</f>
        <v/>
      </c>
      <c r="H7">
        <f>"Update UFMT_CONVERSION Set CONV_TYPE = '"&amp;B7&amp;"', DESCRIPTION = '"&amp;C7&amp;"' where CONV_KEY = '"&amp;A7&amp;"';"</f>
        <v/>
      </c>
    </row>
    <row customHeight="1" ht="15" r="8" s="3" spans="1:9">
      <c r="A8" t="n">
        <v>6</v>
      </c>
      <c r="B8" t="n">
        <v>0</v>
      </c>
      <c r="C8" s="2" t="s">
        <v>589</v>
      </c>
      <c r="D8" s="2" t="n"/>
      <c r="E8">
        <f>VLOOKUP(B8,Dictionary!$G$2:$H$7,2,FALSE)</f>
        <v/>
      </c>
      <c r="G8">
        <f>"Insert into UFMT_CONVERSION (CONV_KEY, CONV_TYPE, DESCRIPTION) Values ('"&amp;A8&amp;"', '"&amp;B8&amp;"', '"&amp;C8&amp;"');"</f>
        <v/>
      </c>
      <c r="H8">
        <f>"Update UFMT_CONVERSION Set CONV_TYPE = '"&amp;B8&amp;"', DESCRIPTION = '"&amp;C8&amp;"' where CONV_KEY = '"&amp;A8&amp;"';"</f>
        <v/>
      </c>
    </row>
    <row customHeight="1" ht="15" r="9" s="3" spans="1:9">
      <c r="A9" t="n">
        <v>7</v>
      </c>
      <c r="B9" t="n">
        <v>2</v>
      </c>
      <c r="C9" s="2" t="s">
        <v>590</v>
      </c>
      <c r="D9" s="2" t="n"/>
      <c r="E9">
        <f>VLOOKUP(B9,Dictionary!$G$2:$H$7,2,FALSE)</f>
        <v/>
      </c>
      <c r="G9">
        <f>"Insert into UFMT_CONVERSION (CONV_KEY, CONV_TYPE, DESCRIPTION) Values ('"&amp;A9&amp;"', '"&amp;B9&amp;"', '"&amp;C9&amp;"');"</f>
        <v/>
      </c>
      <c r="H9">
        <f>"Update UFMT_CONVERSION Set CONV_TYPE = '"&amp;B9&amp;"', DESCRIPTION = '"&amp;C9&amp;"' where CONV_KEY = '"&amp;A9&amp;"';"</f>
        <v/>
      </c>
    </row>
    <row customHeight="1" ht="15" r="10" s="3" spans="1:9">
      <c r="A10" t="n">
        <v>8</v>
      </c>
      <c r="B10" t="n">
        <v>2</v>
      </c>
      <c r="C10" s="2" t="s">
        <v>591</v>
      </c>
      <c r="D10" s="2" t="n"/>
      <c r="E10">
        <f>VLOOKUP(B10,Dictionary!$G$2:$H$7,2,FALSE)</f>
        <v/>
      </c>
      <c r="G10">
        <f>"Insert into UFMT_CONVERSION (CONV_KEY, CONV_TYPE, DESCRIPTION) Values ('"&amp;A10&amp;"', '"&amp;B10&amp;"', '"&amp;C10&amp;"');"</f>
        <v/>
      </c>
      <c r="H10">
        <f>"Update UFMT_CONVERSION Set CONV_TYPE = '"&amp;B10&amp;"', DESCRIPTION = '"&amp;C10&amp;"' where CONV_KEY = '"&amp;A10&amp;"';"</f>
        <v/>
      </c>
    </row>
    <row customHeight="1" ht="15" r="11" s="3" spans="1:9">
      <c r="A11" t="n">
        <v>9</v>
      </c>
      <c r="B11" t="n">
        <v>2</v>
      </c>
      <c r="C11" s="2" t="s">
        <v>592</v>
      </c>
      <c r="D11" s="2" t="n"/>
      <c r="E11">
        <f>VLOOKUP(B11,Dictionary!$G$2:$H$7,2,FALSE)</f>
        <v/>
      </c>
      <c r="G11">
        <f>"Insert into UFMT_CONVERSION (CONV_KEY, CONV_TYPE, DESCRIPTION) Values ('"&amp;A11&amp;"', '"&amp;B11&amp;"', '"&amp;C11&amp;"');"</f>
        <v/>
      </c>
      <c r="H11">
        <f>"Update UFMT_CONVERSION Set CONV_TYPE = '"&amp;B11&amp;"', DESCRIPTION = '"&amp;C11&amp;"' where CONV_KEY = '"&amp;A11&amp;"';"</f>
        <v/>
      </c>
    </row>
    <row customHeight="1" ht="15" r="12" s="3" spans="1:9">
      <c r="A12" t="n">
        <v>10</v>
      </c>
      <c r="B12" t="n">
        <v>2</v>
      </c>
      <c r="C12" s="2" t="s">
        <v>593</v>
      </c>
      <c r="D12" s="2" t="n"/>
      <c r="E12">
        <f>VLOOKUP(B12,Dictionary!$G$2:$H$7,2,FALSE)</f>
        <v/>
      </c>
      <c r="G12">
        <f>"Insert into UFMT_CONVERSION (CONV_KEY, CONV_TYPE, DESCRIPTION) Values ('"&amp;A12&amp;"', '"&amp;B12&amp;"', '"&amp;C12&amp;"');"</f>
        <v/>
      </c>
      <c r="H12">
        <f>"Update UFMT_CONVERSION Set CONV_TYPE = '"&amp;B12&amp;"', DESCRIPTION = '"&amp;C12&amp;"' where CONV_KEY = '"&amp;A12&amp;"';"</f>
        <v/>
      </c>
    </row>
    <row customHeight="1" ht="15" r="13" s="3" spans="1:9">
      <c r="A13" t="n">
        <v>11</v>
      </c>
      <c r="B13" t="n">
        <v>4</v>
      </c>
      <c r="C13" s="2" t="s">
        <v>594</v>
      </c>
      <c r="D13" s="2" t="n"/>
      <c r="E13">
        <f>VLOOKUP(B13,Dictionary!$G$2:$H$7,2,FALSE)</f>
        <v/>
      </c>
      <c r="G13">
        <f>"Insert into UFMT_CONVERSION (CONV_KEY, CONV_TYPE, DESCRIPTION) Values ('"&amp;A13&amp;"', '"&amp;B13&amp;"', '"&amp;C13&amp;"');"</f>
        <v/>
      </c>
      <c r="H13">
        <f>"Update UFMT_CONVERSION Set CONV_TYPE = '"&amp;B13&amp;"', DESCRIPTION = '"&amp;C13&amp;"' where CONV_KEY = '"&amp;A13&amp;"';"</f>
        <v/>
      </c>
    </row>
    <row customHeight="1" ht="15" r="14" s="3" spans="1:9">
      <c r="A14" t="n">
        <v>12</v>
      </c>
      <c r="B14" t="n">
        <v>4</v>
      </c>
      <c r="C14" s="2" t="s">
        <v>595</v>
      </c>
      <c r="D14" s="2" t="n"/>
      <c r="E14">
        <f>VLOOKUP(B14,Dictionary!$G$2:$H$7,2,FALSE)</f>
        <v/>
      </c>
      <c r="G14">
        <f>"Insert into UFMT_CONVERSION (CONV_KEY, CONV_TYPE, DESCRIPTION) Values ('"&amp;A14&amp;"', '"&amp;B14&amp;"', '"&amp;C14&amp;"');"</f>
        <v/>
      </c>
      <c r="H14">
        <f>"Update UFMT_CONVERSION Set CONV_TYPE = '"&amp;B14&amp;"', DESCRIPTION = '"&amp;C14&amp;"' where CONV_KEY = '"&amp;A14&amp;"';"</f>
        <v/>
      </c>
    </row>
    <row customHeight="1" ht="15" r="15" s="3" spans="1:9">
      <c r="A15" t="n">
        <v>13</v>
      </c>
      <c r="B15" t="n">
        <v>0</v>
      </c>
      <c r="C15" s="2" t="s">
        <v>596</v>
      </c>
      <c r="D15" s="2" t="n"/>
      <c r="E15">
        <f>VLOOKUP(B15,Dictionary!$G$2:$H$7,2,FALSE)</f>
        <v/>
      </c>
      <c r="G15">
        <f>"Insert into UFMT_CONVERSION (CONV_KEY, CONV_TYPE, DESCRIPTION) Values ('"&amp;A15&amp;"', '"&amp;B15&amp;"', '"&amp;C15&amp;"');"</f>
        <v/>
      </c>
      <c r="H15">
        <f>"Update UFMT_CONVERSION Set CONV_TYPE = '"&amp;B15&amp;"', DESCRIPTION = '"&amp;C15&amp;"' where CONV_KEY = '"&amp;A15&amp;"';"</f>
        <v/>
      </c>
    </row>
    <row customHeight="1" ht="15" r="16" s="3" spans="1:9">
      <c r="A16" t="n">
        <v>14</v>
      </c>
      <c r="B16" t="n">
        <v>0</v>
      </c>
      <c r="C16" s="2" t="s">
        <v>597</v>
      </c>
      <c r="D16" s="2" t="n"/>
      <c r="E16">
        <f>VLOOKUP(B16,Dictionary!$G$2:$H$7,2,FALSE)</f>
        <v/>
      </c>
      <c r="G16">
        <f>"Insert into UFMT_CONVERSION (CONV_KEY, CONV_TYPE, DESCRIPTION) Values ('"&amp;A16&amp;"', '"&amp;B16&amp;"', '"&amp;C16&amp;"');"</f>
        <v/>
      </c>
      <c r="H16">
        <f>"Update UFMT_CONVERSION Set CONV_TYPE = '"&amp;B16&amp;"', DESCRIPTION = '"&amp;C16&amp;"' where CONV_KEY = '"&amp;A16&amp;"';"</f>
        <v/>
      </c>
    </row>
    <row r="17" spans="1:9">
      <c r="A17" t="n">
        <v>15</v>
      </c>
      <c r="B17" t="n">
        <v>0</v>
      </c>
      <c r="C17" s="2" t="s">
        <v>598</v>
      </c>
      <c r="D17" s="2" t="n"/>
      <c r="E17">
        <f>VLOOKUP(B17,Dictionary!$G$2:$H$7,2,FALSE)</f>
        <v/>
      </c>
      <c r="G17">
        <f>"Insert into UFMT_CONVERSION (CONV_KEY, CONV_TYPE, DESCRIPTION) Values ('"&amp;A17&amp;"', '"&amp;B17&amp;"', '"&amp;C17&amp;"');"</f>
        <v/>
      </c>
      <c r="H17">
        <f>"Update UFMT_CONVERSION Set CONV_TYPE = '"&amp;B17&amp;"', DESCRIPTION = '"&amp;C17&amp;"' where CONV_KEY = '"&amp;A17&amp;"';"</f>
        <v/>
      </c>
    </row>
    <row r="18" spans="1:9">
      <c r="A18" t="n">
        <v>16</v>
      </c>
      <c r="B18" t="n">
        <v>0</v>
      </c>
      <c r="C18" s="2" t="s">
        <v>599</v>
      </c>
      <c r="D18" s="2" t="n"/>
      <c r="E18">
        <f>VLOOKUP(B18,Dictionary!$G$2:$H$7,2,FALSE)</f>
        <v/>
      </c>
      <c r="G18">
        <f>"Insert into UFMT_CONVERSION (CONV_KEY, CONV_TYPE, DESCRIPTION) Values ('"&amp;A18&amp;"', '"&amp;B18&amp;"', '"&amp;C18&amp;"');"</f>
        <v/>
      </c>
      <c r="H18">
        <f>"Update UFMT_CONVERSION Set CONV_TYPE = '"&amp;B18&amp;"', DESCRIPTION = '"&amp;C18&amp;"' where CONV_KEY = '"&amp;A18&amp;"';"</f>
        <v/>
      </c>
    </row>
    <row r="19" spans="1:9">
      <c r="A19" t="n">
        <v>17</v>
      </c>
      <c r="B19" t="n">
        <v>0</v>
      </c>
      <c r="C19" s="2" t="s">
        <v>600</v>
      </c>
      <c r="D19" s="2" t="n"/>
      <c r="E19">
        <f>VLOOKUP(B19,Dictionary!$G$2:$H$7,2,FALSE)</f>
        <v/>
      </c>
      <c r="G19">
        <f>"Insert into UFMT_CONVERSION (CONV_KEY, CONV_TYPE, DESCRIPTION) Values ('"&amp;A19&amp;"', '"&amp;B19&amp;"', '"&amp;C19&amp;"');"</f>
        <v/>
      </c>
      <c r="H19">
        <f>"Update UFMT_CONVERSION Set CONV_TYPE = '"&amp;B19&amp;"', DESCRIPTION = '"&amp;C19&amp;"' where CONV_KEY = '"&amp;A19&amp;"';"</f>
        <v/>
      </c>
    </row>
    <row r="20" spans="1:9">
      <c r="A20" t="n">
        <v>18</v>
      </c>
      <c r="B20" t="n">
        <v>5</v>
      </c>
      <c r="C20" s="2" t="s">
        <v>601</v>
      </c>
      <c r="D20" s="2" t="n"/>
      <c r="E20">
        <f>VLOOKUP(B20,Dictionary!$G$2:$H$7,2,FALSE)</f>
        <v/>
      </c>
      <c r="G20">
        <f>"Insert into UFMT_CONVERSION (CONV_KEY, CONV_TYPE, DESCRIPTION) Values ('"&amp;A20&amp;"', '"&amp;B20&amp;"', '"&amp;C20&amp;"');"</f>
        <v/>
      </c>
      <c r="H20">
        <f>"Update UFMT_CONVERSION Set CONV_TYPE = '"&amp;B20&amp;"', DESCRIPTION = '"&amp;C20&amp;"' where CONV_KEY = '"&amp;A20&amp;"';"</f>
        <v/>
      </c>
    </row>
    <row r="21" spans="1:9">
      <c r="A21" t="n">
        <v>19</v>
      </c>
      <c r="B21" t="n">
        <v>5</v>
      </c>
      <c r="C21" s="2" t="s">
        <v>602</v>
      </c>
      <c r="D21" s="2" t="n"/>
      <c r="E21">
        <f>VLOOKUP(B21,Dictionary!$G$2:$H$7,2,FALSE)</f>
        <v/>
      </c>
      <c r="G21">
        <f>"Insert into UFMT_CONVERSION (CONV_KEY, CONV_TYPE, DESCRIPTION) Values ('"&amp;A21&amp;"', '"&amp;B21&amp;"', '"&amp;C21&amp;"');"</f>
        <v/>
      </c>
      <c r="H21">
        <f>"Update UFMT_CONVERSION Set CONV_TYPE = '"&amp;B21&amp;"', DESCRIPTION = '"&amp;C21&amp;"' where CONV_KEY = '"&amp;A21&amp;"';"</f>
        <v/>
      </c>
    </row>
    <row r="22" spans="1:9">
      <c r="A22" t="n">
        <v>20</v>
      </c>
      <c r="B22" t="n">
        <v>0</v>
      </c>
      <c r="C22" s="2" t="s">
        <v>603</v>
      </c>
      <c r="D22" s="2" t="n"/>
      <c r="E22">
        <f>VLOOKUP(B22,Dictionary!$G$2:$H$7,2,FALSE)</f>
        <v/>
      </c>
      <c r="G22">
        <f>"Insert into UFMT_CONVERSION (CONV_KEY, CONV_TYPE, DESCRIPTION) Values ('"&amp;A22&amp;"', '"&amp;B22&amp;"', '"&amp;C22&amp;"');"</f>
        <v/>
      </c>
      <c r="H22">
        <f>"Update UFMT_CONVERSION Set CONV_TYPE = '"&amp;B22&amp;"', DESCRIPTION = '"&amp;C22&amp;"' where CONV_KEY = '"&amp;A22&amp;"';"</f>
        <v/>
      </c>
    </row>
    <row r="23" spans="1:9">
      <c r="A23" t="n">
        <v>21</v>
      </c>
      <c r="B23" t="n">
        <v>5</v>
      </c>
      <c r="C23" s="2" t="s">
        <v>604</v>
      </c>
      <c r="D23" s="2" t="n"/>
      <c r="E23">
        <f>VLOOKUP(B23,Dictionary!$G$2:$H$7,2,FALSE)</f>
        <v/>
      </c>
      <c r="G23">
        <f>"Insert into UFMT_CONVERSION (CONV_KEY, CONV_TYPE, DESCRIPTION) Values ('"&amp;A23&amp;"', '"&amp;B23&amp;"', '"&amp;C23&amp;"');"</f>
        <v/>
      </c>
      <c r="H23">
        <f>"Update UFMT_CONVERSION Set CONV_TYPE = '"&amp;B23&amp;"', DESCRIPTION = '"&amp;C23&amp;"' where CONV_KEY = '"&amp;A23&amp;"';"</f>
        <v/>
      </c>
    </row>
    <row r="24" spans="1:9">
      <c r="A24" t="n">
        <v>22</v>
      </c>
      <c r="B24" t="n">
        <v>5</v>
      </c>
      <c r="C24" s="2" t="s">
        <v>605</v>
      </c>
      <c r="D24" s="2" t="n"/>
      <c r="E24">
        <f>VLOOKUP(B24,Dictionary!$G$2:$H$7,2,FALSE)</f>
        <v/>
      </c>
      <c r="G24">
        <f>"Insert into UFMT_CONVERSION (CONV_KEY, CONV_TYPE, DESCRIPTION) Values ('"&amp;A24&amp;"', '"&amp;B24&amp;"', '"&amp;C24&amp;"');"</f>
        <v/>
      </c>
      <c r="H24">
        <f>"Update UFMT_CONVERSION Set CONV_TYPE = '"&amp;B24&amp;"', DESCRIPTION = '"&amp;C24&amp;"' where CONV_KEY = '"&amp;A24&amp;"';"</f>
        <v/>
      </c>
    </row>
    <row r="25" spans="1:9">
      <c r="A25" t="n">
        <v>23</v>
      </c>
      <c r="B25" t="n">
        <v>2</v>
      </c>
      <c r="C25" s="2" t="s">
        <v>606</v>
      </c>
      <c r="D25" s="2" t="n"/>
      <c r="E25">
        <f>VLOOKUP(B25,Dictionary!$G$2:$H$7,2,FALSE)</f>
        <v/>
      </c>
      <c r="G25">
        <f>"Insert into UFMT_CONVERSION (CONV_KEY, CONV_TYPE, DESCRIPTION) Values ('"&amp;A25&amp;"', '"&amp;B25&amp;"', '"&amp;C25&amp;"');"</f>
        <v/>
      </c>
      <c r="H25">
        <f>"Update UFMT_CONVERSION Set CONV_TYPE = '"&amp;B25&amp;"', DESCRIPTION = '"&amp;C25&amp;"' where CONV_KEY = '"&amp;A25&amp;"';"</f>
        <v/>
      </c>
    </row>
    <row r="26" spans="1:9">
      <c r="A26" t="n">
        <v>24</v>
      </c>
      <c r="B26" t="n">
        <v>2</v>
      </c>
      <c r="C26" s="2" t="s">
        <v>607</v>
      </c>
      <c r="D26" s="2" t="n"/>
      <c r="E26">
        <f>VLOOKUP(B26,Dictionary!$G$2:$H$7,2,FALSE)</f>
        <v/>
      </c>
      <c r="G26">
        <f>"Insert into UFMT_CONVERSION (CONV_KEY, CONV_TYPE, DESCRIPTION) Values ('"&amp;A26&amp;"', '"&amp;B26&amp;"', '"&amp;C26&amp;"');"</f>
        <v/>
      </c>
      <c r="H26">
        <f>"Update UFMT_CONVERSION Set CONV_TYPE = '"&amp;B26&amp;"', DESCRIPTION = '"&amp;C26&amp;"' where CONV_KEY = '"&amp;A26&amp;"';"</f>
        <v/>
      </c>
    </row>
    <row r="27" spans="1:9">
      <c r="A27" t="n">
        <v>25</v>
      </c>
      <c r="B27" t="n">
        <v>5</v>
      </c>
      <c r="C27" s="2" t="s">
        <v>608</v>
      </c>
      <c r="D27" s="2" t="n"/>
      <c r="E27">
        <f>VLOOKUP(B27,Dictionary!$G$2:$H$7,2,FALSE)</f>
        <v/>
      </c>
      <c r="G27">
        <f>"Insert into UFMT_CONVERSION (CONV_KEY, CONV_TYPE, DESCRIPTION) Values ('"&amp;A27&amp;"', '"&amp;B27&amp;"', '"&amp;C27&amp;"');"</f>
        <v/>
      </c>
      <c r="H27">
        <f>"Update UFMT_CONVERSION Set CONV_TYPE = '"&amp;B27&amp;"', DESCRIPTION = '"&amp;C27&amp;"' where CONV_KEY = '"&amp;A27&amp;"';"</f>
        <v/>
      </c>
    </row>
    <row r="28" spans="1:9">
      <c r="A28" t="n">
        <v>27</v>
      </c>
      <c r="B28" t="n">
        <v>0</v>
      </c>
      <c r="C28" s="2" t="s">
        <v>609</v>
      </c>
      <c r="D28" s="2" t="n"/>
      <c r="E28">
        <f>VLOOKUP(B28,Dictionary!$G$2:$H$7,2,FALSE)</f>
        <v/>
      </c>
      <c r="G28">
        <f>"Insert into UFMT_CONVERSION (CONV_KEY, CONV_TYPE, DESCRIPTION) Values ('"&amp;A28&amp;"', '"&amp;B28&amp;"', '"&amp;C28&amp;"');"</f>
        <v/>
      </c>
      <c r="H28">
        <f>"Update UFMT_CONVERSION Set CONV_TYPE = '"&amp;B28&amp;"', DESCRIPTION = '"&amp;C28&amp;"' where CONV_KEY = '"&amp;A28&amp;"';"</f>
        <v/>
      </c>
    </row>
    <row r="29" spans="1:9">
      <c r="A29" t="n">
        <v>28</v>
      </c>
      <c r="B29" t="n">
        <v>0</v>
      </c>
      <c r="C29" s="2" t="s">
        <v>610</v>
      </c>
      <c r="D29" s="2" t="n"/>
      <c r="E29">
        <f>VLOOKUP(B29,Dictionary!$G$2:$H$7,2,FALSE)</f>
        <v/>
      </c>
      <c r="G29">
        <f>"Insert into UFMT_CONVERSION (CONV_KEY, CONV_TYPE, DESCRIPTION) Values ('"&amp;A29&amp;"', '"&amp;B29&amp;"', '"&amp;C29&amp;"');"</f>
        <v/>
      </c>
      <c r="H29">
        <f>"Update UFMT_CONVERSION Set CONV_TYPE = '"&amp;B29&amp;"', DESCRIPTION = '"&amp;C29&amp;"' where CONV_KEY = '"&amp;A29&amp;"';"</f>
        <v/>
      </c>
    </row>
    <row r="30" spans="1:9">
      <c r="A30" t="n">
        <v>29</v>
      </c>
      <c r="B30" t="n">
        <v>5</v>
      </c>
      <c r="C30" s="2" t="s">
        <v>611</v>
      </c>
      <c r="D30" s="2" t="n"/>
      <c r="E30">
        <f>VLOOKUP(B30,Dictionary!$G$2:$H$7,2,FALSE)</f>
        <v/>
      </c>
      <c r="G30">
        <f>"Insert into UFMT_CONVERSION (CONV_KEY, CONV_TYPE, DESCRIPTION) Values ('"&amp;A30&amp;"', '"&amp;B30&amp;"', '"&amp;C30&amp;"');"</f>
        <v/>
      </c>
      <c r="H30">
        <f>"Update UFMT_CONVERSION Set CONV_TYPE = '"&amp;B30&amp;"', DESCRIPTION = '"&amp;C30&amp;"' where CONV_KEY = '"&amp;A30&amp;"';"</f>
        <v/>
      </c>
    </row>
    <row r="31" spans="1:9">
      <c r="A31" t="n">
        <v>30</v>
      </c>
      <c r="B31" t="n">
        <v>5</v>
      </c>
      <c r="C31" s="2" t="s">
        <v>612</v>
      </c>
      <c r="D31" s="2" t="n"/>
      <c r="E31">
        <f>VLOOKUP(B31,Dictionary!$G$2:$H$7,2,FALSE)</f>
        <v/>
      </c>
      <c r="G31">
        <f>"Insert into UFMT_CONVERSION (CONV_KEY, CONV_TYPE, DESCRIPTION) Values ('"&amp;A31&amp;"', '"&amp;B31&amp;"', '"&amp;C31&amp;"');"</f>
        <v/>
      </c>
      <c r="H31">
        <f>"Update UFMT_CONVERSION Set CONV_TYPE = '"&amp;B31&amp;"', DESCRIPTION = '"&amp;C31&amp;"' where CONV_KEY = '"&amp;A31&amp;"';"</f>
        <v/>
      </c>
    </row>
    <row r="32" spans="1:9">
      <c r="A32" t="n">
        <v>31</v>
      </c>
      <c r="B32" t="n">
        <v>5</v>
      </c>
      <c r="C32" s="2" t="s">
        <v>613</v>
      </c>
      <c r="D32" s="2" t="n"/>
      <c r="E32">
        <f>VLOOKUP(B32,Dictionary!$G$2:$H$7,2,FALSE)</f>
        <v/>
      </c>
      <c r="G32">
        <f>"Insert into UFMT_CONVERSION (CONV_KEY, CONV_TYPE, DESCRIPTION) Values ('"&amp;A32&amp;"', '"&amp;B32&amp;"', '"&amp;C32&amp;"');"</f>
        <v/>
      </c>
      <c r="H32">
        <f>"Update UFMT_CONVERSION Set CONV_TYPE = '"&amp;B32&amp;"', DESCRIPTION = '"&amp;C32&amp;"' where CONV_KEY = '"&amp;A32&amp;"';"</f>
        <v/>
      </c>
    </row>
    <row r="33" spans="1:9">
      <c r="A33" t="n">
        <v>32</v>
      </c>
      <c r="B33" t="n">
        <v>5</v>
      </c>
      <c r="C33" s="2" t="s">
        <v>614</v>
      </c>
      <c r="D33" s="2" t="n"/>
      <c r="E33">
        <f>VLOOKUP(B33,Dictionary!$G$2:$H$7,2,FALSE)</f>
        <v/>
      </c>
      <c r="G33">
        <f>"Insert into UFMT_CONVERSION (CONV_KEY, CONV_TYPE, DESCRIPTION) Values ('"&amp;A33&amp;"', '"&amp;B33&amp;"', '"&amp;C33&amp;"');"</f>
        <v/>
      </c>
      <c r="H33">
        <f>"Update UFMT_CONVERSION Set CONV_TYPE = '"&amp;B33&amp;"', DESCRIPTION = '"&amp;C33&amp;"' where CONV_KEY = '"&amp;A33&amp;"';"</f>
        <v/>
      </c>
    </row>
    <row r="34" spans="1:9">
      <c r="A34" t="n">
        <v>33</v>
      </c>
      <c r="B34" t="n">
        <v>0</v>
      </c>
      <c r="C34" s="2" t="s">
        <v>615</v>
      </c>
      <c r="D34" s="2" t="n"/>
      <c r="E34">
        <f>VLOOKUP(B34,Dictionary!$G$2:$H$7,2,FALSE)</f>
        <v/>
      </c>
      <c r="G34">
        <f>"Insert into UFMT_CONVERSION (CONV_KEY, CONV_TYPE, DESCRIPTION) Values ('"&amp;A34&amp;"', '"&amp;B34&amp;"', '"&amp;C34&amp;"');"</f>
        <v/>
      </c>
      <c r="H34">
        <f>"Update UFMT_CONVERSION Set CONV_TYPE = '"&amp;B34&amp;"', DESCRIPTION = '"&amp;C34&amp;"' where CONV_KEY = '"&amp;A34&amp;"';"</f>
        <v/>
      </c>
    </row>
    <row r="35" spans="1:9">
      <c r="A35" t="n">
        <v>34</v>
      </c>
      <c r="B35" t="n">
        <v>0</v>
      </c>
      <c r="C35" s="2" t="s">
        <v>616</v>
      </c>
      <c r="D35" s="2" t="n"/>
      <c r="E35">
        <f>VLOOKUP(B35,Dictionary!$G$2:$H$7,2,FALSE)</f>
        <v/>
      </c>
      <c r="G35">
        <f>"Insert into UFMT_CONVERSION (CONV_KEY, CONV_TYPE, DESCRIPTION) Values ('"&amp;A35&amp;"', '"&amp;B35&amp;"', '"&amp;C35&amp;"');"</f>
        <v/>
      </c>
      <c r="H35">
        <f>"Update UFMT_CONVERSION Set CONV_TYPE = '"&amp;B35&amp;"', DESCRIPTION = '"&amp;C35&amp;"' where CONV_KEY = '"&amp;A35&amp;"';"</f>
        <v/>
      </c>
    </row>
    <row r="36" spans="1:9">
      <c r="A36" t="n">
        <v>35</v>
      </c>
      <c r="B36" t="n">
        <v>5</v>
      </c>
      <c r="C36" s="2" t="s">
        <v>617</v>
      </c>
      <c r="D36" s="2" t="n"/>
      <c r="E36">
        <f>VLOOKUP(B36,Dictionary!$G$2:$H$7,2,FALSE)</f>
        <v/>
      </c>
      <c r="G36">
        <f>"Insert into UFMT_CONVERSION (CONV_KEY, CONV_TYPE, DESCRIPTION) Values ('"&amp;A36&amp;"', '"&amp;B36&amp;"', '"&amp;C36&amp;"');"</f>
        <v/>
      </c>
      <c r="H36">
        <f>"Update UFMT_CONVERSION Set CONV_TYPE = '"&amp;B36&amp;"', DESCRIPTION = '"&amp;C36&amp;"' where CONV_KEY = '"&amp;A36&amp;"';"</f>
        <v/>
      </c>
    </row>
    <row r="37" spans="1:9">
      <c r="A37" t="n">
        <v>36</v>
      </c>
      <c r="B37" t="n">
        <v>5</v>
      </c>
      <c r="C37" s="2" t="s">
        <v>618</v>
      </c>
      <c r="D37" s="2" t="n"/>
      <c r="E37">
        <f>VLOOKUP(B37,Dictionary!$G$2:$H$7,2,FALSE)</f>
        <v/>
      </c>
      <c r="G37">
        <f>"Insert into UFMT_CONVERSION (CONV_KEY, CONV_TYPE, DESCRIPTION) Values ('"&amp;A37&amp;"', '"&amp;B37&amp;"', '"&amp;C37&amp;"');"</f>
        <v/>
      </c>
      <c r="H37">
        <f>"Update UFMT_CONVERSION Set CONV_TYPE = '"&amp;B37&amp;"', DESCRIPTION = '"&amp;C37&amp;"' where CONV_KEY = '"&amp;A37&amp;"';"</f>
        <v/>
      </c>
    </row>
    <row r="38" spans="1:9">
      <c r="A38" t="n">
        <v>37</v>
      </c>
      <c r="B38" t="n">
        <v>5</v>
      </c>
      <c r="C38" s="2" t="s">
        <v>619</v>
      </c>
      <c r="D38" s="2" t="n"/>
      <c r="E38">
        <f>VLOOKUP(B38,Dictionary!$G$2:$H$7,2,FALSE)</f>
        <v/>
      </c>
      <c r="G38">
        <f>"Insert into UFMT_CONVERSION (CONV_KEY, CONV_TYPE, DESCRIPTION) Values ('"&amp;A38&amp;"', '"&amp;B38&amp;"', '"&amp;C38&amp;"');"</f>
        <v/>
      </c>
      <c r="H38">
        <f>"Update UFMT_CONVERSION Set CONV_TYPE = '"&amp;B38&amp;"', DESCRIPTION = '"&amp;C38&amp;"' where CONV_KEY = '"&amp;A38&amp;"';"</f>
        <v/>
      </c>
    </row>
    <row r="39" spans="1:9">
      <c r="A39" t="n">
        <v>38</v>
      </c>
      <c r="B39" t="n">
        <v>2</v>
      </c>
      <c r="C39" s="2" t="s">
        <v>620</v>
      </c>
      <c r="D39" s="2" t="n"/>
      <c r="E39">
        <f>VLOOKUP(B39,Dictionary!$G$2:$H$7,2,FALSE)</f>
        <v/>
      </c>
      <c r="G39">
        <f>"Insert into UFMT_CONVERSION (CONV_KEY, CONV_TYPE, DESCRIPTION) Values ('"&amp;A39&amp;"', '"&amp;B39&amp;"', '"&amp;C39&amp;"');"</f>
        <v/>
      </c>
      <c r="H39">
        <f>"Update UFMT_CONVERSION Set CONV_TYPE = '"&amp;B39&amp;"', DESCRIPTION = '"&amp;C39&amp;"' where CONV_KEY = '"&amp;A39&amp;"';"</f>
        <v/>
      </c>
    </row>
    <row r="40" spans="1:9">
      <c r="A40" t="n">
        <v>39</v>
      </c>
      <c r="B40" t="n">
        <v>2</v>
      </c>
      <c r="C40" s="2" t="s">
        <v>621</v>
      </c>
      <c r="D40" s="2" t="n"/>
      <c r="E40">
        <f>VLOOKUP(B40,Dictionary!$G$2:$H$7,2,FALSE)</f>
        <v/>
      </c>
      <c r="G40">
        <f>"Insert into UFMT_CONVERSION (CONV_KEY, CONV_TYPE, DESCRIPTION) Values ('"&amp;A40&amp;"', '"&amp;B40&amp;"', '"&amp;C40&amp;"');"</f>
        <v/>
      </c>
      <c r="H40">
        <f>"Update UFMT_CONVERSION Set CONV_TYPE = '"&amp;B40&amp;"', DESCRIPTION = '"&amp;C40&amp;"' where CONV_KEY = '"&amp;A40&amp;"';"</f>
        <v/>
      </c>
    </row>
    <row r="41" spans="1:9">
      <c r="A41" t="n">
        <v>40</v>
      </c>
      <c r="B41" t="n">
        <v>0</v>
      </c>
      <c r="C41" s="2" t="s">
        <v>622</v>
      </c>
      <c r="D41" s="2" t="n"/>
      <c r="E41">
        <f>VLOOKUP(B41,Dictionary!$G$2:$H$7,2,FALSE)</f>
        <v/>
      </c>
      <c r="G41">
        <f>"Insert into UFMT_CONVERSION (CONV_KEY, CONV_TYPE, DESCRIPTION) Values ('"&amp;A41&amp;"', '"&amp;B41&amp;"', '"&amp;C41&amp;"');"</f>
        <v/>
      </c>
      <c r="H41">
        <f>"Update UFMT_CONVERSION Set CONV_TYPE = '"&amp;B41&amp;"', DESCRIPTION = '"&amp;C41&amp;"' where CONV_KEY = '"&amp;A41&amp;"';"</f>
        <v/>
      </c>
    </row>
    <row r="42" spans="1:9">
      <c r="A42" t="n">
        <v>41</v>
      </c>
      <c r="B42" t="n">
        <v>0</v>
      </c>
      <c r="C42" s="2" t="s">
        <v>623</v>
      </c>
      <c r="D42" s="2" t="n"/>
      <c r="E42">
        <f>VLOOKUP(B42,Dictionary!$G$2:$H$7,2,FALSE)</f>
        <v/>
      </c>
      <c r="G42">
        <f>"Insert into UFMT_CONVERSION (CONV_KEY, CONV_TYPE, DESCRIPTION) Values ('"&amp;A42&amp;"', '"&amp;B42&amp;"', '"&amp;C42&amp;"');"</f>
        <v/>
      </c>
      <c r="H42">
        <f>"Update UFMT_CONVERSION Set CONV_TYPE = '"&amp;B42&amp;"', DESCRIPTION = '"&amp;C42&amp;"' where CONV_KEY = '"&amp;A42&amp;"';"</f>
        <v/>
      </c>
    </row>
    <row r="43" spans="1:9">
      <c r="A43" t="n">
        <v>42</v>
      </c>
      <c r="B43" t="n">
        <v>0</v>
      </c>
      <c r="C43" s="2" t="s">
        <v>624</v>
      </c>
      <c r="D43" s="2" t="n"/>
      <c r="E43">
        <f>VLOOKUP(B43,Dictionary!$G$2:$H$7,2,FALSE)</f>
        <v/>
      </c>
      <c r="G43">
        <f>"Insert into UFMT_CONVERSION (CONV_KEY, CONV_TYPE, DESCRIPTION) Values ('"&amp;A43&amp;"', '"&amp;B43&amp;"', '"&amp;C43&amp;"');"</f>
        <v/>
      </c>
      <c r="H43">
        <f>"Update UFMT_CONVERSION Set CONV_TYPE = '"&amp;B43&amp;"', DESCRIPTION = '"&amp;C43&amp;"' where CONV_KEY = '"&amp;A43&amp;"';"</f>
        <v/>
      </c>
    </row>
    <row r="44" spans="1:9">
      <c r="A44" t="n">
        <v>43</v>
      </c>
      <c r="B44" t="n">
        <v>2</v>
      </c>
      <c r="C44" s="2" t="s">
        <v>625</v>
      </c>
      <c r="D44" s="2" t="n"/>
      <c r="E44">
        <f>VLOOKUP(B44,Dictionary!$G$2:$H$7,2,FALSE)</f>
        <v/>
      </c>
      <c r="G44">
        <f>"Insert into UFMT_CONVERSION (CONV_KEY, CONV_TYPE, DESCRIPTION) Values ('"&amp;A44&amp;"', '"&amp;B44&amp;"', '"&amp;C44&amp;"');"</f>
        <v/>
      </c>
      <c r="H44">
        <f>"Update UFMT_CONVERSION Set CONV_TYPE = '"&amp;B44&amp;"', DESCRIPTION = '"&amp;C44&amp;"' where CONV_KEY = '"&amp;A44&amp;"';"</f>
        <v/>
      </c>
    </row>
    <row r="45" spans="1:9">
      <c r="A45" t="n">
        <v>44</v>
      </c>
      <c r="B45" t="n">
        <v>0</v>
      </c>
      <c r="C45" s="2" t="s">
        <v>626</v>
      </c>
      <c r="D45" s="2" t="n"/>
      <c r="E45">
        <f>VLOOKUP(B45,Dictionary!$G$2:$H$7,2,FALSE)</f>
        <v/>
      </c>
      <c r="G45">
        <f>"Insert into UFMT_CONVERSION (CONV_KEY, CONV_TYPE, DESCRIPTION) Values ('"&amp;A45&amp;"', '"&amp;B45&amp;"', '"&amp;C45&amp;"');"</f>
        <v/>
      </c>
      <c r="H45">
        <f>"Update UFMT_CONVERSION Set CONV_TYPE = '"&amp;B45&amp;"', DESCRIPTION = '"&amp;C45&amp;"' where CONV_KEY = '"&amp;A45&amp;"';"</f>
        <v/>
      </c>
    </row>
    <row r="46" spans="1:9">
      <c r="A46" t="n">
        <v>45</v>
      </c>
      <c r="B46" t="n">
        <v>0</v>
      </c>
      <c r="C46" s="2" t="s">
        <v>627</v>
      </c>
      <c r="D46" s="2" t="n"/>
      <c r="E46">
        <f>VLOOKUP(B46,Dictionary!$G$2:$H$7,2,FALSE)</f>
        <v/>
      </c>
      <c r="G46">
        <f>"Insert into UFMT_CONVERSION (CONV_KEY, CONV_TYPE, DESCRIPTION) Values ('"&amp;A46&amp;"', '"&amp;B46&amp;"', '"&amp;C46&amp;"');"</f>
        <v/>
      </c>
      <c r="H46">
        <f>"Update UFMT_CONVERSION Set CONV_TYPE = '"&amp;B46&amp;"', DESCRIPTION = '"&amp;C46&amp;"' where CONV_KEY = '"&amp;A46&amp;"';"</f>
        <v/>
      </c>
    </row>
    <row r="47" spans="1:9">
      <c r="A47" t="n">
        <v>46</v>
      </c>
      <c r="B47" t="n">
        <v>0</v>
      </c>
      <c r="C47" s="2" t="s">
        <v>628</v>
      </c>
      <c r="D47" s="2" t="n"/>
      <c r="E47">
        <f>VLOOKUP(B47,Dictionary!$G$2:$H$7,2,FALSE)</f>
        <v/>
      </c>
      <c r="G47">
        <f>"Insert into UFMT_CONVERSION (CONV_KEY, CONV_TYPE, DESCRIPTION) Values ('"&amp;A47&amp;"', '"&amp;B47&amp;"', '"&amp;C47&amp;"');"</f>
        <v/>
      </c>
      <c r="H47">
        <f>"Update UFMT_CONVERSION Set CONV_TYPE = '"&amp;B47&amp;"', DESCRIPTION = '"&amp;C47&amp;"' where CONV_KEY = '"&amp;A47&amp;"';"</f>
        <v/>
      </c>
    </row>
    <row r="48" spans="1:9">
      <c r="A48" t="n">
        <v>47</v>
      </c>
      <c r="B48" t="n">
        <v>0</v>
      </c>
      <c r="C48" s="2" t="s">
        <v>629</v>
      </c>
      <c r="D48" s="2" t="n"/>
      <c r="E48">
        <f>VLOOKUP(B48,Dictionary!$G$2:$H$7,2,FALSE)</f>
        <v/>
      </c>
      <c r="G48">
        <f>"Insert into UFMT_CONVERSION (CONV_KEY, CONV_TYPE, DESCRIPTION) Values ('"&amp;A48&amp;"', '"&amp;B48&amp;"', '"&amp;C48&amp;"');"</f>
        <v/>
      </c>
      <c r="H48">
        <f>"Update UFMT_CONVERSION Set CONV_TYPE = '"&amp;B48&amp;"', DESCRIPTION = '"&amp;C48&amp;"' where CONV_KEY = '"&amp;A48&amp;"';"</f>
        <v/>
      </c>
    </row>
    <row r="49" spans="1:9">
      <c r="A49" t="n">
        <v>48</v>
      </c>
      <c r="B49" t="n">
        <v>4</v>
      </c>
      <c r="C49" s="2" t="s">
        <v>594</v>
      </c>
      <c r="D49" s="2" t="n"/>
      <c r="E49">
        <f>VLOOKUP(B49,Dictionary!$G$2:$H$7,2,FALSE)</f>
        <v/>
      </c>
      <c r="G49">
        <f>"Insert into UFMT_CONVERSION (CONV_KEY, CONV_TYPE, DESCRIPTION) Values ('"&amp;A49&amp;"', '"&amp;B49&amp;"', '"&amp;C49&amp;"');"</f>
        <v/>
      </c>
      <c r="H49">
        <f>"Update UFMT_CONVERSION Set CONV_TYPE = '"&amp;B49&amp;"', DESCRIPTION = '"&amp;C49&amp;"' where CONV_KEY = '"&amp;A49&amp;"';"</f>
        <v/>
      </c>
    </row>
    <row r="50" spans="1:9">
      <c r="A50" t="n">
        <v>49</v>
      </c>
      <c r="B50" t="n">
        <v>2</v>
      </c>
      <c r="C50" s="2" t="s">
        <v>630</v>
      </c>
      <c r="D50" s="2" t="n"/>
      <c r="E50">
        <f>VLOOKUP(B50,Dictionary!$G$2:$H$7,2,FALSE)</f>
        <v/>
      </c>
      <c r="G50">
        <f>"Insert into UFMT_CONVERSION (CONV_KEY, CONV_TYPE, DESCRIPTION) Values ('"&amp;A50&amp;"', '"&amp;B50&amp;"', '"&amp;C50&amp;"');"</f>
        <v/>
      </c>
      <c r="H50">
        <f>"Update UFMT_CONVERSION Set CONV_TYPE = '"&amp;B50&amp;"', DESCRIPTION = '"&amp;C50&amp;"' where CONV_KEY = '"&amp;A50&amp;"';"</f>
        <v/>
      </c>
    </row>
    <row r="51" spans="1:9">
      <c r="A51" t="n">
        <v>50</v>
      </c>
      <c r="B51" t="n">
        <v>0</v>
      </c>
      <c r="C51" s="2" t="s">
        <v>631</v>
      </c>
      <c r="D51" s="2" t="n"/>
      <c r="E51">
        <f>VLOOKUP(B51,Dictionary!$G$2:$H$7,2,FALSE)</f>
        <v/>
      </c>
      <c r="G51">
        <f>"Insert into UFMT_CONVERSION (CONV_KEY, CONV_TYPE, DESCRIPTION) Values ('"&amp;A51&amp;"', '"&amp;B51&amp;"', '"&amp;C51&amp;"');"</f>
        <v/>
      </c>
      <c r="H51">
        <f>"Update UFMT_CONVERSION Set CONV_TYPE = '"&amp;B51&amp;"', DESCRIPTION = '"&amp;C51&amp;"' where CONV_KEY = '"&amp;A51&amp;"';"</f>
        <v/>
      </c>
    </row>
    <row r="52" spans="1:9">
      <c r="A52" t="n">
        <v>51</v>
      </c>
      <c r="B52" t="n">
        <v>0</v>
      </c>
      <c r="C52" s="2" t="s">
        <v>632</v>
      </c>
      <c r="D52" s="2" t="n"/>
      <c r="E52">
        <f>VLOOKUP(B52,Dictionary!$G$2:$H$7,2,FALSE)</f>
        <v/>
      </c>
      <c r="G52">
        <f>"Insert into UFMT_CONVERSION (CONV_KEY, CONV_TYPE, DESCRIPTION) Values ('"&amp;A52&amp;"', '"&amp;B52&amp;"', '"&amp;C52&amp;"');"</f>
        <v/>
      </c>
      <c r="H52">
        <f>"Update UFMT_CONVERSION Set CONV_TYPE = '"&amp;B52&amp;"', DESCRIPTION = '"&amp;C52&amp;"' where CONV_KEY = '"&amp;A52&amp;"';"</f>
        <v/>
      </c>
    </row>
    <row r="53" spans="1:9">
      <c r="A53" t="n">
        <v>52</v>
      </c>
      <c r="B53" t="n">
        <v>2</v>
      </c>
      <c r="C53" s="2" t="s">
        <v>633</v>
      </c>
      <c r="D53" s="2" t="n"/>
      <c r="E53">
        <f>VLOOKUP(B53,Dictionary!$G$2:$H$7,2,FALSE)</f>
        <v/>
      </c>
      <c r="G53">
        <f>"Insert into UFMT_CONVERSION (CONV_KEY, CONV_TYPE, DESCRIPTION) Values ('"&amp;A53&amp;"', '"&amp;B53&amp;"', '"&amp;C53&amp;"');"</f>
        <v/>
      </c>
      <c r="H53">
        <f>"Update UFMT_CONVERSION Set CONV_TYPE = '"&amp;B53&amp;"', DESCRIPTION = '"&amp;C53&amp;"' where CONV_KEY = '"&amp;A53&amp;"';"</f>
        <v/>
      </c>
    </row>
    <row r="54" spans="1:9">
      <c r="A54" t="n">
        <v>53</v>
      </c>
      <c r="B54" t="n">
        <v>0</v>
      </c>
      <c r="C54" s="2" t="s">
        <v>634</v>
      </c>
      <c r="D54" s="2" t="n"/>
      <c r="E54">
        <f>VLOOKUP(B54,Dictionary!$G$2:$H$7,2,FALSE)</f>
        <v/>
      </c>
      <c r="G54">
        <f>"Insert into UFMT_CONVERSION (CONV_KEY, CONV_TYPE, DESCRIPTION) Values ('"&amp;A54&amp;"', '"&amp;B54&amp;"', '"&amp;C54&amp;"');"</f>
        <v/>
      </c>
      <c r="H54">
        <f>"Update UFMT_CONVERSION Set CONV_TYPE = '"&amp;B54&amp;"', DESCRIPTION = '"&amp;C54&amp;"' where CONV_KEY = '"&amp;A54&amp;"';"</f>
        <v/>
      </c>
    </row>
    <row r="55" spans="1:9">
      <c r="A55" t="n">
        <v>54</v>
      </c>
      <c r="B55" t="n">
        <v>0</v>
      </c>
      <c r="C55" s="2" t="s">
        <v>635</v>
      </c>
      <c r="D55" s="2" t="n"/>
      <c r="E55">
        <f>VLOOKUP(B55,Dictionary!$G$2:$H$7,2,FALSE)</f>
        <v/>
      </c>
      <c r="G55">
        <f>"Insert into UFMT_CONVERSION (CONV_KEY, CONV_TYPE, DESCRIPTION) Values ('"&amp;A55&amp;"', '"&amp;B55&amp;"', '"&amp;C55&amp;"');"</f>
        <v/>
      </c>
      <c r="H55">
        <f>"Update UFMT_CONVERSION Set CONV_TYPE = '"&amp;B55&amp;"', DESCRIPTION = '"&amp;C55&amp;"' where CONV_KEY = '"&amp;A55&amp;"';"</f>
        <v/>
      </c>
    </row>
    <row r="56" spans="1:9">
      <c r="A56" t="n">
        <v>55</v>
      </c>
      <c r="B56" t="n">
        <v>5</v>
      </c>
      <c r="C56" s="2" t="s">
        <v>636</v>
      </c>
      <c r="D56" s="2" t="n"/>
      <c r="E56">
        <f>VLOOKUP(B56,Dictionary!$G$2:$H$7,2,FALSE)</f>
        <v/>
      </c>
      <c r="G56">
        <f>"Insert into UFMT_CONVERSION (CONV_KEY, CONV_TYPE, DESCRIPTION) Values ('"&amp;A56&amp;"', '"&amp;B56&amp;"', '"&amp;C56&amp;"');"</f>
        <v/>
      </c>
      <c r="H56">
        <f>"Update UFMT_CONVERSION Set CONV_TYPE = '"&amp;B56&amp;"', DESCRIPTION = '"&amp;C56&amp;"' where CONV_KEY = '"&amp;A56&amp;"';"</f>
        <v/>
      </c>
    </row>
    <row r="57" spans="1:9">
      <c r="A57" t="n">
        <v>56</v>
      </c>
      <c r="B57" t="n">
        <v>0</v>
      </c>
      <c r="C57" s="2" t="s">
        <v>637</v>
      </c>
      <c r="D57" s="2" t="n"/>
      <c r="E57">
        <f>VLOOKUP(B57,Dictionary!$G$2:$H$7,2,FALSE)</f>
        <v/>
      </c>
      <c r="G57">
        <f>"Insert into UFMT_CONVERSION (CONV_KEY, CONV_TYPE, DESCRIPTION) Values ('"&amp;A57&amp;"', '"&amp;B57&amp;"', '"&amp;C57&amp;"');"</f>
        <v/>
      </c>
      <c r="H57">
        <f>"Update UFMT_CONVERSION Set CONV_TYPE = '"&amp;B57&amp;"', DESCRIPTION = '"&amp;C57&amp;"' where CONV_KEY = '"&amp;A57&amp;"';"</f>
        <v/>
      </c>
    </row>
    <row r="58" spans="1:9">
      <c r="A58" t="n">
        <v>57</v>
      </c>
      <c r="B58" t="n">
        <v>0</v>
      </c>
      <c r="C58" s="2" t="s">
        <v>638</v>
      </c>
      <c r="D58" s="2" t="n"/>
      <c r="E58">
        <f>VLOOKUP(B58,Dictionary!$G$2:$H$7,2,FALSE)</f>
        <v/>
      </c>
      <c r="G58">
        <f>"Insert into UFMT_CONVERSION (CONV_KEY, CONV_TYPE, DESCRIPTION) Values ('"&amp;A58&amp;"', '"&amp;B58&amp;"', '"&amp;C58&amp;"');"</f>
        <v/>
      </c>
      <c r="H58">
        <f>"Update UFMT_CONVERSION Set CONV_TYPE = '"&amp;B58&amp;"', DESCRIPTION = '"&amp;C58&amp;"' where CONV_KEY = '"&amp;A58&amp;"';"</f>
        <v/>
      </c>
    </row>
    <row r="59" spans="1:9">
      <c r="A59" t="n">
        <v>58</v>
      </c>
      <c r="B59" t="n">
        <v>4</v>
      </c>
      <c r="C59" s="2" t="s">
        <v>639</v>
      </c>
      <c r="D59" s="2" t="n"/>
      <c r="E59">
        <f>VLOOKUP(B59,Dictionary!$G$2:$H$7,2,FALSE)</f>
        <v/>
      </c>
      <c r="G59">
        <f>"Insert into UFMT_CONVERSION (CONV_KEY, CONV_TYPE, DESCRIPTION) Values ('"&amp;A59&amp;"', '"&amp;B59&amp;"', '"&amp;C59&amp;"');"</f>
        <v/>
      </c>
      <c r="H59">
        <f>"Update UFMT_CONVERSION Set CONV_TYPE = '"&amp;B59&amp;"', DESCRIPTION = '"&amp;C59&amp;"' where CONV_KEY = '"&amp;A59&amp;"';"</f>
        <v/>
      </c>
    </row>
    <row r="60" spans="1:9">
      <c r="A60" t="n">
        <v>59</v>
      </c>
      <c r="B60" t="n">
        <v>0</v>
      </c>
      <c r="C60" s="2" t="s">
        <v>640</v>
      </c>
      <c r="D60" s="2" t="n"/>
      <c r="E60">
        <f>VLOOKUP(B60,Dictionary!$G$2:$H$7,2,FALSE)</f>
        <v/>
      </c>
      <c r="G60">
        <f>"Insert into UFMT_CONVERSION (CONV_KEY, CONV_TYPE, DESCRIPTION) Values ('"&amp;A60&amp;"', '"&amp;B60&amp;"', '"&amp;C60&amp;"');"</f>
        <v/>
      </c>
      <c r="H60">
        <f>"Update UFMT_CONVERSION Set CONV_TYPE = '"&amp;B60&amp;"', DESCRIPTION = '"&amp;C60&amp;"' where CONV_KEY = '"&amp;A60&amp;"';"</f>
        <v/>
      </c>
    </row>
    <row r="61" spans="1:9">
      <c r="A61" t="n">
        <v>60</v>
      </c>
      <c r="B61" t="n">
        <v>0</v>
      </c>
      <c r="C61" s="2" t="s">
        <v>641</v>
      </c>
      <c r="D61" s="2" t="n"/>
      <c r="E61">
        <f>VLOOKUP(B61,Dictionary!$G$2:$H$7,2,FALSE)</f>
        <v/>
      </c>
      <c r="G61">
        <f>"Insert into UFMT_CONVERSION (CONV_KEY, CONV_TYPE, DESCRIPTION) Values ('"&amp;A61&amp;"', '"&amp;B61&amp;"', '"&amp;C61&amp;"');"</f>
        <v/>
      </c>
      <c r="H61">
        <f>"Update UFMT_CONVERSION Set CONV_TYPE = '"&amp;B61&amp;"', DESCRIPTION = '"&amp;C61&amp;"' where CONV_KEY = '"&amp;A61&amp;"';"</f>
        <v/>
      </c>
    </row>
    <row r="62" spans="1:9">
      <c r="A62" t="n">
        <v>61</v>
      </c>
      <c r="B62" t="n">
        <v>5</v>
      </c>
      <c r="C62" s="2" t="s">
        <v>642</v>
      </c>
      <c r="D62" s="2" t="n"/>
      <c r="E62">
        <f>VLOOKUP(B62,Dictionary!$G$2:$H$7,2,FALSE)</f>
        <v/>
      </c>
      <c r="G62">
        <f>"Insert into UFMT_CONVERSION (CONV_KEY, CONV_TYPE, DESCRIPTION) Values ('"&amp;A62&amp;"', '"&amp;B62&amp;"', '"&amp;C62&amp;"');"</f>
        <v/>
      </c>
      <c r="H62">
        <f>"Update UFMT_CONVERSION Set CONV_TYPE = '"&amp;B62&amp;"', DESCRIPTION = '"&amp;C62&amp;"' where CONV_KEY = '"&amp;A62&amp;"';"</f>
        <v/>
      </c>
    </row>
    <row r="63" spans="1:9">
      <c r="A63" t="n">
        <v>62</v>
      </c>
      <c r="B63" t="n">
        <v>0</v>
      </c>
      <c r="C63" s="2" t="s">
        <v>643</v>
      </c>
      <c r="D63" s="2" t="n"/>
      <c r="E63">
        <f>VLOOKUP(B63,Dictionary!$G$2:$H$7,2,FALSE)</f>
        <v/>
      </c>
      <c r="G63">
        <f>"Insert into UFMT_CONVERSION (CONV_KEY, CONV_TYPE, DESCRIPTION) Values ('"&amp;A63&amp;"', '"&amp;B63&amp;"', '"&amp;C63&amp;"');"</f>
        <v/>
      </c>
      <c r="H63">
        <f>"Update UFMT_CONVERSION Set CONV_TYPE = '"&amp;B63&amp;"', DESCRIPTION = '"&amp;C63&amp;"' where CONV_KEY = '"&amp;A63&amp;"';"</f>
        <v/>
      </c>
    </row>
    <row r="64" spans="1:9">
      <c r="A64" t="n">
        <v>63</v>
      </c>
      <c r="B64" t="n">
        <v>0</v>
      </c>
      <c r="C64" s="2" t="s">
        <v>644</v>
      </c>
      <c r="D64" s="2" t="n"/>
      <c r="E64">
        <f>VLOOKUP(B64,Dictionary!$G$2:$H$7,2,FALSE)</f>
        <v/>
      </c>
      <c r="G64">
        <f>"Insert into UFMT_CONVERSION (CONV_KEY, CONV_TYPE, DESCRIPTION) Values ('"&amp;A64&amp;"', '"&amp;B64&amp;"', '"&amp;C64&amp;"');"</f>
        <v/>
      </c>
      <c r="H64">
        <f>"Update UFMT_CONVERSION Set CONV_TYPE = '"&amp;B64&amp;"', DESCRIPTION = '"&amp;C64&amp;"' where CONV_KEY = '"&amp;A64&amp;"';"</f>
        <v/>
      </c>
    </row>
    <row r="65" spans="1:9">
      <c r="A65" t="n">
        <v>64</v>
      </c>
      <c r="B65" t="n">
        <v>0</v>
      </c>
      <c r="C65" s="2" t="s">
        <v>645</v>
      </c>
      <c r="D65" s="2" t="n"/>
      <c r="E65">
        <f>VLOOKUP(B65,Dictionary!$G$2:$H$7,2,FALSE)</f>
        <v/>
      </c>
      <c r="G65">
        <f>"Insert into UFMT_CONVERSION (CONV_KEY, CONV_TYPE, DESCRIPTION) Values ('"&amp;A65&amp;"', '"&amp;B65&amp;"', '"&amp;C65&amp;"');"</f>
        <v/>
      </c>
      <c r="H65">
        <f>"Update UFMT_CONVERSION Set CONV_TYPE = '"&amp;B65&amp;"', DESCRIPTION = '"&amp;C65&amp;"' where CONV_KEY = '"&amp;A65&amp;"';"</f>
        <v/>
      </c>
    </row>
    <row r="66" spans="1:9">
      <c r="A66" t="n">
        <v>65</v>
      </c>
      <c r="B66" t="n">
        <v>0</v>
      </c>
      <c r="C66" s="2" t="s">
        <v>646</v>
      </c>
      <c r="D66" s="2" t="n"/>
      <c r="E66">
        <f>VLOOKUP(B66,Dictionary!$G$2:$H$7,2,FALSE)</f>
        <v/>
      </c>
      <c r="G66">
        <f>"Insert into UFMT_CONVERSION (CONV_KEY, CONV_TYPE, DESCRIPTION) Values ('"&amp;A66&amp;"', '"&amp;B66&amp;"', '"&amp;C66&amp;"');"</f>
        <v/>
      </c>
      <c r="H66">
        <f>"Update UFMT_CONVERSION Set CONV_TYPE = '"&amp;B66&amp;"', DESCRIPTION = '"&amp;C66&amp;"' where CONV_KEY = '"&amp;A66&amp;"';"</f>
        <v/>
      </c>
    </row>
    <row r="67" spans="1:9">
      <c r="A67" t="n">
        <v>67</v>
      </c>
      <c r="B67" t="n">
        <v>4</v>
      </c>
      <c r="C67" s="2" t="s">
        <v>647</v>
      </c>
      <c r="D67" s="2" t="n"/>
      <c r="E67">
        <f>VLOOKUP(B67,Dictionary!$G$2:$H$7,2,FALSE)</f>
        <v/>
      </c>
      <c r="G67">
        <f>"Insert into UFMT_CONVERSION (CONV_KEY, CONV_TYPE, DESCRIPTION) Values ('"&amp;A67&amp;"', '"&amp;B67&amp;"', '"&amp;C67&amp;"');"</f>
        <v/>
      </c>
      <c r="H67">
        <f>"Update UFMT_CONVERSION Set CONV_TYPE = '"&amp;B67&amp;"', DESCRIPTION = '"&amp;C67&amp;"' where CONV_KEY = '"&amp;A67&amp;"';"</f>
        <v/>
      </c>
    </row>
    <row r="68" spans="1:9">
      <c r="A68" t="n">
        <v>68</v>
      </c>
      <c r="B68" t="n">
        <v>1</v>
      </c>
      <c r="C68" t="s">
        <v>647</v>
      </c>
      <c r="E68">
        <f>VLOOKUP(B68,Dictionary!$G$2:$H$7,2,FALSE)</f>
        <v/>
      </c>
      <c r="G68">
        <f>"Insert into UFMT_CONVERSION (CONV_KEY, CONV_TYPE, DESCRIPTION) Values ('"&amp;A68&amp;"', '"&amp;B68&amp;"', '"&amp;C68&amp;"');"</f>
        <v/>
      </c>
      <c r="H68">
        <f>"Update UFMT_CONVERSION Set CONV_TYPE = '"&amp;B68&amp;"', DESCRIPTION = '"&amp;C68&amp;"' where CONV_KEY = '"&amp;A68&amp;"';"</f>
        <v/>
      </c>
    </row>
    <row r="69" spans="1:9">
      <c r="A69" t="n">
        <v>69</v>
      </c>
      <c r="B69" t="n">
        <v>1</v>
      </c>
      <c r="C69" t="s">
        <v>587</v>
      </c>
      <c r="E69">
        <f>VLOOKUP(B69,Dictionary!$G$2:$H$7,2,FALSE)</f>
        <v/>
      </c>
      <c r="G69">
        <f>"Insert into UFMT_CONVERSION (CONV_KEY, CONV_TYPE, DESCRIPTION) Values ('"&amp;A69&amp;"', '"&amp;B69&amp;"', '"&amp;C69&amp;"');"</f>
        <v/>
      </c>
      <c r="H69">
        <f>"Update UFMT_CONVERSION Set CONV_TYPE = '"&amp;B69&amp;"', DESCRIPTION = '"&amp;C69&amp;"' where CONV_KEY = '"&amp;A69&amp;"';"</f>
        <v/>
      </c>
    </row>
    <row r="70" spans="1:9">
      <c r="A70" t="n">
        <v>70</v>
      </c>
      <c r="B70" t="n">
        <v>2</v>
      </c>
      <c r="C70" t="s">
        <v>648</v>
      </c>
      <c r="E70">
        <f>VLOOKUP(B70,Dictionary!$G$2:$H$7,2,FALSE)</f>
        <v/>
      </c>
      <c r="G70">
        <f>"Insert into UFMT_CONVERSION (CONV_KEY, CONV_TYPE, DESCRIPTION) Values ('"&amp;A70&amp;"', '"&amp;B70&amp;"', '"&amp;C70&amp;"');"</f>
        <v/>
      </c>
      <c r="H70">
        <f>"Update UFMT_CONVERSION Set CONV_TYPE = '"&amp;B70&amp;"', DESCRIPTION = '"&amp;C70&amp;"' where CONV_KEY = '"&amp;A70&amp;"';"</f>
        <v/>
      </c>
    </row>
    <row r="71" spans="1:9">
      <c r="A71" t="n">
        <v>71</v>
      </c>
      <c r="B71" t="n">
        <v>0</v>
      </c>
      <c r="C71" s="2" t="s">
        <v>649</v>
      </c>
      <c r="D71" s="2" t="n"/>
      <c r="E71">
        <f>VLOOKUP(B71,Dictionary!$G$2:$H$7,2,FALSE)</f>
        <v/>
      </c>
      <c r="G71">
        <f>"Insert into UFMT_CONVERSION (CONV_KEY, CONV_TYPE, DESCRIPTION) Values ('"&amp;A71&amp;"', '"&amp;B71&amp;"', '"&amp;C71&amp;"');"</f>
        <v/>
      </c>
      <c r="H71">
        <f>"Update UFMT_CONVERSION Set CONV_TYPE = '"&amp;B71&amp;"', DESCRIPTION = '"&amp;C71&amp;"' where CONV_KEY = '"&amp;A71&amp;"';"</f>
        <v/>
      </c>
    </row>
    <row r="72" spans="1:9">
      <c r="A72" t="n">
        <v>72</v>
      </c>
      <c r="B72" t="n">
        <v>2</v>
      </c>
      <c r="C72" s="2" t="s">
        <v>650</v>
      </c>
      <c r="D72" s="2" t="n"/>
      <c r="E72">
        <f>VLOOKUP(B72,Dictionary!$G$2:$H$7,2,FALSE)</f>
        <v/>
      </c>
      <c r="G72">
        <f>"Insert into UFMT_CONVERSION (CONV_KEY, CONV_TYPE, DESCRIPTION) Values ('"&amp;A72&amp;"', '"&amp;B72&amp;"', '"&amp;C72&amp;"');"</f>
        <v/>
      </c>
      <c r="H72">
        <f>"Update UFMT_CONVERSION Set CONV_TYPE = '"&amp;B72&amp;"', DESCRIPTION = '"&amp;C72&amp;"' where CONV_KEY = '"&amp;A72&amp;"';"</f>
        <v/>
      </c>
    </row>
    <row r="73" spans="1:9">
      <c r="A73" t="n">
        <v>73</v>
      </c>
      <c r="B73" t="n">
        <v>2</v>
      </c>
      <c r="C73" t="s">
        <v>651</v>
      </c>
      <c r="E73">
        <f>VLOOKUP(B73,Dictionary!$G$2:$H$7,2,FALSE)</f>
        <v/>
      </c>
      <c r="G73">
        <f>"Insert into UFMT_CONVERSION (CONV_KEY, CONV_TYPE, DESCRIPTION) Values ('"&amp;A73&amp;"', '"&amp;B73&amp;"', '"&amp;C73&amp;"');"</f>
        <v/>
      </c>
      <c r="H73">
        <f>"Update UFMT_CONVERSION Set CONV_TYPE = '"&amp;B73&amp;"', DESCRIPTION = '"&amp;C73&amp;"' where CONV_KEY = '"&amp;A73&amp;"';"</f>
        <v/>
      </c>
    </row>
    <row r="74" spans="1:9">
      <c r="A74" t="n">
        <v>74</v>
      </c>
      <c r="B74" t="n">
        <v>2</v>
      </c>
      <c r="C74" t="s">
        <v>652</v>
      </c>
      <c r="E74">
        <f>VLOOKUP(B74,Dictionary!$G$2:$H$7,2,FALSE)</f>
        <v/>
      </c>
      <c r="G74">
        <f>"Insert into UFMT_CONVERSION (CONV_KEY, CONV_TYPE, DESCRIPTION) Values ('"&amp;A74&amp;"', '"&amp;B74&amp;"', '"&amp;C74&amp;"');"</f>
        <v/>
      </c>
      <c r="H74">
        <f>"Update UFMT_CONVERSION Set CONV_TYPE = '"&amp;B74&amp;"', DESCRIPTION = '"&amp;C74&amp;"' where CONV_KEY = '"&amp;A74&amp;"';"</f>
        <v/>
      </c>
    </row>
    <row r="75" spans="1:9">
      <c r="A75" t="n">
        <v>75</v>
      </c>
      <c r="B75" t="n">
        <v>0</v>
      </c>
      <c r="C75" t="s">
        <v>653</v>
      </c>
      <c r="E75">
        <f>VLOOKUP(B75,Dictionary!$G$2:$H$7,2,FALSE)</f>
        <v/>
      </c>
      <c r="G75">
        <f>"Insert into UFMT_CONVERSION (CONV_KEY, CONV_TYPE, DESCRIPTION) Values ('"&amp;A75&amp;"', '"&amp;B75&amp;"', '"&amp;C75&amp;"');"</f>
        <v/>
      </c>
      <c r="H75">
        <f>"Update UFMT_CONVERSION Set CONV_TYPE = '"&amp;B75&amp;"', DESCRIPTION = '"&amp;C75&amp;"' where CONV_KEY = '"&amp;A75&amp;"';"</f>
        <v/>
      </c>
    </row>
    <row r="76" spans="1:9">
      <c r="A76" t="n">
        <v>76</v>
      </c>
      <c r="B76" t="n">
        <v>0</v>
      </c>
      <c r="C76" s="2" t="s">
        <v>654</v>
      </c>
      <c r="D76" s="2" t="n"/>
      <c r="E76">
        <f>VLOOKUP(B76,Dictionary!$G$2:$H$7,2,FALSE)</f>
        <v/>
      </c>
      <c r="G76">
        <f>"Insert into UFMT_CONVERSION (CONV_KEY, CONV_TYPE, DESCRIPTION) Values ('"&amp;A76&amp;"', '"&amp;B76&amp;"', '"&amp;C76&amp;"');"</f>
        <v/>
      </c>
      <c r="H76">
        <f>"Update UFMT_CONVERSION Set CONV_TYPE = '"&amp;B76&amp;"', DESCRIPTION = '"&amp;C76&amp;"' where CONV_KEY = '"&amp;A76&amp;"';"</f>
        <v/>
      </c>
    </row>
    <row r="77" spans="1:9">
      <c r="A77" t="n">
        <v>77</v>
      </c>
      <c r="B77" t="n">
        <v>0</v>
      </c>
      <c r="C77" t="s">
        <v>655</v>
      </c>
      <c r="E77">
        <f>VLOOKUP(B77,Dictionary!$G$2:$H$7,2,FALSE)</f>
        <v/>
      </c>
      <c r="G77">
        <f>"Insert into UFMT_CONVERSION (CONV_KEY, CONV_TYPE, DESCRIPTION) Values ('"&amp;A77&amp;"', '"&amp;B77&amp;"', '"&amp;C77&amp;"');"</f>
        <v/>
      </c>
      <c r="H77">
        <f>"Update UFMT_CONVERSION Set CONV_TYPE = '"&amp;B77&amp;"', DESCRIPTION = '"&amp;C77&amp;"' where CONV_KEY = '"&amp;A77&amp;"';"</f>
        <v/>
      </c>
    </row>
    <row r="78" spans="1:9">
      <c r="A78" t="n">
        <v>78</v>
      </c>
      <c r="B78" t="n">
        <v>5</v>
      </c>
      <c r="C78" s="2" t="s">
        <v>656</v>
      </c>
      <c r="D78" s="2" t="n"/>
      <c r="E78">
        <f>VLOOKUP(B78,Dictionary!$G$2:$H$7,2,FALSE)</f>
        <v/>
      </c>
      <c r="G78">
        <f>"Insert into UFMT_CONVERSION (CONV_KEY, CONV_TYPE, DESCRIPTION) Values ('"&amp;A78&amp;"', '"&amp;B78&amp;"', '"&amp;C78&amp;"');"</f>
        <v/>
      </c>
      <c r="H78">
        <f>"Update UFMT_CONVERSION Set CONV_TYPE = '"&amp;B78&amp;"', DESCRIPTION = '"&amp;C78&amp;"' where CONV_KEY = '"&amp;A78&amp;"';"</f>
        <v/>
      </c>
    </row>
    <row r="79" spans="1:9">
      <c r="A79" t="n">
        <v>79</v>
      </c>
      <c r="B79" t="n">
        <v>0</v>
      </c>
      <c r="C79" s="2" t="s">
        <v>657</v>
      </c>
      <c r="D79" s="2" t="n"/>
      <c r="E79">
        <f>VLOOKUP(B79,Dictionary!$G$2:$H$7,2,FALSE)</f>
        <v/>
      </c>
      <c r="G79">
        <f>"Insert into UFMT_CONVERSION (CONV_KEY, CONV_TYPE, DESCRIPTION) Values ('"&amp;A79&amp;"', '"&amp;B79&amp;"', '"&amp;C79&amp;"');"</f>
        <v/>
      </c>
      <c r="H79">
        <f>"Update UFMT_CONVERSION Set CONV_TYPE = '"&amp;B79&amp;"', DESCRIPTION = '"&amp;C79&amp;"' where CONV_KEY = '"&amp;A79&amp;"';"</f>
        <v/>
      </c>
    </row>
    <row r="80" spans="1:9">
      <c r="A80" t="n">
        <v>80</v>
      </c>
      <c r="B80" t="n">
        <v>2</v>
      </c>
      <c r="C80" s="2" t="s">
        <v>658</v>
      </c>
      <c r="D80" s="2" t="n"/>
      <c r="E80">
        <f>VLOOKUP(B80,Dictionary!$G$2:$H$7,2,FALSE)</f>
        <v/>
      </c>
      <c r="G80">
        <f>"Insert into UFMT_CONVERSION (CONV_KEY, CONV_TYPE, DESCRIPTION) Values ('"&amp;A80&amp;"', '"&amp;B80&amp;"', '"&amp;C80&amp;"');"</f>
        <v/>
      </c>
      <c r="H80">
        <f>"Update UFMT_CONVERSION Set CONV_TYPE = '"&amp;B80&amp;"', DESCRIPTION = '"&amp;C80&amp;"' where CONV_KEY = '"&amp;A80&amp;"';"</f>
        <v/>
      </c>
    </row>
    <row r="81" spans="1:9">
      <c r="A81" t="n">
        <v>81</v>
      </c>
      <c r="B81" t="n">
        <v>0</v>
      </c>
      <c r="C81" s="2" t="s">
        <v>659</v>
      </c>
      <c r="D81" s="2" t="n"/>
      <c r="E81">
        <f>VLOOKUP(B81,Dictionary!$G$2:$H$7,2,FALSE)</f>
        <v/>
      </c>
      <c r="G81">
        <f>"Insert into UFMT_CONVERSION (CONV_KEY, CONV_TYPE, DESCRIPTION) Values ('"&amp;A81&amp;"', '"&amp;B81&amp;"', '"&amp;C81&amp;"');"</f>
        <v/>
      </c>
      <c r="H81">
        <f>"Update UFMT_CONVERSION Set CONV_TYPE = '"&amp;B81&amp;"', DESCRIPTION = '"&amp;C81&amp;"' where CONV_KEY = '"&amp;A81&amp;"';"</f>
        <v/>
      </c>
    </row>
    <row r="82" spans="1:9">
      <c r="A82" t="n">
        <v>82</v>
      </c>
      <c r="B82" t="n">
        <v>0</v>
      </c>
      <c r="C82" s="2" t="s">
        <v>660</v>
      </c>
      <c r="D82" s="2" t="n"/>
      <c r="E82">
        <f>VLOOKUP(B82,Dictionary!$G$2:$H$7,2,FALSE)</f>
        <v/>
      </c>
      <c r="G82">
        <f>"Insert into UFMT_CONVERSION (CONV_KEY, CONV_TYPE, DESCRIPTION) Values ('"&amp;A82&amp;"', '"&amp;B82&amp;"', '"&amp;C82&amp;"');"</f>
        <v/>
      </c>
      <c r="H82">
        <f>"Update UFMT_CONVERSION Set CONV_TYPE = '"&amp;B82&amp;"', DESCRIPTION = '"&amp;C82&amp;"' where CONV_KEY = '"&amp;A82&amp;"';"</f>
        <v/>
      </c>
    </row>
    <row r="83" spans="1:9">
      <c r="A83" t="n">
        <v>83</v>
      </c>
      <c r="B83" t="n">
        <v>5</v>
      </c>
      <c r="C83" s="2" t="s">
        <v>661</v>
      </c>
      <c r="D83" s="2" t="n"/>
      <c r="E83">
        <f>VLOOKUP(B83,Dictionary!$G$2:$H$7,2,FALSE)</f>
        <v/>
      </c>
      <c r="G83">
        <f>"Insert into UFMT_CONVERSION (CONV_KEY, CONV_TYPE, DESCRIPTION) Values ('"&amp;A83&amp;"', '"&amp;B83&amp;"', '"&amp;C83&amp;"');"</f>
        <v/>
      </c>
      <c r="H83">
        <f>"Update UFMT_CONVERSION Set CONV_TYPE = '"&amp;B83&amp;"', DESCRIPTION = '"&amp;C83&amp;"' where CONV_KEY = '"&amp;A83&amp;"';"</f>
        <v/>
      </c>
    </row>
    <row r="84" spans="1:9">
      <c r="A84" t="n">
        <v>84</v>
      </c>
      <c r="B84" t="n">
        <v>2</v>
      </c>
      <c r="C84" s="2" t="s">
        <v>662</v>
      </c>
      <c r="D84" s="2" t="n"/>
      <c r="E84">
        <f>VLOOKUP(B84,Dictionary!$G$2:$H$7,2,FALSE)</f>
        <v/>
      </c>
      <c r="G84">
        <f>"Insert into UFMT_CONVERSION (CONV_KEY, CONV_TYPE, DESCRIPTION) Values ('"&amp;A84&amp;"', '"&amp;B84&amp;"', '"&amp;C84&amp;"');"</f>
        <v/>
      </c>
      <c r="H84">
        <f>"Update UFMT_CONVERSION Set CONV_TYPE = '"&amp;B84&amp;"', DESCRIPTION = '"&amp;C84&amp;"' where CONV_KEY = '"&amp;A84&amp;"';"</f>
        <v/>
      </c>
    </row>
    <row r="85" spans="1:9">
      <c r="A85" t="n">
        <v>85</v>
      </c>
      <c r="B85" t="n">
        <v>2</v>
      </c>
      <c r="C85" t="s">
        <v>663</v>
      </c>
      <c r="E85">
        <f>VLOOKUP(B85,Dictionary!$G$2:$H$7,2,FALSE)</f>
        <v/>
      </c>
      <c r="G85">
        <f>"Insert into UFMT_CONVERSION (CONV_KEY, CONV_TYPE, DESCRIPTION) Values ('"&amp;A85&amp;"', '"&amp;B85&amp;"', '"&amp;C85&amp;"');"</f>
        <v/>
      </c>
      <c r="H85">
        <f>"Update UFMT_CONVERSION Set CONV_TYPE = '"&amp;B85&amp;"', DESCRIPTION = '"&amp;C85&amp;"' where CONV_KEY = '"&amp;A85&amp;"';"</f>
        <v/>
      </c>
    </row>
    <row r="86" spans="1:9">
      <c r="A86" t="n">
        <v>86</v>
      </c>
      <c r="B86" t="n">
        <v>2</v>
      </c>
      <c r="C86" t="s">
        <v>664</v>
      </c>
      <c r="E86">
        <f>VLOOKUP(B86,Dictionary!$G$2:$H$7,2,FALSE)</f>
        <v/>
      </c>
      <c r="G86">
        <f>"Insert into UFMT_CONVERSION (CONV_KEY, CONV_TYPE, DESCRIPTION) Values ('"&amp;A86&amp;"', '"&amp;B86&amp;"', '"&amp;C86&amp;"');"</f>
        <v/>
      </c>
      <c r="H86">
        <f>"Update UFMT_CONVERSION Set CONV_TYPE = '"&amp;B86&amp;"', DESCRIPTION = '"&amp;C86&amp;"' where CONV_KEY = '"&amp;A86&amp;"';"</f>
        <v/>
      </c>
    </row>
    <row r="87" spans="1:9">
      <c r="A87" t="n">
        <v>87</v>
      </c>
      <c r="B87" t="n">
        <v>2</v>
      </c>
      <c r="C87" t="s">
        <v>665</v>
      </c>
      <c r="E87">
        <f>VLOOKUP(B87,Dictionary!$G$2:$H$7,2,FALSE)</f>
        <v/>
      </c>
      <c r="G87">
        <f>"Insert into UFMT_CONVERSION (CONV_KEY, CONV_TYPE, DESCRIPTION) Values ('"&amp;A87&amp;"', '"&amp;B87&amp;"', '"&amp;C87&amp;"');"</f>
        <v/>
      </c>
      <c r="H87">
        <f>"Update UFMT_CONVERSION Set CONV_TYPE = '"&amp;B87&amp;"', DESCRIPTION = '"&amp;C87&amp;"' where CONV_KEY = '"&amp;A87&amp;"';"</f>
        <v/>
      </c>
    </row>
    <row r="88" spans="1:9">
      <c r="A88" t="n">
        <v>88</v>
      </c>
      <c r="B88" t="n">
        <v>2</v>
      </c>
      <c r="C88" t="s">
        <v>666</v>
      </c>
      <c r="E88">
        <f>VLOOKUP(B88,Dictionary!$G$2:$H$7,2,FALSE)</f>
        <v/>
      </c>
      <c r="G88">
        <f>"Insert into UFMT_CONVERSION (CONV_KEY, CONV_TYPE, DESCRIPTION) Values ('"&amp;A88&amp;"', '"&amp;B88&amp;"', '"&amp;C88&amp;"');"</f>
        <v/>
      </c>
      <c r="H88">
        <f>"Update UFMT_CONVERSION Set CONV_TYPE = '"&amp;B88&amp;"', DESCRIPTION = '"&amp;C88&amp;"' where CONV_KEY = '"&amp;A88&amp;"';"</f>
        <v/>
      </c>
    </row>
    <row r="89" spans="1:9">
      <c r="A89" t="n">
        <v>89</v>
      </c>
      <c r="B89" t="n">
        <v>2</v>
      </c>
      <c r="C89" t="s">
        <v>667</v>
      </c>
      <c r="E89">
        <f>VLOOKUP(B89,Dictionary!$G$2:$H$7,2,FALSE)</f>
        <v/>
      </c>
      <c r="G89">
        <f>"Insert into UFMT_CONVERSION (CONV_KEY, CONV_TYPE, DESCRIPTION) Values ('"&amp;A89&amp;"', '"&amp;B89&amp;"', '"&amp;C89&amp;"');"</f>
        <v/>
      </c>
      <c r="H89">
        <f>"Update UFMT_CONVERSION Set CONV_TYPE = '"&amp;B89&amp;"', DESCRIPTION = '"&amp;C89&amp;"' where CONV_KEY = '"&amp;A89&amp;"';"</f>
        <v/>
      </c>
    </row>
    <row r="90" spans="1:9">
      <c r="A90" t="n">
        <v>90</v>
      </c>
      <c r="B90" t="n">
        <v>0</v>
      </c>
      <c r="C90" t="s">
        <v>668</v>
      </c>
      <c r="E90">
        <f>VLOOKUP(B90,Dictionary!$G$2:$H$7,2,FALSE)</f>
        <v/>
      </c>
      <c r="G90">
        <f>"Insert into UFMT_CONVERSION (CONV_KEY, CONV_TYPE, DESCRIPTION) Values ('"&amp;A90&amp;"', '"&amp;B90&amp;"', '"&amp;C90&amp;"');"</f>
        <v/>
      </c>
      <c r="H90">
        <f>"Update UFMT_CONVERSION Set CONV_TYPE = '"&amp;B90&amp;"', DESCRIPTION = '"&amp;C90&amp;"' where CONV_KEY = '"&amp;A90&amp;"';"</f>
        <v/>
      </c>
    </row>
    <row r="91" spans="1:9">
      <c r="A91" t="n">
        <v>91</v>
      </c>
      <c r="B91" t="n">
        <v>0</v>
      </c>
      <c r="C91" s="2" t="s">
        <v>669</v>
      </c>
      <c r="D91" s="2" t="n"/>
      <c r="E91">
        <f>VLOOKUP(B91,Dictionary!$G$2:$H$7,2,FALSE)</f>
        <v/>
      </c>
      <c r="G91">
        <f>"Insert into UFMT_CONVERSION (CONV_KEY, CONV_TYPE, DESCRIPTION) Values ('"&amp;A91&amp;"', '"&amp;B91&amp;"', '"&amp;C91&amp;"');"</f>
        <v/>
      </c>
      <c r="H91">
        <f>"Update UFMT_CONVERSION Set CONV_TYPE = '"&amp;B91&amp;"', DESCRIPTION = '"&amp;C91&amp;"' where CONV_KEY = '"&amp;A91&amp;"';"</f>
        <v/>
      </c>
    </row>
    <row r="92" spans="1:9">
      <c r="A92" t="n">
        <v>92</v>
      </c>
      <c r="B92" t="n">
        <v>0</v>
      </c>
      <c r="C92" s="2" t="s">
        <v>670</v>
      </c>
      <c r="D92" s="2" t="n"/>
      <c r="E92">
        <f>VLOOKUP(B92,Dictionary!$G$2:$H$7,2,FALSE)</f>
        <v/>
      </c>
      <c r="G92">
        <f>"Insert into UFMT_CONVERSION (CONV_KEY, CONV_TYPE, DESCRIPTION) Values ('"&amp;A92&amp;"', '"&amp;B92&amp;"', '"&amp;C92&amp;"');"</f>
        <v/>
      </c>
      <c r="H92">
        <f>"Update UFMT_CONVERSION Set CONV_TYPE = '"&amp;B92&amp;"', DESCRIPTION = '"&amp;C92&amp;"' where CONV_KEY = '"&amp;A92&amp;"';"</f>
        <v/>
      </c>
    </row>
    <row r="93" spans="1:9">
      <c r="A93" t="n">
        <v>93</v>
      </c>
      <c r="B93" t="n">
        <v>2</v>
      </c>
      <c r="C93" s="2" t="s">
        <v>671</v>
      </c>
      <c r="D93" s="2" t="n"/>
      <c r="E93">
        <f>VLOOKUP(B93,Dictionary!$G$2:$H$7,2,FALSE)</f>
        <v/>
      </c>
      <c r="G93">
        <f>"Insert into UFMT_CONVERSION (CONV_KEY, CONV_TYPE, DESCRIPTION) Values ('"&amp;A93&amp;"', '"&amp;B93&amp;"', '"&amp;C93&amp;"');"</f>
        <v/>
      </c>
      <c r="H93">
        <f>"Update UFMT_CONVERSION Set CONV_TYPE = '"&amp;B93&amp;"', DESCRIPTION = '"&amp;C93&amp;"' where CONV_KEY = '"&amp;A93&amp;"';"</f>
        <v/>
      </c>
    </row>
    <row r="94" spans="1:9">
      <c r="A94" t="n">
        <v>94</v>
      </c>
      <c r="B94" t="n">
        <v>2</v>
      </c>
      <c r="C94" t="s">
        <v>672</v>
      </c>
      <c r="E94">
        <f>VLOOKUP(B94,Dictionary!$G$2:$H$7,2,FALSE)</f>
        <v/>
      </c>
      <c r="G94">
        <f>"Insert into UFMT_CONVERSION (CONV_KEY, CONV_TYPE, DESCRIPTION) Values ('"&amp;A94&amp;"', '"&amp;B94&amp;"', '"&amp;C94&amp;"');"</f>
        <v/>
      </c>
      <c r="H94">
        <f>"Update UFMT_CONVERSION Set CONV_TYPE = '"&amp;B94&amp;"', DESCRIPTION = '"&amp;C94&amp;"' where CONV_KEY = '"&amp;A94&amp;"';"</f>
        <v/>
      </c>
    </row>
    <row r="95" spans="1:9">
      <c r="A95" t="n">
        <v>95</v>
      </c>
      <c r="B95" t="n">
        <v>2</v>
      </c>
      <c r="C95" t="s">
        <v>673</v>
      </c>
      <c r="E95">
        <f>VLOOKUP(B95,Dictionary!$G$2:$H$7,2,FALSE)</f>
        <v/>
      </c>
      <c r="G95">
        <f>"Insert into UFMT_CONVERSION (CONV_KEY, CONV_TYPE, DESCRIPTION) Values ('"&amp;A95&amp;"', '"&amp;B95&amp;"', '"&amp;C95&amp;"');"</f>
        <v/>
      </c>
      <c r="H95">
        <f>"Update UFMT_CONVERSION Set CONV_TYPE = '"&amp;B95&amp;"', DESCRIPTION = '"&amp;C95&amp;"' where CONV_KEY = '"&amp;A95&amp;"';"</f>
        <v/>
      </c>
    </row>
    <row r="96" spans="1:9">
      <c r="A96" t="n">
        <v>96</v>
      </c>
      <c r="B96" t="n">
        <v>2</v>
      </c>
      <c r="C96" t="s">
        <v>674</v>
      </c>
      <c r="E96">
        <f>VLOOKUP(B96,Dictionary!$G$2:$H$7,2,FALSE)</f>
        <v/>
      </c>
      <c r="G96">
        <f>"Insert into UFMT_CONVERSION (CONV_KEY, CONV_TYPE, DESCRIPTION) Values ('"&amp;A96&amp;"', '"&amp;B96&amp;"', '"&amp;C96&amp;"');"</f>
        <v/>
      </c>
      <c r="H96">
        <f>"Update UFMT_CONVERSION Set CONV_TYPE = '"&amp;B96&amp;"', DESCRIPTION = '"&amp;C96&amp;"' where CONV_KEY = '"&amp;A96&amp;"';"</f>
        <v/>
      </c>
    </row>
    <row r="97" spans="1:9">
      <c r="A97" t="n">
        <v>97</v>
      </c>
      <c r="B97" t="n">
        <v>2</v>
      </c>
      <c r="C97" t="s">
        <v>675</v>
      </c>
      <c r="E97">
        <f>VLOOKUP(B97,Dictionary!$G$2:$H$7,2,FALSE)</f>
        <v/>
      </c>
      <c r="G97">
        <f>"Insert into UFMT_CONVERSION (CONV_KEY, CONV_TYPE, DESCRIPTION) Values ('"&amp;A97&amp;"', '"&amp;B97&amp;"', '"&amp;C97&amp;"');"</f>
        <v/>
      </c>
      <c r="H97">
        <f>"Update UFMT_CONVERSION Set CONV_TYPE = '"&amp;B97&amp;"', DESCRIPTION = '"&amp;C97&amp;"' where CONV_KEY = '"&amp;A97&amp;"';"</f>
        <v/>
      </c>
    </row>
    <row r="98" spans="1:9">
      <c r="A98" t="n">
        <v>98</v>
      </c>
      <c r="B98" t="n">
        <v>2</v>
      </c>
      <c r="C98" t="s">
        <v>676</v>
      </c>
      <c r="E98">
        <f>VLOOKUP(B98,Dictionary!$G$2:$H$7,2,FALSE)</f>
        <v/>
      </c>
      <c r="G98">
        <f>"Insert into UFMT_CONVERSION (CONV_KEY, CONV_TYPE, DESCRIPTION) Values ('"&amp;A98&amp;"', '"&amp;B98&amp;"', '"&amp;C98&amp;"');"</f>
        <v/>
      </c>
      <c r="H98">
        <f>"Update UFMT_CONVERSION Set CONV_TYPE = '"&amp;B98&amp;"', DESCRIPTION = '"&amp;C98&amp;"' where CONV_KEY = '"&amp;A98&amp;"';"</f>
        <v/>
      </c>
    </row>
    <row r="99" spans="1:9">
      <c r="A99" t="n">
        <v>99</v>
      </c>
      <c r="B99" t="n">
        <v>0</v>
      </c>
      <c r="C99" t="s">
        <v>677</v>
      </c>
      <c r="E99">
        <f>VLOOKUP(B99,Dictionary!$G$2:$H$7,2,FALSE)</f>
        <v/>
      </c>
      <c r="G99">
        <f>"Insert into UFMT_CONVERSION (CONV_KEY, CONV_TYPE, DESCRIPTION) Values ('"&amp;A99&amp;"', '"&amp;B99&amp;"', '"&amp;C99&amp;"');"</f>
        <v/>
      </c>
      <c r="H99">
        <f>"Update UFMT_CONVERSION Set CONV_TYPE = '"&amp;B99&amp;"', DESCRIPTION = '"&amp;C99&amp;"' where CONV_KEY = '"&amp;A99&amp;"';"</f>
        <v/>
      </c>
    </row>
    <row r="100" spans="1:9">
      <c r="A100" t="n">
        <v>100</v>
      </c>
      <c r="B100" t="n">
        <v>5</v>
      </c>
      <c r="C100" s="2" t="s">
        <v>678</v>
      </c>
      <c r="D100" s="2" t="n"/>
      <c r="E100">
        <f>VLOOKUP(B100,Dictionary!$G$2:$H$7,2,FALSE)</f>
        <v/>
      </c>
      <c r="G100">
        <f>"Insert into UFMT_CONVERSION (CONV_KEY, CONV_TYPE, DESCRIPTION) Values ('"&amp;A100&amp;"', '"&amp;B100&amp;"', '"&amp;C100&amp;"');"</f>
        <v/>
      </c>
      <c r="H100">
        <f>"Update UFMT_CONVERSION Set CONV_TYPE = '"&amp;B100&amp;"', DESCRIPTION = '"&amp;C100&amp;"' where CONV_KEY = '"&amp;A100&amp;"';"</f>
        <v/>
      </c>
    </row>
    <row r="101" spans="1:9">
      <c r="A101" t="n">
        <v>101</v>
      </c>
      <c r="B101" t="n">
        <v>5</v>
      </c>
      <c r="C101" s="2" t="s">
        <v>679</v>
      </c>
      <c r="D101" s="2" t="n"/>
      <c r="E101">
        <f>VLOOKUP(B101,Dictionary!$G$2:$H$7,2,FALSE)</f>
        <v/>
      </c>
      <c r="G101">
        <f>"Insert into UFMT_CONVERSION (CONV_KEY, CONV_TYPE, DESCRIPTION) Values ('"&amp;A101&amp;"', '"&amp;B101&amp;"', '"&amp;C101&amp;"');"</f>
        <v/>
      </c>
      <c r="H101">
        <f>"Update UFMT_CONVERSION Set CONV_TYPE = '"&amp;B101&amp;"', DESCRIPTION = '"&amp;C101&amp;"' where CONV_KEY = '"&amp;A101&amp;"';"</f>
        <v/>
      </c>
    </row>
    <row r="102" spans="1:9">
      <c r="A102" t="n">
        <v>102</v>
      </c>
      <c r="B102" t="n">
        <v>2</v>
      </c>
      <c r="C102" s="2" t="s">
        <v>680</v>
      </c>
      <c r="D102" s="2" t="n"/>
      <c r="E102">
        <f>VLOOKUP(B102,Dictionary!$G$2:$H$7,2,FALSE)</f>
        <v/>
      </c>
      <c r="G102">
        <f>"Insert into UFMT_CONVERSION (CONV_KEY, CONV_TYPE, DESCRIPTION) Values ('"&amp;A102&amp;"', '"&amp;B102&amp;"', '"&amp;C102&amp;"');"</f>
        <v/>
      </c>
      <c r="H102">
        <f>"Update UFMT_CONVERSION Set CONV_TYPE = '"&amp;B102&amp;"', DESCRIPTION = '"&amp;C102&amp;"' where CONV_KEY = '"&amp;A102&amp;"';"</f>
        <v/>
      </c>
    </row>
    <row r="103" spans="1:9">
      <c r="A103" t="n">
        <v>103</v>
      </c>
      <c r="B103" t="n">
        <v>4</v>
      </c>
      <c r="C103" t="s">
        <v>681</v>
      </c>
      <c r="E103">
        <f>VLOOKUP(B103,Dictionary!$G$2:$H$7,2,FALSE)</f>
        <v/>
      </c>
      <c r="G103">
        <f>"Insert into UFMT_CONVERSION (CONV_KEY, CONV_TYPE, DESCRIPTION) Values ('"&amp;A103&amp;"', '"&amp;B103&amp;"', '"&amp;C103&amp;"');"</f>
        <v/>
      </c>
      <c r="H103">
        <f>"Update UFMT_CONVERSION Set CONV_TYPE = '"&amp;B103&amp;"', DESCRIPTION = '"&amp;C103&amp;"' where CONV_KEY = '"&amp;A103&amp;"';"</f>
        <v/>
      </c>
    </row>
    <row r="104" spans="1:9">
      <c r="A104" t="n">
        <v>104</v>
      </c>
      <c r="B104" t="n">
        <v>4</v>
      </c>
      <c r="C104" t="s">
        <v>682</v>
      </c>
      <c r="E104">
        <f>VLOOKUP(B104,Dictionary!$G$2:$H$7,2,FALSE)</f>
        <v/>
      </c>
      <c r="G104">
        <f>"Insert into UFMT_CONVERSION (CONV_KEY, CONV_TYPE, DESCRIPTION) Values ('"&amp;A104&amp;"', '"&amp;B104&amp;"', '"&amp;C104&amp;"');"</f>
        <v/>
      </c>
      <c r="H104">
        <f>"Update UFMT_CONVERSION Set CONV_TYPE = '"&amp;B104&amp;"', DESCRIPTION = '"&amp;C104&amp;"' where CONV_KEY = '"&amp;A104&amp;"';"</f>
        <v/>
      </c>
    </row>
    <row r="105" spans="1:9">
      <c r="A105" t="n">
        <v>105</v>
      </c>
      <c r="B105" t="n">
        <v>4</v>
      </c>
      <c r="C105" t="s">
        <v>683</v>
      </c>
      <c r="E105">
        <f>VLOOKUP(B105,Dictionary!$G$2:$H$7,2,FALSE)</f>
        <v/>
      </c>
      <c r="G105">
        <f>"Insert into UFMT_CONVERSION (CONV_KEY, CONV_TYPE, DESCRIPTION) Values ('"&amp;A105&amp;"', '"&amp;B105&amp;"', '"&amp;C105&amp;"');"</f>
        <v/>
      </c>
      <c r="H105">
        <f>"Update UFMT_CONVERSION Set CONV_TYPE = '"&amp;B105&amp;"', DESCRIPTION = '"&amp;C105&amp;"' where CONV_KEY = '"&amp;A105&amp;"';"</f>
        <v/>
      </c>
    </row>
    <row r="106" spans="1:9">
      <c r="A106" t="n">
        <v>106</v>
      </c>
      <c r="B106" t="n">
        <v>0</v>
      </c>
      <c r="C106" t="s">
        <v>684</v>
      </c>
      <c r="E106">
        <f>VLOOKUP(B106,Dictionary!$G$2:$H$7,2,FALSE)</f>
        <v/>
      </c>
      <c r="G106">
        <f>"Insert into UFMT_CONVERSION (CONV_KEY, CONV_TYPE, DESCRIPTION) Values ('"&amp;A106&amp;"', '"&amp;B106&amp;"', '"&amp;C106&amp;"');"</f>
        <v/>
      </c>
      <c r="H106">
        <f>"Update UFMT_CONVERSION Set CONV_TYPE = '"&amp;B106&amp;"', DESCRIPTION = '"&amp;C106&amp;"' where CONV_KEY = '"&amp;A106&amp;"';"</f>
        <v/>
      </c>
    </row>
    <row r="107" spans="1:9">
      <c r="A107" t="n">
        <v>107</v>
      </c>
      <c r="B107" t="n">
        <v>4</v>
      </c>
      <c r="C107" t="s">
        <v>685</v>
      </c>
      <c r="D107" s="2" t="n"/>
      <c r="E107">
        <f>VLOOKUP(B107,Dictionary!$G$2:$H$7,2,FALSE)</f>
        <v/>
      </c>
      <c r="G107">
        <f>"Insert into UFMT_CONVERSION (CONV_KEY, CONV_TYPE, DESCRIPTION) Values ('"&amp;A107&amp;"', '"&amp;B107&amp;"', '"&amp;C107&amp;"');"</f>
        <v/>
      </c>
      <c r="H107">
        <f>"Update UFMT_CONVERSION Set CONV_TYPE = '"&amp;B107&amp;"', DESCRIPTION = '"&amp;C107&amp;"' where CONV_KEY = '"&amp;A107&amp;"';"</f>
        <v/>
      </c>
    </row>
    <row r="108" spans="1:9">
      <c r="A108" t="n">
        <v>108</v>
      </c>
      <c r="B108" t="n">
        <v>0</v>
      </c>
      <c r="C108" t="s">
        <v>686</v>
      </c>
      <c r="E108">
        <f>VLOOKUP(B108,Dictionary!$G$2:$H$7,2,FALSE)</f>
        <v/>
      </c>
      <c r="G108">
        <f>"Insert into UFMT_CONVERSION (CONV_KEY, CONV_TYPE, DESCRIPTION) Values ('"&amp;A108&amp;"', '"&amp;B108&amp;"', '"&amp;C108&amp;"');"</f>
        <v/>
      </c>
      <c r="H108">
        <f>"Update UFMT_CONVERSION Set CONV_TYPE = '"&amp;B108&amp;"', DESCRIPTION = '"&amp;C108&amp;"' where CONV_KEY = '"&amp;A108&amp;"';"</f>
        <v/>
      </c>
    </row>
    <row r="109" spans="1:9">
      <c r="A109" t="n">
        <v>109</v>
      </c>
      <c r="B109" t="n">
        <v>0</v>
      </c>
      <c r="C109" t="s">
        <v>687</v>
      </c>
      <c r="D109" s="2" t="n"/>
      <c r="E109">
        <f>VLOOKUP(B109,Dictionary!$G$2:$H$7,2,FALSE)</f>
        <v/>
      </c>
      <c r="G109">
        <f>"Insert into UFMT_CONVERSION (CONV_KEY, CONV_TYPE, DESCRIPTION) Values ('"&amp;A109&amp;"', '"&amp;B109&amp;"', '"&amp;C109&amp;"');"</f>
        <v/>
      </c>
      <c r="H109">
        <f>"Update UFMT_CONVERSION Set CONV_TYPE = '"&amp;B109&amp;"', DESCRIPTION = '"&amp;C109&amp;"' where CONV_KEY = '"&amp;A109&amp;"';"</f>
        <v/>
      </c>
    </row>
    <row r="110" spans="1:9">
      <c r="A110" t="n">
        <v>110</v>
      </c>
      <c r="B110" t="n">
        <v>0</v>
      </c>
      <c r="C110" t="s">
        <v>688</v>
      </c>
      <c r="D110" s="2" t="n"/>
      <c r="E110">
        <f>VLOOKUP(B110,Dictionary!$G$2:$H$7,2,FALSE)</f>
        <v/>
      </c>
      <c r="G110">
        <f>"Insert into UFMT_CONVERSION (CONV_KEY, CONV_TYPE, DESCRIPTION) Values ('"&amp;A110&amp;"', '"&amp;B110&amp;"', '"&amp;C110&amp;"');"</f>
        <v/>
      </c>
      <c r="H110">
        <f>"Update UFMT_CONVERSION Set CONV_TYPE = '"&amp;B110&amp;"', DESCRIPTION = '"&amp;C110&amp;"' where CONV_KEY = '"&amp;A110&amp;"';"</f>
        <v/>
      </c>
    </row>
    <row r="111" spans="1:9">
      <c r="A111" t="n">
        <v>111</v>
      </c>
      <c r="B111" t="n">
        <v>4</v>
      </c>
      <c r="C111" t="s">
        <v>689</v>
      </c>
      <c r="D111" s="2" t="n"/>
      <c r="E111">
        <f>VLOOKUP(B111,Dictionary!$G$2:$H$7,2,FALSE)</f>
        <v/>
      </c>
      <c r="G111">
        <f>"Insert into UFMT_CONVERSION (CONV_KEY, CONV_TYPE, DESCRIPTION) Values ('"&amp;A111&amp;"', '"&amp;B111&amp;"', '"&amp;C111&amp;"');"</f>
        <v/>
      </c>
      <c r="H111">
        <f>"Update UFMT_CONVERSION Set CONV_TYPE = '"&amp;B111&amp;"', DESCRIPTION = '"&amp;C111&amp;"' where CONV_KEY = '"&amp;A111&amp;"';"</f>
        <v/>
      </c>
    </row>
    <row r="112" spans="1:9">
      <c r="A112" t="n">
        <v>112</v>
      </c>
      <c r="B112" t="n">
        <v>4</v>
      </c>
      <c r="C112" t="s">
        <v>690</v>
      </c>
      <c r="E112">
        <f>VLOOKUP(B112,Dictionary!$G$2:$H$7,2,FALSE)</f>
        <v/>
      </c>
      <c r="G112">
        <f>"Insert into UFMT_CONVERSION (CONV_KEY, CONV_TYPE, DESCRIPTION) Values ('"&amp;A112&amp;"', '"&amp;B112&amp;"', '"&amp;C112&amp;"');"</f>
        <v/>
      </c>
      <c r="H112">
        <f>"Update UFMT_CONVERSION Set CONV_TYPE = '"&amp;B112&amp;"', DESCRIPTION = '"&amp;C112&amp;"' where CONV_KEY = '"&amp;A112&amp;"';"</f>
        <v/>
      </c>
    </row>
    <row r="113" spans="1:9">
      <c r="A113" t="n">
        <v>113</v>
      </c>
      <c r="B113" t="n">
        <v>4</v>
      </c>
      <c r="C113" t="s">
        <v>691</v>
      </c>
      <c r="E113">
        <f>VLOOKUP(B113,Dictionary!$G$2:$H$7,2,FALSE)</f>
        <v/>
      </c>
      <c r="G113">
        <f>"Insert into UFMT_CONVERSION (CONV_KEY, CONV_TYPE, DESCRIPTION) Values ('"&amp;A113&amp;"', '"&amp;B113&amp;"', '"&amp;C113&amp;"');"</f>
        <v/>
      </c>
      <c r="H113">
        <f>"Update UFMT_CONVERSION Set CONV_TYPE = '"&amp;B113&amp;"', DESCRIPTION = '"&amp;C113&amp;"' where CONV_KEY = '"&amp;A113&amp;"';"</f>
        <v/>
      </c>
    </row>
    <row r="114" spans="1:9">
      <c r="A114" t="n">
        <v>114</v>
      </c>
      <c r="B114" t="n">
        <v>4</v>
      </c>
      <c r="C114" t="s">
        <v>692</v>
      </c>
      <c r="E114">
        <f>VLOOKUP(B114,Dictionary!$G$2:$H$7,2,FALSE)</f>
        <v/>
      </c>
      <c r="G114">
        <f>"Insert into UFMT_CONVERSION (CONV_KEY, CONV_TYPE, DESCRIPTION) Values ('"&amp;A114&amp;"', '"&amp;B114&amp;"', '"&amp;C114&amp;"');"</f>
        <v/>
      </c>
      <c r="H114">
        <f>"Update UFMT_CONVERSION Set CONV_TYPE = '"&amp;B114&amp;"', DESCRIPTION = '"&amp;C114&amp;"' where CONV_KEY = '"&amp;A114&amp;"';"</f>
        <v/>
      </c>
    </row>
    <row r="115" spans="1:9">
      <c r="A115" t="n">
        <v>115</v>
      </c>
      <c r="B115" t="n">
        <v>4</v>
      </c>
      <c r="C115" t="s">
        <v>693</v>
      </c>
      <c r="E115">
        <f>VLOOKUP(B115,Dictionary!$G$2:$H$7,2,FALSE)</f>
        <v/>
      </c>
      <c r="G115">
        <f>"Insert into UFMT_CONVERSION (CONV_KEY, CONV_TYPE, DESCRIPTION) Values ('"&amp;A115&amp;"', '"&amp;B115&amp;"', '"&amp;C115&amp;"');"</f>
        <v/>
      </c>
      <c r="H115">
        <f>"Update UFMT_CONVERSION Set CONV_TYPE = '"&amp;B115&amp;"', DESCRIPTION = '"&amp;C115&amp;"' where CONV_KEY = '"&amp;A115&amp;"';"</f>
        <v/>
      </c>
    </row>
    <row r="116" spans="1:9">
      <c r="A116" t="n">
        <v>116</v>
      </c>
      <c r="B116" t="n">
        <v>0</v>
      </c>
      <c r="C116" t="s">
        <v>694</v>
      </c>
      <c r="E116">
        <f>VLOOKUP(B116,Dictionary!$G$2:$H$7,2,FALSE)</f>
        <v/>
      </c>
      <c r="G116">
        <f>"Insert into UFMT_CONVERSION (CONV_KEY, CONV_TYPE, DESCRIPTION) Values ('"&amp;A116&amp;"', '"&amp;B116&amp;"', '"&amp;C116&amp;"');"</f>
        <v/>
      </c>
      <c r="H116">
        <f>"Update UFMT_CONVERSION Set CONV_TYPE = '"&amp;B116&amp;"', DESCRIPTION = '"&amp;C116&amp;"' where CONV_KEY = '"&amp;A116&amp;"';"</f>
        <v/>
      </c>
    </row>
    <row r="117" spans="1:9">
      <c r="A117" t="n">
        <v>117</v>
      </c>
      <c r="B117" t="n">
        <v>0</v>
      </c>
      <c r="C117" s="2" t="s">
        <v>695</v>
      </c>
      <c r="D117" s="2" t="n"/>
      <c r="E117">
        <f>VLOOKUP(B117,Dictionary!$G$2:$H$7,2,FALSE)</f>
        <v/>
      </c>
      <c r="G117">
        <f>"Insert into UFMT_CONVERSION (CONV_KEY, CONV_TYPE, DESCRIPTION) Values ('"&amp;A117&amp;"', '"&amp;B117&amp;"', '"&amp;C117&amp;"');"</f>
        <v/>
      </c>
      <c r="H117">
        <f>"Update UFMT_CONVERSION Set CONV_TYPE = '"&amp;B117&amp;"', DESCRIPTION = '"&amp;C117&amp;"' where CONV_KEY = '"&amp;A117&amp;"';"</f>
        <v/>
      </c>
    </row>
    <row r="118" spans="1:9">
      <c r="A118" t="n">
        <v>118</v>
      </c>
      <c r="B118" t="n">
        <v>0</v>
      </c>
      <c r="C118" s="2" t="s">
        <v>696</v>
      </c>
      <c r="D118" s="2" t="n"/>
      <c r="E118">
        <f>VLOOKUP(B118,Dictionary!$G$2:$H$7,2,FALSE)</f>
        <v/>
      </c>
      <c r="G118">
        <f>"Insert into UFMT_CONVERSION (CONV_KEY, CONV_TYPE, DESCRIPTION) Values ('"&amp;A118&amp;"', '"&amp;B118&amp;"', '"&amp;C118&amp;"');"</f>
        <v/>
      </c>
      <c r="H118">
        <f>"Update UFMT_CONVERSION Set CONV_TYPE = '"&amp;B118&amp;"', DESCRIPTION = '"&amp;C118&amp;"' where CONV_KEY = '"&amp;A118&amp;"';"</f>
        <v/>
      </c>
    </row>
    <row r="119" spans="1:9">
      <c r="A119" t="n">
        <v>119</v>
      </c>
      <c r="B119" t="n">
        <v>0</v>
      </c>
      <c r="C119" s="2" t="s">
        <v>697</v>
      </c>
      <c r="D119" s="2" t="n"/>
      <c r="E119">
        <f>VLOOKUP(B119,Dictionary!$G$2:$H$7,2,FALSE)</f>
        <v/>
      </c>
      <c r="G119">
        <f>"Insert into UFMT_CONVERSION (CONV_KEY, CONV_TYPE, DESCRIPTION) Values ('"&amp;A119&amp;"', '"&amp;B119&amp;"', '"&amp;C119&amp;"');"</f>
        <v/>
      </c>
      <c r="H119">
        <f>"Update UFMT_CONVERSION Set CONV_TYPE = '"&amp;B119&amp;"', DESCRIPTION = '"&amp;C119&amp;"' where CONV_KEY = '"&amp;A119&amp;"';"</f>
        <v/>
      </c>
    </row>
    <row r="120" spans="1:9">
      <c r="A120" t="n">
        <v>120</v>
      </c>
      <c r="B120" t="n">
        <v>0</v>
      </c>
      <c r="C120" s="2" t="s">
        <v>698</v>
      </c>
      <c r="D120" s="2" t="n"/>
      <c r="E120">
        <f>VLOOKUP(B120,Dictionary!$G$2:$H$7,2,FALSE)</f>
        <v/>
      </c>
      <c r="G120">
        <f>"Insert into UFMT_CONVERSION (CONV_KEY, CONV_TYPE, DESCRIPTION) Values ('"&amp;A120&amp;"', '"&amp;B120&amp;"', '"&amp;C120&amp;"');"</f>
        <v/>
      </c>
      <c r="H120">
        <f>"Update UFMT_CONVERSION Set CONV_TYPE = '"&amp;B120&amp;"', DESCRIPTION = '"&amp;C120&amp;"' where CONV_KEY = '"&amp;A120&amp;"';"</f>
        <v/>
      </c>
    </row>
    <row r="121" spans="1:9">
      <c r="A121" t="n">
        <v>121</v>
      </c>
      <c r="B121" t="n">
        <v>2</v>
      </c>
      <c r="C121" s="2" t="s">
        <v>699</v>
      </c>
      <c r="D121" s="2" t="n"/>
      <c r="E121">
        <f>VLOOKUP(B121,Dictionary!$G$2:$H$7,2,FALSE)</f>
        <v/>
      </c>
      <c r="G121">
        <f>"Insert into UFMT_CONVERSION (CONV_KEY, CONV_TYPE, DESCRIPTION) Values ('"&amp;A121&amp;"', '"&amp;B121&amp;"', '"&amp;C121&amp;"');"</f>
        <v/>
      </c>
      <c r="H121">
        <f>"Update UFMT_CONVERSION Set CONV_TYPE = '"&amp;B121&amp;"', DESCRIPTION = '"&amp;C121&amp;"' where CONV_KEY = '"&amp;A121&amp;"';"</f>
        <v/>
      </c>
    </row>
    <row r="122" spans="1:9">
      <c r="A122" t="n">
        <v>122</v>
      </c>
      <c r="B122" t="n">
        <v>2</v>
      </c>
      <c r="C122" t="s">
        <v>700</v>
      </c>
      <c r="E122">
        <f>VLOOKUP(B122,Dictionary!$G$2:$H$7,2,FALSE)</f>
        <v/>
      </c>
      <c r="G122">
        <f>"Insert into UFMT_CONVERSION (CONV_KEY, CONV_TYPE, DESCRIPTION) Values ('"&amp;A122&amp;"', '"&amp;B122&amp;"', '"&amp;C122&amp;"');"</f>
        <v/>
      </c>
      <c r="H122">
        <f>"Update UFMT_CONVERSION Set CONV_TYPE = '"&amp;B122&amp;"', DESCRIPTION = '"&amp;C122&amp;"' where CONV_KEY = '"&amp;A122&amp;"';"</f>
        <v/>
      </c>
    </row>
    <row r="123" spans="1:9">
      <c r="A123" t="n">
        <v>123</v>
      </c>
      <c r="B123" t="n">
        <v>2</v>
      </c>
      <c r="C123" t="s">
        <v>701</v>
      </c>
      <c r="E123">
        <f>VLOOKUP(B123,Dictionary!$G$2:$H$7,2,FALSE)</f>
        <v/>
      </c>
      <c r="G123">
        <f>"Insert into UFMT_CONVERSION (CONV_KEY, CONV_TYPE, DESCRIPTION) Values ('"&amp;A123&amp;"', '"&amp;B123&amp;"', '"&amp;C123&amp;"');"</f>
        <v/>
      </c>
      <c r="H123">
        <f>"Update UFMT_CONVERSION Set CONV_TYPE = '"&amp;B123&amp;"', DESCRIPTION = '"&amp;C123&amp;"' where CONV_KEY = '"&amp;A123&amp;"';"</f>
        <v/>
      </c>
    </row>
    <row r="124" spans="1:9">
      <c r="A124" t="n">
        <v>124</v>
      </c>
      <c r="B124" t="n">
        <v>2</v>
      </c>
      <c r="C124" t="s">
        <v>702</v>
      </c>
      <c r="E124">
        <f>VLOOKUP(B124,Dictionary!$G$2:$H$7,2,FALSE)</f>
        <v/>
      </c>
      <c r="G124">
        <f>"Insert into UFMT_CONVERSION (CONV_KEY, CONV_TYPE, DESCRIPTION) Values ('"&amp;A124&amp;"', '"&amp;B124&amp;"', '"&amp;C124&amp;"');"</f>
        <v/>
      </c>
      <c r="H124">
        <f>"Update UFMT_CONVERSION Set CONV_TYPE = '"&amp;B124&amp;"', DESCRIPTION = '"&amp;C124&amp;"' where CONV_KEY = '"&amp;A124&amp;"';"</f>
        <v/>
      </c>
    </row>
    <row r="125" spans="1:9">
      <c r="A125" t="n">
        <v>125</v>
      </c>
      <c r="B125" t="n">
        <v>2</v>
      </c>
      <c r="C125" t="s">
        <v>703</v>
      </c>
      <c r="E125">
        <f>VLOOKUP(B125,Dictionary!$G$2:$H$7,2,FALSE)</f>
        <v/>
      </c>
      <c r="G125">
        <f>"Insert into UFMT_CONVERSION (CONV_KEY, CONV_TYPE, DESCRIPTION) Values ('"&amp;A125&amp;"', '"&amp;B125&amp;"', '"&amp;C125&amp;"');"</f>
        <v/>
      </c>
      <c r="H125">
        <f>"Update UFMT_CONVERSION Set CONV_TYPE = '"&amp;B125&amp;"', DESCRIPTION = '"&amp;C125&amp;"' where CONV_KEY = '"&amp;A125&amp;"';"</f>
        <v/>
      </c>
    </row>
    <row r="126" spans="1:9">
      <c r="A126" t="n">
        <v>126</v>
      </c>
      <c r="B126" t="n">
        <v>4</v>
      </c>
      <c r="C126" t="s">
        <v>704</v>
      </c>
      <c r="E126">
        <f>VLOOKUP(B126,Dictionary!$G$2:$H$7,2,FALSE)</f>
        <v/>
      </c>
      <c r="G126">
        <f>"Insert into UFMT_CONVERSION (CONV_KEY, CONV_TYPE, DESCRIPTION) Values ('"&amp;A126&amp;"', '"&amp;B126&amp;"', '"&amp;C126&amp;"');"</f>
        <v/>
      </c>
      <c r="H126">
        <f>"Update UFMT_CONVERSION Set CONV_TYPE = '"&amp;B126&amp;"', DESCRIPTION = '"&amp;C126&amp;"' where CONV_KEY = '"&amp;A126&amp;"';"</f>
        <v/>
      </c>
    </row>
    <row r="127" spans="1:9">
      <c r="A127" t="n">
        <v>127</v>
      </c>
      <c r="B127" t="n">
        <v>0</v>
      </c>
      <c r="C127" t="s">
        <v>705</v>
      </c>
      <c r="E127">
        <f>VLOOKUP(B127,Dictionary!$G$2:$H$7,2,FALSE)</f>
        <v/>
      </c>
      <c r="G127">
        <f>"Insert into UFMT_CONVERSION (CONV_KEY, CONV_TYPE, DESCRIPTION) Values ('"&amp;A127&amp;"', '"&amp;B127&amp;"', '"&amp;C127&amp;"');"</f>
        <v/>
      </c>
      <c r="H127">
        <f>"Update UFMT_CONVERSION Set CONV_TYPE = '"&amp;B127&amp;"', DESCRIPTION = '"&amp;C127&amp;"' where CONV_KEY = '"&amp;A127&amp;"';"</f>
        <v/>
      </c>
    </row>
    <row r="128" spans="1:9">
      <c r="A128" t="n">
        <v>128</v>
      </c>
      <c r="B128" t="n">
        <v>0</v>
      </c>
      <c r="C128" s="2" t="s">
        <v>706</v>
      </c>
      <c r="D128" s="2" t="n"/>
      <c r="E128">
        <f>VLOOKUP(B128,Dictionary!$G$2:$H$7,2,FALSE)</f>
        <v/>
      </c>
      <c r="G128">
        <f>"Insert into UFMT_CONVERSION (CONV_KEY, CONV_TYPE, DESCRIPTION) Values ('"&amp;A128&amp;"', '"&amp;B128&amp;"', '"&amp;C128&amp;"');"</f>
        <v/>
      </c>
      <c r="H128">
        <f>"Update UFMT_CONVERSION Set CONV_TYPE = '"&amp;B128&amp;"', DESCRIPTION = '"&amp;C128&amp;"' where CONV_KEY = '"&amp;A128&amp;"';"</f>
        <v/>
      </c>
    </row>
    <row r="129" spans="1:9">
      <c r="A129" t="n">
        <v>129</v>
      </c>
      <c r="B129" t="n">
        <v>0</v>
      </c>
      <c r="C129" s="2" t="s">
        <v>707</v>
      </c>
      <c r="D129" s="2" t="n"/>
      <c r="E129">
        <f>VLOOKUP(B129,Dictionary!$G$2:$H$7,2,FALSE)</f>
        <v/>
      </c>
      <c r="G129">
        <f>"Insert into UFMT_CONVERSION (CONV_KEY, CONV_TYPE, DESCRIPTION) Values ('"&amp;A129&amp;"', '"&amp;B129&amp;"', '"&amp;C129&amp;"');"</f>
        <v/>
      </c>
      <c r="H129">
        <f>"Update UFMT_CONVERSION Set CONV_TYPE = '"&amp;B129&amp;"', DESCRIPTION = '"&amp;C129&amp;"' where CONV_KEY = '"&amp;A129&amp;"';"</f>
        <v/>
      </c>
    </row>
    <row r="130" spans="1:9">
      <c r="A130" t="n">
        <v>130</v>
      </c>
      <c r="B130" t="n">
        <v>0</v>
      </c>
      <c r="C130" s="2" t="s">
        <v>708</v>
      </c>
      <c r="D130" s="2" t="n"/>
      <c r="E130">
        <f>VLOOKUP(B130,Dictionary!$G$2:$H$7,2,FALSE)</f>
        <v/>
      </c>
      <c r="G130">
        <f>"Insert into UFMT_CONVERSION (CONV_KEY, CONV_TYPE, DESCRIPTION) Values ('"&amp;A130&amp;"', '"&amp;B130&amp;"', '"&amp;C130&amp;"');"</f>
        <v/>
      </c>
      <c r="H130">
        <f>"Update UFMT_CONVERSION Set CONV_TYPE = '"&amp;B130&amp;"', DESCRIPTION = '"&amp;C130&amp;"' where CONV_KEY = '"&amp;A130&amp;"';"</f>
        <v/>
      </c>
    </row>
    <row r="131" spans="1:9">
      <c r="A131" t="n">
        <v>131</v>
      </c>
      <c r="B131" t="n">
        <v>0</v>
      </c>
      <c r="C131" s="2" t="s">
        <v>709</v>
      </c>
      <c r="D131" s="2" t="n"/>
      <c r="E131">
        <f>VLOOKUP(B131,Dictionary!$G$2:$H$7,2,FALSE)</f>
        <v/>
      </c>
      <c r="G131">
        <f>"Insert into UFMT_CONVERSION (CONV_KEY, CONV_TYPE, DESCRIPTION) Values ('"&amp;A131&amp;"', '"&amp;B131&amp;"', '"&amp;C131&amp;"');"</f>
        <v/>
      </c>
      <c r="H131">
        <f>"Update UFMT_CONVERSION Set CONV_TYPE = '"&amp;B131&amp;"', DESCRIPTION = '"&amp;C131&amp;"' where CONV_KEY = '"&amp;A131&amp;"';"</f>
        <v/>
      </c>
    </row>
    <row r="132" spans="1:9">
      <c r="A132" t="n">
        <v>132</v>
      </c>
      <c r="B132" t="n">
        <v>0</v>
      </c>
      <c r="C132" s="2" t="s">
        <v>710</v>
      </c>
      <c r="D132" s="2" t="n"/>
      <c r="E132">
        <f>VLOOKUP(B132,Dictionary!$G$2:$H$7,2,FALSE)</f>
        <v/>
      </c>
      <c r="G132">
        <f>"Insert into UFMT_CONVERSION (CONV_KEY, CONV_TYPE, DESCRIPTION) Values ('"&amp;A132&amp;"', '"&amp;B132&amp;"', '"&amp;C132&amp;"');"</f>
        <v/>
      </c>
      <c r="H132">
        <f>"Update UFMT_CONVERSION Set CONV_TYPE = '"&amp;B132&amp;"', DESCRIPTION = '"&amp;C132&amp;"' where CONV_KEY = '"&amp;A132&amp;"';"</f>
        <v/>
      </c>
    </row>
    <row r="133" spans="1:9">
      <c r="A133" t="n">
        <v>133</v>
      </c>
      <c r="B133" t="n">
        <v>0</v>
      </c>
      <c r="C133" s="2" t="s">
        <v>711</v>
      </c>
      <c r="D133" s="2" t="n"/>
      <c r="E133">
        <f>VLOOKUP(B133,Dictionary!$G$2:$H$7,2,FALSE)</f>
        <v/>
      </c>
      <c r="G133">
        <f>"Insert into UFMT_CONVERSION (CONV_KEY, CONV_TYPE, DESCRIPTION) Values ('"&amp;A133&amp;"', '"&amp;B133&amp;"', '"&amp;C133&amp;"');"</f>
        <v/>
      </c>
      <c r="H133">
        <f>"Update UFMT_CONVERSION Set CONV_TYPE = '"&amp;B133&amp;"', DESCRIPTION = '"&amp;C133&amp;"' where CONV_KEY = '"&amp;A133&amp;"';"</f>
        <v/>
      </c>
    </row>
    <row r="134" spans="1:9">
      <c r="A134" t="n">
        <v>134</v>
      </c>
      <c r="B134" t="n">
        <v>0</v>
      </c>
      <c r="C134" s="2" t="s">
        <v>712</v>
      </c>
      <c r="D134" s="2" t="n"/>
      <c r="E134">
        <f>VLOOKUP(B134,Dictionary!$G$2:$H$7,2,FALSE)</f>
        <v/>
      </c>
      <c r="G134">
        <f>"Insert into UFMT_CONVERSION (CONV_KEY, CONV_TYPE, DESCRIPTION) Values ('"&amp;A134&amp;"', '"&amp;B134&amp;"', '"&amp;C134&amp;"');"</f>
        <v/>
      </c>
      <c r="H134">
        <f>"Update UFMT_CONVERSION Set CONV_TYPE = '"&amp;B134&amp;"', DESCRIPTION = '"&amp;C134&amp;"' where CONV_KEY = '"&amp;A134&amp;"';"</f>
        <v/>
      </c>
    </row>
    <row r="135" spans="1:9">
      <c r="A135" t="n">
        <v>135</v>
      </c>
      <c r="B135" t="n">
        <v>0</v>
      </c>
      <c r="C135" s="2" t="s">
        <v>713</v>
      </c>
      <c r="D135" s="2" t="n"/>
      <c r="E135" t="s">
        <v>714</v>
      </c>
      <c r="G135">
        <f>"Insert into UFMT_CONVERSION (CONV_KEY, CONV_TYPE, DESCRIPTION) Values ('"&amp;A135&amp;"', '"&amp;B135&amp;"', '"&amp;C135&amp;"');"</f>
        <v/>
      </c>
      <c r="H135">
        <f>"Update UFMT_CONVERSION Set CONV_TYPE = '"&amp;B135&amp;"', DESCRIPTION = '"&amp;C135&amp;"' where CONV_KEY = '"&amp;A135&amp;"';"</f>
        <v/>
      </c>
    </row>
    <row r="136" spans="1:9">
      <c r="A136" t="n">
        <v>136</v>
      </c>
      <c r="B136" t="n">
        <v>5</v>
      </c>
      <c r="C136" s="2" t="s">
        <v>715</v>
      </c>
      <c r="D136" s="2" t="n"/>
      <c r="E136" t="s">
        <v>714</v>
      </c>
      <c r="G136">
        <f>"Insert into UFMT_CONVERSION (CONV_KEY, CONV_TYPE, DESCRIPTION) Values ('"&amp;A136&amp;"', '"&amp;B136&amp;"', '"&amp;C136&amp;"');"</f>
        <v/>
      </c>
      <c r="H136">
        <f>"Update UFMT_CONVERSION Set CONV_TYPE = '"&amp;B136&amp;"', DESCRIPTION = '"&amp;C136&amp;"' where CONV_KEY = '"&amp;A136&amp;"';"</f>
        <v/>
      </c>
    </row>
    <row r="137" spans="1:9">
      <c r="A137" t="n">
        <v>137</v>
      </c>
      <c r="B137" t="n">
        <v>2</v>
      </c>
      <c r="C137" s="2" t="s">
        <v>716</v>
      </c>
      <c r="D137" s="2" t="n"/>
      <c r="E137">
        <f>VLOOKUP(B137,Dictionary!$G$2:$H$7,2,FALSE)</f>
        <v/>
      </c>
      <c r="G137">
        <f>"Insert into UFMT_CONVERSION (CONV_KEY, CONV_TYPE, DESCRIPTION) Values ('"&amp;A137&amp;"', '"&amp;B137&amp;"', '"&amp;C137&amp;"');"</f>
        <v/>
      </c>
      <c r="H137">
        <f>"Update UFMT_CONVERSION Set CONV_TYPE = '"&amp;B137&amp;"', DESCRIPTION = '"&amp;C137&amp;"' where CONV_KEY = '"&amp;A137&amp;"';"</f>
        <v/>
      </c>
    </row>
    <row r="138" spans="1:9">
      <c r="A138" t="n">
        <v>138</v>
      </c>
      <c r="B138" t="n">
        <v>0</v>
      </c>
      <c r="C138" s="2" t="s">
        <v>717</v>
      </c>
      <c r="D138" s="2" t="n"/>
      <c r="E138">
        <f>VLOOKUP(B138,Dictionary!$G$2:$H$7,2,FALSE)</f>
        <v/>
      </c>
      <c r="G138">
        <f>"Insert into UFMT_CONVERSION (CONV_KEY, CONV_TYPE, DESCRIPTION) Values ('"&amp;A138&amp;"', '"&amp;B138&amp;"', '"&amp;C138&amp;"');"</f>
        <v/>
      </c>
      <c r="H138">
        <f>"Update UFMT_CONVERSION Set CONV_TYPE = '"&amp;B138&amp;"', DESCRIPTION = '"&amp;C138&amp;"' where CONV_KEY = '"&amp;A138&amp;"';"</f>
        <v/>
      </c>
    </row>
    <row r="139" spans="1:9">
      <c r="A139" t="n">
        <v>139</v>
      </c>
      <c r="B139" t="n">
        <v>5</v>
      </c>
      <c r="C139" s="2" t="s">
        <v>718</v>
      </c>
      <c r="D139" s="2" t="n"/>
      <c r="E139" t="s">
        <v>714</v>
      </c>
      <c r="G139">
        <f>"Insert into UFMT_CONVERSION (CONV_KEY, CONV_TYPE, DESCRIPTION) Values ('"&amp;A139&amp;"', '"&amp;B139&amp;"', '"&amp;C139&amp;"');"</f>
        <v/>
      </c>
      <c r="H139">
        <f>"Update UFMT_CONVERSION Set CONV_TYPE = '"&amp;B139&amp;"', DESCRIPTION = '"&amp;C139&amp;"' where CONV_KEY = '"&amp;A139&amp;"';"</f>
        <v/>
      </c>
    </row>
    <row r="140" spans="1:9">
      <c r="A140" t="n">
        <v>140</v>
      </c>
      <c r="B140" t="n">
        <v>5</v>
      </c>
      <c r="C140" s="2" t="s">
        <v>719</v>
      </c>
      <c r="D140" s="2" t="n"/>
      <c r="E140">
        <f>VLOOKUP(B140,Dictionary!$G$2:$H$7,2,FALSE)</f>
        <v/>
      </c>
      <c r="G140">
        <f>"Insert into UFMT_CONVERSION (CONV_KEY, CONV_TYPE, DESCRIPTION) Values ('"&amp;A140&amp;"', '"&amp;B140&amp;"', '"&amp;C140&amp;"');"</f>
        <v/>
      </c>
      <c r="H140">
        <f>"Update UFMT_CONVERSION Set CONV_TYPE = '"&amp;B140&amp;"', DESCRIPTION = '"&amp;C140&amp;"' where CONV_KEY = '"&amp;A140&amp;"';"</f>
        <v/>
      </c>
    </row>
    <row r="141" spans="1:9">
      <c r="A141" t="n">
        <v>141</v>
      </c>
      <c r="B141" t="n">
        <v>5</v>
      </c>
      <c r="C141" s="2" t="s">
        <v>720</v>
      </c>
      <c r="D141" s="2" t="n"/>
      <c r="E141">
        <f>VLOOKUP(B141,Dictionary!$G$2:$H$7,2,FALSE)</f>
        <v/>
      </c>
      <c r="G141">
        <f>"Insert into UFMT_CONVERSION (CONV_KEY, CONV_TYPE, DESCRIPTION) Values ('"&amp;A141&amp;"', '"&amp;B141&amp;"', '"&amp;C141&amp;"');"</f>
        <v/>
      </c>
      <c r="H141">
        <f>"Update UFMT_CONVERSION Set CONV_TYPE = '"&amp;B141&amp;"', DESCRIPTION = '"&amp;C141&amp;"' where CONV_KEY = '"&amp;A141&amp;"';"</f>
        <v/>
      </c>
    </row>
    <row r="142" spans="1:9">
      <c r="A142" t="n">
        <v>142</v>
      </c>
      <c r="B142" t="n">
        <v>4</v>
      </c>
      <c r="C142" s="2" t="s">
        <v>721</v>
      </c>
      <c r="D142" s="2" t="n"/>
      <c r="E142">
        <f>VLOOKUP(B142,Dictionary!$G$2:$H$7,2,FALSE)</f>
        <v/>
      </c>
      <c r="G142">
        <f>"Insert into UFMT_CONVERSION (CONV_KEY, CONV_TYPE, DESCRIPTION) Values ('"&amp;A142&amp;"', '"&amp;B142&amp;"', '"&amp;C142&amp;"');"</f>
        <v/>
      </c>
      <c r="H142">
        <f>"Update UFMT_CONVERSION Set CONV_TYPE = '"&amp;B142&amp;"', DESCRIPTION = '"&amp;C142&amp;"' where CONV_KEY = '"&amp;A142&amp;"';"</f>
        <v/>
      </c>
    </row>
    <row r="143" spans="1:9">
      <c r="A143" t="n">
        <v>143</v>
      </c>
      <c r="B143" t="n">
        <v>0</v>
      </c>
      <c r="C143" t="s">
        <v>722</v>
      </c>
      <c r="E143">
        <f>VLOOKUP(B143,Dictionary!$G$2:$H$7,2,FALSE)</f>
        <v/>
      </c>
      <c r="G143">
        <f>"Insert into UFMT_CONVERSION (CONV_KEY, CONV_TYPE, DESCRIPTION) Values ('"&amp;A143&amp;"', '"&amp;B143&amp;"', '"&amp;C143&amp;"');"</f>
        <v/>
      </c>
      <c r="H143">
        <f>"Update UFMT_CONVERSION Set CONV_TYPE = '"&amp;B143&amp;"', DESCRIPTION = '"&amp;C143&amp;"' where CONV_KEY = '"&amp;A143&amp;"';"</f>
        <v/>
      </c>
    </row>
    <row r="144" spans="1:9">
      <c r="A144" s="2" t="n">
        <v>144</v>
      </c>
      <c r="B144" t="n">
        <v>0</v>
      </c>
      <c r="C144" s="2" t="s">
        <v>723</v>
      </c>
      <c r="D144" s="2" t="n"/>
      <c r="E144" t="s">
        <v>714</v>
      </c>
      <c r="G144">
        <f>"Insert into UFMT_CONVERSION (CONV_KEY, CONV_TYPE, DESCRIPTION) Values ('"&amp;A144&amp;"', '"&amp;B144&amp;"', '"&amp;C144&amp;"');"</f>
        <v/>
      </c>
      <c r="H144">
        <f>"Update UFMT_CONVERSION Set CONV_TYPE = '"&amp;B144&amp;"', DESCRIPTION = '"&amp;C144&amp;"' where CONV_KEY = '"&amp;A144&amp;"';"</f>
        <v/>
      </c>
    </row>
    <row r="145" spans="1:9">
      <c r="A145" s="2" t="n">
        <v>145</v>
      </c>
      <c r="B145" t="n">
        <v>0</v>
      </c>
      <c r="C145" s="2" t="s">
        <v>724</v>
      </c>
      <c r="D145" s="2" t="n"/>
      <c r="E145" t="s">
        <v>714</v>
      </c>
      <c r="G145">
        <f>"Insert into UFMT_CONVERSION (CONV_KEY, CONV_TYPE, DESCRIPTION) Values ('"&amp;A145&amp;"', '"&amp;B145&amp;"', '"&amp;C145&amp;"');"</f>
        <v/>
      </c>
      <c r="H145">
        <f>"Update UFMT_CONVERSION Set CONV_TYPE = '"&amp;B145&amp;"', DESCRIPTION = '"&amp;C145&amp;"' where CONV_KEY = '"&amp;A145&amp;"';"</f>
        <v/>
      </c>
    </row>
    <row r="146" spans="1:9">
      <c r="A146" s="2" t="n">
        <v>146</v>
      </c>
      <c r="B146" t="n">
        <v>0</v>
      </c>
      <c r="C146" s="2" t="s">
        <v>725</v>
      </c>
      <c r="D146" s="2" t="n"/>
      <c r="E146" t="s">
        <v>714</v>
      </c>
      <c r="G146">
        <f>"Insert into UFMT_CONVERSION (CONV_KEY, CONV_TYPE, DESCRIPTION) Values ('"&amp;A146&amp;"', '"&amp;B146&amp;"', '"&amp;C146&amp;"');"</f>
        <v/>
      </c>
      <c r="H146">
        <f>"Update UFMT_CONVERSION Set CONV_TYPE = '"&amp;B146&amp;"', DESCRIPTION = '"&amp;C146&amp;"' where CONV_KEY = '"&amp;A146&amp;"';"</f>
        <v/>
      </c>
    </row>
    <row r="147" spans="1:9">
      <c r="A147" s="2" t="n">
        <v>147</v>
      </c>
      <c r="B147" t="n">
        <v>0</v>
      </c>
      <c r="C147" s="2" t="s">
        <v>726</v>
      </c>
      <c r="D147" s="2" t="n"/>
      <c r="E147" t="s">
        <v>714</v>
      </c>
      <c r="G147">
        <f>"Insert into UFMT_CONVERSION (CONV_KEY, CONV_TYPE, DESCRIPTION) Values ('"&amp;A147&amp;"', '"&amp;B147&amp;"', '"&amp;C147&amp;"');"</f>
        <v/>
      </c>
      <c r="H147">
        <f>"Update UFMT_CONVERSION Set CONV_TYPE = '"&amp;B147&amp;"', DESCRIPTION = '"&amp;C147&amp;"' where CONV_KEY = '"&amp;A147&amp;"';"</f>
        <v/>
      </c>
    </row>
    <row r="148" spans="1:9">
      <c r="A148" s="2" t="n">
        <v>148</v>
      </c>
      <c r="B148" t="n">
        <v>4</v>
      </c>
      <c r="C148" s="2" t="s">
        <v>727</v>
      </c>
      <c r="D148" s="2" t="n"/>
      <c r="E148" t="s">
        <v>714</v>
      </c>
      <c r="G148">
        <f>"Insert into UFMT_CONVERSION (CONV_KEY, CONV_TYPE, DESCRIPTION) Values ('"&amp;A148&amp;"', '"&amp;B148&amp;"', '"&amp;C148&amp;"');"</f>
        <v/>
      </c>
      <c r="H148">
        <f>"Update UFMT_CONVERSION Set CONV_TYPE = '"&amp;B148&amp;"', DESCRIPTION = '"&amp;C148&amp;"' where CONV_KEY = '"&amp;A148&amp;"';"</f>
        <v/>
      </c>
    </row>
    <row r="149" spans="1:9">
      <c r="A149" s="2" t="n">
        <v>149</v>
      </c>
      <c r="B149" t="n">
        <v>4</v>
      </c>
      <c r="C149" s="2" t="s">
        <v>728</v>
      </c>
      <c r="D149" s="2" t="n"/>
      <c r="E149">
        <f>VLOOKUP(B149,Dictionary!$G$2:$H$7,2,FALSE)</f>
        <v/>
      </c>
      <c r="G149">
        <f>"Insert into UFMT_CONVERSION (CONV_KEY, CONV_TYPE, DESCRIPTION) Values ('"&amp;A149&amp;"', '"&amp;B149&amp;"', '"&amp;C149&amp;"');"</f>
        <v/>
      </c>
      <c r="H149">
        <f>"Update UFMT_CONVERSION Set CONV_TYPE = '"&amp;B149&amp;"', DESCRIPTION = '"&amp;C149&amp;"' where CONV_KEY = '"&amp;A149&amp;"';"</f>
        <v/>
      </c>
    </row>
    <row r="150" spans="1:9">
      <c r="A150" s="2" t="n">
        <v>150</v>
      </c>
      <c r="B150" t="n">
        <v>2</v>
      </c>
      <c r="C150" s="2" t="s">
        <v>729</v>
      </c>
      <c r="D150" s="2" t="n"/>
      <c r="E150">
        <f>VLOOKUP(B150,Dictionary!$G$2:$H$7,2,FALSE)</f>
        <v/>
      </c>
      <c r="G150">
        <f>"Insert into UFMT_CONVERSION (CONV_KEY, CONV_TYPE, DESCRIPTION) Values ('"&amp;A150&amp;"', '"&amp;B150&amp;"', '"&amp;C150&amp;"');"</f>
        <v/>
      </c>
      <c r="H150">
        <f>"Update UFMT_CONVERSION Set CONV_TYPE = '"&amp;B150&amp;"', DESCRIPTION = '"&amp;C150&amp;"' where CONV_KEY = '"&amp;A150&amp;"';"</f>
        <v/>
      </c>
    </row>
    <row r="151" spans="1:9">
      <c r="A151" s="2" t="n">
        <v>151</v>
      </c>
      <c r="B151" t="n">
        <v>0</v>
      </c>
      <c r="C151" t="s">
        <v>730</v>
      </c>
      <c r="E151">
        <f>VLOOKUP(B151,Dictionary!$G$2:$H$7,2,FALSE)</f>
        <v/>
      </c>
      <c r="G151">
        <f>"Insert into UFMT_CONVERSION (CONV_KEY, CONV_TYPE, DESCRIPTION) Values ('"&amp;A151&amp;"', '"&amp;B151&amp;"', '"&amp;C151&amp;"');"</f>
        <v/>
      </c>
      <c r="H151">
        <f>"Update UFMT_CONVERSION Set CONV_TYPE = '"&amp;B151&amp;"', DESCRIPTION = '"&amp;C151&amp;"' where CONV_KEY = '"&amp;A151&amp;"';"</f>
        <v/>
      </c>
    </row>
    <row r="152" spans="1:9">
      <c r="A152" s="2" t="n">
        <v>152</v>
      </c>
      <c r="B152" t="n">
        <v>0</v>
      </c>
      <c r="C152" s="2" t="s">
        <v>731</v>
      </c>
      <c r="D152" s="2" t="n"/>
      <c r="E152">
        <f>VLOOKUP(B152,Dictionary!$G$2:$H$7,2,FALSE)</f>
        <v/>
      </c>
      <c r="G152">
        <f>"Insert into UFMT_CONVERSION (CONV_KEY, CONV_TYPE, DESCRIPTION) Values ('"&amp;A152&amp;"', '"&amp;B152&amp;"', '"&amp;C152&amp;"');"</f>
        <v/>
      </c>
      <c r="H152">
        <f>"Update UFMT_CONVERSION Set CONV_TYPE = '"&amp;B152&amp;"', DESCRIPTION = '"&amp;C152&amp;"' where CONV_KEY = '"&amp;A152&amp;"';"</f>
        <v/>
      </c>
    </row>
    <row r="153" spans="1:9">
      <c r="A153" s="2" t="n">
        <v>153</v>
      </c>
      <c r="B153" t="n">
        <v>0</v>
      </c>
      <c r="C153" s="2" t="s">
        <v>732</v>
      </c>
      <c r="D153" s="2" t="n"/>
      <c r="E153">
        <f>VLOOKUP(B153,Dictionary!$G$2:$H$7,2,FALSE)</f>
        <v/>
      </c>
      <c r="G153">
        <f>"Insert into UFMT_CONVERSION (CONV_KEY, CONV_TYPE, DESCRIPTION) Values ('"&amp;A153&amp;"', '"&amp;B153&amp;"', '"&amp;C153&amp;"');"</f>
        <v/>
      </c>
      <c r="H153">
        <f>"Update UFMT_CONVERSION Set CONV_TYPE = '"&amp;B153&amp;"', DESCRIPTION = '"&amp;C153&amp;"' where CONV_KEY = '"&amp;A153&amp;"';"</f>
        <v/>
      </c>
    </row>
    <row r="154" spans="1:9">
      <c r="A154" s="2" t="n">
        <v>154</v>
      </c>
      <c r="B154" t="n">
        <v>5</v>
      </c>
      <c r="C154" s="2" t="s">
        <v>733</v>
      </c>
      <c r="D154" s="2" t="n"/>
      <c r="E154">
        <f>VLOOKUP(B154,Dictionary!$G$2:$H$7,2,FALSE)</f>
        <v/>
      </c>
      <c r="G154">
        <f>"Insert into UFMT_CONVERSION (CONV_KEY, CONV_TYPE, DESCRIPTION) Values ('"&amp;A154&amp;"', '"&amp;B154&amp;"', '"&amp;C154&amp;"');"</f>
        <v/>
      </c>
      <c r="H154">
        <f>"Update UFMT_CONVERSION Set CONV_TYPE = '"&amp;B154&amp;"', DESCRIPTION = '"&amp;C154&amp;"' where CONV_KEY = '"&amp;A154&amp;"';"</f>
        <v/>
      </c>
    </row>
    <row r="155" spans="1:9">
      <c r="A155" s="2" t="n">
        <v>155</v>
      </c>
      <c r="B155" t="n">
        <v>2</v>
      </c>
      <c r="C155" s="2" t="s">
        <v>734</v>
      </c>
      <c r="D155" s="2" t="n"/>
      <c r="E155">
        <f>VLOOKUP(B155,Dictionary!$G$2:$H$7,2,FALSE)</f>
        <v/>
      </c>
      <c r="G155">
        <f>"Insert into UFMT_CONVERSION (CONV_KEY, CONV_TYPE, DESCRIPTION) Values ('"&amp;A155&amp;"', '"&amp;B155&amp;"', '"&amp;C155&amp;"');"</f>
        <v/>
      </c>
      <c r="H155">
        <f>"Update UFMT_CONVERSION Set CONV_TYPE = '"&amp;B155&amp;"', DESCRIPTION = '"&amp;C155&amp;"' where CONV_KEY = '"&amp;A155&amp;"';"</f>
        <v/>
      </c>
    </row>
    <row r="156" spans="1:9">
      <c r="A156" s="2" t="n">
        <v>156</v>
      </c>
      <c r="B156" s="2" t="n">
        <v>0</v>
      </c>
      <c r="C156" t="s">
        <v>735</v>
      </c>
      <c r="E156">
        <f>VLOOKUP(B156,Dictionary!$G$2:$H$7,2,FALSE)</f>
        <v/>
      </c>
      <c r="G156">
        <f>"Insert into UFMT_CONVERSION (CONV_KEY, CONV_TYPE, DESCRIPTION) Values ('"&amp;A156&amp;"', '"&amp;B156&amp;"', '"&amp;C156&amp;"');"</f>
        <v/>
      </c>
      <c r="H156">
        <f>"Update UFMT_CONVERSION Set CONV_TYPE = '"&amp;B156&amp;"', DESCRIPTION = '"&amp;C156&amp;"' where CONV_KEY = '"&amp;A156&amp;"';"</f>
        <v/>
      </c>
    </row>
    <row r="157" spans="1:9">
      <c r="A157" s="2" t="n">
        <v>157</v>
      </c>
      <c r="B157" s="2" t="n">
        <v>0</v>
      </c>
      <c r="C157" t="s">
        <v>736</v>
      </c>
      <c r="E157">
        <f>VLOOKUP(B157,Dictionary!$G$2:$H$7,2,FALSE)</f>
        <v/>
      </c>
      <c r="G157">
        <f>"Insert into UFMT_CONVERSION (CONV_KEY, CONV_TYPE, DESCRIPTION) Values ('"&amp;A157&amp;"', '"&amp;B157&amp;"', '"&amp;C157&amp;"');"</f>
        <v/>
      </c>
      <c r="H157">
        <f>"Update UFMT_CONVERSION Set CONV_TYPE = '"&amp;B157&amp;"', DESCRIPTION = '"&amp;C157&amp;"' where CONV_KEY = '"&amp;A157&amp;"';"</f>
        <v/>
      </c>
    </row>
    <row r="158" spans="1:9">
      <c r="A158" s="2" t="n">
        <v>158</v>
      </c>
      <c r="B158" s="2" t="n">
        <v>0</v>
      </c>
      <c r="C158" t="s">
        <v>737</v>
      </c>
      <c r="E158">
        <f>VLOOKUP(B158,Dictionary!$G$2:$H$7,2,FALSE)</f>
        <v/>
      </c>
      <c r="G158">
        <f>"Insert into UFMT_CONVERSION (CONV_KEY, CONV_TYPE, DESCRIPTION) Values ('"&amp;A158&amp;"', '"&amp;B158&amp;"', '"&amp;C158&amp;"');"</f>
        <v/>
      </c>
      <c r="H158">
        <f>"Update UFMT_CONVERSION Set CONV_TYPE = '"&amp;B158&amp;"', DESCRIPTION = '"&amp;C158&amp;"' where CONV_KEY = '"&amp;A158&amp;"';"</f>
        <v/>
      </c>
    </row>
    <row r="159" spans="1:9">
      <c r="A159" s="2" t="n">
        <v>159</v>
      </c>
      <c r="B159" s="2" t="n">
        <v>0</v>
      </c>
      <c r="C159" t="s">
        <v>738</v>
      </c>
      <c r="E159">
        <f>VLOOKUP(B159,Dictionary!$G$2:$H$7,2,FALSE)</f>
        <v/>
      </c>
      <c r="G159">
        <f>"Insert into UFMT_CONVERSION (CONV_KEY, CONV_TYPE, DESCRIPTION) Values ('"&amp;A159&amp;"', '"&amp;B159&amp;"', '"&amp;C159&amp;"');"</f>
        <v/>
      </c>
      <c r="H159">
        <f>"Update UFMT_CONVERSION Set CONV_TYPE = '"&amp;B159&amp;"', DESCRIPTION = '"&amp;C159&amp;"' where CONV_KEY = '"&amp;A159&amp;"';"</f>
        <v/>
      </c>
    </row>
    <row r="160" spans="1:9">
      <c r="A160" s="2" t="n">
        <v>160</v>
      </c>
      <c r="B160" s="2" t="n">
        <v>5</v>
      </c>
      <c r="C160" t="s">
        <v>739</v>
      </c>
      <c r="E160">
        <f>VLOOKUP(B160,Dictionary!$G$2:$H$7,2,FALSE)</f>
        <v/>
      </c>
      <c r="G160">
        <f>"Insert into UFMT_CONVERSION (CONV_KEY, CONV_TYPE, DESCRIPTION) Values ('"&amp;A160&amp;"', '"&amp;B160&amp;"', '"&amp;C160&amp;"');"</f>
        <v/>
      </c>
      <c r="H160">
        <f>"Update UFMT_CONVERSION Set CONV_TYPE = '"&amp;B160&amp;"', DESCRIPTION = '"&amp;C160&amp;"' where CONV_KEY = '"&amp;A160&amp;"';"</f>
        <v/>
      </c>
    </row>
    <row r="161" spans="1:9">
      <c r="A161" t="n">
        <v>161</v>
      </c>
      <c r="B161" t="n">
        <v>4</v>
      </c>
      <c r="C161" t="s">
        <v>740</v>
      </c>
      <c r="E161">
        <f>VLOOKUP(B161,Dictionary!$G$2:$H$7,2,FALSE)</f>
        <v/>
      </c>
      <c r="G161">
        <f>"Insert into UFMT_CONVERSION (CONV_KEY, CONV_TYPE, DESCRIPTION) Values ('"&amp;A161&amp;"', '"&amp;B161&amp;"', '"&amp;C161&amp;"');"</f>
        <v/>
      </c>
      <c r="H161">
        <f>"Update UFMT_CONVERSION Set CONV_TYPE = '"&amp;B161&amp;"', DESCRIPTION = '"&amp;C161&amp;"' where CONV_KEY = '"&amp;A161&amp;"';"</f>
        <v/>
      </c>
    </row>
    <row r="162" spans="1:9">
      <c r="A162" t="n">
        <v>162</v>
      </c>
      <c r="B162" t="n">
        <v>4</v>
      </c>
      <c r="C162" t="s">
        <v>741</v>
      </c>
      <c r="E162">
        <f>VLOOKUP(B162,Dictionary!$G$2:$H$7,2,FALSE)</f>
        <v/>
      </c>
      <c r="G162">
        <f>"Insert into UFMT_CONVERSION (CONV_KEY, CONV_TYPE, DESCRIPTION) Values ('"&amp;A162&amp;"', '"&amp;B162&amp;"', '"&amp;C162&amp;"');"</f>
        <v/>
      </c>
      <c r="H162">
        <f>"Update UFMT_CONVERSION Set CONV_TYPE = '"&amp;B162&amp;"', DESCRIPTION = '"&amp;C162&amp;"' where CONV_KEY = '"&amp;A162&amp;"';"</f>
        <v/>
      </c>
    </row>
    <row r="163" spans="1:9">
      <c r="A163" t="n">
        <v>163</v>
      </c>
      <c r="B163" t="n">
        <v>4</v>
      </c>
      <c r="C163" t="s">
        <v>742</v>
      </c>
      <c r="E163">
        <f>VLOOKUP(B163,Dictionary!$G$2:$H$7,2,FALSE)</f>
        <v/>
      </c>
      <c r="G163">
        <f>"Insert into UFMT_CONVERSION (CONV_KEY, CONV_TYPE, DESCRIPTION) Values ('"&amp;A163&amp;"', '"&amp;B163&amp;"', '"&amp;C163&amp;"');"</f>
        <v/>
      </c>
      <c r="H163">
        <f>"Update UFMT_CONVERSION Set CONV_TYPE = '"&amp;B163&amp;"', DESCRIPTION = '"&amp;C163&amp;"' where CONV_KEY = '"&amp;A163&amp;"';"</f>
        <v/>
      </c>
    </row>
    <row r="164" spans="1:9">
      <c r="A164" s="2" t="n">
        <v>164</v>
      </c>
      <c r="B164" t="n">
        <v>0</v>
      </c>
      <c r="C164" s="2" t="s">
        <v>743</v>
      </c>
      <c r="D164" s="2" t="n"/>
      <c r="E164">
        <f>VLOOKUP(B164,Dictionary!$G$2:$H$7,2,FALSE)</f>
        <v/>
      </c>
      <c r="G164">
        <f>"Insert into UFMT_CONVERSION (CONV_KEY, CONV_TYPE, DESCRIPTION) Values ('"&amp;A164&amp;"', '"&amp;B164&amp;"', '"&amp;C164&amp;"');"</f>
        <v/>
      </c>
      <c r="H164">
        <f>"Update UFMT_CONVERSION Set CONV_TYPE = '"&amp;B164&amp;"', DESCRIPTION = '"&amp;C164&amp;"' where CONV_KEY = '"&amp;A164&amp;"';"</f>
        <v/>
      </c>
    </row>
    <row r="165" spans="1:9">
      <c r="A165" s="2" t="n">
        <v>165</v>
      </c>
      <c r="B165" s="2" t="n">
        <v>0</v>
      </c>
      <c r="C165" t="s">
        <v>744</v>
      </c>
      <c r="E165">
        <f>VLOOKUP(B165,Dictionary!$G$2:$H$7,2,FALSE)</f>
        <v/>
      </c>
      <c r="G165">
        <f>"Insert into UFMT_CONVERSION (CONV_KEY, CONV_TYPE, DESCRIPTION) Values ('"&amp;A165&amp;"', '"&amp;B165&amp;"', '"&amp;C165&amp;"');"</f>
        <v/>
      </c>
      <c r="H165">
        <f>"Update UFMT_CONVERSION Set CONV_TYPE = '"&amp;B165&amp;"', DESCRIPTION = '"&amp;C165&amp;"' where CONV_KEY = '"&amp;A165&amp;"';"</f>
        <v/>
      </c>
    </row>
  </sheetData>
  <autoFilter ref="A3:I165"/>
  <sortState ref="A4:C127">
    <sortCondition ref="A4:A127"/>
  </sortState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L648"/>
  <sheetViews>
    <sheetView workbookViewId="0" zoomScale="80" zoomScaleNormal="80">
      <pane activePane="bottomLeft" state="frozen" topLeftCell="A58" ySplit="3"/>
      <selection activeCell="L643" pane="bottomLeft" sqref="L643:L648"/>
    </sheetView>
  </sheetViews>
  <sheetFormatPr baseColWidth="8" defaultRowHeight="14.5" outlineLevelCol="0"/>
  <cols>
    <col bestFit="1" customWidth="1" max="1" min="1" style="3" width="10.54296875"/>
    <col bestFit="1" customWidth="1" max="2" min="2" style="3" width="11.1796875"/>
    <col bestFit="1" customWidth="1" max="3" min="3" style="3" width="20"/>
    <col customWidth="1" max="4" min="4" style="3" width="20.26953125"/>
    <col bestFit="1" customWidth="1" max="5" min="5" style="3" width="9.81640625"/>
    <col bestFit="1" customWidth="1" max="6" min="6" style="3" width="11.453125"/>
    <col customWidth="1" max="7" min="7" style="3" width="7.7265625"/>
    <col customWidth="1" max="8" min="8" style="3" width="41.81640625"/>
    <col bestFit="1" customWidth="1" max="9" min="9" style="3" width="24"/>
  </cols>
  <sheetData>
    <row customFormat="1" customHeight="1" ht="15" r="3" s="1" spans="1:12">
      <c r="A3" s="1" t="s">
        <v>579</v>
      </c>
      <c r="B3" s="1" t="s">
        <v>745</v>
      </c>
      <c r="C3" s="1" t="s">
        <v>746</v>
      </c>
      <c r="D3" s="1" t="s">
        <v>747</v>
      </c>
      <c r="E3" s="1" t="s">
        <v>748</v>
      </c>
      <c r="F3" s="1" t="s">
        <v>749</v>
      </c>
      <c r="H3" s="1" t="s">
        <v>750</v>
      </c>
      <c r="I3" s="1" t="s">
        <v>581</v>
      </c>
      <c r="J3" s="1" t="s">
        <v>582</v>
      </c>
      <c r="K3" s="1" t="s">
        <v>9</v>
      </c>
      <c r="L3" s="1" t="s">
        <v>10</v>
      </c>
    </row>
    <row customHeight="1" ht="15" r="4" s="3" spans="1:12">
      <c r="A4" t="n">
        <v>165</v>
      </c>
      <c r="B4" t="n">
        <v>1</v>
      </c>
      <c r="C4" s="2" t="s">
        <v>751</v>
      </c>
      <c r="D4" s="2" t="s">
        <v>134</v>
      </c>
      <c r="F4" t="n">
        <v>0</v>
      </c>
      <c r="H4">
        <f>VLOOKUP(A4,UFMT_CONVERSION!$A:$E,3,FALSE)</f>
        <v/>
      </c>
      <c r="I4">
        <f>VLOOKUP(A4,UFMT_CONVERSION!$A:$E,5,FALSE)</f>
        <v/>
      </c>
      <c r="J4">
        <f>"Insert into UFMT_CONV_RULE (CONV_KEY, RULE_NUM, SRC_VALUE, DEST_VALUE, NEXT_KEY,  IS_DEFAULT) Values ('"&amp;A4&amp;"', '"&amp;B4&amp;"', '"&amp;C4&amp;"', '"&amp;D4&amp;"', '"&amp;E4&amp;"',  '"&amp;F4&amp;"');"</f>
        <v/>
      </c>
      <c r="K4">
        <f>"Update UFMT_CONV_RULE set (SRC_VALUE, DEST_VALUE, NEXT_KEY,  IS_DEFAULT) = (SELECT '"&amp;C4&amp;"', '"&amp;D4&amp;"', '"&amp;E4&amp;"',  '"&amp;F4&amp;"' FROM DUAL) where CONV_KEY = '"&amp;A4&amp;"' AND RULE_NUM = '"&amp;B4&amp;"';"</f>
        <v/>
      </c>
    </row>
    <row customHeight="1" ht="15" r="5" s="3" spans="1:12">
      <c r="A5" t="n">
        <v>165</v>
      </c>
      <c r="B5" t="n">
        <v>2</v>
      </c>
      <c r="C5" s="2" t="s">
        <v>286</v>
      </c>
      <c r="D5" s="2" t="s">
        <v>752</v>
      </c>
      <c r="F5" t="n">
        <v>0</v>
      </c>
      <c r="H5">
        <f>VLOOKUP(A5,UFMT_CONVERSION!$A:$E,3,FALSE)</f>
        <v/>
      </c>
      <c r="I5">
        <f>VLOOKUP(A5,UFMT_CONVERSION!$A:$E,5,FALSE)</f>
        <v/>
      </c>
      <c r="J5">
        <f>"Insert into UFMT_CONV_RULE (CONV_KEY, RULE_NUM, SRC_VALUE, DEST_VALUE, NEXT_KEY,  IS_DEFAULT) Values ('"&amp;A5&amp;"', '"&amp;B5&amp;"', '"&amp;C5&amp;"', '"&amp;D5&amp;"', '"&amp;E5&amp;"',  '"&amp;F5&amp;"');"</f>
        <v/>
      </c>
      <c r="K5">
        <f>"Update UFMT_CONV_RULE set (SRC_VALUE, DEST_VALUE, NEXT_KEY,  IS_DEFAULT) = (SELECT '"&amp;C5&amp;"', '"&amp;D5&amp;"', '"&amp;E5&amp;"',  '"&amp;F5&amp;"' FROM DUAL) where CONV_KEY = '"&amp;A5&amp;"' AND RULE_NUM = '"&amp;B5&amp;"';"</f>
        <v/>
      </c>
    </row>
    <row customHeight="1" ht="15" r="6" s="3" spans="1:12">
      <c r="A6" t="n">
        <v>165</v>
      </c>
      <c r="B6" t="n">
        <v>3</v>
      </c>
      <c r="C6" s="2" t="s">
        <v>753</v>
      </c>
      <c r="D6" s="2" t="s">
        <v>754</v>
      </c>
      <c r="F6" t="n">
        <v>0</v>
      </c>
      <c r="H6">
        <f>VLOOKUP(A6,UFMT_CONVERSION!$A:$E,3,FALSE)</f>
        <v/>
      </c>
      <c r="I6">
        <f>VLOOKUP(A6,UFMT_CONVERSION!$A:$E,5,FALSE)</f>
        <v/>
      </c>
      <c r="J6">
        <f>"Insert into UFMT_CONV_RULE (CONV_KEY, RULE_NUM, SRC_VALUE, DEST_VALUE, NEXT_KEY,  IS_DEFAULT) Values ('"&amp;A6&amp;"', '"&amp;B6&amp;"', '"&amp;C6&amp;"', '"&amp;D6&amp;"', '"&amp;E6&amp;"',  '"&amp;F6&amp;"');"</f>
        <v/>
      </c>
      <c r="K6">
        <f>"Update UFMT_CONV_RULE set (SRC_VALUE, DEST_VALUE, NEXT_KEY,  IS_DEFAULT) = (SELECT '"&amp;C6&amp;"', '"&amp;D6&amp;"', '"&amp;E6&amp;"',  '"&amp;F6&amp;"' FROM DUAL) where CONV_KEY = '"&amp;A6&amp;"' AND RULE_NUM = '"&amp;B6&amp;"';"</f>
        <v/>
      </c>
    </row>
    <row r="7" spans="1:12">
      <c r="A7" t="n">
        <v>165</v>
      </c>
      <c r="B7" t="n">
        <v>4</v>
      </c>
      <c r="C7" s="2" t="s">
        <v>317</v>
      </c>
      <c r="D7" s="2" t="s">
        <v>755</v>
      </c>
      <c r="F7" t="n">
        <v>0</v>
      </c>
      <c r="H7">
        <f>VLOOKUP(A7,UFMT_CONVERSION!$A:$E,3,FALSE)</f>
        <v/>
      </c>
      <c r="I7">
        <f>VLOOKUP(A7,UFMT_CONVERSION!$A:$E,5,FALSE)</f>
        <v/>
      </c>
      <c r="J7">
        <f>"Insert into UFMT_CONV_RULE (CONV_KEY, RULE_NUM, SRC_VALUE, DEST_VALUE, NEXT_KEY,  IS_DEFAULT) Values ('"&amp;A7&amp;"', '"&amp;B7&amp;"', '"&amp;C7&amp;"', '"&amp;D7&amp;"', '"&amp;E7&amp;"',  '"&amp;F7&amp;"');"</f>
        <v/>
      </c>
      <c r="K7">
        <f>"Update UFMT_CONV_RULE set (SRC_VALUE, DEST_VALUE, NEXT_KEY,  IS_DEFAULT) = (SELECT '"&amp;C7&amp;"', '"&amp;D7&amp;"', '"&amp;E7&amp;"',  '"&amp;F7&amp;"' FROM DUAL) where CONV_KEY = '"&amp;A7&amp;"' AND RULE_NUM = '"&amp;B7&amp;"';"</f>
        <v/>
      </c>
    </row>
    <row r="8" spans="1:12">
      <c r="A8" t="n">
        <v>165</v>
      </c>
      <c r="B8" t="n">
        <v>5</v>
      </c>
      <c r="C8" s="2" t="s">
        <v>195</v>
      </c>
      <c r="D8" s="2" t="s">
        <v>756</v>
      </c>
      <c r="F8" t="n">
        <v>0</v>
      </c>
      <c r="H8">
        <f>VLOOKUP(A8,UFMT_CONVERSION!$A:$E,3,FALSE)</f>
        <v/>
      </c>
      <c r="I8">
        <f>VLOOKUP(A8,UFMT_CONVERSION!$A:$E,5,FALSE)</f>
        <v/>
      </c>
      <c r="J8">
        <f>"Insert into UFMT_CONV_RULE (CONV_KEY, RULE_NUM, SRC_VALUE, DEST_VALUE, NEXT_KEY,  IS_DEFAULT) Values ('"&amp;A8&amp;"', '"&amp;B8&amp;"', '"&amp;C8&amp;"', '"&amp;D8&amp;"', '"&amp;E8&amp;"',  '"&amp;F8&amp;"');"</f>
        <v/>
      </c>
      <c r="K8">
        <f>"Update UFMT_CONV_RULE set (SRC_VALUE, DEST_VALUE, NEXT_KEY,  IS_DEFAULT) = (SELECT '"&amp;C8&amp;"', '"&amp;D8&amp;"', '"&amp;E8&amp;"',  '"&amp;F8&amp;"' FROM DUAL) where CONV_KEY = '"&amp;A8&amp;"' AND RULE_NUM = '"&amp;B8&amp;"';"</f>
        <v/>
      </c>
    </row>
    <row r="9" spans="1:12">
      <c r="A9" t="n">
        <v>165</v>
      </c>
      <c r="B9" t="n">
        <v>6</v>
      </c>
      <c r="C9" s="2" t="s">
        <v>207</v>
      </c>
      <c r="D9" s="2" t="s">
        <v>756</v>
      </c>
      <c r="F9" t="n">
        <v>0</v>
      </c>
      <c r="H9">
        <f>VLOOKUP(A9,UFMT_CONVERSION!$A:$E,3,FALSE)</f>
        <v/>
      </c>
      <c r="I9">
        <f>VLOOKUP(A9,UFMT_CONVERSION!$A:$E,5,FALSE)</f>
        <v/>
      </c>
      <c r="J9">
        <f>"Insert into UFMT_CONV_RULE (CONV_KEY, RULE_NUM, SRC_VALUE, DEST_VALUE, NEXT_KEY,  IS_DEFAULT) Values ('"&amp;A9&amp;"', '"&amp;B9&amp;"', '"&amp;C9&amp;"', '"&amp;D9&amp;"', '"&amp;E9&amp;"',  '"&amp;F9&amp;"');"</f>
        <v/>
      </c>
      <c r="K9">
        <f>"Update UFMT_CONV_RULE set (SRC_VALUE, DEST_VALUE, NEXT_KEY,  IS_DEFAULT) = (SELECT '"&amp;C9&amp;"', '"&amp;D9&amp;"', '"&amp;E9&amp;"',  '"&amp;F9&amp;"' FROM DUAL) where CONV_KEY = '"&amp;A9&amp;"' AND RULE_NUM = '"&amp;B9&amp;"';"</f>
        <v/>
      </c>
    </row>
    <row r="10" spans="1:12">
      <c r="A10" t="n">
        <v>165</v>
      </c>
      <c r="B10" t="n">
        <v>7</v>
      </c>
      <c r="C10" s="2" t="s">
        <v>521</v>
      </c>
      <c r="D10" s="2" t="s">
        <v>71</v>
      </c>
      <c r="F10" t="n">
        <v>0</v>
      </c>
      <c r="H10">
        <f>VLOOKUP(A10,UFMT_CONVERSION!$A:$E,3,FALSE)</f>
        <v/>
      </c>
      <c r="I10">
        <f>VLOOKUP(A10,UFMT_CONVERSION!$A:$E,5,FALSE)</f>
        <v/>
      </c>
      <c r="J10">
        <f>"Insert into UFMT_CONV_RULE (CONV_KEY, RULE_NUM, SRC_VALUE, DEST_VALUE, NEXT_KEY,  IS_DEFAULT) Values ('"&amp;A10&amp;"', '"&amp;B10&amp;"', '"&amp;C10&amp;"', '"&amp;D10&amp;"', '"&amp;E10&amp;"',  '"&amp;F10&amp;"');"</f>
        <v/>
      </c>
      <c r="K10">
        <f>"Update UFMT_CONV_RULE set (SRC_VALUE, DEST_VALUE, NEXT_KEY,  IS_DEFAULT) = (SELECT '"&amp;C10&amp;"', '"&amp;D10&amp;"', '"&amp;E10&amp;"',  '"&amp;F10&amp;"' FROM DUAL) where CONV_KEY = '"&amp;A10&amp;"' AND RULE_NUM = '"&amp;B10&amp;"';"</f>
        <v/>
      </c>
    </row>
    <row r="11" spans="1:12">
      <c r="A11" t="n">
        <v>165</v>
      </c>
      <c r="B11" s="2" t="n">
        <v>8</v>
      </c>
      <c r="C11" s="2" t="s">
        <v>757</v>
      </c>
      <c r="D11" s="2" t="s">
        <v>134</v>
      </c>
      <c r="F11" t="n">
        <v>0</v>
      </c>
      <c r="H11">
        <f>VLOOKUP(A11,UFMT_CONVERSION!$A:$E,3,FALSE)</f>
        <v/>
      </c>
      <c r="I11">
        <f>VLOOKUP(A11,UFMT_CONVERSION!$A:$E,5,FALSE)</f>
        <v/>
      </c>
      <c r="J11">
        <f>"Insert into UFMT_CONV_RULE (CONV_KEY, RULE_NUM, SRC_VALUE, DEST_VALUE, NEXT_KEY,  IS_DEFAULT) Values ('"&amp;A11&amp;"', '"&amp;B11&amp;"', '"&amp;C11&amp;"', '"&amp;D11&amp;"', '"&amp;E11&amp;"',  '"&amp;F11&amp;"');"</f>
        <v/>
      </c>
      <c r="K11">
        <f>"Update UFMT_CONV_RULE set (SRC_VALUE, DEST_VALUE, NEXT_KEY,  IS_DEFAULT) = (SELECT '"&amp;C11&amp;"', '"&amp;D11&amp;"', '"&amp;E11&amp;"',  '"&amp;F11&amp;"' FROM DUAL) where CONV_KEY = '"&amp;A11&amp;"' AND RULE_NUM = '"&amp;B11&amp;"';"</f>
        <v/>
      </c>
    </row>
    <row r="12" spans="1:12">
      <c r="A12" t="n">
        <v>165</v>
      </c>
      <c r="B12" s="2" t="n">
        <v>9</v>
      </c>
      <c r="C12" s="2" t="s">
        <v>758</v>
      </c>
      <c r="D12" s="2" t="s">
        <v>134</v>
      </c>
      <c r="F12" t="n">
        <v>0</v>
      </c>
      <c r="H12">
        <f>VLOOKUP(A12,UFMT_CONVERSION!$A:$E,3,FALSE)</f>
        <v/>
      </c>
      <c r="I12">
        <f>VLOOKUP(A12,UFMT_CONVERSION!$A:$E,5,FALSE)</f>
        <v/>
      </c>
      <c r="J12">
        <f>"Insert into UFMT_CONV_RULE (CONV_KEY, RULE_NUM, SRC_VALUE, DEST_VALUE, NEXT_KEY,  IS_DEFAULT) Values ('"&amp;A12&amp;"', '"&amp;B12&amp;"', '"&amp;C12&amp;"', '"&amp;D12&amp;"', '"&amp;E12&amp;"',  '"&amp;F12&amp;"');"</f>
        <v/>
      </c>
      <c r="K12">
        <f>"Update UFMT_CONV_RULE set (SRC_VALUE, DEST_VALUE, NEXT_KEY,  IS_DEFAULT) = (SELECT '"&amp;C12&amp;"', '"&amp;D12&amp;"', '"&amp;E12&amp;"',  '"&amp;F12&amp;"' FROM DUAL) where CONV_KEY = '"&amp;A12&amp;"' AND RULE_NUM = '"&amp;B12&amp;"';"</f>
        <v/>
      </c>
    </row>
    <row r="13" spans="1:12">
      <c r="A13" t="n">
        <v>165</v>
      </c>
      <c r="B13" s="2" t="n">
        <v>10</v>
      </c>
      <c r="C13" s="2" t="s">
        <v>280</v>
      </c>
      <c r="D13" s="2" t="s">
        <v>756</v>
      </c>
      <c r="F13" t="n">
        <v>0</v>
      </c>
      <c r="H13">
        <f>VLOOKUP(A13,UFMT_CONVERSION!$A:$E,3,FALSE)</f>
        <v/>
      </c>
      <c r="I13">
        <f>VLOOKUP(A13,UFMT_CONVERSION!$A:$E,5,FALSE)</f>
        <v/>
      </c>
      <c r="J13">
        <f>"Insert into UFMT_CONV_RULE (CONV_KEY, RULE_NUM, SRC_VALUE, DEST_VALUE, NEXT_KEY,  IS_DEFAULT) Values ('"&amp;A13&amp;"', '"&amp;B13&amp;"', '"&amp;C13&amp;"', '"&amp;D13&amp;"', '"&amp;E13&amp;"',  '"&amp;F13&amp;"');"</f>
        <v/>
      </c>
      <c r="K13">
        <f>"Update UFMT_CONV_RULE set (SRC_VALUE, DEST_VALUE, NEXT_KEY,  IS_DEFAULT) = (SELECT '"&amp;C13&amp;"', '"&amp;D13&amp;"', '"&amp;E13&amp;"',  '"&amp;F13&amp;"' FROM DUAL) where CONV_KEY = '"&amp;A13&amp;"' AND RULE_NUM = '"&amp;B13&amp;"';"</f>
        <v/>
      </c>
    </row>
    <row r="14" spans="1:12">
      <c r="A14" t="n">
        <v>165</v>
      </c>
      <c r="B14" s="2" t="n">
        <v>11</v>
      </c>
      <c r="C14" s="2" t="s">
        <v>549</v>
      </c>
      <c r="D14" s="2" t="s">
        <v>509</v>
      </c>
      <c r="F14" t="n">
        <v>0</v>
      </c>
      <c r="H14">
        <f>VLOOKUP(A14,UFMT_CONVERSION!$A:$E,3,FALSE)</f>
        <v/>
      </c>
      <c r="I14">
        <f>VLOOKUP(A14,UFMT_CONVERSION!$A:$E,5,FALSE)</f>
        <v/>
      </c>
      <c r="J14">
        <f>"Insert into UFMT_CONV_RULE (CONV_KEY, RULE_NUM, SRC_VALUE, DEST_VALUE, NEXT_KEY,  IS_DEFAULT) Values ('"&amp;A14&amp;"', '"&amp;B14&amp;"', '"&amp;C14&amp;"', '"&amp;D14&amp;"', '"&amp;E14&amp;"',  '"&amp;F14&amp;"');"</f>
        <v/>
      </c>
      <c r="K14">
        <f>"Update UFMT_CONV_RULE set (SRC_VALUE, DEST_VALUE, NEXT_KEY,  IS_DEFAULT) = (SELECT '"&amp;C14&amp;"', '"&amp;D14&amp;"', '"&amp;E14&amp;"',  '"&amp;F14&amp;"' FROM DUAL) where CONV_KEY = '"&amp;A14&amp;"' AND RULE_NUM = '"&amp;B14&amp;"';"</f>
        <v/>
      </c>
    </row>
    <row r="15" spans="1:12">
      <c r="A15" t="n">
        <v>165</v>
      </c>
      <c r="B15" s="2" t="n">
        <v>12</v>
      </c>
      <c r="C15" s="2" t="s">
        <v>551</v>
      </c>
      <c r="D15" s="2" t="s">
        <v>509</v>
      </c>
      <c r="F15" t="n">
        <v>0</v>
      </c>
      <c r="H15">
        <f>VLOOKUP(A15,UFMT_CONVERSION!$A:$E,3,FALSE)</f>
        <v/>
      </c>
      <c r="I15">
        <f>VLOOKUP(A15,UFMT_CONVERSION!$A:$E,5,FALSE)</f>
        <v/>
      </c>
      <c r="J15">
        <f>"Insert into UFMT_CONV_RULE (CONV_KEY, RULE_NUM, SRC_VALUE, DEST_VALUE, NEXT_KEY,  IS_DEFAULT) Values ('"&amp;A15&amp;"', '"&amp;B15&amp;"', '"&amp;C15&amp;"', '"&amp;D15&amp;"', '"&amp;E15&amp;"',  '"&amp;F15&amp;"');"</f>
        <v/>
      </c>
      <c r="K15">
        <f>"Update UFMT_CONV_RULE set (SRC_VALUE, DEST_VALUE, NEXT_KEY,  IS_DEFAULT) = (SELECT '"&amp;C15&amp;"', '"&amp;D15&amp;"', '"&amp;E15&amp;"',  '"&amp;F15&amp;"' FROM DUAL) where CONV_KEY = '"&amp;A15&amp;"' AND RULE_NUM = '"&amp;B15&amp;"';"</f>
        <v/>
      </c>
    </row>
    <row r="16" spans="1:12">
      <c r="A16" t="n">
        <v>2</v>
      </c>
      <c r="B16" t="n">
        <v>1</v>
      </c>
      <c r="C16" s="2" t="s">
        <v>63</v>
      </c>
      <c r="D16" s="2" t="s">
        <v>336</v>
      </c>
      <c r="F16" t="n">
        <v>0</v>
      </c>
      <c r="H16">
        <f>VLOOKUP(A16,UFMT_CONVERSION!$A:$E,3,FALSE)</f>
        <v/>
      </c>
      <c r="I16">
        <f>VLOOKUP(A16,UFMT_CONVERSION!$A:$E,5,FALSE)</f>
        <v/>
      </c>
      <c r="J16">
        <f>"Insert into UFMT_CONV_RULE (CONV_KEY, RULE_NUM, SRC_VALUE, DEST_VALUE, NEXT_KEY,  IS_DEFAULT) Values ('"&amp;A16&amp;"', '"&amp;B16&amp;"', '"&amp;C16&amp;"', '"&amp;D16&amp;"', '"&amp;E16&amp;"',  '"&amp;F16&amp;"');"</f>
        <v/>
      </c>
      <c r="K16">
        <f>"Update UFMT_CONV_RULE set (SRC_VALUE, DEST_VALUE, NEXT_KEY,  IS_DEFAULT) = (SELECT '"&amp;C16&amp;"', '"&amp;D16&amp;"', '"&amp;E16&amp;"',  '"&amp;F16&amp;"' FROM DUAL) where CONV_KEY = '"&amp;A16&amp;"' AND RULE_NUM = '"&amp;B16&amp;"';"</f>
        <v/>
      </c>
    </row>
    <row r="17" spans="1:12">
      <c r="A17" t="n">
        <v>2</v>
      </c>
      <c r="B17" t="n">
        <v>2</v>
      </c>
      <c r="C17" s="2" t="s">
        <v>759</v>
      </c>
      <c r="D17" s="2" t="s">
        <v>336</v>
      </c>
      <c r="F17" t="n">
        <v>0</v>
      </c>
      <c r="H17">
        <f>VLOOKUP(A17,UFMT_CONVERSION!$A:$E,3,FALSE)</f>
        <v/>
      </c>
      <c r="I17">
        <f>VLOOKUP(A17,UFMT_CONVERSION!$A:$E,5,FALSE)</f>
        <v/>
      </c>
      <c r="J17">
        <f>"Insert into UFMT_CONV_RULE (CONV_KEY, RULE_NUM, SRC_VALUE, DEST_VALUE, NEXT_KEY,  IS_DEFAULT) Values ('"&amp;A17&amp;"', '"&amp;B17&amp;"', '"&amp;C17&amp;"', '"&amp;D17&amp;"', '"&amp;E17&amp;"',  '"&amp;F17&amp;"');"</f>
        <v/>
      </c>
      <c r="K17">
        <f>"Update UFMT_CONV_RULE set (SRC_VALUE, DEST_VALUE, NEXT_KEY,  IS_DEFAULT) = (SELECT '"&amp;C17&amp;"', '"&amp;D17&amp;"', '"&amp;E17&amp;"',  '"&amp;F17&amp;"' FROM DUAL) where CONV_KEY = '"&amp;A17&amp;"' AND RULE_NUM = '"&amp;B17&amp;"';"</f>
        <v/>
      </c>
    </row>
    <row r="18" spans="1:12">
      <c r="A18" t="n">
        <v>2</v>
      </c>
      <c r="B18" t="n">
        <v>3</v>
      </c>
      <c r="C18" s="2" t="s">
        <v>760</v>
      </c>
      <c r="D18" s="2" t="s">
        <v>336</v>
      </c>
      <c r="F18" t="n">
        <v>0</v>
      </c>
      <c r="H18">
        <f>VLOOKUP(A18,UFMT_CONVERSION!$A:$E,3,FALSE)</f>
        <v/>
      </c>
      <c r="I18">
        <f>VLOOKUP(A18,UFMT_CONVERSION!$A:$E,5,FALSE)</f>
        <v/>
      </c>
      <c r="J18">
        <f>"Insert into UFMT_CONV_RULE (CONV_KEY, RULE_NUM, SRC_VALUE, DEST_VALUE, NEXT_KEY,  IS_DEFAULT) Values ('"&amp;A18&amp;"', '"&amp;B18&amp;"', '"&amp;C18&amp;"', '"&amp;D18&amp;"', '"&amp;E18&amp;"',  '"&amp;F18&amp;"');"</f>
        <v/>
      </c>
      <c r="K18">
        <f>"Update UFMT_CONV_RULE set (SRC_VALUE, DEST_VALUE, NEXT_KEY,  IS_DEFAULT) = (SELECT '"&amp;C18&amp;"', '"&amp;D18&amp;"', '"&amp;E18&amp;"',  '"&amp;F18&amp;"' FROM DUAL) where CONV_KEY = '"&amp;A18&amp;"' AND RULE_NUM = '"&amp;B18&amp;"';"</f>
        <v/>
      </c>
    </row>
    <row r="19" spans="1:12">
      <c r="A19" t="n">
        <v>2</v>
      </c>
      <c r="B19" t="n">
        <v>4</v>
      </c>
      <c r="C19" s="2" t="s">
        <v>761</v>
      </c>
      <c r="D19" s="2" t="s">
        <v>336</v>
      </c>
      <c r="F19" t="n">
        <v>0</v>
      </c>
      <c r="H19">
        <f>VLOOKUP(A19,UFMT_CONVERSION!$A:$E,3,FALSE)</f>
        <v/>
      </c>
      <c r="I19">
        <f>VLOOKUP(A19,UFMT_CONVERSION!$A:$E,5,FALSE)</f>
        <v/>
      </c>
      <c r="J19">
        <f>"Insert into UFMT_CONV_RULE (CONV_KEY, RULE_NUM, SRC_VALUE, DEST_VALUE, NEXT_KEY,  IS_DEFAULT) Values ('"&amp;A19&amp;"', '"&amp;B19&amp;"', '"&amp;C19&amp;"', '"&amp;D19&amp;"', '"&amp;E19&amp;"',  '"&amp;F19&amp;"');"</f>
        <v/>
      </c>
      <c r="K19">
        <f>"Update UFMT_CONV_RULE set (SRC_VALUE, DEST_VALUE, NEXT_KEY,  IS_DEFAULT) = (SELECT '"&amp;C19&amp;"', '"&amp;D19&amp;"', '"&amp;E19&amp;"',  '"&amp;F19&amp;"' FROM DUAL) where CONV_KEY = '"&amp;A19&amp;"' AND RULE_NUM = '"&amp;B19&amp;"';"</f>
        <v/>
      </c>
    </row>
    <row r="20" spans="1:12">
      <c r="A20" t="n">
        <v>2</v>
      </c>
      <c r="B20" t="n">
        <v>5</v>
      </c>
      <c r="C20" s="2" t="s">
        <v>762</v>
      </c>
      <c r="D20" s="2" t="s">
        <v>336</v>
      </c>
      <c r="F20" t="n">
        <v>0</v>
      </c>
      <c r="H20">
        <f>VLOOKUP(A20,UFMT_CONVERSION!$A:$E,3,FALSE)</f>
        <v/>
      </c>
      <c r="I20">
        <f>VLOOKUP(A20,UFMT_CONVERSION!$A:$E,5,FALSE)</f>
        <v/>
      </c>
      <c r="J20">
        <f>"Insert into UFMT_CONV_RULE (CONV_KEY, RULE_NUM, SRC_VALUE, DEST_VALUE, NEXT_KEY,  IS_DEFAULT) Values ('"&amp;A20&amp;"', '"&amp;B20&amp;"', '"&amp;C20&amp;"', '"&amp;D20&amp;"', '"&amp;E20&amp;"',  '"&amp;F20&amp;"');"</f>
        <v/>
      </c>
      <c r="K20">
        <f>"Update UFMT_CONV_RULE set (SRC_VALUE, DEST_VALUE, NEXT_KEY,  IS_DEFAULT) = (SELECT '"&amp;C20&amp;"', '"&amp;D20&amp;"', '"&amp;E20&amp;"',  '"&amp;F20&amp;"' FROM DUAL) where CONV_KEY = '"&amp;A20&amp;"' AND RULE_NUM = '"&amp;B20&amp;"';"</f>
        <v/>
      </c>
    </row>
    <row r="21" spans="1:12">
      <c r="A21" t="n">
        <v>2</v>
      </c>
      <c r="B21" t="n">
        <v>6</v>
      </c>
      <c r="C21" s="2" t="s">
        <v>217</v>
      </c>
      <c r="D21" s="2" t="s">
        <v>336</v>
      </c>
      <c r="F21" t="n">
        <v>0</v>
      </c>
      <c r="H21">
        <f>VLOOKUP(A21,UFMT_CONVERSION!$A:$E,3,FALSE)</f>
        <v/>
      </c>
      <c r="I21">
        <f>VLOOKUP(A21,UFMT_CONVERSION!$A:$E,5,FALSE)</f>
        <v/>
      </c>
      <c r="J21">
        <f>"Insert into UFMT_CONV_RULE (CONV_KEY, RULE_NUM, SRC_VALUE, DEST_VALUE, NEXT_KEY,  IS_DEFAULT) Values ('"&amp;A21&amp;"', '"&amp;B21&amp;"', '"&amp;C21&amp;"', '"&amp;D21&amp;"', '"&amp;E21&amp;"',  '"&amp;F21&amp;"');"</f>
        <v/>
      </c>
      <c r="K21">
        <f>"Update UFMT_CONV_RULE set (SRC_VALUE, DEST_VALUE, NEXT_KEY,  IS_DEFAULT) = (SELECT '"&amp;C21&amp;"', '"&amp;D21&amp;"', '"&amp;E21&amp;"',  '"&amp;F21&amp;"' FROM DUAL) where CONV_KEY = '"&amp;A21&amp;"' AND RULE_NUM = '"&amp;B21&amp;"';"</f>
        <v/>
      </c>
    </row>
    <row r="22" spans="1:12">
      <c r="A22" t="n">
        <v>2</v>
      </c>
      <c r="B22" t="n">
        <v>7</v>
      </c>
      <c r="C22" s="2" t="s">
        <v>763</v>
      </c>
      <c r="D22" s="2" t="s">
        <v>336</v>
      </c>
      <c r="F22" t="n">
        <v>0</v>
      </c>
      <c r="H22">
        <f>VLOOKUP(A22,UFMT_CONVERSION!$A:$E,3,FALSE)</f>
        <v/>
      </c>
      <c r="I22">
        <f>VLOOKUP(A22,UFMT_CONVERSION!$A:$E,5,FALSE)</f>
        <v/>
      </c>
      <c r="J22">
        <f>"Insert into UFMT_CONV_RULE (CONV_KEY, RULE_NUM, SRC_VALUE, DEST_VALUE, NEXT_KEY,  IS_DEFAULT) Values ('"&amp;A22&amp;"', '"&amp;B22&amp;"', '"&amp;C22&amp;"', '"&amp;D22&amp;"', '"&amp;E22&amp;"',  '"&amp;F22&amp;"');"</f>
        <v/>
      </c>
      <c r="K22">
        <f>"Update UFMT_CONV_RULE set (SRC_VALUE, DEST_VALUE, NEXT_KEY,  IS_DEFAULT) = (SELECT '"&amp;C22&amp;"', '"&amp;D22&amp;"', '"&amp;E22&amp;"',  '"&amp;F22&amp;"' FROM DUAL) where CONV_KEY = '"&amp;A22&amp;"' AND RULE_NUM = '"&amp;B22&amp;"';"</f>
        <v/>
      </c>
    </row>
    <row r="23" spans="1:12">
      <c r="A23" t="n">
        <v>2</v>
      </c>
      <c r="B23" t="n">
        <v>8</v>
      </c>
      <c r="C23" s="2" t="s">
        <v>764</v>
      </c>
      <c r="D23" s="2" t="s">
        <v>336</v>
      </c>
      <c r="F23" t="n">
        <v>0</v>
      </c>
      <c r="H23">
        <f>VLOOKUP(A23,UFMT_CONVERSION!$A:$E,3,FALSE)</f>
        <v/>
      </c>
      <c r="I23">
        <f>VLOOKUP(A23,UFMT_CONVERSION!$A:$E,5,FALSE)</f>
        <v/>
      </c>
      <c r="J23">
        <f>"Insert into UFMT_CONV_RULE (CONV_KEY, RULE_NUM, SRC_VALUE, DEST_VALUE, NEXT_KEY,  IS_DEFAULT) Values ('"&amp;A23&amp;"', '"&amp;B23&amp;"', '"&amp;C23&amp;"', '"&amp;D23&amp;"', '"&amp;E23&amp;"',  '"&amp;F23&amp;"');"</f>
        <v/>
      </c>
      <c r="K23">
        <f>"Update UFMT_CONV_RULE set (SRC_VALUE, DEST_VALUE, NEXT_KEY,  IS_DEFAULT) = (SELECT '"&amp;C23&amp;"', '"&amp;D23&amp;"', '"&amp;E23&amp;"',  '"&amp;F23&amp;"' FROM DUAL) where CONV_KEY = '"&amp;A23&amp;"' AND RULE_NUM = '"&amp;B23&amp;"';"</f>
        <v/>
      </c>
    </row>
    <row r="24" spans="1:12">
      <c r="A24" t="n">
        <v>2</v>
      </c>
      <c r="B24" t="n">
        <v>9</v>
      </c>
      <c r="C24" s="2" t="s">
        <v>765</v>
      </c>
      <c r="D24" s="2" t="s">
        <v>336</v>
      </c>
      <c r="F24" t="n">
        <v>0</v>
      </c>
      <c r="H24">
        <f>VLOOKUP(A24,UFMT_CONVERSION!$A:$E,3,FALSE)</f>
        <v/>
      </c>
      <c r="I24">
        <f>VLOOKUP(A24,UFMT_CONVERSION!$A:$E,5,FALSE)</f>
        <v/>
      </c>
      <c r="J24">
        <f>"Insert into UFMT_CONV_RULE (CONV_KEY, RULE_NUM, SRC_VALUE, DEST_VALUE, NEXT_KEY,  IS_DEFAULT) Values ('"&amp;A24&amp;"', '"&amp;B24&amp;"', '"&amp;C24&amp;"', '"&amp;D24&amp;"', '"&amp;E24&amp;"',  '"&amp;F24&amp;"');"</f>
        <v/>
      </c>
      <c r="K24">
        <f>"Update UFMT_CONV_RULE set (SRC_VALUE, DEST_VALUE, NEXT_KEY,  IS_DEFAULT) = (SELECT '"&amp;C24&amp;"', '"&amp;D24&amp;"', '"&amp;E24&amp;"',  '"&amp;F24&amp;"' FROM DUAL) where CONV_KEY = '"&amp;A24&amp;"' AND RULE_NUM = '"&amp;B24&amp;"';"</f>
        <v/>
      </c>
    </row>
    <row r="25" spans="1:12">
      <c r="A25" t="n">
        <v>2</v>
      </c>
      <c r="B25" t="n">
        <v>10</v>
      </c>
      <c r="C25" s="2" t="s">
        <v>12</v>
      </c>
      <c r="D25" s="2" t="s">
        <v>450</v>
      </c>
      <c r="F25" t="n">
        <v>0</v>
      </c>
      <c r="H25">
        <f>VLOOKUP(A25,UFMT_CONVERSION!$A:$E,3,FALSE)</f>
        <v/>
      </c>
      <c r="I25">
        <f>VLOOKUP(A25,UFMT_CONVERSION!$A:$E,5,FALSE)</f>
        <v/>
      </c>
      <c r="J25">
        <f>"Insert into UFMT_CONV_RULE (CONV_KEY, RULE_NUM, SRC_VALUE, DEST_VALUE, NEXT_KEY,  IS_DEFAULT) Values ('"&amp;A25&amp;"', '"&amp;B25&amp;"', '"&amp;C25&amp;"', '"&amp;D25&amp;"', '"&amp;E25&amp;"',  '"&amp;F25&amp;"');"</f>
        <v/>
      </c>
      <c r="K25">
        <f>"Update UFMT_CONV_RULE set (SRC_VALUE, DEST_VALUE, NEXT_KEY,  IS_DEFAULT) = (SELECT '"&amp;C25&amp;"', '"&amp;D25&amp;"', '"&amp;E25&amp;"',  '"&amp;F25&amp;"' FROM DUAL) where CONV_KEY = '"&amp;A25&amp;"' AND RULE_NUM = '"&amp;B25&amp;"';"</f>
        <v/>
      </c>
    </row>
    <row r="26" spans="1:12">
      <c r="A26" t="n">
        <v>2</v>
      </c>
      <c r="B26" t="n">
        <v>11</v>
      </c>
      <c r="C26" s="2" t="s">
        <v>75</v>
      </c>
      <c r="D26" s="2" t="s">
        <v>450</v>
      </c>
      <c r="F26" t="n">
        <v>0</v>
      </c>
      <c r="H26">
        <f>VLOOKUP(A26,UFMT_CONVERSION!$A:$E,3,FALSE)</f>
        <v/>
      </c>
      <c r="I26">
        <f>VLOOKUP(A26,UFMT_CONVERSION!$A:$E,5,FALSE)</f>
        <v/>
      </c>
      <c r="J26">
        <f>"Insert into UFMT_CONV_RULE (CONV_KEY, RULE_NUM, SRC_VALUE, DEST_VALUE, NEXT_KEY,  IS_DEFAULT) Values ('"&amp;A26&amp;"', '"&amp;B26&amp;"', '"&amp;C26&amp;"', '"&amp;D26&amp;"', '"&amp;E26&amp;"',  '"&amp;F26&amp;"');"</f>
        <v/>
      </c>
      <c r="K26">
        <f>"Update UFMT_CONV_RULE set (SRC_VALUE, DEST_VALUE, NEXT_KEY,  IS_DEFAULT) = (SELECT '"&amp;C26&amp;"', '"&amp;D26&amp;"', '"&amp;E26&amp;"',  '"&amp;F26&amp;"' FROM DUAL) where CONV_KEY = '"&amp;A26&amp;"' AND RULE_NUM = '"&amp;B26&amp;"';"</f>
        <v/>
      </c>
    </row>
    <row r="27" spans="1:12">
      <c r="A27" t="n">
        <v>2</v>
      </c>
      <c r="B27" t="n">
        <v>12</v>
      </c>
      <c r="C27" s="2" t="s">
        <v>197</v>
      </c>
      <c r="D27" s="2" t="s">
        <v>450</v>
      </c>
      <c r="F27" t="n">
        <v>0</v>
      </c>
      <c r="H27">
        <f>VLOOKUP(A27,UFMT_CONVERSION!$A:$E,3,FALSE)</f>
        <v/>
      </c>
      <c r="I27">
        <f>VLOOKUP(A27,UFMT_CONVERSION!$A:$E,5,FALSE)</f>
        <v/>
      </c>
      <c r="J27">
        <f>"Insert into UFMT_CONV_RULE (CONV_KEY, RULE_NUM, SRC_VALUE, DEST_VALUE, NEXT_KEY,  IS_DEFAULT) Values ('"&amp;A27&amp;"', '"&amp;B27&amp;"', '"&amp;C27&amp;"', '"&amp;D27&amp;"', '"&amp;E27&amp;"',  '"&amp;F27&amp;"');"</f>
        <v/>
      </c>
      <c r="K27">
        <f>"Update UFMT_CONV_RULE set (SRC_VALUE, DEST_VALUE, NEXT_KEY,  IS_DEFAULT) = (SELECT '"&amp;C27&amp;"', '"&amp;D27&amp;"', '"&amp;E27&amp;"',  '"&amp;F27&amp;"' FROM DUAL) where CONV_KEY = '"&amp;A27&amp;"' AND RULE_NUM = '"&amp;B27&amp;"';"</f>
        <v/>
      </c>
    </row>
    <row r="28" spans="1:12">
      <c r="A28" t="n">
        <v>2</v>
      </c>
      <c r="B28" t="n">
        <v>13</v>
      </c>
      <c r="C28" s="2" t="s">
        <v>766</v>
      </c>
      <c r="D28" s="2" t="s">
        <v>450</v>
      </c>
      <c r="F28" t="n">
        <v>0</v>
      </c>
      <c r="H28">
        <f>VLOOKUP(A28,UFMT_CONVERSION!$A:$E,3,FALSE)</f>
        <v/>
      </c>
      <c r="I28">
        <f>VLOOKUP(A28,UFMT_CONVERSION!$A:$E,5,FALSE)</f>
        <v/>
      </c>
      <c r="J28">
        <f>"Insert into UFMT_CONV_RULE (CONV_KEY, RULE_NUM, SRC_VALUE, DEST_VALUE, NEXT_KEY,  IS_DEFAULT) Values ('"&amp;A28&amp;"', '"&amp;B28&amp;"', '"&amp;C28&amp;"', '"&amp;D28&amp;"', '"&amp;E28&amp;"',  '"&amp;F28&amp;"');"</f>
        <v/>
      </c>
      <c r="K28">
        <f>"Update UFMT_CONV_RULE set (SRC_VALUE, DEST_VALUE, NEXT_KEY,  IS_DEFAULT) = (SELECT '"&amp;C28&amp;"', '"&amp;D28&amp;"', '"&amp;E28&amp;"',  '"&amp;F28&amp;"' FROM DUAL) where CONV_KEY = '"&amp;A28&amp;"' AND RULE_NUM = '"&amp;B28&amp;"';"</f>
        <v/>
      </c>
    </row>
    <row r="29" spans="1:12">
      <c r="A29" t="n">
        <v>2</v>
      </c>
      <c r="B29" t="n">
        <v>14</v>
      </c>
      <c r="C29" s="2" t="s">
        <v>767</v>
      </c>
      <c r="D29" s="2" t="s">
        <v>450</v>
      </c>
      <c r="F29" t="n">
        <v>0</v>
      </c>
      <c r="H29">
        <f>VLOOKUP(A29,UFMT_CONVERSION!$A:$E,3,FALSE)</f>
        <v/>
      </c>
      <c r="I29">
        <f>VLOOKUP(A29,UFMT_CONVERSION!$A:$E,5,FALSE)</f>
        <v/>
      </c>
      <c r="J29">
        <f>"Insert into UFMT_CONV_RULE (CONV_KEY, RULE_NUM, SRC_VALUE, DEST_VALUE, NEXT_KEY,  IS_DEFAULT) Values ('"&amp;A29&amp;"', '"&amp;B29&amp;"', '"&amp;C29&amp;"', '"&amp;D29&amp;"', '"&amp;E29&amp;"',  '"&amp;F29&amp;"');"</f>
        <v/>
      </c>
      <c r="K29">
        <f>"Update UFMT_CONV_RULE set (SRC_VALUE, DEST_VALUE, NEXT_KEY,  IS_DEFAULT) = (SELECT '"&amp;C29&amp;"', '"&amp;D29&amp;"', '"&amp;E29&amp;"',  '"&amp;F29&amp;"' FROM DUAL) where CONV_KEY = '"&amp;A29&amp;"' AND RULE_NUM = '"&amp;B29&amp;"';"</f>
        <v/>
      </c>
    </row>
    <row r="30" spans="1:12">
      <c r="A30" t="n">
        <v>2</v>
      </c>
      <c r="B30" t="n">
        <v>15</v>
      </c>
      <c r="C30" s="2" t="s">
        <v>38</v>
      </c>
      <c r="D30" s="2" t="s">
        <v>450</v>
      </c>
      <c r="F30" t="n">
        <v>0</v>
      </c>
      <c r="H30">
        <f>VLOOKUP(A30,UFMT_CONVERSION!$A:$E,3,FALSE)</f>
        <v/>
      </c>
      <c r="I30">
        <f>VLOOKUP(A30,UFMT_CONVERSION!$A:$E,5,FALSE)</f>
        <v/>
      </c>
      <c r="J30">
        <f>"Insert into UFMT_CONV_RULE (CONV_KEY, RULE_NUM, SRC_VALUE, DEST_VALUE, NEXT_KEY,  IS_DEFAULT) Values ('"&amp;A30&amp;"', '"&amp;B30&amp;"', '"&amp;C30&amp;"', '"&amp;D30&amp;"', '"&amp;E30&amp;"',  '"&amp;F30&amp;"');"</f>
        <v/>
      </c>
      <c r="K30">
        <f>"Update UFMT_CONV_RULE set (SRC_VALUE, DEST_VALUE, NEXT_KEY,  IS_DEFAULT) = (SELECT '"&amp;C30&amp;"', '"&amp;D30&amp;"', '"&amp;E30&amp;"',  '"&amp;F30&amp;"' FROM DUAL) where CONV_KEY = '"&amp;A30&amp;"' AND RULE_NUM = '"&amp;B30&amp;"';"</f>
        <v/>
      </c>
    </row>
    <row r="31" spans="1:12">
      <c r="A31" t="n">
        <v>2</v>
      </c>
      <c r="B31" t="n">
        <v>16</v>
      </c>
      <c r="C31" s="2" t="s">
        <v>768</v>
      </c>
      <c r="D31" s="2" t="s">
        <v>450</v>
      </c>
      <c r="F31" t="n">
        <v>0</v>
      </c>
      <c r="H31">
        <f>VLOOKUP(A31,UFMT_CONVERSION!$A:$E,3,FALSE)</f>
        <v/>
      </c>
      <c r="I31">
        <f>VLOOKUP(A31,UFMT_CONVERSION!$A:$E,5,FALSE)</f>
        <v/>
      </c>
      <c r="J31">
        <f>"Insert into UFMT_CONV_RULE (CONV_KEY, RULE_NUM, SRC_VALUE, DEST_VALUE, NEXT_KEY,  IS_DEFAULT) Values ('"&amp;A31&amp;"', '"&amp;B31&amp;"', '"&amp;C31&amp;"', '"&amp;D31&amp;"', '"&amp;E31&amp;"',  '"&amp;F31&amp;"');"</f>
        <v/>
      </c>
      <c r="K31">
        <f>"Update UFMT_CONV_RULE set (SRC_VALUE, DEST_VALUE, NEXT_KEY,  IS_DEFAULT) = (SELECT '"&amp;C31&amp;"', '"&amp;D31&amp;"', '"&amp;E31&amp;"',  '"&amp;F31&amp;"' FROM DUAL) where CONV_KEY = '"&amp;A31&amp;"' AND RULE_NUM = '"&amp;B31&amp;"';"</f>
        <v/>
      </c>
    </row>
    <row r="32" spans="1:12">
      <c r="A32" t="n">
        <v>2</v>
      </c>
      <c r="B32" t="n">
        <v>17</v>
      </c>
      <c r="C32" s="2" t="s">
        <v>769</v>
      </c>
      <c r="D32" s="2" t="s">
        <v>450</v>
      </c>
      <c r="F32" t="n">
        <v>0</v>
      </c>
      <c r="H32">
        <f>VLOOKUP(A32,UFMT_CONVERSION!$A:$E,3,FALSE)</f>
        <v/>
      </c>
      <c r="I32">
        <f>VLOOKUP(A32,UFMT_CONVERSION!$A:$E,5,FALSE)</f>
        <v/>
      </c>
      <c r="J32">
        <f>"Insert into UFMT_CONV_RULE (CONV_KEY, RULE_NUM, SRC_VALUE, DEST_VALUE, NEXT_KEY,  IS_DEFAULT) Values ('"&amp;A32&amp;"', '"&amp;B32&amp;"', '"&amp;C32&amp;"', '"&amp;D32&amp;"', '"&amp;E32&amp;"',  '"&amp;F32&amp;"');"</f>
        <v/>
      </c>
      <c r="K32">
        <f>"Update UFMT_CONV_RULE set (SRC_VALUE, DEST_VALUE, NEXT_KEY,  IS_DEFAULT) = (SELECT '"&amp;C32&amp;"', '"&amp;D32&amp;"', '"&amp;E32&amp;"',  '"&amp;F32&amp;"' FROM DUAL) where CONV_KEY = '"&amp;A32&amp;"' AND RULE_NUM = '"&amp;B32&amp;"';"</f>
        <v/>
      </c>
    </row>
    <row r="33" spans="1:12">
      <c r="A33" t="n">
        <v>2</v>
      </c>
      <c r="B33" t="n">
        <v>18</v>
      </c>
      <c r="C33" s="2" t="s">
        <v>770</v>
      </c>
      <c r="D33" s="2" t="s">
        <v>450</v>
      </c>
      <c r="F33" t="n">
        <v>0</v>
      </c>
      <c r="H33">
        <f>VLOOKUP(A33,UFMT_CONVERSION!$A:$E,3,FALSE)</f>
        <v/>
      </c>
      <c r="I33">
        <f>VLOOKUP(A33,UFMT_CONVERSION!$A:$E,5,FALSE)</f>
        <v/>
      </c>
      <c r="J33">
        <f>"Insert into UFMT_CONV_RULE (CONV_KEY, RULE_NUM, SRC_VALUE, DEST_VALUE, NEXT_KEY,  IS_DEFAULT) Values ('"&amp;A33&amp;"', '"&amp;B33&amp;"', '"&amp;C33&amp;"', '"&amp;D33&amp;"', '"&amp;E33&amp;"',  '"&amp;F33&amp;"');"</f>
        <v/>
      </c>
      <c r="K33">
        <f>"Update UFMT_CONV_RULE set (SRC_VALUE, DEST_VALUE, NEXT_KEY,  IS_DEFAULT) = (SELECT '"&amp;C33&amp;"', '"&amp;D33&amp;"', '"&amp;E33&amp;"',  '"&amp;F33&amp;"' FROM DUAL) where CONV_KEY = '"&amp;A33&amp;"' AND RULE_NUM = '"&amp;B33&amp;"';"</f>
        <v/>
      </c>
    </row>
    <row r="34" spans="1:12">
      <c r="A34" t="n">
        <v>2</v>
      </c>
      <c r="B34" t="n">
        <v>19</v>
      </c>
      <c r="C34" s="2" t="s">
        <v>106</v>
      </c>
      <c r="D34" s="2" t="s">
        <v>771</v>
      </c>
      <c r="F34" t="n">
        <v>0</v>
      </c>
      <c r="H34">
        <f>VLOOKUP(A34,UFMT_CONVERSION!$A:$E,3,FALSE)</f>
        <v/>
      </c>
      <c r="I34">
        <f>VLOOKUP(A34,UFMT_CONVERSION!$A:$E,5,FALSE)</f>
        <v/>
      </c>
      <c r="J34">
        <f>"Insert into UFMT_CONV_RULE (CONV_KEY, RULE_NUM, SRC_VALUE, DEST_VALUE, NEXT_KEY,  IS_DEFAULT) Values ('"&amp;A34&amp;"', '"&amp;B34&amp;"', '"&amp;C34&amp;"', '"&amp;D34&amp;"', '"&amp;E34&amp;"',  '"&amp;F34&amp;"');"</f>
        <v/>
      </c>
      <c r="K34">
        <f>"Update UFMT_CONV_RULE set (SRC_VALUE, DEST_VALUE, NEXT_KEY,  IS_DEFAULT) = (SELECT '"&amp;C34&amp;"', '"&amp;D34&amp;"', '"&amp;E34&amp;"',  '"&amp;F34&amp;"' FROM DUAL) where CONV_KEY = '"&amp;A34&amp;"' AND RULE_NUM = '"&amp;B34&amp;"';"</f>
        <v/>
      </c>
    </row>
    <row r="35" spans="1:12">
      <c r="A35" t="n">
        <v>2</v>
      </c>
      <c r="B35" t="n">
        <v>20</v>
      </c>
      <c r="C35" s="2" t="s">
        <v>164</v>
      </c>
      <c r="D35" s="2" t="s">
        <v>771</v>
      </c>
      <c r="F35" t="n">
        <v>0</v>
      </c>
      <c r="H35">
        <f>VLOOKUP(A35,UFMT_CONVERSION!$A:$E,3,FALSE)</f>
        <v/>
      </c>
      <c r="I35">
        <f>VLOOKUP(A35,UFMT_CONVERSION!$A:$E,5,FALSE)</f>
        <v/>
      </c>
      <c r="J35">
        <f>"Insert into UFMT_CONV_RULE (CONV_KEY, RULE_NUM, SRC_VALUE, DEST_VALUE, NEXT_KEY,  IS_DEFAULT) Values ('"&amp;A35&amp;"', '"&amp;B35&amp;"', '"&amp;C35&amp;"', '"&amp;D35&amp;"', '"&amp;E35&amp;"',  '"&amp;F35&amp;"');"</f>
        <v/>
      </c>
      <c r="K35">
        <f>"Update UFMT_CONV_RULE set (SRC_VALUE, DEST_VALUE, NEXT_KEY,  IS_DEFAULT) = (SELECT '"&amp;C35&amp;"', '"&amp;D35&amp;"', '"&amp;E35&amp;"',  '"&amp;F35&amp;"' FROM DUAL) where CONV_KEY = '"&amp;A35&amp;"' AND RULE_NUM = '"&amp;B35&amp;"';"</f>
        <v/>
      </c>
    </row>
    <row r="36" spans="1:12">
      <c r="A36" t="n">
        <v>2</v>
      </c>
      <c r="B36" t="n">
        <v>21</v>
      </c>
      <c r="C36" s="2" t="s">
        <v>772</v>
      </c>
      <c r="D36" s="2" t="s">
        <v>771</v>
      </c>
      <c r="F36" t="n">
        <v>0</v>
      </c>
      <c r="H36">
        <f>VLOOKUP(A36,UFMT_CONVERSION!$A:$E,3,FALSE)</f>
        <v/>
      </c>
      <c r="I36">
        <f>VLOOKUP(A36,UFMT_CONVERSION!$A:$E,5,FALSE)</f>
        <v/>
      </c>
      <c r="J36">
        <f>"Insert into UFMT_CONV_RULE (CONV_KEY, RULE_NUM, SRC_VALUE, DEST_VALUE, NEXT_KEY,  IS_DEFAULT) Values ('"&amp;A36&amp;"', '"&amp;B36&amp;"', '"&amp;C36&amp;"', '"&amp;D36&amp;"', '"&amp;E36&amp;"',  '"&amp;F36&amp;"');"</f>
        <v/>
      </c>
      <c r="K36">
        <f>"Update UFMT_CONV_RULE set (SRC_VALUE, DEST_VALUE, NEXT_KEY,  IS_DEFAULT) = (SELECT '"&amp;C36&amp;"', '"&amp;D36&amp;"', '"&amp;E36&amp;"',  '"&amp;F36&amp;"' FROM DUAL) where CONV_KEY = '"&amp;A36&amp;"' AND RULE_NUM = '"&amp;B36&amp;"';"</f>
        <v/>
      </c>
    </row>
    <row r="37" spans="1:12">
      <c r="A37" t="n">
        <v>2</v>
      </c>
      <c r="B37" t="n">
        <v>22</v>
      </c>
      <c r="C37" s="2" t="s">
        <v>773</v>
      </c>
      <c r="D37" s="2" t="s">
        <v>771</v>
      </c>
      <c r="F37" t="n">
        <v>0</v>
      </c>
      <c r="H37">
        <f>VLOOKUP(A37,UFMT_CONVERSION!$A:$E,3,FALSE)</f>
        <v/>
      </c>
      <c r="I37">
        <f>VLOOKUP(A37,UFMT_CONVERSION!$A:$E,5,FALSE)</f>
        <v/>
      </c>
      <c r="J37">
        <f>"Insert into UFMT_CONV_RULE (CONV_KEY, RULE_NUM, SRC_VALUE, DEST_VALUE, NEXT_KEY,  IS_DEFAULT) Values ('"&amp;A37&amp;"', '"&amp;B37&amp;"', '"&amp;C37&amp;"', '"&amp;D37&amp;"', '"&amp;E37&amp;"',  '"&amp;F37&amp;"');"</f>
        <v/>
      </c>
      <c r="K37">
        <f>"Update UFMT_CONV_RULE set (SRC_VALUE, DEST_VALUE, NEXT_KEY,  IS_DEFAULT) = (SELECT '"&amp;C37&amp;"', '"&amp;D37&amp;"', '"&amp;E37&amp;"',  '"&amp;F37&amp;"' FROM DUAL) where CONV_KEY = '"&amp;A37&amp;"' AND RULE_NUM = '"&amp;B37&amp;"';"</f>
        <v/>
      </c>
    </row>
    <row r="38" spans="1:12">
      <c r="A38" t="n">
        <v>2</v>
      </c>
      <c r="B38" t="n">
        <v>23</v>
      </c>
      <c r="C38" s="2" t="s">
        <v>774</v>
      </c>
      <c r="D38" s="2" t="s">
        <v>771</v>
      </c>
      <c r="F38" t="n">
        <v>0</v>
      </c>
      <c r="H38">
        <f>VLOOKUP(A38,UFMT_CONVERSION!$A:$E,3,FALSE)</f>
        <v/>
      </c>
      <c r="I38">
        <f>VLOOKUP(A38,UFMT_CONVERSION!$A:$E,5,FALSE)</f>
        <v/>
      </c>
      <c r="J38">
        <f>"Insert into UFMT_CONV_RULE (CONV_KEY, RULE_NUM, SRC_VALUE, DEST_VALUE, NEXT_KEY,  IS_DEFAULT) Values ('"&amp;A38&amp;"', '"&amp;B38&amp;"', '"&amp;C38&amp;"', '"&amp;D38&amp;"', '"&amp;E38&amp;"',  '"&amp;F38&amp;"');"</f>
        <v/>
      </c>
      <c r="K38">
        <f>"Update UFMT_CONV_RULE set (SRC_VALUE, DEST_VALUE, NEXT_KEY,  IS_DEFAULT) = (SELECT '"&amp;C38&amp;"', '"&amp;D38&amp;"', '"&amp;E38&amp;"',  '"&amp;F38&amp;"' FROM DUAL) where CONV_KEY = '"&amp;A38&amp;"' AND RULE_NUM = '"&amp;B38&amp;"';"</f>
        <v/>
      </c>
    </row>
    <row r="39" spans="1:12">
      <c r="A39" t="n">
        <v>2</v>
      </c>
      <c r="B39" t="n">
        <v>24</v>
      </c>
      <c r="C39" s="2" t="s">
        <v>775</v>
      </c>
      <c r="D39" s="2" t="s">
        <v>771</v>
      </c>
      <c r="F39" t="n">
        <v>0</v>
      </c>
      <c r="H39">
        <f>VLOOKUP(A39,UFMT_CONVERSION!$A:$E,3,FALSE)</f>
        <v/>
      </c>
      <c r="I39">
        <f>VLOOKUP(A39,UFMT_CONVERSION!$A:$E,5,FALSE)</f>
        <v/>
      </c>
      <c r="J39">
        <f>"Insert into UFMT_CONV_RULE (CONV_KEY, RULE_NUM, SRC_VALUE, DEST_VALUE, NEXT_KEY,  IS_DEFAULT) Values ('"&amp;A39&amp;"', '"&amp;B39&amp;"', '"&amp;C39&amp;"', '"&amp;D39&amp;"', '"&amp;E39&amp;"',  '"&amp;F39&amp;"');"</f>
        <v/>
      </c>
      <c r="K39">
        <f>"Update UFMT_CONV_RULE set (SRC_VALUE, DEST_VALUE, NEXT_KEY,  IS_DEFAULT) = (SELECT '"&amp;C39&amp;"', '"&amp;D39&amp;"', '"&amp;E39&amp;"',  '"&amp;F39&amp;"' FROM DUAL) where CONV_KEY = '"&amp;A39&amp;"' AND RULE_NUM = '"&amp;B39&amp;"';"</f>
        <v/>
      </c>
    </row>
    <row r="40" spans="1:12">
      <c r="A40" t="n">
        <v>2</v>
      </c>
      <c r="B40" t="n">
        <v>25</v>
      </c>
      <c r="C40" s="2" t="s">
        <v>776</v>
      </c>
      <c r="D40" s="2" t="s">
        <v>771</v>
      </c>
      <c r="F40" t="n">
        <v>0</v>
      </c>
      <c r="H40">
        <f>VLOOKUP(A40,UFMT_CONVERSION!$A:$E,3,FALSE)</f>
        <v/>
      </c>
      <c r="I40">
        <f>VLOOKUP(A40,UFMT_CONVERSION!$A:$E,5,FALSE)</f>
        <v/>
      </c>
      <c r="J40">
        <f>"Insert into UFMT_CONV_RULE (CONV_KEY, RULE_NUM, SRC_VALUE, DEST_VALUE, NEXT_KEY,  IS_DEFAULT) Values ('"&amp;A40&amp;"', '"&amp;B40&amp;"', '"&amp;C40&amp;"', '"&amp;D40&amp;"', '"&amp;E40&amp;"',  '"&amp;F40&amp;"');"</f>
        <v/>
      </c>
      <c r="K40">
        <f>"Update UFMT_CONV_RULE set (SRC_VALUE, DEST_VALUE, NEXT_KEY,  IS_DEFAULT) = (SELECT '"&amp;C40&amp;"', '"&amp;D40&amp;"', '"&amp;E40&amp;"',  '"&amp;F40&amp;"' FROM DUAL) where CONV_KEY = '"&amp;A40&amp;"' AND RULE_NUM = '"&amp;B40&amp;"';"</f>
        <v/>
      </c>
    </row>
    <row r="41" spans="1:12">
      <c r="A41" t="n">
        <v>2</v>
      </c>
      <c r="B41" t="n">
        <v>26</v>
      </c>
      <c r="C41" s="2" t="s">
        <v>777</v>
      </c>
      <c r="D41" s="2" t="s">
        <v>771</v>
      </c>
      <c r="F41" t="n">
        <v>0</v>
      </c>
      <c r="H41">
        <f>VLOOKUP(A41,UFMT_CONVERSION!$A:$E,3,FALSE)</f>
        <v/>
      </c>
      <c r="I41">
        <f>VLOOKUP(A41,UFMT_CONVERSION!$A:$E,5,FALSE)</f>
        <v/>
      </c>
      <c r="J41">
        <f>"Insert into UFMT_CONV_RULE (CONV_KEY, RULE_NUM, SRC_VALUE, DEST_VALUE, NEXT_KEY,  IS_DEFAULT) Values ('"&amp;A41&amp;"', '"&amp;B41&amp;"', '"&amp;C41&amp;"', '"&amp;D41&amp;"', '"&amp;E41&amp;"',  '"&amp;F41&amp;"');"</f>
        <v/>
      </c>
      <c r="K41">
        <f>"Update UFMT_CONV_RULE set (SRC_VALUE, DEST_VALUE, NEXT_KEY,  IS_DEFAULT) = (SELECT '"&amp;C41&amp;"', '"&amp;D41&amp;"', '"&amp;E41&amp;"',  '"&amp;F41&amp;"' FROM DUAL) where CONV_KEY = '"&amp;A41&amp;"' AND RULE_NUM = '"&amp;B41&amp;"';"</f>
        <v/>
      </c>
    </row>
    <row r="42" spans="1:12">
      <c r="A42" t="n">
        <v>2</v>
      </c>
      <c r="B42" t="n">
        <v>27</v>
      </c>
      <c r="C42" s="2" t="s">
        <v>778</v>
      </c>
      <c r="D42" s="2" t="s">
        <v>771</v>
      </c>
      <c r="F42" t="n">
        <v>0</v>
      </c>
      <c r="H42">
        <f>VLOOKUP(A42,UFMT_CONVERSION!$A:$E,3,FALSE)</f>
        <v/>
      </c>
      <c r="I42">
        <f>VLOOKUP(A42,UFMT_CONVERSION!$A:$E,5,FALSE)</f>
        <v/>
      </c>
      <c r="J42">
        <f>"Insert into UFMT_CONV_RULE (CONV_KEY, RULE_NUM, SRC_VALUE, DEST_VALUE, NEXT_KEY,  IS_DEFAULT) Values ('"&amp;A42&amp;"', '"&amp;B42&amp;"', '"&amp;C42&amp;"', '"&amp;D42&amp;"', '"&amp;E42&amp;"',  '"&amp;F42&amp;"');"</f>
        <v/>
      </c>
      <c r="K42">
        <f>"Update UFMT_CONV_RULE set (SRC_VALUE, DEST_VALUE, NEXT_KEY,  IS_DEFAULT) = (SELECT '"&amp;C42&amp;"', '"&amp;D42&amp;"', '"&amp;E42&amp;"',  '"&amp;F42&amp;"' FROM DUAL) where CONV_KEY = '"&amp;A42&amp;"' AND RULE_NUM = '"&amp;B42&amp;"';"</f>
        <v/>
      </c>
    </row>
    <row r="43" spans="1:12">
      <c r="A43" t="n">
        <v>2</v>
      </c>
      <c r="B43" t="n">
        <v>28</v>
      </c>
      <c r="C43" s="2" t="n"/>
      <c r="D43" s="2" t="s">
        <v>134</v>
      </c>
      <c r="F43" t="n">
        <v>1</v>
      </c>
      <c r="H43">
        <f>VLOOKUP(A43,UFMT_CONVERSION!$A:$E,3,FALSE)</f>
        <v/>
      </c>
      <c r="I43">
        <f>VLOOKUP(A43,UFMT_CONVERSION!$A:$E,5,FALSE)</f>
        <v/>
      </c>
      <c r="J43">
        <f>"Insert into UFMT_CONV_RULE (CONV_KEY, RULE_NUM, SRC_VALUE, DEST_VALUE, NEXT_KEY,  IS_DEFAULT) Values ('"&amp;A43&amp;"', '"&amp;B43&amp;"', '"&amp;C43&amp;"', '"&amp;D43&amp;"', '"&amp;E43&amp;"',  '"&amp;F43&amp;"');"</f>
        <v/>
      </c>
      <c r="K43">
        <f>"Update UFMT_CONV_RULE set (SRC_VALUE, DEST_VALUE, NEXT_KEY,  IS_DEFAULT) = (SELECT '"&amp;C43&amp;"', '"&amp;D43&amp;"', '"&amp;E43&amp;"',  '"&amp;F43&amp;"' FROM DUAL) where CONV_KEY = '"&amp;A43&amp;"' AND RULE_NUM = '"&amp;B43&amp;"';"</f>
        <v/>
      </c>
    </row>
    <row r="44" spans="1:12">
      <c r="A44" t="n">
        <v>3</v>
      </c>
      <c r="B44" t="n">
        <v>1</v>
      </c>
      <c r="C44" s="2" t="n"/>
      <c r="D44" s="2" t="s">
        <v>779</v>
      </c>
      <c r="F44" t="n">
        <v>1</v>
      </c>
      <c r="H44">
        <f>VLOOKUP(A44,UFMT_CONVERSION!$A:$E,3,FALSE)</f>
        <v/>
      </c>
      <c r="I44">
        <f>VLOOKUP(A44,UFMT_CONVERSION!$A:$E,5,FALSE)</f>
        <v/>
      </c>
      <c r="J44">
        <f>"Insert into UFMT_CONV_RULE (CONV_KEY, RULE_NUM, SRC_VALUE, DEST_VALUE, NEXT_KEY,  IS_DEFAULT) Values ('"&amp;A44&amp;"', '"&amp;B44&amp;"', '"&amp;C44&amp;"', '"&amp;D44&amp;"', '"&amp;E44&amp;"',  '"&amp;F44&amp;"');"</f>
        <v/>
      </c>
      <c r="K44">
        <f>"Update UFMT_CONV_RULE set (SRC_VALUE, DEST_VALUE, NEXT_KEY,  IS_DEFAULT) = (SELECT '"&amp;C44&amp;"', '"&amp;D44&amp;"', '"&amp;E44&amp;"',  '"&amp;F44&amp;"' FROM DUAL) where CONV_KEY = '"&amp;A44&amp;"' AND RULE_NUM = '"&amp;B44&amp;"';"</f>
        <v/>
      </c>
    </row>
    <row r="45" spans="1:12">
      <c r="A45" t="n">
        <v>4</v>
      </c>
      <c r="B45" t="n">
        <v>1</v>
      </c>
      <c r="C45" s="2" t="n"/>
      <c r="D45" s="2" t="s">
        <v>780</v>
      </c>
      <c r="F45" t="n">
        <v>1</v>
      </c>
      <c r="H45">
        <f>VLOOKUP(A45,UFMT_CONVERSION!$A:$E,3,FALSE)</f>
        <v/>
      </c>
      <c r="I45">
        <f>VLOOKUP(A45,UFMT_CONVERSION!$A:$E,5,FALSE)</f>
        <v/>
      </c>
      <c r="J45">
        <f>"Insert into UFMT_CONV_RULE (CONV_KEY, RULE_NUM, SRC_VALUE, DEST_VALUE, NEXT_KEY,  IS_DEFAULT) Values ('"&amp;A45&amp;"', '"&amp;B45&amp;"', '"&amp;C45&amp;"', '"&amp;D45&amp;"', '"&amp;E45&amp;"',  '"&amp;F45&amp;"');"</f>
        <v/>
      </c>
      <c r="K45">
        <f>"Update UFMT_CONV_RULE set (SRC_VALUE, DEST_VALUE, NEXT_KEY,  IS_DEFAULT) = (SELECT '"&amp;C45&amp;"', '"&amp;D45&amp;"', '"&amp;E45&amp;"',  '"&amp;F45&amp;"' FROM DUAL) where CONV_KEY = '"&amp;A45&amp;"' AND RULE_NUM = '"&amp;B45&amp;"';"</f>
        <v/>
      </c>
    </row>
    <row r="46" spans="1:12">
      <c r="A46" t="n">
        <v>5</v>
      </c>
      <c r="B46" t="n">
        <v>1</v>
      </c>
      <c r="C46" s="2" t="n"/>
      <c r="D46" s="2" t="s">
        <v>781</v>
      </c>
      <c r="F46" t="n">
        <v>1</v>
      </c>
      <c r="H46">
        <f>VLOOKUP(A46,UFMT_CONVERSION!$A:$E,3,FALSE)</f>
        <v/>
      </c>
      <c r="I46">
        <f>VLOOKUP(A46,UFMT_CONVERSION!$A:$E,5,FALSE)</f>
        <v/>
      </c>
      <c r="J46">
        <f>"Insert into UFMT_CONV_RULE (CONV_KEY, RULE_NUM, SRC_VALUE, DEST_VALUE, NEXT_KEY,  IS_DEFAULT) Values ('"&amp;A46&amp;"', '"&amp;B46&amp;"', '"&amp;C46&amp;"', '"&amp;D46&amp;"', '"&amp;E46&amp;"',  '"&amp;F46&amp;"');"</f>
        <v/>
      </c>
      <c r="K46">
        <f>"Update UFMT_CONV_RULE set (SRC_VALUE, DEST_VALUE, NEXT_KEY,  IS_DEFAULT) = (SELECT '"&amp;C46&amp;"', '"&amp;D46&amp;"', '"&amp;E46&amp;"',  '"&amp;F46&amp;"' FROM DUAL) where CONV_KEY = '"&amp;A46&amp;"' AND RULE_NUM = '"&amp;B46&amp;"';"</f>
        <v/>
      </c>
    </row>
    <row r="47" spans="1:12">
      <c r="A47" t="n">
        <v>6</v>
      </c>
      <c r="B47" t="n">
        <v>1</v>
      </c>
      <c r="C47" s="2" t="s">
        <v>104</v>
      </c>
      <c r="D47" s="2" t="s">
        <v>782</v>
      </c>
      <c r="F47" t="n">
        <v>0</v>
      </c>
      <c r="H47">
        <f>VLOOKUP(A47,UFMT_CONVERSION!$A:$E,3,FALSE)</f>
        <v/>
      </c>
      <c r="I47">
        <f>VLOOKUP(A47,UFMT_CONVERSION!$A:$E,5,FALSE)</f>
        <v/>
      </c>
      <c r="J47">
        <f>"Insert into UFMT_CONV_RULE (CONV_KEY, RULE_NUM, SRC_VALUE, DEST_VALUE, NEXT_KEY,  IS_DEFAULT) Values ('"&amp;A47&amp;"', '"&amp;B47&amp;"', '"&amp;C47&amp;"', '"&amp;D47&amp;"', '"&amp;E47&amp;"',  '"&amp;F47&amp;"');"</f>
        <v/>
      </c>
      <c r="K47">
        <f>"Update UFMT_CONV_RULE set (SRC_VALUE, DEST_VALUE, NEXT_KEY,  IS_DEFAULT) = (SELECT '"&amp;C47&amp;"', '"&amp;D47&amp;"', '"&amp;E47&amp;"',  '"&amp;F47&amp;"' FROM DUAL) where CONV_KEY = '"&amp;A47&amp;"' AND RULE_NUM = '"&amp;B47&amp;"';"</f>
        <v/>
      </c>
    </row>
    <row r="48" spans="1:12">
      <c r="A48" t="n">
        <v>6</v>
      </c>
      <c r="B48" t="n">
        <v>2</v>
      </c>
      <c r="C48" s="2" t="s">
        <v>256</v>
      </c>
      <c r="D48" s="2" t="s">
        <v>782</v>
      </c>
      <c r="F48" t="n">
        <v>0</v>
      </c>
      <c r="H48">
        <f>VLOOKUP(A48,UFMT_CONVERSION!$A:$E,3,FALSE)</f>
        <v/>
      </c>
      <c r="I48">
        <f>VLOOKUP(A48,UFMT_CONVERSION!$A:$E,5,FALSE)</f>
        <v/>
      </c>
      <c r="J48">
        <f>"Insert into UFMT_CONV_RULE (CONV_KEY, RULE_NUM, SRC_VALUE, DEST_VALUE, NEXT_KEY,  IS_DEFAULT) Values ('"&amp;A48&amp;"', '"&amp;B48&amp;"', '"&amp;C48&amp;"', '"&amp;D48&amp;"', '"&amp;E48&amp;"',  '"&amp;F48&amp;"');"</f>
        <v/>
      </c>
      <c r="K48">
        <f>"Update UFMT_CONV_RULE set (SRC_VALUE, DEST_VALUE, NEXT_KEY,  IS_DEFAULT) = (SELECT '"&amp;C48&amp;"', '"&amp;D48&amp;"', '"&amp;E48&amp;"',  '"&amp;F48&amp;"' FROM DUAL) where CONV_KEY = '"&amp;A48&amp;"' AND RULE_NUM = '"&amp;B48&amp;"';"</f>
        <v/>
      </c>
    </row>
    <row r="49" spans="1:12">
      <c r="A49" t="n">
        <v>6</v>
      </c>
      <c r="B49" t="n">
        <v>3</v>
      </c>
      <c r="C49" s="2" t="s">
        <v>783</v>
      </c>
      <c r="D49" s="2" t="s">
        <v>784</v>
      </c>
      <c r="F49" t="n">
        <v>0</v>
      </c>
      <c r="H49">
        <f>VLOOKUP(A49,UFMT_CONVERSION!$A:$E,3,FALSE)</f>
        <v/>
      </c>
      <c r="I49">
        <f>VLOOKUP(A49,UFMT_CONVERSION!$A:$E,5,FALSE)</f>
        <v/>
      </c>
      <c r="J49">
        <f>"Insert into UFMT_CONV_RULE (CONV_KEY, RULE_NUM, SRC_VALUE, DEST_VALUE, NEXT_KEY,  IS_DEFAULT) Values ('"&amp;A49&amp;"', '"&amp;B49&amp;"', '"&amp;C49&amp;"', '"&amp;D49&amp;"', '"&amp;E49&amp;"',  '"&amp;F49&amp;"');"</f>
        <v/>
      </c>
      <c r="K49">
        <f>"Update UFMT_CONV_RULE set (SRC_VALUE, DEST_VALUE, NEXT_KEY,  IS_DEFAULT) = (SELECT '"&amp;C49&amp;"', '"&amp;D49&amp;"', '"&amp;E49&amp;"',  '"&amp;F49&amp;"' FROM DUAL) where CONV_KEY = '"&amp;A49&amp;"' AND RULE_NUM = '"&amp;B49&amp;"';"</f>
        <v/>
      </c>
    </row>
    <row r="50" spans="1:12">
      <c r="A50" t="n">
        <v>6</v>
      </c>
      <c r="B50" t="n">
        <v>4</v>
      </c>
      <c r="C50" s="2" t="n"/>
      <c r="D50" s="2" t="s">
        <v>784</v>
      </c>
      <c r="F50" t="n">
        <v>1</v>
      </c>
      <c r="H50">
        <f>VLOOKUP(A50,UFMT_CONVERSION!$A:$E,3,FALSE)</f>
        <v/>
      </c>
      <c r="I50">
        <f>VLOOKUP(A50,UFMT_CONVERSION!$A:$E,5,FALSE)</f>
        <v/>
      </c>
      <c r="J50">
        <f>"Insert into UFMT_CONV_RULE (CONV_KEY, RULE_NUM, SRC_VALUE, DEST_VALUE, NEXT_KEY,  IS_DEFAULT) Values ('"&amp;A50&amp;"', '"&amp;B50&amp;"', '"&amp;C50&amp;"', '"&amp;D50&amp;"', '"&amp;E50&amp;"',  '"&amp;F50&amp;"');"</f>
        <v/>
      </c>
      <c r="K50">
        <f>"Update UFMT_CONV_RULE set (SRC_VALUE, DEST_VALUE, NEXT_KEY,  IS_DEFAULT) = (SELECT '"&amp;C50&amp;"', '"&amp;D50&amp;"', '"&amp;E50&amp;"',  '"&amp;F50&amp;"' FROM DUAL) where CONV_KEY = '"&amp;A50&amp;"' AND RULE_NUM = '"&amp;B50&amp;"';"</f>
        <v/>
      </c>
    </row>
    <row r="51" spans="1:12">
      <c r="A51" t="n">
        <v>6</v>
      </c>
      <c r="B51" t="n">
        <v>5</v>
      </c>
      <c r="C51" s="2" t="s">
        <v>52</v>
      </c>
      <c r="D51" s="2" t="s">
        <v>785</v>
      </c>
      <c r="F51" t="n">
        <v>0</v>
      </c>
      <c r="H51">
        <f>VLOOKUP(A51,UFMT_CONVERSION!$A:$E,3,FALSE)</f>
        <v/>
      </c>
      <c r="I51">
        <f>VLOOKUP(A51,UFMT_CONVERSION!$A:$E,5,FALSE)</f>
        <v/>
      </c>
      <c r="J51">
        <f>"Insert into UFMT_CONV_RULE (CONV_KEY, RULE_NUM, SRC_VALUE, DEST_VALUE, NEXT_KEY,  IS_DEFAULT) Values ('"&amp;A51&amp;"', '"&amp;B51&amp;"', '"&amp;C51&amp;"', '"&amp;D51&amp;"', '"&amp;E51&amp;"',  '"&amp;F51&amp;"');"</f>
        <v/>
      </c>
      <c r="K51">
        <f>"Update UFMT_CONV_RULE set (SRC_VALUE, DEST_VALUE, NEXT_KEY,  IS_DEFAULT) = (SELECT '"&amp;C51&amp;"', '"&amp;D51&amp;"', '"&amp;E51&amp;"',  '"&amp;F51&amp;"' FROM DUAL) where CONV_KEY = '"&amp;A51&amp;"' AND RULE_NUM = '"&amp;B51&amp;"';"</f>
        <v/>
      </c>
    </row>
    <row r="52" spans="1:12">
      <c r="A52" t="n">
        <v>6</v>
      </c>
      <c r="B52" t="n">
        <v>6</v>
      </c>
      <c r="C52" s="2" t="s">
        <v>786</v>
      </c>
      <c r="D52" s="2" t="s">
        <v>787</v>
      </c>
      <c r="F52" t="n">
        <v>0</v>
      </c>
      <c r="H52">
        <f>VLOOKUP(A52,UFMT_CONVERSION!$A:$E,3,FALSE)</f>
        <v/>
      </c>
      <c r="I52">
        <f>VLOOKUP(A52,UFMT_CONVERSION!$A:$E,5,FALSE)</f>
        <v/>
      </c>
      <c r="J52">
        <f>"Insert into UFMT_CONV_RULE (CONV_KEY, RULE_NUM, SRC_VALUE, DEST_VALUE, NEXT_KEY,  IS_DEFAULT) Values ('"&amp;A52&amp;"', '"&amp;B52&amp;"', '"&amp;C52&amp;"', '"&amp;D52&amp;"', '"&amp;E52&amp;"',  '"&amp;F52&amp;"');"</f>
        <v/>
      </c>
      <c r="K52">
        <f>"Update UFMT_CONV_RULE set (SRC_VALUE, DEST_VALUE, NEXT_KEY,  IS_DEFAULT) = (SELECT '"&amp;C52&amp;"', '"&amp;D52&amp;"', '"&amp;E52&amp;"',  '"&amp;F52&amp;"' FROM DUAL) where CONV_KEY = '"&amp;A52&amp;"' AND RULE_NUM = '"&amp;B52&amp;"';"</f>
        <v/>
      </c>
    </row>
    <row r="53" spans="1:12">
      <c r="A53" t="n">
        <v>6</v>
      </c>
      <c r="B53" t="n">
        <v>7</v>
      </c>
      <c r="C53" s="2" t="s">
        <v>788</v>
      </c>
      <c r="D53" s="2" t="s">
        <v>787</v>
      </c>
      <c r="F53" t="n">
        <v>0</v>
      </c>
      <c r="H53">
        <f>VLOOKUP(A53,UFMT_CONVERSION!$A:$E,3,FALSE)</f>
        <v/>
      </c>
      <c r="I53">
        <f>VLOOKUP(A53,UFMT_CONVERSION!$A:$E,5,FALSE)</f>
        <v/>
      </c>
      <c r="J53">
        <f>"Insert into UFMT_CONV_RULE (CONV_KEY, RULE_NUM, SRC_VALUE, DEST_VALUE, NEXT_KEY,  IS_DEFAULT) Values ('"&amp;A53&amp;"', '"&amp;B53&amp;"', '"&amp;C53&amp;"', '"&amp;D53&amp;"', '"&amp;E53&amp;"',  '"&amp;F53&amp;"');"</f>
        <v/>
      </c>
      <c r="K53">
        <f>"Update UFMT_CONV_RULE set (SRC_VALUE, DEST_VALUE, NEXT_KEY,  IS_DEFAULT) = (SELECT '"&amp;C53&amp;"', '"&amp;D53&amp;"', '"&amp;E53&amp;"',  '"&amp;F53&amp;"' FROM DUAL) where CONV_KEY = '"&amp;A53&amp;"' AND RULE_NUM = '"&amp;B53&amp;"';"</f>
        <v/>
      </c>
    </row>
    <row r="54" spans="1:12">
      <c r="A54" t="n">
        <v>7</v>
      </c>
      <c r="B54" t="n">
        <v>1</v>
      </c>
      <c r="C54" s="2" t="n"/>
      <c r="D54" s="2" t="s">
        <v>789</v>
      </c>
      <c r="F54" t="n">
        <v>1</v>
      </c>
      <c r="H54">
        <f>VLOOKUP(A54,UFMT_CONVERSION!$A:$E,3,FALSE)</f>
        <v/>
      </c>
      <c r="I54">
        <f>VLOOKUP(A54,UFMT_CONVERSION!$A:$E,5,FALSE)</f>
        <v/>
      </c>
      <c r="J54">
        <f>"Insert into UFMT_CONV_RULE (CONV_KEY, RULE_NUM, SRC_VALUE, DEST_VALUE, NEXT_KEY,  IS_DEFAULT) Values ('"&amp;A54&amp;"', '"&amp;B54&amp;"', '"&amp;C54&amp;"', '"&amp;D54&amp;"', '"&amp;E54&amp;"',  '"&amp;F54&amp;"');"</f>
        <v/>
      </c>
      <c r="K54">
        <f>"Update UFMT_CONV_RULE set (SRC_VALUE, DEST_VALUE, NEXT_KEY,  IS_DEFAULT) = (SELECT '"&amp;C54&amp;"', '"&amp;D54&amp;"', '"&amp;E54&amp;"',  '"&amp;F54&amp;"' FROM DUAL) where CONV_KEY = '"&amp;A54&amp;"' AND RULE_NUM = '"&amp;B54&amp;"';"</f>
        <v/>
      </c>
    </row>
    <row r="55" spans="1:12">
      <c r="A55" t="n">
        <v>8</v>
      </c>
      <c r="B55" t="n">
        <v>1</v>
      </c>
      <c r="C55" s="2" t="n"/>
      <c r="D55" s="2" t="s">
        <v>790</v>
      </c>
      <c r="F55" t="n">
        <v>1</v>
      </c>
      <c r="H55">
        <f>VLOOKUP(A55,UFMT_CONVERSION!$A:$E,3,FALSE)</f>
        <v/>
      </c>
      <c r="I55">
        <f>VLOOKUP(A55,UFMT_CONVERSION!$A:$E,5,FALSE)</f>
        <v/>
      </c>
      <c r="J55">
        <f>"Insert into UFMT_CONV_RULE (CONV_KEY, RULE_NUM, SRC_VALUE, DEST_VALUE, NEXT_KEY,  IS_DEFAULT) Values ('"&amp;A55&amp;"', '"&amp;B55&amp;"', '"&amp;C55&amp;"', '"&amp;D55&amp;"', '"&amp;E55&amp;"',  '"&amp;F55&amp;"');"</f>
        <v/>
      </c>
      <c r="K55">
        <f>"Update UFMT_CONV_RULE set (SRC_VALUE, DEST_VALUE, NEXT_KEY,  IS_DEFAULT) = (SELECT '"&amp;C55&amp;"', '"&amp;D55&amp;"', '"&amp;E55&amp;"',  '"&amp;F55&amp;"' FROM DUAL) where CONV_KEY = '"&amp;A55&amp;"' AND RULE_NUM = '"&amp;B55&amp;"';"</f>
        <v/>
      </c>
    </row>
    <row r="56" spans="1:12">
      <c r="A56" t="n">
        <v>9</v>
      </c>
      <c r="B56" t="n">
        <v>1</v>
      </c>
      <c r="C56" s="2" t="n"/>
      <c r="D56" s="2" t="s">
        <v>791</v>
      </c>
      <c r="F56" t="n">
        <v>1</v>
      </c>
      <c r="H56">
        <f>VLOOKUP(A56,UFMT_CONVERSION!$A:$E,3,FALSE)</f>
        <v/>
      </c>
      <c r="I56">
        <f>VLOOKUP(A56,UFMT_CONVERSION!$A:$E,5,FALSE)</f>
        <v/>
      </c>
      <c r="J56">
        <f>"Insert into UFMT_CONV_RULE (CONV_KEY, RULE_NUM, SRC_VALUE, DEST_VALUE, NEXT_KEY,  IS_DEFAULT) Values ('"&amp;A56&amp;"', '"&amp;B56&amp;"', '"&amp;C56&amp;"', '"&amp;D56&amp;"', '"&amp;E56&amp;"',  '"&amp;F56&amp;"');"</f>
        <v/>
      </c>
      <c r="K56">
        <f>"Update UFMT_CONV_RULE set (SRC_VALUE, DEST_VALUE, NEXT_KEY,  IS_DEFAULT) = (SELECT '"&amp;C56&amp;"', '"&amp;D56&amp;"', '"&amp;E56&amp;"',  '"&amp;F56&amp;"' FROM DUAL) where CONV_KEY = '"&amp;A56&amp;"' AND RULE_NUM = '"&amp;B56&amp;"';"</f>
        <v/>
      </c>
    </row>
    <row r="57" spans="1:12">
      <c r="A57" t="n">
        <v>10</v>
      </c>
      <c r="B57" t="n">
        <v>1</v>
      </c>
      <c r="C57" s="2" t="n"/>
      <c r="D57" s="2" t="s">
        <v>792</v>
      </c>
      <c r="F57" t="n">
        <v>1</v>
      </c>
      <c r="H57">
        <f>VLOOKUP(A57,UFMT_CONVERSION!$A:$E,3,FALSE)</f>
        <v/>
      </c>
      <c r="I57">
        <f>VLOOKUP(A57,UFMT_CONVERSION!$A:$E,5,FALSE)</f>
        <v/>
      </c>
      <c r="J57">
        <f>"Insert into UFMT_CONV_RULE (CONV_KEY, RULE_NUM, SRC_VALUE, DEST_VALUE, NEXT_KEY,  IS_DEFAULT) Values ('"&amp;A57&amp;"', '"&amp;B57&amp;"', '"&amp;C57&amp;"', '"&amp;D57&amp;"', '"&amp;E57&amp;"',  '"&amp;F57&amp;"');"</f>
        <v/>
      </c>
      <c r="K57">
        <f>"Update UFMT_CONV_RULE set (SRC_VALUE, DEST_VALUE, NEXT_KEY,  IS_DEFAULT) = (SELECT '"&amp;C57&amp;"', '"&amp;D57&amp;"', '"&amp;E57&amp;"',  '"&amp;F57&amp;"' FROM DUAL) where CONV_KEY = '"&amp;A57&amp;"' AND RULE_NUM = '"&amp;B57&amp;"';"</f>
        <v/>
      </c>
    </row>
    <row r="58" spans="1:12">
      <c r="A58" t="n">
        <v>11</v>
      </c>
      <c r="B58" t="n">
        <v>1</v>
      </c>
      <c r="C58" s="2" t="n"/>
      <c r="D58" s="2" t="s">
        <v>793</v>
      </c>
      <c r="F58" t="n">
        <v>1</v>
      </c>
      <c r="H58">
        <f>VLOOKUP(A58,UFMT_CONVERSION!$A:$E,3,FALSE)</f>
        <v/>
      </c>
      <c r="I58">
        <f>VLOOKUP(A58,UFMT_CONVERSION!$A:$E,5,FALSE)</f>
        <v/>
      </c>
      <c r="J58">
        <f>"Insert into UFMT_CONV_RULE (CONV_KEY, RULE_NUM, SRC_VALUE, DEST_VALUE, NEXT_KEY,  IS_DEFAULT) Values ('"&amp;A58&amp;"', '"&amp;B58&amp;"', '"&amp;C58&amp;"', '"&amp;D58&amp;"', '"&amp;E58&amp;"',  '"&amp;F58&amp;"');"</f>
        <v/>
      </c>
      <c r="K58">
        <f>"Update UFMT_CONV_RULE set (SRC_VALUE, DEST_VALUE, NEXT_KEY,  IS_DEFAULT) = (SELECT '"&amp;C58&amp;"', '"&amp;D58&amp;"', '"&amp;E58&amp;"',  '"&amp;F58&amp;"' FROM DUAL) where CONV_KEY = '"&amp;A58&amp;"' AND RULE_NUM = '"&amp;B58&amp;"';"</f>
        <v/>
      </c>
    </row>
    <row r="59" spans="1:12">
      <c r="A59" t="n">
        <v>13</v>
      </c>
      <c r="B59" t="n">
        <v>1</v>
      </c>
      <c r="C59" s="2" t="s">
        <v>286</v>
      </c>
      <c r="D59" s="2" t="s">
        <v>794</v>
      </c>
      <c r="F59" t="n">
        <v>0</v>
      </c>
      <c r="H59">
        <f>VLOOKUP(A59,UFMT_CONVERSION!$A:$E,3,FALSE)</f>
        <v/>
      </c>
      <c r="I59">
        <f>VLOOKUP(A59,UFMT_CONVERSION!$A:$E,5,FALSE)</f>
        <v/>
      </c>
      <c r="J59">
        <f>"Insert into UFMT_CONV_RULE (CONV_KEY, RULE_NUM, SRC_VALUE, DEST_VALUE, NEXT_KEY,  IS_DEFAULT) Values ('"&amp;A59&amp;"', '"&amp;B59&amp;"', '"&amp;C59&amp;"', '"&amp;D59&amp;"', '"&amp;E59&amp;"',  '"&amp;F59&amp;"');"</f>
        <v/>
      </c>
      <c r="K59">
        <f>"Update UFMT_CONV_RULE set (SRC_VALUE, DEST_VALUE, NEXT_KEY,  IS_DEFAULT) = (SELECT '"&amp;C59&amp;"', '"&amp;D59&amp;"', '"&amp;E59&amp;"',  '"&amp;F59&amp;"' FROM DUAL) where CONV_KEY = '"&amp;A59&amp;"' AND RULE_NUM = '"&amp;B59&amp;"';"</f>
        <v/>
      </c>
    </row>
    <row r="60" spans="1:12">
      <c r="A60" t="n">
        <v>13</v>
      </c>
      <c r="B60" t="n">
        <v>2</v>
      </c>
      <c r="C60" s="2" t="s">
        <v>751</v>
      </c>
      <c r="D60" s="2" t="s">
        <v>794</v>
      </c>
      <c r="F60" t="n">
        <v>0</v>
      </c>
      <c r="H60">
        <f>VLOOKUP(A60,UFMT_CONVERSION!$A:$E,3,FALSE)</f>
        <v/>
      </c>
      <c r="I60">
        <f>VLOOKUP(A60,UFMT_CONVERSION!$A:$E,5,FALSE)</f>
        <v/>
      </c>
      <c r="J60">
        <f>"Insert into UFMT_CONV_RULE (CONV_KEY, RULE_NUM, SRC_VALUE, DEST_VALUE, NEXT_KEY,  IS_DEFAULT) Values ('"&amp;A60&amp;"', '"&amp;B60&amp;"', '"&amp;C60&amp;"', '"&amp;D60&amp;"', '"&amp;E60&amp;"',  '"&amp;F60&amp;"');"</f>
        <v/>
      </c>
      <c r="K60">
        <f>"Update UFMT_CONV_RULE set (SRC_VALUE, DEST_VALUE, NEXT_KEY,  IS_DEFAULT) = (SELECT '"&amp;C60&amp;"', '"&amp;D60&amp;"', '"&amp;E60&amp;"',  '"&amp;F60&amp;"' FROM DUAL) where CONV_KEY = '"&amp;A60&amp;"' AND RULE_NUM = '"&amp;B60&amp;"';"</f>
        <v/>
      </c>
    </row>
    <row r="61" spans="1:12">
      <c r="A61" t="n">
        <v>13</v>
      </c>
      <c r="B61" t="n">
        <v>3</v>
      </c>
      <c r="C61" s="2" t="s">
        <v>757</v>
      </c>
      <c r="D61" s="2" t="s">
        <v>794</v>
      </c>
      <c r="F61" t="n">
        <v>0</v>
      </c>
      <c r="H61">
        <f>VLOOKUP(A61,UFMT_CONVERSION!$A:$E,3,FALSE)</f>
        <v/>
      </c>
      <c r="I61">
        <f>VLOOKUP(A61,UFMT_CONVERSION!$A:$E,5,FALSE)</f>
        <v/>
      </c>
      <c r="J61">
        <f>"Insert into UFMT_CONV_RULE (CONV_KEY, RULE_NUM, SRC_VALUE, DEST_VALUE, NEXT_KEY,  IS_DEFAULT) Values ('"&amp;A61&amp;"', '"&amp;B61&amp;"', '"&amp;C61&amp;"', '"&amp;D61&amp;"', '"&amp;E61&amp;"',  '"&amp;F61&amp;"');"</f>
        <v/>
      </c>
      <c r="K61">
        <f>"Update UFMT_CONV_RULE set (SRC_VALUE, DEST_VALUE, NEXT_KEY,  IS_DEFAULT) = (SELECT '"&amp;C61&amp;"', '"&amp;D61&amp;"', '"&amp;E61&amp;"',  '"&amp;F61&amp;"' FROM DUAL) where CONV_KEY = '"&amp;A61&amp;"' AND RULE_NUM = '"&amp;B61&amp;"';"</f>
        <v/>
      </c>
    </row>
    <row r="62" spans="1:12">
      <c r="A62" t="n">
        <v>13</v>
      </c>
      <c r="B62" t="n">
        <v>4</v>
      </c>
      <c r="C62" s="2" t="s">
        <v>225</v>
      </c>
      <c r="D62" s="2" t="s">
        <v>794</v>
      </c>
      <c r="F62" t="n">
        <v>0</v>
      </c>
      <c r="H62">
        <f>VLOOKUP(A62,UFMT_CONVERSION!$A:$E,3,FALSE)</f>
        <v/>
      </c>
      <c r="I62">
        <f>VLOOKUP(A62,UFMT_CONVERSION!$A:$E,5,FALSE)</f>
        <v/>
      </c>
      <c r="J62">
        <f>"Insert into UFMT_CONV_RULE (CONV_KEY, RULE_NUM, SRC_VALUE, DEST_VALUE, NEXT_KEY,  IS_DEFAULT) Values ('"&amp;A62&amp;"', '"&amp;B62&amp;"', '"&amp;C62&amp;"', '"&amp;D62&amp;"', '"&amp;E62&amp;"',  '"&amp;F62&amp;"');"</f>
        <v/>
      </c>
      <c r="K62">
        <f>"Update UFMT_CONV_RULE set (SRC_VALUE, DEST_VALUE, NEXT_KEY,  IS_DEFAULT) = (SELECT '"&amp;C62&amp;"', '"&amp;D62&amp;"', '"&amp;E62&amp;"',  '"&amp;F62&amp;"' FROM DUAL) where CONV_KEY = '"&amp;A62&amp;"' AND RULE_NUM = '"&amp;B62&amp;"';"</f>
        <v/>
      </c>
    </row>
    <row r="63" spans="1:12">
      <c r="A63" t="n">
        <v>13</v>
      </c>
      <c r="B63" t="n">
        <v>5</v>
      </c>
      <c r="C63" s="2" t="n"/>
      <c r="D63" s="2" t="s">
        <v>794</v>
      </c>
      <c r="F63" t="n">
        <v>1</v>
      </c>
      <c r="H63">
        <f>VLOOKUP(A63,UFMT_CONVERSION!$A:$E,3,FALSE)</f>
        <v/>
      </c>
      <c r="I63">
        <f>VLOOKUP(A63,UFMT_CONVERSION!$A:$E,5,FALSE)</f>
        <v/>
      </c>
      <c r="J63">
        <f>"Insert into UFMT_CONV_RULE (CONV_KEY, RULE_NUM, SRC_VALUE, DEST_VALUE, NEXT_KEY,  IS_DEFAULT) Values ('"&amp;A63&amp;"', '"&amp;B63&amp;"', '"&amp;C63&amp;"', '"&amp;D63&amp;"', '"&amp;E63&amp;"',  '"&amp;F63&amp;"');"</f>
        <v/>
      </c>
      <c r="K63">
        <f>"Update UFMT_CONV_RULE set (SRC_VALUE, DEST_VALUE, NEXT_KEY,  IS_DEFAULT) = (SELECT '"&amp;C63&amp;"', '"&amp;D63&amp;"', '"&amp;E63&amp;"',  '"&amp;F63&amp;"' FROM DUAL) where CONV_KEY = '"&amp;A63&amp;"' AND RULE_NUM = '"&amp;B63&amp;"';"</f>
        <v/>
      </c>
    </row>
    <row r="64" spans="1:12">
      <c r="A64" t="n">
        <v>14</v>
      </c>
      <c r="B64" t="n">
        <v>1</v>
      </c>
      <c r="C64" s="2" t="s">
        <v>795</v>
      </c>
      <c r="D64" s="2" t="s">
        <v>796</v>
      </c>
      <c r="F64" t="n">
        <v>0</v>
      </c>
      <c r="H64">
        <f>VLOOKUP(A64,UFMT_CONVERSION!$A:$E,3,FALSE)</f>
        <v/>
      </c>
      <c r="I64">
        <f>VLOOKUP(A64,UFMT_CONVERSION!$A:$E,5,FALSE)</f>
        <v/>
      </c>
      <c r="J64">
        <f>"Insert into UFMT_CONV_RULE (CONV_KEY, RULE_NUM, SRC_VALUE, DEST_VALUE, NEXT_KEY,  IS_DEFAULT) Values ('"&amp;A64&amp;"', '"&amp;B64&amp;"', '"&amp;C64&amp;"', '"&amp;D64&amp;"', '"&amp;E64&amp;"',  '"&amp;F64&amp;"');"</f>
        <v/>
      </c>
      <c r="K64">
        <f>"Update UFMT_CONV_RULE set (SRC_VALUE, DEST_VALUE, NEXT_KEY,  IS_DEFAULT) = (SELECT '"&amp;C64&amp;"', '"&amp;D64&amp;"', '"&amp;E64&amp;"',  '"&amp;F64&amp;"' FROM DUAL) where CONV_KEY = '"&amp;A64&amp;"' AND RULE_NUM = '"&amp;B64&amp;"';"</f>
        <v/>
      </c>
    </row>
    <row r="65" spans="1:12">
      <c r="A65" t="n">
        <v>15</v>
      </c>
      <c r="B65" t="n">
        <v>1</v>
      </c>
      <c r="C65" s="2" t="s">
        <v>286</v>
      </c>
      <c r="D65" s="2" t="s">
        <v>394</v>
      </c>
      <c r="F65" t="n">
        <v>0</v>
      </c>
      <c r="H65">
        <f>VLOOKUP(A65,UFMT_CONVERSION!$A:$E,3,FALSE)</f>
        <v/>
      </c>
      <c r="I65">
        <f>VLOOKUP(A65,UFMT_CONVERSION!$A:$E,5,FALSE)</f>
        <v/>
      </c>
      <c r="J65">
        <f>"Insert into UFMT_CONV_RULE (CONV_KEY, RULE_NUM, SRC_VALUE, DEST_VALUE, NEXT_KEY,  IS_DEFAULT) Values ('"&amp;A65&amp;"', '"&amp;B65&amp;"', '"&amp;C65&amp;"', '"&amp;D65&amp;"', '"&amp;E65&amp;"',  '"&amp;F65&amp;"');"</f>
        <v/>
      </c>
      <c r="K65">
        <f>"Update UFMT_CONV_RULE set (SRC_VALUE, DEST_VALUE, NEXT_KEY,  IS_DEFAULT) = (SELECT '"&amp;C65&amp;"', '"&amp;D65&amp;"', '"&amp;E65&amp;"',  '"&amp;F65&amp;"' FROM DUAL) where CONV_KEY = '"&amp;A65&amp;"' AND RULE_NUM = '"&amp;B65&amp;"';"</f>
        <v/>
      </c>
    </row>
    <row r="66" spans="1:12">
      <c r="A66" t="n">
        <v>15</v>
      </c>
      <c r="B66" t="n">
        <v>2</v>
      </c>
      <c r="C66" s="2" t="s">
        <v>751</v>
      </c>
      <c r="D66" s="2" t="s">
        <v>797</v>
      </c>
      <c r="F66" t="n">
        <v>0</v>
      </c>
      <c r="H66">
        <f>VLOOKUP(A66,UFMT_CONVERSION!$A:$E,3,FALSE)</f>
        <v/>
      </c>
      <c r="I66">
        <f>VLOOKUP(A66,UFMT_CONVERSION!$A:$E,5,FALSE)</f>
        <v/>
      </c>
      <c r="J66">
        <f>"Insert into UFMT_CONV_RULE (CONV_KEY, RULE_NUM, SRC_VALUE, DEST_VALUE, NEXT_KEY,  IS_DEFAULT) Values ('"&amp;A66&amp;"', '"&amp;B66&amp;"', '"&amp;C66&amp;"', '"&amp;D66&amp;"', '"&amp;E66&amp;"',  '"&amp;F66&amp;"');"</f>
        <v/>
      </c>
      <c r="K66">
        <f>"Update UFMT_CONV_RULE set (SRC_VALUE, DEST_VALUE, NEXT_KEY,  IS_DEFAULT) = (SELECT '"&amp;C66&amp;"', '"&amp;D66&amp;"', '"&amp;E66&amp;"',  '"&amp;F66&amp;"' FROM DUAL) where CONV_KEY = '"&amp;A66&amp;"' AND RULE_NUM = '"&amp;B66&amp;"';"</f>
        <v/>
      </c>
    </row>
    <row r="67" spans="1:12">
      <c r="A67" t="n">
        <v>16</v>
      </c>
      <c r="B67" t="n">
        <v>1</v>
      </c>
      <c r="C67" s="2" t="n"/>
      <c r="D67" s="2" t="s">
        <v>12</v>
      </c>
      <c r="F67" t="n">
        <v>1</v>
      </c>
      <c r="H67">
        <f>VLOOKUP(A67,UFMT_CONVERSION!$A:$E,3,FALSE)</f>
        <v/>
      </c>
      <c r="I67">
        <f>VLOOKUP(A67,UFMT_CONVERSION!$A:$E,5,FALSE)</f>
        <v/>
      </c>
      <c r="J67">
        <f>"Insert into UFMT_CONV_RULE (CONV_KEY, RULE_NUM, SRC_VALUE, DEST_VALUE, NEXT_KEY,  IS_DEFAULT) Values ('"&amp;A67&amp;"', '"&amp;B67&amp;"', '"&amp;C67&amp;"', '"&amp;D67&amp;"', '"&amp;E67&amp;"',  '"&amp;F67&amp;"');"</f>
        <v/>
      </c>
      <c r="K67">
        <f>"Update UFMT_CONV_RULE set (SRC_VALUE, DEST_VALUE, NEXT_KEY,  IS_DEFAULT) = (SELECT '"&amp;C67&amp;"', '"&amp;D67&amp;"', '"&amp;E67&amp;"',  '"&amp;F67&amp;"' FROM DUAL) where CONV_KEY = '"&amp;A67&amp;"' AND RULE_NUM = '"&amp;B67&amp;"';"</f>
        <v/>
      </c>
    </row>
    <row r="68" spans="1:12">
      <c r="A68" t="n">
        <v>17</v>
      </c>
      <c r="B68" t="n">
        <v>1</v>
      </c>
      <c r="C68" s="2" t="s">
        <v>425</v>
      </c>
      <c r="D68" s="2" t="s">
        <v>248</v>
      </c>
      <c r="F68" t="n">
        <v>0</v>
      </c>
      <c r="H68">
        <f>VLOOKUP(A68,UFMT_CONVERSION!$A:$E,3,FALSE)</f>
        <v/>
      </c>
      <c r="I68">
        <f>VLOOKUP(A68,UFMT_CONVERSION!$A:$E,5,FALSE)</f>
        <v/>
      </c>
      <c r="J68">
        <f>"Insert into UFMT_CONV_RULE (CONV_KEY, RULE_NUM, SRC_VALUE, DEST_VALUE, NEXT_KEY,  IS_DEFAULT) Values ('"&amp;A68&amp;"', '"&amp;B68&amp;"', '"&amp;C68&amp;"', '"&amp;D68&amp;"', '"&amp;E68&amp;"',  '"&amp;F68&amp;"');"</f>
        <v/>
      </c>
      <c r="K68">
        <f>"Update UFMT_CONV_RULE set (SRC_VALUE, DEST_VALUE, NEXT_KEY,  IS_DEFAULT) = (SELECT '"&amp;C68&amp;"', '"&amp;D68&amp;"', '"&amp;E68&amp;"',  '"&amp;F68&amp;"' FROM DUAL) where CONV_KEY = '"&amp;A68&amp;"' AND RULE_NUM = '"&amp;B68&amp;"';"</f>
        <v/>
      </c>
    </row>
    <row r="69" spans="1:12">
      <c r="A69" t="n">
        <v>17</v>
      </c>
      <c r="B69" t="n">
        <v>2</v>
      </c>
      <c r="C69" s="2" t="s">
        <v>798</v>
      </c>
      <c r="D69" s="2" t="s">
        <v>799</v>
      </c>
      <c r="F69" t="n">
        <v>0</v>
      </c>
      <c r="H69">
        <f>VLOOKUP(A69,UFMT_CONVERSION!$A:$E,3,FALSE)</f>
        <v/>
      </c>
      <c r="I69">
        <f>VLOOKUP(A69,UFMT_CONVERSION!$A:$E,5,FALSE)</f>
        <v/>
      </c>
      <c r="J69">
        <f>"Insert into UFMT_CONV_RULE (CONV_KEY, RULE_NUM, SRC_VALUE, DEST_VALUE, NEXT_KEY,  IS_DEFAULT) Values ('"&amp;A69&amp;"', '"&amp;B69&amp;"', '"&amp;C69&amp;"', '"&amp;D69&amp;"', '"&amp;E69&amp;"',  '"&amp;F69&amp;"');"</f>
        <v/>
      </c>
      <c r="K69">
        <f>"Update UFMT_CONV_RULE set (SRC_VALUE, DEST_VALUE, NEXT_KEY,  IS_DEFAULT) = (SELECT '"&amp;C69&amp;"', '"&amp;D69&amp;"', '"&amp;E69&amp;"',  '"&amp;F69&amp;"' FROM DUAL) where CONV_KEY = '"&amp;A69&amp;"' AND RULE_NUM = '"&amp;B69&amp;"';"</f>
        <v/>
      </c>
    </row>
    <row r="70" spans="1:12">
      <c r="A70" t="n">
        <v>18</v>
      </c>
      <c r="B70" t="n">
        <v>1</v>
      </c>
      <c r="C70" s="2" t="n"/>
      <c r="D70" s="2" t="s">
        <v>800</v>
      </c>
      <c r="F70" t="n">
        <v>1</v>
      </c>
      <c r="H70">
        <f>VLOOKUP(A70,UFMT_CONVERSION!$A:$E,3,FALSE)</f>
        <v/>
      </c>
      <c r="I70">
        <f>VLOOKUP(A70,UFMT_CONVERSION!$A:$E,5,FALSE)</f>
        <v/>
      </c>
      <c r="J70">
        <f>"Insert into UFMT_CONV_RULE (CONV_KEY, RULE_NUM, SRC_VALUE, DEST_VALUE, NEXT_KEY,  IS_DEFAULT) Values ('"&amp;A70&amp;"', '"&amp;B70&amp;"', '"&amp;C70&amp;"', '"&amp;D70&amp;"', '"&amp;E70&amp;"',  '"&amp;F70&amp;"');"</f>
        <v/>
      </c>
      <c r="K70">
        <f>"Update UFMT_CONV_RULE set (SRC_VALUE, DEST_VALUE, NEXT_KEY,  IS_DEFAULT) = (SELECT '"&amp;C70&amp;"', '"&amp;D70&amp;"', '"&amp;E70&amp;"',  '"&amp;F70&amp;"' FROM DUAL) where CONV_KEY = '"&amp;A70&amp;"' AND RULE_NUM = '"&amp;B70&amp;"';"</f>
        <v/>
      </c>
    </row>
    <row r="71" spans="1:12">
      <c r="A71" t="n">
        <v>19</v>
      </c>
      <c r="B71" t="n">
        <v>1</v>
      </c>
      <c r="C71" s="2" t="n"/>
      <c r="D71" s="2" t="s">
        <v>801</v>
      </c>
      <c r="F71" t="n">
        <v>1</v>
      </c>
      <c r="H71">
        <f>VLOOKUP(A71,UFMT_CONVERSION!$A:$E,3,FALSE)</f>
        <v/>
      </c>
      <c r="I71">
        <f>VLOOKUP(A71,UFMT_CONVERSION!$A:$E,5,FALSE)</f>
        <v/>
      </c>
      <c r="J71">
        <f>"Insert into UFMT_CONV_RULE (CONV_KEY, RULE_NUM, SRC_VALUE, DEST_VALUE, NEXT_KEY,  IS_DEFAULT) Values ('"&amp;A71&amp;"', '"&amp;B71&amp;"', '"&amp;C71&amp;"', '"&amp;D71&amp;"', '"&amp;E71&amp;"',  '"&amp;F71&amp;"');"</f>
        <v/>
      </c>
      <c r="K71">
        <f>"Update UFMT_CONV_RULE set (SRC_VALUE, DEST_VALUE, NEXT_KEY,  IS_DEFAULT) = (SELECT '"&amp;C71&amp;"', '"&amp;D71&amp;"', '"&amp;E71&amp;"',  '"&amp;F71&amp;"' FROM DUAL) where CONV_KEY = '"&amp;A71&amp;"' AND RULE_NUM = '"&amp;B71&amp;"';"</f>
        <v/>
      </c>
    </row>
    <row r="72" spans="1:12">
      <c r="A72" t="n">
        <v>20</v>
      </c>
      <c r="B72" t="n">
        <v>1</v>
      </c>
      <c r="C72" s="2" t="s">
        <v>802</v>
      </c>
      <c r="D72" s="2" t="s">
        <v>752</v>
      </c>
      <c r="F72" t="n">
        <v>0</v>
      </c>
      <c r="H72">
        <f>VLOOKUP(A72,UFMT_CONVERSION!$A:$E,3,FALSE)</f>
        <v/>
      </c>
      <c r="I72">
        <f>VLOOKUP(A72,UFMT_CONVERSION!$A:$E,5,FALSE)</f>
        <v/>
      </c>
      <c r="J72">
        <f>"Insert into UFMT_CONV_RULE (CONV_KEY, RULE_NUM, SRC_VALUE, DEST_VALUE, NEXT_KEY,  IS_DEFAULT) Values ('"&amp;A72&amp;"', '"&amp;B72&amp;"', '"&amp;C72&amp;"', '"&amp;D72&amp;"', '"&amp;E72&amp;"',  '"&amp;F72&amp;"');"</f>
        <v/>
      </c>
      <c r="K72">
        <f>"Update UFMT_CONV_RULE set (SRC_VALUE, DEST_VALUE, NEXT_KEY,  IS_DEFAULT) = (SELECT '"&amp;C72&amp;"', '"&amp;D72&amp;"', '"&amp;E72&amp;"',  '"&amp;F72&amp;"' FROM DUAL) where CONV_KEY = '"&amp;A72&amp;"' AND RULE_NUM = '"&amp;B72&amp;"';"</f>
        <v/>
      </c>
    </row>
    <row r="73" spans="1:12">
      <c r="A73" t="n">
        <v>20</v>
      </c>
      <c r="B73" t="n">
        <v>2</v>
      </c>
      <c r="C73" s="2" t="s">
        <v>803</v>
      </c>
      <c r="D73" s="2" t="s">
        <v>557</v>
      </c>
      <c r="F73" t="n">
        <v>0</v>
      </c>
      <c r="H73">
        <f>VLOOKUP(A73,UFMT_CONVERSION!$A:$E,3,FALSE)</f>
        <v/>
      </c>
      <c r="I73">
        <f>VLOOKUP(A73,UFMT_CONVERSION!$A:$E,5,FALSE)</f>
        <v/>
      </c>
      <c r="J73">
        <f>"Insert into UFMT_CONV_RULE (CONV_KEY, RULE_NUM, SRC_VALUE, DEST_VALUE, NEXT_KEY,  IS_DEFAULT) Values ('"&amp;A73&amp;"', '"&amp;B73&amp;"', '"&amp;C73&amp;"', '"&amp;D73&amp;"', '"&amp;E73&amp;"',  '"&amp;F73&amp;"');"</f>
        <v/>
      </c>
      <c r="K73">
        <f>"Update UFMT_CONV_RULE set (SRC_VALUE, DEST_VALUE, NEXT_KEY,  IS_DEFAULT) = (SELECT '"&amp;C73&amp;"', '"&amp;D73&amp;"', '"&amp;E73&amp;"',  '"&amp;F73&amp;"' FROM DUAL) where CONV_KEY = '"&amp;A73&amp;"' AND RULE_NUM = '"&amp;B73&amp;"';"</f>
        <v/>
      </c>
    </row>
    <row r="74" spans="1:12">
      <c r="A74" t="n">
        <v>21</v>
      </c>
      <c r="B74" t="n">
        <v>1</v>
      </c>
      <c r="C74" s="2" t="n"/>
      <c r="D74" s="2" t="s">
        <v>804</v>
      </c>
      <c r="F74" t="n">
        <v>1</v>
      </c>
      <c r="H74">
        <f>VLOOKUP(A74,UFMT_CONVERSION!$A:$E,3,FALSE)</f>
        <v/>
      </c>
      <c r="I74">
        <f>VLOOKUP(A74,UFMT_CONVERSION!$A:$E,5,FALSE)</f>
        <v/>
      </c>
      <c r="J74">
        <f>"Insert into UFMT_CONV_RULE (CONV_KEY, RULE_NUM, SRC_VALUE, DEST_VALUE, NEXT_KEY,  IS_DEFAULT) Values ('"&amp;A74&amp;"', '"&amp;B74&amp;"', '"&amp;C74&amp;"', '"&amp;D74&amp;"', '"&amp;E74&amp;"',  '"&amp;F74&amp;"');"</f>
        <v/>
      </c>
      <c r="K74">
        <f>"Update UFMT_CONV_RULE set (SRC_VALUE, DEST_VALUE, NEXT_KEY,  IS_DEFAULT) = (SELECT '"&amp;C74&amp;"', '"&amp;D74&amp;"', '"&amp;E74&amp;"',  '"&amp;F74&amp;"' FROM DUAL) where CONV_KEY = '"&amp;A74&amp;"' AND RULE_NUM = '"&amp;B74&amp;"';"</f>
        <v/>
      </c>
    </row>
    <row r="75" spans="1:12">
      <c r="A75" t="n">
        <v>22</v>
      </c>
      <c r="B75" t="n">
        <v>1</v>
      </c>
      <c r="C75" s="2" t="n"/>
      <c r="D75" s="2" t="s">
        <v>805</v>
      </c>
      <c r="F75" t="n">
        <v>1</v>
      </c>
      <c r="H75">
        <f>VLOOKUP(A75,UFMT_CONVERSION!$A:$E,3,FALSE)</f>
        <v/>
      </c>
      <c r="I75">
        <f>VLOOKUP(A75,UFMT_CONVERSION!$A:$E,5,FALSE)</f>
        <v/>
      </c>
      <c r="J75">
        <f>"Insert into UFMT_CONV_RULE (CONV_KEY, RULE_NUM, SRC_VALUE, DEST_VALUE, NEXT_KEY,  IS_DEFAULT) Values ('"&amp;A75&amp;"', '"&amp;B75&amp;"', '"&amp;C75&amp;"', '"&amp;D75&amp;"', '"&amp;E75&amp;"',  '"&amp;F75&amp;"');"</f>
        <v/>
      </c>
      <c r="K75">
        <f>"Update UFMT_CONV_RULE set (SRC_VALUE, DEST_VALUE, NEXT_KEY,  IS_DEFAULT) = (SELECT '"&amp;C75&amp;"', '"&amp;D75&amp;"', '"&amp;E75&amp;"',  '"&amp;F75&amp;"' FROM DUAL) where CONV_KEY = '"&amp;A75&amp;"' AND RULE_NUM = '"&amp;B75&amp;"';"</f>
        <v/>
      </c>
    </row>
    <row r="76" spans="1:12">
      <c r="A76" t="n">
        <v>23</v>
      </c>
      <c r="B76" t="n">
        <v>1</v>
      </c>
      <c r="C76" s="2" t="n"/>
      <c r="D76" s="2" t="s">
        <v>806</v>
      </c>
      <c r="F76" t="n">
        <v>1</v>
      </c>
      <c r="H76">
        <f>VLOOKUP(A76,UFMT_CONVERSION!$A:$E,3,FALSE)</f>
        <v/>
      </c>
      <c r="I76">
        <f>VLOOKUP(A76,UFMT_CONVERSION!$A:$E,5,FALSE)</f>
        <v/>
      </c>
      <c r="J76">
        <f>"Insert into UFMT_CONV_RULE (CONV_KEY, RULE_NUM, SRC_VALUE, DEST_VALUE, NEXT_KEY,  IS_DEFAULT) Values ('"&amp;A76&amp;"', '"&amp;B76&amp;"', '"&amp;C76&amp;"', '"&amp;D76&amp;"', '"&amp;E76&amp;"',  '"&amp;F76&amp;"');"</f>
        <v/>
      </c>
      <c r="K76">
        <f>"Update UFMT_CONV_RULE set (SRC_VALUE, DEST_VALUE, NEXT_KEY,  IS_DEFAULT) = (SELECT '"&amp;C76&amp;"', '"&amp;D76&amp;"', '"&amp;E76&amp;"',  '"&amp;F76&amp;"' FROM DUAL) where CONV_KEY = '"&amp;A76&amp;"' AND RULE_NUM = '"&amp;B76&amp;"';"</f>
        <v/>
      </c>
    </row>
    <row r="77" spans="1:12">
      <c r="A77" t="n">
        <v>24</v>
      </c>
      <c r="B77" t="n">
        <v>1</v>
      </c>
      <c r="C77" s="2" t="n"/>
      <c r="D77" s="2" t="s">
        <v>807</v>
      </c>
      <c r="F77" t="n">
        <v>1</v>
      </c>
      <c r="H77">
        <f>VLOOKUP(A77,UFMT_CONVERSION!$A:$E,3,FALSE)</f>
        <v/>
      </c>
      <c r="I77">
        <f>VLOOKUP(A77,UFMT_CONVERSION!$A:$E,5,FALSE)</f>
        <v/>
      </c>
      <c r="J77">
        <f>"Insert into UFMT_CONV_RULE (CONV_KEY, RULE_NUM, SRC_VALUE, DEST_VALUE, NEXT_KEY,  IS_DEFAULT) Values ('"&amp;A77&amp;"', '"&amp;B77&amp;"', '"&amp;C77&amp;"', '"&amp;D77&amp;"', '"&amp;E77&amp;"',  '"&amp;F77&amp;"');"</f>
        <v/>
      </c>
      <c r="K77">
        <f>"Update UFMT_CONV_RULE set (SRC_VALUE, DEST_VALUE, NEXT_KEY,  IS_DEFAULT) = (SELECT '"&amp;C77&amp;"', '"&amp;D77&amp;"', '"&amp;E77&amp;"',  '"&amp;F77&amp;"' FROM DUAL) where CONV_KEY = '"&amp;A77&amp;"' AND RULE_NUM = '"&amp;B77&amp;"';"</f>
        <v/>
      </c>
    </row>
    <row r="78" spans="1:12">
      <c r="A78" t="n">
        <v>25</v>
      </c>
      <c r="B78" t="n">
        <v>1</v>
      </c>
      <c r="C78" s="2" t="n"/>
      <c r="D78" s="2" t="s">
        <v>808</v>
      </c>
      <c r="F78" t="n">
        <v>1</v>
      </c>
      <c r="H78">
        <f>VLOOKUP(A78,UFMT_CONVERSION!$A:$E,3,FALSE)</f>
        <v/>
      </c>
      <c r="I78">
        <f>VLOOKUP(A78,UFMT_CONVERSION!$A:$E,5,FALSE)</f>
        <v/>
      </c>
      <c r="J78">
        <f>"Insert into UFMT_CONV_RULE (CONV_KEY, RULE_NUM, SRC_VALUE, DEST_VALUE, NEXT_KEY,  IS_DEFAULT) Values ('"&amp;A78&amp;"', '"&amp;B78&amp;"', '"&amp;C78&amp;"', '"&amp;D78&amp;"', '"&amp;E78&amp;"',  '"&amp;F78&amp;"');"</f>
        <v/>
      </c>
      <c r="K78">
        <f>"Update UFMT_CONV_RULE set (SRC_VALUE, DEST_VALUE, NEXT_KEY,  IS_DEFAULT) = (SELECT '"&amp;C78&amp;"', '"&amp;D78&amp;"', '"&amp;E78&amp;"',  '"&amp;F78&amp;"' FROM DUAL) where CONV_KEY = '"&amp;A78&amp;"' AND RULE_NUM = '"&amp;B78&amp;"';"</f>
        <v/>
      </c>
    </row>
    <row r="79" spans="1:12">
      <c r="A79" t="n">
        <v>27</v>
      </c>
      <c r="B79" t="n">
        <v>1</v>
      </c>
      <c r="C79" s="2" t="s">
        <v>751</v>
      </c>
      <c r="D79" s="2" t="s">
        <v>134</v>
      </c>
      <c r="F79" t="n">
        <v>0</v>
      </c>
      <c r="H79">
        <f>VLOOKUP(A79,UFMT_CONVERSION!$A:$E,3,FALSE)</f>
        <v/>
      </c>
      <c r="I79">
        <f>VLOOKUP(A79,UFMT_CONVERSION!$A:$E,5,FALSE)</f>
        <v/>
      </c>
      <c r="J79">
        <f>"Insert into UFMT_CONV_RULE (CONV_KEY, RULE_NUM, SRC_VALUE, DEST_VALUE, NEXT_KEY,  IS_DEFAULT) Values ('"&amp;A79&amp;"', '"&amp;B79&amp;"', '"&amp;C79&amp;"', '"&amp;D79&amp;"', '"&amp;E79&amp;"',  '"&amp;F79&amp;"');"</f>
        <v/>
      </c>
      <c r="K79">
        <f>"Update UFMT_CONV_RULE set (SRC_VALUE, DEST_VALUE, NEXT_KEY,  IS_DEFAULT) = (SELECT '"&amp;C79&amp;"', '"&amp;D79&amp;"', '"&amp;E79&amp;"',  '"&amp;F79&amp;"' FROM DUAL) where CONV_KEY = '"&amp;A79&amp;"' AND RULE_NUM = '"&amp;B79&amp;"';"</f>
        <v/>
      </c>
    </row>
    <row r="80" spans="1:12">
      <c r="A80" t="n">
        <v>27</v>
      </c>
      <c r="B80" t="n">
        <v>2</v>
      </c>
      <c r="C80" s="2" t="s">
        <v>286</v>
      </c>
      <c r="D80" s="2" t="s">
        <v>752</v>
      </c>
      <c r="F80" t="n">
        <v>0</v>
      </c>
      <c r="H80">
        <f>VLOOKUP(A80,UFMT_CONVERSION!$A:$E,3,FALSE)</f>
        <v/>
      </c>
      <c r="I80">
        <f>VLOOKUP(A80,UFMT_CONVERSION!$A:$E,5,FALSE)</f>
        <v/>
      </c>
      <c r="J80">
        <f>"Insert into UFMT_CONV_RULE (CONV_KEY, RULE_NUM, SRC_VALUE, DEST_VALUE, NEXT_KEY,  IS_DEFAULT) Values ('"&amp;A80&amp;"', '"&amp;B80&amp;"', '"&amp;C80&amp;"', '"&amp;D80&amp;"', '"&amp;E80&amp;"',  '"&amp;F80&amp;"');"</f>
        <v/>
      </c>
      <c r="K80">
        <f>"Update UFMT_CONV_RULE set (SRC_VALUE, DEST_VALUE, NEXT_KEY,  IS_DEFAULT) = (SELECT '"&amp;C80&amp;"', '"&amp;D80&amp;"', '"&amp;E80&amp;"',  '"&amp;F80&amp;"' FROM DUAL) where CONV_KEY = '"&amp;A80&amp;"' AND RULE_NUM = '"&amp;B80&amp;"';"</f>
        <v/>
      </c>
    </row>
    <row r="81" spans="1:12">
      <c r="A81" t="n">
        <v>27</v>
      </c>
      <c r="B81" t="n">
        <v>3</v>
      </c>
      <c r="C81" s="2" t="s">
        <v>753</v>
      </c>
      <c r="D81" s="2" t="s">
        <v>771</v>
      </c>
      <c r="F81" t="n">
        <v>0</v>
      </c>
      <c r="H81">
        <f>VLOOKUP(A81,UFMT_CONVERSION!$A:$E,3,FALSE)</f>
        <v/>
      </c>
      <c r="I81">
        <f>VLOOKUP(A81,UFMT_CONVERSION!$A:$E,5,FALSE)</f>
        <v/>
      </c>
      <c r="J81">
        <f>"Insert into UFMT_CONV_RULE (CONV_KEY, RULE_NUM, SRC_VALUE, DEST_VALUE, NEXT_KEY,  IS_DEFAULT) Values ('"&amp;A81&amp;"', '"&amp;B81&amp;"', '"&amp;C81&amp;"', '"&amp;D81&amp;"', '"&amp;E81&amp;"',  '"&amp;F81&amp;"');"</f>
        <v/>
      </c>
      <c r="K81">
        <f>"Update UFMT_CONV_RULE set (SRC_VALUE, DEST_VALUE, NEXT_KEY,  IS_DEFAULT) = (SELECT '"&amp;C81&amp;"', '"&amp;D81&amp;"', '"&amp;E81&amp;"',  '"&amp;F81&amp;"' FROM DUAL) where CONV_KEY = '"&amp;A81&amp;"' AND RULE_NUM = '"&amp;B81&amp;"';"</f>
        <v/>
      </c>
    </row>
    <row r="82" spans="1:12">
      <c r="A82" t="n">
        <v>27</v>
      </c>
      <c r="B82" t="n">
        <v>4</v>
      </c>
      <c r="C82" s="2" t="s">
        <v>317</v>
      </c>
      <c r="D82" s="2" t="s">
        <v>311</v>
      </c>
      <c r="F82" t="n">
        <v>0</v>
      </c>
      <c r="H82">
        <f>VLOOKUP(A82,UFMT_CONVERSION!$A:$E,3,FALSE)</f>
        <v/>
      </c>
      <c r="I82">
        <f>VLOOKUP(A82,UFMT_CONVERSION!$A:$E,5,FALSE)</f>
        <v/>
      </c>
      <c r="J82">
        <f>"Insert into UFMT_CONV_RULE (CONV_KEY, RULE_NUM, SRC_VALUE, DEST_VALUE, NEXT_KEY,  IS_DEFAULT) Values ('"&amp;A82&amp;"', '"&amp;B82&amp;"', '"&amp;C82&amp;"', '"&amp;D82&amp;"', '"&amp;E82&amp;"',  '"&amp;F82&amp;"');"</f>
        <v/>
      </c>
      <c r="K82">
        <f>"Update UFMT_CONV_RULE set (SRC_VALUE, DEST_VALUE, NEXT_KEY,  IS_DEFAULT) = (SELECT '"&amp;C82&amp;"', '"&amp;D82&amp;"', '"&amp;E82&amp;"',  '"&amp;F82&amp;"' FROM DUAL) where CONV_KEY = '"&amp;A82&amp;"' AND RULE_NUM = '"&amp;B82&amp;"';"</f>
        <v/>
      </c>
    </row>
    <row r="83" spans="1:12">
      <c r="A83" t="n">
        <v>27</v>
      </c>
      <c r="B83" t="n">
        <v>5</v>
      </c>
      <c r="C83" s="2" t="s">
        <v>195</v>
      </c>
      <c r="D83" s="2" t="s">
        <v>756</v>
      </c>
      <c r="F83" t="n">
        <v>0</v>
      </c>
      <c r="H83">
        <f>VLOOKUP(A83,UFMT_CONVERSION!$A:$E,3,FALSE)</f>
        <v/>
      </c>
      <c r="I83">
        <f>VLOOKUP(A83,UFMT_CONVERSION!$A:$E,5,FALSE)</f>
        <v/>
      </c>
      <c r="J83">
        <f>"Insert into UFMT_CONV_RULE (CONV_KEY, RULE_NUM, SRC_VALUE, DEST_VALUE, NEXT_KEY,  IS_DEFAULT) Values ('"&amp;A83&amp;"', '"&amp;B83&amp;"', '"&amp;C83&amp;"', '"&amp;D83&amp;"', '"&amp;E83&amp;"',  '"&amp;F83&amp;"');"</f>
        <v/>
      </c>
      <c r="K83">
        <f>"Update UFMT_CONV_RULE set (SRC_VALUE, DEST_VALUE, NEXT_KEY,  IS_DEFAULT) = (SELECT '"&amp;C83&amp;"', '"&amp;D83&amp;"', '"&amp;E83&amp;"',  '"&amp;F83&amp;"' FROM DUAL) where CONV_KEY = '"&amp;A83&amp;"' AND RULE_NUM = '"&amp;B83&amp;"';"</f>
        <v/>
      </c>
    </row>
    <row r="84" spans="1:12">
      <c r="A84" t="n">
        <v>27</v>
      </c>
      <c r="B84" t="n">
        <v>6</v>
      </c>
      <c r="C84" s="2" t="s">
        <v>758</v>
      </c>
      <c r="D84" s="2" t="s">
        <v>134</v>
      </c>
      <c r="F84" t="n">
        <v>0</v>
      </c>
      <c r="H84">
        <f>VLOOKUP(A84,UFMT_CONVERSION!$A:$E,3,FALSE)</f>
        <v/>
      </c>
      <c r="I84">
        <f>VLOOKUP(A84,UFMT_CONVERSION!$A:$E,5,FALSE)</f>
        <v/>
      </c>
      <c r="J84">
        <f>"Insert into UFMT_CONV_RULE (CONV_KEY, RULE_NUM, SRC_VALUE, DEST_VALUE, NEXT_KEY,  IS_DEFAULT) Values ('"&amp;A84&amp;"', '"&amp;B84&amp;"', '"&amp;C84&amp;"', '"&amp;D84&amp;"', '"&amp;E84&amp;"',  '"&amp;F84&amp;"');"</f>
        <v/>
      </c>
      <c r="K84">
        <f>"Update UFMT_CONV_RULE set (SRC_VALUE, DEST_VALUE, NEXT_KEY,  IS_DEFAULT) = (SELECT '"&amp;C84&amp;"', '"&amp;D84&amp;"', '"&amp;E84&amp;"',  '"&amp;F84&amp;"' FROM DUAL) where CONV_KEY = '"&amp;A84&amp;"' AND RULE_NUM = '"&amp;B84&amp;"';"</f>
        <v/>
      </c>
    </row>
    <row r="85" spans="1:12">
      <c r="A85" t="n">
        <v>27</v>
      </c>
      <c r="B85" t="n">
        <v>7</v>
      </c>
      <c r="C85" s="2" t="s">
        <v>757</v>
      </c>
      <c r="D85" s="2" t="s">
        <v>752</v>
      </c>
      <c r="F85" t="n">
        <v>0</v>
      </c>
      <c r="H85">
        <f>VLOOKUP(A85,UFMT_CONVERSION!$A:$E,3,FALSE)</f>
        <v/>
      </c>
      <c r="I85">
        <f>VLOOKUP(A85,UFMT_CONVERSION!$A:$E,5,FALSE)</f>
        <v/>
      </c>
      <c r="J85">
        <f>"Insert into UFMT_CONV_RULE (CONV_KEY, RULE_NUM, SRC_VALUE, DEST_VALUE, NEXT_KEY,  IS_DEFAULT) Values ('"&amp;A85&amp;"', '"&amp;B85&amp;"', '"&amp;C85&amp;"', '"&amp;D85&amp;"', '"&amp;E85&amp;"',  '"&amp;F85&amp;"');"</f>
        <v/>
      </c>
      <c r="K85">
        <f>"Update UFMT_CONV_RULE set (SRC_VALUE, DEST_VALUE, NEXT_KEY,  IS_DEFAULT) = (SELECT '"&amp;C85&amp;"', '"&amp;D85&amp;"', '"&amp;E85&amp;"',  '"&amp;F85&amp;"' FROM DUAL) where CONV_KEY = '"&amp;A85&amp;"' AND RULE_NUM = '"&amp;B85&amp;"';"</f>
        <v/>
      </c>
    </row>
    <row r="86" spans="1:12">
      <c r="A86" t="n">
        <v>28</v>
      </c>
      <c r="B86" t="n">
        <v>1</v>
      </c>
      <c r="C86" s="2" t="s">
        <v>425</v>
      </c>
      <c r="D86" s="2" t="s">
        <v>809</v>
      </c>
      <c r="F86" t="n">
        <v>1</v>
      </c>
      <c r="H86">
        <f>VLOOKUP(A86,UFMT_CONVERSION!$A:$E,3,FALSE)</f>
        <v/>
      </c>
      <c r="I86">
        <f>VLOOKUP(A86,UFMT_CONVERSION!$A:$E,5,FALSE)</f>
        <v/>
      </c>
      <c r="J86">
        <f>"Insert into UFMT_CONV_RULE (CONV_KEY, RULE_NUM, SRC_VALUE, DEST_VALUE, NEXT_KEY,  IS_DEFAULT) Values ('"&amp;A86&amp;"', '"&amp;B86&amp;"', '"&amp;C86&amp;"', '"&amp;D86&amp;"', '"&amp;E86&amp;"',  '"&amp;F86&amp;"');"</f>
        <v/>
      </c>
      <c r="K86">
        <f>"Update UFMT_CONV_RULE set (SRC_VALUE, DEST_VALUE, NEXT_KEY,  IS_DEFAULT) = (SELECT '"&amp;C86&amp;"', '"&amp;D86&amp;"', '"&amp;E86&amp;"',  '"&amp;F86&amp;"' FROM DUAL) where CONV_KEY = '"&amp;A86&amp;"' AND RULE_NUM = '"&amp;B86&amp;"';"</f>
        <v/>
      </c>
    </row>
    <row r="87" spans="1:12">
      <c r="A87" t="n">
        <v>28</v>
      </c>
      <c r="B87" t="n">
        <v>2</v>
      </c>
      <c r="C87" s="2" t="s">
        <v>802</v>
      </c>
      <c r="D87" s="2" t="s">
        <v>810</v>
      </c>
      <c r="F87" t="n">
        <v>0</v>
      </c>
      <c r="H87">
        <f>VLOOKUP(A87,UFMT_CONVERSION!$A:$E,3,FALSE)</f>
        <v/>
      </c>
      <c r="I87">
        <f>VLOOKUP(A87,UFMT_CONVERSION!$A:$E,5,FALSE)</f>
        <v/>
      </c>
      <c r="J87">
        <f>"Insert into UFMT_CONV_RULE (CONV_KEY, RULE_NUM, SRC_VALUE, DEST_VALUE, NEXT_KEY,  IS_DEFAULT) Values ('"&amp;A87&amp;"', '"&amp;B87&amp;"', '"&amp;C87&amp;"', '"&amp;D87&amp;"', '"&amp;E87&amp;"',  '"&amp;F87&amp;"');"</f>
        <v/>
      </c>
      <c r="K87">
        <f>"Update UFMT_CONV_RULE set (SRC_VALUE, DEST_VALUE, NEXT_KEY,  IS_DEFAULT) = (SELECT '"&amp;C87&amp;"', '"&amp;D87&amp;"', '"&amp;E87&amp;"',  '"&amp;F87&amp;"' FROM DUAL) where CONV_KEY = '"&amp;A87&amp;"' AND RULE_NUM = '"&amp;B87&amp;"';"</f>
        <v/>
      </c>
    </row>
    <row r="88" spans="1:12">
      <c r="A88" t="n">
        <v>29</v>
      </c>
      <c r="B88" t="n">
        <v>1</v>
      </c>
      <c r="C88" s="2" t="n"/>
      <c r="D88" s="2" t="s">
        <v>811</v>
      </c>
      <c r="F88" t="n">
        <v>1</v>
      </c>
      <c r="H88">
        <f>VLOOKUP(A88,UFMT_CONVERSION!$A:$E,3,FALSE)</f>
        <v/>
      </c>
      <c r="I88">
        <f>VLOOKUP(A88,UFMT_CONVERSION!$A:$E,5,FALSE)</f>
        <v/>
      </c>
      <c r="J88">
        <f>"Insert into UFMT_CONV_RULE (CONV_KEY, RULE_NUM, SRC_VALUE, DEST_VALUE, NEXT_KEY,  IS_DEFAULT) Values ('"&amp;A88&amp;"', '"&amp;B88&amp;"', '"&amp;C88&amp;"', '"&amp;D88&amp;"', '"&amp;E88&amp;"',  '"&amp;F88&amp;"');"</f>
        <v/>
      </c>
      <c r="K88">
        <f>"Update UFMT_CONV_RULE set (SRC_VALUE, DEST_VALUE, NEXT_KEY,  IS_DEFAULT) = (SELECT '"&amp;C88&amp;"', '"&amp;D88&amp;"', '"&amp;E88&amp;"',  '"&amp;F88&amp;"' FROM DUAL) where CONV_KEY = '"&amp;A88&amp;"' AND RULE_NUM = '"&amp;B88&amp;"';"</f>
        <v/>
      </c>
    </row>
    <row r="89" spans="1:12">
      <c r="A89" t="n">
        <v>30</v>
      </c>
      <c r="B89" t="n">
        <v>1</v>
      </c>
      <c r="C89" s="2" t="n"/>
      <c r="D89" s="2" t="s">
        <v>812</v>
      </c>
      <c r="F89" t="n">
        <v>1</v>
      </c>
      <c r="H89">
        <f>VLOOKUP(A89,UFMT_CONVERSION!$A:$E,3,FALSE)</f>
        <v/>
      </c>
      <c r="I89">
        <f>VLOOKUP(A89,UFMT_CONVERSION!$A:$E,5,FALSE)</f>
        <v/>
      </c>
      <c r="J89">
        <f>"Insert into UFMT_CONV_RULE (CONV_KEY, RULE_NUM, SRC_VALUE, DEST_VALUE, NEXT_KEY,  IS_DEFAULT) Values ('"&amp;A89&amp;"', '"&amp;B89&amp;"', '"&amp;C89&amp;"', '"&amp;D89&amp;"', '"&amp;E89&amp;"',  '"&amp;F89&amp;"');"</f>
        <v/>
      </c>
      <c r="K89">
        <f>"Update UFMT_CONV_RULE set (SRC_VALUE, DEST_VALUE, NEXT_KEY,  IS_DEFAULT) = (SELECT '"&amp;C89&amp;"', '"&amp;D89&amp;"', '"&amp;E89&amp;"',  '"&amp;F89&amp;"' FROM DUAL) where CONV_KEY = '"&amp;A89&amp;"' AND RULE_NUM = '"&amp;B89&amp;"';"</f>
        <v/>
      </c>
    </row>
    <row r="90" spans="1:12">
      <c r="A90" t="n">
        <v>31</v>
      </c>
      <c r="B90" t="n">
        <v>1</v>
      </c>
      <c r="C90" s="2" t="n"/>
      <c r="D90" s="2" t="s">
        <v>813</v>
      </c>
      <c r="F90" t="n">
        <v>1</v>
      </c>
      <c r="H90">
        <f>VLOOKUP(A90,UFMT_CONVERSION!$A:$E,3,FALSE)</f>
        <v/>
      </c>
      <c r="I90">
        <f>VLOOKUP(A90,UFMT_CONVERSION!$A:$E,5,FALSE)</f>
        <v/>
      </c>
      <c r="J90">
        <f>"Insert into UFMT_CONV_RULE (CONV_KEY, RULE_NUM, SRC_VALUE, DEST_VALUE, NEXT_KEY,  IS_DEFAULT) Values ('"&amp;A90&amp;"', '"&amp;B90&amp;"', '"&amp;C90&amp;"', '"&amp;D90&amp;"', '"&amp;E90&amp;"',  '"&amp;F90&amp;"');"</f>
        <v/>
      </c>
      <c r="K90">
        <f>"Update UFMT_CONV_RULE set (SRC_VALUE, DEST_VALUE, NEXT_KEY,  IS_DEFAULT) = (SELECT '"&amp;C90&amp;"', '"&amp;D90&amp;"', '"&amp;E90&amp;"',  '"&amp;F90&amp;"' FROM DUAL) where CONV_KEY = '"&amp;A90&amp;"' AND RULE_NUM = '"&amp;B90&amp;"';"</f>
        <v/>
      </c>
    </row>
    <row r="91" spans="1:12">
      <c r="A91" t="n">
        <v>32</v>
      </c>
      <c r="B91" t="n">
        <v>1</v>
      </c>
      <c r="C91" s="2" t="n"/>
      <c r="D91" s="2" t="s">
        <v>814</v>
      </c>
      <c r="F91" t="n">
        <v>1</v>
      </c>
      <c r="H91">
        <f>VLOOKUP(A91,UFMT_CONVERSION!$A:$E,3,FALSE)</f>
        <v/>
      </c>
      <c r="I91">
        <f>VLOOKUP(A91,UFMT_CONVERSION!$A:$E,5,FALSE)</f>
        <v/>
      </c>
      <c r="J91">
        <f>"Insert into UFMT_CONV_RULE (CONV_KEY, RULE_NUM, SRC_VALUE, DEST_VALUE, NEXT_KEY,  IS_DEFAULT) Values ('"&amp;A91&amp;"', '"&amp;B91&amp;"', '"&amp;C91&amp;"', '"&amp;D91&amp;"', '"&amp;E91&amp;"',  '"&amp;F91&amp;"');"</f>
        <v/>
      </c>
      <c r="K91">
        <f>"Update UFMT_CONV_RULE set (SRC_VALUE, DEST_VALUE, NEXT_KEY,  IS_DEFAULT) = (SELECT '"&amp;C91&amp;"', '"&amp;D91&amp;"', '"&amp;E91&amp;"',  '"&amp;F91&amp;"' FROM DUAL) where CONV_KEY = '"&amp;A91&amp;"' AND RULE_NUM = '"&amp;B91&amp;"';"</f>
        <v/>
      </c>
    </row>
    <row r="92" spans="1:12">
      <c r="A92" t="n">
        <v>33</v>
      </c>
      <c r="B92" t="n">
        <v>1</v>
      </c>
      <c r="C92" s="2" t="s">
        <v>256</v>
      </c>
      <c r="D92" s="2" t="s">
        <v>782</v>
      </c>
      <c r="F92" t="n">
        <v>0</v>
      </c>
      <c r="H92">
        <f>VLOOKUP(A92,UFMT_CONVERSION!$A:$E,3,FALSE)</f>
        <v/>
      </c>
      <c r="I92">
        <f>VLOOKUP(A92,UFMT_CONVERSION!$A:$E,5,FALSE)</f>
        <v/>
      </c>
      <c r="J92">
        <f>"Insert into UFMT_CONV_RULE (CONV_KEY, RULE_NUM, SRC_VALUE, DEST_VALUE, NEXT_KEY,  IS_DEFAULT) Values ('"&amp;A92&amp;"', '"&amp;B92&amp;"', '"&amp;C92&amp;"', '"&amp;D92&amp;"', '"&amp;E92&amp;"',  '"&amp;F92&amp;"');"</f>
        <v/>
      </c>
      <c r="K92">
        <f>"Update UFMT_CONV_RULE set (SRC_VALUE, DEST_VALUE, NEXT_KEY,  IS_DEFAULT) = (SELECT '"&amp;C92&amp;"', '"&amp;D92&amp;"', '"&amp;E92&amp;"',  '"&amp;F92&amp;"' FROM DUAL) where CONV_KEY = '"&amp;A92&amp;"' AND RULE_NUM = '"&amp;B92&amp;"';"</f>
        <v/>
      </c>
    </row>
    <row r="93" spans="1:12">
      <c r="A93" t="n">
        <v>33</v>
      </c>
      <c r="B93" t="n">
        <v>2</v>
      </c>
      <c r="C93" s="2" t="s">
        <v>815</v>
      </c>
      <c r="D93" s="2" t="s">
        <v>816</v>
      </c>
      <c r="F93" t="n">
        <v>0</v>
      </c>
      <c r="H93">
        <f>VLOOKUP(A93,UFMT_CONVERSION!$A:$E,3,FALSE)</f>
        <v/>
      </c>
      <c r="I93">
        <f>VLOOKUP(A93,UFMT_CONVERSION!$A:$E,5,FALSE)</f>
        <v/>
      </c>
      <c r="J93">
        <f>"Insert into UFMT_CONV_RULE (CONV_KEY, RULE_NUM, SRC_VALUE, DEST_VALUE, NEXT_KEY,  IS_DEFAULT) Values ('"&amp;A93&amp;"', '"&amp;B93&amp;"', '"&amp;C93&amp;"', '"&amp;D93&amp;"', '"&amp;E93&amp;"',  '"&amp;F93&amp;"');"</f>
        <v/>
      </c>
      <c r="K93">
        <f>"Update UFMT_CONV_RULE set (SRC_VALUE, DEST_VALUE, NEXT_KEY,  IS_DEFAULT) = (SELECT '"&amp;C93&amp;"', '"&amp;D93&amp;"', '"&amp;E93&amp;"',  '"&amp;F93&amp;"' FROM DUAL) where CONV_KEY = '"&amp;A93&amp;"' AND RULE_NUM = '"&amp;B93&amp;"';"</f>
        <v/>
      </c>
    </row>
    <row r="94" spans="1:12">
      <c r="A94" t="n">
        <v>33</v>
      </c>
      <c r="B94" t="n">
        <v>3</v>
      </c>
      <c r="C94" s="2" t="s">
        <v>817</v>
      </c>
      <c r="D94" s="2" t="s">
        <v>818</v>
      </c>
      <c r="F94" t="n">
        <v>0</v>
      </c>
      <c r="H94">
        <f>VLOOKUP(A94,UFMT_CONVERSION!$A:$E,3,FALSE)</f>
        <v/>
      </c>
      <c r="I94">
        <f>VLOOKUP(A94,UFMT_CONVERSION!$A:$E,5,FALSE)</f>
        <v/>
      </c>
      <c r="J94">
        <f>"Insert into UFMT_CONV_RULE (CONV_KEY, RULE_NUM, SRC_VALUE, DEST_VALUE, NEXT_KEY,  IS_DEFAULT) Values ('"&amp;A94&amp;"', '"&amp;B94&amp;"', '"&amp;C94&amp;"', '"&amp;D94&amp;"', '"&amp;E94&amp;"',  '"&amp;F94&amp;"');"</f>
        <v/>
      </c>
      <c r="K94">
        <f>"Update UFMT_CONV_RULE set (SRC_VALUE, DEST_VALUE, NEXT_KEY,  IS_DEFAULT) = (SELECT '"&amp;C94&amp;"', '"&amp;D94&amp;"', '"&amp;E94&amp;"',  '"&amp;F94&amp;"' FROM DUAL) where CONV_KEY = '"&amp;A94&amp;"' AND RULE_NUM = '"&amp;B94&amp;"';"</f>
        <v/>
      </c>
    </row>
    <row r="95" spans="1:12">
      <c r="A95" t="n">
        <v>33</v>
      </c>
      <c r="B95" t="n">
        <v>4</v>
      </c>
      <c r="C95" s="2" t="s">
        <v>819</v>
      </c>
      <c r="D95" s="2" t="s">
        <v>820</v>
      </c>
      <c r="F95" t="n">
        <v>0</v>
      </c>
      <c r="H95">
        <f>VLOOKUP(A95,UFMT_CONVERSION!$A:$E,3,FALSE)</f>
        <v/>
      </c>
      <c r="I95">
        <f>VLOOKUP(A95,UFMT_CONVERSION!$A:$E,5,FALSE)</f>
        <v/>
      </c>
      <c r="J95">
        <f>"Insert into UFMT_CONV_RULE (CONV_KEY, RULE_NUM, SRC_VALUE, DEST_VALUE, NEXT_KEY,  IS_DEFAULT) Values ('"&amp;A95&amp;"', '"&amp;B95&amp;"', '"&amp;C95&amp;"', '"&amp;D95&amp;"', '"&amp;E95&amp;"',  '"&amp;F95&amp;"');"</f>
        <v/>
      </c>
      <c r="K95">
        <f>"Update UFMT_CONV_RULE set (SRC_VALUE, DEST_VALUE, NEXT_KEY,  IS_DEFAULT) = (SELECT '"&amp;C95&amp;"', '"&amp;D95&amp;"', '"&amp;E95&amp;"',  '"&amp;F95&amp;"' FROM DUAL) where CONV_KEY = '"&amp;A95&amp;"' AND RULE_NUM = '"&amp;B95&amp;"';"</f>
        <v/>
      </c>
    </row>
    <row r="96" spans="1:12">
      <c r="A96" t="n">
        <v>33</v>
      </c>
      <c r="B96" t="n">
        <v>5</v>
      </c>
      <c r="C96" s="2" t="s">
        <v>380</v>
      </c>
      <c r="D96" s="2" t="s">
        <v>821</v>
      </c>
      <c r="F96" t="n">
        <v>0</v>
      </c>
      <c r="H96">
        <f>VLOOKUP(A96,UFMT_CONVERSION!$A:$E,3,FALSE)</f>
        <v/>
      </c>
      <c r="I96">
        <f>VLOOKUP(A96,UFMT_CONVERSION!$A:$E,5,FALSE)</f>
        <v/>
      </c>
      <c r="J96">
        <f>"Insert into UFMT_CONV_RULE (CONV_KEY, RULE_NUM, SRC_VALUE, DEST_VALUE, NEXT_KEY,  IS_DEFAULT) Values ('"&amp;A96&amp;"', '"&amp;B96&amp;"', '"&amp;C96&amp;"', '"&amp;D96&amp;"', '"&amp;E96&amp;"',  '"&amp;F96&amp;"');"</f>
        <v/>
      </c>
      <c r="K96">
        <f>"Update UFMT_CONV_RULE set (SRC_VALUE, DEST_VALUE, NEXT_KEY,  IS_DEFAULT) = (SELECT '"&amp;C96&amp;"', '"&amp;D96&amp;"', '"&amp;E96&amp;"',  '"&amp;F96&amp;"' FROM DUAL) where CONV_KEY = '"&amp;A96&amp;"' AND RULE_NUM = '"&amp;B96&amp;"';"</f>
        <v/>
      </c>
    </row>
    <row r="97" spans="1:12">
      <c r="A97" t="n">
        <v>33</v>
      </c>
      <c r="B97" t="n">
        <v>6</v>
      </c>
      <c r="C97" s="2" t="s">
        <v>306</v>
      </c>
      <c r="D97" s="2" t="s">
        <v>816</v>
      </c>
      <c r="F97" t="n">
        <v>1</v>
      </c>
      <c r="H97">
        <f>VLOOKUP(A97,UFMT_CONVERSION!$A:$E,3,FALSE)</f>
        <v/>
      </c>
      <c r="I97">
        <f>VLOOKUP(A97,UFMT_CONVERSION!$A:$E,5,FALSE)</f>
        <v/>
      </c>
      <c r="J97">
        <f>"Insert into UFMT_CONV_RULE (CONV_KEY, RULE_NUM, SRC_VALUE, DEST_VALUE, NEXT_KEY,  IS_DEFAULT) Values ('"&amp;A97&amp;"', '"&amp;B97&amp;"', '"&amp;C97&amp;"', '"&amp;D97&amp;"', '"&amp;E97&amp;"',  '"&amp;F97&amp;"');"</f>
        <v/>
      </c>
      <c r="K97">
        <f>"Update UFMT_CONV_RULE set (SRC_VALUE, DEST_VALUE, NEXT_KEY,  IS_DEFAULT) = (SELECT '"&amp;C97&amp;"', '"&amp;D97&amp;"', '"&amp;E97&amp;"',  '"&amp;F97&amp;"' FROM DUAL) where CONV_KEY = '"&amp;A97&amp;"' AND RULE_NUM = '"&amp;B97&amp;"';"</f>
        <v/>
      </c>
    </row>
    <row r="98" spans="1:12">
      <c r="A98" t="n">
        <v>33</v>
      </c>
      <c r="B98" t="n">
        <v>7</v>
      </c>
      <c r="C98" s="2" t="s">
        <v>504</v>
      </c>
      <c r="D98" s="2" t="s">
        <v>822</v>
      </c>
      <c r="F98" t="n">
        <v>0</v>
      </c>
      <c r="H98">
        <f>VLOOKUP(A98,UFMT_CONVERSION!$A:$E,3,FALSE)</f>
        <v/>
      </c>
      <c r="I98">
        <f>VLOOKUP(A98,UFMT_CONVERSION!$A:$E,5,FALSE)</f>
        <v/>
      </c>
      <c r="J98">
        <f>"Insert into UFMT_CONV_RULE (CONV_KEY, RULE_NUM, SRC_VALUE, DEST_VALUE, NEXT_KEY,  IS_DEFAULT) Values ('"&amp;A98&amp;"', '"&amp;B98&amp;"', '"&amp;C98&amp;"', '"&amp;D98&amp;"', '"&amp;E98&amp;"',  '"&amp;F98&amp;"');"</f>
        <v/>
      </c>
      <c r="K98">
        <f>"Update UFMT_CONV_RULE set (SRC_VALUE, DEST_VALUE, NEXT_KEY,  IS_DEFAULT) = (SELECT '"&amp;C98&amp;"', '"&amp;D98&amp;"', '"&amp;E98&amp;"',  '"&amp;F98&amp;"' FROM DUAL) where CONV_KEY = '"&amp;A98&amp;"' AND RULE_NUM = '"&amp;B98&amp;"';"</f>
        <v/>
      </c>
    </row>
    <row r="99" spans="1:12">
      <c r="A99" t="n">
        <v>33</v>
      </c>
      <c r="B99" t="n">
        <v>8</v>
      </c>
      <c r="C99" s="2" t="s">
        <v>771</v>
      </c>
      <c r="D99" s="2" t="s">
        <v>823</v>
      </c>
      <c r="F99" t="n">
        <v>0</v>
      </c>
      <c r="H99">
        <f>VLOOKUP(A99,UFMT_CONVERSION!$A:$E,3,FALSE)</f>
        <v/>
      </c>
      <c r="I99">
        <f>VLOOKUP(A99,UFMT_CONVERSION!$A:$E,5,FALSE)</f>
        <v/>
      </c>
      <c r="J99">
        <f>"Insert into UFMT_CONV_RULE (CONV_KEY, RULE_NUM, SRC_VALUE, DEST_VALUE, NEXT_KEY,  IS_DEFAULT) Values ('"&amp;A99&amp;"', '"&amp;B99&amp;"', '"&amp;C99&amp;"', '"&amp;D99&amp;"', '"&amp;E99&amp;"',  '"&amp;F99&amp;"');"</f>
        <v/>
      </c>
      <c r="K99">
        <f>"Update UFMT_CONV_RULE set (SRC_VALUE, DEST_VALUE, NEXT_KEY,  IS_DEFAULT) = (SELECT '"&amp;C99&amp;"', '"&amp;D99&amp;"', '"&amp;E99&amp;"',  '"&amp;F99&amp;"' FROM DUAL) where CONV_KEY = '"&amp;A99&amp;"' AND RULE_NUM = '"&amp;B99&amp;"';"</f>
        <v/>
      </c>
    </row>
    <row r="100" spans="1:12">
      <c r="A100" t="n">
        <v>33</v>
      </c>
      <c r="B100" t="n">
        <v>9</v>
      </c>
      <c r="C100" s="2" t="s">
        <v>71</v>
      </c>
      <c r="D100" s="2" t="s">
        <v>824</v>
      </c>
      <c r="F100" t="n">
        <v>0</v>
      </c>
      <c r="H100">
        <f>VLOOKUP(A100,UFMT_CONVERSION!$A:$E,3,FALSE)</f>
        <v/>
      </c>
      <c r="I100">
        <f>VLOOKUP(A100,UFMT_CONVERSION!$A:$E,5,FALSE)</f>
        <v/>
      </c>
      <c r="J100">
        <f>"Insert into UFMT_CONV_RULE (CONV_KEY, RULE_NUM, SRC_VALUE, DEST_VALUE, NEXT_KEY,  IS_DEFAULT) Values ('"&amp;A100&amp;"', '"&amp;B100&amp;"', '"&amp;C100&amp;"', '"&amp;D100&amp;"', '"&amp;E100&amp;"',  '"&amp;F100&amp;"');"</f>
        <v/>
      </c>
      <c r="K100">
        <f>"Update UFMT_CONV_RULE set (SRC_VALUE, DEST_VALUE, NEXT_KEY,  IS_DEFAULT) = (SELECT '"&amp;C100&amp;"', '"&amp;D100&amp;"', '"&amp;E100&amp;"',  '"&amp;F100&amp;"' FROM DUAL) where CONV_KEY = '"&amp;A100&amp;"' AND RULE_NUM = '"&amp;B100&amp;"';"</f>
        <v/>
      </c>
    </row>
    <row r="101" spans="1:12">
      <c r="A101" t="n">
        <v>33</v>
      </c>
      <c r="B101" t="n">
        <v>10</v>
      </c>
      <c r="C101" s="2" t="s">
        <v>245</v>
      </c>
      <c r="D101" s="2" t="s">
        <v>785</v>
      </c>
      <c r="F101" t="n">
        <v>0</v>
      </c>
      <c r="H101">
        <f>VLOOKUP(A101,UFMT_CONVERSION!$A:$E,3,FALSE)</f>
        <v/>
      </c>
      <c r="I101">
        <f>VLOOKUP(A101,UFMT_CONVERSION!$A:$E,5,FALSE)</f>
        <v/>
      </c>
      <c r="J101">
        <f>"Insert into UFMT_CONV_RULE (CONV_KEY, RULE_NUM, SRC_VALUE, DEST_VALUE, NEXT_KEY,  IS_DEFAULT) Values ('"&amp;A101&amp;"', '"&amp;B101&amp;"', '"&amp;C101&amp;"', '"&amp;D101&amp;"', '"&amp;E101&amp;"',  '"&amp;F101&amp;"');"</f>
        <v/>
      </c>
      <c r="K101">
        <f>"Update UFMT_CONV_RULE set (SRC_VALUE, DEST_VALUE, NEXT_KEY,  IS_DEFAULT) = (SELECT '"&amp;C101&amp;"', '"&amp;D101&amp;"', '"&amp;E101&amp;"',  '"&amp;F101&amp;"' FROM DUAL) where CONV_KEY = '"&amp;A101&amp;"' AND RULE_NUM = '"&amp;B101&amp;"';"</f>
        <v/>
      </c>
    </row>
    <row r="102" spans="1:12">
      <c r="A102" t="n">
        <v>33</v>
      </c>
      <c r="B102" t="n">
        <v>11</v>
      </c>
      <c r="C102" s="2" t="s">
        <v>90</v>
      </c>
      <c r="D102" s="2" t="s">
        <v>824</v>
      </c>
      <c r="F102" t="n">
        <v>0</v>
      </c>
      <c r="H102">
        <f>VLOOKUP(A102,UFMT_CONVERSION!$A:$E,3,FALSE)</f>
        <v/>
      </c>
      <c r="I102">
        <f>VLOOKUP(A102,UFMT_CONVERSION!$A:$E,5,FALSE)</f>
        <v/>
      </c>
      <c r="J102">
        <f>"Insert into UFMT_CONV_RULE (CONV_KEY, RULE_NUM, SRC_VALUE, DEST_VALUE, NEXT_KEY,  IS_DEFAULT) Values ('"&amp;A102&amp;"', '"&amp;B102&amp;"', '"&amp;C102&amp;"', '"&amp;D102&amp;"', '"&amp;E102&amp;"',  '"&amp;F102&amp;"');"</f>
        <v/>
      </c>
      <c r="K102">
        <f>"Update UFMT_CONV_RULE set (SRC_VALUE, DEST_VALUE, NEXT_KEY,  IS_DEFAULT) = (SELECT '"&amp;C102&amp;"', '"&amp;D102&amp;"', '"&amp;E102&amp;"',  '"&amp;F102&amp;"' FROM DUAL) where CONV_KEY = '"&amp;A102&amp;"' AND RULE_NUM = '"&amp;B102&amp;"';"</f>
        <v/>
      </c>
    </row>
    <row r="103" spans="1:12">
      <c r="A103" t="n">
        <v>33</v>
      </c>
      <c r="B103" t="n">
        <v>12</v>
      </c>
      <c r="C103" s="2" t="s">
        <v>825</v>
      </c>
      <c r="D103" s="2" t="s">
        <v>826</v>
      </c>
      <c r="F103" t="n">
        <v>0</v>
      </c>
      <c r="H103">
        <f>VLOOKUP(A103,UFMT_CONVERSION!$A:$E,3,FALSE)</f>
        <v/>
      </c>
      <c r="I103">
        <f>VLOOKUP(A103,UFMT_CONVERSION!$A:$E,5,FALSE)</f>
        <v/>
      </c>
      <c r="J103">
        <f>"Insert into UFMT_CONV_RULE (CONV_KEY, RULE_NUM, SRC_VALUE, DEST_VALUE, NEXT_KEY,  IS_DEFAULT) Values ('"&amp;A103&amp;"', '"&amp;B103&amp;"', '"&amp;C103&amp;"', '"&amp;D103&amp;"', '"&amp;E103&amp;"',  '"&amp;F103&amp;"');"</f>
        <v/>
      </c>
      <c r="K103">
        <f>"Update UFMT_CONV_RULE set (SRC_VALUE, DEST_VALUE, NEXT_KEY,  IS_DEFAULT) = (SELECT '"&amp;C103&amp;"', '"&amp;D103&amp;"', '"&amp;E103&amp;"',  '"&amp;F103&amp;"' FROM DUAL) where CONV_KEY = '"&amp;A103&amp;"' AND RULE_NUM = '"&amp;B103&amp;"';"</f>
        <v/>
      </c>
    </row>
    <row r="104" spans="1:12">
      <c r="A104" t="n">
        <v>33</v>
      </c>
      <c r="B104" t="n">
        <v>13</v>
      </c>
      <c r="C104" s="2" t="s">
        <v>113</v>
      </c>
      <c r="D104" s="2" t="s">
        <v>827</v>
      </c>
      <c r="F104" t="n">
        <v>0</v>
      </c>
      <c r="H104">
        <f>VLOOKUP(A104,UFMT_CONVERSION!$A:$E,3,FALSE)</f>
        <v/>
      </c>
      <c r="I104">
        <f>VLOOKUP(A104,UFMT_CONVERSION!$A:$E,5,FALSE)</f>
        <v/>
      </c>
      <c r="J104">
        <f>"Insert into UFMT_CONV_RULE (CONV_KEY, RULE_NUM, SRC_VALUE, DEST_VALUE, NEXT_KEY,  IS_DEFAULT) Values ('"&amp;A104&amp;"', '"&amp;B104&amp;"', '"&amp;C104&amp;"', '"&amp;D104&amp;"', '"&amp;E104&amp;"',  '"&amp;F104&amp;"');"</f>
        <v/>
      </c>
      <c r="K104">
        <f>"Update UFMT_CONV_RULE set (SRC_VALUE, DEST_VALUE, NEXT_KEY,  IS_DEFAULT) = (SELECT '"&amp;C104&amp;"', '"&amp;D104&amp;"', '"&amp;E104&amp;"',  '"&amp;F104&amp;"' FROM DUAL) where CONV_KEY = '"&amp;A104&amp;"' AND RULE_NUM = '"&amp;B104&amp;"';"</f>
        <v/>
      </c>
    </row>
    <row r="105" spans="1:12">
      <c r="A105" t="n">
        <v>33</v>
      </c>
      <c r="B105" t="n">
        <v>14</v>
      </c>
      <c r="C105" s="2" t="s">
        <v>828</v>
      </c>
      <c r="D105" s="2" t="s">
        <v>829</v>
      </c>
      <c r="F105" t="n">
        <v>0</v>
      </c>
      <c r="H105">
        <f>VLOOKUP(A105,UFMT_CONVERSION!$A:$E,3,FALSE)</f>
        <v/>
      </c>
      <c r="I105">
        <f>VLOOKUP(A105,UFMT_CONVERSION!$A:$E,5,FALSE)</f>
        <v/>
      </c>
      <c r="J105">
        <f>"Insert into UFMT_CONV_RULE (CONV_KEY, RULE_NUM, SRC_VALUE, DEST_VALUE, NEXT_KEY,  IS_DEFAULT) Values ('"&amp;A105&amp;"', '"&amp;B105&amp;"', '"&amp;C105&amp;"', '"&amp;D105&amp;"', '"&amp;E105&amp;"',  '"&amp;F105&amp;"');"</f>
        <v/>
      </c>
      <c r="K105">
        <f>"Update UFMT_CONV_RULE set (SRC_VALUE, DEST_VALUE, NEXT_KEY,  IS_DEFAULT) = (SELECT '"&amp;C105&amp;"', '"&amp;D105&amp;"', '"&amp;E105&amp;"',  '"&amp;F105&amp;"' FROM DUAL) where CONV_KEY = '"&amp;A105&amp;"' AND RULE_NUM = '"&amp;B105&amp;"';"</f>
        <v/>
      </c>
    </row>
    <row r="106" spans="1:12">
      <c r="A106" t="n">
        <v>33</v>
      </c>
      <c r="B106" t="n">
        <v>15</v>
      </c>
      <c r="C106" s="2" t="s">
        <v>830</v>
      </c>
      <c r="D106" s="2" t="s">
        <v>831</v>
      </c>
      <c r="F106" t="n">
        <v>0</v>
      </c>
      <c r="H106">
        <f>VLOOKUP(A106,UFMT_CONVERSION!$A:$E,3,FALSE)</f>
        <v/>
      </c>
      <c r="I106">
        <f>VLOOKUP(A106,UFMT_CONVERSION!$A:$E,5,FALSE)</f>
        <v/>
      </c>
      <c r="J106">
        <f>"Insert into UFMT_CONV_RULE (CONV_KEY, RULE_NUM, SRC_VALUE, DEST_VALUE, NEXT_KEY,  IS_DEFAULT) Values ('"&amp;A106&amp;"', '"&amp;B106&amp;"', '"&amp;C106&amp;"', '"&amp;D106&amp;"', '"&amp;E106&amp;"',  '"&amp;F106&amp;"');"</f>
        <v/>
      </c>
      <c r="K106">
        <f>"Update UFMT_CONV_RULE set (SRC_VALUE, DEST_VALUE, NEXT_KEY,  IS_DEFAULT) = (SELECT '"&amp;C106&amp;"', '"&amp;D106&amp;"', '"&amp;E106&amp;"',  '"&amp;F106&amp;"' FROM DUAL) where CONV_KEY = '"&amp;A106&amp;"' AND RULE_NUM = '"&amp;B106&amp;"';"</f>
        <v/>
      </c>
    </row>
    <row r="107" spans="1:12">
      <c r="A107" t="n">
        <v>33</v>
      </c>
      <c r="B107" t="n">
        <v>16</v>
      </c>
      <c r="C107" s="2" t="s">
        <v>832</v>
      </c>
      <c r="D107" s="2" t="s">
        <v>784</v>
      </c>
      <c r="F107" t="n">
        <v>0</v>
      </c>
      <c r="H107">
        <f>VLOOKUP(A107,UFMT_CONVERSION!$A:$E,3,FALSE)</f>
        <v/>
      </c>
      <c r="I107">
        <f>VLOOKUP(A107,UFMT_CONVERSION!$A:$E,5,FALSE)</f>
        <v/>
      </c>
      <c r="J107">
        <f>"Insert into UFMT_CONV_RULE (CONV_KEY, RULE_NUM, SRC_VALUE, DEST_VALUE, NEXT_KEY,  IS_DEFAULT) Values ('"&amp;A107&amp;"', '"&amp;B107&amp;"', '"&amp;C107&amp;"', '"&amp;D107&amp;"', '"&amp;E107&amp;"',  '"&amp;F107&amp;"');"</f>
        <v/>
      </c>
      <c r="K107">
        <f>"Update UFMT_CONV_RULE set (SRC_VALUE, DEST_VALUE, NEXT_KEY,  IS_DEFAULT) = (SELECT '"&amp;C107&amp;"', '"&amp;D107&amp;"', '"&amp;E107&amp;"',  '"&amp;F107&amp;"' FROM DUAL) where CONV_KEY = '"&amp;A107&amp;"' AND RULE_NUM = '"&amp;B107&amp;"';"</f>
        <v/>
      </c>
    </row>
    <row r="108" spans="1:12">
      <c r="A108" t="n">
        <v>33</v>
      </c>
      <c r="B108" t="n">
        <v>17</v>
      </c>
      <c r="C108" s="2" t="s">
        <v>128</v>
      </c>
      <c r="D108" s="2" t="s">
        <v>816</v>
      </c>
      <c r="F108" t="n">
        <v>0</v>
      </c>
      <c r="H108">
        <f>VLOOKUP(A108,UFMT_CONVERSION!$A:$E,3,FALSE)</f>
        <v/>
      </c>
      <c r="I108">
        <f>VLOOKUP(A108,UFMT_CONVERSION!$A:$E,5,FALSE)</f>
        <v/>
      </c>
      <c r="J108">
        <f>"Insert into UFMT_CONV_RULE (CONV_KEY, RULE_NUM, SRC_VALUE, DEST_VALUE, NEXT_KEY,  IS_DEFAULT) Values ('"&amp;A108&amp;"', '"&amp;B108&amp;"', '"&amp;C108&amp;"', '"&amp;D108&amp;"', '"&amp;E108&amp;"',  '"&amp;F108&amp;"');"</f>
        <v/>
      </c>
      <c r="K108">
        <f>"Update UFMT_CONV_RULE set (SRC_VALUE, DEST_VALUE, NEXT_KEY,  IS_DEFAULT) = (SELECT '"&amp;C108&amp;"', '"&amp;D108&amp;"', '"&amp;E108&amp;"',  '"&amp;F108&amp;"' FROM DUAL) where CONV_KEY = '"&amp;A108&amp;"' AND RULE_NUM = '"&amp;B108&amp;"';"</f>
        <v/>
      </c>
    </row>
    <row r="109" spans="1:12">
      <c r="A109" t="n">
        <v>33</v>
      </c>
      <c r="B109" t="n">
        <v>18</v>
      </c>
      <c r="C109" s="2" t="s">
        <v>288</v>
      </c>
      <c r="D109" s="2" t="s">
        <v>833</v>
      </c>
      <c r="F109" t="n">
        <v>0</v>
      </c>
      <c r="H109">
        <f>VLOOKUP(A109,UFMT_CONVERSION!$A:$E,3,FALSE)</f>
        <v/>
      </c>
      <c r="I109">
        <f>VLOOKUP(A109,UFMT_CONVERSION!$A:$E,5,FALSE)</f>
        <v/>
      </c>
      <c r="J109">
        <f>"Insert into UFMT_CONV_RULE (CONV_KEY, RULE_NUM, SRC_VALUE, DEST_VALUE, NEXT_KEY,  IS_DEFAULT) Values ('"&amp;A109&amp;"', '"&amp;B109&amp;"', '"&amp;C109&amp;"', '"&amp;D109&amp;"', '"&amp;E109&amp;"',  '"&amp;F109&amp;"');"</f>
        <v/>
      </c>
      <c r="K109">
        <f>"Update UFMT_CONV_RULE set (SRC_VALUE, DEST_VALUE, NEXT_KEY,  IS_DEFAULT) = (SELECT '"&amp;C109&amp;"', '"&amp;D109&amp;"', '"&amp;E109&amp;"',  '"&amp;F109&amp;"' FROM DUAL) where CONV_KEY = '"&amp;A109&amp;"' AND RULE_NUM = '"&amp;B109&amp;"';"</f>
        <v/>
      </c>
    </row>
    <row r="110" spans="1:12">
      <c r="A110" t="n">
        <v>33</v>
      </c>
      <c r="B110" t="n">
        <v>19</v>
      </c>
      <c r="C110" s="2" t="s">
        <v>834</v>
      </c>
      <c r="D110" s="2" t="s">
        <v>818</v>
      </c>
      <c r="F110" t="n">
        <v>0</v>
      </c>
      <c r="H110">
        <f>VLOOKUP(A110,UFMT_CONVERSION!$A:$E,3,FALSE)</f>
        <v/>
      </c>
      <c r="I110">
        <f>VLOOKUP(A110,UFMT_CONVERSION!$A:$E,5,FALSE)</f>
        <v/>
      </c>
      <c r="J110">
        <f>"Insert into UFMT_CONV_RULE (CONV_KEY, RULE_NUM, SRC_VALUE, DEST_VALUE, NEXT_KEY,  IS_DEFAULT) Values ('"&amp;A110&amp;"', '"&amp;B110&amp;"', '"&amp;C110&amp;"', '"&amp;D110&amp;"', '"&amp;E110&amp;"',  '"&amp;F110&amp;"');"</f>
        <v/>
      </c>
      <c r="K110">
        <f>"Update UFMT_CONV_RULE set (SRC_VALUE, DEST_VALUE, NEXT_KEY,  IS_DEFAULT) = (SELECT '"&amp;C110&amp;"', '"&amp;D110&amp;"', '"&amp;E110&amp;"',  '"&amp;F110&amp;"' FROM DUAL) where CONV_KEY = '"&amp;A110&amp;"' AND RULE_NUM = '"&amp;B110&amp;"';"</f>
        <v/>
      </c>
    </row>
    <row r="111" spans="1:12">
      <c r="A111" t="n">
        <v>33</v>
      </c>
      <c r="B111" t="n">
        <v>20</v>
      </c>
      <c r="C111" s="2" t="s">
        <v>356</v>
      </c>
      <c r="D111" s="2" t="s">
        <v>818</v>
      </c>
      <c r="F111" t="n">
        <v>0</v>
      </c>
      <c r="H111">
        <f>VLOOKUP(A111,UFMT_CONVERSION!$A:$E,3,FALSE)</f>
        <v/>
      </c>
      <c r="I111">
        <f>VLOOKUP(A111,UFMT_CONVERSION!$A:$E,5,FALSE)</f>
        <v/>
      </c>
      <c r="J111">
        <f>"Insert into UFMT_CONV_RULE (CONV_KEY, RULE_NUM, SRC_VALUE, DEST_VALUE, NEXT_KEY,  IS_DEFAULT) Values ('"&amp;A111&amp;"', '"&amp;B111&amp;"', '"&amp;C111&amp;"', '"&amp;D111&amp;"', '"&amp;E111&amp;"',  '"&amp;F111&amp;"');"</f>
        <v/>
      </c>
      <c r="K111">
        <f>"Update UFMT_CONV_RULE set (SRC_VALUE, DEST_VALUE, NEXT_KEY,  IS_DEFAULT) = (SELECT '"&amp;C111&amp;"', '"&amp;D111&amp;"', '"&amp;E111&amp;"',  '"&amp;F111&amp;"' FROM DUAL) where CONV_KEY = '"&amp;A111&amp;"' AND RULE_NUM = '"&amp;B111&amp;"';"</f>
        <v/>
      </c>
    </row>
    <row r="112" spans="1:12">
      <c r="A112" t="n">
        <v>34</v>
      </c>
      <c r="B112" t="n">
        <v>1</v>
      </c>
      <c r="C112" s="2" t="s">
        <v>751</v>
      </c>
      <c r="D112" s="2" t="s">
        <v>134</v>
      </c>
      <c r="F112" t="n">
        <v>0</v>
      </c>
      <c r="H112">
        <f>VLOOKUP(A112,UFMT_CONVERSION!$A:$E,3,FALSE)</f>
        <v/>
      </c>
      <c r="I112">
        <f>VLOOKUP(A112,UFMT_CONVERSION!$A:$E,5,FALSE)</f>
        <v/>
      </c>
      <c r="J112">
        <f>"Insert into UFMT_CONV_RULE (CONV_KEY, RULE_NUM, SRC_VALUE, DEST_VALUE, NEXT_KEY,  IS_DEFAULT) Values ('"&amp;A112&amp;"', '"&amp;B112&amp;"', '"&amp;C112&amp;"', '"&amp;D112&amp;"', '"&amp;E112&amp;"',  '"&amp;F112&amp;"');"</f>
        <v/>
      </c>
      <c r="K112">
        <f>"Update UFMT_CONV_RULE set (SRC_VALUE, DEST_VALUE, NEXT_KEY,  IS_DEFAULT) = (SELECT '"&amp;C112&amp;"', '"&amp;D112&amp;"', '"&amp;E112&amp;"',  '"&amp;F112&amp;"' FROM DUAL) where CONV_KEY = '"&amp;A112&amp;"' AND RULE_NUM = '"&amp;B112&amp;"';"</f>
        <v/>
      </c>
    </row>
    <row r="113" spans="1:12">
      <c r="A113" t="n">
        <v>34</v>
      </c>
      <c r="B113" t="n">
        <v>2</v>
      </c>
      <c r="C113" s="2" t="s">
        <v>286</v>
      </c>
      <c r="D113" s="2" t="s">
        <v>752</v>
      </c>
      <c r="F113" t="n">
        <v>0</v>
      </c>
      <c r="H113">
        <f>VLOOKUP(A113,UFMT_CONVERSION!$A:$E,3,FALSE)</f>
        <v/>
      </c>
      <c r="I113">
        <f>VLOOKUP(A113,UFMT_CONVERSION!$A:$E,5,FALSE)</f>
        <v/>
      </c>
      <c r="J113">
        <f>"Insert into UFMT_CONV_RULE (CONV_KEY, RULE_NUM, SRC_VALUE, DEST_VALUE, NEXT_KEY,  IS_DEFAULT) Values ('"&amp;A113&amp;"', '"&amp;B113&amp;"', '"&amp;C113&amp;"', '"&amp;D113&amp;"', '"&amp;E113&amp;"',  '"&amp;F113&amp;"');"</f>
        <v/>
      </c>
      <c r="K113">
        <f>"Update UFMT_CONV_RULE set (SRC_VALUE, DEST_VALUE, NEXT_KEY,  IS_DEFAULT) = (SELECT '"&amp;C113&amp;"', '"&amp;D113&amp;"', '"&amp;E113&amp;"',  '"&amp;F113&amp;"' FROM DUAL) where CONV_KEY = '"&amp;A113&amp;"' AND RULE_NUM = '"&amp;B113&amp;"';"</f>
        <v/>
      </c>
    </row>
    <row r="114" spans="1:12">
      <c r="A114" t="n">
        <v>34</v>
      </c>
      <c r="B114" t="n">
        <v>3</v>
      </c>
      <c r="C114" s="2" t="s">
        <v>753</v>
      </c>
      <c r="D114" s="2" t="s">
        <v>754</v>
      </c>
      <c r="F114" t="n">
        <v>0</v>
      </c>
      <c r="H114">
        <f>VLOOKUP(A114,UFMT_CONVERSION!$A:$E,3,FALSE)</f>
        <v/>
      </c>
      <c r="I114">
        <f>VLOOKUP(A114,UFMT_CONVERSION!$A:$E,5,FALSE)</f>
        <v/>
      </c>
      <c r="J114">
        <f>"Insert into UFMT_CONV_RULE (CONV_KEY, RULE_NUM, SRC_VALUE, DEST_VALUE, NEXT_KEY,  IS_DEFAULT) Values ('"&amp;A114&amp;"', '"&amp;B114&amp;"', '"&amp;C114&amp;"', '"&amp;D114&amp;"', '"&amp;E114&amp;"',  '"&amp;F114&amp;"');"</f>
        <v/>
      </c>
      <c r="K114">
        <f>"Update UFMT_CONV_RULE set (SRC_VALUE, DEST_VALUE, NEXT_KEY,  IS_DEFAULT) = (SELECT '"&amp;C114&amp;"', '"&amp;D114&amp;"', '"&amp;E114&amp;"',  '"&amp;F114&amp;"' FROM DUAL) where CONV_KEY = '"&amp;A114&amp;"' AND RULE_NUM = '"&amp;B114&amp;"';"</f>
        <v/>
      </c>
    </row>
    <row r="115" spans="1:12">
      <c r="A115" t="n">
        <v>34</v>
      </c>
      <c r="B115" t="n">
        <v>4</v>
      </c>
      <c r="C115" s="2" t="s">
        <v>317</v>
      </c>
      <c r="D115" s="2" t="s">
        <v>311</v>
      </c>
      <c r="F115" t="n">
        <v>0</v>
      </c>
      <c r="H115">
        <f>VLOOKUP(A115,UFMT_CONVERSION!$A:$E,3,FALSE)</f>
        <v/>
      </c>
      <c r="I115">
        <f>VLOOKUP(A115,UFMT_CONVERSION!$A:$E,5,FALSE)</f>
        <v/>
      </c>
      <c r="J115">
        <f>"Insert into UFMT_CONV_RULE (CONV_KEY, RULE_NUM, SRC_VALUE, DEST_VALUE, NEXT_KEY,  IS_DEFAULT) Values ('"&amp;A115&amp;"', '"&amp;B115&amp;"', '"&amp;C115&amp;"', '"&amp;D115&amp;"', '"&amp;E115&amp;"',  '"&amp;F115&amp;"');"</f>
        <v/>
      </c>
      <c r="K115">
        <f>"Update UFMT_CONV_RULE set (SRC_VALUE, DEST_VALUE, NEXT_KEY,  IS_DEFAULT) = (SELECT '"&amp;C115&amp;"', '"&amp;D115&amp;"', '"&amp;E115&amp;"',  '"&amp;F115&amp;"' FROM DUAL) where CONV_KEY = '"&amp;A115&amp;"' AND RULE_NUM = '"&amp;B115&amp;"';"</f>
        <v/>
      </c>
    </row>
    <row r="116" spans="1:12">
      <c r="A116" t="n">
        <v>34</v>
      </c>
      <c r="B116" t="n">
        <v>5</v>
      </c>
      <c r="C116" s="2" t="s">
        <v>195</v>
      </c>
      <c r="D116" s="2" t="s">
        <v>756</v>
      </c>
      <c r="F116" t="n">
        <v>0</v>
      </c>
      <c r="H116">
        <f>VLOOKUP(A116,UFMT_CONVERSION!$A:$E,3,FALSE)</f>
        <v/>
      </c>
      <c r="I116">
        <f>VLOOKUP(A116,UFMT_CONVERSION!$A:$E,5,FALSE)</f>
        <v/>
      </c>
      <c r="J116">
        <f>"Insert into UFMT_CONV_RULE (CONV_KEY, RULE_NUM, SRC_VALUE, DEST_VALUE, NEXT_KEY,  IS_DEFAULT) Values ('"&amp;A116&amp;"', '"&amp;B116&amp;"', '"&amp;C116&amp;"', '"&amp;D116&amp;"', '"&amp;E116&amp;"',  '"&amp;F116&amp;"');"</f>
        <v/>
      </c>
      <c r="K116">
        <f>"Update UFMT_CONV_RULE set (SRC_VALUE, DEST_VALUE, NEXT_KEY,  IS_DEFAULT) = (SELECT '"&amp;C116&amp;"', '"&amp;D116&amp;"', '"&amp;E116&amp;"',  '"&amp;F116&amp;"' FROM DUAL) where CONV_KEY = '"&amp;A116&amp;"' AND RULE_NUM = '"&amp;B116&amp;"';"</f>
        <v/>
      </c>
    </row>
    <row r="117" spans="1:12">
      <c r="A117" t="n">
        <v>34</v>
      </c>
      <c r="B117" t="n">
        <v>6</v>
      </c>
      <c r="C117" s="2" t="s">
        <v>758</v>
      </c>
      <c r="D117" s="2" t="s">
        <v>134</v>
      </c>
      <c r="F117" t="n">
        <v>0</v>
      </c>
      <c r="H117">
        <f>VLOOKUP(A117,UFMT_CONVERSION!$A:$E,3,FALSE)</f>
        <v/>
      </c>
      <c r="I117">
        <f>VLOOKUP(A117,UFMT_CONVERSION!$A:$E,5,FALSE)</f>
        <v/>
      </c>
      <c r="J117">
        <f>"Insert into UFMT_CONV_RULE (CONV_KEY, RULE_NUM, SRC_VALUE, DEST_VALUE, NEXT_KEY,  IS_DEFAULT) Values ('"&amp;A117&amp;"', '"&amp;B117&amp;"', '"&amp;C117&amp;"', '"&amp;D117&amp;"', '"&amp;E117&amp;"',  '"&amp;F117&amp;"');"</f>
        <v/>
      </c>
      <c r="K117">
        <f>"Update UFMT_CONV_RULE set (SRC_VALUE, DEST_VALUE, NEXT_KEY,  IS_DEFAULT) = (SELECT '"&amp;C117&amp;"', '"&amp;D117&amp;"', '"&amp;E117&amp;"',  '"&amp;F117&amp;"' FROM DUAL) where CONV_KEY = '"&amp;A117&amp;"' AND RULE_NUM = '"&amp;B117&amp;"';"</f>
        <v/>
      </c>
    </row>
    <row r="118" spans="1:12">
      <c r="A118" t="n">
        <v>34</v>
      </c>
      <c r="B118" t="n">
        <v>7</v>
      </c>
      <c r="C118" s="2" t="s">
        <v>757</v>
      </c>
      <c r="D118" s="2" t="s">
        <v>752</v>
      </c>
      <c r="F118" t="n">
        <v>0</v>
      </c>
      <c r="H118">
        <f>VLOOKUP(A118,UFMT_CONVERSION!$A:$E,3,FALSE)</f>
        <v/>
      </c>
      <c r="I118">
        <f>VLOOKUP(A118,UFMT_CONVERSION!$A:$E,5,FALSE)</f>
        <v/>
      </c>
      <c r="J118">
        <f>"Insert into UFMT_CONV_RULE (CONV_KEY, RULE_NUM, SRC_VALUE, DEST_VALUE, NEXT_KEY,  IS_DEFAULT) Values ('"&amp;A118&amp;"', '"&amp;B118&amp;"', '"&amp;C118&amp;"', '"&amp;D118&amp;"', '"&amp;E118&amp;"',  '"&amp;F118&amp;"');"</f>
        <v/>
      </c>
      <c r="K118">
        <f>"Update UFMT_CONV_RULE set (SRC_VALUE, DEST_VALUE, NEXT_KEY,  IS_DEFAULT) = (SELECT '"&amp;C118&amp;"', '"&amp;D118&amp;"', '"&amp;E118&amp;"',  '"&amp;F118&amp;"' FROM DUAL) where CONV_KEY = '"&amp;A118&amp;"' AND RULE_NUM = '"&amp;B118&amp;"';"</f>
        <v/>
      </c>
    </row>
    <row r="119" spans="1:12">
      <c r="A119" t="n">
        <v>34</v>
      </c>
      <c r="B119" t="n">
        <v>26</v>
      </c>
      <c r="C119" s="2" t="s">
        <v>753</v>
      </c>
      <c r="D119" s="2" t="s">
        <v>754</v>
      </c>
      <c r="F119" t="n">
        <v>0</v>
      </c>
      <c r="H119">
        <f>VLOOKUP(A119,UFMT_CONVERSION!$A:$E,3,FALSE)</f>
        <v/>
      </c>
      <c r="I119">
        <f>VLOOKUP(A119,UFMT_CONVERSION!$A:$E,5,FALSE)</f>
        <v/>
      </c>
      <c r="J119">
        <f>"Insert into UFMT_CONV_RULE (CONV_KEY, RULE_NUM, SRC_VALUE, DEST_VALUE, NEXT_KEY,  IS_DEFAULT) Values ('"&amp;A119&amp;"', '"&amp;B119&amp;"', '"&amp;C119&amp;"', '"&amp;D119&amp;"', '"&amp;E119&amp;"',  '"&amp;F119&amp;"');"</f>
        <v/>
      </c>
      <c r="K119">
        <f>"Update UFMT_CONV_RULE set (SRC_VALUE, DEST_VALUE, NEXT_KEY,  IS_DEFAULT) = (SELECT '"&amp;C119&amp;"', '"&amp;D119&amp;"', '"&amp;E119&amp;"',  '"&amp;F119&amp;"' FROM DUAL) where CONV_KEY = '"&amp;A119&amp;"' AND RULE_NUM = '"&amp;B119&amp;"';"</f>
        <v/>
      </c>
    </row>
    <row r="120" spans="1:12">
      <c r="A120" t="n">
        <v>35</v>
      </c>
      <c r="B120" t="n">
        <v>1</v>
      </c>
      <c r="C120" s="2" t="n"/>
      <c r="D120" s="2" t="s">
        <v>835</v>
      </c>
      <c r="F120" t="n">
        <v>1</v>
      </c>
      <c r="H120">
        <f>VLOOKUP(A120,UFMT_CONVERSION!$A:$E,3,FALSE)</f>
        <v/>
      </c>
      <c r="I120">
        <f>VLOOKUP(A120,UFMT_CONVERSION!$A:$E,5,FALSE)</f>
        <v/>
      </c>
      <c r="J120">
        <f>"Insert into UFMT_CONV_RULE (CONV_KEY, RULE_NUM, SRC_VALUE, DEST_VALUE, NEXT_KEY,  IS_DEFAULT) Values ('"&amp;A120&amp;"', '"&amp;B120&amp;"', '"&amp;C120&amp;"', '"&amp;D120&amp;"', '"&amp;E120&amp;"',  '"&amp;F120&amp;"');"</f>
        <v/>
      </c>
      <c r="K120">
        <f>"Update UFMT_CONV_RULE set (SRC_VALUE, DEST_VALUE, NEXT_KEY,  IS_DEFAULT) = (SELECT '"&amp;C120&amp;"', '"&amp;D120&amp;"', '"&amp;E120&amp;"',  '"&amp;F120&amp;"' FROM DUAL) where CONV_KEY = '"&amp;A120&amp;"' AND RULE_NUM = '"&amp;B120&amp;"';"</f>
        <v/>
      </c>
    </row>
    <row r="121" spans="1:12">
      <c r="A121" t="n">
        <v>36</v>
      </c>
      <c r="B121" t="n">
        <v>1</v>
      </c>
      <c r="C121" s="2" t="n"/>
      <c r="D121" s="2" t="s">
        <v>836</v>
      </c>
      <c r="F121" t="n">
        <v>1</v>
      </c>
      <c r="H121">
        <f>VLOOKUP(A121,UFMT_CONVERSION!$A:$E,3,FALSE)</f>
        <v/>
      </c>
      <c r="I121">
        <f>VLOOKUP(A121,UFMT_CONVERSION!$A:$E,5,FALSE)</f>
        <v/>
      </c>
      <c r="J121">
        <f>"Insert into UFMT_CONV_RULE (CONV_KEY, RULE_NUM, SRC_VALUE, DEST_VALUE, NEXT_KEY,  IS_DEFAULT) Values ('"&amp;A121&amp;"', '"&amp;B121&amp;"', '"&amp;C121&amp;"', '"&amp;D121&amp;"', '"&amp;E121&amp;"',  '"&amp;F121&amp;"');"</f>
        <v/>
      </c>
      <c r="K121">
        <f>"Update UFMT_CONV_RULE set (SRC_VALUE, DEST_VALUE, NEXT_KEY,  IS_DEFAULT) = (SELECT '"&amp;C121&amp;"', '"&amp;D121&amp;"', '"&amp;E121&amp;"',  '"&amp;F121&amp;"' FROM DUAL) where CONV_KEY = '"&amp;A121&amp;"' AND RULE_NUM = '"&amp;B121&amp;"';"</f>
        <v/>
      </c>
    </row>
    <row r="122" spans="1:12">
      <c r="A122" t="n">
        <v>37</v>
      </c>
      <c r="B122" t="n">
        <v>1</v>
      </c>
      <c r="C122" s="2" t="n"/>
      <c r="D122" s="2" t="s">
        <v>837</v>
      </c>
      <c r="F122" t="n">
        <v>1</v>
      </c>
      <c r="H122">
        <f>VLOOKUP(A122,UFMT_CONVERSION!$A:$E,3,FALSE)</f>
        <v/>
      </c>
      <c r="I122">
        <f>VLOOKUP(A122,UFMT_CONVERSION!$A:$E,5,FALSE)</f>
        <v/>
      </c>
      <c r="J122">
        <f>"Insert into UFMT_CONV_RULE (CONV_KEY, RULE_NUM, SRC_VALUE, DEST_VALUE, NEXT_KEY,  IS_DEFAULT) Values ('"&amp;A122&amp;"', '"&amp;B122&amp;"', '"&amp;C122&amp;"', '"&amp;D122&amp;"', '"&amp;E122&amp;"',  '"&amp;F122&amp;"');"</f>
        <v/>
      </c>
      <c r="K122">
        <f>"Update UFMT_CONV_RULE set (SRC_VALUE, DEST_VALUE, NEXT_KEY,  IS_DEFAULT) = (SELECT '"&amp;C122&amp;"', '"&amp;D122&amp;"', '"&amp;E122&amp;"',  '"&amp;F122&amp;"' FROM DUAL) where CONV_KEY = '"&amp;A122&amp;"' AND RULE_NUM = '"&amp;B122&amp;"';"</f>
        <v/>
      </c>
    </row>
    <row r="123" spans="1:12">
      <c r="A123" t="n">
        <v>38</v>
      </c>
      <c r="B123" t="n">
        <v>1</v>
      </c>
      <c r="C123" s="2" t="n"/>
      <c r="D123" s="2" t="s">
        <v>838</v>
      </c>
      <c r="F123" t="n">
        <v>1</v>
      </c>
      <c r="H123">
        <f>VLOOKUP(A123,UFMT_CONVERSION!$A:$E,3,FALSE)</f>
        <v/>
      </c>
      <c r="I123">
        <f>VLOOKUP(A123,UFMT_CONVERSION!$A:$E,5,FALSE)</f>
        <v/>
      </c>
      <c r="J123">
        <f>"Insert into UFMT_CONV_RULE (CONV_KEY, RULE_NUM, SRC_VALUE, DEST_VALUE, NEXT_KEY,  IS_DEFAULT) Values ('"&amp;A123&amp;"', '"&amp;B123&amp;"', '"&amp;C123&amp;"', '"&amp;D123&amp;"', '"&amp;E123&amp;"',  '"&amp;F123&amp;"');"</f>
        <v/>
      </c>
      <c r="K123">
        <f>"Update UFMT_CONV_RULE set (SRC_VALUE, DEST_VALUE, NEXT_KEY,  IS_DEFAULT) = (SELECT '"&amp;C123&amp;"', '"&amp;D123&amp;"', '"&amp;E123&amp;"',  '"&amp;F123&amp;"' FROM DUAL) where CONV_KEY = '"&amp;A123&amp;"' AND RULE_NUM = '"&amp;B123&amp;"';"</f>
        <v/>
      </c>
    </row>
    <row r="124" spans="1:12">
      <c r="A124" t="n">
        <v>39</v>
      </c>
      <c r="B124" t="n">
        <v>1</v>
      </c>
      <c r="C124" s="2" t="n"/>
      <c r="D124" s="2" t="s">
        <v>839</v>
      </c>
      <c r="F124" t="n">
        <v>1</v>
      </c>
      <c r="H124">
        <f>VLOOKUP(A124,UFMT_CONVERSION!$A:$E,3,FALSE)</f>
        <v/>
      </c>
      <c r="I124">
        <f>VLOOKUP(A124,UFMT_CONVERSION!$A:$E,5,FALSE)</f>
        <v/>
      </c>
      <c r="J124">
        <f>"Insert into UFMT_CONV_RULE (CONV_KEY, RULE_NUM, SRC_VALUE, DEST_VALUE, NEXT_KEY,  IS_DEFAULT) Values ('"&amp;A124&amp;"', '"&amp;B124&amp;"', '"&amp;C124&amp;"', '"&amp;D124&amp;"', '"&amp;E124&amp;"',  '"&amp;F124&amp;"');"</f>
        <v/>
      </c>
      <c r="K124">
        <f>"Update UFMT_CONV_RULE set (SRC_VALUE, DEST_VALUE, NEXT_KEY,  IS_DEFAULT) = (SELECT '"&amp;C124&amp;"', '"&amp;D124&amp;"', '"&amp;E124&amp;"',  '"&amp;F124&amp;"' FROM DUAL) where CONV_KEY = '"&amp;A124&amp;"' AND RULE_NUM = '"&amp;B124&amp;"';"</f>
        <v/>
      </c>
    </row>
    <row r="125" spans="1:12">
      <c r="A125" t="n">
        <v>40</v>
      </c>
      <c r="B125" t="n">
        <v>1</v>
      </c>
      <c r="C125" s="2" t="s">
        <v>840</v>
      </c>
      <c r="D125" s="2" t="s">
        <v>203</v>
      </c>
      <c r="F125" t="n">
        <v>0</v>
      </c>
      <c r="H125">
        <f>VLOOKUP(A125,UFMT_CONVERSION!$A:$E,3,FALSE)</f>
        <v/>
      </c>
      <c r="I125">
        <f>VLOOKUP(A125,UFMT_CONVERSION!$A:$E,5,FALSE)</f>
        <v/>
      </c>
      <c r="J125">
        <f>"Insert into UFMT_CONV_RULE (CONV_KEY, RULE_NUM, SRC_VALUE, DEST_VALUE, NEXT_KEY,  IS_DEFAULT) Values ('"&amp;A125&amp;"', '"&amp;B125&amp;"', '"&amp;C125&amp;"', '"&amp;D125&amp;"', '"&amp;E125&amp;"',  '"&amp;F125&amp;"');"</f>
        <v/>
      </c>
      <c r="K125">
        <f>"Update UFMT_CONV_RULE set (SRC_VALUE, DEST_VALUE, NEXT_KEY,  IS_DEFAULT) = (SELECT '"&amp;C125&amp;"', '"&amp;D125&amp;"', '"&amp;E125&amp;"',  '"&amp;F125&amp;"' FROM DUAL) where CONV_KEY = '"&amp;A125&amp;"' AND RULE_NUM = '"&amp;B125&amp;"';"</f>
        <v/>
      </c>
    </row>
    <row r="126" spans="1:12">
      <c r="A126" t="n">
        <v>41</v>
      </c>
      <c r="B126" t="n">
        <v>1</v>
      </c>
      <c r="C126" s="2" t="s">
        <v>841</v>
      </c>
      <c r="D126" s="2" t="s">
        <v>842</v>
      </c>
      <c r="F126" t="n">
        <v>0</v>
      </c>
      <c r="H126">
        <f>VLOOKUP(A126,UFMT_CONVERSION!$A:$E,3,FALSE)</f>
        <v/>
      </c>
      <c r="I126">
        <f>VLOOKUP(A126,UFMT_CONVERSION!$A:$E,5,FALSE)</f>
        <v/>
      </c>
      <c r="J126">
        <f>"Insert into UFMT_CONV_RULE (CONV_KEY, RULE_NUM, SRC_VALUE, DEST_VALUE, NEXT_KEY,  IS_DEFAULT) Values ('"&amp;A126&amp;"', '"&amp;B126&amp;"', '"&amp;C126&amp;"', '"&amp;D126&amp;"', '"&amp;E126&amp;"',  '"&amp;F126&amp;"');"</f>
        <v/>
      </c>
      <c r="K126">
        <f>"Update UFMT_CONV_RULE set (SRC_VALUE, DEST_VALUE, NEXT_KEY,  IS_DEFAULT) = (SELECT '"&amp;C126&amp;"', '"&amp;D126&amp;"', '"&amp;E126&amp;"',  '"&amp;F126&amp;"' FROM DUAL) where CONV_KEY = '"&amp;A126&amp;"' AND RULE_NUM = '"&amp;B126&amp;"';"</f>
        <v/>
      </c>
    </row>
    <row r="127" spans="1:12">
      <c r="A127" t="n">
        <v>41</v>
      </c>
      <c r="B127" t="n">
        <v>2</v>
      </c>
      <c r="C127" s="2" t="s">
        <v>843</v>
      </c>
      <c r="D127" s="2" t="s">
        <v>844</v>
      </c>
      <c r="F127" t="n">
        <v>0</v>
      </c>
      <c r="H127">
        <f>VLOOKUP(A127,UFMT_CONVERSION!$A:$E,3,FALSE)</f>
        <v/>
      </c>
      <c r="I127">
        <f>VLOOKUP(A127,UFMT_CONVERSION!$A:$E,5,FALSE)</f>
        <v/>
      </c>
      <c r="J127">
        <f>"Insert into UFMT_CONV_RULE (CONV_KEY, RULE_NUM, SRC_VALUE, DEST_VALUE, NEXT_KEY,  IS_DEFAULT) Values ('"&amp;A127&amp;"', '"&amp;B127&amp;"', '"&amp;C127&amp;"', '"&amp;D127&amp;"', '"&amp;E127&amp;"',  '"&amp;F127&amp;"');"</f>
        <v/>
      </c>
      <c r="K127">
        <f>"Update UFMT_CONV_RULE set (SRC_VALUE, DEST_VALUE, NEXT_KEY,  IS_DEFAULT) = (SELECT '"&amp;C127&amp;"', '"&amp;D127&amp;"', '"&amp;E127&amp;"',  '"&amp;F127&amp;"' FROM DUAL) where CONV_KEY = '"&amp;A127&amp;"' AND RULE_NUM = '"&amp;B127&amp;"';"</f>
        <v/>
      </c>
    </row>
    <row r="128" spans="1:12">
      <c r="A128" t="n">
        <v>41</v>
      </c>
      <c r="B128" t="n">
        <v>3</v>
      </c>
      <c r="C128" s="2" t="s">
        <v>845</v>
      </c>
      <c r="D128" s="2" t="s">
        <v>846</v>
      </c>
      <c r="F128" t="n">
        <v>0</v>
      </c>
      <c r="H128">
        <f>VLOOKUP(A128,UFMT_CONVERSION!$A:$E,3,FALSE)</f>
        <v/>
      </c>
      <c r="I128">
        <f>VLOOKUP(A128,UFMT_CONVERSION!$A:$E,5,FALSE)</f>
        <v/>
      </c>
      <c r="J128">
        <f>"Insert into UFMT_CONV_RULE (CONV_KEY, RULE_NUM, SRC_VALUE, DEST_VALUE, NEXT_KEY,  IS_DEFAULT) Values ('"&amp;A128&amp;"', '"&amp;B128&amp;"', '"&amp;C128&amp;"', '"&amp;D128&amp;"', '"&amp;E128&amp;"',  '"&amp;F128&amp;"');"</f>
        <v/>
      </c>
      <c r="K128">
        <f>"Update UFMT_CONV_RULE set (SRC_VALUE, DEST_VALUE, NEXT_KEY,  IS_DEFAULT) = (SELECT '"&amp;C128&amp;"', '"&amp;D128&amp;"', '"&amp;E128&amp;"',  '"&amp;F128&amp;"' FROM DUAL) where CONV_KEY = '"&amp;A128&amp;"' AND RULE_NUM = '"&amp;B128&amp;"';"</f>
        <v/>
      </c>
    </row>
    <row r="129" spans="1:12">
      <c r="A129" t="n">
        <v>41</v>
      </c>
      <c r="B129" t="n">
        <v>4</v>
      </c>
      <c r="C129" s="2" t="s">
        <v>847</v>
      </c>
      <c r="D129" s="2" t="s">
        <v>846</v>
      </c>
      <c r="F129" t="n">
        <v>0</v>
      </c>
      <c r="H129">
        <f>VLOOKUP(A129,UFMT_CONVERSION!$A:$E,3,FALSE)</f>
        <v/>
      </c>
      <c r="I129">
        <f>VLOOKUP(A129,UFMT_CONVERSION!$A:$E,5,FALSE)</f>
        <v/>
      </c>
      <c r="J129">
        <f>"Insert into UFMT_CONV_RULE (CONV_KEY, RULE_NUM, SRC_VALUE, DEST_VALUE, NEXT_KEY,  IS_DEFAULT) Values ('"&amp;A129&amp;"', '"&amp;B129&amp;"', '"&amp;C129&amp;"', '"&amp;D129&amp;"', '"&amp;E129&amp;"',  '"&amp;F129&amp;"');"</f>
        <v/>
      </c>
      <c r="K129">
        <f>"Update UFMT_CONV_RULE set (SRC_VALUE, DEST_VALUE, NEXT_KEY,  IS_DEFAULT) = (SELECT '"&amp;C129&amp;"', '"&amp;D129&amp;"', '"&amp;E129&amp;"',  '"&amp;F129&amp;"' FROM DUAL) where CONV_KEY = '"&amp;A129&amp;"' AND RULE_NUM = '"&amp;B129&amp;"';"</f>
        <v/>
      </c>
    </row>
    <row r="130" spans="1:12">
      <c r="A130" t="n">
        <v>41</v>
      </c>
      <c r="B130" t="n">
        <v>5</v>
      </c>
      <c r="C130" s="2" t="s">
        <v>848</v>
      </c>
      <c r="D130" s="2" t="s">
        <v>846</v>
      </c>
      <c r="F130" t="n">
        <v>0</v>
      </c>
      <c r="H130">
        <f>VLOOKUP(A130,UFMT_CONVERSION!$A:$E,3,FALSE)</f>
        <v/>
      </c>
      <c r="I130">
        <f>VLOOKUP(A130,UFMT_CONVERSION!$A:$E,5,FALSE)</f>
        <v/>
      </c>
      <c r="J130">
        <f>"Insert into UFMT_CONV_RULE (CONV_KEY, RULE_NUM, SRC_VALUE, DEST_VALUE, NEXT_KEY,  IS_DEFAULT) Values ('"&amp;A130&amp;"', '"&amp;B130&amp;"', '"&amp;C130&amp;"', '"&amp;D130&amp;"', '"&amp;E130&amp;"',  '"&amp;F130&amp;"');"</f>
        <v/>
      </c>
      <c r="K130">
        <f>"Update UFMT_CONV_RULE set (SRC_VALUE, DEST_VALUE, NEXT_KEY,  IS_DEFAULT) = (SELECT '"&amp;C130&amp;"', '"&amp;D130&amp;"', '"&amp;E130&amp;"',  '"&amp;F130&amp;"' FROM DUAL) where CONV_KEY = '"&amp;A130&amp;"' AND RULE_NUM = '"&amp;B130&amp;"';"</f>
        <v/>
      </c>
    </row>
    <row r="131" spans="1:12">
      <c r="A131" t="n">
        <v>41</v>
      </c>
      <c r="B131" t="n">
        <v>6</v>
      </c>
      <c r="C131" s="2" t="s">
        <v>849</v>
      </c>
      <c r="D131" s="2" t="s">
        <v>846</v>
      </c>
      <c r="F131" t="n">
        <v>0</v>
      </c>
      <c r="H131">
        <f>VLOOKUP(A131,UFMT_CONVERSION!$A:$E,3,FALSE)</f>
        <v/>
      </c>
      <c r="I131">
        <f>VLOOKUP(A131,UFMT_CONVERSION!$A:$E,5,FALSE)</f>
        <v/>
      </c>
      <c r="J131">
        <f>"Insert into UFMT_CONV_RULE (CONV_KEY, RULE_NUM, SRC_VALUE, DEST_VALUE, NEXT_KEY,  IS_DEFAULT) Values ('"&amp;A131&amp;"', '"&amp;B131&amp;"', '"&amp;C131&amp;"', '"&amp;D131&amp;"', '"&amp;E131&amp;"',  '"&amp;F131&amp;"');"</f>
        <v/>
      </c>
      <c r="K131">
        <f>"Update UFMT_CONV_RULE set (SRC_VALUE, DEST_VALUE, NEXT_KEY,  IS_DEFAULT) = (SELECT '"&amp;C131&amp;"', '"&amp;D131&amp;"', '"&amp;E131&amp;"',  '"&amp;F131&amp;"' FROM DUAL) where CONV_KEY = '"&amp;A131&amp;"' AND RULE_NUM = '"&amp;B131&amp;"';"</f>
        <v/>
      </c>
    </row>
    <row r="132" spans="1:12">
      <c r="A132" t="n">
        <v>41</v>
      </c>
      <c r="B132" t="n">
        <v>7</v>
      </c>
      <c r="C132" s="2" t="s">
        <v>850</v>
      </c>
      <c r="D132" s="2" t="s">
        <v>846</v>
      </c>
      <c r="F132" t="n">
        <v>0</v>
      </c>
      <c r="H132">
        <f>VLOOKUP(A132,UFMT_CONVERSION!$A:$E,3,FALSE)</f>
        <v/>
      </c>
      <c r="I132">
        <f>VLOOKUP(A132,UFMT_CONVERSION!$A:$E,5,FALSE)</f>
        <v/>
      </c>
      <c r="J132">
        <f>"Insert into UFMT_CONV_RULE (CONV_KEY, RULE_NUM, SRC_VALUE, DEST_VALUE, NEXT_KEY,  IS_DEFAULT) Values ('"&amp;A132&amp;"', '"&amp;B132&amp;"', '"&amp;C132&amp;"', '"&amp;D132&amp;"', '"&amp;E132&amp;"',  '"&amp;F132&amp;"');"</f>
        <v/>
      </c>
      <c r="K132">
        <f>"Update UFMT_CONV_RULE set (SRC_VALUE, DEST_VALUE, NEXT_KEY,  IS_DEFAULT) = (SELECT '"&amp;C132&amp;"', '"&amp;D132&amp;"', '"&amp;E132&amp;"',  '"&amp;F132&amp;"' FROM DUAL) where CONV_KEY = '"&amp;A132&amp;"' AND RULE_NUM = '"&amp;B132&amp;"';"</f>
        <v/>
      </c>
    </row>
    <row r="133" spans="1:12">
      <c r="A133" t="n">
        <v>41</v>
      </c>
      <c r="B133" t="n">
        <v>8</v>
      </c>
      <c r="C133" s="2" t="s">
        <v>851</v>
      </c>
      <c r="D133" s="2" t="s">
        <v>846</v>
      </c>
      <c r="F133" t="n">
        <v>0</v>
      </c>
      <c r="H133">
        <f>VLOOKUP(A133,UFMT_CONVERSION!$A:$E,3,FALSE)</f>
        <v/>
      </c>
      <c r="I133">
        <f>VLOOKUP(A133,UFMT_CONVERSION!$A:$E,5,FALSE)</f>
        <v/>
      </c>
      <c r="J133">
        <f>"Insert into UFMT_CONV_RULE (CONV_KEY, RULE_NUM, SRC_VALUE, DEST_VALUE, NEXT_KEY,  IS_DEFAULT) Values ('"&amp;A133&amp;"', '"&amp;B133&amp;"', '"&amp;C133&amp;"', '"&amp;D133&amp;"', '"&amp;E133&amp;"',  '"&amp;F133&amp;"');"</f>
        <v/>
      </c>
      <c r="K133">
        <f>"Update UFMT_CONV_RULE set (SRC_VALUE, DEST_VALUE, NEXT_KEY,  IS_DEFAULT) = (SELECT '"&amp;C133&amp;"', '"&amp;D133&amp;"', '"&amp;E133&amp;"',  '"&amp;F133&amp;"' FROM DUAL) where CONV_KEY = '"&amp;A133&amp;"' AND RULE_NUM = '"&amp;B133&amp;"';"</f>
        <v/>
      </c>
    </row>
    <row r="134" spans="1:12">
      <c r="A134" t="n">
        <v>41</v>
      </c>
      <c r="B134" t="n">
        <v>9</v>
      </c>
      <c r="C134" s="2" t="s">
        <v>852</v>
      </c>
      <c r="D134" s="2" t="s">
        <v>853</v>
      </c>
      <c r="F134" t="n">
        <v>0</v>
      </c>
      <c r="H134">
        <f>VLOOKUP(A134,UFMT_CONVERSION!$A:$E,3,FALSE)</f>
        <v/>
      </c>
      <c r="I134">
        <f>VLOOKUP(A134,UFMT_CONVERSION!$A:$E,5,FALSE)</f>
        <v/>
      </c>
      <c r="J134">
        <f>"Insert into UFMT_CONV_RULE (CONV_KEY, RULE_NUM, SRC_VALUE, DEST_VALUE, NEXT_KEY,  IS_DEFAULT) Values ('"&amp;A134&amp;"', '"&amp;B134&amp;"', '"&amp;C134&amp;"', '"&amp;D134&amp;"', '"&amp;E134&amp;"',  '"&amp;F134&amp;"');"</f>
        <v/>
      </c>
      <c r="K134">
        <f>"Update UFMT_CONV_RULE set (SRC_VALUE, DEST_VALUE, NEXT_KEY,  IS_DEFAULT) = (SELECT '"&amp;C134&amp;"', '"&amp;D134&amp;"', '"&amp;E134&amp;"',  '"&amp;F134&amp;"' FROM DUAL) where CONV_KEY = '"&amp;A134&amp;"' AND RULE_NUM = '"&amp;B134&amp;"';"</f>
        <v/>
      </c>
    </row>
    <row r="135" spans="1:12">
      <c r="A135" t="n">
        <v>41</v>
      </c>
      <c r="B135" t="n">
        <v>10</v>
      </c>
      <c r="C135" s="2" t="s">
        <v>854</v>
      </c>
      <c r="D135" s="2" t="s">
        <v>855</v>
      </c>
      <c r="F135" t="n">
        <v>0</v>
      </c>
      <c r="H135">
        <f>VLOOKUP(A135,UFMT_CONVERSION!$A:$E,3,FALSE)</f>
        <v/>
      </c>
      <c r="I135">
        <f>VLOOKUP(A135,UFMT_CONVERSION!$A:$E,5,FALSE)</f>
        <v/>
      </c>
      <c r="J135">
        <f>"Insert into UFMT_CONV_RULE (CONV_KEY, RULE_NUM, SRC_VALUE, DEST_VALUE, NEXT_KEY,  IS_DEFAULT) Values ('"&amp;A135&amp;"', '"&amp;B135&amp;"', '"&amp;C135&amp;"', '"&amp;D135&amp;"', '"&amp;E135&amp;"',  '"&amp;F135&amp;"');"</f>
        <v/>
      </c>
      <c r="K135">
        <f>"Update UFMT_CONV_RULE set (SRC_VALUE, DEST_VALUE, NEXT_KEY,  IS_DEFAULT) = (SELECT '"&amp;C135&amp;"', '"&amp;D135&amp;"', '"&amp;E135&amp;"',  '"&amp;F135&amp;"' FROM DUAL) where CONV_KEY = '"&amp;A135&amp;"' AND RULE_NUM = '"&amp;B135&amp;"';"</f>
        <v/>
      </c>
    </row>
    <row r="136" spans="1:12">
      <c r="A136" t="n">
        <v>41</v>
      </c>
      <c r="B136" t="n">
        <v>11</v>
      </c>
      <c r="C136" s="2" t="s">
        <v>856</v>
      </c>
      <c r="D136" s="2" t="s">
        <v>855</v>
      </c>
      <c r="F136" t="n">
        <v>0</v>
      </c>
      <c r="H136">
        <f>VLOOKUP(A136,UFMT_CONVERSION!$A:$E,3,FALSE)</f>
        <v/>
      </c>
      <c r="I136">
        <f>VLOOKUP(A136,UFMT_CONVERSION!$A:$E,5,FALSE)</f>
        <v/>
      </c>
      <c r="J136">
        <f>"Insert into UFMT_CONV_RULE (CONV_KEY, RULE_NUM, SRC_VALUE, DEST_VALUE, NEXT_KEY,  IS_DEFAULT) Values ('"&amp;A136&amp;"', '"&amp;B136&amp;"', '"&amp;C136&amp;"', '"&amp;D136&amp;"', '"&amp;E136&amp;"',  '"&amp;F136&amp;"');"</f>
        <v/>
      </c>
      <c r="K136">
        <f>"Update UFMT_CONV_RULE set (SRC_VALUE, DEST_VALUE, NEXT_KEY,  IS_DEFAULT) = (SELECT '"&amp;C136&amp;"', '"&amp;D136&amp;"', '"&amp;E136&amp;"',  '"&amp;F136&amp;"' FROM DUAL) where CONV_KEY = '"&amp;A136&amp;"' AND RULE_NUM = '"&amp;B136&amp;"';"</f>
        <v/>
      </c>
    </row>
    <row r="137" spans="1:12">
      <c r="A137" t="n">
        <v>41</v>
      </c>
      <c r="B137" t="n">
        <v>12</v>
      </c>
      <c r="C137" s="2" t="s">
        <v>857</v>
      </c>
      <c r="D137" s="2" t="s">
        <v>855</v>
      </c>
      <c r="F137" t="n">
        <v>0</v>
      </c>
      <c r="H137">
        <f>VLOOKUP(A137,UFMT_CONVERSION!$A:$E,3,FALSE)</f>
        <v/>
      </c>
      <c r="I137">
        <f>VLOOKUP(A137,UFMT_CONVERSION!$A:$E,5,FALSE)</f>
        <v/>
      </c>
      <c r="J137">
        <f>"Insert into UFMT_CONV_RULE (CONV_KEY, RULE_NUM, SRC_VALUE, DEST_VALUE, NEXT_KEY,  IS_DEFAULT) Values ('"&amp;A137&amp;"', '"&amp;B137&amp;"', '"&amp;C137&amp;"', '"&amp;D137&amp;"', '"&amp;E137&amp;"',  '"&amp;F137&amp;"');"</f>
        <v/>
      </c>
      <c r="K137">
        <f>"Update UFMT_CONV_RULE set (SRC_VALUE, DEST_VALUE, NEXT_KEY,  IS_DEFAULT) = (SELECT '"&amp;C137&amp;"', '"&amp;D137&amp;"', '"&amp;E137&amp;"',  '"&amp;F137&amp;"' FROM DUAL) where CONV_KEY = '"&amp;A137&amp;"' AND RULE_NUM = '"&amp;B137&amp;"';"</f>
        <v/>
      </c>
    </row>
    <row r="138" spans="1:12">
      <c r="A138" t="n">
        <v>41</v>
      </c>
      <c r="B138" t="n">
        <v>13</v>
      </c>
      <c r="C138" s="2" t="s">
        <v>858</v>
      </c>
      <c r="D138" s="2" t="s">
        <v>855</v>
      </c>
      <c r="F138" t="n">
        <v>0</v>
      </c>
      <c r="H138">
        <f>VLOOKUP(A138,UFMT_CONVERSION!$A:$E,3,FALSE)</f>
        <v/>
      </c>
      <c r="I138">
        <f>VLOOKUP(A138,UFMT_CONVERSION!$A:$E,5,FALSE)</f>
        <v/>
      </c>
      <c r="J138">
        <f>"Insert into UFMT_CONV_RULE (CONV_KEY, RULE_NUM, SRC_VALUE, DEST_VALUE, NEXT_KEY,  IS_DEFAULT) Values ('"&amp;A138&amp;"', '"&amp;B138&amp;"', '"&amp;C138&amp;"', '"&amp;D138&amp;"', '"&amp;E138&amp;"',  '"&amp;F138&amp;"');"</f>
        <v/>
      </c>
      <c r="K138">
        <f>"Update UFMT_CONV_RULE set (SRC_VALUE, DEST_VALUE, NEXT_KEY,  IS_DEFAULT) = (SELECT '"&amp;C138&amp;"', '"&amp;D138&amp;"', '"&amp;E138&amp;"',  '"&amp;F138&amp;"' FROM DUAL) where CONV_KEY = '"&amp;A138&amp;"' AND RULE_NUM = '"&amp;B138&amp;"';"</f>
        <v/>
      </c>
    </row>
    <row r="139" spans="1:12">
      <c r="A139" t="n">
        <v>41</v>
      </c>
      <c r="B139" t="n">
        <v>14</v>
      </c>
      <c r="C139" s="2" t="s">
        <v>859</v>
      </c>
      <c r="D139" s="2" t="s">
        <v>855</v>
      </c>
      <c r="F139" t="n">
        <v>0</v>
      </c>
      <c r="H139">
        <f>VLOOKUP(A139,UFMT_CONVERSION!$A:$E,3,FALSE)</f>
        <v/>
      </c>
      <c r="I139">
        <f>VLOOKUP(A139,UFMT_CONVERSION!$A:$E,5,FALSE)</f>
        <v/>
      </c>
      <c r="J139">
        <f>"Insert into UFMT_CONV_RULE (CONV_KEY, RULE_NUM, SRC_VALUE, DEST_VALUE, NEXT_KEY,  IS_DEFAULT) Values ('"&amp;A139&amp;"', '"&amp;B139&amp;"', '"&amp;C139&amp;"', '"&amp;D139&amp;"', '"&amp;E139&amp;"',  '"&amp;F139&amp;"');"</f>
        <v/>
      </c>
      <c r="K139">
        <f>"Update UFMT_CONV_RULE set (SRC_VALUE, DEST_VALUE, NEXT_KEY,  IS_DEFAULT) = (SELECT '"&amp;C139&amp;"', '"&amp;D139&amp;"', '"&amp;E139&amp;"',  '"&amp;F139&amp;"' FROM DUAL) where CONV_KEY = '"&amp;A139&amp;"' AND RULE_NUM = '"&amp;B139&amp;"';"</f>
        <v/>
      </c>
    </row>
    <row r="140" spans="1:12">
      <c r="A140" t="n">
        <v>41</v>
      </c>
      <c r="B140" t="n">
        <v>15</v>
      </c>
      <c r="C140" s="2" t="s">
        <v>860</v>
      </c>
      <c r="D140" s="2" t="s">
        <v>855</v>
      </c>
      <c r="F140" t="n">
        <v>0</v>
      </c>
      <c r="H140">
        <f>VLOOKUP(A140,UFMT_CONVERSION!$A:$E,3,FALSE)</f>
        <v/>
      </c>
      <c r="I140">
        <f>VLOOKUP(A140,UFMT_CONVERSION!$A:$E,5,FALSE)</f>
        <v/>
      </c>
      <c r="J140">
        <f>"Insert into UFMT_CONV_RULE (CONV_KEY, RULE_NUM, SRC_VALUE, DEST_VALUE, NEXT_KEY,  IS_DEFAULT) Values ('"&amp;A140&amp;"', '"&amp;B140&amp;"', '"&amp;C140&amp;"', '"&amp;D140&amp;"', '"&amp;E140&amp;"',  '"&amp;F140&amp;"');"</f>
        <v/>
      </c>
      <c r="K140">
        <f>"Update UFMT_CONV_RULE set (SRC_VALUE, DEST_VALUE, NEXT_KEY,  IS_DEFAULT) = (SELECT '"&amp;C140&amp;"', '"&amp;D140&amp;"', '"&amp;E140&amp;"',  '"&amp;F140&amp;"' FROM DUAL) where CONV_KEY = '"&amp;A140&amp;"' AND RULE_NUM = '"&amp;B140&amp;"';"</f>
        <v/>
      </c>
    </row>
    <row r="141" spans="1:12">
      <c r="A141" t="n">
        <v>41</v>
      </c>
      <c r="B141" t="n">
        <v>16</v>
      </c>
      <c r="C141" s="2" t="s">
        <v>861</v>
      </c>
      <c r="D141" s="2" t="s">
        <v>862</v>
      </c>
      <c r="F141" t="n">
        <v>0</v>
      </c>
      <c r="H141">
        <f>VLOOKUP(A141,UFMT_CONVERSION!$A:$E,3,FALSE)</f>
        <v/>
      </c>
      <c r="I141">
        <f>VLOOKUP(A141,UFMT_CONVERSION!$A:$E,5,FALSE)</f>
        <v/>
      </c>
      <c r="J141">
        <f>"Insert into UFMT_CONV_RULE (CONV_KEY, RULE_NUM, SRC_VALUE, DEST_VALUE, NEXT_KEY,  IS_DEFAULT) Values ('"&amp;A141&amp;"', '"&amp;B141&amp;"', '"&amp;C141&amp;"', '"&amp;D141&amp;"', '"&amp;E141&amp;"',  '"&amp;F141&amp;"');"</f>
        <v/>
      </c>
      <c r="K141">
        <f>"Update UFMT_CONV_RULE set (SRC_VALUE, DEST_VALUE, NEXT_KEY,  IS_DEFAULT) = (SELECT '"&amp;C141&amp;"', '"&amp;D141&amp;"', '"&amp;E141&amp;"',  '"&amp;F141&amp;"' FROM DUAL) where CONV_KEY = '"&amp;A141&amp;"' AND RULE_NUM = '"&amp;B141&amp;"';"</f>
        <v/>
      </c>
    </row>
    <row r="142" spans="1:12">
      <c r="A142" t="n">
        <v>41</v>
      </c>
      <c r="B142" t="n">
        <v>17</v>
      </c>
      <c r="C142" s="2" t="s">
        <v>863</v>
      </c>
      <c r="D142" s="2" t="s">
        <v>862</v>
      </c>
      <c r="F142" t="n">
        <v>0</v>
      </c>
      <c r="H142">
        <f>VLOOKUP(A142,UFMT_CONVERSION!$A:$E,3,FALSE)</f>
        <v/>
      </c>
      <c r="I142">
        <f>VLOOKUP(A142,UFMT_CONVERSION!$A:$E,5,FALSE)</f>
        <v/>
      </c>
      <c r="J142">
        <f>"Insert into UFMT_CONV_RULE (CONV_KEY, RULE_NUM, SRC_VALUE, DEST_VALUE, NEXT_KEY,  IS_DEFAULT) Values ('"&amp;A142&amp;"', '"&amp;B142&amp;"', '"&amp;C142&amp;"', '"&amp;D142&amp;"', '"&amp;E142&amp;"',  '"&amp;F142&amp;"');"</f>
        <v/>
      </c>
      <c r="K142">
        <f>"Update UFMT_CONV_RULE set (SRC_VALUE, DEST_VALUE, NEXT_KEY,  IS_DEFAULT) = (SELECT '"&amp;C142&amp;"', '"&amp;D142&amp;"', '"&amp;E142&amp;"',  '"&amp;F142&amp;"' FROM DUAL) where CONV_KEY = '"&amp;A142&amp;"' AND RULE_NUM = '"&amp;B142&amp;"';"</f>
        <v/>
      </c>
    </row>
    <row r="143" spans="1:12">
      <c r="A143" t="n">
        <v>41</v>
      </c>
      <c r="B143" t="n">
        <v>18</v>
      </c>
      <c r="C143" s="2" t="s">
        <v>864</v>
      </c>
      <c r="D143" s="2" t="s">
        <v>862</v>
      </c>
      <c r="F143" t="n">
        <v>0</v>
      </c>
      <c r="H143">
        <f>VLOOKUP(A143,UFMT_CONVERSION!$A:$E,3,FALSE)</f>
        <v/>
      </c>
      <c r="I143">
        <f>VLOOKUP(A143,UFMT_CONVERSION!$A:$E,5,FALSE)</f>
        <v/>
      </c>
      <c r="J143">
        <f>"Insert into UFMT_CONV_RULE (CONV_KEY, RULE_NUM, SRC_VALUE, DEST_VALUE, NEXT_KEY,  IS_DEFAULT) Values ('"&amp;A143&amp;"', '"&amp;B143&amp;"', '"&amp;C143&amp;"', '"&amp;D143&amp;"', '"&amp;E143&amp;"',  '"&amp;F143&amp;"');"</f>
        <v/>
      </c>
      <c r="K143">
        <f>"Update UFMT_CONV_RULE set (SRC_VALUE, DEST_VALUE, NEXT_KEY,  IS_DEFAULT) = (SELECT '"&amp;C143&amp;"', '"&amp;D143&amp;"', '"&amp;E143&amp;"',  '"&amp;F143&amp;"' FROM DUAL) where CONV_KEY = '"&amp;A143&amp;"' AND RULE_NUM = '"&amp;B143&amp;"';"</f>
        <v/>
      </c>
    </row>
    <row r="144" spans="1:12">
      <c r="A144" t="n">
        <v>41</v>
      </c>
      <c r="B144" t="n">
        <v>19</v>
      </c>
      <c r="C144" s="2" t="s">
        <v>865</v>
      </c>
      <c r="D144" s="2" t="s">
        <v>862</v>
      </c>
      <c r="F144" t="n">
        <v>0</v>
      </c>
      <c r="H144">
        <f>VLOOKUP(A144,UFMT_CONVERSION!$A:$E,3,FALSE)</f>
        <v/>
      </c>
      <c r="I144">
        <f>VLOOKUP(A144,UFMT_CONVERSION!$A:$E,5,FALSE)</f>
        <v/>
      </c>
      <c r="J144">
        <f>"Insert into UFMT_CONV_RULE (CONV_KEY, RULE_NUM, SRC_VALUE, DEST_VALUE, NEXT_KEY,  IS_DEFAULT) Values ('"&amp;A144&amp;"', '"&amp;B144&amp;"', '"&amp;C144&amp;"', '"&amp;D144&amp;"', '"&amp;E144&amp;"',  '"&amp;F144&amp;"');"</f>
        <v/>
      </c>
      <c r="K144">
        <f>"Update UFMT_CONV_RULE set (SRC_VALUE, DEST_VALUE, NEXT_KEY,  IS_DEFAULT) = (SELECT '"&amp;C144&amp;"', '"&amp;D144&amp;"', '"&amp;E144&amp;"',  '"&amp;F144&amp;"' FROM DUAL) where CONV_KEY = '"&amp;A144&amp;"' AND RULE_NUM = '"&amp;B144&amp;"';"</f>
        <v/>
      </c>
    </row>
    <row r="145" spans="1:12">
      <c r="A145" t="n">
        <v>41</v>
      </c>
      <c r="B145" t="n">
        <v>20</v>
      </c>
      <c r="C145" s="2" t="s">
        <v>866</v>
      </c>
      <c r="D145" s="2" t="s">
        <v>862</v>
      </c>
      <c r="F145" t="n">
        <v>0</v>
      </c>
      <c r="H145">
        <f>VLOOKUP(A145,UFMT_CONVERSION!$A:$E,3,FALSE)</f>
        <v/>
      </c>
      <c r="I145">
        <f>VLOOKUP(A145,UFMT_CONVERSION!$A:$E,5,FALSE)</f>
        <v/>
      </c>
      <c r="J145">
        <f>"Insert into UFMT_CONV_RULE (CONV_KEY, RULE_NUM, SRC_VALUE, DEST_VALUE, NEXT_KEY,  IS_DEFAULT) Values ('"&amp;A145&amp;"', '"&amp;B145&amp;"', '"&amp;C145&amp;"', '"&amp;D145&amp;"', '"&amp;E145&amp;"',  '"&amp;F145&amp;"');"</f>
        <v/>
      </c>
      <c r="K145">
        <f>"Update UFMT_CONV_RULE set (SRC_VALUE, DEST_VALUE, NEXT_KEY,  IS_DEFAULT) = (SELECT '"&amp;C145&amp;"', '"&amp;D145&amp;"', '"&amp;E145&amp;"',  '"&amp;F145&amp;"' FROM DUAL) where CONV_KEY = '"&amp;A145&amp;"' AND RULE_NUM = '"&amp;B145&amp;"';"</f>
        <v/>
      </c>
    </row>
    <row r="146" spans="1:12">
      <c r="A146" t="n">
        <v>41</v>
      </c>
      <c r="B146" t="n">
        <v>21</v>
      </c>
      <c r="C146" s="2" t="s">
        <v>867</v>
      </c>
      <c r="D146" s="2" t="s">
        <v>862</v>
      </c>
      <c r="F146" t="n">
        <v>0</v>
      </c>
      <c r="H146">
        <f>VLOOKUP(A146,UFMT_CONVERSION!$A:$E,3,FALSE)</f>
        <v/>
      </c>
      <c r="I146">
        <f>VLOOKUP(A146,UFMT_CONVERSION!$A:$E,5,FALSE)</f>
        <v/>
      </c>
      <c r="J146">
        <f>"Insert into UFMT_CONV_RULE (CONV_KEY, RULE_NUM, SRC_VALUE, DEST_VALUE, NEXT_KEY,  IS_DEFAULT) Values ('"&amp;A146&amp;"', '"&amp;B146&amp;"', '"&amp;C146&amp;"', '"&amp;D146&amp;"', '"&amp;E146&amp;"',  '"&amp;F146&amp;"');"</f>
        <v/>
      </c>
      <c r="K146">
        <f>"Update UFMT_CONV_RULE set (SRC_VALUE, DEST_VALUE, NEXT_KEY,  IS_DEFAULT) = (SELECT '"&amp;C146&amp;"', '"&amp;D146&amp;"', '"&amp;E146&amp;"',  '"&amp;F146&amp;"' FROM DUAL) where CONV_KEY = '"&amp;A146&amp;"' AND RULE_NUM = '"&amp;B146&amp;"';"</f>
        <v/>
      </c>
    </row>
    <row r="147" spans="1:12">
      <c r="A147" t="n">
        <v>41</v>
      </c>
      <c r="B147" t="n">
        <v>22</v>
      </c>
      <c r="C147" s="2" t="s">
        <v>868</v>
      </c>
      <c r="D147" s="2" t="s">
        <v>846</v>
      </c>
      <c r="F147" t="n">
        <v>0</v>
      </c>
      <c r="H147">
        <f>VLOOKUP(A147,UFMT_CONVERSION!$A:$E,3,FALSE)</f>
        <v/>
      </c>
      <c r="I147">
        <f>VLOOKUP(A147,UFMT_CONVERSION!$A:$E,5,FALSE)</f>
        <v/>
      </c>
      <c r="J147">
        <f>"Insert into UFMT_CONV_RULE (CONV_KEY, RULE_NUM, SRC_VALUE, DEST_VALUE, NEXT_KEY,  IS_DEFAULT) Values ('"&amp;A147&amp;"', '"&amp;B147&amp;"', '"&amp;C147&amp;"', '"&amp;D147&amp;"', '"&amp;E147&amp;"',  '"&amp;F147&amp;"');"</f>
        <v/>
      </c>
      <c r="K147">
        <f>"Update UFMT_CONV_RULE set (SRC_VALUE, DEST_VALUE, NEXT_KEY,  IS_DEFAULT) = (SELECT '"&amp;C147&amp;"', '"&amp;D147&amp;"', '"&amp;E147&amp;"',  '"&amp;F147&amp;"' FROM DUAL) where CONV_KEY = '"&amp;A147&amp;"' AND RULE_NUM = '"&amp;B147&amp;"';"</f>
        <v/>
      </c>
    </row>
    <row r="148" spans="1:12">
      <c r="A148" t="n">
        <v>41</v>
      </c>
      <c r="B148" t="n">
        <v>23</v>
      </c>
      <c r="C148" s="2" t="s">
        <v>869</v>
      </c>
      <c r="D148" s="2" t="s">
        <v>846</v>
      </c>
      <c r="F148" t="n">
        <v>0</v>
      </c>
      <c r="H148">
        <f>VLOOKUP(A148,UFMT_CONVERSION!$A:$E,3,FALSE)</f>
        <v/>
      </c>
      <c r="I148">
        <f>VLOOKUP(A148,UFMT_CONVERSION!$A:$E,5,FALSE)</f>
        <v/>
      </c>
      <c r="J148">
        <f>"Insert into UFMT_CONV_RULE (CONV_KEY, RULE_NUM, SRC_VALUE, DEST_VALUE, NEXT_KEY,  IS_DEFAULT) Values ('"&amp;A148&amp;"', '"&amp;B148&amp;"', '"&amp;C148&amp;"', '"&amp;D148&amp;"', '"&amp;E148&amp;"',  '"&amp;F148&amp;"');"</f>
        <v/>
      </c>
      <c r="K148">
        <f>"Update UFMT_CONV_RULE set (SRC_VALUE, DEST_VALUE, NEXT_KEY,  IS_DEFAULT) = (SELECT '"&amp;C148&amp;"', '"&amp;D148&amp;"', '"&amp;E148&amp;"',  '"&amp;F148&amp;"' FROM DUAL) where CONV_KEY = '"&amp;A148&amp;"' AND RULE_NUM = '"&amp;B148&amp;"';"</f>
        <v/>
      </c>
    </row>
    <row r="149" spans="1:12">
      <c r="A149" t="n">
        <v>41</v>
      </c>
      <c r="B149" t="n">
        <v>24</v>
      </c>
      <c r="C149" s="2" t="s">
        <v>870</v>
      </c>
      <c r="D149" s="2" t="s">
        <v>846</v>
      </c>
      <c r="F149" t="n">
        <v>0</v>
      </c>
      <c r="H149">
        <f>VLOOKUP(A149,UFMT_CONVERSION!$A:$E,3,FALSE)</f>
        <v/>
      </c>
      <c r="I149">
        <f>VLOOKUP(A149,UFMT_CONVERSION!$A:$E,5,FALSE)</f>
        <v/>
      </c>
      <c r="J149">
        <f>"Insert into UFMT_CONV_RULE (CONV_KEY, RULE_NUM, SRC_VALUE, DEST_VALUE, NEXT_KEY,  IS_DEFAULT) Values ('"&amp;A149&amp;"', '"&amp;B149&amp;"', '"&amp;C149&amp;"', '"&amp;D149&amp;"', '"&amp;E149&amp;"',  '"&amp;F149&amp;"');"</f>
        <v/>
      </c>
      <c r="K149">
        <f>"Update UFMT_CONV_RULE set (SRC_VALUE, DEST_VALUE, NEXT_KEY,  IS_DEFAULT) = (SELECT '"&amp;C149&amp;"', '"&amp;D149&amp;"', '"&amp;E149&amp;"',  '"&amp;F149&amp;"' FROM DUAL) where CONV_KEY = '"&amp;A149&amp;"' AND RULE_NUM = '"&amp;B149&amp;"';"</f>
        <v/>
      </c>
    </row>
    <row r="150" spans="1:12">
      <c r="A150" t="n">
        <v>41</v>
      </c>
      <c r="B150" t="n">
        <v>25</v>
      </c>
      <c r="C150" s="2" t="s">
        <v>871</v>
      </c>
      <c r="D150" s="2" t="s">
        <v>846</v>
      </c>
      <c r="F150" t="n">
        <v>0</v>
      </c>
      <c r="H150">
        <f>VLOOKUP(A150,UFMT_CONVERSION!$A:$E,3,FALSE)</f>
        <v/>
      </c>
      <c r="I150">
        <f>VLOOKUP(A150,UFMT_CONVERSION!$A:$E,5,FALSE)</f>
        <v/>
      </c>
      <c r="J150">
        <f>"Insert into UFMT_CONV_RULE (CONV_KEY, RULE_NUM, SRC_VALUE, DEST_VALUE, NEXT_KEY,  IS_DEFAULT) Values ('"&amp;A150&amp;"', '"&amp;B150&amp;"', '"&amp;C150&amp;"', '"&amp;D150&amp;"', '"&amp;E150&amp;"',  '"&amp;F150&amp;"');"</f>
        <v/>
      </c>
      <c r="K150">
        <f>"Update UFMT_CONV_RULE set (SRC_VALUE, DEST_VALUE, NEXT_KEY,  IS_DEFAULT) = (SELECT '"&amp;C150&amp;"', '"&amp;D150&amp;"', '"&amp;E150&amp;"',  '"&amp;F150&amp;"' FROM DUAL) where CONV_KEY = '"&amp;A150&amp;"' AND RULE_NUM = '"&amp;B150&amp;"';"</f>
        <v/>
      </c>
    </row>
    <row r="151" spans="1:12">
      <c r="A151" t="n">
        <v>41</v>
      </c>
      <c r="B151" t="n">
        <v>26</v>
      </c>
      <c r="C151" s="2" t="s">
        <v>872</v>
      </c>
      <c r="D151" s="2" t="s">
        <v>846</v>
      </c>
      <c r="F151" t="n">
        <v>0</v>
      </c>
      <c r="H151">
        <f>VLOOKUP(A151,UFMT_CONVERSION!$A:$E,3,FALSE)</f>
        <v/>
      </c>
      <c r="I151">
        <f>VLOOKUP(A151,UFMT_CONVERSION!$A:$E,5,FALSE)</f>
        <v/>
      </c>
      <c r="J151">
        <f>"Insert into UFMT_CONV_RULE (CONV_KEY, RULE_NUM, SRC_VALUE, DEST_VALUE, NEXT_KEY,  IS_DEFAULT) Values ('"&amp;A151&amp;"', '"&amp;B151&amp;"', '"&amp;C151&amp;"', '"&amp;D151&amp;"', '"&amp;E151&amp;"',  '"&amp;F151&amp;"');"</f>
        <v/>
      </c>
      <c r="K151">
        <f>"Update UFMT_CONV_RULE set (SRC_VALUE, DEST_VALUE, NEXT_KEY,  IS_DEFAULT) = (SELECT '"&amp;C151&amp;"', '"&amp;D151&amp;"', '"&amp;E151&amp;"',  '"&amp;F151&amp;"' FROM DUAL) where CONV_KEY = '"&amp;A151&amp;"' AND RULE_NUM = '"&amp;B151&amp;"';"</f>
        <v/>
      </c>
    </row>
    <row r="152" spans="1:12">
      <c r="A152" t="n">
        <v>41</v>
      </c>
      <c r="B152" t="n">
        <v>27</v>
      </c>
      <c r="C152" s="2" t="s">
        <v>873</v>
      </c>
      <c r="D152" s="2" t="s">
        <v>846</v>
      </c>
      <c r="F152" t="n">
        <v>0</v>
      </c>
      <c r="H152">
        <f>VLOOKUP(A152,UFMT_CONVERSION!$A:$E,3,FALSE)</f>
        <v/>
      </c>
      <c r="I152">
        <f>VLOOKUP(A152,UFMT_CONVERSION!$A:$E,5,FALSE)</f>
        <v/>
      </c>
      <c r="J152">
        <f>"Insert into UFMT_CONV_RULE (CONV_KEY, RULE_NUM, SRC_VALUE, DEST_VALUE, NEXT_KEY,  IS_DEFAULT) Values ('"&amp;A152&amp;"', '"&amp;B152&amp;"', '"&amp;C152&amp;"', '"&amp;D152&amp;"', '"&amp;E152&amp;"',  '"&amp;F152&amp;"');"</f>
        <v/>
      </c>
      <c r="K152">
        <f>"Update UFMT_CONV_RULE set (SRC_VALUE, DEST_VALUE, NEXT_KEY,  IS_DEFAULT) = (SELECT '"&amp;C152&amp;"', '"&amp;D152&amp;"', '"&amp;E152&amp;"',  '"&amp;F152&amp;"' FROM DUAL) where CONV_KEY = '"&amp;A152&amp;"' AND RULE_NUM = '"&amp;B152&amp;"';"</f>
        <v/>
      </c>
    </row>
    <row r="153" spans="1:12">
      <c r="A153" t="n">
        <v>41</v>
      </c>
      <c r="B153" t="n">
        <v>28</v>
      </c>
      <c r="C153" s="2" t="s">
        <v>874</v>
      </c>
      <c r="D153" s="2" t="s">
        <v>875</v>
      </c>
      <c r="F153" t="n">
        <v>0</v>
      </c>
      <c r="H153">
        <f>VLOOKUP(A153,UFMT_CONVERSION!$A:$E,3,FALSE)</f>
        <v/>
      </c>
      <c r="I153">
        <f>VLOOKUP(A153,UFMT_CONVERSION!$A:$E,5,FALSE)</f>
        <v/>
      </c>
      <c r="J153">
        <f>"Insert into UFMT_CONV_RULE (CONV_KEY, RULE_NUM, SRC_VALUE, DEST_VALUE, NEXT_KEY,  IS_DEFAULT) Values ('"&amp;A153&amp;"', '"&amp;B153&amp;"', '"&amp;C153&amp;"', '"&amp;D153&amp;"', '"&amp;E153&amp;"',  '"&amp;F153&amp;"');"</f>
        <v/>
      </c>
      <c r="K153">
        <f>"Update UFMT_CONV_RULE set (SRC_VALUE, DEST_VALUE, NEXT_KEY,  IS_DEFAULT) = (SELECT '"&amp;C153&amp;"', '"&amp;D153&amp;"', '"&amp;E153&amp;"',  '"&amp;F153&amp;"' FROM DUAL) where CONV_KEY = '"&amp;A153&amp;"' AND RULE_NUM = '"&amp;B153&amp;"';"</f>
        <v/>
      </c>
    </row>
    <row r="154" spans="1:12">
      <c r="A154" t="n">
        <v>41</v>
      </c>
      <c r="B154" t="n">
        <v>29</v>
      </c>
      <c r="C154" s="2" t="s">
        <v>876</v>
      </c>
      <c r="D154" s="2" t="s">
        <v>875</v>
      </c>
      <c r="F154" t="n">
        <v>0</v>
      </c>
      <c r="H154">
        <f>VLOOKUP(A154,UFMT_CONVERSION!$A:$E,3,FALSE)</f>
        <v/>
      </c>
      <c r="I154">
        <f>VLOOKUP(A154,UFMT_CONVERSION!$A:$E,5,FALSE)</f>
        <v/>
      </c>
      <c r="J154">
        <f>"Insert into UFMT_CONV_RULE (CONV_KEY, RULE_NUM, SRC_VALUE, DEST_VALUE, NEXT_KEY,  IS_DEFAULT) Values ('"&amp;A154&amp;"', '"&amp;B154&amp;"', '"&amp;C154&amp;"', '"&amp;D154&amp;"', '"&amp;E154&amp;"',  '"&amp;F154&amp;"');"</f>
        <v/>
      </c>
      <c r="K154">
        <f>"Update UFMT_CONV_RULE set (SRC_VALUE, DEST_VALUE, NEXT_KEY,  IS_DEFAULT) = (SELECT '"&amp;C154&amp;"', '"&amp;D154&amp;"', '"&amp;E154&amp;"',  '"&amp;F154&amp;"' FROM DUAL) where CONV_KEY = '"&amp;A154&amp;"' AND RULE_NUM = '"&amp;B154&amp;"';"</f>
        <v/>
      </c>
    </row>
    <row r="155" spans="1:12">
      <c r="A155" t="n">
        <v>41</v>
      </c>
      <c r="B155" t="n">
        <v>30</v>
      </c>
      <c r="C155" s="2" t="s">
        <v>877</v>
      </c>
      <c r="D155" s="2" t="s">
        <v>875</v>
      </c>
      <c r="F155" t="n">
        <v>0</v>
      </c>
      <c r="H155">
        <f>VLOOKUP(A155,UFMT_CONVERSION!$A:$E,3,FALSE)</f>
        <v/>
      </c>
      <c r="I155">
        <f>VLOOKUP(A155,UFMT_CONVERSION!$A:$E,5,FALSE)</f>
        <v/>
      </c>
      <c r="J155">
        <f>"Insert into UFMT_CONV_RULE (CONV_KEY, RULE_NUM, SRC_VALUE, DEST_VALUE, NEXT_KEY,  IS_DEFAULT) Values ('"&amp;A155&amp;"', '"&amp;B155&amp;"', '"&amp;C155&amp;"', '"&amp;D155&amp;"', '"&amp;E155&amp;"',  '"&amp;F155&amp;"');"</f>
        <v/>
      </c>
      <c r="K155">
        <f>"Update UFMT_CONV_RULE set (SRC_VALUE, DEST_VALUE, NEXT_KEY,  IS_DEFAULT) = (SELECT '"&amp;C155&amp;"', '"&amp;D155&amp;"', '"&amp;E155&amp;"',  '"&amp;F155&amp;"' FROM DUAL) where CONV_KEY = '"&amp;A155&amp;"' AND RULE_NUM = '"&amp;B155&amp;"';"</f>
        <v/>
      </c>
    </row>
    <row r="156" spans="1:12">
      <c r="A156" t="n">
        <v>41</v>
      </c>
      <c r="B156" t="n">
        <v>31</v>
      </c>
      <c r="C156" s="2" t="s">
        <v>878</v>
      </c>
      <c r="D156" s="2" t="s">
        <v>875</v>
      </c>
      <c r="F156" t="n">
        <v>0</v>
      </c>
      <c r="H156">
        <f>VLOOKUP(A156,UFMT_CONVERSION!$A:$E,3,FALSE)</f>
        <v/>
      </c>
      <c r="I156">
        <f>VLOOKUP(A156,UFMT_CONVERSION!$A:$E,5,FALSE)</f>
        <v/>
      </c>
      <c r="J156">
        <f>"Insert into UFMT_CONV_RULE (CONV_KEY, RULE_NUM, SRC_VALUE, DEST_VALUE, NEXT_KEY,  IS_DEFAULT) Values ('"&amp;A156&amp;"', '"&amp;B156&amp;"', '"&amp;C156&amp;"', '"&amp;D156&amp;"', '"&amp;E156&amp;"',  '"&amp;F156&amp;"');"</f>
        <v/>
      </c>
      <c r="K156">
        <f>"Update UFMT_CONV_RULE set (SRC_VALUE, DEST_VALUE, NEXT_KEY,  IS_DEFAULT) = (SELECT '"&amp;C156&amp;"', '"&amp;D156&amp;"', '"&amp;E156&amp;"',  '"&amp;F156&amp;"' FROM DUAL) where CONV_KEY = '"&amp;A156&amp;"' AND RULE_NUM = '"&amp;B156&amp;"';"</f>
        <v/>
      </c>
    </row>
    <row r="157" spans="1:12">
      <c r="A157" t="n">
        <v>41</v>
      </c>
      <c r="B157" t="n">
        <v>32</v>
      </c>
      <c r="C157" s="2" t="s">
        <v>879</v>
      </c>
      <c r="D157" s="2" t="s">
        <v>875</v>
      </c>
      <c r="F157" t="n">
        <v>0</v>
      </c>
      <c r="H157">
        <f>VLOOKUP(A157,UFMT_CONVERSION!$A:$E,3,FALSE)</f>
        <v/>
      </c>
      <c r="I157">
        <f>VLOOKUP(A157,UFMT_CONVERSION!$A:$E,5,FALSE)</f>
        <v/>
      </c>
      <c r="J157">
        <f>"Insert into UFMT_CONV_RULE (CONV_KEY, RULE_NUM, SRC_VALUE, DEST_VALUE, NEXT_KEY,  IS_DEFAULT) Values ('"&amp;A157&amp;"', '"&amp;B157&amp;"', '"&amp;C157&amp;"', '"&amp;D157&amp;"', '"&amp;E157&amp;"',  '"&amp;F157&amp;"');"</f>
        <v/>
      </c>
      <c r="K157">
        <f>"Update UFMT_CONV_RULE set (SRC_VALUE, DEST_VALUE, NEXT_KEY,  IS_DEFAULT) = (SELECT '"&amp;C157&amp;"', '"&amp;D157&amp;"', '"&amp;E157&amp;"',  '"&amp;F157&amp;"' FROM DUAL) where CONV_KEY = '"&amp;A157&amp;"' AND RULE_NUM = '"&amp;B157&amp;"';"</f>
        <v/>
      </c>
    </row>
    <row r="158" spans="1:12">
      <c r="A158" t="n">
        <v>41</v>
      </c>
      <c r="B158" t="n">
        <v>33</v>
      </c>
      <c r="C158" s="2" t="s">
        <v>880</v>
      </c>
      <c r="D158" s="2" t="s">
        <v>875</v>
      </c>
      <c r="F158" t="n">
        <v>0</v>
      </c>
      <c r="H158">
        <f>VLOOKUP(A158,UFMT_CONVERSION!$A:$E,3,FALSE)</f>
        <v/>
      </c>
      <c r="I158">
        <f>VLOOKUP(A158,UFMT_CONVERSION!$A:$E,5,FALSE)</f>
        <v/>
      </c>
      <c r="J158">
        <f>"Insert into UFMT_CONV_RULE (CONV_KEY, RULE_NUM, SRC_VALUE, DEST_VALUE, NEXT_KEY,  IS_DEFAULT) Values ('"&amp;A158&amp;"', '"&amp;B158&amp;"', '"&amp;C158&amp;"', '"&amp;D158&amp;"', '"&amp;E158&amp;"',  '"&amp;F158&amp;"');"</f>
        <v/>
      </c>
      <c r="K158">
        <f>"Update UFMT_CONV_RULE set (SRC_VALUE, DEST_VALUE, NEXT_KEY,  IS_DEFAULT) = (SELECT '"&amp;C158&amp;"', '"&amp;D158&amp;"', '"&amp;E158&amp;"',  '"&amp;F158&amp;"' FROM DUAL) where CONV_KEY = '"&amp;A158&amp;"' AND RULE_NUM = '"&amp;B158&amp;"';"</f>
        <v/>
      </c>
    </row>
    <row r="159" spans="1:12">
      <c r="A159" t="n">
        <v>41</v>
      </c>
      <c r="B159" t="n">
        <v>34</v>
      </c>
      <c r="C159" s="2" t="s">
        <v>881</v>
      </c>
      <c r="D159" s="2" t="s">
        <v>846</v>
      </c>
      <c r="F159" t="n">
        <v>0</v>
      </c>
      <c r="H159">
        <f>VLOOKUP(A159,UFMT_CONVERSION!$A:$E,3,FALSE)</f>
        <v/>
      </c>
      <c r="I159">
        <f>VLOOKUP(A159,UFMT_CONVERSION!$A:$E,5,FALSE)</f>
        <v/>
      </c>
      <c r="J159">
        <f>"Insert into UFMT_CONV_RULE (CONV_KEY, RULE_NUM, SRC_VALUE, DEST_VALUE, NEXT_KEY,  IS_DEFAULT) Values ('"&amp;A159&amp;"', '"&amp;B159&amp;"', '"&amp;C159&amp;"', '"&amp;D159&amp;"', '"&amp;E159&amp;"',  '"&amp;F159&amp;"');"</f>
        <v/>
      </c>
      <c r="K159">
        <f>"Update UFMT_CONV_RULE set (SRC_VALUE, DEST_VALUE, NEXT_KEY,  IS_DEFAULT) = (SELECT '"&amp;C159&amp;"', '"&amp;D159&amp;"', '"&amp;E159&amp;"',  '"&amp;F159&amp;"' FROM DUAL) where CONV_KEY = '"&amp;A159&amp;"' AND RULE_NUM = '"&amp;B159&amp;"';"</f>
        <v/>
      </c>
    </row>
    <row r="160" spans="1:12">
      <c r="A160" t="n">
        <v>41</v>
      </c>
      <c r="B160" t="n">
        <v>35</v>
      </c>
      <c r="C160" s="2" t="s">
        <v>882</v>
      </c>
      <c r="D160" s="2" t="s">
        <v>846</v>
      </c>
      <c r="F160" t="n">
        <v>0</v>
      </c>
      <c r="H160">
        <f>VLOOKUP(A160,UFMT_CONVERSION!$A:$E,3,FALSE)</f>
        <v/>
      </c>
      <c r="I160">
        <f>VLOOKUP(A160,UFMT_CONVERSION!$A:$E,5,FALSE)</f>
        <v/>
      </c>
      <c r="J160">
        <f>"Insert into UFMT_CONV_RULE (CONV_KEY, RULE_NUM, SRC_VALUE, DEST_VALUE, NEXT_KEY,  IS_DEFAULT) Values ('"&amp;A160&amp;"', '"&amp;B160&amp;"', '"&amp;C160&amp;"', '"&amp;D160&amp;"', '"&amp;E160&amp;"',  '"&amp;F160&amp;"');"</f>
        <v/>
      </c>
      <c r="K160">
        <f>"Update UFMT_CONV_RULE set (SRC_VALUE, DEST_VALUE, NEXT_KEY,  IS_DEFAULT) = (SELECT '"&amp;C160&amp;"', '"&amp;D160&amp;"', '"&amp;E160&amp;"',  '"&amp;F160&amp;"' FROM DUAL) where CONV_KEY = '"&amp;A160&amp;"' AND RULE_NUM = '"&amp;B160&amp;"';"</f>
        <v/>
      </c>
    </row>
    <row r="161" spans="1:12">
      <c r="A161" t="n">
        <v>41</v>
      </c>
      <c r="B161" t="n">
        <v>36</v>
      </c>
      <c r="C161" s="2" t="s">
        <v>883</v>
      </c>
      <c r="D161" s="2" t="s">
        <v>846</v>
      </c>
      <c r="F161" t="n">
        <v>0</v>
      </c>
      <c r="H161">
        <f>VLOOKUP(A161,UFMT_CONVERSION!$A:$E,3,FALSE)</f>
        <v/>
      </c>
      <c r="I161">
        <f>VLOOKUP(A161,UFMT_CONVERSION!$A:$E,5,FALSE)</f>
        <v/>
      </c>
      <c r="J161">
        <f>"Insert into UFMT_CONV_RULE (CONV_KEY, RULE_NUM, SRC_VALUE, DEST_VALUE, NEXT_KEY,  IS_DEFAULT) Values ('"&amp;A161&amp;"', '"&amp;B161&amp;"', '"&amp;C161&amp;"', '"&amp;D161&amp;"', '"&amp;E161&amp;"',  '"&amp;F161&amp;"');"</f>
        <v/>
      </c>
      <c r="K161">
        <f>"Update UFMT_CONV_RULE set (SRC_VALUE, DEST_VALUE, NEXT_KEY,  IS_DEFAULT) = (SELECT '"&amp;C161&amp;"', '"&amp;D161&amp;"', '"&amp;E161&amp;"',  '"&amp;F161&amp;"' FROM DUAL) where CONV_KEY = '"&amp;A161&amp;"' AND RULE_NUM = '"&amp;B161&amp;"';"</f>
        <v/>
      </c>
    </row>
    <row r="162" spans="1:12">
      <c r="A162" t="n">
        <v>41</v>
      </c>
      <c r="B162" t="n">
        <v>37</v>
      </c>
      <c r="C162" s="2" t="s">
        <v>884</v>
      </c>
      <c r="D162" s="2" t="s">
        <v>846</v>
      </c>
      <c r="F162" t="n">
        <v>0</v>
      </c>
      <c r="H162">
        <f>VLOOKUP(A162,UFMT_CONVERSION!$A:$E,3,FALSE)</f>
        <v/>
      </c>
      <c r="I162">
        <f>VLOOKUP(A162,UFMT_CONVERSION!$A:$E,5,FALSE)</f>
        <v/>
      </c>
      <c r="J162">
        <f>"Insert into UFMT_CONV_RULE (CONV_KEY, RULE_NUM, SRC_VALUE, DEST_VALUE, NEXT_KEY,  IS_DEFAULT) Values ('"&amp;A162&amp;"', '"&amp;B162&amp;"', '"&amp;C162&amp;"', '"&amp;D162&amp;"', '"&amp;E162&amp;"',  '"&amp;F162&amp;"');"</f>
        <v/>
      </c>
      <c r="K162">
        <f>"Update UFMT_CONV_RULE set (SRC_VALUE, DEST_VALUE, NEXT_KEY,  IS_DEFAULT) = (SELECT '"&amp;C162&amp;"', '"&amp;D162&amp;"', '"&amp;E162&amp;"',  '"&amp;F162&amp;"' FROM DUAL) where CONV_KEY = '"&amp;A162&amp;"' AND RULE_NUM = '"&amp;B162&amp;"';"</f>
        <v/>
      </c>
    </row>
    <row r="163" spans="1:12">
      <c r="A163" t="n">
        <v>41</v>
      </c>
      <c r="B163" t="n">
        <v>38</v>
      </c>
      <c r="C163" s="2" t="s">
        <v>885</v>
      </c>
      <c r="D163" s="2" t="s">
        <v>846</v>
      </c>
      <c r="F163" t="n">
        <v>0</v>
      </c>
      <c r="H163">
        <f>VLOOKUP(A163,UFMT_CONVERSION!$A:$E,3,FALSE)</f>
        <v/>
      </c>
      <c r="I163">
        <f>VLOOKUP(A163,UFMT_CONVERSION!$A:$E,5,FALSE)</f>
        <v/>
      </c>
      <c r="J163">
        <f>"Insert into UFMT_CONV_RULE (CONV_KEY, RULE_NUM, SRC_VALUE, DEST_VALUE, NEXT_KEY,  IS_DEFAULT) Values ('"&amp;A163&amp;"', '"&amp;B163&amp;"', '"&amp;C163&amp;"', '"&amp;D163&amp;"', '"&amp;E163&amp;"',  '"&amp;F163&amp;"');"</f>
        <v/>
      </c>
      <c r="K163">
        <f>"Update UFMT_CONV_RULE set (SRC_VALUE, DEST_VALUE, NEXT_KEY,  IS_DEFAULT) = (SELECT '"&amp;C163&amp;"', '"&amp;D163&amp;"', '"&amp;E163&amp;"',  '"&amp;F163&amp;"' FROM DUAL) where CONV_KEY = '"&amp;A163&amp;"' AND RULE_NUM = '"&amp;B163&amp;"';"</f>
        <v/>
      </c>
    </row>
    <row r="164" spans="1:12">
      <c r="A164" t="n">
        <v>41</v>
      </c>
      <c r="B164" t="n">
        <v>39</v>
      </c>
      <c r="C164" s="2" t="s">
        <v>886</v>
      </c>
      <c r="D164" s="2" t="s">
        <v>846</v>
      </c>
      <c r="F164" t="n">
        <v>0</v>
      </c>
      <c r="H164">
        <f>VLOOKUP(A164,UFMT_CONVERSION!$A:$E,3,FALSE)</f>
        <v/>
      </c>
      <c r="I164">
        <f>VLOOKUP(A164,UFMT_CONVERSION!$A:$E,5,FALSE)</f>
        <v/>
      </c>
      <c r="J164">
        <f>"Insert into UFMT_CONV_RULE (CONV_KEY, RULE_NUM, SRC_VALUE, DEST_VALUE, NEXT_KEY,  IS_DEFAULT) Values ('"&amp;A164&amp;"', '"&amp;B164&amp;"', '"&amp;C164&amp;"', '"&amp;D164&amp;"', '"&amp;E164&amp;"',  '"&amp;F164&amp;"');"</f>
        <v/>
      </c>
      <c r="K164">
        <f>"Update UFMT_CONV_RULE set (SRC_VALUE, DEST_VALUE, NEXT_KEY,  IS_DEFAULT) = (SELECT '"&amp;C164&amp;"', '"&amp;D164&amp;"', '"&amp;E164&amp;"',  '"&amp;F164&amp;"' FROM DUAL) where CONV_KEY = '"&amp;A164&amp;"' AND RULE_NUM = '"&amp;B164&amp;"';"</f>
        <v/>
      </c>
    </row>
    <row r="165" spans="1:12">
      <c r="A165" t="n">
        <v>41</v>
      </c>
      <c r="B165" t="n">
        <v>40</v>
      </c>
      <c r="C165" s="2" t="s">
        <v>887</v>
      </c>
      <c r="D165" s="2" t="s">
        <v>888</v>
      </c>
      <c r="F165" t="n">
        <v>0</v>
      </c>
      <c r="H165">
        <f>VLOOKUP(A165,UFMT_CONVERSION!$A:$E,3,FALSE)</f>
        <v/>
      </c>
      <c r="I165">
        <f>VLOOKUP(A165,UFMT_CONVERSION!$A:$E,5,FALSE)</f>
        <v/>
      </c>
      <c r="J165">
        <f>"Insert into UFMT_CONV_RULE (CONV_KEY, RULE_NUM, SRC_VALUE, DEST_VALUE, NEXT_KEY,  IS_DEFAULT) Values ('"&amp;A165&amp;"', '"&amp;B165&amp;"', '"&amp;C165&amp;"', '"&amp;D165&amp;"', '"&amp;E165&amp;"',  '"&amp;F165&amp;"');"</f>
        <v/>
      </c>
      <c r="K165">
        <f>"Update UFMT_CONV_RULE set (SRC_VALUE, DEST_VALUE, NEXT_KEY,  IS_DEFAULT) = (SELECT '"&amp;C165&amp;"', '"&amp;D165&amp;"', '"&amp;E165&amp;"',  '"&amp;F165&amp;"' FROM DUAL) where CONV_KEY = '"&amp;A165&amp;"' AND RULE_NUM = '"&amp;B165&amp;"';"</f>
        <v/>
      </c>
    </row>
    <row r="166" spans="1:12">
      <c r="A166" t="n">
        <v>41</v>
      </c>
      <c r="B166" t="n">
        <v>41</v>
      </c>
      <c r="C166" s="2" t="s">
        <v>889</v>
      </c>
      <c r="D166" s="2" t="s">
        <v>888</v>
      </c>
      <c r="F166" t="n">
        <v>0</v>
      </c>
      <c r="H166">
        <f>VLOOKUP(A166,UFMT_CONVERSION!$A:$E,3,FALSE)</f>
        <v/>
      </c>
      <c r="I166">
        <f>VLOOKUP(A166,UFMT_CONVERSION!$A:$E,5,FALSE)</f>
        <v/>
      </c>
      <c r="J166">
        <f>"Insert into UFMT_CONV_RULE (CONV_KEY, RULE_NUM, SRC_VALUE, DEST_VALUE, NEXT_KEY,  IS_DEFAULT) Values ('"&amp;A166&amp;"', '"&amp;B166&amp;"', '"&amp;C166&amp;"', '"&amp;D166&amp;"', '"&amp;E166&amp;"',  '"&amp;F166&amp;"');"</f>
        <v/>
      </c>
      <c r="K166">
        <f>"Update UFMT_CONV_RULE set (SRC_VALUE, DEST_VALUE, NEXT_KEY,  IS_DEFAULT) = (SELECT '"&amp;C166&amp;"', '"&amp;D166&amp;"', '"&amp;E166&amp;"',  '"&amp;F166&amp;"' FROM DUAL) where CONV_KEY = '"&amp;A166&amp;"' AND RULE_NUM = '"&amp;B166&amp;"';"</f>
        <v/>
      </c>
    </row>
    <row r="167" spans="1:12">
      <c r="A167" t="n">
        <v>41</v>
      </c>
      <c r="B167" t="n">
        <v>42</v>
      </c>
      <c r="C167" s="2" t="s">
        <v>890</v>
      </c>
      <c r="D167" s="2" t="s">
        <v>888</v>
      </c>
      <c r="F167" t="n">
        <v>0</v>
      </c>
      <c r="H167">
        <f>VLOOKUP(A167,UFMT_CONVERSION!$A:$E,3,FALSE)</f>
        <v/>
      </c>
      <c r="I167">
        <f>VLOOKUP(A167,UFMT_CONVERSION!$A:$E,5,FALSE)</f>
        <v/>
      </c>
      <c r="J167">
        <f>"Insert into UFMT_CONV_RULE (CONV_KEY, RULE_NUM, SRC_VALUE, DEST_VALUE, NEXT_KEY,  IS_DEFAULT) Values ('"&amp;A167&amp;"', '"&amp;B167&amp;"', '"&amp;C167&amp;"', '"&amp;D167&amp;"', '"&amp;E167&amp;"',  '"&amp;F167&amp;"');"</f>
        <v/>
      </c>
      <c r="K167">
        <f>"Update UFMT_CONV_RULE set (SRC_VALUE, DEST_VALUE, NEXT_KEY,  IS_DEFAULT) = (SELECT '"&amp;C167&amp;"', '"&amp;D167&amp;"', '"&amp;E167&amp;"',  '"&amp;F167&amp;"' FROM DUAL) where CONV_KEY = '"&amp;A167&amp;"' AND RULE_NUM = '"&amp;B167&amp;"';"</f>
        <v/>
      </c>
    </row>
    <row r="168" spans="1:12">
      <c r="A168" t="n">
        <v>41</v>
      </c>
      <c r="B168" t="n">
        <v>43</v>
      </c>
      <c r="C168" s="2" t="s">
        <v>891</v>
      </c>
      <c r="D168" s="2" t="s">
        <v>888</v>
      </c>
      <c r="F168" t="n">
        <v>0</v>
      </c>
      <c r="H168">
        <f>VLOOKUP(A168,UFMT_CONVERSION!$A:$E,3,FALSE)</f>
        <v/>
      </c>
      <c r="I168">
        <f>VLOOKUP(A168,UFMT_CONVERSION!$A:$E,5,FALSE)</f>
        <v/>
      </c>
      <c r="J168">
        <f>"Insert into UFMT_CONV_RULE (CONV_KEY, RULE_NUM, SRC_VALUE, DEST_VALUE, NEXT_KEY,  IS_DEFAULT) Values ('"&amp;A168&amp;"', '"&amp;B168&amp;"', '"&amp;C168&amp;"', '"&amp;D168&amp;"', '"&amp;E168&amp;"',  '"&amp;F168&amp;"');"</f>
        <v/>
      </c>
      <c r="K168">
        <f>"Update UFMT_CONV_RULE set (SRC_VALUE, DEST_VALUE, NEXT_KEY,  IS_DEFAULT) = (SELECT '"&amp;C168&amp;"', '"&amp;D168&amp;"', '"&amp;E168&amp;"',  '"&amp;F168&amp;"' FROM DUAL) where CONV_KEY = '"&amp;A168&amp;"' AND RULE_NUM = '"&amp;B168&amp;"';"</f>
        <v/>
      </c>
    </row>
    <row r="169" spans="1:12">
      <c r="A169" t="n">
        <v>41</v>
      </c>
      <c r="B169" t="n">
        <v>44</v>
      </c>
      <c r="C169" s="2" t="s">
        <v>892</v>
      </c>
      <c r="D169" s="2" t="s">
        <v>888</v>
      </c>
      <c r="F169" t="n">
        <v>0</v>
      </c>
      <c r="H169">
        <f>VLOOKUP(A169,UFMT_CONVERSION!$A:$E,3,FALSE)</f>
        <v/>
      </c>
      <c r="I169">
        <f>VLOOKUP(A169,UFMT_CONVERSION!$A:$E,5,FALSE)</f>
        <v/>
      </c>
      <c r="J169">
        <f>"Insert into UFMT_CONV_RULE (CONV_KEY, RULE_NUM, SRC_VALUE, DEST_VALUE, NEXT_KEY,  IS_DEFAULT) Values ('"&amp;A169&amp;"', '"&amp;B169&amp;"', '"&amp;C169&amp;"', '"&amp;D169&amp;"', '"&amp;E169&amp;"',  '"&amp;F169&amp;"');"</f>
        <v/>
      </c>
      <c r="K169">
        <f>"Update UFMT_CONV_RULE set (SRC_VALUE, DEST_VALUE, NEXT_KEY,  IS_DEFAULT) = (SELECT '"&amp;C169&amp;"', '"&amp;D169&amp;"', '"&amp;E169&amp;"',  '"&amp;F169&amp;"' FROM DUAL) where CONV_KEY = '"&amp;A169&amp;"' AND RULE_NUM = '"&amp;B169&amp;"';"</f>
        <v/>
      </c>
    </row>
    <row r="170" spans="1:12">
      <c r="A170" t="n">
        <v>41</v>
      </c>
      <c r="B170" t="n">
        <v>45</v>
      </c>
      <c r="C170" s="2" t="s">
        <v>893</v>
      </c>
      <c r="D170" s="2" t="s">
        <v>888</v>
      </c>
      <c r="F170" t="n">
        <v>0</v>
      </c>
      <c r="H170">
        <f>VLOOKUP(A170,UFMT_CONVERSION!$A:$E,3,FALSE)</f>
        <v/>
      </c>
      <c r="I170">
        <f>VLOOKUP(A170,UFMT_CONVERSION!$A:$E,5,FALSE)</f>
        <v/>
      </c>
      <c r="J170">
        <f>"Insert into UFMT_CONV_RULE (CONV_KEY, RULE_NUM, SRC_VALUE, DEST_VALUE, NEXT_KEY,  IS_DEFAULT) Values ('"&amp;A170&amp;"', '"&amp;B170&amp;"', '"&amp;C170&amp;"', '"&amp;D170&amp;"', '"&amp;E170&amp;"',  '"&amp;F170&amp;"');"</f>
        <v/>
      </c>
      <c r="K170">
        <f>"Update UFMT_CONV_RULE set (SRC_VALUE, DEST_VALUE, NEXT_KEY,  IS_DEFAULT) = (SELECT '"&amp;C170&amp;"', '"&amp;D170&amp;"', '"&amp;E170&amp;"',  '"&amp;F170&amp;"' FROM DUAL) where CONV_KEY = '"&amp;A170&amp;"' AND RULE_NUM = '"&amp;B170&amp;"';"</f>
        <v/>
      </c>
    </row>
    <row r="171" spans="1:12">
      <c r="A171" t="n">
        <v>41</v>
      </c>
      <c r="B171" t="n">
        <v>46</v>
      </c>
      <c r="C171" s="2" t="s">
        <v>894</v>
      </c>
      <c r="D171" s="2" t="s">
        <v>846</v>
      </c>
      <c r="F171" t="n">
        <v>0</v>
      </c>
      <c r="H171">
        <f>VLOOKUP(A171,UFMT_CONVERSION!$A:$E,3,FALSE)</f>
        <v/>
      </c>
      <c r="I171">
        <f>VLOOKUP(A171,UFMT_CONVERSION!$A:$E,5,FALSE)</f>
        <v/>
      </c>
      <c r="J171">
        <f>"Insert into UFMT_CONV_RULE (CONV_KEY, RULE_NUM, SRC_VALUE, DEST_VALUE, NEXT_KEY,  IS_DEFAULT) Values ('"&amp;A171&amp;"', '"&amp;B171&amp;"', '"&amp;C171&amp;"', '"&amp;D171&amp;"', '"&amp;E171&amp;"',  '"&amp;F171&amp;"');"</f>
        <v/>
      </c>
      <c r="K171">
        <f>"Update UFMT_CONV_RULE set (SRC_VALUE, DEST_VALUE, NEXT_KEY,  IS_DEFAULT) = (SELECT '"&amp;C171&amp;"', '"&amp;D171&amp;"', '"&amp;E171&amp;"',  '"&amp;F171&amp;"' FROM DUAL) where CONV_KEY = '"&amp;A171&amp;"' AND RULE_NUM = '"&amp;B171&amp;"';"</f>
        <v/>
      </c>
    </row>
    <row r="172" spans="1:12">
      <c r="A172" t="n">
        <v>41</v>
      </c>
      <c r="B172" t="n">
        <v>47</v>
      </c>
      <c r="C172" s="2" t="s">
        <v>895</v>
      </c>
      <c r="D172" s="2" t="s">
        <v>846</v>
      </c>
      <c r="F172" t="n">
        <v>0</v>
      </c>
      <c r="H172">
        <f>VLOOKUP(A172,UFMT_CONVERSION!$A:$E,3,FALSE)</f>
        <v/>
      </c>
      <c r="I172">
        <f>VLOOKUP(A172,UFMT_CONVERSION!$A:$E,5,FALSE)</f>
        <v/>
      </c>
      <c r="J172">
        <f>"Insert into UFMT_CONV_RULE (CONV_KEY, RULE_NUM, SRC_VALUE, DEST_VALUE, NEXT_KEY,  IS_DEFAULT) Values ('"&amp;A172&amp;"', '"&amp;B172&amp;"', '"&amp;C172&amp;"', '"&amp;D172&amp;"', '"&amp;E172&amp;"',  '"&amp;F172&amp;"');"</f>
        <v/>
      </c>
      <c r="K172">
        <f>"Update UFMT_CONV_RULE set (SRC_VALUE, DEST_VALUE, NEXT_KEY,  IS_DEFAULT) = (SELECT '"&amp;C172&amp;"', '"&amp;D172&amp;"', '"&amp;E172&amp;"',  '"&amp;F172&amp;"' FROM DUAL) where CONV_KEY = '"&amp;A172&amp;"' AND RULE_NUM = '"&amp;B172&amp;"';"</f>
        <v/>
      </c>
    </row>
    <row r="173" spans="1:12">
      <c r="A173" t="n">
        <v>41</v>
      </c>
      <c r="B173" t="n">
        <v>48</v>
      </c>
      <c r="C173" s="2" t="s">
        <v>896</v>
      </c>
      <c r="D173" s="2" t="s">
        <v>846</v>
      </c>
      <c r="F173" t="n">
        <v>0</v>
      </c>
      <c r="H173">
        <f>VLOOKUP(A173,UFMT_CONVERSION!$A:$E,3,FALSE)</f>
        <v/>
      </c>
      <c r="I173">
        <f>VLOOKUP(A173,UFMT_CONVERSION!$A:$E,5,FALSE)</f>
        <v/>
      </c>
      <c r="J173">
        <f>"Insert into UFMT_CONV_RULE (CONV_KEY, RULE_NUM, SRC_VALUE, DEST_VALUE, NEXT_KEY,  IS_DEFAULT) Values ('"&amp;A173&amp;"', '"&amp;B173&amp;"', '"&amp;C173&amp;"', '"&amp;D173&amp;"', '"&amp;E173&amp;"',  '"&amp;F173&amp;"');"</f>
        <v/>
      </c>
      <c r="K173">
        <f>"Update UFMT_CONV_RULE set (SRC_VALUE, DEST_VALUE, NEXT_KEY,  IS_DEFAULT) = (SELECT '"&amp;C173&amp;"', '"&amp;D173&amp;"', '"&amp;E173&amp;"',  '"&amp;F173&amp;"' FROM DUAL) where CONV_KEY = '"&amp;A173&amp;"' AND RULE_NUM = '"&amp;B173&amp;"';"</f>
        <v/>
      </c>
    </row>
    <row r="174" spans="1:12">
      <c r="A174" t="n">
        <v>41</v>
      </c>
      <c r="B174" t="n">
        <v>49</v>
      </c>
      <c r="C174" s="2" t="s">
        <v>897</v>
      </c>
      <c r="D174" s="2" t="s">
        <v>846</v>
      </c>
      <c r="F174" t="n">
        <v>0</v>
      </c>
      <c r="H174">
        <f>VLOOKUP(A174,UFMT_CONVERSION!$A:$E,3,FALSE)</f>
        <v/>
      </c>
      <c r="I174">
        <f>VLOOKUP(A174,UFMT_CONVERSION!$A:$E,5,FALSE)</f>
        <v/>
      </c>
      <c r="J174">
        <f>"Insert into UFMT_CONV_RULE (CONV_KEY, RULE_NUM, SRC_VALUE, DEST_VALUE, NEXT_KEY,  IS_DEFAULT) Values ('"&amp;A174&amp;"', '"&amp;B174&amp;"', '"&amp;C174&amp;"', '"&amp;D174&amp;"', '"&amp;E174&amp;"',  '"&amp;F174&amp;"');"</f>
        <v/>
      </c>
      <c r="K174">
        <f>"Update UFMT_CONV_RULE set (SRC_VALUE, DEST_VALUE, NEXT_KEY,  IS_DEFAULT) = (SELECT '"&amp;C174&amp;"', '"&amp;D174&amp;"', '"&amp;E174&amp;"',  '"&amp;F174&amp;"' FROM DUAL) where CONV_KEY = '"&amp;A174&amp;"' AND RULE_NUM = '"&amp;B174&amp;"';"</f>
        <v/>
      </c>
    </row>
    <row r="175" spans="1:12">
      <c r="A175" t="n">
        <v>41</v>
      </c>
      <c r="B175" t="n">
        <v>50</v>
      </c>
      <c r="C175" s="2" t="s">
        <v>898</v>
      </c>
      <c r="D175" s="2" t="s">
        <v>862</v>
      </c>
      <c r="F175" t="n">
        <v>0</v>
      </c>
      <c r="H175">
        <f>VLOOKUP(A175,UFMT_CONVERSION!$A:$E,3,FALSE)</f>
        <v/>
      </c>
      <c r="I175">
        <f>VLOOKUP(A175,UFMT_CONVERSION!$A:$E,5,FALSE)</f>
        <v/>
      </c>
      <c r="J175">
        <f>"Insert into UFMT_CONV_RULE (CONV_KEY, RULE_NUM, SRC_VALUE, DEST_VALUE, NEXT_KEY,  IS_DEFAULT) Values ('"&amp;A175&amp;"', '"&amp;B175&amp;"', '"&amp;C175&amp;"', '"&amp;D175&amp;"', '"&amp;E175&amp;"',  '"&amp;F175&amp;"');"</f>
        <v/>
      </c>
      <c r="K175">
        <f>"Update UFMT_CONV_RULE set (SRC_VALUE, DEST_VALUE, NEXT_KEY,  IS_DEFAULT) = (SELECT '"&amp;C175&amp;"', '"&amp;D175&amp;"', '"&amp;E175&amp;"',  '"&amp;F175&amp;"' FROM DUAL) where CONV_KEY = '"&amp;A175&amp;"' AND RULE_NUM = '"&amp;B175&amp;"';"</f>
        <v/>
      </c>
    </row>
    <row r="176" spans="1:12">
      <c r="A176" t="n">
        <v>41</v>
      </c>
      <c r="B176" t="n">
        <v>51</v>
      </c>
      <c r="C176" s="2" t="s">
        <v>899</v>
      </c>
      <c r="D176" s="2" t="s">
        <v>846</v>
      </c>
      <c r="F176" t="n">
        <v>0</v>
      </c>
      <c r="H176">
        <f>VLOOKUP(A176,UFMT_CONVERSION!$A:$E,3,FALSE)</f>
        <v/>
      </c>
      <c r="I176">
        <f>VLOOKUP(A176,UFMT_CONVERSION!$A:$E,5,FALSE)</f>
        <v/>
      </c>
      <c r="J176">
        <f>"Insert into UFMT_CONV_RULE (CONV_KEY, RULE_NUM, SRC_VALUE, DEST_VALUE, NEXT_KEY,  IS_DEFAULT) Values ('"&amp;A176&amp;"', '"&amp;B176&amp;"', '"&amp;C176&amp;"', '"&amp;D176&amp;"', '"&amp;E176&amp;"',  '"&amp;F176&amp;"');"</f>
        <v/>
      </c>
      <c r="K176">
        <f>"Update UFMT_CONV_RULE set (SRC_VALUE, DEST_VALUE, NEXT_KEY,  IS_DEFAULT) = (SELECT '"&amp;C176&amp;"', '"&amp;D176&amp;"', '"&amp;E176&amp;"',  '"&amp;F176&amp;"' FROM DUAL) where CONV_KEY = '"&amp;A176&amp;"' AND RULE_NUM = '"&amp;B176&amp;"';"</f>
        <v/>
      </c>
    </row>
    <row r="177" spans="1:12">
      <c r="A177" t="n">
        <v>41</v>
      </c>
      <c r="B177" t="n">
        <v>52</v>
      </c>
      <c r="C177" s="2" t="s">
        <v>900</v>
      </c>
      <c r="D177" s="2" t="s">
        <v>855</v>
      </c>
      <c r="F177" t="n">
        <v>0</v>
      </c>
      <c r="H177">
        <f>VLOOKUP(A177,UFMT_CONVERSION!$A:$E,3,FALSE)</f>
        <v/>
      </c>
      <c r="I177">
        <f>VLOOKUP(A177,UFMT_CONVERSION!$A:$E,5,FALSE)</f>
        <v/>
      </c>
      <c r="J177">
        <f>"Insert into UFMT_CONV_RULE (CONV_KEY, RULE_NUM, SRC_VALUE, DEST_VALUE, NEXT_KEY,  IS_DEFAULT) Values ('"&amp;A177&amp;"', '"&amp;B177&amp;"', '"&amp;C177&amp;"', '"&amp;D177&amp;"', '"&amp;E177&amp;"',  '"&amp;F177&amp;"');"</f>
        <v/>
      </c>
      <c r="K177">
        <f>"Update UFMT_CONV_RULE set (SRC_VALUE, DEST_VALUE, NEXT_KEY,  IS_DEFAULT) = (SELECT '"&amp;C177&amp;"', '"&amp;D177&amp;"', '"&amp;E177&amp;"',  '"&amp;F177&amp;"' FROM DUAL) where CONV_KEY = '"&amp;A177&amp;"' AND RULE_NUM = '"&amp;B177&amp;"';"</f>
        <v/>
      </c>
    </row>
    <row r="178" spans="1:12">
      <c r="A178" t="n">
        <v>41</v>
      </c>
      <c r="B178" t="n">
        <v>53</v>
      </c>
      <c r="C178" s="2" t="s">
        <v>901</v>
      </c>
      <c r="D178" s="2" t="s">
        <v>855</v>
      </c>
      <c r="F178" t="n">
        <v>0</v>
      </c>
      <c r="H178">
        <f>VLOOKUP(A178,UFMT_CONVERSION!$A:$E,3,FALSE)</f>
        <v/>
      </c>
      <c r="I178">
        <f>VLOOKUP(A178,UFMT_CONVERSION!$A:$E,5,FALSE)</f>
        <v/>
      </c>
      <c r="J178">
        <f>"Insert into UFMT_CONV_RULE (CONV_KEY, RULE_NUM, SRC_VALUE, DEST_VALUE, NEXT_KEY,  IS_DEFAULT) Values ('"&amp;A178&amp;"', '"&amp;B178&amp;"', '"&amp;C178&amp;"', '"&amp;D178&amp;"', '"&amp;E178&amp;"',  '"&amp;F178&amp;"');"</f>
        <v/>
      </c>
      <c r="K178">
        <f>"Update UFMT_CONV_RULE set (SRC_VALUE, DEST_VALUE, NEXT_KEY,  IS_DEFAULT) = (SELECT '"&amp;C178&amp;"', '"&amp;D178&amp;"', '"&amp;E178&amp;"',  '"&amp;F178&amp;"' FROM DUAL) where CONV_KEY = '"&amp;A178&amp;"' AND RULE_NUM = '"&amp;B178&amp;"';"</f>
        <v/>
      </c>
    </row>
    <row r="179" spans="1:12">
      <c r="A179" t="n">
        <v>41</v>
      </c>
      <c r="B179" t="n">
        <v>54</v>
      </c>
      <c r="C179" s="2" t="s">
        <v>902</v>
      </c>
      <c r="D179" s="2" t="s">
        <v>855</v>
      </c>
      <c r="F179" t="n">
        <v>0</v>
      </c>
      <c r="H179">
        <f>VLOOKUP(A179,UFMT_CONVERSION!$A:$E,3,FALSE)</f>
        <v/>
      </c>
      <c r="I179">
        <f>VLOOKUP(A179,UFMT_CONVERSION!$A:$E,5,FALSE)</f>
        <v/>
      </c>
      <c r="J179">
        <f>"Insert into UFMT_CONV_RULE (CONV_KEY, RULE_NUM, SRC_VALUE, DEST_VALUE, NEXT_KEY,  IS_DEFAULT) Values ('"&amp;A179&amp;"', '"&amp;B179&amp;"', '"&amp;C179&amp;"', '"&amp;D179&amp;"', '"&amp;E179&amp;"',  '"&amp;F179&amp;"');"</f>
        <v/>
      </c>
      <c r="K179">
        <f>"Update UFMT_CONV_RULE set (SRC_VALUE, DEST_VALUE, NEXT_KEY,  IS_DEFAULT) = (SELECT '"&amp;C179&amp;"', '"&amp;D179&amp;"', '"&amp;E179&amp;"',  '"&amp;F179&amp;"' FROM DUAL) where CONV_KEY = '"&amp;A179&amp;"' AND RULE_NUM = '"&amp;B179&amp;"';"</f>
        <v/>
      </c>
    </row>
    <row r="180" spans="1:12">
      <c r="A180" t="n">
        <v>41</v>
      </c>
      <c r="B180" t="n">
        <v>55</v>
      </c>
      <c r="C180" s="2" t="s">
        <v>903</v>
      </c>
      <c r="D180" s="2" t="s">
        <v>855</v>
      </c>
      <c r="F180" t="n">
        <v>0</v>
      </c>
      <c r="H180">
        <f>VLOOKUP(A180,UFMT_CONVERSION!$A:$E,3,FALSE)</f>
        <v/>
      </c>
      <c r="I180">
        <f>VLOOKUP(A180,UFMT_CONVERSION!$A:$E,5,FALSE)</f>
        <v/>
      </c>
      <c r="J180">
        <f>"Insert into UFMT_CONV_RULE (CONV_KEY, RULE_NUM, SRC_VALUE, DEST_VALUE, NEXT_KEY,  IS_DEFAULT) Values ('"&amp;A180&amp;"', '"&amp;B180&amp;"', '"&amp;C180&amp;"', '"&amp;D180&amp;"', '"&amp;E180&amp;"',  '"&amp;F180&amp;"');"</f>
        <v/>
      </c>
      <c r="K180">
        <f>"Update UFMT_CONV_RULE set (SRC_VALUE, DEST_VALUE, NEXT_KEY,  IS_DEFAULT) = (SELECT '"&amp;C180&amp;"', '"&amp;D180&amp;"', '"&amp;E180&amp;"',  '"&amp;F180&amp;"' FROM DUAL) where CONV_KEY = '"&amp;A180&amp;"' AND RULE_NUM = '"&amp;B180&amp;"';"</f>
        <v/>
      </c>
    </row>
    <row r="181" spans="1:12">
      <c r="A181" t="n">
        <v>41</v>
      </c>
      <c r="B181" t="n">
        <v>56</v>
      </c>
      <c r="C181" s="2" t="s">
        <v>904</v>
      </c>
      <c r="D181" s="2" t="s">
        <v>855</v>
      </c>
      <c r="F181" t="n">
        <v>0</v>
      </c>
      <c r="H181">
        <f>VLOOKUP(A181,UFMT_CONVERSION!$A:$E,3,FALSE)</f>
        <v/>
      </c>
      <c r="I181">
        <f>VLOOKUP(A181,UFMT_CONVERSION!$A:$E,5,FALSE)</f>
        <v/>
      </c>
      <c r="J181">
        <f>"Insert into UFMT_CONV_RULE (CONV_KEY, RULE_NUM, SRC_VALUE, DEST_VALUE, NEXT_KEY,  IS_DEFAULT) Values ('"&amp;A181&amp;"', '"&amp;B181&amp;"', '"&amp;C181&amp;"', '"&amp;D181&amp;"', '"&amp;E181&amp;"',  '"&amp;F181&amp;"');"</f>
        <v/>
      </c>
      <c r="K181">
        <f>"Update UFMT_CONV_RULE set (SRC_VALUE, DEST_VALUE, NEXT_KEY,  IS_DEFAULT) = (SELECT '"&amp;C181&amp;"', '"&amp;D181&amp;"', '"&amp;E181&amp;"',  '"&amp;F181&amp;"' FROM DUAL) where CONV_KEY = '"&amp;A181&amp;"' AND RULE_NUM = '"&amp;B181&amp;"';"</f>
        <v/>
      </c>
    </row>
    <row r="182" spans="1:12">
      <c r="A182" t="n">
        <v>41</v>
      </c>
      <c r="B182" t="n">
        <v>57</v>
      </c>
      <c r="C182" s="2" t="s">
        <v>905</v>
      </c>
      <c r="D182" s="2" t="s">
        <v>855</v>
      </c>
      <c r="F182" t="n">
        <v>0</v>
      </c>
      <c r="H182">
        <f>VLOOKUP(A182,UFMT_CONVERSION!$A:$E,3,FALSE)</f>
        <v/>
      </c>
      <c r="I182">
        <f>VLOOKUP(A182,UFMT_CONVERSION!$A:$E,5,FALSE)</f>
        <v/>
      </c>
      <c r="J182">
        <f>"Insert into UFMT_CONV_RULE (CONV_KEY, RULE_NUM, SRC_VALUE, DEST_VALUE, NEXT_KEY,  IS_DEFAULT) Values ('"&amp;A182&amp;"', '"&amp;B182&amp;"', '"&amp;C182&amp;"', '"&amp;D182&amp;"', '"&amp;E182&amp;"',  '"&amp;F182&amp;"');"</f>
        <v/>
      </c>
      <c r="K182">
        <f>"Update UFMT_CONV_RULE set (SRC_VALUE, DEST_VALUE, NEXT_KEY,  IS_DEFAULT) = (SELECT '"&amp;C182&amp;"', '"&amp;D182&amp;"', '"&amp;E182&amp;"',  '"&amp;F182&amp;"' FROM DUAL) where CONV_KEY = '"&amp;A182&amp;"' AND RULE_NUM = '"&amp;B182&amp;"';"</f>
        <v/>
      </c>
    </row>
    <row r="183" spans="1:12">
      <c r="A183" t="n">
        <v>41</v>
      </c>
      <c r="B183" t="n">
        <v>58</v>
      </c>
      <c r="C183" s="2" t="s">
        <v>906</v>
      </c>
      <c r="D183" s="2" t="s">
        <v>875</v>
      </c>
      <c r="F183" t="n">
        <v>0</v>
      </c>
      <c r="H183">
        <f>VLOOKUP(A183,UFMT_CONVERSION!$A:$E,3,FALSE)</f>
        <v/>
      </c>
      <c r="I183">
        <f>VLOOKUP(A183,UFMT_CONVERSION!$A:$E,5,FALSE)</f>
        <v/>
      </c>
      <c r="J183">
        <f>"Insert into UFMT_CONV_RULE (CONV_KEY, RULE_NUM, SRC_VALUE, DEST_VALUE, NEXT_KEY,  IS_DEFAULT) Values ('"&amp;A183&amp;"', '"&amp;B183&amp;"', '"&amp;C183&amp;"', '"&amp;D183&amp;"', '"&amp;E183&amp;"',  '"&amp;F183&amp;"');"</f>
        <v/>
      </c>
      <c r="K183">
        <f>"Update UFMT_CONV_RULE set (SRC_VALUE, DEST_VALUE, NEXT_KEY,  IS_DEFAULT) = (SELECT '"&amp;C183&amp;"', '"&amp;D183&amp;"', '"&amp;E183&amp;"',  '"&amp;F183&amp;"' FROM DUAL) where CONV_KEY = '"&amp;A183&amp;"' AND RULE_NUM = '"&amp;B183&amp;"';"</f>
        <v/>
      </c>
    </row>
    <row r="184" spans="1:12">
      <c r="A184" t="n">
        <v>41</v>
      </c>
      <c r="B184" t="n">
        <v>59</v>
      </c>
      <c r="C184" s="2" t="s">
        <v>907</v>
      </c>
      <c r="D184" s="2" t="s">
        <v>875</v>
      </c>
      <c r="F184" t="n">
        <v>0</v>
      </c>
      <c r="H184">
        <f>VLOOKUP(A184,UFMT_CONVERSION!$A:$E,3,FALSE)</f>
        <v/>
      </c>
      <c r="I184">
        <f>VLOOKUP(A184,UFMT_CONVERSION!$A:$E,5,FALSE)</f>
        <v/>
      </c>
      <c r="J184">
        <f>"Insert into UFMT_CONV_RULE (CONV_KEY, RULE_NUM, SRC_VALUE, DEST_VALUE, NEXT_KEY,  IS_DEFAULT) Values ('"&amp;A184&amp;"', '"&amp;B184&amp;"', '"&amp;C184&amp;"', '"&amp;D184&amp;"', '"&amp;E184&amp;"',  '"&amp;F184&amp;"');"</f>
        <v/>
      </c>
      <c r="K184">
        <f>"Update UFMT_CONV_RULE set (SRC_VALUE, DEST_VALUE, NEXT_KEY,  IS_DEFAULT) = (SELECT '"&amp;C184&amp;"', '"&amp;D184&amp;"', '"&amp;E184&amp;"',  '"&amp;F184&amp;"' FROM DUAL) where CONV_KEY = '"&amp;A184&amp;"' AND RULE_NUM = '"&amp;B184&amp;"';"</f>
        <v/>
      </c>
    </row>
    <row r="185" spans="1:12">
      <c r="A185" t="n">
        <v>41</v>
      </c>
      <c r="B185" t="n">
        <v>60</v>
      </c>
      <c r="C185" s="2" t="s">
        <v>908</v>
      </c>
      <c r="D185" s="2" t="s">
        <v>875</v>
      </c>
      <c r="F185" t="n">
        <v>0</v>
      </c>
      <c r="H185">
        <f>VLOOKUP(A185,UFMT_CONVERSION!$A:$E,3,FALSE)</f>
        <v/>
      </c>
      <c r="I185">
        <f>VLOOKUP(A185,UFMT_CONVERSION!$A:$E,5,FALSE)</f>
        <v/>
      </c>
      <c r="J185">
        <f>"Insert into UFMT_CONV_RULE (CONV_KEY, RULE_NUM, SRC_VALUE, DEST_VALUE, NEXT_KEY,  IS_DEFAULT) Values ('"&amp;A185&amp;"', '"&amp;B185&amp;"', '"&amp;C185&amp;"', '"&amp;D185&amp;"', '"&amp;E185&amp;"',  '"&amp;F185&amp;"');"</f>
        <v/>
      </c>
      <c r="K185">
        <f>"Update UFMT_CONV_RULE set (SRC_VALUE, DEST_VALUE, NEXT_KEY,  IS_DEFAULT) = (SELECT '"&amp;C185&amp;"', '"&amp;D185&amp;"', '"&amp;E185&amp;"',  '"&amp;F185&amp;"' FROM DUAL) where CONV_KEY = '"&amp;A185&amp;"' AND RULE_NUM = '"&amp;B185&amp;"';"</f>
        <v/>
      </c>
    </row>
    <row r="186" spans="1:12">
      <c r="A186" t="n">
        <v>41</v>
      </c>
      <c r="B186" t="n">
        <v>61</v>
      </c>
      <c r="C186" s="2" t="s">
        <v>909</v>
      </c>
      <c r="D186" s="2" t="s">
        <v>875</v>
      </c>
      <c r="F186" t="n">
        <v>0</v>
      </c>
      <c r="H186">
        <f>VLOOKUP(A186,UFMT_CONVERSION!$A:$E,3,FALSE)</f>
        <v/>
      </c>
      <c r="I186">
        <f>VLOOKUP(A186,UFMT_CONVERSION!$A:$E,5,FALSE)</f>
        <v/>
      </c>
      <c r="J186">
        <f>"Insert into UFMT_CONV_RULE (CONV_KEY, RULE_NUM, SRC_VALUE, DEST_VALUE, NEXT_KEY,  IS_DEFAULT) Values ('"&amp;A186&amp;"', '"&amp;B186&amp;"', '"&amp;C186&amp;"', '"&amp;D186&amp;"', '"&amp;E186&amp;"',  '"&amp;F186&amp;"');"</f>
        <v/>
      </c>
      <c r="K186">
        <f>"Update UFMT_CONV_RULE set (SRC_VALUE, DEST_VALUE, NEXT_KEY,  IS_DEFAULT) = (SELECT '"&amp;C186&amp;"', '"&amp;D186&amp;"', '"&amp;E186&amp;"',  '"&amp;F186&amp;"' FROM DUAL) where CONV_KEY = '"&amp;A186&amp;"' AND RULE_NUM = '"&amp;B186&amp;"';"</f>
        <v/>
      </c>
    </row>
    <row r="187" spans="1:12">
      <c r="A187" t="n">
        <v>41</v>
      </c>
      <c r="B187" t="n">
        <v>62</v>
      </c>
      <c r="C187" s="2" t="s">
        <v>910</v>
      </c>
      <c r="D187" s="2" t="s">
        <v>875</v>
      </c>
      <c r="F187" t="n">
        <v>0</v>
      </c>
      <c r="H187">
        <f>VLOOKUP(A187,UFMT_CONVERSION!$A:$E,3,FALSE)</f>
        <v/>
      </c>
      <c r="I187">
        <f>VLOOKUP(A187,UFMT_CONVERSION!$A:$E,5,FALSE)</f>
        <v/>
      </c>
      <c r="J187">
        <f>"Insert into UFMT_CONV_RULE (CONV_KEY, RULE_NUM, SRC_VALUE, DEST_VALUE, NEXT_KEY,  IS_DEFAULT) Values ('"&amp;A187&amp;"', '"&amp;B187&amp;"', '"&amp;C187&amp;"', '"&amp;D187&amp;"', '"&amp;E187&amp;"',  '"&amp;F187&amp;"');"</f>
        <v/>
      </c>
      <c r="K187">
        <f>"Update UFMT_CONV_RULE set (SRC_VALUE, DEST_VALUE, NEXT_KEY,  IS_DEFAULT) = (SELECT '"&amp;C187&amp;"', '"&amp;D187&amp;"', '"&amp;E187&amp;"',  '"&amp;F187&amp;"' FROM DUAL) where CONV_KEY = '"&amp;A187&amp;"' AND RULE_NUM = '"&amp;B187&amp;"';"</f>
        <v/>
      </c>
    </row>
    <row r="188" spans="1:12">
      <c r="A188" t="n">
        <v>41</v>
      </c>
      <c r="B188" t="n">
        <v>63</v>
      </c>
      <c r="C188" s="2" t="s">
        <v>911</v>
      </c>
      <c r="D188" s="2" t="s">
        <v>875</v>
      </c>
      <c r="F188" t="n">
        <v>0</v>
      </c>
      <c r="H188">
        <f>VLOOKUP(A188,UFMT_CONVERSION!$A:$E,3,FALSE)</f>
        <v/>
      </c>
      <c r="I188">
        <f>VLOOKUP(A188,UFMT_CONVERSION!$A:$E,5,FALSE)</f>
        <v/>
      </c>
      <c r="J188">
        <f>"Insert into UFMT_CONV_RULE (CONV_KEY, RULE_NUM, SRC_VALUE, DEST_VALUE, NEXT_KEY,  IS_DEFAULT) Values ('"&amp;A188&amp;"', '"&amp;B188&amp;"', '"&amp;C188&amp;"', '"&amp;D188&amp;"', '"&amp;E188&amp;"',  '"&amp;F188&amp;"');"</f>
        <v/>
      </c>
      <c r="K188">
        <f>"Update UFMT_CONV_RULE set (SRC_VALUE, DEST_VALUE, NEXT_KEY,  IS_DEFAULT) = (SELECT '"&amp;C188&amp;"', '"&amp;D188&amp;"', '"&amp;E188&amp;"',  '"&amp;F188&amp;"' FROM DUAL) where CONV_KEY = '"&amp;A188&amp;"' AND RULE_NUM = '"&amp;B188&amp;"';"</f>
        <v/>
      </c>
    </row>
    <row r="189" spans="1:12">
      <c r="A189" t="n">
        <v>41</v>
      </c>
      <c r="B189" t="n">
        <v>64</v>
      </c>
      <c r="C189" s="2" t="s">
        <v>912</v>
      </c>
      <c r="D189" s="2" t="s">
        <v>913</v>
      </c>
      <c r="F189" t="n">
        <v>0</v>
      </c>
      <c r="H189">
        <f>VLOOKUP(A189,UFMT_CONVERSION!$A:$E,3,FALSE)</f>
        <v/>
      </c>
      <c r="I189">
        <f>VLOOKUP(A189,UFMT_CONVERSION!$A:$E,5,FALSE)</f>
        <v/>
      </c>
      <c r="J189">
        <f>"Insert into UFMT_CONV_RULE (CONV_KEY, RULE_NUM, SRC_VALUE, DEST_VALUE, NEXT_KEY,  IS_DEFAULT) Values ('"&amp;A189&amp;"', '"&amp;B189&amp;"', '"&amp;C189&amp;"', '"&amp;D189&amp;"', '"&amp;E189&amp;"',  '"&amp;F189&amp;"');"</f>
        <v/>
      </c>
      <c r="K189">
        <f>"Update UFMT_CONV_RULE set (SRC_VALUE, DEST_VALUE, NEXT_KEY,  IS_DEFAULT) = (SELECT '"&amp;C189&amp;"', '"&amp;D189&amp;"', '"&amp;E189&amp;"',  '"&amp;F189&amp;"' FROM DUAL) where CONV_KEY = '"&amp;A189&amp;"' AND RULE_NUM = '"&amp;B189&amp;"';"</f>
        <v/>
      </c>
    </row>
    <row r="190" spans="1:12">
      <c r="A190" t="n">
        <v>41</v>
      </c>
      <c r="B190" t="n">
        <v>65</v>
      </c>
      <c r="C190" s="2" t="s">
        <v>914</v>
      </c>
      <c r="D190" s="2" t="s">
        <v>915</v>
      </c>
      <c r="F190" t="n">
        <v>0</v>
      </c>
      <c r="H190">
        <f>VLOOKUP(A190,UFMT_CONVERSION!$A:$E,3,FALSE)</f>
        <v/>
      </c>
      <c r="I190">
        <f>VLOOKUP(A190,UFMT_CONVERSION!$A:$E,5,FALSE)</f>
        <v/>
      </c>
      <c r="J190">
        <f>"Insert into UFMT_CONV_RULE (CONV_KEY, RULE_NUM, SRC_VALUE, DEST_VALUE, NEXT_KEY,  IS_DEFAULT) Values ('"&amp;A190&amp;"', '"&amp;B190&amp;"', '"&amp;C190&amp;"', '"&amp;D190&amp;"', '"&amp;E190&amp;"',  '"&amp;F190&amp;"');"</f>
        <v/>
      </c>
      <c r="K190">
        <f>"Update UFMT_CONV_RULE set (SRC_VALUE, DEST_VALUE, NEXT_KEY,  IS_DEFAULT) = (SELECT '"&amp;C190&amp;"', '"&amp;D190&amp;"', '"&amp;E190&amp;"',  '"&amp;F190&amp;"' FROM DUAL) where CONV_KEY = '"&amp;A190&amp;"' AND RULE_NUM = '"&amp;B190&amp;"';"</f>
        <v/>
      </c>
    </row>
    <row r="191" spans="1:12">
      <c r="A191" t="n">
        <v>41</v>
      </c>
      <c r="B191" t="n">
        <v>66</v>
      </c>
      <c r="C191" s="2" t="s">
        <v>916</v>
      </c>
      <c r="D191" s="2" t="s">
        <v>917</v>
      </c>
      <c r="F191" t="n">
        <v>0</v>
      </c>
      <c r="H191">
        <f>VLOOKUP(A191,UFMT_CONVERSION!$A:$E,3,FALSE)</f>
        <v/>
      </c>
      <c r="I191">
        <f>VLOOKUP(A191,UFMT_CONVERSION!$A:$E,5,FALSE)</f>
        <v/>
      </c>
      <c r="J191">
        <f>"Insert into UFMT_CONV_RULE (CONV_KEY, RULE_NUM, SRC_VALUE, DEST_VALUE, NEXT_KEY,  IS_DEFAULT) Values ('"&amp;A191&amp;"', '"&amp;B191&amp;"', '"&amp;C191&amp;"', '"&amp;D191&amp;"', '"&amp;E191&amp;"',  '"&amp;F191&amp;"');"</f>
        <v/>
      </c>
      <c r="K191">
        <f>"Update UFMT_CONV_RULE set (SRC_VALUE, DEST_VALUE, NEXT_KEY,  IS_DEFAULT) = (SELECT '"&amp;C191&amp;"', '"&amp;D191&amp;"', '"&amp;E191&amp;"',  '"&amp;F191&amp;"' FROM DUAL) where CONV_KEY = '"&amp;A191&amp;"' AND RULE_NUM = '"&amp;B191&amp;"';"</f>
        <v/>
      </c>
    </row>
    <row r="192" spans="1:12">
      <c r="A192" t="n">
        <v>41</v>
      </c>
      <c r="B192" t="n">
        <v>67</v>
      </c>
      <c r="C192" s="2" t="s">
        <v>918</v>
      </c>
      <c r="D192" s="2" t="s">
        <v>853</v>
      </c>
      <c r="F192" t="n">
        <v>0</v>
      </c>
      <c r="H192">
        <f>VLOOKUP(A192,UFMT_CONVERSION!$A:$E,3,FALSE)</f>
        <v/>
      </c>
      <c r="I192">
        <f>VLOOKUP(A192,UFMT_CONVERSION!$A:$E,5,FALSE)</f>
        <v/>
      </c>
      <c r="J192">
        <f>"Insert into UFMT_CONV_RULE (CONV_KEY, RULE_NUM, SRC_VALUE, DEST_VALUE, NEXT_KEY,  IS_DEFAULT) Values ('"&amp;A192&amp;"', '"&amp;B192&amp;"', '"&amp;C192&amp;"', '"&amp;D192&amp;"', '"&amp;E192&amp;"',  '"&amp;F192&amp;"');"</f>
        <v/>
      </c>
      <c r="K192">
        <f>"Update UFMT_CONV_RULE set (SRC_VALUE, DEST_VALUE, NEXT_KEY,  IS_DEFAULT) = (SELECT '"&amp;C192&amp;"', '"&amp;D192&amp;"', '"&amp;E192&amp;"',  '"&amp;F192&amp;"' FROM DUAL) where CONV_KEY = '"&amp;A192&amp;"' AND RULE_NUM = '"&amp;B192&amp;"';"</f>
        <v/>
      </c>
    </row>
    <row r="193" spans="1:12">
      <c r="A193" t="n">
        <v>42</v>
      </c>
      <c r="B193" t="n">
        <v>1</v>
      </c>
      <c r="C193" s="2" t="s">
        <v>425</v>
      </c>
      <c r="D193" s="2" t="s">
        <v>128</v>
      </c>
      <c r="F193" t="n">
        <v>0</v>
      </c>
      <c r="H193">
        <f>VLOOKUP(A193,UFMT_CONVERSION!$A:$E,3,FALSE)</f>
        <v/>
      </c>
      <c r="I193">
        <f>VLOOKUP(A193,UFMT_CONVERSION!$A:$E,5,FALSE)</f>
        <v/>
      </c>
      <c r="J193">
        <f>"Insert into UFMT_CONV_RULE (CONV_KEY, RULE_NUM, SRC_VALUE, DEST_VALUE, NEXT_KEY,  IS_DEFAULT) Values ('"&amp;A193&amp;"', '"&amp;B193&amp;"', '"&amp;C193&amp;"', '"&amp;D193&amp;"', '"&amp;E193&amp;"',  '"&amp;F193&amp;"');"</f>
        <v/>
      </c>
      <c r="K193">
        <f>"Update UFMT_CONV_RULE set (SRC_VALUE, DEST_VALUE, NEXT_KEY,  IS_DEFAULT) = (SELECT '"&amp;C193&amp;"', '"&amp;D193&amp;"', '"&amp;E193&amp;"',  '"&amp;F193&amp;"' FROM DUAL) where CONV_KEY = '"&amp;A193&amp;"' AND RULE_NUM = '"&amp;B193&amp;"';"</f>
        <v/>
      </c>
    </row>
    <row r="194" spans="1:12">
      <c r="A194" t="n">
        <v>42</v>
      </c>
      <c r="B194" t="n">
        <v>2</v>
      </c>
      <c r="C194" s="2" t="n"/>
      <c r="D194" s="2" t="s">
        <v>121</v>
      </c>
      <c r="F194" t="n">
        <v>1</v>
      </c>
      <c r="H194">
        <f>VLOOKUP(A194,UFMT_CONVERSION!$A:$E,3,FALSE)</f>
        <v/>
      </c>
      <c r="I194">
        <f>VLOOKUP(A194,UFMT_CONVERSION!$A:$E,5,FALSE)</f>
        <v/>
      </c>
      <c r="J194">
        <f>"Insert into UFMT_CONV_RULE (CONV_KEY, RULE_NUM, SRC_VALUE, DEST_VALUE, NEXT_KEY,  IS_DEFAULT) Values ('"&amp;A194&amp;"', '"&amp;B194&amp;"', '"&amp;C194&amp;"', '"&amp;D194&amp;"', '"&amp;E194&amp;"',  '"&amp;F194&amp;"');"</f>
        <v/>
      </c>
      <c r="K194">
        <f>"Update UFMT_CONV_RULE set (SRC_VALUE, DEST_VALUE, NEXT_KEY,  IS_DEFAULT) = (SELECT '"&amp;C194&amp;"', '"&amp;D194&amp;"', '"&amp;E194&amp;"',  '"&amp;F194&amp;"' FROM DUAL) where CONV_KEY = '"&amp;A194&amp;"' AND RULE_NUM = '"&amp;B194&amp;"';"</f>
        <v/>
      </c>
    </row>
    <row r="195" spans="1:12">
      <c r="A195" t="n">
        <v>43</v>
      </c>
      <c r="B195" t="n">
        <v>1</v>
      </c>
      <c r="C195" s="2" t="n"/>
      <c r="D195" s="2" t="s">
        <v>919</v>
      </c>
      <c r="F195" t="n">
        <v>1</v>
      </c>
      <c r="H195">
        <f>VLOOKUP(A195,UFMT_CONVERSION!$A:$E,3,FALSE)</f>
        <v/>
      </c>
      <c r="I195">
        <f>VLOOKUP(A195,UFMT_CONVERSION!$A:$E,5,FALSE)</f>
        <v/>
      </c>
      <c r="J195">
        <f>"Insert into UFMT_CONV_RULE (CONV_KEY, RULE_NUM, SRC_VALUE, DEST_VALUE, NEXT_KEY,  IS_DEFAULT) Values ('"&amp;A195&amp;"', '"&amp;B195&amp;"', '"&amp;C195&amp;"', '"&amp;D195&amp;"', '"&amp;E195&amp;"',  '"&amp;F195&amp;"');"</f>
        <v/>
      </c>
      <c r="K195">
        <f>"Update UFMT_CONV_RULE set (SRC_VALUE, DEST_VALUE, NEXT_KEY,  IS_DEFAULT) = (SELECT '"&amp;C195&amp;"', '"&amp;D195&amp;"', '"&amp;E195&amp;"',  '"&amp;F195&amp;"' FROM DUAL) where CONV_KEY = '"&amp;A195&amp;"' AND RULE_NUM = '"&amp;B195&amp;"';"</f>
        <v/>
      </c>
    </row>
    <row r="196" spans="1:12">
      <c r="A196" t="n">
        <v>44</v>
      </c>
      <c r="B196" t="n">
        <v>1</v>
      </c>
      <c r="C196" s="2" t="s">
        <v>920</v>
      </c>
      <c r="D196" s="2" t="s">
        <v>12</v>
      </c>
      <c r="F196" t="n">
        <v>0</v>
      </c>
      <c r="H196">
        <f>VLOOKUP(A196,UFMT_CONVERSION!$A:$E,3,FALSE)</f>
        <v/>
      </c>
      <c r="I196">
        <f>VLOOKUP(A196,UFMT_CONVERSION!$A:$E,5,FALSE)</f>
        <v/>
      </c>
      <c r="J196">
        <f>"Insert into UFMT_CONV_RULE (CONV_KEY, RULE_NUM, SRC_VALUE, DEST_VALUE, NEXT_KEY,  IS_DEFAULT) Values ('"&amp;A196&amp;"', '"&amp;B196&amp;"', '"&amp;C196&amp;"', '"&amp;D196&amp;"', '"&amp;E196&amp;"',  '"&amp;F196&amp;"');"</f>
        <v/>
      </c>
      <c r="K196">
        <f>"Update UFMT_CONV_RULE set (SRC_VALUE, DEST_VALUE, NEXT_KEY,  IS_DEFAULT) = (SELECT '"&amp;C196&amp;"', '"&amp;D196&amp;"', '"&amp;E196&amp;"',  '"&amp;F196&amp;"' FROM DUAL) where CONV_KEY = '"&amp;A196&amp;"' AND RULE_NUM = '"&amp;B196&amp;"';"</f>
        <v/>
      </c>
    </row>
    <row r="197" spans="1:12">
      <c r="A197" t="n">
        <v>44</v>
      </c>
      <c r="B197" t="n">
        <v>2</v>
      </c>
      <c r="C197" s="2" t="n"/>
      <c r="D197" s="2" t="s">
        <v>256</v>
      </c>
      <c r="F197" t="n">
        <v>1</v>
      </c>
      <c r="H197">
        <f>VLOOKUP(A197,UFMT_CONVERSION!$A:$E,3,FALSE)</f>
        <v/>
      </c>
      <c r="I197">
        <f>VLOOKUP(A197,UFMT_CONVERSION!$A:$E,5,FALSE)</f>
        <v/>
      </c>
      <c r="J197">
        <f>"Insert into UFMT_CONV_RULE (CONV_KEY, RULE_NUM, SRC_VALUE, DEST_VALUE, NEXT_KEY,  IS_DEFAULT) Values ('"&amp;A197&amp;"', '"&amp;B197&amp;"', '"&amp;C197&amp;"', '"&amp;D197&amp;"', '"&amp;E197&amp;"',  '"&amp;F197&amp;"');"</f>
        <v/>
      </c>
      <c r="K197">
        <f>"Update UFMT_CONV_RULE set (SRC_VALUE, DEST_VALUE, NEXT_KEY,  IS_DEFAULT) = (SELECT '"&amp;C197&amp;"', '"&amp;D197&amp;"', '"&amp;E197&amp;"',  '"&amp;F197&amp;"' FROM DUAL) where CONV_KEY = '"&amp;A197&amp;"' AND RULE_NUM = '"&amp;B197&amp;"';"</f>
        <v/>
      </c>
    </row>
    <row r="198" spans="1:12">
      <c r="A198" t="n">
        <v>44</v>
      </c>
      <c r="B198" t="n">
        <v>3</v>
      </c>
      <c r="C198" s="2" t="s">
        <v>215</v>
      </c>
      <c r="D198" s="2" t="s">
        <v>12</v>
      </c>
      <c r="F198" t="n">
        <v>0</v>
      </c>
      <c r="H198">
        <f>VLOOKUP(A198,UFMT_CONVERSION!$A:$E,3,FALSE)</f>
        <v/>
      </c>
      <c r="I198">
        <f>VLOOKUP(A198,UFMT_CONVERSION!$A:$E,5,FALSE)</f>
        <v/>
      </c>
      <c r="J198">
        <f>"Insert into UFMT_CONV_RULE (CONV_KEY, RULE_NUM, SRC_VALUE, DEST_VALUE, NEXT_KEY,  IS_DEFAULT) Values ('"&amp;A198&amp;"', '"&amp;B198&amp;"', '"&amp;C198&amp;"', '"&amp;D198&amp;"', '"&amp;E198&amp;"',  '"&amp;F198&amp;"');"</f>
        <v/>
      </c>
      <c r="K198">
        <f>"Update UFMT_CONV_RULE set (SRC_VALUE, DEST_VALUE, NEXT_KEY,  IS_DEFAULT) = (SELECT '"&amp;C198&amp;"', '"&amp;D198&amp;"', '"&amp;E198&amp;"',  '"&amp;F198&amp;"' FROM DUAL) where CONV_KEY = '"&amp;A198&amp;"' AND RULE_NUM = '"&amp;B198&amp;"';"</f>
        <v/>
      </c>
    </row>
    <row r="199" spans="1:12">
      <c r="A199" t="n">
        <v>44</v>
      </c>
      <c r="B199" t="n">
        <v>4</v>
      </c>
      <c r="C199" s="2" t="s">
        <v>921</v>
      </c>
      <c r="D199" s="2" t="s">
        <v>12</v>
      </c>
      <c r="F199" t="n">
        <v>0</v>
      </c>
      <c r="H199">
        <f>VLOOKUP(A199,UFMT_CONVERSION!$A:$E,3,FALSE)</f>
        <v/>
      </c>
      <c r="I199">
        <f>VLOOKUP(A199,UFMT_CONVERSION!$A:$E,5,FALSE)</f>
        <v/>
      </c>
      <c r="J199">
        <f>"Insert into UFMT_CONV_RULE (CONV_KEY, RULE_NUM, SRC_VALUE, DEST_VALUE, NEXT_KEY,  IS_DEFAULT) Values ('"&amp;A199&amp;"', '"&amp;B199&amp;"', '"&amp;C199&amp;"', '"&amp;D199&amp;"', '"&amp;E199&amp;"',  '"&amp;F199&amp;"');"</f>
        <v/>
      </c>
      <c r="K199">
        <f>"Update UFMT_CONV_RULE set (SRC_VALUE, DEST_VALUE, NEXT_KEY,  IS_DEFAULT) = (SELECT '"&amp;C199&amp;"', '"&amp;D199&amp;"', '"&amp;E199&amp;"',  '"&amp;F199&amp;"' FROM DUAL) where CONV_KEY = '"&amp;A199&amp;"' AND RULE_NUM = '"&amp;B199&amp;"';"</f>
        <v/>
      </c>
    </row>
    <row r="200" spans="1:12">
      <c r="A200" t="n">
        <v>44</v>
      </c>
      <c r="B200" t="n">
        <v>5</v>
      </c>
      <c r="C200" s="2" t="s">
        <v>922</v>
      </c>
      <c r="D200" s="2" t="s">
        <v>12</v>
      </c>
      <c r="F200" t="n">
        <v>0</v>
      </c>
      <c r="H200">
        <f>VLOOKUP(A200,UFMT_CONVERSION!$A:$E,3,FALSE)</f>
        <v/>
      </c>
      <c r="I200">
        <f>VLOOKUP(A200,UFMT_CONVERSION!$A:$E,5,FALSE)</f>
        <v/>
      </c>
      <c r="J200">
        <f>"Insert into UFMT_CONV_RULE (CONV_KEY, RULE_NUM, SRC_VALUE, DEST_VALUE, NEXT_KEY,  IS_DEFAULT) Values ('"&amp;A200&amp;"', '"&amp;B200&amp;"', '"&amp;C200&amp;"', '"&amp;D200&amp;"', '"&amp;E200&amp;"',  '"&amp;F200&amp;"');"</f>
        <v/>
      </c>
      <c r="K200">
        <f>"Update UFMT_CONV_RULE set (SRC_VALUE, DEST_VALUE, NEXT_KEY,  IS_DEFAULT) = (SELECT '"&amp;C200&amp;"', '"&amp;D200&amp;"', '"&amp;E200&amp;"',  '"&amp;F200&amp;"' FROM DUAL) where CONV_KEY = '"&amp;A200&amp;"' AND RULE_NUM = '"&amp;B200&amp;"';"</f>
        <v/>
      </c>
    </row>
    <row r="201" spans="1:12">
      <c r="A201" t="n">
        <v>44</v>
      </c>
      <c r="B201" t="n">
        <v>6</v>
      </c>
      <c r="C201" s="2" t="s">
        <v>923</v>
      </c>
      <c r="D201" s="2" t="s">
        <v>12</v>
      </c>
      <c r="F201" t="n">
        <v>0</v>
      </c>
      <c r="H201">
        <f>VLOOKUP(A201,UFMT_CONVERSION!$A:$E,3,FALSE)</f>
        <v/>
      </c>
      <c r="I201">
        <f>VLOOKUP(A201,UFMT_CONVERSION!$A:$E,5,FALSE)</f>
        <v/>
      </c>
      <c r="J201">
        <f>"Insert into UFMT_CONV_RULE (CONV_KEY, RULE_NUM, SRC_VALUE, DEST_VALUE, NEXT_KEY,  IS_DEFAULT) Values ('"&amp;A201&amp;"', '"&amp;B201&amp;"', '"&amp;C201&amp;"', '"&amp;D201&amp;"', '"&amp;E201&amp;"',  '"&amp;F201&amp;"');"</f>
        <v/>
      </c>
      <c r="K201">
        <f>"Update UFMT_CONV_RULE set (SRC_VALUE, DEST_VALUE, NEXT_KEY,  IS_DEFAULT) = (SELECT '"&amp;C201&amp;"', '"&amp;D201&amp;"', '"&amp;E201&amp;"',  '"&amp;F201&amp;"' FROM DUAL) where CONV_KEY = '"&amp;A201&amp;"' AND RULE_NUM = '"&amp;B201&amp;"';"</f>
        <v/>
      </c>
    </row>
    <row r="202" spans="1:12">
      <c r="A202" t="n">
        <v>45</v>
      </c>
      <c r="B202" t="n">
        <v>1</v>
      </c>
      <c r="C202" s="2" t="n"/>
      <c r="D202" s="2" t="s">
        <v>256</v>
      </c>
      <c r="F202" t="n">
        <v>1</v>
      </c>
      <c r="H202">
        <f>VLOOKUP(A202,UFMT_CONVERSION!$A:$E,3,FALSE)</f>
        <v/>
      </c>
      <c r="I202">
        <f>VLOOKUP(A202,UFMT_CONVERSION!$A:$E,5,FALSE)</f>
        <v/>
      </c>
      <c r="J202">
        <f>"Insert into UFMT_CONV_RULE (CONV_KEY, RULE_NUM, SRC_VALUE, DEST_VALUE, NEXT_KEY,  IS_DEFAULT) Values ('"&amp;A202&amp;"', '"&amp;B202&amp;"', '"&amp;C202&amp;"', '"&amp;D202&amp;"', '"&amp;E202&amp;"',  '"&amp;F202&amp;"');"</f>
        <v/>
      </c>
      <c r="K202">
        <f>"Update UFMT_CONV_RULE set (SRC_VALUE, DEST_VALUE, NEXT_KEY,  IS_DEFAULT) = (SELECT '"&amp;C202&amp;"', '"&amp;D202&amp;"', '"&amp;E202&amp;"',  '"&amp;F202&amp;"' FROM DUAL) where CONV_KEY = '"&amp;A202&amp;"' AND RULE_NUM = '"&amp;B202&amp;"';"</f>
        <v/>
      </c>
    </row>
    <row r="203" spans="1:12">
      <c r="A203" t="n">
        <v>45</v>
      </c>
      <c r="B203" t="n">
        <v>2</v>
      </c>
      <c r="C203" s="2" t="s">
        <v>924</v>
      </c>
      <c r="D203" s="2" t="s">
        <v>12</v>
      </c>
      <c r="F203" t="n">
        <v>0</v>
      </c>
      <c r="H203">
        <f>VLOOKUP(A203,UFMT_CONVERSION!$A:$E,3,FALSE)</f>
        <v/>
      </c>
      <c r="I203">
        <f>VLOOKUP(A203,UFMT_CONVERSION!$A:$E,5,FALSE)</f>
        <v/>
      </c>
      <c r="J203">
        <f>"Insert into UFMT_CONV_RULE (CONV_KEY, RULE_NUM, SRC_VALUE, DEST_VALUE, NEXT_KEY,  IS_DEFAULT) Values ('"&amp;A203&amp;"', '"&amp;B203&amp;"', '"&amp;C203&amp;"', '"&amp;D203&amp;"', '"&amp;E203&amp;"',  '"&amp;F203&amp;"');"</f>
        <v/>
      </c>
      <c r="K203">
        <f>"Update UFMT_CONV_RULE set (SRC_VALUE, DEST_VALUE, NEXT_KEY,  IS_DEFAULT) = (SELECT '"&amp;C203&amp;"', '"&amp;D203&amp;"', '"&amp;E203&amp;"',  '"&amp;F203&amp;"' FROM DUAL) where CONV_KEY = '"&amp;A203&amp;"' AND RULE_NUM = '"&amp;B203&amp;"';"</f>
        <v/>
      </c>
    </row>
    <row r="204" spans="1:12">
      <c r="A204" t="n">
        <v>45</v>
      </c>
      <c r="B204" t="n">
        <v>3</v>
      </c>
      <c r="C204" s="2" t="s">
        <v>925</v>
      </c>
      <c r="D204" s="2" t="s">
        <v>12</v>
      </c>
      <c r="F204" t="n">
        <v>0</v>
      </c>
      <c r="H204">
        <f>VLOOKUP(A204,UFMT_CONVERSION!$A:$E,3,FALSE)</f>
        <v/>
      </c>
      <c r="I204">
        <f>VLOOKUP(A204,UFMT_CONVERSION!$A:$E,5,FALSE)</f>
        <v/>
      </c>
      <c r="J204">
        <f>"Insert into UFMT_CONV_RULE (CONV_KEY, RULE_NUM, SRC_VALUE, DEST_VALUE, NEXT_KEY,  IS_DEFAULT) Values ('"&amp;A204&amp;"', '"&amp;B204&amp;"', '"&amp;C204&amp;"', '"&amp;D204&amp;"', '"&amp;E204&amp;"',  '"&amp;F204&amp;"');"</f>
        <v/>
      </c>
      <c r="K204">
        <f>"Update UFMT_CONV_RULE set (SRC_VALUE, DEST_VALUE, NEXT_KEY,  IS_DEFAULT) = (SELECT '"&amp;C204&amp;"', '"&amp;D204&amp;"', '"&amp;E204&amp;"',  '"&amp;F204&amp;"' FROM DUAL) where CONV_KEY = '"&amp;A204&amp;"' AND RULE_NUM = '"&amp;B204&amp;"';"</f>
        <v/>
      </c>
    </row>
    <row r="205" spans="1:12">
      <c r="A205" t="n">
        <v>45</v>
      </c>
      <c r="B205" t="n">
        <v>4</v>
      </c>
      <c r="C205" s="2" t="s">
        <v>926</v>
      </c>
      <c r="D205" s="2" t="s">
        <v>12</v>
      </c>
      <c r="F205" t="n">
        <v>0</v>
      </c>
      <c r="H205">
        <f>VLOOKUP(A205,UFMT_CONVERSION!$A:$E,3,FALSE)</f>
        <v/>
      </c>
      <c r="I205">
        <f>VLOOKUP(A205,UFMT_CONVERSION!$A:$E,5,FALSE)</f>
        <v/>
      </c>
      <c r="J205">
        <f>"Insert into UFMT_CONV_RULE (CONV_KEY, RULE_NUM, SRC_VALUE, DEST_VALUE, NEXT_KEY,  IS_DEFAULT) Values ('"&amp;A205&amp;"', '"&amp;B205&amp;"', '"&amp;C205&amp;"', '"&amp;D205&amp;"', '"&amp;E205&amp;"',  '"&amp;F205&amp;"');"</f>
        <v/>
      </c>
      <c r="K205">
        <f>"Update UFMT_CONV_RULE set (SRC_VALUE, DEST_VALUE, NEXT_KEY,  IS_DEFAULT) = (SELECT '"&amp;C205&amp;"', '"&amp;D205&amp;"', '"&amp;E205&amp;"',  '"&amp;F205&amp;"' FROM DUAL) where CONV_KEY = '"&amp;A205&amp;"' AND RULE_NUM = '"&amp;B205&amp;"';"</f>
        <v/>
      </c>
    </row>
    <row r="206" spans="1:12">
      <c r="A206" t="n">
        <v>45</v>
      </c>
      <c r="B206" t="n">
        <v>5</v>
      </c>
      <c r="C206" s="2" t="s">
        <v>927</v>
      </c>
      <c r="D206" s="2" t="s">
        <v>12</v>
      </c>
      <c r="F206" t="n">
        <v>0</v>
      </c>
      <c r="H206">
        <f>VLOOKUP(A206,UFMT_CONVERSION!$A:$E,3,FALSE)</f>
        <v/>
      </c>
      <c r="I206">
        <f>VLOOKUP(A206,UFMT_CONVERSION!$A:$E,5,FALSE)</f>
        <v/>
      </c>
      <c r="J206">
        <f>"Insert into UFMT_CONV_RULE (CONV_KEY, RULE_NUM, SRC_VALUE, DEST_VALUE, NEXT_KEY,  IS_DEFAULT) Values ('"&amp;A206&amp;"', '"&amp;B206&amp;"', '"&amp;C206&amp;"', '"&amp;D206&amp;"', '"&amp;E206&amp;"',  '"&amp;F206&amp;"');"</f>
        <v/>
      </c>
      <c r="K206">
        <f>"Update UFMT_CONV_RULE set (SRC_VALUE, DEST_VALUE, NEXT_KEY,  IS_DEFAULT) = (SELECT '"&amp;C206&amp;"', '"&amp;D206&amp;"', '"&amp;E206&amp;"',  '"&amp;F206&amp;"' FROM DUAL) where CONV_KEY = '"&amp;A206&amp;"' AND RULE_NUM = '"&amp;B206&amp;"';"</f>
        <v/>
      </c>
    </row>
    <row r="207" spans="1:12">
      <c r="A207" t="n">
        <v>45</v>
      </c>
      <c r="B207" t="n">
        <v>6</v>
      </c>
      <c r="C207" s="2" t="s">
        <v>928</v>
      </c>
      <c r="D207" s="2" t="s">
        <v>12</v>
      </c>
      <c r="F207" t="n">
        <v>0</v>
      </c>
      <c r="H207">
        <f>VLOOKUP(A207,UFMT_CONVERSION!$A:$E,3,FALSE)</f>
        <v/>
      </c>
      <c r="I207">
        <f>VLOOKUP(A207,UFMT_CONVERSION!$A:$E,5,FALSE)</f>
        <v/>
      </c>
      <c r="J207">
        <f>"Insert into UFMT_CONV_RULE (CONV_KEY, RULE_NUM, SRC_VALUE, DEST_VALUE, NEXT_KEY,  IS_DEFAULT) Values ('"&amp;A207&amp;"', '"&amp;B207&amp;"', '"&amp;C207&amp;"', '"&amp;D207&amp;"', '"&amp;E207&amp;"',  '"&amp;F207&amp;"');"</f>
        <v/>
      </c>
      <c r="K207">
        <f>"Update UFMT_CONV_RULE set (SRC_VALUE, DEST_VALUE, NEXT_KEY,  IS_DEFAULT) = (SELECT '"&amp;C207&amp;"', '"&amp;D207&amp;"', '"&amp;E207&amp;"',  '"&amp;F207&amp;"' FROM DUAL) where CONV_KEY = '"&amp;A207&amp;"' AND RULE_NUM = '"&amp;B207&amp;"';"</f>
        <v/>
      </c>
    </row>
    <row r="208" spans="1:12">
      <c r="A208" t="n">
        <v>45</v>
      </c>
      <c r="B208" t="n">
        <v>7</v>
      </c>
      <c r="C208" s="2" t="s">
        <v>929</v>
      </c>
      <c r="D208" s="2" t="s">
        <v>12</v>
      </c>
      <c r="F208" t="n">
        <v>0</v>
      </c>
      <c r="H208">
        <f>VLOOKUP(A208,UFMT_CONVERSION!$A:$E,3,FALSE)</f>
        <v/>
      </c>
      <c r="I208">
        <f>VLOOKUP(A208,UFMT_CONVERSION!$A:$E,5,FALSE)</f>
        <v/>
      </c>
      <c r="J208">
        <f>"Insert into UFMT_CONV_RULE (CONV_KEY, RULE_NUM, SRC_VALUE, DEST_VALUE, NEXT_KEY,  IS_DEFAULT) Values ('"&amp;A208&amp;"', '"&amp;B208&amp;"', '"&amp;C208&amp;"', '"&amp;D208&amp;"', '"&amp;E208&amp;"',  '"&amp;F208&amp;"');"</f>
        <v/>
      </c>
      <c r="K208">
        <f>"Update UFMT_CONV_RULE set (SRC_VALUE, DEST_VALUE, NEXT_KEY,  IS_DEFAULT) = (SELECT '"&amp;C208&amp;"', '"&amp;D208&amp;"', '"&amp;E208&amp;"',  '"&amp;F208&amp;"' FROM DUAL) where CONV_KEY = '"&amp;A208&amp;"' AND RULE_NUM = '"&amp;B208&amp;"';"</f>
        <v/>
      </c>
    </row>
    <row r="209" spans="1:12">
      <c r="A209" t="n">
        <v>45</v>
      </c>
      <c r="B209" t="n">
        <v>8</v>
      </c>
      <c r="C209" s="2" t="s">
        <v>930</v>
      </c>
      <c r="D209" s="2" t="s">
        <v>12</v>
      </c>
      <c r="F209" t="n">
        <v>0</v>
      </c>
      <c r="H209">
        <f>VLOOKUP(A209,UFMT_CONVERSION!$A:$E,3,FALSE)</f>
        <v/>
      </c>
      <c r="I209">
        <f>VLOOKUP(A209,UFMT_CONVERSION!$A:$E,5,FALSE)</f>
        <v/>
      </c>
      <c r="J209">
        <f>"Insert into UFMT_CONV_RULE (CONV_KEY, RULE_NUM, SRC_VALUE, DEST_VALUE, NEXT_KEY,  IS_DEFAULT) Values ('"&amp;A209&amp;"', '"&amp;B209&amp;"', '"&amp;C209&amp;"', '"&amp;D209&amp;"', '"&amp;E209&amp;"',  '"&amp;F209&amp;"');"</f>
        <v/>
      </c>
      <c r="K209">
        <f>"Update UFMT_CONV_RULE set (SRC_VALUE, DEST_VALUE, NEXT_KEY,  IS_DEFAULT) = (SELECT '"&amp;C209&amp;"', '"&amp;D209&amp;"', '"&amp;E209&amp;"',  '"&amp;F209&amp;"' FROM DUAL) where CONV_KEY = '"&amp;A209&amp;"' AND RULE_NUM = '"&amp;B209&amp;"';"</f>
        <v/>
      </c>
    </row>
    <row r="210" spans="1:12">
      <c r="A210" t="n">
        <v>45</v>
      </c>
      <c r="B210" t="n">
        <v>10</v>
      </c>
      <c r="C210" s="2" t="s">
        <v>931</v>
      </c>
      <c r="D210" s="2" t="s">
        <v>12</v>
      </c>
      <c r="F210" t="n">
        <v>0</v>
      </c>
      <c r="H210">
        <f>VLOOKUP(A210,UFMT_CONVERSION!$A:$E,3,FALSE)</f>
        <v/>
      </c>
      <c r="I210">
        <f>VLOOKUP(A210,UFMT_CONVERSION!$A:$E,5,FALSE)</f>
        <v/>
      </c>
      <c r="J210">
        <f>"Insert into UFMT_CONV_RULE (CONV_KEY, RULE_NUM, SRC_VALUE, DEST_VALUE, NEXT_KEY,  IS_DEFAULT) Values ('"&amp;A210&amp;"', '"&amp;B210&amp;"', '"&amp;C210&amp;"', '"&amp;D210&amp;"', '"&amp;E210&amp;"',  '"&amp;F210&amp;"');"</f>
        <v/>
      </c>
      <c r="K210">
        <f>"Update UFMT_CONV_RULE set (SRC_VALUE, DEST_VALUE, NEXT_KEY,  IS_DEFAULT) = (SELECT '"&amp;C210&amp;"', '"&amp;D210&amp;"', '"&amp;E210&amp;"',  '"&amp;F210&amp;"' FROM DUAL) where CONV_KEY = '"&amp;A210&amp;"' AND RULE_NUM = '"&amp;B210&amp;"';"</f>
        <v/>
      </c>
    </row>
    <row r="211" spans="1:12">
      <c r="A211" t="n">
        <v>45</v>
      </c>
      <c r="B211" t="n">
        <v>11</v>
      </c>
      <c r="C211" s="2" t="s">
        <v>932</v>
      </c>
      <c r="D211" s="2" t="s">
        <v>12</v>
      </c>
      <c r="F211" t="n">
        <v>0</v>
      </c>
      <c r="H211">
        <f>VLOOKUP(A211,UFMT_CONVERSION!$A:$E,3,FALSE)</f>
        <v/>
      </c>
      <c r="I211">
        <f>VLOOKUP(A211,UFMT_CONVERSION!$A:$E,5,FALSE)</f>
        <v/>
      </c>
      <c r="J211">
        <f>"Insert into UFMT_CONV_RULE (CONV_KEY, RULE_NUM, SRC_VALUE, DEST_VALUE, NEXT_KEY,  IS_DEFAULT) Values ('"&amp;A211&amp;"', '"&amp;B211&amp;"', '"&amp;C211&amp;"', '"&amp;D211&amp;"', '"&amp;E211&amp;"',  '"&amp;F211&amp;"');"</f>
        <v/>
      </c>
      <c r="K211">
        <f>"Update UFMT_CONV_RULE set (SRC_VALUE, DEST_VALUE, NEXT_KEY,  IS_DEFAULT) = (SELECT '"&amp;C211&amp;"', '"&amp;D211&amp;"', '"&amp;E211&amp;"',  '"&amp;F211&amp;"' FROM DUAL) where CONV_KEY = '"&amp;A211&amp;"' AND RULE_NUM = '"&amp;B211&amp;"';"</f>
        <v/>
      </c>
    </row>
    <row r="212" spans="1:12">
      <c r="A212" t="n">
        <v>45</v>
      </c>
      <c r="B212" t="n">
        <v>12</v>
      </c>
      <c r="C212" s="2" t="s">
        <v>933</v>
      </c>
      <c r="D212" s="2" t="s">
        <v>12</v>
      </c>
      <c r="F212" t="n">
        <v>0</v>
      </c>
      <c r="H212">
        <f>VLOOKUP(A212,UFMT_CONVERSION!$A:$E,3,FALSE)</f>
        <v/>
      </c>
      <c r="I212">
        <f>VLOOKUP(A212,UFMT_CONVERSION!$A:$E,5,FALSE)</f>
        <v/>
      </c>
      <c r="J212">
        <f>"Insert into UFMT_CONV_RULE (CONV_KEY, RULE_NUM, SRC_VALUE, DEST_VALUE, NEXT_KEY,  IS_DEFAULT) Values ('"&amp;A212&amp;"', '"&amp;B212&amp;"', '"&amp;C212&amp;"', '"&amp;D212&amp;"', '"&amp;E212&amp;"',  '"&amp;F212&amp;"');"</f>
        <v/>
      </c>
      <c r="K212">
        <f>"Update UFMT_CONV_RULE set (SRC_VALUE, DEST_VALUE, NEXT_KEY,  IS_DEFAULT) = (SELECT '"&amp;C212&amp;"', '"&amp;D212&amp;"', '"&amp;E212&amp;"',  '"&amp;F212&amp;"' FROM DUAL) where CONV_KEY = '"&amp;A212&amp;"' AND RULE_NUM = '"&amp;B212&amp;"';"</f>
        <v/>
      </c>
    </row>
    <row r="213" spans="1:12">
      <c r="A213" t="n">
        <v>45</v>
      </c>
      <c r="B213" t="n">
        <v>13</v>
      </c>
      <c r="C213" s="2" t="s">
        <v>934</v>
      </c>
      <c r="D213" s="2" t="s">
        <v>12</v>
      </c>
      <c r="F213" t="n">
        <v>0</v>
      </c>
      <c r="H213">
        <f>VLOOKUP(A213,UFMT_CONVERSION!$A:$E,3,FALSE)</f>
        <v/>
      </c>
      <c r="I213">
        <f>VLOOKUP(A213,UFMT_CONVERSION!$A:$E,5,FALSE)</f>
        <v/>
      </c>
      <c r="J213">
        <f>"Insert into UFMT_CONV_RULE (CONV_KEY, RULE_NUM, SRC_VALUE, DEST_VALUE, NEXT_KEY,  IS_DEFAULT) Values ('"&amp;A213&amp;"', '"&amp;B213&amp;"', '"&amp;C213&amp;"', '"&amp;D213&amp;"', '"&amp;E213&amp;"',  '"&amp;F213&amp;"');"</f>
        <v/>
      </c>
      <c r="K213">
        <f>"Update UFMT_CONV_RULE set (SRC_VALUE, DEST_VALUE, NEXT_KEY,  IS_DEFAULT) = (SELECT '"&amp;C213&amp;"', '"&amp;D213&amp;"', '"&amp;E213&amp;"',  '"&amp;F213&amp;"' FROM DUAL) where CONV_KEY = '"&amp;A213&amp;"' AND RULE_NUM = '"&amp;B213&amp;"';"</f>
        <v/>
      </c>
    </row>
    <row r="214" spans="1:12">
      <c r="A214" t="n">
        <v>45</v>
      </c>
      <c r="B214" t="n">
        <v>14</v>
      </c>
      <c r="C214" s="2" t="s">
        <v>935</v>
      </c>
      <c r="D214" s="2" t="s">
        <v>12</v>
      </c>
      <c r="F214" t="n">
        <v>0</v>
      </c>
      <c r="H214">
        <f>VLOOKUP(A214,UFMT_CONVERSION!$A:$E,3,FALSE)</f>
        <v/>
      </c>
      <c r="I214">
        <f>VLOOKUP(A214,UFMT_CONVERSION!$A:$E,5,FALSE)</f>
        <v/>
      </c>
      <c r="J214">
        <f>"Insert into UFMT_CONV_RULE (CONV_KEY, RULE_NUM, SRC_VALUE, DEST_VALUE, NEXT_KEY,  IS_DEFAULT) Values ('"&amp;A214&amp;"', '"&amp;B214&amp;"', '"&amp;C214&amp;"', '"&amp;D214&amp;"', '"&amp;E214&amp;"',  '"&amp;F214&amp;"');"</f>
        <v/>
      </c>
      <c r="K214">
        <f>"Update UFMT_CONV_RULE set (SRC_VALUE, DEST_VALUE, NEXT_KEY,  IS_DEFAULT) = (SELECT '"&amp;C214&amp;"', '"&amp;D214&amp;"', '"&amp;E214&amp;"',  '"&amp;F214&amp;"' FROM DUAL) where CONV_KEY = '"&amp;A214&amp;"' AND RULE_NUM = '"&amp;B214&amp;"';"</f>
        <v/>
      </c>
    </row>
    <row r="215" spans="1:12">
      <c r="A215" t="n">
        <v>45</v>
      </c>
      <c r="B215" t="n">
        <v>15</v>
      </c>
      <c r="C215" s="2" t="s">
        <v>936</v>
      </c>
      <c r="D215" s="2" t="s">
        <v>12</v>
      </c>
      <c r="F215" t="n">
        <v>0</v>
      </c>
      <c r="H215">
        <f>VLOOKUP(A215,UFMT_CONVERSION!$A:$E,3,FALSE)</f>
        <v/>
      </c>
      <c r="I215">
        <f>VLOOKUP(A215,UFMT_CONVERSION!$A:$E,5,FALSE)</f>
        <v/>
      </c>
      <c r="J215">
        <f>"Insert into UFMT_CONV_RULE (CONV_KEY, RULE_NUM, SRC_VALUE, DEST_VALUE, NEXT_KEY,  IS_DEFAULT) Values ('"&amp;A215&amp;"', '"&amp;B215&amp;"', '"&amp;C215&amp;"', '"&amp;D215&amp;"', '"&amp;E215&amp;"',  '"&amp;F215&amp;"');"</f>
        <v/>
      </c>
      <c r="K215">
        <f>"Update UFMT_CONV_RULE set (SRC_VALUE, DEST_VALUE, NEXT_KEY,  IS_DEFAULT) = (SELECT '"&amp;C215&amp;"', '"&amp;D215&amp;"', '"&amp;E215&amp;"',  '"&amp;F215&amp;"' FROM DUAL) where CONV_KEY = '"&amp;A215&amp;"' AND RULE_NUM = '"&amp;B215&amp;"';"</f>
        <v/>
      </c>
    </row>
    <row r="216" spans="1:12">
      <c r="A216" t="n">
        <v>45</v>
      </c>
      <c r="B216" t="n">
        <v>16</v>
      </c>
      <c r="C216" s="2" t="s">
        <v>937</v>
      </c>
      <c r="D216" s="2" t="s">
        <v>12</v>
      </c>
      <c r="F216" t="n">
        <v>0</v>
      </c>
      <c r="H216">
        <f>VLOOKUP(A216,UFMT_CONVERSION!$A:$E,3,FALSE)</f>
        <v/>
      </c>
      <c r="I216">
        <f>VLOOKUP(A216,UFMT_CONVERSION!$A:$E,5,FALSE)</f>
        <v/>
      </c>
      <c r="J216">
        <f>"Insert into UFMT_CONV_RULE (CONV_KEY, RULE_NUM, SRC_VALUE, DEST_VALUE, NEXT_KEY,  IS_DEFAULT) Values ('"&amp;A216&amp;"', '"&amp;B216&amp;"', '"&amp;C216&amp;"', '"&amp;D216&amp;"', '"&amp;E216&amp;"',  '"&amp;F216&amp;"');"</f>
        <v/>
      </c>
      <c r="K216">
        <f>"Update UFMT_CONV_RULE set (SRC_VALUE, DEST_VALUE, NEXT_KEY,  IS_DEFAULT) = (SELECT '"&amp;C216&amp;"', '"&amp;D216&amp;"', '"&amp;E216&amp;"',  '"&amp;F216&amp;"' FROM DUAL) where CONV_KEY = '"&amp;A216&amp;"' AND RULE_NUM = '"&amp;B216&amp;"';"</f>
        <v/>
      </c>
    </row>
    <row r="217" spans="1:12">
      <c r="A217" t="n">
        <v>45</v>
      </c>
      <c r="B217" t="n">
        <v>18</v>
      </c>
      <c r="C217" s="2" t="s">
        <v>938</v>
      </c>
      <c r="D217" s="2" t="s">
        <v>12</v>
      </c>
      <c r="F217" t="n">
        <v>0</v>
      </c>
      <c r="H217">
        <f>VLOOKUP(A217,UFMT_CONVERSION!$A:$E,3,FALSE)</f>
        <v/>
      </c>
      <c r="I217">
        <f>VLOOKUP(A217,UFMT_CONVERSION!$A:$E,5,FALSE)</f>
        <v/>
      </c>
      <c r="J217">
        <f>"Insert into UFMT_CONV_RULE (CONV_KEY, RULE_NUM, SRC_VALUE, DEST_VALUE, NEXT_KEY,  IS_DEFAULT) Values ('"&amp;A217&amp;"', '"&amp;B217&amp;"', '"&amp;C217&amp;"', '"&amp;D217&amp;"', '"&amp;E217&amp;"',  '"&amp;F217&amp;"');"</f>
        <v/>
      </c>
      <c r="K217">
        <f>"Update UFMT_CONV_RULE set (SRC_VALUE, DEST_VALUE, NEXT_KEY,  IS_DEFAULT) = (SELECT '"&amp;C217&amp;"', '"&amp;D217&amp;"', '"&amp;E217&amp;"',  '"&amp;F217&amp;"' FROM DUAL) where CONV_KEY = '"&amp;A217&amp;"' AND RULE_NUM = '"&amp;B217&amp;"';"</f>
        <v/>
      </c>
    </row>
    <row r="218" spans="1:12">
      <c r="A218" t="n">
        <v>45</v>
      </c>
      <c r="B218" t="n">
        <v>19</v>
      </c>
      <c r="C218" s="2" t="s">
        <v>939</v>
      </c>
      <c r="D218" s="2" t="s">
        <v>12</v>
      </c>
      <c r="F218" t="n">
        <v>0</v>
      </c>
      <c r="H218">
        <f>VLOOKUP(A218,UFMT_CONVERSION!$A:$E,3,FALSE)</f>
        <v/>
      </c>
      <c r="I218">
        <f>VLOOKUP(A218,UFMT_CONVERSION!$A:$E,5,FALSE)</f>
        <v/>
      </c>
      <c r="J218">
        <f>"Insert into UFMT_CONV_RULE (CONV_KEY, RULE_NUM, SRC_VALUE, DEST_VALUE, NEXT_KEY,  IS_DEFAULT) Values ('"&amp;A218&amp;"', '"&amp;B218&amp;"', '"&amp;C218&amp;"', '"&amp;D218&amp;"', '"&amp;E218&amp;"',  '"&amp;F218&amp;"');"</f>
        <v/>
      </c>
      <c r="K218">
        <f>"Update UFMT_CONV_RULE set (SRC_VALUE, DEST_VALUE, NEXT_KEY,  IS_DEFAULT) = (SELECT '"&amp;C218&amp;"', '"&amp;D218&amp;"', '"&amp;E218&amp;"',  '"&amp;F218&amp;"' FROM DUAL) where CONV_KEY = '"&amp;A218&amp;"' AND RULE_NUM = '"&amp;B218&amp;"';"</f>
        <v/>
      </c>
    </row>
    <row r="219" spans="1:12">
      <c r="A219" t="n">
        <v>45</v>
      </c>
      <c r="B219" t="n">
        <v>20</v>
      </c>
      <c r="C219" s="2" t="s">
        <v>940</v>
      </c>
      <c r="D219" s="2" t="s">
        <v>12</v>
      </c>
      <c r="F219" t="n">
        <v>0</v>
      </c>
      <c r="H219">
        <f>VLOOKUP(A219,UFMT_CONVERSION!$A:$E,3,FALSE)</f>
        <v/>
      </c>
      <c r="I219">
        <f>VLOOKUP(A219,UFMT_CONVERSION!$A:$E,5,FALSE)</f>
        <v/>
      </c>
      <c r="J219">
        <f>"Insert into UFMT_CONV_RULE (CONV_KEY, RULE_NUM, SRC_VALUE, DEST_VALUE, NEXT_KEY,  IS_DEFAULT) Values ('"&amp;A219&amp;"', '"&amp;B219&amp;"', '"&amp;C219&amp;"', '"&amp;D219&amp;"', '"&amp;E219&amp;"',  '"&amp;F219&amp;"');"</f>
        <v/>
      </c>
      <c r="K219">
        <f>"Update UFMT_CONV_RULE set (SRC_VALUE, DEST_VALUE, NEXT_KEY,  IS_DEFAULT) = (SELECT '"&amp;C219&amp;"', '"&amp;D219&amp;"', '"&amp;E219&amp;"',  '"&amp;F219&amp;"' FROM DUAL) where CONV_KEY = '"&amp;A219&amp;"' AND RULE_NUM = '"&amp;B219&amp;"';"</f>
        <v/>
      </c>
    </row>
    <row r="220" spans="1:12">
      <c r="A220" t="n">
        <v>45</v>
      </c>
      <c r="B220" t="n">
        <v>21</v>
      </c>
      <c r="C220" s="2" t="s">
        <v>941</v>
      </c>
      <c r="D220" s="2" t="s">
        <v>12</v>
      </c>
      <c r="F220" t="n">
        <v>0</v>
      </c>
      <c r="H220">
        <f>VLOOKUP(A220,UFMT_CONVERSION!$A:$E,3,FALSE)</f>
        <v/>
      </c>
      <c r="I220">
        <f>VLOOKUP(A220,UFMT_CONVERSION!$A:$E,5,FALSE)</f>
        <v/>
      </c>
      <c r="J220">
        <f>"Insert into UFMT_CONV_RULE (CONV_KEY, RULE_NUM, SRC_VALUE, DEST_VALUE, NEXT_KEY,  IS_DEFAULT) Values ('"&amp;A220&amp;"', '"&amp;B220&amp;"', '"&amp;C220&amp;"', '"&amp;D220&amp;"', '"&amp;E220&amp;"',  '"&amp;F220&amp;"');"</f>
        <v/>
      </c>
      <c r="K220">
        <f>"Update UFMT_CONV_RULE set (SRC_VALUE, DEST_VALUE, NEXT_KEY,  IS_DEFAULT) = (SELECT '"&amp;C220&amp;"', '"&amp;D220&amp;"', '"&amp;E220&amp;"',  '"&amp;F220&amp;"' FROM DUAL) where CONV_KEY = '"&amp;A220&amp;"' AND RULE_NUM = '"&amp;B220&amp;"';"</f>
        <v/>
      </c>
    </row>
    <row r="221" spans="1:12">
      <c r="A221" t="n">
        <v>45</v>
      </c>
      <c r="B221" t="n">
        <v>23</v>
      </c>
      <c r="C221" s="2" t="s">
        <v>942</v>
      </c>
      <c r="D221" s="2" t="s">
        <v>12</v>
      </c>
      <c r="F221" t="n">
        <v>0</v>
      </c>
      <c r="H221">
        <f>VLOOKUP(A221,UFMT_CONVERSION!$A:$E,3,FALSE)</f>
        <v/>
      </c>
      <c r="I221">
        <f>VLOOKUP(A221,UFMT_CONVERSION!$A:$E,5,FALSE)</f>
        <v/>
      </c>
      <c r="J221">
        <f>"Insert into UFMT_CONV_RULE (CONV_KEY, RULE_NUM, SRC_VALUE, DEST_VALUE, NEXT_KEY,  IS_DEFAULT) Values ('"&amp;A221&amp;"', '"&amp;B221&amp;"', '"&amp;C221&amp;"', '"&amp;D221&amp;"', '"&amp;E221&amp;"',  '"&amp;F221&amp;"');"</f>
        <v/>
      </c>
      <c r="K221">
        <f>"Update UFMT_CONV_RULE set (SRC_VALUE, DEST_VALUE, NEXT_KEY,  IS_DEFAULT) = (SELECT '"&amp;C221&amp;"', '"&amp;D221&amp;"', '"&amp;E221&amp;"',  '"&amp;F221&amp;"' FROM DUAL) where CONV_KEY = '"&amp;A221&amp;"' AND RULE_NUM = '"&amp;B221&amp;"';"</f>
        <v/>
      </c>
    </row>
    <row r="222" spans="1:12">
      <c r="A222" t="n">
        <v>45</v>
      </c>
      <c r="B222" t="n">
        <v>24</v>
      </c>
      <c r="C222" s="2" t="s">
        <v>943</v>
      </c>
      <c r="D222" s="2" t="s">
        <v>12</v>
      </c>
      <c r="F222" t="n">
        <v>0</v>
      </c>
      <c r="H222">
        <f>VLOOKUP(A222,UFMT_CONVERSION!$A:$E,3,FALSE)</f>
        <v/>
      </c>
      <c r="I222">
        <f>VLOOKUP(A222,UFMT_CONVERSION!$A:$E,5,FALSE)</f>
        <v/>
      </c>
      <c r="J222">
        <f>"Insert into UFMT_CONV_RULE (CONV_KEY, RULE_NUM, SRC_VALUE, DEST_VALUE, NEXT_KEY,  IS_DEFAULT) Values ('"&amp;A222&amp;"', '"&amp;B222&amp;"', '"&amp;C222&amp;"', '"&amp;D222&amp;"', '"&amp;E222&amp;"',  '"&amp;F222&amp;"');"</f>
        <v/>
      </c>
      <c r="K222">
        <f>"Update UFMT_CONV_RULE set (SRC_VALUE, DEST_VALUE, NEXT_KEY,  IS_DEFAULT) = (SELECT '"&amp;C222&amp;"', '"&amp;D222&amp;"', '"&amp;E222&amp;"',  '"&amp;F222&amp;"' FROM DUAL) where CONV_KEY = '"&amp;A222&amp;"' AND RULE_NUM = '"&amp;B222&amp;"';"</f>
        <v/>
      </c>
    </row>
    <row r="223" spans="1:12">
      <c r="A223" t="n">
        <v>45</v>
      </c>
      <c r="B223" t="n">
        <v>25</v>
      </c>
      <c r="C223" s="2" t="s">
        <v>944</v>
      </c>
      <c r="D223" s="2" t="s">
        <v>12</v>
      </c>
      <c r="F223" t="n">
        <v>0</v>
      </c>
      <c r="H223">
        <f>VLOOKUP(A223,UFMT_CONVERSION!$A:$E,3,FALSE)</f>
        <v/>
      </c>
      <c r="I223">
        <f>VLOOKUP(A223,UFMT_CONVERSION!$A:$E,5,FALSE)</f>
        <v/>
      </c>
      <c r="J223">
        <f>"Insert into UFMT_CONV_RULE (CONV_KEY, RULE_NUM, SRC_VALUE, DEST_VALUE, NEXT_KEY,  IS_DEFAULT) Values ('"&amp;A223&amp;"', '"&amp;B223&amp;"', '"&amp;C223&amp;"', '"&amp;D223&amp;"', '"&amp;E223&amp;"',  '"&amp;F223&amp;"');"</f>
        <v/>
      </c>
      <c r="K223">
        <f>"Update UFMT_CONV_RULE set (SRC_VALUE, DEST_VALUE, NEXT_KEY,  IS_DEFAULT) = (SELECT '"&amp;C223&amp;"', '"&amp;D223&amp;"', '"&amp;E223&amp;"',  '"&amp;F223&amp;"' FROM DUAL) where CONV_KEY = '"&amp;A223&amp;"' AND RULE_NUM = '"&amp;B223&amp;"';"</f>
        <v/>
      </c>
    </row>
    <row r="224" spans="1:12">
      <c r="A224" t="n">
        <v>45</v>
      </c>
      <c r="B224" t="n">
        <v>26</v>
      </c>
      <c r="C224" s="2" t="s">
        <v>945</v>
      </c>
      <c r="D224" s="2" t="s">
        <v>12</v>
      </c>
      <c r="F224" t="n">
        <v>0</v>
      </c>
      <c r="H224">
        <f>VLOOKUP(A224,UFMT_CONVERSION!$A:$E,3,FALSE)</f>
        <v/>
      </c>
      <c r="I224">
        <f>VLOOKUP(A224,UFMT_CONVERSION!$A:$E,5,FALSE)</f>
        <v/>
      </c>
      <c r="J224">
        <f>"Insert into UFMT_CONV_RULE (CONV_KEY, RULE_NUM, SRC_VALUE, DEST_VALUE, NEXT_KEY,  IS_DEFAULT) Values ('"&amp;A224&amp;"', '"&amp;B224&amp;"', '"&amp;C224&amp;"', '"&amp;D224&amp;"', '"&amp;E224&amp;"',  '"&amp;F224&amp;"');"</f>
        <v/>
      </c>
      <c r="K224">
        <f>"Update UFMT_CONV_RULE set (SRC_VALUE, DEST_VALUE, NEXT_KEY,  IS_DEFAULT) = (SELECT '"&amp;C224&amp;"', '"&amp;D224&amp;"', '"&amp;E224&amp;"',  '"&amp;F224&amp;"' FROM DUAL) where CONV_KEY = '"&amp;A224&amp;"' AND RULE_NUM = '"&amp;B224&amp;"';"</f>
        <v/>
      </c>
    </row>
    <row r="225" spans="1:12">
      <c r="A225" t="n">
        <v>45</v>
      </c>
      <c r="B225" t="n">
        <v>27</v>
      </c>
      <c r="C225" s="2" t="s">
        <v>946</v>
      </c>
      <c r="D225" s="2" t="s">
        <v>12</v>
      </c>
      <c r="F225" t="n">
        <v>0</v>
      </c>
      <c r="H225">
        <f>VLOOKUP(A225,UFMT_CONVERSION!$A:$E,3,FALSE)</f>
        <v/>
      </c>
      <c r="I225">
        <f>VLOOKUP(A225,UFMT_CONVERSION!$A:$E,5,FALSE)</f>
        <v/>
      </c>
      <c r="J225">
        <f>"Insert into UFMT_CONV_RULE (CONV_KEY, RULE_NUM, SRC_VALUE, DEST_VALUE, NEXT_KEY,  IS_DEFAULT) Values ('"&amp;A225&amp;"', '"&amp;B225&amp;"', '"&amp;C225&amp;"', '"&amp;D225&amp;"', '"&amp;E225&amp;"',  '"&amp;F225&amp;"');"</f>
        <v/>
      </c>
      <c r="K225">
        <f>"Update UFMT_CONV_RULE set (SRC_VALUE, DEST_VALUE, NEXT_KEY,  IS_DEFAULT) = (SELECT '"&amp;C225&amp;"', '"&amp;D225&amp;"', '"&amp;E225&amp;"',  '"&amp;F225&amp;"' FROM DUAL) where CONV_KEY = '"&amp;A225&amp;"' AND RULE_NUM = '"&amp;B225&amp;"';"</f>
        <v/>
      </c>
    </row>
    <row r="226" spans="1:12">
      <c r="A226" t="n">
        <v>45</v>
      </c>
      <c r="B226" t="n">
        <v>28</v>
      </c>
      <c r="C226" s="2" t="s">
        <v>947</v>
      </c>
      <c r="D226" s="2" t="s">
        <v>12</v>
      </c>
      <c r="F226" t="n">
        <v>0</v>
      </c>
      <c r="H226">
        <f>VLOOKUP(A226,UFMT_CONVERSION!$A:$E,3,FALSE)</f>
        <v/>
      </c>
      <c r="I226">
        <f>VLOOKUP(A226,UFMT_CONVERSION!$A:$E,5,FALSE)</f>
        <v/>
      </c>
      <c r="J226">
        <f>"Insert into UFMT_CONV_RULE (CONV_KEY, RULE_NUM, SRC_VALUE, DEST_VALUE, NEXT_KEY,  IS_DEFAULT) Values ('"&amp;A226&amp;"', '"&amp;B226&amp;"', '"&amp;C226&amp;"', '"&amp;D226&amp;"', '"&amp;E226&amp;"',  '"&amp;F226&amp;"');"</f>
        <v/>
      </c>
      <c r="K226">
        <f>"Update UFMT_CONV_RULE set (SRC_VALUE, DEST_VALUE, NEXT_KEY,  IS_DEFAULT) = (SELECT '"&amp;C226&amp;"', '"&amp;D226&amp;"', '"&amp;E226&amp;"',  '"&amp;F226&amp;"' FROM DUAL) where CONV_KEY = '"&amp;A226&amp;"' AND RULE_NUM = '"&amp;B226&amp;"';"</f>
        <v/>
      </c>
    </row>
    <row r="227" spans="1:12">
      <c r="A227" t="n">
        <v>45</v>
      </c>
      <c r="B227" t="n">
        <v>29</v>
      </c>
      <c r="C227" s="2" t="s">
        <v>948</v>
      </c>
      <c r="D227" s="2" t="s">
        <v>12</v>
      </c>
      <c r="F227" t="n">
        <v>0</v>
      </c>
      <c r="H227">
        <f>VLOOKUP(A227,UFMT_CONVERSION!$A:$E,3,FALSE)</f>
        <v/>
      </c>
      <c r="I227">
        <f>VLOOKUP(A227,UFMT_CONVERSION!$A:$E,5,FALSE)</f>
        <v/>
      </c>
      <c r="J227">
        <f>"Insert into UFMT_CONV_RULE (CONV_KEY, RULE_NUM, SRC_VALUE, DEST_VALUE, NEXT_KEY,  IS_DEFAULT) Values ('"&amp;A227&amp;"', '"&amp;B227&amp;"', '"&amp;C227&amp;"', '"&amp;D227&amp;"', '"&amp;E227&amp;"',  '"&amp;F227&amp;"');"</f>
        <v/>
      </c>
      <c r="K227">
        <f>"Update UFMT_CONV_RULE set (SRC_VALUE, DEST_VALUE, NEXT_KEY,  IS_DEFAULT) = (SELECT '"&amp;C227&amp;"', '"&amp;D227&amp;"', '"&amp;E227&amp;"',  '"&amp;F227&amp;"' FROM DUAL) where CONV_KEY = '"&amp;A227&amp;"' AND RULE_NUM = '"&amp;B227&amp;"';"</f>
        <v/>
      </c>
    </row>
    <row r="228" spans="1:12">
      <c r="A228" t="n">
        <v>45</v>
      </c>
      <c r="B228" t="n">
        <v>31</v>
      </c>
      <c r="C228" s="2" t="s">
        <v>949</v>
      </c>
      <c r="D228" s="2" t="s">
        <v>12</v>
      </c>
      <c r="F228" t="n">
        <v>0</v>
      </c>
      <c r="H228">
        <f>VLOOKUP(A228,UFMT_CONVERSION!$A:$E,3,FALSE)</f>
        <v/>
      </c>
      <c r="I228">
        <f>VLOOKUP(A228,UFMT_CONVERSION!$A:$E,5,FALSE)</f>
        <v/>
      </c>
      <c r="J228">
        <f>"Insert into UFMT_CONV_RULE (CONV_KEY, RULE_NUM, SRC_VALUE, DEST_VALUE, NEXT_KEY,  IS_DEFAULT) Values ('"&amp;A228&amp;"', '"&amp;B228&amp;"', '"&amp;C228&amp;"', '"&amp;D228&amp;"', '"&amp;E228&amp;"',  '"&amp;F228&amp;"');"</f>
        <v/>
      </c>
      <c r="K228">
        <f>"Update UFMT_CONV_RULE set (SRC_VALUE, DEST_VALUE, NEXT_KEY,  IS_DEFAULT) = (SELECT '"&amp;C228&amp;"', '"&amp;D228&amp;"', '"&amp;E228&amp;"',  '"&amp;F228&amp;"' FROM DUAL) where CONV_KEY = '"&amp;A228&amp;"' AND RULE_NUM = '"&amp;B228&amp;"';"</f>
        <v/>
      </c>
    </row>
    <row r="229" spans="1:12">
      <c r="A229" t="n">
        <v>45</v>
      </c>
      <c r="B229" t="n">
        <v>32</v>
      </c>
      <c r="C229" s="2" t="s">
        <v>950</v>
      </c>
      <c r="D229" s="2" t="s">
        <v>12</v>
      </c>
      <c r="F229" t="n">
        <v>0</v>
      </c>
      <c r="H229">
        <f>VLOOKUP(A229,UFMT_CONVERSION!$A:$E,3,FALSE)</f>
        <v/>
      </c>
      <c r="I229">
        <f>VLOOKUP(A229,UFMT_CONVERSION!$A:$E,5,FALSE)</f>
        <v/>
      </c>
      <c r="J229">
        <f>"Insert into UFMT_CONV_RULE (CONV_KEY, RULE_NUM, SRC_VALUE, DEST_VALUE, NEXT_KEY,  IS_DEFAULT) Values ('"&amp;A229&amp;"', '"&amp;B229&amp;"', '"&amp;C229&amp;"', '"&amp;D229&amp;"', '"&amp;E229&amp;"',  '"&amp;F229&amp;"');"</f>
        <v/>
      </c>
      <c r="K229">
        <f>"Update UFMT_CONV_RULE set (SRC_VALUE, DEST_VALUE, NEXT_KEY,  IS_DEFAULT) = (SELECT '"&amp;C229&amp;"', '"&amp;D229&amp;"', '"&amp;E229&amp;"',  '"&amp;F229&amp;"' FROM DUAL) where CONV_KEY = '"&amp;A229&amp;"' AND RULE_NUM = '"&amp;B229&amp;"';"</f>
        <v/>
      </c>
    </row>
    <row r="230" spans="1:12">
      <c r="A230" t="n">
        <v>45</v>
      </c>
      <c r="B230" t="n">
        <v>33</v>
      </c>
      <c r="C230" s="2" t="s">
        <v>951</v>
      </c>
      <c r="D230" s="2" t="s">
        <v>12</v>
      </c>
      <c r="F230" t="n">
        <v>0</v>
      </c>
      <c r="H230">
        <f>VLOOKUP(A230,UFMT_CONVERSION!$A:$E,3,FALSE)</f>
        <v/>
      </c>
      <c r="I230">
        <f>VLOOKUP(A230,UFMT_CONVERSION!$A:$E,5,FALSE)</f>
        <v/>
      </c>
      <c r="J230">
        <f>"Insert into UFMT_CONV_RULE (CONV_KEY, RULE_NUM, SRC_VALUE, DEST_VALUE, NEXT_KEY,  IS_DEFAULT) Values ('"&amp;A230&amp;"', '"&amp;B230&amp;"', '"&amp;C230&amp;"', '"&amp;D230&amp;"', '"&amp;E230&amp;"',  '"&amp;F230&amp;"');"</f>
        <v/>
      </c>
      <c r="K230">
        <f>"Update UFMT_CONV_RULE set (SRC_VALUE, DEST_VALUE, NEXT_KEY,  IS_DEFAULT) = (SELECT '"&amp;C230&amp;"', '"&amp;D230&amp;"', '"&amp;E230&amp;"',  '"&amp;F230&amp;"' FROM DUAL) where CONV_KEY = '"&amp;A230&amp;"' AND RULE_NUM = '"&amp;B230&amp;"';"</f>
        <v/>
      </c>
    </row>
    <row r="231" spans="1:12">
      <c r="A231" t="n">
        <v>45</v>
      </c>
      <c r="B231" t="n">
        <v>34</v>
      </c>
      <c r="C231" s="2" t="s">
        <v>952</v>
      </c>
      <c r="D231" s="2" t="s">
        <v>12</v>
      </c>
      <c r="F231" t="n">
        <v>0</v>
      </c>
      <c r="H231">
        <f>VLOOKUP(A231,UFMT_CONVERSION!$A:$E,3,FALSE)</f>
        <v/>
      </c>
      <c r="I231">
        <f>VLOOKUP(A231,UFMT_CONVERSION!$A:$E,5,FALSE)</f>
        <v/>
      </c>
      <c r="J231">
        <f>"Insert into UFMT_CONV_RULE (CONV_KEY, RULE_NUM, SRC_VALUE, DEST_VALUE, NEXT_KEY,  IS_DEFAULT) Values ('"&amp;A231&amp;"', '"&amp;B231&amp;"', '"&amp;C231&amp;"', '"&amp;D231&amp;"', '"&amp;E231&amp;"',  '"&amp;F231&amp;"');"</f>
        <v/>
      </c>
      <c r="K231">
        <f>"Update UFMT_CONV_RULE set (SRC_VALUE, DEST_VALUE, NEXT_KEY,  IS_DEFAULT) = (SELECT '"&amp;C231&amp;"', '"&amp;D231&amp;"', '"&amp;E231&amp;"',  '"&amp;F231&amp;"' FROM DUAL) where CONV_KEY = '"&amp;A231&amp;"' AND RULE_NUM = '"&amp;B231&amp;"';"</f>
        <v/>
      </c>
    </row>
    <row r="232" spans="1:12">
      <c r="A232" t="n">
        <v>45</v>
      </c>
      <c r="B232" t="n">
        <v>36</v>
      </c>
      <c r="C232" s="2" t="s">
        <v>953</v>
      </c>
      <c r="D232" s="2" t="s">
        <v>12</v>
      </c>
      <c r="F232" t="n">
        <v>0</v>
      </c>
      <c r="H232">
        <f>VLOOKUP(A232,UFMT_CONVERSION!$A:$E,3,FALSE)</f>
        <v/>
      </c>
      <c r="I232">
        <f>VLOOKUP(A232,UFMT_CONVERSION!$A:$E,5,FALSE)</f>
        <v/>
      </c>
      <c r="J232">
        <f>"Insert into UFMT_CONV_RULE (CONV_KEY, RULE_NUM, SRC_VALUE, DEST_VALUE, NEXT_KEY,  IS_DEFAULT) Values ('"&amp;A232&amp;"', '"&amp;B232&amp;"', '"&amp;C232&amp;"', '"&amp;D232&amp;"', '"&amp;E232&amp;"',  '"&amp;F232&amp;"');"</f>
        <v/>
      </c>
      <c r="K232">
        <f>"Update UFMT_CONV_RULE set (SRC_VALUE, DEST_VALUE, NEXT_KEY,  IS_DEFAULT) = (SELECT '"&amp;C232&amp;"', '"&amp;D232&amp;"', '"&amp;E232&amp;"',  '"&amp;F232&amp;"' FROM DUAL) where CONV_KEY = '"&amp;A232&amp;"' AND RULE_NUM = '"&amp;B232&amp;"';"</f>
        <v/>
      </c>
    </row>
    <row r="233" spans="1:12">
      <c r="A233" t="n">
        <v>45</v>
      </c>
      <c r="B233" t="n">
        <v>37</v>
      </c>
      <c r="C233" s="2" t="s">
        <v>954</v>
      </c>
      <c r="D233" s="2" t="s">
        <v>12</v>
      </c>
      <c r="F233" t="n">
        <v>0</v>
      </c>
      <c r="H233">
        <f>VLOOKUP(A233,UFMT_CONVERSION!$A:$E,3,FALSE)</f>
        <v/>
      </c>
      <c r="I233">
        <f>VLOOKUP(A233,UFMT_CONVERSION!$A:$E,5,FALSE)</f>
        <v/>
      </c>
      <c r="J233">
        <f>"Insert into UFMT_CONV_RULE (CONV_KEY, RULE_NUM, SRC_VALUE, DEST_VALUE, NEXT_KEY,  IS_DEFAULT) Values ('"&amp;A233&amp;"', '"&amp;B233&amp;"', '"&amp;C233&amp;"', '"&amp;D233&amp;"', '"&amp;E233&amp;"',  '"&amp;F233&amp;"');"</f>
        <v/>
      </c>
      <c r="K233">
        <f>"Update UFMT_CONV_RULE set (SRC_VALUE, DEST_VALUE, NEXT_KEY,  IS_DEFAULT) = (SELECT '"&amp;C233&amp;"', '"&amp;D233&amp;"', '"&amp;E233&amp;"',  '"&amp;F233&amp;"' FROM DUAL) where CONV_KEY = '"&amp;A233&amp;"' AND RULE_NUM = '"&amp;B233&amp;"';"</f>
        <v/>
      </c>
    </row>
    <row r="234" spans="1:12">
      <c r="A234" t="n">
        <v>45</v>
      </c>
      <c r="B234" t="n">
        <v>38</v>
      </c>
      <c r="C234" s="2" t="s">
        <v>955</v>
      </c>
      <c r="D234" s="2" t="s">
        <v>12</v>
      </c>
      <c r="F234" t="n">
        <v>0</v>
      </c>
      <c r="H234">
        <f>VLOOKUP(A234,UFMT_CONVERSION!$A:$E,3,FALSE)</f>
        <v/>
      </c>
      <c r="I234">
        <f>VLOOKUP(A234,UFMT_CONVERSION!$A:$E,5,FALSE)</f>
        <v/>
      </c>
      <c r="J234">
        <f>"Insert into UFMT_CONV_RULE (CONV_KEY, RULE_NUM, SRC_VALUE, DEST_VALUE, NEXT_KEY,  IS_DEFAULT) Values ('"&amp;A234&amp;"', '"&amp;B234&amp;"', '"&amp;C234&amp;"', '"&amp;D234&amp;"', '"&amp;E234&amp;"',  '"&amp;F234&amp;"');"</f>
        <v/>
      </c>
      <c r="K234">
        <f>"Update UFMT_CONV_RULE set (SRC_VALUE, DEST_VALUE, NEXT_KEY,  IS_DEFAULT) = (SELECT '"&amp;C234&amp;"', '"&amp;D234&amp;"', '"&amp;E234&amp;"',  '"&amp;F234&amp;"' FROM DUAL) where CONV_KEY = '"&amp;A234&amp;"' AND RULE_NUM = '"&amp;B234&amp;"';"</f>
        <v/>
      </c>
    </row>
    <row r="235" spans="1:12">
      <c r="A235" t="n">
        <v>45</v>
      </c>
      <c r="B235" t="n">
        <v>39</v>
      </c>
      <c r="C235" s="2" t="s">
        <v>956</v>
      </c>
      <c r="D235" s="2" t="s">
        <v>12</v>
      </c>
      <c r="F235" t="n">
        <v>0</v>
      </c>
      <c r="H235">
        <f>VLOOKUP(A235,UFMT_CONVERSION!$A:$E,3,FALSE)</f>
        <v/>
      </c>
      <c r="I235">
        <f>VLOOKUP(A235,UFMT_CONVERSION!$A:$E,5,FALSE)</f>
        <v/>
      </c>
      <c r="J235">
        <f>"Insert into UFMT_CONV_RULE (CONV_KEY, RULE_NUM, SRC_VALUE, DEST_VALUE, NEXT_KEY,  IS_DEFAULT) Values ('"&amp;A235&amp;"', '"&amp;B235&amp;"', '"&amp;C235&amp;"', '"&amp;D235&amp;"', '"&amp;E235&amp;"',  '"&amp;F235&amp;"');"</f>
        <v/>
      </c>
      <c r="K235">
        <f>"Update UFMT_CONV_RULE set (SRC_VALUE, DEST_VALUE, NEXT_KEY,  IS_DEFAULT) = (SELECT '"&amp;C235&amp;"', '"&amp;D235&amp;"', '"&amp;E235&amp;"',  '"&amp;F235&amp;"' FROM DUAL) where CONV_KEY = '"&amp;A235&amp;"' AND RULE_NUM = '"&amp;B235&amp;"';"</f>
        <v/>
      </c>
    </row>
    <row r="236" spans="1:12">
      <c r="A236" t="n">
        <v>45</v>
      </c>
      <c r="B236" t="n">
        <v>40</v>
      </c>
      <c r="C236" s="2" t="s">
        <v>957</v>
      </c>
      <c r="D236" s="2" t="s">
        <v>12</v>
      </c>
      <c r="F236" t="n">
        <v>0</v>
      </c>
      <c r="H236">
        <f>VLOOKUP(A236,UFMT_CONVERSION!$A:$E,3,FALSE)</f>
        <v/>
      </c>
      <c r="I236">
        <f>VLOOKUP(A236,UFMT_CONVERSION!$A:$E,5,FALSE)</f>
        <v/>
      </c>
      <c r="J236">
        <f>"Insert into UFMT_CONV_RULE (CONV_KEY, RULE_NUM, SRC_VALUE, DEST_VALUE, NEXT_KEY,  IS_DEFAULT) Values ('"&amp;A236&amp;"', '"&amp;B236&amp;"', '"&amp;C236&amp;"', '"&amp;D236&amp;"', '"&amp;E236&amp;"',  '"&amp;F236&amp;"');"</f>
        <v/>
      </c>
      <c r="K236">
        <f>"Update UFMT_CONV_RULE set (SRC_VALUE, DEST_VALUE, NEXT_KEY,  IS_DEFAULT) = (SELECT '"&amp;C236&amp;"', '"&amp;D236&amp;"', '"&amp;E236&amp;"',  '"&amp;F236&amp;"' FROM DUAL) where CONV_KEY = '"&amp;A236&amp;"' AND RULE_NUM = '"&amp;B236&amp;"';"</f>
        <v/>
      </c>
    </row>
    <row r="237" spans="1:12">
      <c r="A237" t="n">
        <v>45</v>
      </c>
      <c r="B237" t="n">
        <v>41</v>
      </c>
      <c r="C237" s="2" t="s">
        <v>958</v>
      </c>
      <c r="D237" s="2" t="s">
        <v>12</v>
      </c>
      <c r="F237" t="n">
        <v>0</v>
      </c>
      <c r="H237">
        <f>VLOOKUP(A237,UFMT_CONVERSION!$A:$E,3,FALSE)</f>
        <v/>
      </c>
      <c r="I237">
        <f>VLOOKUP(A237,UFMT_CONVERSION!$A:$E,5,FALSE)</f>
        <v/>
      </c>
      <c r="J237">
        <f>"Insert into UFMT_CONV_RULE (CONV_KEY, RULE_NUM, SRC_VALUE, DEST_VALUE, NEXT_KEY,  IS_DEFAULT) Values ('"&amp;A237&amp;"', '"&amp;B237&amp;"', '"&amp;C237&amp;"', '"&amp;D237&amp;"', '"&amp;E237&amp;"',  '"&amp;F237&amp;"');"</f>
        <v/>
      </c>
      <c r="K237">
        <f>"Update UFMT_CONV_RULE set (SRC_VALUE, DEST_VALUE, NEXT_KEY,  IS_DEFAULT) = (SELECT '"&amp;C237&amp;"', '"&amp;D237&amp;"', '"&amp;E237&amp;"',  '"&amp;F237&amp;"' FROM DUAL) where CONV_KEY = '"&amp;A237&amp;"' AND RULE_NUM = '"&amp;B237&amp;"';"</f>
        <v/>
      </c>
    </row>
    <row r="238" spans="1:12">
      <c r="A238" t="n">
        <v>45</v>
      </c>
      <c r="B238" t="n">
        <v>42</v>
      </c>
      <c r="C238" s="2" t="s">
        <v>959</v>
      </c>
      <c r="D238" s="2" t="s">
        <v>12</v>
      </c>
      <c r="F238" t="n">
        <v>0</v>
      </c>
      <c r="H238">
        <f>VLOOKUP(A238,UFMT_CONVERSION!$A:$E,3,FALSE)</f>
        <v/>
      </c>
      <c r="I238">
        <f>VLOOKUP(A238,UFMT_CONVERSION!$A:$E,5,FALSE)</f>
        <v/>
      </c>
      <c r="J238">
        <f>"Insert into UFMT_CONV_RULE (CONV_KEY, RULE_NUM, SRC_VALUE, DEST_VALUE, NEXT_KEY,  IS_DEFAULT) Values ('"&amp;A238&amp;"', '"&amp;B238&amp;"', '"&amp;C238&amp;"', '"&amp;D238&amp;"', '"&amp;E238&amp;"',  '"&amp;F238&amp;"');"</f>
        <v/>
      </c>
      <c r="K238">
        <f>"Update UFMT_CONV_RULE set (SRC_VALUE, DEST_VALUE, NEXT_KEY,  IS_DEFAULT) = (SELECT '"&amp;C238&amp;"', '"&amp;D238&amp;"', '"&amp;E238&amp;"',  '"&amp;F238&amp;"' FROM DUAL) where CONV_KEY = '"&amp;A238&amp;"' AND RULE_NUM = '"&amp;B238&amp;"';"</f>
        <v/>
      </c>
    </row>
    <row r="239" spans="1:12">
      <c r="A239" t="n">
        <v>45</v>
      </c>
      <c r="B239" t="n">
        <v>43</v>
      </c>
      <c r="C239" s="2" t="s">
        <v>960</v>
      </c>
      <c r="D239" s="2" t="s">
        <v>12</v>
      </c>
      <c r="F239" t="n">
        <v>0</v>
      </c>
      <c r="H239">
        <f>VLOOKUP(A239,UFMT_CONVERSION!$A:$E,3,FALSE)</f>
        <v/>
      </c>
      <c r="I239">
        <f>VLOOKUP(A239,UFMT_CONVERSION!$A:$E,5,FALSE)</f>
        <v/>
      </c>
      <c r="J239">
        <f>"Insert into UFMT_CONV_RULE (CONV_KEY, RULE_NUM, SRC_VALUE, DEST_VALUE, NEXT_KEY,  IS_DEFAULT) Values ('"&amp;A239&amp;"', '"&amp;B239&amp;"', '"&amp;C239&amp;"', '"&amp;D239&amp;"', '"&amp;E239&amp;"',  '"&amp;F239&amp;"');"</f>
        <v/>
      </c>
      <c r="K239">
        <f>"Update UFMT_CONV_RULE set (SRC_VALUE, DEST_VALUE, NEXT_KEY,  IS_DEFAULT) = (SELECT '"&amp;C239&amp;"', '"&amp;D239&amp;"', '"&amp;E239&amp;"',  '"&amp;F239&amp;"' FROM DUAL) where CONV_KEY = '"&amp;A239&amp;"' AND RULE_NUM = '"&amp;B239&amp;"';"</f>
        <v/>
      </c>
    </row>
    <row r="240" spans="1:12">
      <c r="A240" t="n">
        <v>45</v>
      </c>
      <c r="B240" t="n">
        <v>44</v>
      </c>
      <c r="C240" s="2" t="s">
        <v>961</v>
      </c>
      <c r="D240" s="2" t="s">
        <v>12</v>
      </c>
      <c r="F240" t="n">
        <v>0</v>
      </c>
      <c r="H240">
        <f>VLOOKUP(A240,UFMT_CONVERSION!$A:$E,3,FALSE)</f>
        <v/>
      </c>
      <c r="I240">
        <f>VLOOKUP(A240,UFMT_CONVERSION!$A:$E,5,FALSE)</f>
        <v/>
      </c>
      <c r="J240">
        <f>"Insert into UFMT_CONV_RULE (CONV_KEY, RULE_NUM, SRC_VALUE, DEST_VALUE, NEXT_KEY,  IS_DEFAULT) Values ('"&amp;A240&amp;"', '"&amp;B240&amp;"', '"&amp;C240&amp;"', '"&amp;D240&amp;"', '"&amp;E240&amp;"',  '"&amp;F240&amp;"');"</f>
        <v/>
      </c>
      <c r="K240">
        <f>"Update UFMT_CONV_RULE set (SRC_VALUE, DEST_VALUE, NEXT_KEY,  IS_DEFAULT) = (SELECT '"&amp;C240&amp;"', '"&amp;D240&amp;"', '"&amp;E240&amp;"',  '"&amp;F240&amp;"' FROM DUAL) where CONV_KEY = '"&amp;A240&amp;"' AND RULE_NUM = '"&amp;B240&amp;"';"</f>
        <v/>
      </c>
    </row>
    <row r="241" spans="1:12">
      <c r="A241" t="n">
        <v>45</v>
      </c>
      <c r="B241" t="n">
        <v>45</v>
      </c>
      <c r="C241" s="2" t="s">
        <v>962</v>
      </c>
      <c r="D241" s="2" t="s">
        <v>12</v>
      </c>
      <c r="F241" t="n">
        <v>0</v>
      </c>
      <c r="H241">
        <f>VLOOKUP(A241,UFMT_CONVERSION!$A:$E,3,FALSE)</f>
        <v/>
      </c>
      <c r="I241">
        <f>VLOOKUP(A241,UFMT_CONVERSION!$A:$E,5,FALSE)</f>
        <v/>
      </c>
      <c r="J241">
        <f>"Insert into UFMT_CONV_RULE (CONV_KEY, RULE_NUM, SRC_VALUE, DEST_VALUE, NEXT_KEY,  IS_DEFAULT) Values ('"&amp;A241&amp;"', '"&amp;B241&amp;"', '"&amp;C241&amp;"', '"&amp;D241&amp;"', '"&amp;E241&amp;"',  '"&amp;F241&amp;"');"</f>
        <v/>
      </c>
      <c r="K241">
        <f>"Update UFMT_CONV_RULE set (SRC_VALUE, DEST_VALUE, NEXT_KEY,  IS_DEFAULT) = (SELECT '"&amp;C241&amp;"', '"&amp;D241&amp;"', '"&amp;E241&amp;"',  '"&amp;F241&amp;"' FROM DUAL) where CONV_KEY = '"&amp;A241&amp;"' AND RULE_NUM = '"&amp;B241&amp;"';"</f>
        <v/>
      </c>
    </row>
    <row r="242" spans="1:12">
      <c r="A242" t="n">
        <v>46</v>
      </c>
      <c r="B242" t="n">
        <v>1</v>
      </c>
      <c r="C242" s="2" t="n"/>
      <c r="D242" s="2" t="s">
        <v>913</v>
      </c>
      <c r="F242" t="n">
        <v>1</v>
      </c>
      <c r="H242">
        <f>VLOOKUP(A242,UFMT_CONVERSION!$A:$E,3,FALSE)</f>
        <v/>
      </c>
      <c r="I242">
        <f>VLOOKUP(A242,UFMT_CONVERSION!$A:$E,5,FALSE)</f>
        <v/>
      </c>
      <c r="J242">
        <f>"Insert into UFMT_CONV_RULE (CONV_KEY, RULE_NUM, SRC_VALUE, DEST_VALUE, NEXT_KEY,  IS_DEFAULT) Values ('"&amp;A242&amp;"', '"&amp;B242&amp;"', '"&amp;C242&amp;"', '"&amp;D242&amp;"', '"&amp;E242&amp;"',  '"&amp;F242&amp;"');"</f>
        <v/>
      </c>
      <c r="K242">
        <f>"Update UFMT_CONV_RULE set (SRC_VALUE, DEST_VALUE, NEXT_KEY,  IS_DEFAULT) = (SELECT '"&amp;C242&amp;"', '"&amp;D242&amp;"', '"&amp;E242&amp;"',  '"&amp;F242&amp;"' FROM DUAL) where CONV_KEY = '"&amp;A242&amp;"' AND RULE_NUM = '"&amp;B242&amp;"';"</f>
        <v/>
      </c>
    </row>
    <row r="243" spans="1:12">
      <c r="A243" t="n">
        <v>46</v>
      </c>
      <c r="B243" t="n">
        <v>2</v>
      </c>
      <c r="C243" s="2" t="s">
        <v>205</v>
      </c>
      <c r="D243" s="2" t="s">
        <v>913</v>
      </c>
      <c r="F243" t="n">
        <v>0</v>
      </c>
      <c r="H243">
        <f>VLOOKUP(A243,UFMT_CONVERSION!$A:$E,3,FALSE)</f>
        <v/>
      </c>
      <c r="I243">
        <f>VLOOKUP(A243,UFMT_CONVERSION!$A:$E,5,FALSE)</f>
        <v/>
      </c>
      <c r="J243">
        <f>"Insert into UFMT_CONV_RULE (CONV_KEY, RULE_NUM, SRC_VALUE, DEST_VALUE, NEXT_KEY,  IS_DEFAULT) Values ('"&amp;A243&amp;"', '"&amp;B243&amp;"', '"&amp;C243&amp;"', '"&amp;D243&amp;"', '"&amp;E243&amp;"',  '"&amp;F243&amp;"');"</f>
        <v/>
      </c>
      <c r="K243">
        <f>"Update UFMT_CONV_RULE set (SRC_VALUE, DEST_VALUE, NEXT_KEY,  IS_DEFAULT) = (SELECT '"&amp;C243&amp;"', '"&amp;D243&amp;"', '"&amp;E243&amp;"',  '"&amp;F243&amp;"' FROM DUAL) where CONV_KEY = '"&amp;A243&amp;"' AND RULE_NUM = '"&amp;B243&amp;"';"</f>
        <v/>
      </c>
    </row>
    <row r="244" spans="1:12">
      <c r="A244" t="n">
        <v>46</v>
      </c>
      <c r="B244" t="n">
        <v>3</v>
      </c>
      <c r="C244" s="2" t="s">
        <v>52</v>
      </c>
      <c r="D244" s="2" t="s">
        <v>915</v>
      </c>
      <c r="F244" t="n">
        <v>0</v>
      </c>
      <c r="H244">
        <f>VLOOKUP(A244,UFMT_CONVERSION!$A:$E,3,FALSE)</f>
        <v/>
      </c>
      <c r="I244">
        <f>VLOOKUP(A244,UFMT_CONVERSION!$A:$E,5,FALSE)</f>
        <v/>
      </c>
      <c r="J244">
        <f>"Insert into UFMT_CONV_RULE (CONV_KEY, RULE_NUM, SRC_VALUE, DEST_VALUE, NEXT_KEY,  IS_DEFAULT) Values ('"&amp;A244&amp;"', '"&amp;B244&amp;"', '"&amp;C244&amp;"', '"&amp;D244&amp;"', '"&amp;E244&amp;"',  '"&amp;F244&amp;"');"</f>
        <v/>
      </c>
      <c r="K244">
        <f>"Update UFMT_CONV_RULE set (SRC_VALUE, DEST_VALUE, NEXT_KEY,  IS_DEFAULT) = (SELECT '"&amp;C244&amp;"', '"&amp;D244&amp;"', '"&amp;E244&amp;"',  '"&amp;F244&amp;"' FROM DUAL) where CONV_KEY = '"&amp;A244&amp;"' AND RULE_NUM = '"&amp;B244&amp;"';"</f>
        <v/>
      </c>
    </row>
    <row r="245" spans="1:12">
      <c r="A245" t="n">
        <v>47</v>
      </c>
      <c r="B245" t="n">
        <v>1</v>
      </c>
      <c r="C245" s="2" t="s">
        <v>963</v>
      </c>
      <c r="D245" s="2" t="s">
        <v>964</v>
      </c>
      <c r="F245" t="n">
        <v>0</v>
      </c>
      <c r="H245">
        <f>VLOOKUP(A245,UFMT_CONVERSION!$A:$E,3,FALSE)</f>
        <v/>
      </c>
      <c r="I245">
        <f>VLOOKUP(A245,UFMT_CONVERSION!$A:$E,5,FALSE)</f>
        <v/>
      </c>
      <c r="J245">
        <f>"Insert into UFMT_CONV_RULE (CONV_KEY, RULE_NUM, SRC_VALUE, DEST_VALUE, NEXT_KEY,  IS_DEFAULT) Values ('"&amp;A245&amp;"', '"&amp;B245&amp;"', '"&amp;C245&amp;"', '"&amp;D245&amp;"', '"&amp;E245&amp;"',  '"&amp;F245&amp;"');"</f>
        <v/>
      </c>
      <c r="K245">
        <f>"Update UFMT_CONV_RULE set (SRC_VALUE, DEST_VALUE, NEXT_KEY,  IS_DEFAULT) = (SELECT '"&amp;C245&amp;"', '"&amp;D245&amp;"', '"&amp;E245&amp;"',  '"&amp;F245&amp;"' FROM DUAL) where CONV_KEY = '"&amp;A245&amp;"' AND RULE_NUM = '"&amp;B245&amp;"';"</f>
        <v/>
      </c>
    </row>
    <row r="246" spans="1:12">
      <c r="A246" t="n">
        <v>47</v>
      </c>
      <c r="B246" t="n">
        <v>2</v>
      </c>
      <c r="C246" s="2" t="s">
        <v>965</v>
      </c>
      <c r="D246" s="2" t="s">
        <v>964</v>
      </c>
      <c r="F246" t="n">
        <v>0</v>
      </c>
      <c r="H246">
        <f>VLOOKUP(A246,UFMT_CONVERSION!$A:$E,3,FALSE)</f>
        <v/>
      </c>
      <c r="I246">
        <f>VLOOKUP(A246,UFMT_CONVERSION!$A:$E,5,FALSE)</f>
        <v/>
      </c>
      <c r="J246">
        <f>"Insert into UFMT_CONV_RULE (CONV_KEY, RULE_NUM, SRC_VALUE, DEST_VALUE, NEXT_KEY,  IS_DEFAULT) Values ('"&amp;A246&amp;"', '"&amp;B246&amp;"', '"&amp;C246&amp;"', '"&amp;D246&amp;"', '"&amp;E246&amp;"',  '"&amp;F246&amp;"');"</f>
        <v/>
      </c>
      <c r="K246">
        <f>"Update UFMT_CONV_RULE set (SRC_VALUE, DEST_VALUE, NEXT_KEY,  IS_DEFAULT) = (SELECT '"&amp;C246&amp;"', '"&amp;D246&amp;"', '"&amp;E246&amp;"',  '"&amp;F246&amp;"' FROM DUAL) where CONV_KEY = '"&amp;A246&amp;"' AND RULE_NUM = '"&amp;B246&amp;"';"</f>
        <v/>
      </c>
    </row>
    <row r="247" spans="1:12">
      <c r="A247" t="n">
        <v>47</v>
      </c>
      <c r="B247" t="n">
        <v>3</v>
      </c>
      <c r="C247" s="2" t="s">
        <v>966</v>
      </c>
      <c r="D247" s="2" t="s">
        <v>967</v>
      </c>
      <c r="F247" t="n">
        <v>0</v>
      </c>
      <c r="H247">
        <f>VLOOKUP(A247,UFMT_CONVERSION!$A:$E,3,FALSE)</f>
        <v/>
      </c>
      <c r="I247">
        <f>VLOOKUP(A247,UFMT_CONVERSION!$A:$E,5,FALSE)</f>
        <v/>
      </c>
      <c r="J247">
        <f>"Insert into UFMT_CONV_RULE (CONV_KEY, RULE_NUM, SRC_VALUE, DEST_VALUE, NEXT_KEY,  IS_DEFAULT) Values ('"&amp;A247&amp;"', '"&amp;B247&amp;"', '"&amp;C247&amp;"', '"&amp;D247&amp;"', '"&amp;E247&amp;"',  '"&amp;F247&amp;"');"</f>
        <v/>
      </c>
      <c r="K247">
        <f>"Update UFMT_CONV_RULE set (SRC_VALUE, DEST_VALUE, NEXT_KEY,  IS_DEFAULT) = (SELECT '"&amp;C247&amp;"', '"&amp;D247&amp;"', '"&amp;E247&amp;"',  '"&amp;F247&amp;"' FROM DUAL) where CONV_KEY = '"&amp;A247&amp;"' AND RULE_NUM = '"&amp;B247&amp;"';"</f>
        <v/>
      </c>
    </row>
    <row r="248" spans="1:12">
      <c r="A248" t="n">
        <v>47</v>
      </c>
      <c r="B248" t="n">
        <v>4</v>
      </c>
      <c r="C248" s="2" t="s">
        <v>968</v>
      </c>
      <c r="D248" s="2" t="s">
        <v>967</v>
      </c>
      <c r="F248" t="n">
        <v>0</v>
      </c>
      <c r="H248">
        <f>VLOOKUP(A248,UFMT_CONVERSION!$A:$E,3,FALSE)</f>
        <v/>
      </c>
      <c r="I248">
        <f>VLOOKUP(A248,UFMT_CONVERSION!$A:$E,5,FALSE)</f>
        <v/>
      </c>
      <c r="J248">
        <f>"Insert into UFMT_CONV_RULE (CONV_KEY, RULE_NUM, SRC_VALUE, DEST_VALUE, NEXT_KEY,  IS_DEFAULT) Values ('"&amp;A248&amp;"', '"&amp;B248&amp;"', '"&amp;C248&amp;"', '"&amp;D248&amp;"', '"&amp;E248&amp;"',  '"&amp;F248&amp;"');"</f>
        <v/>
      </c>
      <c r="K248">
        <f>"Update UFMT_CONV_RULE set (SRC_VALUE, DEST_VALUE, NEXT_KEY,  IS_DEFAULT) = (SELECT '"&amp;C248&amp;"', '"&amp;D248&amp;"', '"&amp;E248&amp;"',  '"&amp;F248&amp;"' FROM DUAL) where CONV_KEY = '"&amp;A248&amp;"' AND RULE_NUM = '"&amp;B248&amp;"';"</f>
        <v/>
      </c>
    </row>
    <row r="249" spans="1:12">
      <c r="A249" t="n">
        <v>47</v>
      </c>
      <c r="B249" t="n">
        <v>5</v>
      </c>
      <c r="C249" s="2" t="s">
        <v>969</v>
      </c>
      <c r="D249" s="2" t="s">
        <v>970</v>
      </c>
      <c r="F249" t="n">
        <v>0</v>
      </c>
      <c r="H249">
        <f>VLOOKUP(A249,UFMT_CONVERSION!$A:$E,3,FALSE)</f>
        <v/>
      </c>
      <c r="I249">
        <f>VLOOKUP(A249,UFMT_CONVERSION!$A:$E,5,FALSE)</f>
        <v/>
      </c>
      <c r="J249">
        <f>"Insert into UFMT_CONV_RULE (CONV_KEY, RULE_NUM, SRC_VALUE, DEST_VALUE, NEXT_KEY,  IS_DEFAULT) Values ('"&amp;A249&amp;"', '"&amp;B249&amp;"', '"&amp;C249&amp;"', '"&amp;D249&amp;"', '"&amp;E249&amp;"',  '"&amp;F249&amp;"');"</f>
        <v/>
      </c>
      <c r="K249">
        <f>"Update UFMT_CONV_RULE set (SRC_VALUE, DEST_VALUE, NEXT_KEY,  IS_DEFAULT) = (SELECT '"&amp;C249&amp;"', '"&amp;D249&amp;"', '"&amp;E249&amp;"',  '"&amp;F249&amp;"' FROM DUAL) where CONV_KEY = '"&amp;A249&amp;"' AND RULE_NUM = '"&amp;B249&amp;"';"</f>
        <v/>
      </c>
    </row>
    <row r="250" spans="1:12">
      <c r="A250" t="n">
        <v>47</v>
      </c>
      <c r="B250" t="n">
        <v>6</v>
      </c>
      <c r="C250" s="2" t="s">
        <v>971</v>
      </c>
      <c r="D250" s="2" t="s">
        <v>970</v>
      </c>
      <c r="F250" t="n">
        <v>0</v>
      </c>
      <c r="H250">
        <f>VLOOKUP(A250,UFMT_CONVERSION!$A:$E,3,FALSE)</f>
        <v/>
      </c>
      <c r="I250">
        <f>VLOOKUP(A250,UFMT_CONVERSION!$A:$E,5,FALSE)</f>
        <v/>
      </c>
      <c r="J250">
        <f>"Insert into UFMT_CONV_RULE (CONV_KEY, RULE_NUM, SRC_VALUE, DEST_VALUE, NEXT_KEY,  IS_DEFAULT) Values ('"&amp;A250&amp;"', '"&amp;B250&amp;"', '"&amp;C250&amp;"', '"&amp;D250&amp;"', '"&amp;E250&amp;"',  '"&amp;F250&amp;"');"</f>
        <v/>
      </c>
      <c r="K250">
        <f>"Update UFMT_CONV_RULE set (SRC_VALUE, DEST_VALUE, NEXT_KEY,  IS_DEFAULT) = (SELECT '"&amp;C250&amp;"', '"&amp;D250&amp;"', '"&amp;E250&amp;"',  '"&amp;F250&amp;"' FROM DUAL) where CONV_KEY = '"&amp;A250&amp;"' AND RULE_NUM = '"&amp;B250&amp;"';"</f>
        <v/>
      </c>
    </row>
    <row r="251" spans="1:12">
      <c r="A251" t="n">
        <v>47</v>
      </c>
      <c r="B251" t="n">
        <v>7</v>
      </c>
      <c r="C251" s="2" t="s">
        <v>972</v>
      </c>
      <c r="D251" s="2" t="s">
        <v>973</v>
      </c>
      <c r="F251" t="n">
        <v>0</v>
      </c>
      <c r="H251">
        <f>VLOOKUP(A251,UFMT_CONVERSION!$A:$E,3,FALSE)</f>
        <v/>
      </c>
      <c r="I251">
        <f>VLOOKUP(A251,UFMT_CONVERSION!$A:$E,5,FALSE)</f>
        <v/>
      </c>
      <c r="J251">
        <f>"Insert into UFMT_CONV_RULE (CONV_KEY, RULE_NUM, SRC_VALUE, DEST_VALUE, NEXT_KEY,  IS_DEFAULT) Values ('"&amp;A251&amp;"', '"&amp;B251&amp;"', '"&amp;C251&amp;"', '"&amp;D251&amp;"', '"&amp;E251&amp;"',  '"&amp;F251&amp;"');"</f>
        <v/>
      </c>
      <c r="K251">
        <f>"Update UFMT_CONV_RULE set (SRC_VALUE, DEST_VALUE, NEXT_KEY,  IS_DEFAULT) = (SELECT '"&amp;C251&amp;"', '"&amp;D251&amp;"', '"&amp;E251&amp;"',  '"&amp;F251&amp;"' FROM DUAL) where CONV_KEY = '"&amp;A251&amp;"' AND RULE_NUM = '"&amp;B251&amp;"';"</f>
        <v/>
      </c>
    </row>
    <row r="252" spans="1:12">
      <c r="A252" t="n">
        <v>47</v>
      </c>
      <c r="B252" t="n">
        <v>8</v>
      </c>
      <c r="C252" s="2" t="s">
        <v>974</v>
      </c>
      <c r="D252" s="2" t="s">
        <v>973</v>
      </c>
      <c r="F252" t="n">
        <v>0</v>
      </c>
      <c r="H252">
        <f>VLOOKUP(A252,UFMT_CONVERSION!$A:$E,3,FALSE)</f>
        <v/>
      </c>
      <c r="I252">
        <f>VLOOKUP(A252,UFMT_CONVERSION!$A:$E,5,FALSE)</f>
        <v/>
      </c>
      <c r="J252">
        <f>"Insert into UFMT_CONV_RULE (CONV_KEY, RULE_NUM, SRC_VALUE, DEST_VALUE, NEXT_KEY,  IS_DEFAULT) Values ('"&amp;A252&amp;"', '"&amp;B252&amp;"', '"&amp;C252&amp;"', '"&amp;D252&amp;"', '"&amp;E252&amp;"',  '"&amp;F252&amp;"');"</f>
        <v/>
      </c>
      <c r="K252">
        <f>"Update UFMT_CONV_RULE set (SRC_VALUE, DEST_VALUE, NEXT_KEY,  IS_DEFAULT) = (SELECT '"&amp;C252&amp;"', '"&amp;D252&amp;"', '"&amp;E252&amp;"',  '"&amp;F252&amp;"' FROM DUAL) where CONV_KEY = '"&amp;A252&amp;"' AND RULE_NUM = '"&amp;B252&amp;"';"</f>
        <v/>
      </c>
    </row>
    <row r="253" spans="1:12">
      <c r="A253" t="n">
        <v>47</v>
      </c>
      <c r="B253" t="n">
        <v>9</v>
      </c>
      <c r="C253" s="2" t="s">
        <v>975</v>
      </c>
      <c r="D253" s="2" t="s">
        <v>976</v>
      </c>
      <c r="F253" t="n">
        <v>0</v>
      </c>
      <c r="H253">
        <f>VLOOKUP(A253,UFMT_CONVERSION!$A:$E,3,FALSE)</f>
        <v/>
      </c>
      <c r="I253">
        <f>VLOOKUP(A253,UFMT_CONVERSION!$A:$E,5,FALSE)</f>
        <v/>
      </c>
      <c r="J253">
        <f>"Insert into UFMT_CONV_RULE (CONV_KEY, RULE_NUM, SRC_VALUE, DEST_VALUE, NEXT_KEY,  IS_DEFAULT) Values ('"&amp;A253&amp;"', '"&amp;B253&amp;"', '"&amp;C253&amp;"', '"&amp;D253&amp;"', '"&amp;E253&amp;"',  '"&amp;F253&amp;"');"</f>
        <v/>
      </c>
      <c r="K253">
        <f>"Update UFMT_CONV_RULE set (SRC_VALUE, DEST_VALUE, NEXT_KEY,  IS_DEFAULT) = (SELECT '"&amp;C253&amp;"', '"&amp;D253&amp;"', '"&amp;E253&amp;"',  '"&amp;F253&amp;"' FROM DUAL) where CONV_KEY = '"&amp;A253&amp;"' AND RULE_NUM = '"&amp;B253&amp;"';"</f>
        <v/>
      </c>
    </row>
    <row r="254" spans="1:12">
      <c r="A254" t="n">
        <v>47</v>
      </c>
      <c r="B254" t="n">
        <v>10</v>
      </c>
      <c r="C254" s="2" t="s">
        <v>977</v>
      </c>
      <c r="D254" s="2" t="s">
        <v>978</v>
      </c>
      <c r="F254" t="n">
        <v>0</v>
      </c>
      <c r="H254">
        <f>VLOOKUP(A254,UFMT_CONVERSION!$A:$E,3,FALSE)</f>
        <v/>
      </c>
      <c r="I254">
        <f>VLOOKUP(A254,UFMT_CONVERSION!$A:$E,5,FALSE)</f>
        <v/>
      </c>
      <c r="J254">
        <f>"Insert into UFMT_CONV_RULE (CONV_KEY, RULE_NUM, SRC_VALUE, DEST_VALUE, NEXT_KEY,  IS_DEFAULT) Values ('"&amp;A254&amp;"', '"&amp;B254&amp;"', '"&amp;C254&amp;"', '"&amp;D254&amp;"', '"&amp;E254&amp;"',  '"&amp;F254&amp;"');"</f>
        <v/>
      </c>
      <c r="K254">
        <f>"Update UFMT_CONV_RULE set (SRC_VALUE, DEST_VALUE, NEXT_KEY,  IS_DEFAULT) = (SELECT '"&amp;C254&amp;"', '"&amp;D254&amp;"', '"&amp;E254&amp;"',  '"&amp;F254&amp;"' FROM DUAL) where CONV_KEY = '"&amp;A254&amp;"' AND RULE_NUM = '"&amp;B254&amp;"';"</f>
        <v/>
      </c>
    </row>
    <row r="255" spans="1:12">
      <c r="A255" t="n">
        <v>47</v>
      </c>
      <c r="B255" t="n">
        <v>11</v>
      </c>
      <c r="C255" s="2" t="s">
        <v>979</v>
      </c>
      <c r="D255" s="2" t="s">
        <v>980</v>
      </c>
      <c r="F255" t="n">
        <v>0</v>
      </c>
      <c r="H255">
        <f>VLOOKUP(A255,UFMT_CONVERSION!$A:$E,3,FALSE)</f>
        <v/>
      </c>
      <c r="I255">
        <f>VLOOKUP(A255,UFMT_CONVERSION!$A:$E,5,FALSE)</f>
        <v/>
      </c>
      <c r="J255">
        <f>"Insert into UFMT_CONV_RULE (CONV_KEY, RULE_NUM, SRC_VALUE, DEST_VALUE, NEXT_KEY,  IS_DEFAULT) Values ('"&amp;A255&amp;"', '"&amp;B255&amp;"', '"&amp;C255&amp;"', '"&amp;D255&amp;"', '"&amp;E255&amp;"',  '"&amp;F255&amp;"');"</f>
        <v/>
      </c>
      <c r="K255">
        <f>"Update UFMT_CONV_RULE set (SRC_VALUE, DEST_VALUE, NEXT_KEY,  IS_DEFAULT) = (SELECT '"&amp;C255&amp;"', '"&amp;D255&amp;"', '"&amp;E255&amp;"',  '"&amp;F255&amp;"' FROM DUAL) where CONV_KEY = '"&amp;A255&amp;"' AND RULE_NUM = '"&amp;B255&amp;"';"</f>
        <v/>
      </c>
    </row>
    <row r="256" spans="1:12">
      <c r="A256" t="n">
        <v>47</v>
      </c>
      <c r="B256" t="n">
        <v>12</v>
      </c>
      <c r="C256" s="2" t="s">
        <v>981</v>
      </c>
      <c r="D256" s="2" t="s">
        <v>980</v>
      </c>
      <c r="F256" t="n">
        <v>0</v>
      </c>
      <c r="H256">
        <f>VLOOKUP(A256,UFMT_CONVERSION!$A:$E,3,FALSE)</f>
        <v/>
      </c>
      <c r="I256">
        <f>VLOOKUP(A256,UFMT_CONVERSION!$A:$E,5,FALSE)</f>
        <v/>
      </c>
      <c r="J256">
        <f>"Insert into UFMT_CONV_RULE (CONV_KEY, RULE_NUM, SRC_VALUE, DEST_VALUE, NEXT_KEY,  IS_DEFAULT) Values ('"&amp;A256&amp;"', '"&amp;B256&amp;"', '"&amp;C256&amp;"', '"&amp;D256&amp;"', '"&amp;E256&amp;"',  '"&amp;F256&amp;"');"</f>
        <v/>
      </c>
      <c r="K256">
        <f>"Update UFMT_CONV_RULE set (SRC_VALUE, DEST_VALUE, NEXT_KEY,  IS_DEFAULT) = (SELECT '"&amp;C256&amp;"', '"&amp;D256&amp;"', '"&amp;E256&amp;"',  '"&amp;F256&amp;"' FROM DUAL) where CONV_KEY = '"&amp;A256&amp;"' AND RULE_NUM = '"&amp;B256&amp;"';"</f>
        <v/>
      </c>
    </row>
    <row r="257" spans="1:12">
      <c r="A257" t="n">
        <v>47</v>
      </c>
      <c r="B257" t="n">
        <v>13</v>
      </c>
      <c r="C257" s="2" t="s">
        <v>982</v>
      </c>
      <c r="D257" s="2" t="s">
        <v>983</v>
      </c>
      <c r="F257" t="n">
        <v>0</v>
      </c>
      <c r="H257">
        <f>VLOOKUP(A257,UFMT_CONVERSION!$A:$E,3,FALSE)</f>
        <v/>
      </c>
      <c r="I257">
        <f>VLOOKUP(A257,UFMT_CONVERSION!$A:$E,5,FALSE)</f>
        <v/>
      </c>
      <c r="J257">
        <f>"Insert into UFMT_CONV_RULE (CONV_KEY, RULE_NUM, SRC_VALUE, DEST_VALUE, NEXT_KEY,  IS_DEFAULT) Values ('"&amp;A257&amp;"', '"&amp;B257&amp;"', '"&amp;C257&amp;"', '"&amp;D257&amp;"', '"&amp;E257&amp;"',  '"&amp;F257&amp;"');"</f>
        <v/>
      </c>
      <c r="K257">
        <f>"Update UFMT_CONV_RULE set (SRC_VALUE, DEST_VALUE, NEXT_KEY,  IS_DEFAULT) = (SELECT '"&amp;C257&amp;"', '"&amp;D257&amp;"', '"&amp;E257&amp;"',  '"&amp;F257&amp;"' FROM DUAL) where CONV_KEY = '"&amp;A257&amp;"' AND RULE_NUM = '"&amp;B257&amp;"';"</f>
        <v/>
      </c>
    </row>
    <row r="258" spans="1:12">
      <c r="A258" t="n">
        <v>47</v>
      </c>
      <c r="B258" t="n">
        <v>14</v>
      </c>
      <c r="C258" s="2" t="s">
        <v>984</v>
      </c>
      <c r="D258" s="2" t="s">
        <v>983</v>
      </c>
      <c r="F258" t="n">
        <v>0</v>
      </c>
      <c r="H258">
        <f>VLOOKUP(A258,UFMT_CONVERSION!$A:$E,3,FALSE)</f>
        <v/>
      </c>
      <c r="I258">
        <f>VLOOKUP(A258,UFMT_CONVERSION!$A:$E,5,FALSE)</f>
        <v/>
      </c>
      <c r="J258">
        <f>"Insert into UFMT_CONV_RULE (CONV_KEY, RULE_NUM, SRC_VALUE, DEST_VALUE, NEXT_KEY,  IS_DEFAULT) Values ('"&amp;A258&amp;"', '"&amp;B258&amp;"', '"&amp;C258&amp;"', '"&amp;D258&amp;"', '"&amp;E258&amp;"',  '"&amp;F258&amp;"');"</f>
        <v/>
      </c>
      <c r="K258">
        <f>"Update UFMT_CONV_RULE set (SRC_VALUE, DEST_VALUE, NEXT_KEY,  IS_DEFAULT) = (SELECT '"&amp;C258&amp;"', '"&amp;D258&amp;"', '"&amp;E258&amp;"',  '"&amp;F258&amp;"' FROM DUAL) where CONV_KEY = '"&amp;A258&amp;"' AND RULE_NUM = '"&amp;B258&amp;"';"</f>
        <v/>
      </c>
    </row>
    <row r="259" spans="1:12">
      <c r="A259" t="n">
        <v>47</v>
      </c>
      <c r="B259" t="n">
        <v>15</v>
      </c>
      <c r="C259" s="2" t="s">
        <v>985</v>
      </c>
      <c r="D259" s="2" t="s">
        <v>986</v>
      </c>
      <c r="F259" t="n">
        <v>0</v>
      </c>
      <c r="H259">
        <f>VLOOKUP(A259,UFMT_CONVERSION!$A:$E,3,FALSE)</f>
        <v/>
      </c>
      <c r="I259">
        <f>VLOOKUP(A259,UFMT_CONVERSION!$A:$E,5,FALSE)</f>
        <v/>
      </c>
      <c r="J259">
        <f>"Insert into UFMT_CONV_RULE (CONV_KEY, RULE_NUM, SRC_VALUE, DEST_VALUE, NEXT_KEY,  IS_DEFAULT) Values ('"&amp;A259&amp;"', '"&amp;B259&amp;"', '"&amp;C259&amp;"', '"&amp;D259&amp;"', '"&amp;E259&amp;"',  '"&amp;F259&amp;"');"</f>
        <v/>
      </c>
      <c r="K259">
        <f>"Update UFMT_CONV_RULE set (SRC_VALUE, DEST_VALUE, NEXT_KEY,  IS_DEFAULT) = (SELECT '"&amp;C259&amp;"', '"&amp;D259&amp;"', '"&amp;E259&amp;"',  '"&amp;F259&amp;"' FROM DUAL) where CONV_KEY = '"&amp;A259&amp;"' AND RULE_NUM = '"&amp;B259&amp;"';"</f>
        <v/>
      </c>
    </row>
    <row r="260" spans="1:12">
      <c r="A260" t="n">
        <v>47</v>
      </c>
      <c r="B260" t="n">
        <v>16</v>
      </c>
      <c r="C260" s="2" t="s">
        <v>987</v>
      </c>
      <c r="D260" s="2" t="s">
        <v>986</v>
      </c>
      <c r="F260" t="n">
        <v>0</v>
      </c>
      <c r="H260">
        <f>VLOOKUP(A260,UFMT_CONVERSION!$A:$E,3,FALSE)</f>
        <v/>
      </c>
      <c r="I260">
        <f>VLOOKUP(A260,UFMT_CONVERSION!$A:$E,5,FALSE)</f>
        <v/>
      </c>
      <c r="J260">
        <f>"Insert into UFMT_CONV_RULE (CONV_KEY, RULE_NUM, SRC_VALUE, DEST_VALUE, NEXT_KEY,  IS_DEFAULT) Values ('"&amp;A260&amp;"', '"&amp;B260&amp;"', '"&amp;C260&amp;"', '"&amp;D260&amp;"', '"&amp;E260&amp;"',  '"&amp;F260&amp;"');"</f>
        <v/>
      </c>
      <c r="K260">
        <f>"Update UFMT_CONV_RULE set (SRC_VALUE, DEST_VALUE, NEXT_KEY,  IS_DEFAULT) = (SELECT '"&amp;C260&amp;"', '"&amp;D260&amp;"', '"&amp;E260&amp;"',  '"&amp;F260&amp;"' FROM DUAL) where CONV_KEY = '"&amp;A260&amp;"' AND RULE_NUM = '"&amp;B260&amp;"';"</f>
        <v/>
      </c>
    </row>
    <row r="261" spans="1:12">
      <c r="A261" t="n">
        <v>47</v>
      </c>
      <c r="B261" t="n">
        <v>17</v>
      </c>
      <c r="C261" s="2" t="s">
        <v>988</v>
      </c>
      <c r="D261" s="2" t="s">
        <v>989</v>
      </c>
      <c r="F261" t="n">
        <v>0</v>
      </c>
      <c r="H261">
        <f>VLOOKUP(A261,UFMT_CONVERSION!$A:$E,3,FALSE)</f>
        <v/>
      </c>
      <c r="I261">
        <f>VLOOKUP(A261,UFMT_CONVERSION!$A:$E,5,FALSE)</f>
        <v/>
      </c>
      <c r="J261">
        <f>"Insert into UFMT_CONV_RULE (CONV_KEY, RULE_NUM, SRC_VALUE, DEST_VALUE, NEXT_KEY,  IS_DEFAULT) Values ('"&amp;A261&amp;"', '"&amp;B261&amp;"', '"&amp;C261&amp;"', '"&amp;D261&amp;"', '"&amp;E261&amp;"',  '"&amp;F261&amp;"');"</f>
        <v/>
      </c>
      <c r="K261">
        <f>"Update UFMT_CONV_RULE set (SRC_VALUE, DEST_VALUE, NEXT_KEY,  IS_DEFAULT) = (SELECT '"&amp;C261&amp;"', '"&amp;D261&amp;"', '"&amp;E261&amp;"',  '"&amp;F261&amp;"' FROM DUAL) where CONV_KEY = '"&amp;A261&amp;"' AND RULE_NUM = '"&amp;B261&amp;"';"</f>
        <v/>
      </c>
    </row>
    <row r="262" spans="1:12">
      <c r="A262" t="n">
        <v>47</v>
      </c>
      <c r="B262" t="n">
        <v>18</v>
      </c>
      <c r="C262" s="2" t="s">
        <v>990</v>
      </c>
      <c r="D262" s="2" t="s">
        <v>989</v>
      </c>
      <c r="F262" t="n">
        <v>0</v>
      </c>
      <c r="H262">
        <f>VLOOKUP(A262,UFMT_CONVERSION!$A:$E,3,FALSE)</f>
        <v/>
      </c>
      <c r="I262">
        <f>VLOOKUP(A262,UFMT_CONVERSION!$A:$E,5,FALSE)</f>
        <v/>
      </c>
      <c r="J262">
        <f>"Insert into UFMT_CONV_RULE (CONV_KEY, RULE_NUM, SRC_VALUE, DEST_VALUE, NEXT_KEY,  IS_DEFAULT) Values ('"&amp;A262&amp;"', '"&amp;B262&amp;"', '"&amp;C262&amp;"', '"&amp;D262&amp;"', '"&amp;E262&amp;"',  '"&amp;F262&amp;"');"</f>
        <v/>
      </c>
      <c r="K262">
        <f>"Update UFMT_CONV_RULE set (SRC_VALUE, DEST_VALUE, NEXT_KEY,  IS_DEFAULT) = (SELECT '"&amp;C262&amp;"', '"&amp;D262&amp;"', '"&amp;E262&amp;"',  '"&amp;F262&amp;"' FROM DUAL) where CONV_KEY = '"&amp;A262&amp;"' AND RULE_NUM = '"&amp;B262&amp;"';"</f>
        <v/>
      </c>
    </row>
    <row r="263" spans="1:12">
      <c r="A263" t="n">
        <v>47</v>
      </c>
      <c r="B263" t="n">
        <v>19</v>
      </c>
      <c r="C263" s="2" t="s">
        <v>991</v>
      </c>
      <c r="D263" s="2" t="s">
        <v>992</v>
      </c>
      <c r="F263" t="n">
        <v>0</v>
      </c>
      <c r="H263">
        <f>VLOOKUP(A263,UFMT_CONVERSION!$A:$E,3,FALSE)</f>
        <v/>
      </c>
      <c r="I263">
        <f>VLOOKUP(A263,UFMT_CONVERSION!$A:$E,5,FALSE)</f>
        <v/>
      </c>
      <c r="J263">
        <f>"Insert into UFMT_CONV_RULE (CONV_KEY, RULE_NUM, SRC_VALUE, DEST_VALUE, NEXT_KEY,  IS_DEFAULT) Values ('"&amp;A263&amp;"', '"&amp;B263&amp;"', '"&amp;C263&amp;"', '"&amp;D263&amp;"', '"&amp;E263&amp;"',  '"&amp;F263&amp;"');"</f>
        <v/>
      </c>
      <c r="K263">
        <f>"Update UFMT_CONV_RULE set (SRC_VALUE, DEST_VALUE, NEXT_KEY,  IS_DEFAULT) = (SELECT '"&amp;C263&amp;"', '"&amp;D263&amp;"', '"&amp;E263&amp;"',  '"&amp;F263&amp;"' FROM DUAL) where CONV_KEY = '"&amp;A263&amp;"' AND RULE_NUM = '"&amp;B263&amp;"';"</f>
        <v/>
      </c>
    </row>
    <row r="264" spans="1:12">
      <c r="A264" t="n">
        <v>47</v>
      </c>
      <c r="B264" t="n">
        <v>20</v>
      </c>
      <c r="C264" s="2" t="s">
        <v>993</v>
      </c>
      <c r="D264" s="2" t="s">
        <v>994</v>
      </c>
      <c r="F264" t="n">
        <v>0</v>
      </c>
      <c r="H264">
        <f>VLOOKUP(A264,UFMT_CONVERSION!$A:$E,3,FALSE)</f>
        <v/>
      </c>
      <c r="I264">
        <f>VLOOKUP(A264,UFMT_CONVERSION!$A:$E,5,FALSE)</f>
        <v/>
      </c>
      <c r="J264">
        <f>"Insert into UFMT_CONV_RULE (CONV_KEY, RULE_NUM, SRC_VALUE, DEST_VALUE, NEXT_KEY,  IS_DEFAULT) Values ('"&amp;A264&amp;"', '"&amp;B264&amp;"', '"&amp;C264&amp;"', '"&amp;D264&amp;"', '"&amp;E264&amp;"',  '"&amp;F264&amp;"');"</f>
        <v/>
      </c>
      <c r="K264">
        <f>"Update UFMT_CONV_RULE set (SRC_VALUE, DEST_VALUE, NEXT_KEY,  IS_DEFAULT) = (SELECT '"&amp;C264&amp;"', '"&amp;D264&amp;"', '"&amp;E264&amp;"',  '"&amp;F264&amp;"' FROM DUAL) where CONV_KEY = '"&amp;A264&amp;"' AND RULE_NUM = '"&amp;B264&amp;"';"</f>
        <v/>
      </c>
    </row>
    <row r="265" spans="1:12">
      <c r="A265" t="n">
        <v>47</v>
      </c>
      <c r="B265" t="n">
        <v>21</v>
      </c>
      <c r="C265" s="2" t="s">
        <v>995</v>
      </c>
      <c r="D265" s="2" t="s">
        <v>996</v>
      </c>
      <c r="F265" t="n">
        <v>0</v>
      </c>
      <c r="H265">
        <f>VLOOKUP(A265,UFMT_CONVERSION!$A:$E,3,FALSE)</f>
        <v/>
      </c>
      <c r="I265">
        <f>VLOOKUP(A265,UFMT_CONVERSION!$A:$E,5,FALSE)</f>
        <v/>
      </c>
      <c r="J265">
        <f>"Insert into UFMT_CONV_RULE (CONV_KEY, RULE_NUM, SRC_VALUE, DEST_VALUE, NEXT_KEY,  IS_DEFAULT) Values ('"&amp;A265&amp;"', '"&amp;B265&amp;"', '"&amp;C265&amp;"', '"&amp;D265&amp;"', '"&amp;E265&amp;"',  '"&amp;F265&amp;"');"</f>
        <v/>
      </c>
      <c r="K265">
        <f>"Update UFMT_CONV_RULE set (SRC_VALUE, DEST_VALUE, NEXT_KEY,  IS_DEFAULT) = (SELECT '"&amp;C265&amp;"', '"&amp;D265&amp;"', '"&amp;E265&amp;"',  '"&amp;F265&amp;"' FROM DUAL) where CONV_KEY = '"&amp;A265&amp;"' AND RULE_NUM = '"&amp;B265&amp;"';"</f>
        <v/>
      </c>
    </row>
    <row r="266" spans="1:12">
      <c r="A266" t="n">
        <v>48</v>
      </c>
      <c r="B266" t="n">
        <v>1</v>
      </c>
      <c r="C266" s="2" t="n"/>
      <c r="D266" s="2" t="s">
        <v>997</v>
      </c>
      <c r="F266" t="n">
        <v>1</v>
      </c>
      <c r="H266">
        <f>VLOOKUP(A266,UFMT_CONVERSION!$A:$E,3,FALSE)</f>
        <v/>
      </c>
      <c r="I266">
        <f>VLOOKUP(A266,UFMT_CONVERSION!$A:$E,5,FALSE)</f>
        <v/>
      </c>
      <c r="J266">
        <f>"Insert into UFMT_CONV_RULE (CONV_KEY, RULE_NUM, SRC_VALUE, DEST_VALUE, NEXT_KEY,  IS_DEFAULT) Values ('"&amp;A266&amp;"', '"&amp;B266&amp;"', '"&amp;C266&amp;"', '"&amp;D266&amp;"', '"&amp;E266&amp;"',  '"&amp;F266&amp;"');"</f>
        <v/>
      </c>
      <c r="K266">
        <f>"Update UFMT_CONV_RULE set (SRC_VALUE, DEST_VALUE, NEXT_KEY,  IS_DEFAULT) = (SELECT '"&amp;C266&amp;"', '"&amp;D266&amp;"', '"&amp;E266&amp;"',  '"&amp;F266&amp;"' FROM DUAL) where CONV_KEY = '"&amp;A266&amp;"' AND RULE_NUM = '"&amp;B266&amp;"';"</f>
        <v/>
      </c>
    </row>
    <row r="267" spans="1:12">
      <c r="A267" t="n">
        <v>49</v>
      </c>
      <c r="B267" t="n">
        <v>1</v>
      </c>
      <c r="C267" s="2" t="n"/>
      <c r="D267" s="2" t="s">
        <v>998</v>
      </c>
      <c r="F267" t="n">
        <v>1</v>
      </c>
      <c r="H267">
        <f>VLOOKUP(A267,UFMT_CONVERSION!$A:$E,3,FALSE)</f>
        <v/>
      </c>
      <c r="I267">
        <f>VLOOKUP(A267,UFMT_CONVERSION!$A:$E,5,FALSE)</f>
        <v/>
      </c>
      <c r="J267">
        <f>"Insert into UFMT_CONV_RULE (CONV_KEY, RULE_NUM, SRC_VALUE, DEST_VALUE, NEXT_KEY,  IS_DEFAULT) Values ('"&amp;A267&amp;"', '"&amp;B267&amp;"', '"&amp;C267&amp;"', '"&amp;D267&amp;"', '"&amp;E267&amp;"',  '"&amp;F267&amp;"');"</f>
        <v/>
      </c>
      <c r="K267">
        <f>"Update UFMT_CONV_RULE set (SRC_VALUE, DEST_VALUE, NEXT_KEY,  IS_DEFAULT) = (SELECT '"&amp;C267&amp;"', '"&amp;D267&amp;"', '"&amp;E267&amp;"',  '"&amp;F267&amp;"' FROM DUAL) where CONV_KEY = '"&amp;A267&amp;"' AND RULE_NUM = '"&amp;B267&amp;"';"</f>
        <v/>
      </c>
    </row>
    <row r="268" spans="1:12">
      <c r="A268" t="n">
        <v>50</v>
      </c>
      <c r="B268" t="n">
        <v>1</v>
      </c>
      <c r="C268" s="2" t="s">
        <v>999</v>
      </c>
      <c r="D268" s="2" t="s">
        <v>12</v>
      </c>
      <c r="F268" t="n">
        <v>0</v>
      </c>
      <c r="H268">
        <f>VLOOKUP(A268,UFMT_CONVERSION!$A:$E,3,FALSE)</f>
        <v/>
      </c>
      <c r="I268">
        <f>VLOOKUP(A268,UFMT_CONVERSION!$A:$E,5,FALSE)</f>
        <v/>
      </c>
      <c r="J268">
        <f>"Insert into UFMT_CONV_RULE (CONV_KEY, RULE_NUM, SRC_VALUE, DEST_VALUE, NEXT_KEY,  IS_DEFAULT) Values ('"&amp;A268&amp;"', '"&amp;B268&amp;"', '"&amp;C268&amp;"', '"&amp;D268&amp;"', '"&amp;E268&amp;"',  '"&amp;F268&amp;"');"</f>
        <v/>
      </c>
      <c r="K268">
        <f>"Update UFMT_CONV_RULE set (SRC_VALUE, DEST_VALUE, NEXT_KEY,  IS_DEFAULT) = (SELECT '"&amp;C268&amp;"', '"&amp;D268&amp;"', '"&amp;E268&amp;"',  '"&amp;F268&amp;"' FROM DUAL) where CONV_KEY = '"&amp;A268&amp;"' AND RULE_NUM = '"&amp;B268&amp;"';"</f>
        <v/>
      </c>
    </row>
    <row r="269" spans="1:12">
      <c r="A269" t="n">
        <v>50</v>
      </c>
      <c r="B269" t="n">
        <v>2</v>
      </c>
      <c r="C269" s="2" t="s">
        <v>201</v>
      </c>
      <c r="D269" s="2" t="s">
        <v>12</v>
      </c>
      <c r="F269" t="n">
        <v>0</v>
      </c>
      <c r="H269">
        <f>VLOOKUP(A269,UFMT_CONVERSION!$A:$E,3,FALSE)</f>
        <v/>
      </c>
      <c r="I269">
        <f>VLOOKUP(A269,UFMT_CONVERSION!$A:$E,5,FALSE)</f>
        <v/>
      </c>
      <c r="J269">
        <f>"Insert into UFMT_CONV_RULE (CONV_KEY, RULE_NUM, SRC_VALUE, DEST_VALUE, NEXT_KEY,  IS_DEFAULT) Values ('"&amp;A269&amp;"', '"&amp;B269&amp;"', '"&amp;C269&amp;"', '"&amp;D269&amp;"', '"&amp;E269&amp;"',  '"&amp;F269&amp;"');"</f>
        <v/>
      </c>
      <c r="K269">
        <f>"Update UFMT_CONV_RULE set (SRC_VALUE, DEST_VALUE, NEXT_KEY,  IS_DEFAULT) = (SELECT '"&amp;C269&amp;"', '"&amp;D269&amp;"', '"&amp;E269&amp;"',  '"&amp;F269&amp;"' FROM DUAL) where CONV_KEY = '"&amp;A269&amp;"' AND RULE_NUM = '"&amp;B269&amp;"';"</f>
        <v/>
      </c>
    </row>
    <row r="270" spans="1:12">
      <c r="A270" t="n">
        <v>50</v>
      </c>
      <c r="B270" t="n">
        <v>3</v>
      </c>
      <c r="C270" s="2" t="s">
        <v>1000</v>
      </c>
      <c r="D270" s="2" t="s">
        <v>12</v>
      </c>
      <c r="F270" t="n">
        <v>0</v>
      </c>
      <c r="H270">
        <f>VLOOKUP(A270,UFMT_CONVERSION!$A:$E,3,FALSE)</f>
        <v/>
      </c>
      <c r="I270">
        <f>VLOOKUP(A270,UFMT_CONVERSION!$A:$E,5,FALSE)</f>
        <v/>
      </c>
      <c r="J270">
        <f>"Insert into UFMT_CONV_RULE (CONV_KEY, RULE_NUM, SRC_VALUE, DEST_VALUE, NEXT_KEY,  IS_DEFAULT) Values ('"&amp;A270&amp;"', '"&amp;B270&amp;"', '"&amp;C270&amp;"', '"&amp;D270&amp;"', '"&amp;E270&amp;"',  '"&amp;F270&amp;"');"</f>
        <v/>
      </c>
      <c r="K270">
        <f>"Update UFMT_CONV_RULE set (SRC_VALUE, DEST_VALUE, NEXT_KEY,  IS_DEFAULT) = (SELECT '"&amp;C270&amp;"', '"&amp;D270&amp;"', '"&amp;E270&amp;"',  '"&amp;F270&amp;"' FROM DUAL) where CONV_KEY = '"&amp;A270&amp;"' AND RULE_NUM = '"&amp;B270&amp;"';"</f>
        <v/>
      </c>
    </row>
    <row r="271" spans="1:12">
      <c r="A271" t="n">
        <v>51</v>
      </c>
      <c r="B271" t="n">
        <v>1</v>
      </c>
      <c r="C271" s="2" t="s">
        <v>1001</v>
      </c>
      <c r="D271" s="2" t="s">
        <v>12</v>
      </c>
      <c r="F271" t="n">
        <v>0</v>
      </c>
      <c r="H271">
        <f>VLOOKUP(A271,UFMT_CONVERSION!$A:$E,3,FALSE)</f>
        <v/>
      </c>
      <c r="I271">
        <f>VLOOKUP(A271,UFMT_CONVERSION!$A:$E,5,FALSE)</f>
        <v/>
      </c>
      <c r="J271">
        <f>"Insert into UFMT_CONV_RULE (CONV_KEY, RULE_NUM, SRC_VALUE, DEST_VALUE, NEXT_KEY,  IS_DEFAULT) Values ('"&amp;A271&amp;"', '"&amp;B271&amp;"', '"&amp;C271&amp;"', '"&amp;D271&amp;"', '"&amp;E271&amp;"',  '"&amp;F271&amp;"');"</f>
        <v/>
      </c>
      <c r="K271">
        <f>"Update UFMT_CONV_RULE set (SRC_VALUE, DEST_VALUE, NEXT_KEY,  IS_DEFAULT) = (SELECT '"&amp;C271&amp;"', '"&amp;D271&amp;"', '"&amp;E271&amp;"',  '"&amp;F271&amp;"' FROM DUAL) where CONV_KEY = '"&amp;A271&amp;"' AND RULE_NUM = '"&amp;B271&amp;"';"</f>
        <v/>
      </c>
    </row>
    <row r="272" spans="1:12">
      <c r="A272" t="n">
        <v>51</v>
      </c>
      <c r="B272" t="n">
        <v>2</v>
      </c>
      <c r="C272" s="2" t="s">
        <v>1002</v>
      </c>
      <c r="D272" s="2" t="s">
        <v>12</v>
      </c>
      <c r="F272" t="n">
        <v>0</v>
      </c>
      <c r="H272">
        <f>VLOOKUP(A272,UFMT_CONVERSION!$A:$E,3,FALSE)</f>
        <v/>
      </c>
      <c r="I272">
        <f>VLOOKUP(A272,UFMT_CONVERSION!$A:$E,5,FALSE)</f>
        <v/>
      </c>
      <c r="J272">
        <f>"Insert into UFMT_CONV_RULE (CONV_KEY, RULE_NUM, SRC_VALUE, DEST_VALUE, NEXT_KEY,  IS_DEFAULT) Values ('"&amp;A272&amp;"', '"&amp;B272&amp;"', '"&amp;C272&amp;"', '"&amp;D272&amp;"', '"&amp;E272&amp;"',  '"&amp;F272&amp;"');"</f>
        <v/>
      </c>
      <c r="K272">
        <f>"Update UFMT_CONV_RULE set (SRC_VALUE, DEST_VALUE, NEXT_KEY,  IS_DEFAULT) = (SELECT '"&amp;C272&amp;"', '"&amp;D272&amp;"', '"&amp;E272&amp;"',  '"&amp;F272&amp;"' FROM DUAL) where CONV_KEY = '"&amp;A272&amp;"' AND RULE_NUM = '"&amp;B272&amp;"';"</f>
        <v/>
      </c>
    </row>
    <row r="273" spans="1:12">
      <c r="A273" t="n">
        <v>51</v>
      </c>
      <c r="B273" t="n">
        <v>3</v>
      </c>
      <c r="C273" s="2" t="s">
        <v>1003</v>
      </c>
      <c r="D273" s="2" t="s">
        <v>12</v>
      </c>
      <c r="F273" t="n">
        <v>0</v>
      </c>
      <c r="H273">
        <f>VLOOKUP(A273,UFMT_CONVERSION!$A:$E,3,FALSE)</f>
        <v/>
      </c>
      <c r="I273">
        <f>VLOOKUP(A273,UFMT_CONVERSION!$A:$E,5,FALSE)</f>
        <v/>
      </c>
      <c r="J273">
        <f>"Insert into UFMT_CONV_RULE (CONV_KEY, RULE_NUM, SRC_VALUE, DEST_VALUE, NEXT_KEY,  IS_DEFAULT) Values ('"&amp;A273&amp;"', '"&amp;B273&amp;"', '"&amp;C273&amp;"', '"&amp;D273&amp;"', '"&amp;E273&amp;"',  '"&amp;F273&amp;"');"</f>
        <v/>
      </c>
      <c r="K273">
        <f>"Update UFMT_CONV_RULE set (SRC_VALUE, DEST_VALUE, NEXT_KEY,  IS_DEFAULT) = (SELECT '"&amp;C273&amp;"', '"&amp;D273&amp;"', '"&amp;E273&amp;"',  '"&amp;F273&amp;"' FROM DUAL) where CONV_KEY = '"&amp;A273&amp;"' AND RULE_NUM = '"&amp;B273&amp;"';"</f>
        <v/>
      </c>
    </row>
    <row r="274" spans="1:12">
      <c r="A274" t="n">
        <v>51</v>
      </c>
      <c r="B274" t="n">
        <v>4</v>
      </c>
      <c r="C274" s="2" t="s">
        <v>1004</v>
      </c>
      <c r="D274" s="2" t="s">
        <v>12</v>
      </c>
      <c r="F274" t="n">
        <v>0</v>
      </c>
      <c r="H274">
        <f>VLOOKUP(A274,UFMT_CONVERSION!$A:$E,3,FALSE)</f>
        <v/>
      </c>
      <c r="I274">
        <f>VLOOKUP(A274,UFMT_CONVERSION!$A:$E,5,FALSE)</f>
        <v/>
      </c>
      <c r="J274">
        <f>"Insert into UFMT_CONV_RULE (CONV_KEY, RULE_NUM, SRC_VALUE, DEST_VALUE, NEXT_KEY,  IS_DEFAULT) Values ('"&amp;A274&amp;"', '"&amp;B274&amp;"', '"&amp;C274&amp;"', '"&amp;D274&amp;"', '"&amp;E274&amp;"',  '"&amp;F274&amp;"');"</f>
        <v/>
      </c>
      <c r="K274">
        <f>"Update UFMT_CONV_RULE set (SRC_VALUE, DEST_VALUE, NEXT_KEY,  IS_DEFAULT) = (SELECT '"&amp;C274&amp;"', '"&amp;D274&amp;"', '"&amp;E274&amp;"',  '"&amp;F274&amp;"' FROM DUAL) where CONV_KEY = '"&amp;A274&amp;"' AND RULE_NUM = '"&amp;B274&amp;"';"</f>
        <v/>
      </c>
    </row>
    <row r="275" spans="1:12">
      <c r="A275" t="n">
        <v>52</v>
      </c>
      <c r="B275" t="n">
        <v>1</v>
      </c>
      <c r="C275" s="2" t="n"/>
      <c r="D275" s="2" t="s">
        <v>789</v>
      </c>
      <c r="F275" t="n">
        <v>1</v>
      </c>
      <c r="H275">
        <f>VLOOKUP(A275,UFMT_CONVERSION!$A:$E,3,FALSE)</f>
        <v/>
      </c>
      <c r="I275">
        <f>VLOOKUP(A275,UFMT_CONVERSION!$A:$E,5,FALSE)</f>
        <v/>
      </c>
      <c r="J275">
        <f>"Insert into UFMT_CONV_RULE (CONV_KEY, RULE_NUM, SRC_VALUE, DEST_VALUE, NEXT_KEY,  IS_DEFAULT) Values ('"&amp;A275&amp;"', '"&amp;B275&amp;"', '"&amp;C275&amp;"', '"&amp;D275&amp;"', '"&amp;E275&amp;"',  '"&amp;F275&amp;"');"</f>
        <v/>
      </c>
      <c r="K275">
        <f>"Update UFMT_CONV_RULE set (SRC_VALUE, DEST_VALUE, NEXT_KEY,  IS_DEFAULT) = (SELECT '"&amp;C275&amp;"', '"&amp;D275&amp;"', '"&amp;E275&amp;"',  '"&amp;F275&amp;"' FROM DUAL) where CONV_KEY = '"&amp;A275&amp;"' AND RULE_NUM = '"&amp;B275&amp;"';"</f>
        <v/>
      </c>
    </row>
    <row r="276" spans="1:12">
      <c r="A276" t="n">
        <v>53</v>
      </c>
      <c r="B276" t="n">
        <v>1</v>
      </c>
      <c r="C276" s="2" t="s">
        <v>1005</v>
      </c>
      <c r="D276" s="2" t="s">
        <v>1006</v>
      </c>
      <c r="F276" t="n">
        <v>0</v>
      </c>
      <c r="H276">
        <f>VLOOKUP(A276,UFMT_CONVERSION!$A:$E,3,FALSE)</f>
        <v/>
      </c>
      <c r="I276">
        <f>VLOOKUP(A276,UFMT_CONVERSION!$A:$E,5,FALSE)</f>
        <v/>
      </c>
      <c r="J276">
        <f>"Insert into UFMT_CONV_RULE (CONV_KEY, RULE_NUM, SRC_VALUE, DEST_VALUE, NEXT_KEY,  IS_DEFAULT) Values ('"&amp;A276&amp;"', '"&amp;B276&amp;"', '"&amp;C276&amp;"', '"&amp;D276&amp;"', '"&amp;E276&amp;"',  '"&amp;F276&amp;"');"</f>
        <v/>
      </c>
      <c r="K276">
        <f>"Update UFMT_CONV_RULE set (SRC_VALUE, DEST_VALUE, NEXT_KEY,  IS_DEFAULT) = (SELECT '"&amp;C276&amp;"', '"&amp;D276&amp;"', '"&amp;E276&amp;"',  '"&amp;F276&amp;"' FROM DUAL) where CONV_KEY = '"&amp;A276&amp;"' AND RULE_NUM = '"&amp;B276&amp;"';"</f>
        <v/>
      </c>
    </row>
    <row r="277" spans="1:12">
      <c r="A277" t="n">
        <v>53</v>
      </c>
      <c r="B277" t="n">
        <v>2</v>
      </c>
      <c r="C277" s="2" t="s">
        <v>1007</v>
      </c>
      <c r="D277" s="2" t="s">
        <v>1008</v>
      </c>
      <c r="F277" t="n">
        <v>0</v>
      </c>
      <c r="H277">
        <f>VLOOKUP(A277,UFMT_CONVERSION!$A:$E,3,FALSE)</f>
        <v/>
      </c>
      <c r="I277">
        <f>VLOOKUP(A277,UFMT_CONVERSION!$A:$E,5,FALSE)</f>
        <v/>
      </c>
      <c r="J277">
        <f>"Insert into UFMT_CONV_RULE (CONV_KEY, RULE_NUM, SRC_VALUE, DEST_VALUE, NEXT_KEY,  IS_DEFAULT) Values ('"&amp;A277&amp;"', '"&amp;B277&amp;"', '"&amp;C277&amp;"', '"&amp;D277&amp;"', '"&amp;E277&amp;"',  '"&amp;F277&amp;"');"</f>
        <v/>
      </c>
      <c r="K277">
        <f>"Update UFMT_CONV_RULE set (SRC_VALUE, DEST_VALUE, NEXT_KEY,  IS_DEFAULT) = (SELECT '"&amp;C277&amp;"', '"&amp;D277&amp;"', '"&amp;E277&amp;"',  '"&amp;F277&amp;"' FROM DUAL) where CONV_KEY = '"&amp;A277&amp;"' AND RULE_NUM = '"&amp;B277&amp;"';"</f>
        <v/>
      </c>
    </row>
    <row r="278" spans="1:12">
      <c r="A278" t="n">
        <v>53</v>
      </c>
      <c r="B278" t="n">
        <v>3</v>
      </c>
      <c r="C278" s="2" t="s">
        <v>1009</v>
      </c>
      <c r="D278" s="2" t="s">
        <v>1008</v>
      </c>
      <c r="F278" t="n">
        <v>0</v>
      </c>
      <c r="H278">
        <f>VLOOKUP(A278,UFMT_CONVERSION!$A:$E,3,FALSE)</f>
        <v/>
      </c>
      <c r="I278">
        <f>VLOOKUP(A278,UFMT_CONVERSION!$A:$E,5,FALSE)</f>
        <v/>
      </c>
      <c r="J278">
        <f>"Insert into UFMT_CONV_RULE (CONV_KEY, RULE_NUM, SRC_VALUE, DEST_VALUE, NEXT_KEY,  IS_DEFAULT) Values ('"&amp;A278&amp;"', '"&amp;B278&amp;"', '"&amp;C278&amp;"', '"&amp;D278&amp;"', '"&amp;E278&amp;"',  '"&amp;F278&amp;"');"</f>
        <v/>
      </c>
      <c r="K278">
        <f>"Update UFMT_CONV_RULE set (SRC_VALUE, DEST_VALUE, NEXT_KEY,  IS_DEFAULT) = (SELECT '"&amp;C278&amp;"', '"&amp;D278&amp;"', '"&amp;E278&amp;"',  '"&amp;F278&amp;"' FROM DUAL) where CONV_KEY = '"&amp;A278&amp;"' AND RULE_NUM = '"&amp;B278&amp;"';"</f>
        <v/>
      </c>
    </row>
    <row r="279" spans="1:12">
      <c r="A279" t="n">
        <v>53</v>
      </c>
      <c r="B279" t="n">
        <v>4</v>
      </c>
      <c r="C279" s="2" t="s">
        <v>1010</v>
      </c>
      <c r="D279" s="2" t="s">
        <v>1011</v>
      </c>
      <c r="F279" t="n">
        <v>0</v>
      </c>
      <c r="H279">
        <f>VLOOKUP(A279,UFMT_CONVERSION!$A:$E,3,FALSE)</f>
        <v/>
      </c>
      <c r="I279">
        <f>VLOOKUP(A279,UFMT_CONVERSION!$A:$E,5,FALSE)</f>
        <v/>
      </c>
      <c r="J279">
        <f>"Insert into UFMT_CONV_RULE (CONV_KEY, RULE_NUM, SRC_VALUE, DEST_VALUE, NEXT_KEY,  IS_DEFAULT) Values ('"&amp;A279&amp;"', '"&amp;B279&amp;"', '"&amp;C279&amp;"', '"&amp;D279&amp;"', '"&amp;E279&amp;"',  '"&amp;F279&amp;"');"</f>
        <v/>
      </c>
      <c r="K279">
        <f>"Update UFMT_CONV_RULE set (SRC_VALUE, DEST_VALUE, NEXT_KEY,  IS_DEFAULT) = (SELECT '"&amp;C279&amp;"', '"&amp;D279&amp;"', '"&amp;E279&amp;"',  '"&amp;F279&amp;"' FROM DUAL) where CONV_KEY = '"&amp;A279&amp;"' AND RULE_NUM = '"&amp;B279&amp;"';"</f>
        <v/>
      </c>
    </row>
    <row r="280" spans="1:12">
      <c r="A280" t="n">
        <v>53</v>
      </c>
      <c r="B280" t="n">
        <v>5</v>
      </c>
      <c r="C280" s="2" t="s">
        <v>1012</v>
      </c>
      <c r="D280" s="2" t="s">
        <v>1013</v>
      </c>
      <c r="F280" t="n">
        <v>0</v>
      </c>
      <c r="H280">
        <f>VLOOKUP(A280,UFMT_CONVERSION!$A:$E,3,FALSE)</f>
        <v/>
      </c>
      <c r="I280">
        <f>VLOOKUP(A280,UFMT_CONVERSION!$A:$E,5,FALSE)</f>
        <v/>
      </c>
      <c r="J280">
        <f>"Insert into UFMT_CONV_RULE (CONV_KEY, RULE_NUM, SRC_VALUE, DEST_VALUE, NEXT_KEY,  IS_DEFAULT) Values ('"&amp;A280&amp;"', '"&amp;B280&amp;"', '"&amp;C280&amp;"', '"&amp;D280&amp;"', '"&amp;E280&amp;"',  '"&amp;F280&amp;"');"</f>
        <v/>
      </c>
      <c r="K280">
        <f>"Update UFMT_CONV_RULE set (SRC_VALUE, DEST_VALUE, NEXT_KEY,  IS_DEFAULT) = (SELECT '"&amp;C280&amp;"', '"&amp;D280&amp;"', '"&amp;E280&amp;"',  '"&amp;F280&amp;"' FROM DUAL) where CONV_KEY = '"&amp;A280&amp;"' AND RULE_NUM = '"&amp;B280&amp;"';"</f>
        <v/>
      </c>
    </row>
    <row r="281" spans="1:12">
      <c r="A281" t="n">
        <v>53</v>
      </c>
      <c r="B281" t="n">
        <v>6</v>
      </c>
      <c r="C281" s="2" t="s">
        <v>1014</v>
      </c>
      <c r="D281" s="2" t="s">
        <v>1013</v>
      </c>
      <c r="F281" t="n">
        <v>0</v>
      </c>
      <c r="H281">
        <f>VLOOKUP(A281,UFMT_CONVERSION!$A:$E,3,FALSE)</f>
        <v/>
      </c>
      <c r="I281">
        <f>VLOOKUP(A281,UFMT_CONVERSION!$A:$E,5,FALSE)</f>
        <v/>
      </c>
      <c r="J281">
        <f>"Insert into UFMT_CONV_RULE (CONV_KEY, RULE_NUM, SRC_VALUE, DEST_VALUE, NEXT_KEY,  IS_DEFAULT) Values ('"&amp;A281&amp;"', '"&amp;B281&amp;"', '"&amp;C281&amp;"', '"&amp;D281&amp;"', '"&amp;E281&amp;"',  '"&amp;F281&amp;"');"</f>
        <v/>
      </c>
      <c r="K281">
        <f>"Update UFMT_CONV_RULE set (SRC_VALUE, DEST_VALUE, NEXT_KEY,  IS_DEFAULT) = (SELECT '"&amp;C281&amp;"', '"&amp;D281&amp;"', '"&amp;E281&amp;"',  '"&amp;F281&amp;"' FROM DUAL) where CONV_KEY = '"&amp;A281&amp;"' AND RULE_NUM = '"&amp;B281&amp;"';"</f>
        <v/>
      </c>
    </row>
    <row r="282" spans="1:12">
      <c r="A282" t="n">
        <v>53</v>
      </c>
      <c r="B282" t="n">
        <v>7</v>
      </c>
      <c r="C282" s="2" t="s">
        <v>1015</v>
      </c>
      <c r="D282" s="2" t="s">
        <v>1016</v>
      </c>
      <c r="F282" t="n">
        <v>0</v>
      </c>
      <c r="H282">
        <f>VLOOKUP(A282,UFMT_CONVERSION!$A:$E,3,FALSE)</f>
        <v/>
      </c>
      <c r="I282">
        <f>VLOOKUP(A282,UFMT_CONVERSION!$A:$E,5,FALSE)</f>
        <v/>
      </c>
      <c r="J282">
        <f>"Insert into UFMT_CONV_RULE (CONV_KEY, RULE_NUM, SRC_VALUE, DEST_VALUE, NEXT_KEY,  IS_DEFAULT) Values ('"&amp;A282&amp;"', '"&amp;B282&amp;"', '"&amp;C282&amp;"', '"&amp;D282&amp;"', '"&amp;E282&amp;"',  '"&amp;F282&amp;"');"</f>
        <v/>
      </c>
      <c r="K282">
        <f>"Update UFMT_CONV_RULE set (SRC_VALUE, DEST_VALUE, NEXT_KEY,  IS_DEFAULT) = (SELECT '"&amp;C282&amp;"', '"&amp;D282&amp;"', '"&amp;E282&amp;"',  '"&amp;F282&amp;"' FROM DUAL) where CONV_KEY = '"&amp;A282&amp;"' AND RULE_NUM = '"&amp;B282&amp;"';"</f>
        <v/>
      </c>
    </row>
    <row r="283" spans="1:12">
      <c r="A283" t="n">
        <v>53</v>
      </c>
      <c r="B283" t="n">
        <v>8</v>
      </c>
      <c r="C283" s="2" t="s">
        <v>1017</v>
      </c>
      <c r="D283" s="2" t="s">
        <v>1018</v>
      </c>
      <c r="F283" t="n">
        <v>0</v>
      </c>
      <c r="H283">
        <f>VLOOKUP(A283,UFMT_CONVERSION!$A:$E,3,FALSE)</f>
        <v/>
      </c>
      <c r="I283">
        <f>VLOOKUP(A283,UFMT_CONVERSION!$A:$E,5,FALSE)</f>
        <v/>
      </c>
      <c r="J283">
        <f>"Insert into UFMT_CONV_RULE (CONV_KEY, RULE_NUM, SRC_VALUE, DEST_VALUE, NEXT_KEY,  IS_DEFAULT) Values ('"&amp;A283&amp;"', '"&amp;B283&amp;"', '"&amp;C283&amp;"', '"&amp;D283&amp;"', '"&amp;E283&amp;"',  '"&amp;F283&amp;"');"</f>
        <v/>
      </c>
      <c r="K283">
        <f>"Update UFMT_CONV_RULE set (SRC_VALUE, DEST_VALUE, NEXT_KEY,  IS_DEFAULT) = (SELECT '"&amp;C283&amp;"', '"&amp;D283&amp;"', '"&amp;E283&amp;"',  '"&amp;F283&amp;"' FROM DUAL) where CONV_KEY = '"&amp;A283&amp;"' AND RULE_NUM = '"&amp;B283&amp;"';"</f>
        <v/>
      </c>
    </row>
    <row r="284" spans="1:12">
      <c r="A284" t="n">
        <v>53</v>
      </c>
      <c r="B284" t="n">
        <v>9</v>
      </c>
      <c r="C284" s="2" t="s">
        <v>1019</v>
      </c>
      <c r="D284" s="2" t="s">
        <v>1018</v>
      </c>
      <c r="F284" t="n">
        <v>0</v>
      </c>
      <c r="H284">
        <f>VLOOKUP(A284,UFMT_CONVERSION!$A:$E,3,FALSE)</f>
        <v/>
      </c>
      <c r="I284">
        <f>VLOOKUP(A284,UFMT_CONVERSION!$A:$E,5,FALSE)</f>
        <v/>
      </c>
      <c r="J284">
        <f>"Insert into UFMT_CONV_RULE (CONV_KEY, RULE_NUM, SRC_VALUE, DEST_VALUE, NEXT_KEY,  IS_DEFAULT) Values ('"&amp;A284&amp;"', '"&amp;B284&amp;"', '"&amp;C284&amp;"', '"&amp;D284&amp;"', '"&amp;E284&amp;"',  '"&amp;F284&amp;"');"</f>
        <v/>
      </c>
      <c r="K284">
        <f>"Update UFMT_CONV_RULE set (SRC_VALUE, DEST_VALUE, NEXT_KEY,  IS_DEFAULT) = (SELECT '"&amp;C284&amp;"', '"&amp;D284&amp;"', '"&amp;E284&amp;"',  '"&amp;F284&amp;"' FROM DUAL) where CONV_KEY = '"&amp;A284&amp;"' AND RULE_NUM = '"&amp;B284&amp;"';"</f>
        <v/>
      </c>
    </row>
    <row r="285" spans="1:12">
      <c r="A285" t="n">
        <v>53</v>
      </c>
      <c r="B285" t="n">
        <v>10</v>
      </c>
      <c r="C285" s="2" t="s">
        <v>1020</v>
      </c>
      <c r="D285" s="2" t="s">
        <v>1018</v>
      </c>
      <c r="F285" t="n">
        <v>0</v>
      </c>
      <c r="H285">
        <f>VLOOKUP(A285,UFMT_CONVERSION!$A:$E,3,FALSE)</f>
        <v/>
      </c>
      <c r="I285">
        <f>VLOOKUP(A285,UFMT_CONVERSION!$A:$E,5,FALSE)</f>
        <v/>
      </c>
      <c r="J285">
        <f>"Insert into UFMT_CONV_RULE (CONV_KEY, RULE_NUM, SRC_VALUE, DEST_VALUE, NEXT_KEY,  IS_DEFAULT) Values ('"&amp;A285&amp;"', '"&amp;B285&amp;"', '"&amp;C285&amp;"', '"&amp;D285&amp;"', '"&amp;E285&amp;"',  '"&amp;F285&amp;"');"</f>
        <v/>
      </c>
      <c r="K285">
        <f>"Update UFMT_CONV_RULE set (SRC_VALUE, DEST_VALUE, NEXT_KEY,  IS_DEFAULT) = (SELECT '"&amp;C285&amp;"', '"&amp;D285&amp;"', '"&amp;E285&amp;"',  '"&amp;F285&amp;"' FROM DUAL) where CONV_KEY = '"&amp;A285&amp;"' AND RULE_NUM = '"&amp;B285&amp;"';"</f>
        <v/>
      </c>
    </row>
    <row r="286" spans="1:12">
      <c r="A286" t="n">
        <v>53</v>
      </c>
      <c r="B286" t="n">
        <v>11</v>
      </c>
      <c r="C286" s="2" t="s">
        <v>1021</v>
      </c>
      <c r="D286" s="2" t="s">
        <v>1022</v>
      </c>
      <c r="F286" t="n">
        <v>0</v>
      </c>
      <c r="H286">
        <f>VLOOKUP(A286,UFMT_CONVERSION!$A:$E,3,FALSE)</f>
        <v/>
      </c>
      <c r="I286">
        <f>VLOOKUP(A286,UFMT_CONVERSION!$A:$E,5,FALSE)</f>
        <v/>
      </c>
      <c r="J286">
        <f>"Insert into UFMT_CONV_RULE (CONV_KEY, RULE_NUM, SRC_VALUE, DEST_VALUE, NEXT_KEY,  IS_DEFAULT) Values ('"&amp;A286&amp;"', '"&amp;B286&amp;"', '"&amp;C286&amp;"', '"&amp;D286&amp;"', '"&amp;E286&amp;"',  '"&amp;F286&amp;"');"</f>
        <v/>
      </c>
      <c r="K286">
        <f>"Update UFMT_CONV_RULE set (SRC_VALUE, DEST_VALUE, NEXT_KEY,  IS_DEFAULT) = (SELECT '"&amp;C286&amp;"', '"&amp;D286&amp;"', '"&amp;E286&amp;"',  '"&amp;F286&amp;"' FROM DUAL) where CONV_KEY = '"&amp;A286&amp;"' AND RULE_NUM = '"&amp;B286&amp;"';"</f>
        <v/>
      </c>
    </row>
    <row r="287" spans="1:12">
      <c r="A287" t="n">
        <v>53</v>
      </c>
      <c r="B287" t="n">
        <v>12</v>
      </c>
      <c r="C287" s="2" t="s">
        <v>1023</v>
      </c>
      <c r="D287" s="2" t="s">
        <v>1024</v>
      </c>
      <c r="F287" t="n">
        <v>0</v>
      </c>
      <c r="H287">
        <f>VLOOKUP(A287,UFMT_CONVERSION!$A:$E,3,FALSE)</f>
        <v/>
      </c>
      <c r="I287">
        <f>VLOOKUP(A287,UFMT_CONVERSION!$A:$E,5,FALSE)</f>
        <v/>
      </c>
      <c r="J287">
        <f>"Insert into UFMT_CONV_RULE (CONV_KEY, RULE_NUM, SRC_VALUE, DEST_VALUE, NEXT_KEY,  IS_DEFAULT) Values ('"&amp;A287&amp;"', '"&amp;B287&amp;"', '"&amp;C287&amp;"', '"&amp;D287&amp;"', '"&amp;E287&amp;"',  '"&amp;F287&amp;"');"</f>
        <v/>
      </c>
      <c r="K287">
        <f>"Update UFMT_CONV_RULE set (SRC_VALUE, DEST_VALUE, NEXT_KEY,  IS_DEFAULT) = (SELECT '"&amp;C287&amp;"', '"&amp;D287&amp;"', '"&amp;E287&amp;"',  '"&amp;F287&amp;"' FROM DUAL) where CONV_KEY = '"&amp;A287&amp;"' AND RULE_NUM = '"&amp;B287&amp;"';"</f>
        <v/>
      </c>
    </row>
    <row r="288" spans="1:12">
      <c r="A288" t="n">
        <v>53</v>
      </c>
      <c r="B288" t="n">
        <v>13</v>
      </c>
      <c r="C288" s="2" t="s">
        <v>1025</v>
      </c>
      <c r="D288" s="2" t="s">
        <v>1024</v>
      </c>
      <c r="F288" t="n">
        <v>0</v>
      </c>
      <c r="H288">
        <f>VLOOKUP(A288,UFMT_CONVERSION!$A:$E,3,FALSE)</f>
        <v/>
      </c>
      <c r="I288">
        <f>VLOOKUP(A288,UFMT_CONVERSION!$A:$E,5,FALSE)</f>
        <v/>
      </c>
      <c r="J288">
        <f>"Insert into UFMT_CONV_RULE (CONV_KEY, RULE_NUM, SRC_VALUE, DEST_VALUE, NEXT_KEY,  IS_DEFAULT) Values ('"&amp;A288&amp;"', '"&amp;B288&amp;"', '"&amp;C288&amp;"', '"&amp;D288&amp;"', '"&amp;E288&amp;"',  '"&amp;F288&amp;"');"</f>
        <v/>
      </c>
      <c r="K288">
        <f>"Update UFMT_CONV_RULE set (SRC_VALUE, DEST_VALUE, NEXT_KEY,  IS_DEFAULT) = (SELECT '"&amp;C288&amp;"', '"&amp;D288&amp;"', '"&amp;E288&amp;"',  '"&amp;F288&amp;"' FROM DUAL) where CONV_KEY = '"&amp;A288&amp;"' AND RULE_NUM = '"&amp;B288&amp;"';"</f>
        <v/>
      </c>
    </row>
    <row r="289" spans="1:12">
      <c r="A289" t="n">
        <v>53</v>
      </c>
      <c r="B289" t="n">
        <v>14</v>
      </c>
      <c r="C289" s="2" t="s">
        <v>1026</v>
      </c>
      <c r="D289" s="2" t="s">
        <v>1024</v>
      </c>
      <c r="F289" t="n">
        <v>0</v>
      </c>
      <c r="H289">
        <f>VLOOKUP(A289,UFMT_CONVERSION!$A:$E,3,FALSE)</f>
        <v/>
      </c>
      <c r="I289">
        <f>VLOOKUP(A289,UFMT_CONVERSION!$A:$E,5,FALSE)</f>
        <v/>
      </c>
      <c r="J289">
        <f>"Insert into UFMT_CONV_RULE (CONV_KEY, RULE_NUM, SRC_VALUE, DEST_VALUE, NEXT_KEY,  IS_DEFAULT) Values ('"&amp;A289&amp;"', '"&amp;B289&amp;"', '"&amp;C289&amp;"', '"&amp;D289&amp;"', '"&amp;E289&amp;"',  '"&amp;F289&amp;"');"</f>
        <v/>
      </c>
      <c r="K289">
        <f>"Update UFMT_CONV_RULE set (SRC_VALUE, DEST_VALUE, NEXT_KEY,  IS_DEFAULT) = (SELECT '"&amp;C289&amp;"', '"&amp;D289&amp;"', '"&amp;E289&amp;"',  '"&amp;F289&amp;"' FROM DUAL) where CONV_KEY = '"&amp;A289&amp;"' AND RULE_NUM = '"&amp;B289&amp;"';"</f>
        <v/>
      </c>
    </row>
    <row r="290" spans="1:12">
      <c r="A290" t="n">
        <v>53</v>
      </c>
      <c r="B290" t="n">
        <v>15</v>
      </c>
      <c r="C290" s="2" t="s">
        <v>1027</v>
      </c>
      <c r="D290" s="2" t="s">
        <v>1008</v>
      </c>
      <c r="F290" t="n">
        <v>0</v>
      </c>
      <c r="H290">
        <f>VLOOKUP(A290,UFMT_CONVERSION!$A:$E,3,FALSE)</f>
        <v/>
      </c>
      <c r="I290">
        <f>VLOOKUP(A290,UFMT_CONVERSION!$A:$E,5,FALSE)</f>
        <v/>
      </c>
      <c r="J290">
        <f>"Insert into UFMT_CONV_RULE (CONV_KEY, RULE_NUM, SRC_VALUE, DEST_VALUE, NEXT_KEY,  IS_DEFAULT) Values ('"&amp;A290&amp;"', '"&amp;B290&amp;"', '"&amp;C290&amp;"', '"&amp;D290&amp;"', '"&amp;E290&amp;"',  '"&amp;F290&amp;"');"</f>
        <v/>
      </c>
      <c r="K290">
        <f>"Update UFMT_CONV_RULE set (SRC_VALUE, DEST_VALUE, NEXT_KEY,  IS_DEFAULT) = (SELECT '"&amp;C290&amp;"', '"&amp;D290&amp;"', '"&amp;E290&amp;"',  '"&amp;F290&amp;"' FROM DUAL) where CONV_KEY = '"&amp;A290&amp;"' AND RULE_NUM = '"&amp;B290&amp;"';"</f>
        <v/>
      </c>
    </row>
    <row r="291" spans="1:12">
      <c r="A291" t="n">
        <v>53</v>
      </c>
      <c r="B291" t="n">
        <v>16</v>
      </c>
      <c r="C291" s="2" t="s">
        <v>1028</v>
      </c>
      <c r="D291" s="2" t="s">
        <v>1013</v>
      </c>
      <c r="F291" t="n">
        <v>0</v>
      </c>
      <c r="H291">
        <f>VLOOKUP(A291,UFMT_CONVERSION!$A:$E,3,FALSE)</f>
        <v/>
      </c>
      <c r="I291">
        <f>VLOOKUP(A291,UFMT_CONVERSION!$A:$E,5,FALSE)</f>
        <v/>
      </c>
      <c r="J291">
        <f>"Insert into UFMT_CONV_RULE (CONV_KEY, RULE_NUM, SRC_VALUE, DEST_VALUE, NEXT_KEY,  IS_DEFAULT) Values ('"&amp;A291&amp;"', '"&amp;B291&amp;"', '"&amp;C291&amp;"', '"&amp;D291&amp;"', '"&amp;E291&amp;"',  '"&amp;F291&amp;"');"</f>
        <v/>
      </c>
      <c r="K291">
        <f>"Update UFMT_CONV_RULE set (SRC_VALUE, DEST_VALUE, NEXT_KEY,  IS_DEFAULT) = (SELECT '"&amp;C291&amp;"', '"&amp;D291&amp;"', '"&amp;E291&amp;"',  '"&amp;F291&amp;"' FROM DUAL) where CONV_KEY = '"&amp;A291&amp;"' AND RULE_NUM = '"&amp;B291&amp;"';"</f>
        <v/>
      </c>
    </row>
    <row r="292" spans="1:12">
      <c r="A292" t="n">
        <v>54</v>
      </c>
      <c r="B292" t="n">
        <v>1</v>
      </c>
      <c r="C292" s="2" t="s">
        <v>1029</v>
      </c>
      <c r="D292" s="2" t="s">
        <v>12</v>
      </c>
      <c r="F292" t="n">
        <v>0</v>
      </c>
      <c r="H292">
        <f>VLOOKUP(A292,UFMT_CONVERSION!$A:$E,3,FALSE)</f>
        <v/>
      </c>
      <c r="I292">
        <f>VLOOKUP(A292,UFMT_CONVERSION!$A:$E,5,FALSE)</f>
        <v/>
      </c>
      <c r="J292">
        <f>"Insert into UFMT_CONV_RULE (CONV_KEY, RULE_NUM, SRC_VALUE, DEST_VALUE, NEXT_KEY,  IS_DEFAULT) Values ('"&amp;A292&amp;"', '"&amp;B292&amp;"', '"&amp;C292&amp;"', '"&amp;D292&amp;"', '"&amp;E292&amp;"',  '"&amp;F292&amp;"');"</f>
        <v/>
      </c>
      <c r="K292">
        <f>"Update UFMT_CONV_RULE set (SRC_VALUE, DEST_VALUE, NEXT_KEY,  IS_DEFAULT) = (SELECT '"&amp;C292&amp;"', '"&amp;D292&amp;"', '"&amp;E292&amp;"',  '"&amp;F292&amp;"' FROM DUAL) where CONV_KEY = '"&amp;A292&amp;"' AND RULE_NUM = '"&amp;B292&amp;"';"</f>
        <v/>
      </c>
    </row>
    <row r="293" spans="1:12">
      <c r="A293" t="n">
        <v>54</v>
      </c>
      <c r="B293" t="n">
        <v>2</v>
      </c>
      <c r="C293" s="2" t="s">
        <v>1030</v>
      </c>
      <c r="D293" s="2" t="s">
        <v>12</v>
      </c>
      <c r="F293" t="n">
        <v>0</v>
      </c>
      <c r="H293">
        <f>VLOOKUP(A293,UFMT_CONVERSION!$A:$E,3,FALSE)</f>
        <v/>
      </c>
      <c r="I293">
        <f>VLOOKUP(A293,UFMT_CONVERSION!$A:$E,5,FALSE)</f>
        <v/>
      </c>
      <c r="J293">
        <f>"Insert into UFMT_CONV_RULE (CONV_KEY, RULE_NUM, SRC_VALUE, DEST_VALUE, NEXT_KEY,  IS_DEFAULT) Values ('"&amp;A293&amp;"', '"&amp;B293&amp;"', '"&amp;C293&amp;"', '"&amp;D293&amp;"', '"&amp;E293&amp;"',  '"&amp;F293&amp;"');"</f>
        <v/>
      </c>
      <c r="K293">
        <f>"Update UFMT_CONV_RULE set (SRC_VALUE, DEST_VALUE, NEXT_KEY,  IS_DEFAULT) = (SELECT '"&amp;C293&amp;"', '"&amp;D293&amp;"', '"&amp;E293&amp;"',  '"&amp;F293&amp;"' FROM DUAL) where CONV_KEY = '"&amp;A293&amp;"' AND RULE_NUM = '"&amp;B293&amp;"';"</f>
        <v/>
      </c>
    </row>
    <row r="294" spans="1:12">
      <c r="A294" t="n">
        <v>54</v>
      </c>
      <c r="B294" t="n">
        <v>3</v>
      </c>
      <c r="C294" s="2" t="s">
        <v>1031</v>
      </c>
      <c r="D294" s="2" t="s">
        <v>12</v>
      </c>
      <c r="F294" t="n">
        <v>0</v>
      </c>
      <c r="H294">
        <f>VLOOKUP(A294,UFMT_CONVERSION!$A:$E,3,FALSE)</f>
        <v/>
      </c>
      <c r="I294">
        <f>VLOOKUP(A294,UFMT_CONVERSION!$A:$E,5,FALSE)</f>
        <v/>
      </c>
      <c r="J294">
        <f>"Insert into UFMT_CONV_RULE (CONV_KEY, RULE_NUM, SRC_VALUE, DEST_VALUE, NEXT_KEY,  IS_DEFAULT) Values ('"&amp;A294&amp;"', '"&amp;B294&amp;"', '"&amp;C294&amp;"', '"&amp;D294&amp;"', '"&amp;E294&amp;"',  '"&amp;F294&amp;"');"</f>
        <v/>
      </c>
      <c r="K294">
        <f>"Update UFMT_CONV_RULE set (SRC_VALUE, DEST_VALUE, NEXT_KEY,  IS_DEFAULT) = (SELECT '"&amp;C294&amp;"', '"&amp;D294&amp;"', '"&amp;E294&amp;"',  '"&amp;F294&amp;"' FROM DUAL) where CONV_KEY = '"&amp;A294&amp;"' AND RULE_NUM = '"&amp;B294&amp;"';"</f>
        <v/>
      </c>
    </row>
    <row r="295" spans="1:12">
      <c r="A295" t="n">
        <v>54</v>
      </c>
      <c r="B295" t="n">
        <v>4</v>
      </c>
      <c r="C295" s="2" t="s">
        <v>1032</v>
      </c>
      <c r="D295" s="2" t="s">
        <v>12</v>
      </c>
      <c r="F295" t="n">
        <v>0</v>
      </c>
      <c r="H295">
        <f>VLOOKUP(A295,UFMT_CONVERSION!$A:$E,3,FALSE)</f>
        <v/>
      </c>
      <c r="I295">
        <f>VLOOKUP(A295,UFMT_CONVERSION!$A:$E,5,FALSE)</f>
        <v/>
      </c>
      <c r="J295">
        <f>"Insert into UFMT_CONV_RULE (CONV_KEY, RULE_NUM, SRC_VALUE, DEST_VALUE, NEXT_KEY,  IS_DEFAULT) Values ('"&amp;A295&amp;"', '"&amp;B295&amp;"', '"&amp;C295&amp;"', '"&amp;D295&amp;"', '"&amp;E295&amp;"',  '"&amp;F295&amp;"');"</f>
        <v/>
      </c>
      <c r="K295">
        <f>"Update UFMT_CONV_RULE set (SRC_VALUE, DEST_VALUE, NEXT_KEY,  IS_DEFAULT) = (SELECT '"&amp;C295&amp;"', '"&amp;D295&amp;"', '"&amp;E295&amp;"',  '"&amp;F295&amp;"' FROM DUAL) where CONV_KEY = '"&amp;A295&amp;"' AND RULE_NUM = '"&amp;B295&amp;"';"</f>
        <v/>
      </c>
    </row>
    <row r="296" spans="1:12">
      <c r="A296" t="n">
        <v>54</v>
      </c>
      <c r="B296" t="n">
        <v>5</v>
      </c>
      <c r="C296" s="2" t="s">
        <v>1033</v>
      </c>
      <c r="D296" s="2" t="s">
        <v>12</v>
      </c>
      <c r="F296" t="n">
        <v>0</v>
      </c>
      <c r="H296">
        <f>VLOOKUP(A296,UFMT_CONVERSION!$A:$E,3,FALSE)</f>
        <v/>
      </c>
      <c r="I296">
        <f>VLOOKUP(A296,UFMT_CONVERSION!$A:$E,5,FALSE)</f>
        <v/>
      </c>
      <c r="J296">
        <f>"Insert into UFMT_CONV_RULE (CONV_KEY, RULE_NUM, SRC_VALUE, DEST_VALUE, NEXT_KEY,  IS_DEFAULT) Values ('"&amp;A296&amp;"', '"&amp;B296&amp;"', '"&amp;C296&amp;"', '"&amp;D296&amp;"', '"&amp;E296&amp;"',  '"&amp;F296&amp;"');"</f>
        <v/>
      </c>
      <c r="K296">
        <f>"Update UFMT_CONV_RULE set (SRC_VALUE, DEST_VALUE, NEXT_KEY,  IS_DEFAULT) = (SELECT '"&amp;C296&amp;"', '"&amp;D296&amp;"', '"&amp;E296&amp;"',  '"&amp;F296&amp;"' FROM DUAL) where CONV_KEY = '"&amp;A296&amp;"' AND RULE_NUM = '"&amp;B296&amp;"';"</f>
        <v/>
      </c>
    </row>
    <row r="297" spans="1:12">
      <c r="A297" t="n">
        <v>54</v>
      </c>
      <c r="B297" t="n">
        <v>6</v>
      </c>
      <c r="C297" s="2" t="s">
        <v>1034</v>
      </c>
      <c r="D297" s="2" t="s">
        <v>12</v>
      </c>
      <c r="F297" t="n">
        <v>0</v>
      </c>
      <c r="H297">
        <f>VLOOKUP(A297,UFMT_CONVERSION!$A:$E,3,FALSE)</f>
        <v/>
      </c>
      <c r="I297">
        <f>VLOOKUP(A297,UFMT_CONVERSION!$A:$E,5,FALSE)</f>
        <v/>
      </c>
      <c r="J297">
        <f>"Insert into UFMT_CONV_RULE (CONV_KEY, RULE_NUM, SRC_VALUE, DEST_VALUE, NEXT_KEY,  IS_DEFAULT) Values ('"&amp;A297&amp;"', '"&amp;B297&amp;"', '"&amp;C297&amp;"', '"&amp;D297&amp;"', '"&amp;E297&amp;"',  '"&amp;F297&amp;"');"</f>
        <v/>
      </c>
      <c r="K297">
        <f>"Update UFMT_CONV_RULE set (SRC_VALUE, DEST_VALUE, NEXT_KEY,  IS_DEFAULT) = (SELECT '"&amp;C297&amp;"', '"&amp;D297&amp;"', '"&amp;E297&amp;"',  '"&amp;F297&amp;"' FROM DUAL) where CONV_KEY = '"&amp;A297&amp;"' AND RULE_NUM = '"&amp;B297&amp;"';"</f>
        <v/>
      </c>
    </row>
    <row r="298" spans="1:12">
      <c r="A298" t="n">
        <v>54</v>
      </c>
      <c r="B298" t="n">
        <v>11</v>
      </c>
      <c r="C298" s="2" t="s">
        <v>1035</v>
      </c>
      <c r="D298" s="2" t="s">
        <v>12</v>
      </c>
      <c r="F298" t="n">
        <v>0</v>
      </c>
      <c r="H298">
        <f>VLOOKUP(A298,UFMT_CONVERSION!$A:$E,3,FALSE)</f>
        <v/>
      </c>
      <c r="I298">
        <f>VLOOKUP(A298,UFMT_CONVERSION!$A:$E,5,FALSE)</f>
        <v/>
      </c>
      <c r="J298">
        <f>"Insert into UFMT_CONV_RULE (CONV_KEY, RULE_NUM, SRC_VALUE, DEST_VALUE, NEXT_KEY,  IS_DEFAULT) Values ('"&amp;A298&amp;"', '"&amp;B298&amp;"', '"&amp;C298&amp;"', '"&amp;D298&amp;"', '"&amp;E298&amp;"',  '"&amp;F298&amp;"');"</f>
        <v/>
      </c>
      <c r="K298">
        <f>"Update UFMT_CONV_RULE set (SRC_VALUE, DEST_VALUE, NEXT_KEY,  IS_DEFAULT) = (SELECT '"&amp;C298&amp;"', '"&amp;D298&amp;"', '"&amp;E298&amp;"',  '"&amp;F298&amp;"' FROM DUAL) where CONV_KEY = '"&amp;A298&amp;"' AND RULE_NUM = '"&amp;B298&amp;"';"</f>
        <v/>
      </c>
    </row>
    <row r="299" spans="1:12">
      <c r="A299" t="n">
        <v>54</v>
      </c>
      <c r="B299" t="n">
        <v>12</v>
      </c>
      <c r="C299" s="2" t="s">
        <v>1036</v>
      </c>
      <c r="D299" s="2" t="s">
        <v>12</v>
      </c>
      <c r="F299" t="n">
        <v>0</v>
      </c>
      <c r="H299">
        <f>VLOOKUP(A299,UFMT_CONVERSION!$A:$E,3,FALSE)</f>
        <v/>
      </c>
      <c r="I299">
        <f>VLOOKUP(A299,UFMT_CONVERSION!$A:$E,5,FALSE)</f>
        <v/>
      </c>
      <c r="J299">
        <f>"Insert into UFMT_CONV_RULE (CONV_KEY, RULE_NUM, SRC_VALUE, DEST_VALUE, NEXT_KEY,  IS_DEFAULT) Values ('"&amp;A299&amp;"', '"&amp;B299&amp;"', '"&amp;C299&amp;"', '"&amp;D299&amp;"', '"&amp;E299&amp;"',  '"&amp;F299&amp;"');"</f>
        <v/>
      </c>
      <c r="K299">
        <f>"Update UFMT_CONV_RULE set (SRC_VALUE, DEST_VALUE, NEXT_KEY,  IS_DEFAULT) = (SELECT '"&amp;C299&amp;"', '"&amp;D299&amp;"', '"&amp;E299&amp;"',  '"&amp;F299&amp;"' FROM DUAL) where CONV_KEY = '"&amp;A299&amp;"' AND RULE_NUM = '"&amp;B299&amp;"';"</f>
        <v/>
      </c>
    </row>
    <row r="300" spans="1:12">
      <c r="A300" t="n">
        <v>54</v>
      </c>
      <c r="B300" t="n">
        <v>13</v>
      </c>
      <c r="C300" s="2" t="s">
        <v>1037</v>
      </c>
      <c r="D300" s="2" t="s">
        <v>12</v>
      </c>
      <c r="F300" t="n">
        <v>0</v>
      </c>
      <c r="H300">
        <f>VLOOKUP(A300,UFMT_CONVERSION!$A:$E,3,FALSE)</f>
        <v/>
      </c>
      <c r="I300">
        <f>VLOOKUP(A300,UFMT_CONVERSION!$A:$E,5,FALSE)</f>
        <v/>
      </c>
      <c r="J300">
        <f>"Insert into UFMT_CONV_RULE (CONV_KEY, RULE_NUM, SRC_VALUE, DEST_VALUE, NEXT_KEY,  IS_DEFAULT) Values ('"&amp;A300&amp;"', '"&amp;B300&amp;"', '"&amp;C300&amp;"', '"&amp;D300&amp;"', '"&amp;E300&amp;"',  '"&amp;F300&amp;"');"</f>
        <v/>
      </c>
      <c r="K300">
        <f>"Update UFMT_CONV_RULE set (SRC_VALUE, DEST_VALUE, NEXT_KEY,  IS_DEFAULT) = (SELECT '"&amp;C300&amp;"', '"&amp;D300&amp;"', '"&amp;E300&amp;"',  '"&amp;F300&amp;"' FROM DUAL) where CONV_KEY = '"&amp;A300&amp;"' AND RULE_NUM = '"&amp;B300&amp;"';"</f>
        <v/>
      </c>
    </row>
    <row r="301" spans="1:12">
      <c r="A301" t="n">
        <v>54</v>
      </c>
      <c r="B301" t="n">
        <v>14</v>
      </c>
      <c r="C301" s="2" t="s">
        <v>1038</v>
      </c>
      <c r="D301" s="2" t="s">
        <v>12</v>
      </c>
      <c r="F301" t="n">
        <v>0</v>
      </c>
      <c r="H301">
        <f>VLOOKUP(A301,UFMT_CONVERSION!$A:$E,3,FALSE)</f>
        <v/>
      </c>
      <c r="I301">
        <f>VLOOKUP(A301,UFMT_CONVERSION!$A:$E,5,FALSE)</f>
        <v/>
      </c>
      <c r="J301">
        <f>"Insert into UFMT_CONV_RULE (CONV_KEY, RULE_NUM, SRC_VALUE, DEST_VALUE, NEXT_KEY,  IS_DEFAULT) Values ('"&amp;A301&amp;"', '"&amp;B301&amp;"', '"&amp;C301&amp;"', '"&amp;D301&amp;"', '"&amp;E301&amp;"',  '"&amp;F301&amp;"');"</f>
        <v/>
      </c>
      <c r="K301">
        <f>"Update UFMT_CONV_RULE set (SRC_VALUE, DEST_VALUE, NEXT_KEY,  IS_DEFAULT) = (SELECT '"&amp;C301&amp;"', '"&amp;D301&amp;"', '"&amp;E301&amp;"',  '"&amp;F301&amp;"' FROM DUAL) where CONV_KEY = '"&amp;A301&amp;"' AND RULE_NUM = '"&amp;B301&amp;"';"</f>
        <v/>
      </c>
    </row>
    <row r="302" spans="1:12">
      <c r="A302" t="n">
        <v>54</v>
      </c>
      <c r="B302" t="n">
        <v>15</v>
      </c>
      <c r="C302" s="2" t="s">
        <v>1039</v>
      </c>
      <c r="D302" s="2" t="s">
        <v>12</v>
      </c>
      <c r="F302" t="n">
        <v>0</v>
      </c>
      <c r="H302">
        <f>VLOOKUP(A302,UFMT_CONVERSION!$A:$E,3,FALSE)</f>
        <v/>
      </c>
      <c r="I302">
        <f>VLOOKUP(A302,UFMT_CONVERSION!$A:$E,5,FALSE)</f>
        <v/>
      </c>
      <c r="J302">
        <f>"Insert into UFMT_CONV_RULE (CONV_KEY, RULE_NUM, SRC_VALUE, DEST_VALUE, NEXT_KEY,  IS_DEFAULT) Values ('"&amp;A302&amp;"', '"&amp;B302&amp;"', '"&amp;C302&amp;"', '"&amp;D302&amp;"', '"&amp;E302&amp;"',  '"&amp;F302&amp;"');"</f>
        <v/>
      </c>
      <c r="K302">
        <f>"Update UFMT_CONV_RULE set (SRC_VALUE, DEST_VALUE, NEXT_KEY,  IS_DEFAULT) = (SELECT '"&amp;C302&amp;"', '"&amp;D302&amp;"', '"&amp;E302&amp;"',  '"&amp;F302&amp;"' FROM DUAL) where CONV_KEY = '"&amp;A302&amp;"' AND RULE_NUM = '"&amp;B302&amp;"';"</f>
        <v/>
      </c>
    </row>
    <row r="303" spans="1:12">
      <c r="A303" t="n">
        <v>54</v>
      </c>
      <c r="B303" t="n">
        <v>16</v>
      </c>
      <c r="C303" s="2" t="s">
        <v>1040</v>
      </c>
      <c r="D303" s="2" t="s">
        <v>12</v>
      </c>
      <c r="F303" t="n">
        <v>0</v>
      </c>
      <c r="H303">
        <f>VLOOKUP(A303,UFMT_CONVERSION!$A:$E,3,FALSE)</f>
        <v/>
      </c>
      <c r="I303">
        <f>VLOOKUP(A303,UFMT_CONVERSION!$A:$E,5,FALSE)</f>
        <v/>
      </c>
      <c r="J303">
        <f>"Insert into UFMT_CONV_RULE (CONV_KEY, RULE_NUM, SRC_VALUE, DEST_VALUE, NEXT_KEY,  IS_DEFAULT) Values ('"&amp;A303&amp;"', '"&amp;B303&amp;"', '"&amp;C303&amp;"', '"&amp;D303&amp;"', '"&amp;E303&amp;"',  '"&amp;F303&amp;"');"</f>
        <v/>
      </c>
      <c r="K303">
        <f>"Update UFMT_CONV_RULE set (SRC_VALUE, DEST_VALUE, NEXT_KEY,  IS_DEFAULT) = (SELECT '"&amp;C303&amp;"', '"&amp;D303&amp;"', '"&amp;E303&amp;"',  '"&amp;F303&amp;"' FROM DUAL) where CONV_KEY = '"&amp;A303&amp;"' AND RULE_NUM = '"&amp;B303&amp;"';"</f>
        <v/>
      </c>
    </row>
    <row r="304" spans="1:12">
      <c r="A304" t="n">
        <v>54</v>
      </c>
      <c r="B304" t="n">
        <v>21</v>
      </c>
      <c r="C304" s="2" t="s">
        <v>1041</v>
      </c>
      <c r="D304" s="2" t="s">
        <v>12</v>
      </c>
      <c r="F304" t="n">
        <v>0</v>
      </c>
      <c r="H304">
        <f>VLOOKUP(A304,UFMT_CONVERSION!$A:$E,3,FALSE)</f>
        <v/>
      </c>
      <c r="I304">
        <f>VLOOKUP(A304,UFMT_CONVERSION!$A:$E,5,FALSE)</f>
        <v/>
      </c>
      <c r="J304">
        <f>"Insert into UFMT_CONV_RULE (CONV_KEY, RULE_NUM, SRC_VALUE, DEST_VALUE, NEXT_KEY,  IS_DEFAULT) Values ('"&amp;A304&amp;"', '"&amp;B304&amp;"', '"&amp;C304&amp;"', '"&amp;D304&amp;"', '"&amp;E304&amp;"',  '"&amp;F304&amp;"');"</f>
        <v/>
      </c>
      <c r="K304">
        <f>"Update UFMT_CONV_RULE set (SRC_VALUE, DEST_VALUE, NEXT_KEY,  IS_DEFAULT) = (SELECT '"&amp;C304&amp;"', '"&amp;D304&amp;"', '"&amp;E304&amp;"',  '"&amp;F304&amp;"' FROM DUAL) where CONV_KEY = '"&amp;A304&amp;"' AND RULE_NUM = '"&amp;B304&amp;"';"</f>
        <v/>
      </c>
    </row>
    <row r="305" spans="1:12">
      <c r="A305" t="n">
        <v>54</v>
      </c>
      <c r="B305" t="n">
        <v>22</v>
      </c>
      <c r="C305" s="2" t="s">
        <v>1042</v>
      </c>
      <c r="D305" s="2" t="s">
        <v>12</v>
      </c>
      <c r="F305" t="n">
        <v>0</v>
      </c>
      <c r="H305">
        <f>VLOOKUP(A305,UFMT_CONVERSION!$A:$E,3,FALSE)</f>
        <v/>
      </c>
      <c r="I305">
        <f>VLOOKUP(A305,UFMT_CONVERSION!$A:$E,5,FALSE)</f>
        <v/>
      </c>
      <c r="J305">
        <f>"Insert into UFMT_CONV_RULE (CONV_KEY, RULE_NUM, SRC_VALUE, DEST_VALUE, NEXT_KEY,  IS_DEFAULT) Values ('"&amp;A305&amp;"', '"&amp;B305&amp;"', '"&amp;C305&amp;"', '"&amp;D305&amp;"', '"&amp;E305&amp;"',  '"&amp;F305&amp;"');"</f>
        <v/>
      </c>
      <c r="K305">
        <f>"Update UFMT_CONV_RULE set (SRC_VALUE, DEST_VALUE, NEXT_KEY,  IS_DEFAULT) = (SELECT '"&amp;C305&amp;"', '"&amp;D305&amp;"', '"&amp;E305&amp;"',  '"&amp;F305&amp;"' FROM DUAL) where CONV_KEY = '"&amp;A305&amp;"' AND RULE_NUM = '"&amp;B305&amp;"';"</f>
        <v/>
      </c>
    </row>
    <row r="306" spans="1:12">
      <c r="A306" t="n">
        <v>54</v>
      </c>
      <c r="B306" t="n">
        <v>23</v>
      </c>
      <c r="C306" s="2" t="s">
        <v>1043</v>
      </c>
      <c r="D306" s="2" t="s">
        <v>12</v>
      </c>
      <c r="F306" t="n">
        <v>0</v>
      </c>
      <c r="H306">
        <f>VLOOKUP(A306,UFMT_CONVERSION!$A:$E,3,FALSE)</f>
        <v/>
      </c>
      <c r="I306">
        <f>VLOOKUP(A306,UFMT_CONVERSION!$A:$E,5,FALSE)</f>
        <v/>
      </c>
      <c r="J306">
        <f>"Insert into UFMT_CONV_RULE (CONV_KEY, RULE_NUM, SRC_VALUE, DEST_VALUE, NEXT_KEY,  IS_DEFAULT) Values ('"&amp;A306&amp;"', '"&amp;B306&amp;"', '"&amp;C306&amp;"', '"&amp;D306&amp;"', '"&amp;E306&amp;"',  '"&amp;F306&amp;"');"</f>
        <v/>
      </c>
      <c r="K306">
        <f>"Update UFMT_CONV_RULE set (SRC_VALUE, DEST_VALUE, NEXT_KEY,  IS_DEFAULT) = (SELECT '"&amp;C306&amp;"', '"&amp;D306&amp;"', '"&amp;E306&amp;"',  '"&amp;F306&amp;"' FROM DUAL) where CONV_KEY = '"&amp;A306&amp;"' AND RULE_NUM = '"&amp;B306&amp;"';"</f>
        <v/>
      </c>
    </row>
    <row r="307" spans="1:12">
      <c r="A307" t="n">
        <v>54</v>
      </c>
      <c r="B307" t="n">
        <v>24</v>
      </c>
      <c r="C307" s="2" t="s">
        <v>1044</v>
      </c>
      <c r="D307" s="2" t="s">
        <v>12</v>
      </c>
      <c r="F307" t="n">
        <v>0</v>
      </c>
      <c r="H307">
        <f>VLOOKUP(A307,UFMT_CONVERSION!$A:$E,3,FALSE)</f>
        <v/>
      </c>
      <c r="I307">
        <f>VLOOKUP(A307,UFMT_CONVERSION!$A:$E,5,FALSE)</f>
        <v/>
      </c>
      <c r="J307">
        <f>"Insert into UFMT_CONV_RULE (CONV_KEY, RULE_NUM, SRC_VALUE, DEST_VALUE, NEXT_KEY,  IS_DEFAULT) Values ('"&amp;A307&amp;"', '"&amp;B307&amp;"', '"&amp;C307&amp;"', '"&amp;D307&amp;"', '"&amp;E307&amp;"',  '"&amp;F307&amp;"');"</f>
        <v/>
      </c>
      <c r="K307">
        <f>"Update UFMT_CONV_RULE set (SRC_VALUE, DEST_VALUE, NEXT_KEY,  IS_DEFAULT) = (SELECT '"&amp;C307&amp;"', '"&amp;D307&amp;"', '"&amp;E307&amp;"',  '"&amp;F307&amp;"' FROM DUAL) where CONV_KEY = '"&amp;A307&amp;"' AND RULE_NUM = '"&amp;B307&amp;"';"</f>
        <v/>
      </c>
    </row>
    <row r="308" spans="1:12">
      <c r="A308" t="n">
        <v>54</v>
      </c>
      <c r="B308" t="n">
        <v>25</v>
      </c>
      <c r="C308" s="2" t="s">
        <v>1045</v>
      </c>
      <c r="D308" s="2" t="s">
        <v>12</v>
      </c>
      <c r="F308" t="n">
        <v>0</v>
      </c>
      <c r="H308">
        <f>VLOOKUP(A308,UFMT_CONVERSION!$A:$E,3,FALSE)</f>
        <v/>
      </c>
      <c r="I308">
        <f>VLOOKUP(A308,UFMT_CONVERSION!$A:$E,5,FALSE)</f>
        <v/>
      </c>
      <c r="J308">
        <f>"Insert into UFMT_CONV_RULE (CONV_KEY, RULE_NUM, SRC_VALUE, DEST_VALUE, NEXT_KEY,  IS_DEFAULT) Values ('"&amp;A308&amp;"', '"&amp;B308&amp;"', '"&amp;C308&amp;"', '"&amp;D308&amp;"', '"&amp;E308&amp;"',  '"&amp;F308&amp;"');"</f>
        <v/>
      </c>
      <c r="K308">
        <f>"Update UFMT_CONV_RULE set (SRC_VALUE, DEST_VALUE, NEXT_KEY,  IS_DEFAULT) = (SELECT '"&amp;C308&amp;"', '"&amp;D308&amp;"', '"&amp;E308&amp;"',  '"&amp;F308&amp;"' FROM DUAL) where CONV_KEY = '"&amp;A308&amp;"' AND RULE_NUM = '"&amp;B308&amp;"';"</f>
        <v/>
      </c>
    </row>
    <row r="309" spans="1:12">
      <c r="A309" t="n">
        <v>54</v>
      </c>
      <c r="B309" t="n">
        <v>26</v>
      </c>
      <c r="C309" s="2" t="s">
        <v>1046</v>
      </c>
      <c r="D309" s="2" t="s">
        <v>12</v>
      </c>
      <c r="F309" t="n">
        <v>0</v>
      </c>
      <c r="H309">
        <f>VLOOKUP(A309,UFMT_CONVERSION!$A:$E,3,FALSE)</f>
        <v/>
      </c>
      <c r="I309">
        <f>VLOOKUP(A309,UFMT_CONVERSION!$A:$E,5,FALSE)</f>
        <v/>
      </c>
      <c r="J309">
        <f>"Insert into UFMT_CONV_RULE (CONV_KEY, RULE_NUM, SRC_VALUE, DEST_VALUE, NEXT_KEY,  IS_DEFAULT) Values ('"&amp;A309&amp;"', '"&amp;B309&amp;"', '"&amp;C309&amp;"', '"&amp;D309&amp;"', '"&amp;E309&amp;"',  '"&amp;F309&amp;"');"</f>
        <v/>
      </c>
      <c r="K309">
        <f>"Update UFMT_CONV_RULE set (SRC_VALUE, DEST_VALUE, NEXT_KEY,  IS_DEFAULT) = (SELECT '"&amp;C309&amp;"', '"&amp;D309&amp;"', '"&amp;E309&amp;"',  '"&amp;F309&amp;"' FROM DUAL) where CONV_KEY = '"&amp;A309&amp;"' AND RULE_NUM = '"&amp;B309&amp;"';"</f>
        <v/>
      </c>
    </row>
    <row r="310" spans="1:12">
      <c r="A310" t="n">
        <v>54</v>
      </c>
      <c r="B310" t="n">
        <v>31</v>
      </c>
      <c r="C310" s="2" t="s">
        <v>1047</v>
      </c>
      <c r="D310" s="2" t="s">
        <v>12</v>
      </c>
      <c r="F310" t="n">
        <v>0</v>
      </c>
      <c r="H310">
        <f>VLOOKUP(A310,UFMT_CONVERSION!$A:$E,3,FALSE)</f>
        <v/>
      </c>
      <c r="I310">
        <f>VLOOKUP(A310,UFMT_CONVERSION!$A:$E,5,FALSE)</f>
        <v/>
      </c>
      <c r="J310">
        <f>"Insert into UFMT_CONV_RULE (CONV_KEY, RULE_NUM, SRC_VALUE, DEST_VALUE, NEXT_KEY,  IS_DEFAULT) Values ('"&amp;A310&amp;"', '"&amp;B310&amp;"', '"&amp;C310&amp;"', '"&amp;D310&amp;"', '"&amp;E310&amp;"',  '"&amp;F310&amp;"');"</f>
        <v/>
      </c>
      <c r="K310">
        <f>"Update UFMT_CONV_RULE set (SRC_VALUE, DEST_VALUE, NEXT_KEY,  IS_DEFAULT) = (SELECT '"&amp;C310&amp;"', '"&amp;D310&amp;"', '"&amp;E310&amp;"',  '"&amp;F310&amp;"' FROM DUAL) where CONV_KEY = '"&amp;A310&amp;"' AND RULE_NUM = '"&amp;B310&amp;"';"</f>
        <v/>
      </c>
    </row>
    <row r="311" spans="1:12">
      <c r="A311" t="n">
        <v>54</v>
      </c>
      <c r="B311" t="n">
        <v>32</v>
      </c>
      <c r="C311" s="2" t="s">
        <v>1048</v>
      </c>
      <c r="D311" s="2" t="s">
        <v>12</v>
      </c>
      <c r="F311" t="n">
        <v>0</v>
      </c>
      <c r="H311">
        <f>VLOOKUP(A311,UFMT_CONVERSION!$A:$E,3,FALSE)</f>
        <v/>
      </c>
      <c r="I311">
        <f>VLOOKUP(A311,UFMT_CONVERSION!$A:$E,5,FALSE)</f>
        <v/>
      </c>
      <c r="J311">
        <f>"Insert into UFMT_CONV_RULE (CONV_KEY, RULE_NUM, SRC_VALUE, DEST_VALUE, NEXT_KEY,  IS_DEFAULT) Values ('"&amp;A311&amp;"', '"&amp;B311&amp;"', '"&amp;C311&amp;"', '"&amp;D311&amp;"', '"&amp;E311&amp;"',  '"&amp;F311&amp;"');"</f>
        <v/>
      </c>
      <c r="K311">
        <f>"Update UFMT_CONV_RULE set (SRC_VALUE, DEST_VALUE, NEXT_KEY,  IS_DEFAULT) = (SELECT '"&amp;C311&amp;"', '"&amp;D311&amp;"', '"&amp;E311&amp;"',  '"&amp;F311&amp;"' FROM DUAL) where CONV_KEY = '"&amp;A311&amp;"' AND RULE_NUM = '"&amp;B311&amp;"';"</f>
        <v/>
      </c>
    </row>
    <row r="312" spans="1:12">
      <c r="A312" t="n">
        <v>54</v>
      </c>
      <c r="B312" t="n">
        <v>33</v>
      </c>
      <c r="C312" s="2" t="s">
        <v>1049</v>
      </c>
      <c r="D312" s="2" t="s">
        <v>12</v>
      </c>
      <c r="F312" t="n">
        <v>0</v>
      </c>
      <c r="H312">
        <f>VLOOKUP(A312,UFMT_CONVERSION!$A:$E,3,FALSE)</f>
        <v/>
      </c>
      <c r="I312">
        <f>VLOOKUP(A312,UFMT_CONVERSION!$A:$E,5,FALSE)</f>
        <v/>
      </c>
      <c r="J312">
        <f>"Insert into UFMT_CONV_RULE (CONV_KEY, RULE_NUM, SRC_VALUE, DEST_VALUE, NEXT_KEY,  IS_DEFAULT) Values ('"&amp;A312&amp;"', '"&amp;B312&amp;"', '"&amp;C312&amp;"', '"&amp;D312&amp;"', '"&amp;E312&amp;"',  '"&amp;F312&amp;"');"</f>
        <v/>
      </c>
      <c r="K312">
        <f>"Update UFMT_CONV_RULE set (SRC_VALUE, DEST_VALUE, NEXT_KEY,  IS_DEFAULT) = (SELECT '"&amp;C312&amp;"', '"&amp;D312&amp;"', '"&amp;E312&amp;"',  '"&amp;F312&amp;"' FROM DUAL) where CONV_KEY = '"&amp;A312&amp;"' AND RULE_NUM = '"&amp;B312&amp;"';"</f>
        <v/>
      </c>
    </row>
    <row r="313" spans="1:12">
      <c r="A313" t="n">
        <v>54</v>
      </c>
      <c r="B313" t="n">
        <v>34</v>
      </c>
      <c r="C313" s="2" t="s">
        <v>1050</v>
      </c>
      <c r="D313" s="2" t="s">
        <v>12</v>
      </c>
      <c r="F313" t="n">
        <v>0</v>
      </c>
      <c r="H313">
        <f>VLOOKUP(A313,UFMT_CONVERSION!$A:$E,3,FALSE)</f>
        <v/>
      </c>
      <c r="I313">
        <f>VLOOKUP(A313,UFMT_CONVERSION!$A:$E,5,FALSE)</f>
        <v/>
      </c>
      <c r="J313">
        <f>"Insert into UFMT_CONV_RULE (CONV_KEY, RULE_NUM, SRC_VALUE, DEST_VALUE, NEXT_KEY,  IS_DEFAULT) Values ('"&amp;A313&amp;"', '"&amp;B313&amp;"', '"&amp;C313&amp;"', '"&amp;D313&amp;"', '"&amp;E313&amp;"',  '"&amp;F313&amp;"');"</f>
        <v/>
      </c>
      <c r="K313">
        <f>"Update UFMT_CONV_RULE set (SRC_VALUE, DEST_VALUE, NEXT_KEY,  IS_DEFAULT) = (SELECT '"&amp;C313&amp;"', '"&amp;D313&amp;"', '"&amp;E313&amp;"',  '"&amp;F313&amp;"' FROM DUAL) where CONV_KEY = '"&amp;A313&amp;"' AND RULE_NUM = '"&amp;B313&amp;"';"</f>
        <v/>
      </c>
    </row>
    <row r="314" spans="1:12">
      <c r="A314" t="n">
        <v>54</v>
      </c>
      <c r="B314" t="n">
        <v>35</v>
      </c>
      <c r="C314" s="2" t="s">
        <v>1051</v>
      </c>
      <c r="D314" s="2" t="s">
        <v>12</v>
      </c>
      <c r="F314" t="n">
        <v>0</v>
      </c>
      <c r="H314">
        <f>VLOOKUP(A314,UFMT_CONVERSION!$A:$E,3,FALSE)</f>
        <v/>
      </c>
      <c r="I314">
        <f>VLOOKUP(A314,UFMT_CONVERSION!$A:$E,5,FALSE)</f>
        <v/>
      </c>
      <c r="J314">
        <f>"Insert into UFMT_CONV_RULE (CONV_KEY, RULE_NUM, SRC_VALUE, DEST_VALUE, NEXT_KEY,  IS_DEFAULT) Values ('"&amp;A314&amp;"', '"&amp;B314&amp;"', '"&amp;C314&amp;"', '"&amp;D314&amp;"', '"&amp;E314&amp;"',  '"&amp;F314&amp;"');"</f>
        <v/>
      </c>
      <c r="K314">
        <f>"Update UFMT_CONV_RULE set (SRC_VALUE, DEST_VALUE, NEXT_KEY,  IS_DEFAULT) = (SELECT '"&amp;C314&amp;"', '"&amp;D314&amp;"', '"&amp;E314&amp;"',  '"&amp;F314&amp;"' FROM DUAL) where CONV_KEY = '"&amp;A314&amp;"' AND RULE_NUM = '"&amp;B314&amp;"';"</f>
        <v/>
      </c>
    </row>
    <row r="315" spans="1:12">
      <c r="A315" t="n">
        <v>54</v>
      </c>
      <c r="B315" t="n">
        <v>36</v>
      </c>
      <c r="C315" s="2" t="s">
        <v>1052</v>
      </c>
      <c r="D315" s="2" t="s">
        <v>12</v>
      </c>
      <c r="F315" t="n">
        <v>0</v>
      </c>
      <c r="H315">
        <f>VLOOKUP(A315,UFMT_CONVERSION!$A:$E,3,FALSE)</f>
        <v/>
      </c>
      <c r="I315">
        <f>VLOOKUP(A315,UFMT_CONVERSION!$A:$E,5,FALSE)</f>
        <v/>
      </c>
      <c r="J315">
        <f>"Insert into UFMT_CONV_RULE (CONV_KEY, RULE_NUM, SRC_VALUE, DEST_VALUE, NEXT_KEY,  IS_DEFAULT) Values ('"&amp;A315&amp;"', '"&amp;B315&amp;"', '"&amp;C315&amp;"', '"&amp;D315&amp;"', '"&amp;E315&amp;"',  '"&amp;F315&amp;"');"</f>
        <v/>
      </c>
      <c r="K315">
        <f>"Update UFMT_CONV_RULE set (SRC_VALUE, DEST_VALUE, NEXT_KEY,  IS_DEFAULT) = (SELECT '"&amp;C315&amp;"', '"&amp;D315&amp;"', '"&amp;E315&amp;"',  '"&amp;F315&amp;"' FROM DUAL) where CONV_KEY = '"&amp;A315&amp;"' AND RULE_NUM = '"&amp;B315&amp;"';"</f>
        <v/>
      </c>
    </row>
    <row r="316" spans="1:12">
      <c r="A316" t="n">
        <v>54</v>
      </c>
      <c r="B316" t="n">
        <v>41</v>
      </c>
      <c r="C316" s="2" t="s">
        <v>1053</v>
      </c>
      <c r="D316" s="2" t="s">
        <v>12</v>
      </c>
      <c r="F316" t="n">
        <v>0</v>
      </c>
      <c r="H316">
        <f>VLOOKUP(A316,UFMT_CONVERSION!$A:$E,3,FALSE)</f>
        <v/>
      </c>
      <c r="I316">
        <f>VLOOKUP(A316,UFMT_CONVERSION!$A:$E,5,FALSE)</f>
        <v/>
      </c>
      <c r="J316">
        <f>"Insert into UFMT_CONV_RULE (CONV_KEY, RULE_NUM, SRC_VALUE, DEST_VALUE, NEXT_KEY,  IS_DEFAULT) Values ('"&amp;A316&amp;"', '"&amp;B316&amp;"', '"&amp;C316&amp;"', '"&amp;D316&amp;"', '"&amp;E316&amp;"',  '"&amp;F316&amp;"');"</f>
        <v/>
      </c>
      <c r="K316">
        <f>"Update UFMT_CONV_RULE set (SRC_VALUE, DEST_VALUE, NEXT_KEY,  IS_DEFAULT) = (SELECT '"&amp;C316&amp;"', '"&amp;D316&amp;"', '"&amp;E316&amp;"',  '"&amp;F316&amp;"' FROM DUAL) where CONV_KEY = '"&amp;A316&amp;"' AND RULE_NUM = '"&amp;B316&amp;"';"</f>
        <v/>
      </c>
    </row>
    <row r="317" spans="1:12">
      <c r="A317" t="n">
        <v>54</v>
      </c>
      <c r="B317" t="n">
        <v>42</v>
      </c>
      <c r="C317" s="2" t="s">
        <v>1054</v>
      </c>
      <c r="D317" s="2" t="s">
        <v>12</v>
      </c>
      <c r="F317" t="n">
        <v>0</v>
      </c>
      <c r="H317">
        <f>VLOOKUP(A317,UFMT_CONVERSION!$A:$E,3,FALSE)</f>
        <v/>
      </c>
      <c r="I317">
        <f>VLOOKUP(A317,UFMT_CONVERSION!$A:$E,5,FALSE)</f>
        <v/>
      </c>
      <c r="J317">
        <f>"Insert into UFMT_CONV_RULE (CONV_KEY, RULE_NUM, SRC_VALUE, DEST_VALUE, NEXT_KEY,  IS_DEFAULT) Values ('"&amp;A317&amp;"', '"&amp;B317&amp;"', '"&amp;C317&amp;"', '"&amp;D317&amp;"', '"&amp;E317&amp;"',  '"&amp;F317&amp;"');"</f>
        <v/>
      </c>
      <c r="K317">
        <f>"Update UFMT_CONV_RULE set (SRC_VALUE, DEST_VALUE, NEXT_KEY,  IS_DEFAULT) = (SELECT '"&amp;C317&amp;"', '"&amp;D317&amp;"', '"&amp;E317&amp;"',  '"&amp;F317&amp;"' FROM DUAL) where CONV_KEY = '"&amp;A317&amp;"' AND RULE_NUM = '"&amp;B317&amp;"';"</f>
        <v/>
      </c>
    </row>
    <row r="318" spans="1:12">
      <c r="A318" t="n">
        <v>54</v>
      </c>
      <c r="B318" t="n">
        <v>43</v>
      </c>
      <c r="C318" s="2" t="s">
        <v>1055</v>
      </c>
      <c r="D318" s="2" t="s">
        <v>12</v>
      </c>
      <c r="F318" t="n">
        <v>0</v>
      </c>
      <c r="H318">
        <f>VLOOKUP(A318,UFMT_CONVERSION!$A:$E,3,FALSE)</f>
        <v/>
      </c>
      <c r="I318">
        <f>VLOOKUP(A318,UFMT_CONVERSION!$A:$E,5,FALSE)</f>
        <v/>
      </c>
      <c r="J318">
        <f>"Insert into UFMT_CONV_RULE (CONV_KEY, RULE_NUM, SRC_VALUE, DEST_VALUE, NEXT_KEY,  IS_DEFAULT) Values ('"&amp;A318&amp;"', '"&amp;B318&amp;"', '"&amp;C318&amp;"', '"&amp;D318&amp;"', '"&amp;E318&amp;"',  '"&amp;F318&amp;"');"</f>
        <v/>
      </c>
      <c r="K318">
        <f>"Update UFMT_CONV_RULE set (SRC_VALUE, DEST_VALUE, NEXT_KEY,  IS_DEFAULT) = (SELECT '"&amp;C318&amp;"', '"&amp;D318&amp;"', '"&amp;E318&amp;"',  '"&amp;F318&amp;"' FROM DUAL) where CONV_KEY = '"&amp;A318&amp;"' AND RULE_NUM = '"&amp;B318&amp;"';"</f>
        <v/>
      </c>
    </row>
    <row r="319" spans="1:12">
      <c r="A319" t="n">
        <v>54</v>
      </c>
      <c r="B319" t="n">
        <v>44</v>
      </c>
      <c r="C319" s="2" t="s">
        <v>1056</v>
      </c>
      <c r="D319" s="2" t="s">
        <v>12</v>
      </c>
      <c r="F319" t="n">
        <v>0</v>
      </c>
      <c r="H319">
        <f>VLOOKUP(A319,UFMT_CONVERSION!$A:$E,3,FALSE)</f>
        <v/>
      </c>
      <c r="I319">
        <f>VLOOKUP(A319,UFMT_CONVERSION!$A:$E,5,FALSE)</f>
        <v/>
      </c>
      <c r="J319">
        <f>"Insert into UFMT_CONV_RULE (CONV_KEY, RULE_NUM, SRC_VALUE, DEST_VALUE, NEXT_KEY,  IS_DEFAULT) Values ('"&amp;A319&amp;"', '"&amp;B319&amp;"', '"&amp;C319&amp;"', '"&amp;D319&amp;"', '"&amp;E319&amp;"',  '"&amp;F319&amp;"');"</f>
        <v/>
      </c>
      <c r="K319">
        <f>"Update UFMT_CONV_RULE set (SRC_VALUE, DEST_VALUE, NEXT_KEY,  IS_DEFAULT) = (SELECT '"&amp;C319&amp;"', '"&amp;D319&amp;"', '"&amp;E319&amp;"',  '"&amp;F319&amp;"' FROM DUAL) where CONV_KEY = '"&amp;A319&amp;"' AND RULE_NUM = '"&amp;B319&amp;"';"</f>
        <v/>
      </c>
    </row>
    <row r="320" spans="1:12">
      <c r="A320" t="n">
        <v>54</v>
      </c>
      <c r="B320" t="n">
        <v>45</v>
      </c>
      <c r="C320" s="2" t="s">
        <v>1057</v>
      </c>
      <c r="D320" s="2" t="s">
        <v>12</v>
      </c>
      <c r="F320" t="n">
        <v>0</v>
      </c>
      <c r="H320">
        <f>VLOOKUP(A320,UFMT_CONVERSION!$A:$E,3,FALSE)</f>
        <v/>
      </c>
      <c r="I320">
        <f>VLOOKUP(A320,UFMT_CONVERSION!$A:$E,5,FALSE)</f>
        <v/>
      </c>
      <c r="J320">
        <f>"Insert into UFMT_CONV_RULE (CONV_KEY, RULE_NUM, SRC_VALUE, DEST_VALUE, NEXT_KEY,  IS_DEFAULT) Values ('"&amp;A320&amp;"', '"&amp;B320&amp;"', '"&amp;C320&amp;"', '"&amp;D320&amp;"', '"&amp;E320&amp;"',  '"&amp;F320&amp;"');"</f>
        <v/>
      </c>
      <c r="K320">
        <f>"Update UFMT_CONV_RULE set (SRC_VALUE, DEST_VALUE, NEXT_KEY,  IS_DEFAULT) = (SELECT '"&amp;C320&amp;"', '"&amp;D320&amp;"', '"&amp;E320&amp;"',  '"&amp;F320&amp;"' FROM DUAL) where CONV_KEY = '"&amp;A320&amp;"' AND RULE_NUM = '"&amp;B320&amp;"';"</f>
        <v/>
      </c>
    </row>
    <row r="321" spans="1:12">
      <c r="A321" t="n">
        <v>54</v>
      </c>
      <c r="B321" t="n">
        <v>46</v>
      </c>
      <c r="C321" s="2" t="s">
        <v>1058</v>
      </c>
      <c r="D321" s="2" t="s">
        <v>12</v>
      </c>
      <c r="F321" t="n">
        <v>0</v>
      </c>
      <c r="H321">
        <f>VLOOKUP(A321,UFMT_CONVERSION!$A:$E,3,FALSE)</f>
        <v/>
      </c>
      <c r="I321">
        <f>VLOOKUP(A321,UFMT_CONVERSION!$A:$E,5,FALSE)</f>
        <v/>
      </c>
      <c r="J321">
        <f>"Insert into UFMT_CONV_RULE (CONV_KEY, RULE_NUM, SRC_VALUE, DEST_VALUE, NEXT_KEY,  IS_DEFAULT) Values ('"&amp;A321&amp;"', '"&amp;B321&amp;"', '"&amp;C321&amp;"', '"&amp;D321&amp;"', '"&amp;E321&amp;"',  '"&amp;F321&amp;"');"</f>
        <v/>
      </c>
      <c r="K321">
        <f>"Update UFMT_CONV_RULE set (SRC_VALUE, DEST_VALUE, NEXT_KEY,  IS_DEFAULT) = (SELECT '"&amp;C321&amp;"', '"&amp;D321&amp;"', '"&amp;E321&amp;"',  '"&amp;F321&amp;"' FROM DUAL) where CONV_KEY = '"&amp;A321&amp;"' AND RULE_NUM = '"&amp;B321&amp;"';"</f>
        <v/>
      </c>
    </row>
    <row r="322" spans="1:12">
      <c r="A322" t="n">
        <v>55</v>
      </c>
      <c r="B322" t="n">
        <v>1</v>
      </c>
      <c r="C322" s="2" t="n"/>
      <c r="D322" s="2" t="s">
        <v>1059</v>
      </c>
      <c r="F322" t="n">
        <v>1</v>
      </c>
      <c r="H322">
        <f>VLOOKUP(A322,UFMT_CONVERSION!$A:$E,3,FALSE)</f>
        <v/>
      </c>
      <c r="I322">
        <f>VLOOKUP(A322,UFMT_CONVERSION!$A:$E,5,FALSE)</f>
        <v/>
      </c>
      <c r="J322">
        <f>"Insert into UFMT_CONV_RULE (CONV_KEY, RULE_NUM, SRC_VALUE, DEST_VALUE, NEXT_KEY,  IS_DEFAULT) Values ('"&amp;A322&amp;"', '"&amp;B322&amp;"', '"&amp;C322&amp;"', '"&amp;D322&amp;"', '"&amp;E322&amp;"',  '"&amp;F322&amp;"');"</f>
        <v/>
      </c>
      <c r="K322">
        <f>"Update UFMT_CONV_RULE set (SRC_VALUE, DEST_VALUE, NEXT_KEY,  IS_DEFAULT) = (SELECT '"&amp;C322&amp;"', '"&amp;D322&amp;"', '"&amp;E322&amp;"',  '"&amp;F322&amp;"' FROM DUAL) where CONV_KEY = '"&amp;A322&amp;"' AND RULE_NUM = '"&amp;B322&amp;"';"</f>
        <v/>
      </c>
    </row>
    <row r="323" spans="1:12">
      <c r="A323" t="n">
        <v>56</v>
      </c>
      <c r="B323" t="n">
        <v>1</v>
      </c>
      <c r="C323" s="2" t="n"/>
      <c r="D323" s="2" t="s">
        <v>256</v>
      </c>
      <c r="F323" t="n">
        <v>1</v>
      </c>
      <c r="H323">
        <f>VLOOKUP(A323,UFMT_CONVERSION!$A:$E,3,FALSE)</f>
        <v/>
      </c>
      <c r="I323">
        <f>VLOOKUP(A323,UFMT_CONVERSION!$A:$E,5,FALSE)</f>
        <v/>
      </c>
      <c r="J323">
        <f>"Insert into UFMT_CONV_RULE (CONV_KEY, RULE_NUM, SRC_VALUE, DEST_VALUE, NEXT_KEY,  IS_DEFAULT) Values ('"&amp;A323&amp;"', '"&amp;B323&amp;"', '"&amp;C323&amp;"', '"&amp;D323&amp;"', '"&amp;E323&amp;"',  '"&amp;F323&amp;"');"</f>
        <v/>
      </c>
      <c r="K323">
        <f>"Update UFMT_CONV_RULE set (SRC_VALUE, DEST_VALUE, NEXT_KEY,  IS_DEFAULT) = (SELECT '"&amp;C323&amp;"', '"&amp;D323&amp;"', '"&amp;E323&amp;"',  '"&amp;F323&amp;"' FROM DUAL) where CONV_KEY = '"&amp;A323&amp;"' AND RULE_NUM = '"&amp;B323&amp;"';"</f>
        <v/>
      </c>
    </row>
    <row r="324" spans="1:12">
      <c r="A324" t="n">
        <v>56</v>
      </c>
      <c r="B324" t="n">
        <v>2</v>
      </c>
      <c r="C324" s="2" t="s">
        <v>1060</v>
      </c>
      <c r="D324" s="2" t="s">
        <v>12</v>
      </c>
      <c r="F324" t="n">
        <v>0</v>
      </c>
      <c r="H324">
        <f>VLOOKUP(A324,UFMT_CONVERSION!$A:$E,3,FALSE)</f>
        <v/>
      </c>
      <c r="I324">
        <f>VLOOKUP(A324,UFMT_CONVERSION!$A:$E,5,FALSE)</f>
        <v/>
      </c>
      <c r="J324">
        <f>"Insert into UFMT_CONV_RULE (CONV_KEY, RULE_NUM, SRC_VALUE, DEST_VALUE, NEXT_KEY,  IS_DEFAULT) Values ('"&amp;A324&amp;"', '"&amp;B324&amp;"', '"&amp;C324&amp;"', '"&amp;D324&amp;"', '"&amp;E324&amp;"',  '"&amp;F324&amp;"');"</f>
        <v/>
      </c>
      <c r="K324">
        <f>"Update UFMT_CONV_RULE set (SRC_VALUE, DEST_VALUE, NEXT_KEY,  IS_DEFAULT) = (SELECT '"&amp;C324&amp;"', '"&amp;D324&amp;"', '"&amp;E324&amp;"',  '"&amp;F324&amp;"' FROM DUAL) where CONV_KEY = '"&amp;A324&amp;"' AND RULE_NUM = '"&amp;B324&amp;"';"</f>
        <v/>
      </c>
    </row>
    <row r="325" spans="1:12">
      <c r="A325" t="n">
        <v>56</v>
      </c>
      <c r="B325" t="n">
        <v>3</v>
      </c>
      <c r="C325" s="2" t="s">
        <v>1061</v>
      </c>
      <c r="D325" s="2" t="s">
        <v>12</v>
      </c>
      <c r="F325" t="n">
        <v>0</v>
      </c>
      <c r="H325">
        <f>VLOOKUP(A325,UFMT_CONVERSION!$A:$E,3,FALSE)</f>
        <v/>
      </c>
      <c r="I325">
        <f>VLOOKUP(A325,UFMT_CONVERSION!$A:$E,5,FALSE)</f>
        <v/>
      </c>
      <c r="J325">
        <f>"Insert into UFMT_CONV_RULE (CONV_KEY, RULE_NUM, SRC_VALUE, DEST_VALUE, NEXT_KEY,  IS_DEFAULT) Values ('"&amp;A325&amp;"', '"&amp;B325&amp;"', '"&amp;C325&amp;"', '"&amp;D325&amp;"', '"&amp;E325&amp;"',  '"&amp;F325&amp;"');"</f>
        <v/>
      </c>
      <c r="K325">
        <f>"Update UFMT_CONV_RULE set (SRC_VALUE, DEST_VALUE, NEXT_KEY,  IS_DEFAULT) = (SELECT '"&amp;C325&amp;"', '"&amp;D325&amp;"', '"&amp;E325&amp;"',  '"&amp;F325&amp;"' FROM DUAL) where CONV_KEY = '"&amp;A325&amp;"' AND RULE_NUM = '"&amp;B325&amp;"';"</f>
        <v/>
      </c>
    </row>
    <row r="326" spans="1:12">
      <c r="A326" t="n">
        <v>56</v>
      </c>
      <c r="B326" t="n">
        <v>4</v>
      </c>
      <c r="C326" s="2" t="s">
        <v>1062</v>
      </c>
      <c r="D326" s="2" t="s">
        <v>12</v>
      </c>
      <c r="F326" t="n">
        <v>0</v>
      </c>
      <c r="H326">
        <f>VLOOKUP(A326,UFMT_CONVERSION!$A:$E,3,FALSE)</f>
        <v/>
      </c>
      <c r="I326">
        <f>VLOOKUP(A326,UFMT_CONVERSION!$A:$E,5,FALSE)</f>
        <v/>
      </c>
      <c r="J326">
        <f>"Insert into UFMT_CONV_RULE (CONV_KEY, RULE_NUM, SRC_VALUE, DEST_VALUE, NEXT_KEY,  IS_DEFAULT) Values ('"&amp;A326&amp;"', '"&amp;B326&amp;"', '"&amp;C326&amp;"', '"&amp;D326&amp;"', '"&amp;E326&amp;"',  '"&amp;F326&amp;"');"</f>
        <v/>
      </c>
      <c r="K326">
        <f>"Update UFMT_CONV_RULE set (SRC_VALUE, DEST_VALUE, NEXT_KEY,  IS_DEFAULT) = (SELECT '"&amp;C326&amp;"', '"&amp;D326&amp;"', '"&amp;E326&amp;"',  '"&amp;F326&amp;"' FROM DUAL) where CONV_KEY = '"&amp;A326&amp;"' AND RULE_NUM = '"&amp;B326&amp;"';"</f>
        <v/>
      </c>
    </row>
    <row r="327" spans="1:12">
      <c r="A327" t="n">
        <v>56</v>
      </c>
      <c r="B327" t="n">
        <v>5</v>
      </c>
      <c r="C327" s="2" t="s">
        <v>1063</v>
      </c>
      <c r="D327" s="2" t="s">
        <v>12</v>
      </c>
      <c r="F327" t="n">
        <v>0</v>
      </c>
      <c r="H327">
        <f>VLOOKUP(A327,UFMT_CONVERSION!$A:$E,3,FALSE)</f>
        <v/>
      </c>
      <c r="I327">
        <f>VLOOKUP(A327,UFMT_CONVERSION!$A:$E,5,FALSE)</f>
        <v/>
      </c>
      <c r="J327">
        <f>"Insert into UFMT_CONV_RULE (CONV_KEY, RULE_NUM, SRC_VALUE, DEST_VALUE, NEXT_KEY,  IS_DEFAULT) Values ('"&amp;A327&amp;"', '"&amp;B327&amp;"', '"&amp;C327&amp;"', '"&amp;D327&amp;"', '"&amp;E327&amp;"',  '"&amp;F327&amp;"');"</f>
        <v/>
      </c>
      <c r="K327">
        <f>"Update UFMT_CONV_RULE set (SRC_VALUE, DEST_VALUE, NEXT_KEY,  IS_DEFAULT) = (SELECT '"&amp;C327&amp;"', '"&amp;D327&amp;"', '"&amp;E327&amp;"',  '"&amp;F327&amp;"' FROM DUAL) where CONV_KEY = '"&amp;A327&amp;"' AND RULE_NUM = '"&amp;B327&amp;"';"</f>
        <v/>
      </c>
    </row>
    <row r="328" spans="1:12">
      <c r="A328" t="n">
        <v>56</v>
      </c>
      <c r="B328" t="n">
        <v>6</v>
      </c>
      <c r="C328" s="2" t="s">
        <v>1064</v>
      </c>
      <c r="D328" s="2" t="s">
        <v>12</v>
      </c>
      <c r="F328" t="n">
        <v>0</v>
      </c>
      <c r="H328">
        <f>VLOOKUP(A328,UFMT_CONVERSION!$A:$E,3,FALSE)</f>
        <v/>
      </c>
      <c r="I328">
        <f>VLOOKUP(A328,UFMT_CONVERSION!$A:$E,5,FALSE)</f>
        <v/>
      </c>
      <c r="J328">
        <f>"Insert into UFMT_CONV_RULE (CONV_KEY, RULE_NUM, SRC_VALUE, DEST_VALUE, NEXT_KEY,  IS_DEFAULT) Values ('"&amp;A328&amp;"', '"&amp;B328&amp;"', '"&amp;C328&amp;"', '"&amp;D328&amp;"', '"&amp;E328&amp;"',  '"&amp;F328&amp;"');"</f>
        <v/>
      </c>
      <c r="K328">
        <f>"Update UFMT_CONV_RULE set (SRC_VALUE, DEST_VALUE, NEXT_KEY,  IS_DEFAULT) = (SELECT '"&amp;C328&amp;"', '"&amp;D328&amp;"', '"&amp;E328&amp;"',  '"&amp;F328&amp;"' FROM DUAL) where CONV_KEY = '"&amp;A328&amp;"' AND RULE_NUM = '"&amp;B328&amp;"';"</f>
        <v/>
      </c>
    </row>
    <row r="329" spans="1:12">
      <c r="A329" t="n">
        <v>56</v>
      </c>
      <c r="B329" t="n">
        <v>7</v>
      </c>
      <c r="C329" s="2" t="s">
        <v>1065</v>
      </c>
      <c r="D329" s="2" t="s">
        <v>12</v>
      </c>
      <c r="F329" t="n">
        <v>0</v>
      </c>
      <c r="H329">
        <f>VLOOKUP(A329,UFMT_CONVERSION!$A:$E,3,FALSE)</f>
        <v/>
      </c>
      <c r="I329">
        <f>VLOOKUP(A329,UFMT_CONVERSION!$A:$E,5,FALSE)</f>
        <v/>
      </c>
      <c r="J329">
        <f>"Insert into UFMT_CONV_RULE (CONV_KEY, RULE_NUM, SRC_VALUE, DEST_VALUE, NEXT_KEY,  IS_DEFAULT) Values ('"&amp;A329&amp;"', '"&amp;B329&amp;"', '"&amp;C329&amp;"', '"&amp;D329&amp;"', '"&amp;E329&amp;"',  '"&amp;F329&amp;"');"</f>
        <v/>
      </c>
      <c r="K329">
        <f>"Update UFMT_CONV_RULE set (SRC_VALUE, DEST_VALUE, NEXT_KEY,  IS_DEFAULT) = (SELECT '"&amp;C329&amp;"', '"&amp;D329&amp;"', '"&amp;E329&amp;"',  '"&amp;F329&amp;"' FROM DUAL) where CONV_KEY = '"&amp;A329&amp;"' AND RULE_NUM = '"&amp;B329&amp;"';"</f>
        <v/>
      </c>
    </row>
    <row r="330" spans="1:12">
      <c r="A330" t="n">
        <v>57</v>
      </c>
      <c r="B330" t="n">
        <v>1</v>
      </c>
      <c r="C330" s="2" t="n"/>
      <c r="D330" s="2" t="s">
        <v>256</v>
      </c>
      <c r="F330" t="n">
        <v>1</v>
      </c>
      <c r="H330">
        <f>VLOOKUP(A330,UFMT_CONVERSION!$A:$E,3,FALSE)</f>
        <v/>
      </c>
      <c r="I330">
        <f>VLOOKUP(A330,UFMT_CONVERSION!$A:$E,5,FALSE)</f>
        <v/>
      </c>
      <c r="J330">
        <f>"Insert into UFMT_CONV_RULE (CONV_KEY, RULE_NUM, SRC_VALUE, DEST_VALUE, NEXT_KEY,  IS_DEFAULT) Values ('"&amp;A330&amp;"', '"&amp;B330&amp;"', '"&amp;C330&amp;"', '"&amp;D330&amp;"', '"&amp;E330&amp;"',  '"&amp;F330&amp;"');"</f>
        <v/>
      </c>
      <c r="K330">
        <f>"Update UFMT_CONV_RULE set (SRC_VALUE, DEST_VALUE, NEXT_KEY,  IS_DEFAULT) = (SELECT '"&amp;C330&amp;"', '"&amp;D330&amp;"', '"&amp;E330&amp;"',  '"&amp;F330&amp;"' FROM DUAL) where CONV_KEY = '"&amp;A330&amp;"' AND RULE_NUM = '"&amp;B330&amp;"';"</f>
        <v/>
      </c>
    </row>
    <row r="331" spans="1:12">
      <c r="A331" t="n">
        <v>57</v>
      </c>
      <c r="B331" t="n">
        <v>2</v>
      </c>
      <c r="C331" s="2" t="s">
        <v>280</v>
      </c>
      <c r="D331" s="2" t="s">
        <v>12</v>
      </c>
      <c r="F331" t="n">
        <v>0</v>
      </c>
      <c r="H331">
        <f>VLOOKUP(A331,UFMT_CONVERSION!$A:$E,3,FALSE)</f>
        <v/>
      </c>
      <c r="I331">
        <f>VLOOKUP(A331,UFMT_CONVERSION!$A:$E,5,FALSE)</f>
        <v/>
      </c>
      <c r="J331">
        <f>"Insert into UFMT_CONV_RULE (CONV_KEY, RULE_NUM, SRC_VALUE, DEST_VALUE, NEXT_KEY,  IS_DEFAULT) Values ('"&amp;A331&amp;"', '"&amp;B331&amp;"', '"&amp;C331&amp;"', '"&amp;D331&amp;"', '"&amp;E331&amp;"',  '"&amp;F331&amp;"');"</f>
        <v/>
      </c>
      <c r="K331">
        <f>"Update UFMT_CONV_RULE set (SRC_VALUE, DEST_VALUE, NEXT_KEY,  IS_DEFAULT) = (SELECT '"&amp;C331&amp;"', '"&amp;D331&amp;"', '"&amp;E331&amp;"',  '"&amp;F331&amp;"' FROM DUAL) where CONV_KEY = '"&amp;A331&amp;"' AND RULE_NUM = '"&amp;B331&amp;"';"</f>
        <v/>
      </c>
    </row>
    <row r="332" spans="1:12">
      <c r="A332" t="n">
        <v>57</v>
      </c>
      <c r="B332" t="n">
        <v>3</v>
      </c>
      <c r="C332" s="2" t="s">
        <v>225</v>
      </c>
      <c r="D332" s="2" t="s">
        <v>12</v>
      </c>
      <c r="F332" t="n">
        <v>0</v>
      </c>
      <c r="H332">
        <f>VLOOKUP(A332,UFMT_CONVERSION!$A:$E,3,FALSE)</f>
        <v/>
      </c>
      <c r="I332">
        <f>VLOOKUP(A332,UFMT_CONVERSION!$A:$E,5,FALSE)</f>
        <v/>
      </c>
      <c r="J332">
        <f>"Insert into UFMT_CONV_RULE (CONV_KEY, RULE_NUM, SRC_VALUE, DEST_VALUE, NEXT_KEY,  IS_DEFAULT) Values ('"&amp;A332&amp;"', '"&amp;B332&amp;"', '"&amp;C332&amp;"', '"&amp;D332&amp;"', '"&amp;E332&amp;"',  '"&amp;F332&amp;"');"</f>
        <v/>
      </c>
      <c r="K332">
        <f>"Update UFMT_CONV_RULE set (SRC_VALUE, DEST_VALUE, NEXT_KEY,  IS_DEFAULT) = (SELECT '"&amp;C332&amp;"', '"&amp;D332&amp;"', '"&amp;E332&amp;"',  '"&amp;F332&amp;"' FROM DUAL) where CONV_KEY = '"&amp;A332&amp;"' AND RULE_NUM = '"&amp;B332&amp;"';"</f>
        <v/>
      </c>
    </row>
    <row r="333" spans="1:12">
      <c r="A333" t="n">
        <v>57</v>
      </c>
      <c r="B333" t="n">
        <v>4</v>
      </c>
      <c r="C333" s="2" t="s">
        <v>231</v>
      </c>
      <c r="D333" s="2" t="s">
        <v>12</v>
      </c>
      <c r="F333" t="n">
        <v>0</v>
      </c>
      <c r="H333">
        <f>VLOOKUP(A333,UFMT_CONVERSION!$A:$E,3,FALSE)</f>
        <v/>
      </c>
      <c r="I333">
        <f>VLOOKUP(A333,UFMT_CONVERSION!$A:$E,5,FALSE)</f>
        <v/>
      </c>
      <c r="J333">
        <f>"Insert into UFMT_CONV_RULE (CONV_KEY, RULE_NUM, SRC_VALUE, DEST_VALUE, NEXT_KEY,  IS_DEFAULT) Values ('"&amp;A333&amp;"', '"&amp;B333&amp;"', '"&amp;C333&amp;"', '"&amp;D333&amp;"', '"&amp;E333&amp;"',  '"&amp;F333&amp;"');"</f>
        <v/>
      </c>
      <c r="K333">
        <f>"Update UFMT_CONV_RULE set (SRC_VALUE, DEST_VALUE, NEXT_KEY,  IS_DEFAULT) = (SELECT '"&amp;C333&amp;"', '"&amp;D333&amp;"', '"&amp;E333&amp;"',  '"&amp;F333&amp;"' FROM DUAL) where CONV_KEY = '"&amp;A333&amp;"' AND RULE_NUM = '"&amp;B333&amp;"';"</f>
        <v/>
      </c>
    </row>
    <row r="334" spans="1:12">
      <c r="A334" t="n">
        <v>57</v>
      </c>
      <c r="B334" t="n">
        <v>5</v>
      </c>
      <c r="C334" s="2" t="s">
        <v>227</v>
      </c>
      <c r="D334" s="2" t="s">
        <v>12</v>
      </c>
      <c r="F334" t="n">
        <v>0</v>
      </c>
      <c r="H334">
        <f>VLOOKUP(A334,UFMT_CONVERSION!$A:$E,3,FALSE)</f>
        <v/>
      </c>
      <c r="I334">
        <f>VLOOKUP(A334,UFMT_CONVERSION!$A:$E,5,FALSE)</f>
        <v/>
      </c>
      <c r="J334">
        <f>"Insert into UFMT_CONV_RULE (CONV_KEY, RULE_NUM, SRC_VALUE, DEST_VALUE, NEXT_KEY,  IS_DEFAULT) Values ('"&amp;A334&amp;"', '"&amp;B334&amp;"', '"&amp;C334&amp;"', '"&amp;D334&amp;"', '"&amp;E334&amp;"',  '"&amp;F334&amp;"');"</f>
        <v/>
      </c>
      <c r="K334">
        <f>"Update UFMT_CONV_RULE set (SRC_VALUE, DEST_VALUE, NEXT_KEY,  IS_DEFAULT) = (SELECT '"&amp;C334&amp;"', '"&amp;D334&amp;"', '"&amp;E334&amp;"',  '"&amp;F334&amp;"' FROM DUAL) where CONV_KEY = '"&amp;A334&amp;"' AND RULE_NUM = '"&amp;B334&amp;"';"</f>
        <v/>
      </c>
    </row>
    <row r="335" spans="1:12">
      <c r="A335" t="n">
        <v>58</v>
      </c>
      <c r="B335" t="n">
        <v>1</v>
      </c>
      <c r="C335" s="2" t="n"/>
      <c r="D335" s="2" t="s">
        <v>1066</v>
      </c>
      <c r="F335" t="n">
        <v>1</v>
      </c>
      <c r="H335">
        <f>VLOOKUP(A335,UFMT_CONVERSION!$A:$E,3,FALSE)</f>
        <v/>
      </c>
      <c r="I335">
        <f>VLOOKUP(A335,UFMT_CONVERSION!$A:$E,5,FALSE)</f>
        <v/>
      </c>
      <c r="J335">
        <f>"Insert into UFMT_CONV_RULE (CONV_KEY, RULE_NUM, SRC_VALUE, DEST_VALUE, NEXT_KEY,  IS_DEFAULT) Values ('"&amp;A335&amp;"', '"&amp;B335&amp;"', '"&amp;C335&amp;"', '"&amp;D335&amp;"', '"&amp;E335&amp;"',  '"&amp;F335&amp;"');"</f>
        <v/>
      </c>
      <c r="K335">
        <f>"Update UFMT_CONV_RULE set (SRC_VALUE, DEST_VALUE, NEXT_KEY,  IS_DEFAULT) = (SELECT '"&amp;C335&amp;"', '"&amp;D335&amp;"', '"&amp;E335&amp;"',  '"&amp;F335&amp;"' FROM DUAL) where CONV_KEY = '"&amp;A335&amp;"' AND RULE_NUM = '"&amp;B335&amp;"';"</f>
        <v/>
      </c>
    </row>
    <row r="336" spans="1:12">
      <c r="A336" t="n">
        <v>59</v>
      </c>
      <c r="B336" t="n">
        <v>1</v>
      </c>
      <c r="C336" s="2" t="s">
        <v>12</v>
      </c>
      <c r="D336" s="2" t="s">
        <v>12</v>
      </c>
      <c r="F336" t="n">
        <v>0</v>
      </c>
      <c r="H336">
        <f>VLOOKUP(A336,UFMT_CONVERSION!$A:$E,3,FALSE)</f>
        <v/>
      </c>
      <c r="I336">
        <f>VLOOKUP(A336,UFMT_CONVERSION!$A:$E,5,FALSE)</f>
        <v/>
      </c>
      <c r="J336">
        <f>"Insert into UFMT_CONV_RULE (CONV_KEY, RULE_NUM, SRC_VALUE, DEST_VALUE, NEXT_KEY,  IS_DEFAULT) Values ('"&amp;A336&amp;"', '"&amp;B336&amp;"', '"&amp;C336&amp;"', '"&amp;D336&amp;"', '"&amp;E336&amp;"',  '"&amp;F336&amp;"');"</f>
        <v/>
      </c>
      <c r="K336">
        <f>"Update UFMT_CONV_RULE set (SRC_VALUE, DEST_VALUE, NEXT_KEY,  IS_DEFAULT) = (SELECT '"&amp;C336&amp;"', '"&amp;D336&amp;"', '"&amp;E336&amp;"',  '"&amp;F336&amp;"' FROM DUAL) where CONV_KEY = '"&amp;A336&amp;"' AND RULE_NUM = '"&amp;B336&amp;"';"</f>
        <v/>
      </c>
    </row>
    <row r="337" spans="1:12">
      <c r="A337" t="n">
        <v>59</v>
      </c>
      <c r="B337" t="n">
        <v>2</v>
      </c>
      <c r="C337" s="2" t="s">
        <v>63</v>
      </c>
      <c r="D337" s="2" t="s">
        <v>63</v>
      </c>
      <c r="F337" t="n">
        <v>0</v>
      </c>
      <c r="H337">
        <f>VLOOKUP(A337,UFMT_CONVERSION!$A:$E,3,FALSE)</f>
        <v/>
      </c>
      <c r="I337">
        <f>VLOOKUP(A337,UFMT_CONVERSION!$A:$E,5,FALSE)</f>
        <v/>
      </c>
      <c r="J337">
        <f>"Insert into UFMT_CONV_RULE (CONV_KEY, RULE_NUM, SRC_VALUE, DEST_VALUE, NEXT_KEY,  IS_DEFAULT) Values ('"&amp;A337&amp;"', '"&amp;B337&amp;"', '"&amp;C337&amp;"', '"&amp;D337&amp;"', '"&amp;E337&amp;"',  '"&amp;F337&amp;"');"</f>
        <v/>
      </c>
      <c r="K337">
        <f>"Update UFMT_CONV_RULE set (SRC_VALUE, DEST_VALUE, NEXT_KEY,  IS_DEFAULT) = (SELECT '"&amp;C337&amp;"', '"&amp;D337&amp;"', '"&amp;E337&amp;"',  '"&amp;F337&amp;"' FROM DUAL) where CONV_KEY = '"&amp;A337&amp;"' AND RULE_NUM = '"&amp;B337&amp;"';"</f>
        <v/>
      </c>
    </row>
    <row r="338" spans="1:12">
      <c r="A338" t="n">
        <v>59</v>
      </c>
      <c r="B338" t="n">
        <v>3</v>
      </c>
      <c r="C338" s="2" t="s">
        <v>106</v>
      </c>
      <c r="D338" s="2" t="s">
        <v>164</v>
      </c>
      <c r="F338" t="n">
        <v>0</v>
      </c>
      <c r="H338">
        <f>VLOOKUP(A338,UFMT_CONVERSION!$A:$E,3,FALSE)</f>
        <v/>
      </c>
      <c r="I338">
        <f>VLOOKUP(A338,UFMT_CONVERSION!$A:$E,5,FALSE)</f>
        <v/>
      </c>
      <c r="J338">
        <f>"Insert into UFMT_CONV_RULE (CONV_KEY, RULE_NUM, SRC_VALUE, DEST_VALUE, NEXT_KEY,  IS_DEFAULT) Values ('"&amp;A338&amp;"', '"&amp;B338&amp;"', '"&amp;C338&amp;"', '"&amp;D338&amp;"', '"&amp;E338&amp;"',  '"&amp;F338&amp;"');"</f>
        <v/>
      </c>
      <c r="K338">
        <f>"Update UFMT_CONV_RULE set (SRC_VALUE, DEST_VALUE, NEXT_KEY,  IS_DEFAULT) = (SELECT '"&amp;C338&amp;"', '"&amp;D338&amp;"', '"&amp;E338&amp;"',  '"&amp;F338&amp;"' FROM DUAL) where CONV_KEY = '"&amp;A338&amp;"' AND RULE_NUM = '"&amp;B338&amp;"';"</f>
        <v/>
      </c>
    </row>
    <row r="339" spans="1:12">
      <c r="A339" t="n">
        <v>60</v>
      </c>
      <c r="B339" t="n">
        <v>1</v>
      </c>
      <c r="C339" s="2" t="s">
        <v>1067</v>
      </c>
      <c r="D339" s="2" t="s">
        <v>1068</v>
      </c>
      <c r="F339" t="n">
        <v>0</v>
      </c>
      <c r="H339">
        <f>VLOOKUP(A339,UFMT_CONVERSION!$A:$E,3,FALSE)</f>
        <v/>
      </c>
      <c r="I339">
        <f>VLOOKUP(A339,UFMT_CONVERSION!$A:$E,5,FALSE)</f>
        <v/>
      </c>
      <c r="J339">
        <f>"Insert into UFMT_CONV_RULE (CONV_KEY, RULE_NUM, SRC_VALUE, DEST_VALUE, NEXT_KEY,  IS_DEFAULT) Values ('"&amp;A339&amp;"', '"&amp;B339&amp;"', '"&amp;C339&amp;"', '"&amp;D339&amp;"', '"&amp;E339&amp;"',  '"&amp;F339&amp;"');"</f>
        <v/>
      </c>
      <c r="K339">
        <f>"Update UFMT_CONV_RULE set (SRC_VALUE, DEST_VALUE, NEXT_KEY,  IS_DEFAULT) = (SELECT '"&amp;C339&amp;"', '"&amp;D339&amp;"', '"&amp;E339&amp;"',  '"&amp;F339&amp;"' FROM DUAL) where CONV_KEY = '"&amp;A339&amp;"' AND RULE_NUM = '"&amp;B339&amp;"';"</f>
        <v/>
      </c>
    </row>
    <row r="340" spans="1:12">
      <c r="A340" t="n">
        <v>60</v>
      </c>
      <c r="B340" t="n">
        <v>2</v>
      </c>
      <c r="C340" s="2" t="s">
        <v>286</v>
      </c>
      <c r="D340" s="2" t="s">
        <v>1069</v>
      </c>
      <c r="F340" t="n">
        <v>0</v>
      </c>
      <c r="H340">
        <f>VLOOKUP(A340,UFMT_CONVERSION!$A:$E,3,FALSE)</f>
        <v/>
      </c>
      <c r="I340">
        <f>VLOOKUP(A340,UFMT_CONVERSION!$A:$E,5,FALSE)</f>
        <v/>
      </c>
      <c r="J340">
        <f>"Insert into UFMT_CONV_RULE (CONV_KEY, RULE_NUM, SRC_VALUE, DEST_VALUE, NEXT_KEY,  IS_DEFAULT) Values ('"&amp;A340&amp;"', '"&amp;B340&amp;"', '"&amp;C340&amp;"', '"&amp;D340&amp;"', '"&amp;E340&amp;"',  '"&amp;F340&amp;"');"</f>
        <v/>
      </c>
      <c r="K340">
        <f>"Update UFMT_CONV_RULE set (SRC_VALUE, DEST_VALUE, NEXT_KEY,  IS_DEFAULT) = (SELECT '"&amp;C340&amp;"', '"&amp;D340&amp;"', '"&amp;E340&amp;"',  '"&amp;F340&amp;"' FROM DUAL) where CONV_KEY = '"&amp;A340&amp;"' AND RULE_NUM = '"&amp;B340&amp;"';"</f>
        <v/>
      </c>
    </row>
    <row r="341" spans="1:12">
      <c r="A341" t="n">
        <v>61</v>
      </c>
      <c r="B341" t="n">
        <v>1</v>
      </c>
      <c r="C341" s="2" t="n"/>
      <c r="D341" s="2" t="s">
        <v>1070</v>
      </c>
      <c r="F341" t="n">
        <v>1</v>
      </c>
      <c r="H341">
        <f>VLOOKUP(A341,UFMT_CONVERSION!$A:$E,3,FALSE)</f>
        <v/>
      </c>
      <c r="I341">
        <f>VLOOKUP(A341,UFMT_CONVERSION!$A:$E,5,FALSE)</f>
        <v/>
      </c>
      <c r="J341">
        <f>"Insert into UFMT_CONV_RULE (CONV_KEY, RULE_NUM, SRC_VALUE, DEST_VALUE, NEXT_KEY,  IS_DEFAULT) Values ('"&amp;A341&amp;"', '"&amp;B341&amp;"', '"&amp;C341&amp;"', '"&amp;D341&amp;"', '"&amp;E341&amp;"',  '"&amp;F341&amp;"');"</f>
        <v/>
      </c>
      <c r="K341">
        <f>"Update UFMT_CONV_RULE set (SRC_VALUE, DEST_VALUE, NEXT_KEY,  IS_DEFAULT) = (SELECT '"&amp;C341&amp;"', '"&amp;D341&amp;"', '"&amp;E341&amp;"',  '"&amp;F341&amp;"' FROM DUAL) where CONV_KEY = '"&amp;A341&amp;"' AND RULE_NUM = '"&amp;B341&amp;"';"</f>
        <v/>
      </c>
    </row>
    <row r="342" spans="1:12">
      <c r="A342" t="n">
        <v>62</v>
      </c>
      <c r="B342" t="n">
        <v>1</v>
      </c>
      <c r="C342" s="2" t="n"/>
      <c r="D342" s="2" t="s">
        <v>1071</v>
      </c>
      <c r="F342" t="n">
        <v>1</v>
      </c>
      <c r="H342">
        <f>VLOOKUP(A342,UFMT_CONVERSION!$A:$E,3,FALSE)</f>
        <v/>
      </c>
      <c r="I342">
        <f>VLOOKUP(A342,UFMT_CONVERSION!$A:$E,5,FALSE)</f>
        <v/>
      </c>
      <c r="J342">
        <f>"Insert into UFMT_CONV_RULE (CONV_KEY, RULE_NUM, SRC_VALUE, DEST_VALUE, NEXT_KEY,  IS_DEFAULT) Values ('"&amp;A342&amp;"', '"&amp;B342&amp;"', '"&amp;C342&amp;"', '"&amp;D342&amp;"', '"&amp;E342&amp;"',  '"&amp;F342&amp;"');"</f>
        <v/>
      </c>
      <c r="K342">
        <f>"Update UFMT_CONV_RULE set (SRC_VALUE, DEST_VALUE, NEXT_KEY,  IS_DEFAULT) = (SELECT '"&amp;C342&amp;"', '"&amp;D342&amp;"', '"&amp;E342&amp;"',  '"&amp;F342&amp;"' FROM DUAL) where CONV_KEY = '"&amp;A342&amp;"' AND RULE_NUM = '"&amp;B342&amp;"';"</f>
        <v/>
      </c>
    </row>
    <row r="343" spans="1:12">
      <c r="A343" t="n">
        <v>62</v>
      </c>
      <c r="B343" t="n">
        <v>2</v>
      </c>
      <c r="C343" s="2" t="s">
        <v>256</v>
      </c>
      <c r="D343" s="2" t="s">
        <v>782</v>
      </c>
      <c r="F343" t="n">
        <v>0</v>
      </c>
      <c r="H343">
        <f>VLOOKUP(A343,UFMT_CONVERSION!$A:$E,3,FALSE)</f>
        <v/>
      </c>
      <c r="I343">
        <f>VLOOKUP(A343,UFMT_CONVERSION!$A:$E,5,FALSE)</f>
        <v/>
      </c>
      <c r="J343">
        <f>"Insert into UFMT_CONV_RULE (CONV_KEY, RULE_NUM, SRC_VALUE, DEST_VALUE, NEXT_KEY,  IS_DEFAULT) Values ('"&amp;A343&amp;"', '"&amp;B343&amp;"', '"&amp;C343&amp;"', '"&amp;D343&amp;"', '"&amp;E343&amp;"',  '"&amp;F343&amp;"');"</f>
        <v/>
      </c>
      <c r="K343">
        <f>"Update UFMT_CONV_RULE set (SRC_VALUE, DEST_VALUE, NEXT_KEY,  IS_DEFAULT) = (SELECT '"&amp;C343&amp;"', '"&amp;D343&amp;"', '"&amp;E343&amp;"',  '"&amp;F343&amp;"' FROM DUAL) where CONV_KEY = '"&amp;A343&amp;"' AND RULE_NUM = '"&amp;B343&amp;"';"</f>
        <v/>
      </c>
    </row>
    <row r="344" spans="1:12">
      <c r="A344" t="n">
        <v>62</v>
      </c>
      <c r="B344" t="n">
        <v>3</v>
      </c>
      <c r="C344" s="2" t="s">
        <v>352</v>
      </c>
      <c r="D344" s="2" t="s">
        <v>784</v>
      </c>
      <c r="F344" t="n">
        <v>0</v>
      </c>
      <c r="H344">
        <f>VLOOKUP(A344,UFMT_CONVERSION!$A:$E,3,FALSE)</f>
        <v/>
      </c>
      <c r="I344">
        <f>VLOOKUP(A344,UFMT_CONVERSION!$A:$E,5,FALSE)</f>
        <v/>
      </c>
      <c r="J344">
        <f>"Insert into UFMT_CONV_RULE (CONV_KEY, RULE_NUM, SRC_VALUE, DEST_VALUE, NEXT_KEY,  IS_DEFAULT) Values ('"&amp;A344&amp;"', '"&amp;B344&amp;"', '"&amp;C344&amp;"', '"&amp;D344&amp;"', '"&amp;E344&amp;"',  '"&amp;F344&amp;"');"</f>
        <v/>
      </c>
      <c r="K344">
        <f>"Update UFMT_CONV_RULE set (SRC_VALUE, DEST_VALUE, NEXT_KEY,  IS_DEFAULT) = (SELECT '"&amp;C344&amp;"', '"&amp;D344&amp;"', '"&amp;E344&amp;"',  '"&amp;F344&amp;"' FROM DUAL) where CONV_KEY = '"&amp;A344&amp;"' AND RULE_NUM = '"&amp;B344&amp;"';"</f>
        <v/>
      </c>
    </row>
    <row r="345" spans="1:12">
      <c r="A345" t="n">
        <v>62</v>
      </c>
      <c r="B345" t="n">
        <v>4</v>
      </c>
      <c r="C345" s="2" t="s">
        <v>245</v>
      </c>
      <c r="D345" s="2" t="s">
        <v>785</v>
      </c>
      <c r="F345" t="n">
        <v>0</v>
      </c>
      <c r="H345">
        <f>VLOOKUP(A345,UFMT_CONVERSION!$A:$E,3,FALSE)</f>
        <v/>
      </c>
      <c r="I345">
        <f>VLOOKUP(A345,UFMT_CONVERSION!$A:$E,5,FALSE)</f>
        <v/>
      </c>
      <c r="J345">
        <f>"Insert into UFMT_CONV_RULE (CONV_KEY, RULE_NUM, SRC_VALUE, DEST_VALUE, NEXT_KEY,  IS_DEFAULT) Values ('"&amp;A345&amp;"', '"&amp;B345&amp;"', '"&amp;C345&amp;"', '"&amp;D345&amp;"', '"&amp;E345&amp;"',  '"&amp;F345&amp;"');"</f>
        <v/>
      </c>
      <c r="K345">
        <f>"Update UFMT_CONV_RULE set (SRC_VALUE, DEST_VALUE, NEXT_KEY,  IS_DEFAULT) = (SELECT '"&amp;C345&amp;"', '"&amp;D345&amp;"', '"&amp;E345&amp;"',  '"&amp;F345&amp;"' FROM DUAL) where CONV_KEY = '"&amp;A345&amp;"' AND RULE_NUM = '"&amp;B345&amp;"';"</f>
        <v/>
      </c>
    </row>
    <row r="346" spans="1:12">
      <c r="A346" t="n">
        <v>62</v>
      </c>
      <c r="B346" t="n">
        <v>5</v>
      </c>
      <c r="C346" s="2" t="s">
        <v>40</v>
      </c>
      <c r="D346" s="2" t="s">
        <v>1072</v>
      </c>
      <c r="F346" t="n">
        <v>0</v>
      </c>
      <c r="H346">
        <f>VLOOKUP(A346,UFMT_CONVERSION!$A:$E,3,FALSE)</f>
        <v/>
      </c>
      <c r="I346">
        <f>VLOOKUP(A346,UFMT_CONVERSION!$A:$E,5,FALSE)</f>
        <v/>
      </c>
      <c r="J346">
        <f>"Insert into UFMT_CONV_RULE (CONV_KEY, RULE_NUM, SRC_VALUE, DEST_VALUE, NEXT_KEY,  IS_DEFAULT) Values ('"&amp;A346&amp;"', '"&amp;B346&amp;"', '"&amp;C346&amp;"', '"&amp;D346&amp;"', '"&amp;E346&amp;"',  '"&amp;F346&amp;"');"</f>
        <v/>
      </c>
      <c r="K346">
        <f>"Update UFMT_CONV_RULE set (SRC_VALUE, DEST_VALUE, NEXT_KEY,  IS_DEFAULT) = (SELECT '"&amp;C346&amp;"', '"&amp;D346&amp;"', '"&amp;E346&amp;"',  '"&amp;F346&amp;"' FROM DUAL) where CONV_KEY = '"&amp;A346&amp;"' AND RULE_NUM = '"&amp;B346&amp;"';"</f>
        <v/>
      </c>
    </row>
    <row r="347" spans="1:12">
      <c r="A347" t="n">
        <v>62</v>
      </c>
      <c r="B347" t="n">
        <v>6</v>
      </c>
      <c r="C347" s="2" t="s">
        <v>832</v>
      </c>
      <c r="D347" s="2" t="s">
        <v>831</v>
      </c>
      <c r="F347" t="n">
        <v>0</v>
      </c>
      <c r="H347">
        <f>VLOOKUP(A347,UFMT_CONVERSION!$A:$E,3,FALSE)</f>
        <v/>
      </c>
      <c r="I347">
        <f>VLOOKUP(A347,UFMT_CONVERSION!$A:$E,5,FALSE)</f>
        <v/>
      </c>
      <c r="J347">
        <f>"Insert into UFMT_CONV_RULE (CONV_KEY, RULE_NUM, SRC_VALUE, DEST_VALUE, NEXT_KEY,  IS_DEFAULT) Values ('"&amp;A347&amp;"', '"&amp;B347&amp;"', '"&amp;C347&amp;"', '"&amp;D347&amp;"', '"&amp;E347&amp;"',  '"&amp;F347&amp;"');"</f>
        <v/>
      </c>
    </row>
    <row r="348" spans="1:12">
      <c r="A348" t="n">
        <v>62</v>
      </c>
      <c r="B348" t="n">
        <v>7</v>
      </c>
      <c r="C348" s="2" t="s">
        <v>284</v>
      </c>
      <c r="D348" s="2" t="s">
        <v>1073</v>
      </c>
      <c r="F348" t="n">
        <v>0</v>
      </c>
      <c r="H348">
        <f>VLOOKUP(A348,UFMT_CONVERSION!$A:$E,3,FALSE)</f>
        <v/>
      </c>
      <c r="I348">
        <f>VLOOKUP(A348,UFMT_CONVERSION!$A:$E,5,FALSE)</f>
        <v/>
      </c>
      <c r="J348">
        <f>"Insert into UFMT_CONV_RULE (CONV_KEY, RULE_NUM, SRC_VALUE, DEST_VALUE, NEXT_KEY,  IS_DEFAULT) Values ('"&amp;A348&amp;"', '"&amp;B348&amp;"', '"&amp;C348&amp;"', '"&amp;D348&amp;"', '"&amp;E348&amp;"',  '"&amp;F348&amp;"');"</f>
        <v/>
      </c>
    </row>
    <row r="349" spans="1:12">
      <c r="A349" t="n">
        <v>62</v>
      </c>
      <c r="B349" t="n">
        <v>8</v>
      </c>
      <c r="C349" s="2" t="s">
        <v>1074</v>
      </c>
      <c r="D349" s="2" t="s">
        <v>1075</v>
      </c>
      <c r="F349" t="n">
        <v>0</v>
      </c>
      <c r="H349">
        <f>VLOOKUP(A349,UFMT_CONVERSION!$A:$E,3,FALSE)</f>
        <v/>
      </c>
      <c r="I349">
        <f>VLOOKUP(A349,UFMT_CONVERSION!$A:$E,5,FALSE)</f>
        <v/>
      </c>
      <c r="J349">
        <f>"Insert into UFMT_CONV_RULE (CONV_KEY, RULE_NUM, SRC_VALUE, DEST_VALUE, NEXT_KEY,  IS_DEFAULT) Values ('"&amp;A349&amp;"', '"&amp;B349&amp;"', '"&amp;C349&amp;"', '"&amp;D349&amp;"', '"&amp;E349&amp;"',  '"&amp;F349&amp;"');"</f>
        <v/>
      </c>
      <c r="K349">
        <f>"Update UFMT_CONV_RULE set (SRC_VALUE, DEST_VALUE, NEXT_KEY,  IS_DEFAULT) = (SELECT '"&amp;C349&amp;"', '"&amp;D349&amp;"', '"&amp;E349&amp;"',  '"&amp;F349&amp;"' FROM DUAL) where CONV_KEY = '"&amp;A349&amp;"' AND RULE_NUM = '"&amp;B349&amp;"';"</f>
        <v/>
      </c>
    </row>
    <row r="350" spans="1:12">
      <c r="A350" t="n">
        <v>62</v>
      </c>
      <c r="B350" t="n">
        <v>9</v>
      </c>
      <c r="C350" s="2" t="s">
        <v>1076</v>
      </c>
      <c r="D350" s="2" t="s">
        <v>1077</v>
      </c>
      <c r="F350" t="n">
        <v>0</v>
      </c>
      <c r="H350">
        <f>VLOOKUP(A350,UFMT_CONVERSION!$A:$E,3,FALSE)</f>
        <v/>
      </c>
      <c r="I350">
        <f>VLOOKUP(A350,UFMT_CONVERSION!$A:$E,5,FALSE)</f>
        <v/>
      </c>
      <c r="J350">
        <f>"Insert into UFMT_CONV_RULE (CONV_KEY, RULE_NUM, SRC_VALUE, DEST_VALUE, NEXT_KEY,  IS_DEFAULT) Values ('"&amp;A350&amp;"', '"&amp;B350&amp;"', '"&amp;C350&amp;"', '"&amp;D350&amp;"', '"&amp;E350&amp;"',  '"&amp;F350&amp;"');"</f>
        <v/>
      </c>
      <c r="K350">
        <f>"Update UFMT_CONV_RULE set (SRC_VALUE, DEST_VALUE, NEXT_KEY,  IS_DEFAULT) = (SELECT '"&amp;C350&amp;"', '"&amp;D350&amp;"', '"&amp;E350&amp;"',  '"&amp;F350&amp;"' FROM DUAL) where CONV_KEY = '"&amp;A350&amp;"' AND RULE_NUM = '"&amp;B350&amp;"';"</f>
        <v/>
      </c>
    </row>
    <row r="351" spans="1:12">
      <c r="A351" t="n">
        <v>62</v>
      </c>
      <c r="B351" t="n">
        <v>10</v>
      </c>
      <c r="C351" s="2" t="s">
        <v>1078</v>
      </c>
      <c r="D351" s="2" t="s">
        <v>1079</v>
      </c>
      <c r="F351" t="n">
        <v>0</v>
      </c>
      <c r="H351">
        <f>VLOOKUP(A351,UFMT_CONVERSION!$A:$E,3,FALSE)</f>
        <v/>
      </c>
      <c r="I351">
        <f>VLOOKUP(A351,UFMT_CONVERSION!$A:$E,5,FALSE)</f>
        <v/>
      </c>
      <c r="J351">
        <f>"Insert into UFMT_CONV_RULE (CONV_KEY, RULE_NUM, SRC_VALUE, DEST_VALUE, NEXT_KEY,  IS_DEFAULT) Values ('"&amp;A351&amp;"', '"&amp;B351&amp;"', '"&amp;C351&amp;"', '"&amp;D351&amp;"', '"&amp;E351&amp;"',  '"&amp;F351&amp;"');"</f>
        <v/>
      </c>
      <c r="K351">
        <f>"Update UFMT_CONV_RULE set (SRC_VALUE, DEST_VALUE, NEXT_KEY,  IS_DEFAULT) = (SELECT '"&amp;C351&amp;"', '"&amp;D351&amp;"', '"&amp;E351&amp;"',  '"&amp;F351&amp;"' FROM DUAL) where CONV_KEY = '"&amp;A351&amp;"' AND RULE_NUM = '"&amp;B351&amp;"';"</f>
        <v/>
      </c>
    </row>
    <row r="352" spans="1:12">
      <c r="A352" t="n">
        <v>62</v>
      </c>
      <c r="B352" t="n">
        <v>11</v>
      </c>
      <c r="C352" s="2" t="s">
        <v>1080</v>
      </c>
      <c r="D352" s="2" t="s">
        <v>1079</v>
      </c>
      <c r="F352" t="n">
        <v>0</v>
      </c>
      <c r="H352">
        <f>VLOOKUP(A352,UFMT_CONVERSION!$A:$E,3,FALSE)</f>
        <v/>
      </c>
      <c r="I352">
        <f>VLOOKUP(A352,UFMT_CONVERSION!$A:$E,5,FALSE)</f>
        <v/>
      </c>
      <c r="J352">
        <f>"Insert into UFMT_CONV_RULE (CONV_KEY, RULE_NUM, SRC_VALUE, DEST_VALUE, NEXT_KEY,  IS_DEFAULT) Values ('"&amp;A352&amp;"', '"&amp;B352&amp;"', '"&amp;C352&amp;"', '"&amp;D352&amp;"', '"&amp;E352&amp;"',  '"&amp;F352&amp;"');"</f>
        <v/>
      </c>
      <c r="K352">
        <f>"Update UFMT_CONV_RULE set (SRC_VALUE, DEST_VALUE, NEXT_KEY,  IS_DEFAULT) = (SELECT '"&amp;C352&amp;"', '"&amp;D352&amp;"', '"&amp;E352&amp;"',  '"&amp;F352&amp;"' FROM DUAL) where CONV_KEY = '"&amp;A352&amp;"' AND RULE_NUM = '"&amp;B352&amp;"';"</f>
        <v/>
      </c>
    </row>
    <row r="353" spans="1:12">
      <c r="A353" t="n">
        <v>62</v>
      </c>
      <c r="B353" t="n">
        <v>12</v>
      </c>
      <c r="C353" s="2" t="s">
        <v>1081</v>
      </c>
      <c r="D353" s="2" t="s">
        <v>1082</v>
      </c>
      <c r="F353" t="n">
        <v>0</v>
      </c>
      <c r="H353">
        <f>VLOOKUP(A353,UFMT_CONVERSION!$A:$E,3,FALSE)</f>
        <v/>
      </c>
      <c r="I353">
        <f>VLOOKUP(A353,UFMT_CONVERSION!$A:$E,5,FALSE)</f>
        <v/>
      </c>
      <c r="J353">
        <f>"Insert into UFMT_CONV_RULE (CONV_KEY, RULE_NUM, SRC_VALUE, DEST_VALUE, NEXT_KEY,  IS_DEFAULT) Values ('"&amp;A353&amp;"', '"&amp;B353&amp;"', '"&amp;C353&amp;"', '"&amp;D353&amp;"', '"&amp;E353&amp;"',  '"&amp;F353&amp;"');"</f>
        <v/>
      </c>
      <c r="K353">
        <f>"Update UFMT_CONV_RULE set (SRC_VALUE, DEST_VALUE, NEXT_KEY,  IS_DEFAULT) = (SELECT '"&amp;C353&amp;"', '"&amp;D353&amp;"', '"&amp;E353&amp;"',  '"&amp;F353&amp;"' FROM DUAL) where CONV_KEY = '"&amp;A353&amp;"' AND RULE_NUM = '"&amp;B353&amp;"';"</f>
        <v/>
      </c>
    </row>
    <row r="354" spans="1:12">
      <c r="A354" t="n">
        <v>62</v>
      </c>
      <c r="B354" t="n">
        <v>13</v>
      </c>
      <c r="C354" s="2" t="s">
        <v>1083</v>
      </c>
      <c r="D354" s="2" t="s">
        <v>1072</v>
      </c>
      <c r="F354" t="n">
        <v>0</v>
      </c>
      <c r="H354">
        <f>VLOOKUP(A354,UFMT_CONVERSION!$A:$E,3,FALSE)</f>
        <v/>
      </c>
      <c r="I354">
        <f>VLOOKUP(A354,UFMT_CONVERSION!$A:$E,5,FALSE)</f>
        <v/>
      </c>
      <c r="J354">
        <f>"Insert into UFMT_CONV_RULE (CONV_KEY, RULE_NUM, SRC_VALUE, DEST_VALUE, NEXT_KEY,  IS_DEFAULT) Values ('"&amp;A354&amp;"', '"&amp;B354&amp;"', '"&amp;C354&amp;"', '"&amp;D354&amp;"', '"&amp;E354&amp;"',  '"&amp;F354&amp;"');"</f>
        <v/>
      </c>
      <c r="K354">
        <f>"Update UFMT_CONV_RULE set (SRC_VALUE, DEST_VALUE, NEXT_KEY,  IS_DEFAULT) = (SELECT '"&amp;C354&amp;"', '"&amp;D354&amp;"', '"&amp;E354&amp;"',  '"&amp;F354&amp;"' FROM DUAL) where CONV_KEY = '"&amp;A354&amp;"' AND RULE_NUM = '"&amp;B354&amp;"';"</f>
        <v/>
      </c>
    </row>
    <row r="355" spans="1:12">
      <c r="A355" t="n">
        <v>62</v>
      </c>
      <c r="B355" t="n">
        <v>14</v>
      </c>
      <c r="C355" s="2" t="s">
        <v>1084</v>
      </c>
      <c r="D355" s="2" t="s">
        <v>1085</v>
      </c>
      <c r="F355" t="n">
        <v>0</v>
      </c>
      <c r="H355">
        <f>VLOOKUP(A355,UFMT_CONVERSION!$A:$E,3,FALSE)</f>
        <v/>
      </c>
      <c r="I355">
        <f>VLOOKUP(A355,UFMT_CONVERSION!$A:$E,5,FALSE)</f>
        <v/>
      </c>
      <c r="J355">
        <f>"Insert into UFMT_CONV_RULE (CONV_KEY, RULE_NUM, SRC_VALUE, DEST_VALUE, NEXT_KEY,  IS_DEFAULT) Values ('"&amp;A355&amp;"', '"&amp;B355&amp;"', '"&amp;C355&amp;"', '"&amp;D355&amp;"', '"&amp;E355&amp;"',  '"&amp;F355&amp;"');"</f>
        <v/>
      </c>
      <c r="K355">
        <f>"Update UFMT_CONV_RULE set (SRC_VALUE, DEST_VALUE, NEXT_KEY,  IS_DEFAULT) = (SELECT '"&amp;C355&amp;"', '"&amp;D355&amp;"', '"&amp;E355&amp;"',  '"&amp;F355&amp;"' FROM DUAL) where CONV_KEY = '"&amp;A355&amp;"' AND RULE_NUM = '"&amp;B355&amp;"';"</f>
        <v/>
      </c>
    </row>
    <row r="356" spans="1:12">
      <c r="A356" t="n">
        <v>62</v>
      </c>
      <c r="B356" t="n">
        <v>15</v>
      </c>
      <c r="C356" s="2" t="s">
        <v>1086</v>
      </c>
      <c r="D356" s="2" t="s">
        <v>1085</v>
      </c>
      <c r="F356" t="n">
        <v>0</v>
      </c>
      <c r="H356">
        <f>VLOOKUP(A356,UFMT_CONVERSION!$A:$E,3,FALSE)</f>
        <v/>
      </c>
      <c r="I356">
        <f>VLOOKUP(A356,UFMT_CONVERSION!$A:$E,5,FALSE)</f>
        <v/>
      </c>
      <c r="J356">
        <f>"Insert into UFMT_CONV_RULE (CONV_KEY, RULE_NUM, SRC_VALUE, DEST_VALUE, NEXT_KEY,  IS_DEFAULT) Values ('"&amp;A356&amp;"', '"&amp;B356&amp;"', '"&amp;C356&amp;"', '"&amp;D356&amp;"', '"&amp;E356&amp;"',  '"&amp;F356&amp;"');"</f>
        <v/>
      </c>
      <c r="K356">
        <f>"Update UFMT_CONV_RULE set (SRC_VALUE, DEST_VALUE, NEXT_KEY,  IS_DEFAULT) = (SELECT '"&amp;C356&amp;"', '"&amp;D356&amp;"', '"&amp;E356&amp;"',  '"&amp;F356&amp;"' FROM DUAL) where CONV_KEY = '"&amp;A356&amp;"' AND RULE_NUM = '"&amp;B356&amp;"';"</f>
        <v/>
      </c>
    </row>
    <row r="357" spans="1:12">
      <c r="A357" t="n">
        <v>63</v>
      </c>
      <c r="B357" t="n">
        <v>1</v>
      </c>
      <c r="C357" s="2" t="s">
        <v>1087</v>
      </c>
      <c r="D357" s="2" t="s">
        <v>164</v>
      </c>
      <c r="F357" t="n">
        <v>0</v>
      </c>
      <c r="H357">
        <f>VLOOKUP(A357,UFMT_CONVERSION!$A:$E,3,FALSE)</f>
        <v/>
      </c>
      <c r="I357">
        <f>VLOOKUP(A357,UFMT_CONVERSION!$A:$E,5,FALSE)</f>
        <v/>
      </c>
      <c r="J357">
        <f>"Insert into UFMT_CONV_RULE (CONV_KEY, RULE_NUM, SRC_VALUE, DEST_VALUE, NEXT_KEY,  IS_DEFAULT) Values ('"&amp;A357&amp;"', '"&amp;B357&amp;"', '"&amp;C357&amp;"', '"&amp;D357&amp;"', '"&amp;E357&amp;"',  '"&amp;F357&amp;"');"</f>
        <v/>
      </c>
      <c r="K357">
        <f>"Update UFMT_CONV_RULE set (SRC_VALUE, DEST_VALUE, NEXT_KEY,  IS_DEFAULT) = (SELECT '"&amp;C357&amp;"', '"&amp;D357&amp;"', '"&amp;E357&amp;"',  '"&amp;F357&amp;"' FROM DUAL) where CONV_KEY = '"&amp;A357&amp;"' AND RULE_NUM = '"&amp;B357&amp;"';"</f>
        <v/>
      </c>
    </row>
    <row r="358" spans="1:12">
      <c r="A358" t="n">
        <v>63</v>
      </c>
      <c r="B358" t="n">
        <v>2</v>
      </c>
      <c r="C358" s="2" t="s">
        <v>825</v>
      </c>
      <c r="D358" s="2" t="s">
        <v>1088</v>
      </c>
      <c r="F358" t="n">
        <v>0</v>
      </c>
      <c r="H358">
        <f>VLOOKUP(A358,UFMT_CONVERSION!$A:$E,3,FALSE)</f>
        <v/>
      </c>
      <c r="I358">
        <f>VLOOKUP(A358,UFMT_CONVERSION!$A:$E,5,FALSE)</f>
        <v/>
      </c>
      <c r="J358">
        <f>"Insert into UFMT_CONV_RULE (CONV_KEY, RULE_NUM, SRC_VALUE, DEST_VALUE, NEXT_KEY,  IS_DEFAULT) Values ('"&amp;A358&amp;"', '"&amp;B358&amp;"', '"&amp;C358&amp;"', '"&amp;D358&amp;"', '"&amp;E358&amp;"',  '"&amp;F358&amp;"');"</f>
        <v/>
      </c>
      <c r="K358">
        <f>"Update UFMT_CONV_RULE set (SRC_VALUE, DEST_VALUE, NEXT_KEY,  IS_DEFAULT) = (SELECT '"&amp;C358&amp;"', '"&amp;D358&amp;"', '"&amp;E358&amp;"',  '"&amp;F358&amp;"' FROM DUAL) where CONV_KEY = '"&amp;A358&amp;"' AND RULE_NUM = '"&amp;B358&amp;"';"</f>
        <v/>
      </c>
    </row>
    <row r="359" spans="1:12">
      <c r="A359" t="n">
        <v>63</v>
      </c>
      <c r="B359" t="n">
        <v>3</v>
      </c>
      <c r="C359" s="2" t="s">
        <v>1089</v>
      </c>
      <c r="D359" s="2" t="s">
        <v>1090</v>
      </c>
      <c r="F359" t="n">
        <v>0</v>
      </c>
      <c r="H359">
        <f>VLOOKUP(A359,UFMT_CONVERSION!$A:$E,3,FALSE)</f>
        <v/>
      </c>
      <c r="I359">
        <f>VLOOKUP(A359,UFMT_CONVERSION!$A:$E,5,FALSE)</f>
        <v/>
      </c>
      <c r="J359">
        <f>"Insert into UFMT_CONV_RULE (CONV_KEY, RULE_NUM, SRC_VALUE, DEST_VALUE, NEXT_KEY,  IS_DEFAULT) Values ('"&amp;A359&amp;"', '"&amp;B359&amp;"', '"&amp;C359&amp;"', '"&amp;D359&amp;"', '"&amp;E359&amp;"',  '"&amp;F359&amp;"');"</f>
        <v/>
      </c>
      <c r="K359">
        <f>"Update UFMT_CONV_RULE set (SRC_VALUE, DEST_VALUE, NEXT_KEY,  IS_DEFAULT) = (SELECT '"&amp;C359&amp;"', '"&amp;D359&amp;"', '"&amp;E359&amp;"',  '"&amp;F359&amp;"' FROM DUAL) where CONV_KEY = '"&amp;A359&amp;"' AND RULE_NUM = '"&amp;B359&amp;"';"</f>
        <v/>
      </c>
    </row>
    <row r="360" spans="1:12">
      <c r="A360" t="n">
        <v>63</v>
      </c>
      <c r="B360" t="n">
        <v>4</v>
      </c>
      <c r="C360" s="2" t="s">
        <v>487</v>
      </c>
      <c r="D360" s="2" t="s">
        <v>419</v>
      </c>
      <c r="F360" t="n">
        <v>0</v>
      </c>
      <c r="H360">
        <f>VLOOKUP(A360,UFMT_CONVERSION!$A:$E,3,FALSE)</f>
        <v/>
      </c>
      <c r="I360">
        <f>VLOOKUP(A360,UFMT_CONVERSION!$A:$E,5,FALSE)</f>
        <v/>
      </c>
      <c r="J360">
        <f>"Insert into UFMT_CONV_RULE (CONV_KEY, RULE_NUM, SRC_VALUE, DEST_VALUE, NEXT_KEY,  IS_DEFAULT) Values ('"&amp;A360&amp;"', '"&amp;B360&amp;"', '"&amp;C360&amp;"', '"&amp;D360&amp;"', '"&amp;E360&amp;"',  '"&amp;F360&amp;"');"</f>
        <v/>
      </c>
      <c r="K360">
        <f>"Update UFMT_CONV_RULE set (SRC_VALUE, DEST_VALUE, NEXT_KEY,  IS_DEFAULT) = (SELECT '"&amp;C360&amp;"', '"&amp;D360&amp;"', '"&amp;E360&amp;"',  '"&amp;F360&amp;"' FROM DUAL) where CONV_KEY = '"&amp;A360&amp;"' AND RULE_NUM = '"&amp;B360&amp;"';"</f>
        <v/>
      </c>
    </row>
    <row r="361" spans="1:12">
      <c r="A361" t="n">
        <v>64</v>
      </c>
      <c r="B361" t="n">
        <v>1</v>
      </c>
      <c r="C361" s="2" t="s">
        <v>164</v>
      </c>
      <c r="D361" s="2" t="s">
        <v>1087</v>
      </c>
      <c r="F361" t="n">
        <v>0</v>
      </c>
      <c r="H361">
        <f>VLOOKUP(A361,UFMT_CONVERSION!$A:$E,3,FALSE)</f>
        <v/>
      </c>
      <c r="I361">
        <f>VLOOKUP(A361,UFMT_CONVERSION!$A:$E,5,FALSE)</f>
        <v/>
      </c>
      <c r="J361">
        <f>"Insert into UFMT_CONV_RULE (CONV_KEY, RULE_NUM, SRC_VALUE, DEST_VALUE, NEXT_KEY,  IS_DEFAULT) Values ('"&amp;A361&amp;"', '"&amp;B361&amp;"', '"&amp;C361&amp;"', '"&amp;D361&amp;"', '"&amp;E361&amp;"',  '"&amp;F361&amp;"');"</f>
        <v/>
      </c>
      <c r="K361">
        <f>"Update UFMT_CONV_RULE set (SRC_VALUE, DEST_VALUE, NEXT_KEY,  IS_DEFAULT) = (SELECT '"&amp;C361&amp;"', '"&amp;D361&amp;"', '"&amp;E361&amp;"',  '"&amp;F361&amp;"' FROM DUAL) where CONV_KEY = '"&amp;A361&amp;"' AND RULE_NUM = '"&amp;B361&amp;"';"</f>
        <v/>
      </c>
    </row>
    <row r="362" spans="1:12">
      <c r="A362" t="n">
        <v>64</v>
      </c>
      <c r="B362" t="n">
        <v>2</v>
      </c>
      <c r="C362" s="2" t="s">
        <v>12</v>
      </c>
      <c r="D362" s="2" t="s">
        <v>1091</v>
      </c>
      <c r="F362" t="n">
        <v>0</v>
      </c>
      <c r="H362">
        <f>VLOOKUP(A362,UFMT_CONVERSION!$A:$E,3,FALSE)</f>
        <v/>
      </c>
      <c r="I362">
        <f>VLOOKUP(A362,UFMT_CONVERSION!$A:$E,5,FALSE)</f>
        <v/>
      </c>
      <c r="J362">
        <f>"Insert into UFMT_CONV_RULE (CONV_KEY, RULE_NUM, SRC_VALUE, DEST_VALUE, NEXT_KEY,  IS_DEFAULT) Values ('"&amp;A362&amp;"', '"&amp;B362&amp;"', '"&amp;C362&amp;"', '"&amp;D362&amp;"', '"&amp;E362&amp;"',  '"&amp;F362&amp;"');"</f>
        <v/>
      </c>
      <c r="K362">
        <f>"Update UFMT_CONV_RULE set (SRC_VALUE, DEST_VALUE, NEXT_KEY,  IS_DEFAULT) = (SELECT '"&amp;C362&amp;"', '"&amp;D362&amp;"', '"&amp;E362&amp;"',  '"&amp;F362&amp;"' FROM DUAL) where CONV_KEY = '"&amp;A362&amp;"' AND RULE_NUM = '"&amp;B362&amp;"';"</f>
        <v/>
      </c>
    </row>
    <row r="363" spans="1:12">
      <c r="A363" t="n">
        <v>64</v>
      </c>
      <c r="B363" t="n">
        <v>3</v>
      </c>
      <c r="C363" s="2" t="s">
        <v>63</v>
      </c>
      <c r="D363" s="2" t="s">
        <v>1092</v>
      </c>
      <c r="F363" t="n">
        <v>0</v>
      </c>
      <c r="H363">
        <f>VLOOKUP(A363,UFMT_CONVERSION!$A:$E,3,FALSE)</f>
        <v/>
      </c>
      <c r="I363">
        <f>VLOOKUP(A363,UFMT_CONVERSION!$A:$E,5,FALSE)</f>
        <v/>
      </c>
      <c r="J363">
        <f>"Insert into UFMT_CONV_RULE (CONV_KEY, RULE_NUM, SRC_VALUE, DEST_VALUE, NEXT_KEY,  IS_DEFAULT) Values ('"&amp;A363&amp;"', '"&amp;B363&amp;"', '"&amp;C363&amp;"', '"&amp;D363&amp;"', '"&amp;E363&amp;"',  '"&amp;F363&amp;"');"</f>
        <v/>
      </c>
      <c r="K363">
        <f>"Update UFMT_CONV_RULE set (SRC_VALUE, DEST_VALUE, NEXT_KEY,  IS_DEFAULT) = (SELECT '"&amp;C363&amp;"', '"&amp;D363&amp;"', '"&amp;E363&amp;"',  '"&amp;F363&amp;"' FROM DUAL) where CONV_KEY = '"&amp;A363&amp;"' AND RULE_NUM = '"&amp;B363&amp;"';"</f>
        <v/>
      </c>
    </row>
    <row r="364" spans="1:12">
      <c r="A364" t="n">
        <v>64</v>
      </c>
      <c r="B364" t="n">
        <v>4</v>
      </c>
      <c r="C364" s="2" t="s">
        <v>419</v>
      </c>
      <c r="D364" s="2" t="s">
        <v>1093</v>
      </c>
      <c r="F364" t="n">
        <v>0</v>
      </c>
      <c r="H364">
        <f>VLOOKUP(A364,UFMT_CONVERSION!$A:$E,3,FALSE)</f>
        <v/>
      </c>
      <c r="I364">
        <f>VLOOKUP(A364,UFMT_CONVERSION!$A:$E,5,FALSE)</f>
        <v/>
      </c>
      <c r="J364">
        <f>"Insert into UFMT_CONV_RULE (CONV_KEY, RULE_NUM, SRC_VALUE, DEST_VALUE, NEXT_KEY,  IS_DEFAULT) Values ('"&amp;A364&amp;"', '"&amp;B364&amp;"', '"&amp;C364&amp;"', '"&amp;D364&amp;"', '"&amp;E364&amp;"',  '"&amp;F364&amp;"');"</f>
        <v/>
      </c>
      <c r="K364">
        <f>"Update UFMT_CONV_RULE set (SRC_VALUE, DEST_VALUE, NEXT_KEY,  IS_DEFAULT) = (SELECT '"&amp;C364&amp;"', '"&amp;D364&amp;"', '"&amp;E364&amp;"',  '"&amp;F364&amp;"' FROM DUAL) where CONV_KEY = '"&amp;A364&amp;"' AND RULE_NUM = '"&amp;B364&amp;"';"</f>
        <v/>
      </c>
    </row>
    <row r="365" spans="1:12">
      <c r="A365" t="n">
        <v>65</v>
      </c>
      <c r="B365" t="n">
        <v>0</v>
      </c>
      <c r="C365" s="2" t="n"/>
      <c r="D365" s="2" t="s">
        <v>771</v>
      </c>
      <c r="F365" t="n">
        <v>1</v>
      </c>
      <c r="H365">
        <f>VLOOKUP(A365,UFMT_CONVERSION!$A:$E,3,FALSE)</f>
        <v/>
      </c>
      <c r="I365">
        <f>VLOOKUP(A365,UFMT_CONVERSION!$A:$E,5,FALSE)</f>
        <v/>
      </c>
      <c r="J365">
        <f>"Insert into UFMT_CONV_RULE (CONV_KEY, RULE_NUM, SRC_VALUE, DEST_VALUE, NEXT_KEY,  IS_DEFAULT) Values ('"&amp;A365&amp;"', '"&amp;B365&amp;"', '"&amp;C365&amp;"', '"&amp;D365&amp;"', '"&amp;E365&amp;"',  '"&amp;F365&amp;"');"</f>
        <v/>
      </c>
      <c r="K365">
        <f>"Update UFMT_CONV_RULE set (SRC_VALUE, DEST_VALUE, NEXT_KEY,  IS_DEFAULT) = (SELECT '"&amp;C365&amp;"', '"&amp;D365&amp;"', '"&amp;E365&amp;"',  '"&amp;F365&amp;"' FROM DUAL) where CONV_KEY = '"&amp;A365&amp;"' AND RULE_NUM = '"&amp;B365&amp;"';"</f>
        <v/>
      </c>
    </row>
    <row r="366" spans="1:12">
      <c r="A366" t="n">
        <v>65</v>
      </c>
      <c r="B366" t="n">
        <v>1</v>
      </c>
      <c r="C366" s="2" t="s">
        <v>782</v>
      </c>
      <c r="D366" s="2" t="s">
        <v>134</v>
      </c>
      <c r="F366" t="n">
        <v>0</v>
      </c>
      <c r="H366">
        <f>VLOOKUP(A366,UFMT_CONVERSION!$A:$E,3,FALSE)</f>
        <v/>
      </c>
      <c r="I366">
        <f>VLOOKUP(A366,UFMT_CONVERSION!$A:$E,5,FALSE)</f>
        <v/>
      </c>
      <c r="J366">
        <f>"Insert into UFMT_CONV_RULE (CONV_KEY, RULE_NUM, SRC_VALUE, DEST_VALUE, NEXT_KEY,  IS_DEFAULT) Values ('"&amp;A366&amp;"', '"&amp;B366&amp;"', '"&amp;C366&amp;"', '"&amp;D366&amp;"', '"&amp;E366&amp;"',  '"&amp;F366&amp;"');"</f>
        <v/>
      </c>
      <c r="K366">
        <f>"Update UFMT_CONV_RULE set (SRC_VALUE, DEST_VALUE, NEXT_KEY,  IS_DEFAULT) = (SELECT '"&amp;C366&amp;"', '"&amp;D366&amp;"', '"&amp;E366&amp;"',  '"&amp;F366&amp;"' FROM DUAL) where CONV_KEY = '"&amp;A366&amp;"' AND RULE_NUM = '"&amp;B366&amp;"';"</f>
        <v/>
      </c>
    </row>
    <row r="367" spans="1:12">
      <c r="A367" t="n">
        <v>65</v>
      </c>
      <c r="B367" t="n">
        <v>2</v>
      </c>
      <c r="C367" s="2" t="s">
        <v>1077</v>
      </c>
      <c r="D367" s="2" t="s">
        <v>386</v>
      </c>
      <c r="F367" t="n">
        <v>0</v>
      </c>
      <c r="H367">
        <f>VLOOKUP(A367,UFMT_CONVERSION!$A:$E,3,FALSE)</f>
        <v/>
      </c>
      <c r="I367">
        <f>VLOOKUP(A367,UFMT_CONVERSION!$A:$E,5,FALSE)</f>
        <v/>
      </c>
      <c r="J367">
        <f>"Insert into UFMT_CONV_RULE (CONV_KEY, RULE_NUM, SRC_VALUE, DEST_VALUE, NEXT_KEY,  IS_DEFAULT) Values ('"&amp;A367&amp;"', '"&amp;B367&amp;"', '"&amp;C367&amp;"', '"&amp;D367&amp;"', '"&amp;E367&amp;"',  '"&amp;F367&amp;"');"</f>
        <v/>
      </c>
      <c r="K367">
        <f>"Update UFMT_CONV_RULE set (SRC_VALUE, DEST_VALUE, NEXT_KEY,  IS_DEFAULT) = (SELECT '"&amp;C367&amp;"', '"&amp;D367&amp;"', '"&amp;E367&amp;"',  '"&amp;F367&amp;"' FROM DUAL) where CONV_KEY = '"&amp;A367&amp;"' AND RULE_NUM = '"&amp;B367&amp;"';"</f>
        <v/>
      </c>
    </row>
    <row r="368" spans="1:12">
      <c r="A368" t="n">
        <v>65</v>
      </c>
      <c r="B368" t="n">
        <v>3</v>
      </c>
      <c r="C368" t="s">
        <v>1094</v>
      </c>
      <c r="D368" s="2" t="s">
        <v>1095</v>
      </c>
      <c r="F368" t="n">
        <v>0</v>
      </c>
      <c r="H368">
        <f>VLOOKUP(A368,UFMT_CONVERSION!$A:$E,3,FALSE)</f>
        <v/>
      </c>
      <c r="I368">
        <f>VLOOKUP(A368,UFMT_CONVERSION!$A:$E,5,FALSE)</f>
        <v/>
      </c>
      <c r="J368">
        <f>"Insert into UFMT_CONV_RULE (CONV_KEY, RULE_NUM, SRC_VALUE, DEST_VALUE, NEXT_KEY,  IS_DEFAULT) Values ('"&amp;A368&amp;"', '"&amp;B368&amp;"', '"&amp;C368&amp;"', '"&amp;D368&amp;"', '"&amp;E368&amp;"',  '"&amp;F368&amp;"');"</f>
        <v/>
      </c>
      <c r="K368">
        <f>"Update UFMT_CONV_RULE set (SRC_VALUE, DEST_VALUE, NEXT_KEY,  IS_DEFAULT) = (SELECT '"&amp;C368&amp;"', '"&amp;D368&amp;"', '"&amp;E368&amp;"',  '"&amp;F368&amp;"' FROM DUAL) where CONV_KEY = '"&amp;A368&amp;"' AND RULE_NUM = '"&amp;B368&amp;"';"</f>
        <v/>
      </c>
    </row>
    <row r="369" spans="1:12">
      <c r="A369" t="n">
        <v>65</v>
      </c>
      <c r="B369" t="n">
        <v>4</v>
      </c>
      <c r="C369" t="s">
        <v>1096</v>
      </c>
      <c r="D369" s="2" t="s">
        <v>1097</v>
      </c>
      <c r="F369" t="n">
        <v>0</v>
      </c>
      <c r="H369">
        <f>VLOOKUP(A369,UFMT_CONVERSION!$A:$E,3,FALSE)</f>
        <v/>
      </c>
      <c r="I369">
        <f>VLOOKUP(A369,UFMT_CONVERSION!$A:$E,5,FALSE)</f>
        <v/>
      </c>
      <c r="J369">
        <f>"Insert into UFMT_CONV_RULE (CONV_KEY, RULE_NUM, SRC_VALUE, DEST_VALUE, NEXT_KEY,  IS_DEFAULT) Values ('"&amp;A369&amp;"', '"&amp;B369&amp;"', '"&amp;C369&amp;"', '"&amp;D369&amp;"', '"&amp;E369&amp;"',  '"&amp;F369&amp;"');"</f>
        <v/>
      </c>
      <c r="K369">
        <f>"Update UFMT_CONV_RULE set (SRC_VALUE, DEST_VALUE, NEXT_KEY,  IS_DEFAULT) = (SELECT '"&amp;C369&amp;"', '"&amp;D369&amp;"', '"&amp;E369&amp;"',  '"&amp;F369&amp;"' FROM DUAL) where CONV_KEY = '"&amp;A369&amp;"' AND RULE_NUM = '"&amp;B369&amp;"';"</f>
        <v/>
      </c>
    </row>
    <row r="370" spans="1:12">
      <c r="A370" t="n">
        <v>65</v>
      </c>
      <c r="B370" t="n">
        <v>5</v>
      </c>
      <c r="C370" t="s">
        <v>1098</v>
      </c>
      <c r="D370" s="2" t="s">
        <v>77</v>
      </c>
      <c r="F370" t="n">
        <v>0</v>
      </c>
      <c r="H370">
        <f>VLOOKUP(A370,UFMT_CONVERSION!$A:$E,3,FALSE)</f>
        <v/>
      </c>
      <c r="I370">
        <f>VLOOKUP(A370,UFMT_CONVERSION!$A:$E,5,FALSE)</f>
        <v/>
      </c>
      <c r="J370">
        <f>"Insert into UFMT_CONV_RULE (CONV_KEY, RULE_NUM, SRC_VALUE, DEST_VALUE, NEXT_KEY,  IS_DEFAULT) Values ('"&amp;A370&amp;"', '"&amp;B370&amp;"', '"&amp;C370&amp;"', '"&amp;D370&amp;"', '"&amp;E370&amp;"',  '"&amp;F370&amp;"');"</f>
        <v/>
      </c>
      <c r="K370">
        <f>"Update UFMT_CONV_RULE set (SRC_VALUE, DEST_VALUE, NEXT_KEY,  IS_DEFAULT) = (SELECT '"&amp;C370&amp;"', '"&amp;D370&amp;"', '"&amp;E370&amp;"',  '"&amp;F370&amp;"' FROM DUAL) where CONV_KEY = '"&amp;A370&amp;"' AND RULE_NUM = '"&amp;B370&amp;"';"</f>
        <v/>
      </c>
    </row>
    <row r="371" spans="1:12">
      <c r="A371" t="n">
        <v>65</v>
      </c>
      <c r="B371" t="n">
        <v>6</v>
      </c>
      <c r="C371" t="s">
        <v>1099</v>
      </c>
      <c r="D371" s="2" t="s">
        <v>77</v>
      </c>
      <c r="F371" t="n">
        <v>0</v>
      </c>
      <c r="H371">
        <f>VLOOKUP(A371,UFMT_CONVERSION!$A:$E,3,FALSE)</f>
        <v/>
      </c>
      <c r="I371">
        <f>VLOOKUP(A371,UFMT_CONVERSION!$A:$E,5,FALSE)</f>
        <v/>
      </c>
      <c r="J371">
        <f>"Insert into UFMT_CONV_RULE (CONV_KEY, RULE_NUM, SRC_VALUE, DEST_VALUE, NEXT_KEY,  IS_DEFAULT) Values ('"&amp;A371&amp;"', '"&amp;B371&amp;"', '"&amp;C371&amp;"', '"&amp;D371&amp;"', '"&amp;E371&amp;"',  '"&amp;F371&amp;"');"</f>
        <v/>
      </c>
      <c r="K371">
        <f>"Update UFMT_CONV_RULE set (SRC_VALUE, DEST_VALUE, NEXT_KEY,  IS_DEFAULT) = (SELECT '"&amp;C371&amp;"', '"&amp;D371&amp;"', '"&amp;E371&amp;"',  '"&amp;F371&amp;"' FROM DUAL) where CONV_KEY = '"&amp;A371&amp;"' AND RULE_NUM = '"&amp;B371&amp;"';"</f>
        <v/>
      </c>
    </row>
    <row r="372" spans="1:12">
      <c r="A372" t="n">
        <v>65</v>
      </c>
      <c r="B372" t="n">
        <v>7</v>
      </c>
      <c r="C372" t="s">
        <v>1100</v>
      </c>
      <c r="D372" s="2" t="s">
        <v>394</v>
      </c>
      <c r="F372" t="n">
        <v>0</v>
      </c>
      <c r="H372">
        <f>VLOOKUP(A372,UFMT_CONVERSION!$A:$E,3,FALSE)</f>
        <v/>
      </c>
      <c r="I372">
        <f>VLOOKUP(A372,UFMT_CONVERSION!$A:$E,5,FALSE)</f>
        <v/>
      </c>
      <c r="J372">
        <f>"Insert into UFMT_CONV_RULE (CONV_KEY, RULE_NUM, SRC_VALUE, DEST_VALUE, NEXT_KEY,  IS_DEFAULT) Values ('"&amp;A372&amp;"', '"&amp;B372&amp;"', '"&amp;C372&amp;"', '"&amp;D372&amp;"', '"&amp;E372&amp;"',  '"&amp;F372&amp;"');"</f>
        <v/>
      </c>
      <c r="K372">
        <f>"Update UFMT_CONV_RULE set (SRC_VALUE, DEST_VALUE, NEXT_KEY,  IS_DEFAULT) = (SELECT '"&amp;C372&amp;"', '"&amp;D372&amp;"', '"&amp;E372&amp;"',  '"&amp;F372&amp;"' FROM DUAL) where CONV_KEY = '"&amp;A372&amp;"' AND RULE_NUM = '"&amp;B372&amp;"';"</f>
        <v/>
      </c>
    </row>
    <row r="373" spans="1:12">
      <c r="A373" t="n">
        <v>65</v>
      </c>
      <c r="B373" t="n">
        <v>8</v>
      </c>
      <c r="C373" t="s">
        <v>1079</v>
      </c>
      <c r="D373" s="2" t="s">
        <v>79</v>
      </c>
      <c r="F373" t="n">
        <v>0</v>
      </c>
      <c r="H373">
        <f>VLOOKUP(A373,UFMT_CONVERSION!$A:$E,3,FALSE)</f>
        <v/>
      </c>
      <c r="I373">
        <f>VLOOKUP(A373,UFMT_CONVERSION!$A:$E,5,FALSE)</f>
        <v/>
      </c>
      <c r="J373">
        <f>"Insert into UFMT_CONV_RULE (CONV_KEY, RULE_NUM, SRC_VALUE, DEST_VALUE, NEXT_KEY,  IS_DEFAULT) Values ('"&amp;A373&amp;"', '"&amp;B373&amp;"', '"&amp;C373&amp;"', '"&amp;D373&amp;"', '"&amp;E373&amp;"',  '"&amp;F373&amp;"');"</f>
        <v/>
      </c>
      <c r="K373">
        <f>"Update UFMT_CONV_RULE set (SRC_VALUE, DEST_VALUE, NEXT_KEY,  IS_DEFAULT) = (SELECT '"&amp;C373&amp;"', '"&amp;D373&amp;"', '"&amp;E373&amp;"',  '"&amp;F373&amp;"' FROM DUAL) where CONV_KEY = '"&amp;A373&amp;"' AND RULE_NUM = '"&amp;B373&amp;"';"</f>
        <v/>
      </c>
    </row>
    <row r="374" spans="1:12">
      <c r="A374" t="n">
        <v>65</v>
      </c>
      <c r="B374" t="n">
        <v>9</v>
      </c>
      <c r="C374" t="s">
        <v>1101</v>
      </c>
      <c r="D374" s="2" t="s">
        <v>825</v>
      </c>
      <c r="F374" t="n">
        <v>0</v>
      </c>
      <c r="H374">
        <f>VLOOKUP(A374,UFMT_CONVERSION!$A:$E,3,FALSE)</f>
        <v/>
      </c>
      <c r="I374">
        <f>VLOOKUP(A374,UFMT_CONVERSION!$A:$E,5,FALSE)</f>
        <v/>
      </c>
      <c r="J374">
        <f>"Insert into UFMT_CONV_RULE (CONV_KEY, RULE_NUM, SRC_VALUE, DEST_VALUE, NEXT_KEY,  IS_DEFAULT) Values ('"&amp;A374&amp;"', '"&amp;B374&amp;"', '"&amp;C374&amp;"', '"&amp;D374&amp;"', '"&amp;E374&amp;"',  '"&amp;F374&amp;"');"</f>
        <v/>
      </c>
      <c r="K374">
        <f>"Update UFMT_CONV_RULE set (SRC_VALUE, DEST_VALUE, NEXT_KEY,  IS_DEFAULT) = (SELECT '"&amp;C374&amp;"', '"&amp;D374&amp;"', '"&amp;E374&amp;"',  '"&amp;F374&amp;"' FROM DUAL) where CONV_KEY = '"&amp;A374&amp;"' AND RULE_NUM = '"&amp;B374&amp;"';"</f>
        <v/>
      </c>
    </row>
    <row r="375" spans="1:12">
      <c r="A375" t="n">
        <v>65</v>
      </c>
      <c r="B375" t="n">
        <v>10</v>
      </c>
      <c r="C375" t="s">
        <v>1102</v>
      </c>
      <c r="D375" s="2" t="s">
        <v>825</v>
      </c>
      <c r="F375" t="n">
        <v>0</v>
      </c>
      <c r="H375">
        <f>VLOOKUP(A375,UFMT_CONVERSION!$A:$E,3,FALSE)</f>
        <v/>
      </c>
      <c r="I375">
        <f>VLOOKUP(A375,UFMT_CONVERSION!$A:$E,5,FALSE)</f>
        <v/>
      </c>
      <c r="J375">
        <f>"Insert into UFMT_CONV_RULE (CONV_KEY, RULE_NUM, SRC_VALUE, DEST_VALUE, NEXT_KEY,  IS_DEFAULT) Values ('"&amp;A375&amp;"', '"&amp;B375&amp;"', '"&amp;C375&amp;"', '"&amp;D375&amp;"', '"&amp;E375&amp;"',  '"&amp;F375&amp;"');"</f>
        <v/>
      </c>
      <c r="K375">
        <f>"Update UFMT_CONV_RULE set (SRC_VALUE, DEST_VALUE, NEXT_KEY,  IS_DEFAULT) = (SELECT '"&amp;C375&amp;"', '"&amp;D375&amp;"', '"&amp;E375&amp;"',  '"&amp;F375&amp;"' FROM DUAL) where CONV_KEY = '"&amp;A375&amp;"' AND RULE_NUM = '"&amp;B375&amp;"';"</f>
        <v/>
      </c>
    </row>
    <row r="376" spans="1:12">
      <c r="A376" t="n">
        <v>65</v>
      </c>
      <c r="B376" t="n">
        <v>11</v>
      </c>
      <c r="C376" t="s">
        <v>824</v>
      </c>
      <c r="D376" s="2" t="s">
        <v>1089</v>
      </c>
      <c r="F376" t="n">
        <v>0</v>
      </c>
      <c r="H376">
        <f>VLOOKUP(A376,UFMT_CONVERSION!$A:$E,3,FALSE)</f>
        <v/>
      </c>
      <c r="I376">
        <f>VLOOKUP(A376,UFMT_CONVERSION!$A:$E,5,FALSE)</f>
        <v/>
      </c>
      <c r="J376">
        <f>"Insert into UFMT_CONV_RULE (CONV_KEY, RULE_NUM, SRC_VALUE, DEST_VALUE, NEXT_KEY,  IS_DEFAULT) Values ('"&amp;A376&amp;"', '"&amp;B376&amp;"', '"&amp;C376&amp;"', '"&amp;D376&amp;"', '"&amp;E376&amp;"',  '"&amp;F376&amp;"');"</f>
        <v/>
      </c>
      <c r="K376">
        <f>"Update UFMT_CONV_RULE set (SRC_VALUE, DEST_VALUE, NEXT_KEY,  IS_DEFAULT) = (SELECT '"&amp;C376&amp;"', '"&amp;D376&amp;"', '"&amp;E376&amp;"',  '"&amp;F376&amp;"' FROM DUAL) where CONV_KEY = '"&amp;A376&amp;"' AND RULE_NUM = '"&amp;B376&amp;"';"</f>
        <v/>
      </c>
    </row>
    <row r="377" spans="1:12">
      <c r="A377" t="n">
        <v>65</v>
      </c>
      <c r="B377" t="n">
        <v>12</v>
      </c>
      <c r="C377" t="s">
        <v>827</v>
      </c>
      <c r="D377" s="2" t="s">
        <v>113</v>
      </c>
      <c r="F377" t="n">
        <v>0</v>
      </c>
      <c r="H377">
        <f>VLOOKUP(A377,UFMT_CONVERSION!$A:$E,3,FALSE)</f>
        <v/>
      </c>
      <c r="I377">
        <f>VLOOKUP(A377,UFMT_CONVERSION!$A:$E,5,FALSE)</f>
        <v/>
      </c>
      <c r="J377">
        <f>"Insert into UFMT_CONV_RULE (CONV_KEY, RULE_NUM, SRC_VALUE, DEST_VALUE, NEXT_KEY,  IS_DEFAULT) Values ('"&amp;A377&amp;"', '"&amp;B377&amp;"', '"&amp;C377&amp;"', '"&amp;D377&amp;"', '"&amp;E377&amp;"',  '"&amp;F377&amp;"');"</f>
        <v/>
      </c>
      <c r="K377">
        <f>"Update UFMT_CONV_RULE set (SRC_VALUE, DEST_VALUE, NEXT_KEY,  IS_DEFAULT) = (SELECT '"&amp;C377&amp;"', '"&amp;D377&amp;"', '"&amp;E377&amp;"',  '"&amp;F377&amp;"' FROM DUAL) where CONV_KEY = '"&amp;A377&amp;"' AND RULE_NUM = '"&amp;B377&amp;"';"</f>
        <v/>
      </c>
    </row>
    <row r="378" spans="1:12">
      <c r="A378" t="n">
        <v>65</v>
      </c>
      <c r="B378" t="n">
        <v>13</v>
      </c>
      <c r="C378" t="s">
        <v>1103</v>
      </c>
      <c r="D378" s="2" t="s">
        <v>40</v>
      </c>
      <c r="F378" t="n">
        <v>0</v>
      </c>
      <c r="H378">
        <f>VLOOKUP(A378,UFMT_CONVERSION!$A:$E,3,FALSE)</f>
        <v/>
      </c>
      <c r="I378">
        <f>VLOOKUP(A378,UFMT_CONVERSION!$A:$E,5,FALSE)</f>
        <v/>
      </c>
      <c r="J378">
        <f>"Insert into UFMT_CONV_RULE (CONV_KEY, RULE_NUM, SRC_VALUE, DEST_VALUE, NEXT_KEY,  IS_DEFAULT) Values ('"&amp;A378&amp;"', '"&amp;B378&amp;"', '"&amp;C378&amp;"', '"&amp;D378&amp;"', '"&amp;E378&amp;"',  '"&amp;F378&amp;"');"</f>
        <v/>
      </c>
      <c r="K378">
        <f>"Update UFMT_CONV_RULE set (SRC_VALUE, DEST_VALUE, NEXT_KEY,  IS_DEFAULT) = (SELECT '"&amp;C378&amp;"', '"&amp;D378&amp;"', '"&amp;E378&amp;"',  '"&amp;F378&amp;"' FROM DUAL) where CONV_KEY = '"&amp;A378&amp;"' AND RULE_NUM = '"&amp;B378&amp;"';"</f>
        <v/>
      </c>
    </row>
    <row r="379" spans="1:12">
      <c r="A379" t="n">
        <v>65</v>
      </c>
      <c r="B379" t="n">
        <v>14</v>
      </c>
      <c r="C379" t="s">
        <v>1104</v>
      </c>
      <c r="D379" s="2" t="s">
        <v>77</v>
      </c>
      <c r="F379" t="n">
        <v>0</v>
      </c>
      <c r="H379">
        <f>VLOOKUP(A379,UFMT_CONVERSION!$A:$E,3,FALSE)</f>
        <v/>
      </c>
      <c r="I379">
        <f>VLOOKUP(A379,UFMT_CONVERSION!$A:$E,5,FALSE)</f>
        <v/>
      </c>
      <c r="J379">
        <f>"Insert into UFMT_CONV_RULE (CONV_KEY, RULE_NUM, SRC_VALUE, DEST_VALUE, NEXT_KEY,  IS_DEFAULT) Values ('"&amp;A379&amp;"', '"&amp;B379&amp;"', '"&amp;C379&amp;"', '"&amp;D379&amp;"', '"&amp;E379&amp;"',  '"&amp;F379&amp;"');"</f>
        <v/>
      </c>
      <c r="K379">
        <f>"Update UFMT_CONV_RULE set (SRC_VALUE, DEST_VALUE, NEXT_KEY,  IS_DEFAULT) = (SELECT '"&amp;C379&amp;"', '"&amp;D379&amp;"', '"&amp;E379&amp;"',  '"&amp;F379&amp;"' FROM DUAL) where CONV_KEY = '"&amp;A379&amp;"' AND RULE_NUM = '"&amp;B379&amp;"';"</f>
        <v/>
      </c>
    </row>
    <row r="380" spans="1:12">
      <c r="A380" t="n">
        <v>65</v>
      </c>
      <c r="B380" t="n">
        <v>15</v>
      </c>
      <c r="C380" t="s">
        <v>785</v>
      </c>
      <c r="D380" s="2" t="s">
        <v>245</v>
      </c>
      <c r="F380" t="n">
        <v>0</v>
      </c>
      <c r="H380">
        <f>VLOOKUP(A380,UFMT_CONVERSION!$A:$E,3,FALSE)</f>
        <v/>
      </c>
      <c r="I380">
        <f>VLOOKUP(A380,UFMT_CONVERSION!$A:$E,5,FALSE)</f>
        <v/>
      </c>
      <c r="J380">
        <f>"Insert into UFMT_CONV_RULE (CONV_KEY, RULE_NUM, SRC_VALUE, DEST_VALUE, NEXT_KEY,  IS_DEFAULT) Values ('"&amp;A380&amp;"', '"&amp;B380&amp;"', '"&amp;C380&amp;"', '"&amp;D380&amp;"', '"&amp;E380&amp;"',  '"&amp;F380&amp;"');"</f>
        <v/>
      </c>
      <c r="K380">
        <f>"Update UFMT_CONV_RULE set (SRC_VALUE, DEST_VALUE, NEXT_KEY,  IS_DEFAULT) = (SELECT '"&amp;C380&amp;"', '"&amp;D380&amp;"', '"&amp;E380&amp;"',  '"&amp;F380&amp;"' FROM DUAL) where CONV_KEY = '"&amp;A380&amp;"' AND RULE_NUM = '"&amp;B380&amp;"';"</f>
        <v/>
      </c>
    </row>
    <row r="381" spans="1:12">
      <c r="A381" t="n">
        <v>67</v>
      </c>
      <c r="B381" t="n">
        <v>1</v>
      </c>
      <c r="D381" s="2" t="s">
        <v>1105</v>
      </c>
      <c r="E381" t="n">
        <v>68</v>
      </c>
      <c r="F381" t="n">
        <v>1</v>
      </c>
      <c r="H381">
        <f>VLOOKUP(A381,UFMT_CONVERSION!$A:$E,3,FALSE)</f>
        <v/>
      </c>
      <c r="I381">
        <f>VLOOKUP(A381,UFMT_CONVERSION!$A:$E,5,FALSE)</f>
        <v/>
      </c>
      <c r="J381">
        <f>"Insert into UFMT_CONV_RULE (CONV_KEY, RULE_NUM, SRC_VALUE, DEST_VALUE, NEXT_KEY,  IS_DEFAULT) Values ('"&amp;A381&amp;"', '"&amp;B381&amp;"', '"&amp;C381&amp;"', '"&amp;D381&amp;"', '"&amp;E381&amp;"',  '"&amp;F381&amp;"');"</f>
        <v/>
      </c>
      <c r="K381">
        <f>"Update UFMT_CONV_RULE set (SRC_VALUE, DEST_VALUE, NEXT_KEY,  IS_DEFAULT) = (SELECT '"&amp;C381&amp;"', '"&amp;D381&amp;"', '"&amp;E381&amp;"',  '"&amp;F381&amp;"' FROM DUAL) where CONV_KEY = '"&amp;A381&amp;"' AND RULE_NUM = '"&amp;B381&amp;"';"</f>
        <v/>
      </c>
    </row>
    <row r="382" spans="1:12">
      <c r="A382" t="n">
        <v>68</v>
      </c>
      <c r="B382" t="n">
        <v>1</v>
      </c>
      <c r="D382" s="2" t="s">
        <v>12</v>
      </c>
      <c r="F382" t="n">
        <v>1</v>
      </c>
      <c r="H382">
        <f>VLOOKUP(A382,UFMT_CONVERSION!$A:$E,3,FALSE)</f>
        <v/>
      </c>
      <c r="I382">
        <f>VLOOKUP(A382,UFMT_CONVERSION!$A:$E,5,FALSE)</f>
        <v/>
      </c>
      <c r="J382">
        <f>"Insert into UFMT_CONV_RULE (CONV_KEY, RULE_NUM, SRC_VALUE, DEST_VALUE, NEXT_KEY,  IS_DEFAULT) Values ('"&amp;A382&amp;"', '"&amp;B382&amp;"', '"&amp;C382&amp;"', '"&amp;D382&amp;"', '"&amp;E382&amp;"',  '"&amp;F382&amp;"');"</f>
        <v/>
      </c>
      <c r="K382">
        <f>"Update UFMT_CONV_RULE set (SRC_VALUE, DEST_VALUE, NEXT_KEY,  IS_DEFAULT) = (SELECT '"&amp;C382&amp;"', '"&amp;D382&amp;"', '"&amp;E382&amp;"',  '"&amp;F382&amp;"' FROM DUAL) where CONV_KEY = '"&amp;A382&amp;"' AND RULE_NUM = '"&amp;B382&amp;"';"</f>
        <v/>
      </c>
    </row>
    <row r="383" spans="1:12">
      <c r="A383" t="n">
        <v>69</v>
      </c>
      <c r="B383" t="n">
        <v>1</v>
      </c>
      <c r="D383" s="2" t="s">
        <v>63</v>
      </c>
      <c r="F383" t="n">
        <v>1</v>
      </c>
      <c r="H383">
        <f>VLOOKUP(A383,UFMT_CONVERSION!$A:$E,3,FALSE)</f>
        <v/>
      </c>
      <c r="I383">
        <f>VLOOKUP(A383,UFMT_CONVERSION!$A:$E,5,FALSE)</f>
        <v/>
      </c>
      <c r="J383">
        <f>"Insert into UFMT_CONV_RULE (CONV_KEY, RULE_NUM, SRC_VALUE, DEST_VALUE, NEXT_KEY,  IS_DEFAULT) Values ('"&amp;A383&amp;"', '"&amp;B383&amp;"', '"&amp;C383&amp;"', '"&amp;D383&amp;"', '"&amp;E383&amp;"',  '"&amp;F383&amp;"');"</f>
        <v/>
      </c>
      <c r="K383">
        <f>"Update UFMT_CONV_RULE set (SRC_VALUE, DEST_VALUE, NEXT_KEY,  IS_DEFAULT) = (SELECT '"&amp;C383&amp;"', '"&amp;D383&amp;"', '"&amp;E383&amp;"',  '"&amp;F383&amp;"' FROM DUAL) where CONV_KEY = '"&amp;A383&amp;"' AND RULE_NUM = '"&amp;B383&amp;"';"</f>
        <v/>
      </c>
    </row>
    <row r="384" spans="1:12">
      <c r="A384" t="n">
        <v>70</v>
      </c>
      <c r="B384" t="n">
        <v>1</v>
      </c>
      <c r="D384" t="s">
        <v>1106</v>
      </c>
      <c r="E384" t="n">
        <v>71</v>
      </c>
      <c r="F384" t="n">
        <v>1</v>
      </c>
      <c r="H384">
        <f>VLOOKUP(A384,UFMT_CONVERSION!$A:$E,3,FALSE)</f>
        <v/>
      </c>
      <c r="I384">
        <f>VLOOKUP(A384,UFMT_CONVERSION!$A:$E,5,FALSE)</f>
        <v/>
      </c>
      <c r="J384">
        <f>"Insert into UFMT_CONV_RULE (CONV_KEY, RULE_NUM, SRC_VALUE, DEST_VALUE, NEXT_KEY,  IS_DEFAULT) Values ('"&amp;A384&amp;"', '"&amp;B384&amp;"', '"&amp;C384&amp;"', '"&amp;D384&amp;"', '"&amp;E384&amp;"',  '"&amp;F384&amp;"');"</f>
        <v/>
      </c>
      <c r="K384">
        <f>"Update UFMT_CONV_RULE set (SRC_VALUE, DEST_VALUE, NEXT_KEY,  IS_DEFAULT) = (SELECT '"&amp;C384&amp;"', '"&amp;D384&amp;"', '"&amp;E384&amp;"',  '"&amp;F384&amp;"' FROM DUAL) where CONV_KEY = '"&amp;A384&amp;"' AND RULE_NUM = '"&amp;B384&amp;"';"</f>
        <v/>
      </c>
    </row>
    <row r="385" spans="1:12">
      <c r="A385" t="n">
        <v>71</v>
      </c>
      <c r="B385" t="n">
        <v>1</v>
      </c>
      <c r="C385" s="2" t="s">
        <v>134</v>
      </c>
      <c r="D385" t="s">
        <v>751</v>
      </c>
      <c r="F385" t="n">
        <v>0</v>
      </c>
      <c r="H385">
        <f>VLOOKUP(A385,UFMT_CONVERSION!$A:$E,3,FALSE)</f>
        <v/>
      </c>
      <c r="I385">
        <f>VLOOKUP(A385,UFMT_CONVERSION!$A:$E,5,FALSE)</f>
        <v/>
      </c>
      <c r="J385">
        <f>"Insert into UFMT_CONV_RULE (CONV_KEY, RULE_NUM, SRC_VALUE, DEST_VALUE, NEXT_KEY,  IS_DEFAULT) Values ('"&amp;A385&amp;"', '"&amp;B385&amp;"', '"&amp;C385&amp;"', '"&amp;D385&amp;"', '"&amp;E385&amp;"',  '"&amp;F385&amp;"');"</f>
        <v/>
      </c>
      <c r="K385">
        <f>"Update UFMT_CONV_RULE set (SRC_VALUE, DEST_VALUE, NEXT_KEY,  IS_DEFAULT) = (SELECT '"&amp;C385&amp;"', '"&amp;D385&amp;"', '"&amp;E385&amp;"',  '"&amp;F385&amp;"' FROM DUAL) where CONV_KEY = '"&amp;A385&amp;"' AND RULE_NUM = '"&amp;B385&amp;"';"</f>
        <v/>
      </c>
    </row>
    <row r="386" spans="1:12">
      <c r="A386" t="n">
        <v>71</v>
      </c>
      <c r="B386" t="n">
        <v>2</v>
      </c>
      <c r="C386" s="2" t="s">
        <v>752</v>
      </c>
      <c r="D386" t="s">
        <v>286</v>
      </c>
      <c r="F386" t="n">
        <v>0</v>
      </c>
      <c r="H386">
        <f>VLOOKUP(A386,UFMT_CONVERSION!$A:$E,3,FALSE)</f>
        <v/>
      </c>
      <c r="I386">
        <f>VLOOKUP(A386,UFMT_CONVERSION!$A:$E,5,FALSE)</f>
        <v/>
      </c>
      <c r="J386">
        <f>"Insert into UFMT_CONV_RULE (CONV_KEY, RULE_NUM, SRC_VALUE, DEST_VALUE, NEXT_KEY,  IS_DEFAULT) Values ('"&amp;A386&amp;"', '"&amp;B386&amp;"', '"&amp;C386&amp;"', '"&amp;D386&amp;"', '"&amp;E386&amp;"',  '"&amp;F386&amp;"');"</f>
        <v/>
      </c>
      <c r="K386">
        <f>"Update UFMT_CONV_RULE set (SRC_VALUE, DEST_VALUE, NEXT_KEY,  IS_DEFAULT) = (SELECT '"&amp;C386&amp;"', '"&amp;D386&amp;"', '"&amp;E386&amp;"',  '"&amp;F386&amp;"' FROM DUAL) where CONV_KEY = '"&amp;A386&amp;"' AND RULE_NUM = '"&amp;B386&amp;"';"</f>
        <v/>
      </c>
    </row>
    <row r="387" spans="1:12">
      <c r="A387" t="n">
        <v>71</v>
      </c>
      <c r="B387" t="n">
        <v>3</v>
      </c>
      <c r="C387" s="2" t="s">
        <v>771</v>
      </c>
      <c r="D387" t="s">
        <v>753</v>
      </c>
      <c r="F387" t="n">
        <v>0</v>
      </c>
      <c r="H387">
        <f>VLOOKUP(A387,UFMT_CONVERSION!$A:$E,3,FALSE)</f>
        <v/>
      </c>
      <c r="I387">
        <f>VLOOKUP(A387,UFMT_CONVERSION!$A:$E,5,FALSE)</f>
        <v/>
      </c>
      <c r="J387">
        <f>"Insert into UFMT_CONV_RULE (CONV_KEY, RULE_NUM, SRC_VALUE, DEST_VALUE, NEXT_KEY,  IS_DEFAULT) Values ('"&amp;A387&amp;"', '"&amp;B387&amp;"', '"&amp;C387&amp;"', '"&amp;D387&amp;"', '"&amp;E387&amp;"',  '"&amp;F387&amp;"');"</f>
        <v/>
      </c>
      <c r="K387">
        <f>"Update UFMT_CONV_RULE set (SRC_VALUE, DEST_VALUE, NEXT_KEY,  IS_DEFAULT) = (SELECT '"&amp;C387&amp;"', '"&amp;D387&amp;"', '"&amp;E387&amp;"',  '"&amp;F387&amp;"' FROM DUAL) where CONV_KEY = '"&amp;A387&amp;"' AND RULE_NUM = '"&amp;B387&amp;"';"</f>
        <v/>
      </c>
    </row>
    <row r="388" spans="1:12">
      <c r="A388" t="n">
        <v>71</v>
      </c>
      <c r="B388" t="n">
        <v>4</v>
      </c>
      <c r="C388" s="2" t="s">
        <v>65</v>
      </c>
      <c r="D388" t="s">
        <v>317</v>
      </c>
      <c r="F388" t="n">
        <v>0</v>
      </c>
      <c r="H388">
        <f>VLOOKUP(A388,UFMT_CONVERSION!$A:$E,3,FALSE)</f>
        <v/>
      </c>
      <c r="I388">
        <f>VLOOKUP(A388,UFMT_CONVERSION!$A:$E,5,FALSE)</f>
        <v/>
      </c>
      <c r="J388">
        <f>"Insert into UFMT_CONV_RULE (CONV_KEY, RULE_NUM, SRC_VALUE, DEST_VALUE, NEXT_KEY,  IS_DEFAULT) Values ('"&amp;A388&amp;"', '"&amp;B388&amp;"', '"&amp;C388&amp;"', '"&amp;D388&amp;"', '"&amp;E388&amp;"',  '"&amp;F388&amp;"');"</f>
        <v/>
      </c>
      <c r="K388">
        <f>"Update UFMT_CONV_RULE set (SRC_VALUE, DEST_VALUE, NEXT_KEY,  IS_DEFAULT) = (SELECT '"&amp;C388&amp;"', '"&amp;D388&amp;"', '"&amp;E388&amp;"',  '"&amp;F388&amp;"' FROM DUAL) where CONV_KEY = '"&amp;A388&amp;"' AND RULE_NUM = '"&amp;B388&amp;"';"</f>
        <v/>
      </c>
    </row>
    <row r="389" spans="1:12">
      <c r="A389" t="n">
        <v>71</v>
      </c>
      <c r="B389" t="n">
        <v>5</v>
      </c>
      <c r="C389" s="2" t="s">
        <v>834</v>
      </c>
      <c r="D389" t="s">
        <v>413</v>
      </c>
      <c r="F389" t="n">
        <v>0</v>
      </c>
      <c r="H389">
        <f>VLOOKUP(A389,UFMT_CONVERSION!$A:$E,3,FALSE)</f>
        <v/>
      </c>
      <c r="I389">
        <f>VLOOKUP(A389,UFMT_CONVERSION!$A:$E,5,FALSE)</f>
        <v/>
      </c>
      <c r="J389">
        <f>"Insert into UFMT_CONV_RULE (CONV_KEY, RULE_NUM, SRC_VALUE, DEST_VALUE, NEXT_KEY,  IS_DEFAULT) Values ('"&amp;A389&amp;"', '"&amp;B389&amp;"', '"&amp;C389&amp;"', '"&amp;D389&amp;"', '"&amp;E389&amp;"',  '"&amp;F389&amp;"');"</f>
        <v/>
      </c>
      <c r="K389">
        <f>"Update UFMT_CONV_RULE set (SRC_VALUE, DEST_VALUE, NEXT_KEY,  IS_DEFAULT) = (SELECT '"&amp;C389&amp;"', '"&amp;D389&amp;"', '"&amp;E389&amp;"',  '"&amp;F389&amp;"' FROM DUAL) where CONV_KEY = '"&amp;A389&amp;"' AND RULE_NUM = '"&amp;B389&amp;"';"</f>
        <v/>
      </c>
    </row>
    <row r="390" spans="1:12">
      <c r="A390" t="n">
        <v>71</v>
      </c>
      <c r="B390" t="n">
        <v>6</v>
      </c>
      <c r="C390" s="2" t="s">
        <v>71</v>
      </c>
      <c r="D390" t="s">
        <v>350</v>
      </c>
      <c r="F390" t="n">
        <v>0</v>
      </c>
      <c r="H390">
        <f>VLOOKUP(A390,UFMT_CONVERSION!$A:$E,3,FALSE)</f>
        <v/>
      </c>
      <c r="I390">
        <f>VLOOKUP(A390,UFMT_CONVERSION!$A:$E,5,FALSE)</f>
        <v/>
      </c>
      <c r="J390">
        <f>"Insert into UFMT_CONV_RULE (CONV_KEY, RULE_NUM, SRC_VALUE, DEST_VALUE, NEXT_KEY,  IS_DEFAULT) Values ('"&amp;A390&amp;"', '"&amp;B390&amp;"', '"&amp;C390&amp;"', '"&amp;D390&amp;"', '"&amp;E390&amp;"',  '"&amp;F390&amp;"');"</f>
        <v/>
      </c>
      <c r="K390">
        <f>"Update UFMT_CONV_RULE set (SRC_VALUE, DEST_VALUE, NEXT_KEY,  IS_DEFAULT) = (SELECT '"&amp;C390&amp;"', '"&amp;D390&amp;"', '"&amp;E390&amp;"',  '"&amp;F390&amp;"' FROM DUAL) where CONV_KEY = '"&amp;A390&amp;"' AND RULE_NUM = '"&amp;B390&amp;"';"</f>
        <v/>
      </c>
    </row>
    <row r="391" spans="1:12">
      <c r="A391" t="n">
        <v>71</v>
      </c>
      <c r="B391" t="n">
        <v>7</v>
      </c>
      <c r="C391" s="2" t="s">
        <v>756</v>
      </c>
      <c r="D391" t="s">
        <v>207</v>
      </c>
      <c r="F391" t="n">
        <v>0</v>
      </c>
      <c r="H391">
        <f>VLOOKUP(A391,UFMT_CONVERSION!$A:$E,3,FALSE)</f>
        <v/>
      </c>
      <c r="I391">
        <f>VLOOKUP(A391,UFMT_CONVERSION!$A:$E,5,FALSE)</f>
        <v/>
      </c>
      <c r="J391">
        <f>"Insert into UFMT_CONV_RULE (CONV_KEY, RULE_NUM, SRC_VALUE, DEST_VALUE, NEXT_KEY,  IS_DEFAULT) Values ('"&amp;A391&amp;"', '"&amp;B391&amp;"', '"&amp;C391&amp;"', '"&amp;D391&amp;"', '"&amp;E391&amp;"',  '"&amp;F391&amp;"');"</f>
        <v/>
      </c>
      <c r="K391">
        <f>"Update UFMT_CONV_RULE set (SRC_VALUE, DEST_VALUE, NEXT_KEY,  IS_DEFAULT) = (SELECT '"&amp;C391&amp;"', '"&amp;D391&amp;"', '"&amp;E391&amp;"',  '"&amp;F391&amp;"' FROM DUAL) where CONV_KEY = '"&amp;A391&amp;"' AND RULE_NUM = '"&amp;B391&amp;"';"</f>
        <v/>
      </c>
    </row>
    <row r="392" spans="1:12">
      <c r="A392" t="n">
        <v>71</v>
      </c>
      <c r="B392" t="n">
        <v>8</v>
      </c>
      <c r="C392" s="2" t="s">
        <v>1095</v>
      </c>
      <c r="D392" t="s">
        <v>368</v>
      </c>
      <c r="F392" t="n">
        <v>0</v>
      </c>
      <c r="H392">
        <f>VLOOKUP(A392,UFMT_CONVERSION!$A:$E,3,FALSE)</f>
        <v/>
      </c>
      <c r="I392">
        <f>VLOOKUP(A392,UFMT_CONVERSION!$A:$E,5,FALSE)</f>
        <v/>
      </c>
      <c r="J392">
        <f>"Insert into UFMT_CONV_RULE (CONV_KEY, RULE_NUM, SRC_VALUE, DEST_VALUE, NEXT_KEY,  IS_DEFAULT) Values ('"&amp;A392&amp;"', '"&amp;B392&amp;"', '"&amp;C392&amp;"', '"&amp;D392&amp;"', '"&amp;E392&amp;"',  '"&amp;F392&amp;"');"</f>
        <v/>
      </c>
      <c r="K392">
        <f>"Update UFMT_CONV_RULE set (SRC_VALUE, DEST_VALUE, NEXT_KEY,  IS_DEFAULT) = (SELECT '"&amp;C392&amp;"', '"&amp;D392&amp;"', '"&amp;E392&amp;"',  '"&amp;F392&amp;"' FROM DUAL) where CONV_KEY = '"&amp;A392&amp;"' AND RULE_NUM = '"&amp;B392&amp;"';"</f>
        <v/>
      </c>
    </row>
    <row r="393" spans="1:12">
      <c r="A393" t="n">
        <v>71</v>
      </c>
      <c r="B393" t="n">
        <v>9</v>
      </c>
      <c r="C393" s="2" t="s">
        <v>240</v>
      </c>
      <c r="D393" t="s">
        <v>423</v>
      </c>
      <c r="F393" t="n">
        <v>0</v>
      </c>
      <c r="H393">
        <f>VLOOKUP(A393,UFMT_CONVERSION!$A:$E,3,FALSE)</f>
        <v/>
      </c>
      <c r="I393">
        <f>VLOOKUP(A393,UFMT_CONVERSION!$A:$E,5,FALSE)</f>
        <v/>
      </c>
      <c r="J393">
        <f>"Insert into UFMT_CONV_RULE (CONV_KEY, RULE_NUM, SRC_VALUE, DEST_VALUE, NEXT_KEY,  IS_DEFAULT) Values ('"&amp;A393&amp;"', '"&amp;B393&amp;"', '"&amp;C393&amp;"', '"&amp;D393&amp;"', '"&amp;E393&amp;"',  '"&amp;F393&amp;"');"</f>
        <v/>
      </c>
      <c r="K393">
        <f>"Update UFMT_CONV_RULE set (SRC_VALUE, DEST_VALUE, NEXT_KEY,  IS_DEFAULT) = (SELECT '"&amp;C393&amp;"', '"&amp;D393&amp;"', '"&amp;E393&amp;"',  '"&amp;F393&amp;"' FROM DUAL) where CONV_KEY = '"&amp;A393&amp;"' AND RULE_NUM = '"&amp;B393&amp;"';"</f>
        <v/>
      </c>
    </row>
    <row r="394" spans="1:12">
      <c r="A394" t="n">
        <v>71</v>
      </c>
      <c r="B394" t="n">
        <v>10</v>
      </c>
      <c r="C394" s="2" t="s">
        <v>1107</v>
      </c>
      <c r="D394" t="s">
        <v>368</v>
      </c>
      <c r="F394" t="n">
        <v>0</v>
      </c>
      <c r="H394">
        <f>VLOOKUP(A394,UFMT_CONVERSION!$A:$E,3,FALSE)</f>
        <v/>
      </c>
      <c r="I394">
        <f>VLOOKUP(A394,UFMT_CONVERSION!$A:$E,5,FALSE)</f>
        <v/>
      </c>
      <c r="J394">
        <f>"Insert into UFMT_CONV_RULE (CONV_KEY, RULE_NUM, SRC_VALUE, DEST_VALUE, NEXT_KEY,  IS_DEFAULT) Values ('"&amp;A394&amp;"', '"&amp;B394&amp;"', '"&amp;C394&amp;"', '"&amp;D394&amp;"', '"&amp;E394&amp;"',  '"&amp;F394&amp;"');"</f>
        <v/>
      </c>
      <c r="K394">
        <f>"Update UFMT_CONV_RULE set (SRC_VALUE, DEST_VALUE, NEXT_KEY,  IS_DEFAULT) = (SELECT '"&amp;C394&amp;"', '"&amp;D394&amp;"', '"&amp;E394&amp;"',  '"&amp;F394&amp;"' FROM DUAL) where CONV_KEY = '"&amp;A394&amp;"' AND RULE_NUM = '"&amp;B394&amp;"';"</f>
        <v/>
      </c>
    </row>
    <row r="395" spans="1:12">
      <c r="A395" t="n">
        <v>71</v>
      </c>
      <c r="B395" t="n">
        <v>11</v>
      </c>
      <c r="C395" s="2" t="s">
        <v>450</v>
      </c>
      <c r="D395" t="s">
        <v>431</v>
      </c>
      <c r="F395" t="n">
        <v>0</v>
      </c>
      <c r="H395">
        <f>VLOOKUP(A395,UFMT_CONVERSION!$A:$E,3,FALSE)</f>
        <v/>
      </c>
      <c r="I395">
        <f>VLOOKUP(A395,UFMT_CONVERSION!$A:$E,5,FALSE)</f>
        <v/>
      </c>
      <c r="J395">
        <f>"Insert into UFMT_CONV_RULE (CONV_KEY, RULE_NUM, SRC_VALUE, DEST_VALUE, NEXT_KEY,  IS_DEFAULT) Values ('"&amp;A395&amp;"', '"&amp;B395&amp;"', '"&amp;C395&amp;"', '"&amp;D395&amp;"', '"&amp;E395&amp;"',  '"&amp;F395&amp;"');"</f>
        <v/>
      </c>
      <c r="K395">
        <f>"Update UFMT_CONV_RULE set (SRC_VALUE, DEST_VALUE, NEXT_KEY,  IS_DEFAULT) = (SELECT '"&amp;C395&amp;"', '"&amp;D395&amp;"', '"&amp;E395&amp;"',  '"&amp;F395&amp;"' FROM DUAL) where CONV_KEY = '"&amp;A395&amp;"' AND RULE_NUM = '"&amp;B395&amp;"';"</f>
        <v/>
      </c>
    </row>
    <row r="396" spans="1:12">
      <c r="A396" t="n">
        <v>71</v>
      </c>
      <c r="B396" t="n">
        <v>12</v>
      </c>
      <c r="C396" s="2" t="s">
        <v>27</v>
      </c>
      <c r="D396" t="s">
        <v>421</v>
      </c>
      <c r="F396" t="n">
        <v>0</v>
      </c>
      <c r="H396">
        <f>VLOOKUP(A396,UFMT_CONVERSION!$A:$E,3,FALSE)</f>
        <v/>
      </c>
      <c r="I396">
        <f>VLOOKUP(A396,UFMT_CONVERSION!$A:$E,5,FALSE)</f>
        <v/>
      </c>
      <c r="J396">
        <f>"Insert into UFMT_CONV_RULE (CONV_KEY, RULE_NUM, SRC_VALUE, DEST_VALUE, NEXT_KEY,  IS_DEFAULT) Values ('"&amp;A396&amp;"', '"&amp;B396&amp;"', '"&amp;C396&amp;"', '"&amp;D396&amp;"', '"&amp;E396&amp;"',  '"&amp;F396&amp;"');"</f>
        <v/>
      </c>
      <c r="K396">
        <f>"Update UFMT_CONV_RULE set (SRC_VALUE, DEST_VALUE, NEXT_KEY,  IS_DEFAULT) = (SELECT '"&amp;C396&amp;"', '"&amp;D396&amp;"', '"&amp;E396&amp;"',  '"&amp;F396&amp;"' FROM DUAL) where CONV_KEY = '"&amp;A396&amp;"' AND RULE_NUM = '"&amp;B396&amp;"';"</f>
        <v/>
      </c>
    </row>
    <row r="397" spans="1:12">
      <c r="A397" t="n">
        <v>72</v>
      </c>
      <c r="B397" t="n">
        <v>1</v>
      </c>
      <c r="D397" t="s">
        <v>1108</v>
      </c>
      <c r="F397" t="n">
        <v>1</v>
      </c>
      <c r="H397">
        <f>VLOOKUP(A397,UFMT_CONVERSION!$A:$E,3,FALSE)</f>
        <v/>
      </c>
      <c r="I397">
        <f>VLOOKUP(A397,UFMT_CONVERSION!$A:$E,5,FALSE)</f>
        <v/>
      </c>
      <c r="J397">
        <f>"Insert into UFMT_CONV_RULE (CONV_KEY, RULE_NUM, SRC_VALUE, DEST_VALUE, NEXT_KEY,  IS_DEFAULT) Values ('"&amp;A397&amp;"', '"&amp;B397&amp;"', '"&amp;C397&amp;"', '"&amp;D397&amp;"', '"&amp;E397&amp;"',  '"&amp;F397&amp;"');"</f>
        <v/>
      </c>
      <c r="K397">
        <f>"Update UFMT_CONV_RULE set (SRC_VALUE, DEST_VALUE, NEXT_KEY,  IS_DEFAULT) = (SELECT '"&amp;C397&amp;"', '"&amp;D397&amp;"', '"&amp;E397&amp;"',  '"&amp;F397&amp;"' FROM DUAL) where CONV_KEY = '"&amp;A397&amp;"' AND RULE_NUM = '"&amp;B397&amp;"';"</f>
        <v/>
      </c>
    </row>
    <row r="398" spans="1:12">
      <c r="A398" t="n">
        <v>73</v>
      </c>
      <c r="B398" t="n">
        <v>1</v>
      </c>
      <c r="D398" t="s">
        <v>1109</v>
      </c>
      <c r="F398" t="n">
        <v>1</v>
      </c>
      <c r="H398">
        <f>VLOOKUP(A398,UFMT_CONVERSION!$A:$E,3,FALSE)</f>
        <v/>
      </c>
      <c r="I398">
        <f>VLOOKUP(A398,UFMT_CONVERSION!$A:$E,5,FALSE)</f>
        <v/>
      </c>
      <c r="J398">
        <f>"Insert into UFMT_CONV_RULE (CONV_KEY, RULE_NUM, SRC_VALUE, DEST_VALUE, NEXT_KEY,  IS_DEFAULT) Values ('"&amp;A398&amp;"', '"&amp;B398&amp;"', '"&amp;C398&amp;"', '"&amp;D398&amp;"', '"&amp;E398&amp;"',  '"&amp;F398&amp;"');"</f>
        <v/>
      </c>
      <c r="K398">
        <f>"Update UFMT_CONV_RULE set (SRC_VALUE, DEST_VALUE, NEXT_KEY,  IS_DEFAULT) = (SELECT '"&amp;C398&amp;"', '"&amp;D398&amp;"', '"&amp;E398&amp;"',  '"&amp;F398&amp;"' FROM DUAL) where CONV_KEY = '"&amp;A398&amp;"' AND RULE_NUM = '"&amp;B398&amp;"';"</f>
        <v/>
      </c>
    </row>
    <row r="399" spans="1:12">
      <c r="A399" t="n">
        <v>74</v>
      </c>
      <c r="B399" t="n">
        <v>1</v>
      </c>
      <c r="D399" t="s">
        <v>1110</v>
      </c>
      <c r="F399" t="n">
        <v>1</v>
      </c>
      <c r="H399">
        <f>VLOOKUP(A399,UFMT_CONVERSION!$A:$E,3,FALSE)</f>
        <v/>
      </c>
      <c r="I399">
        <f>VLOOKUP(A399,UFMT_CONVERSION!$A:$E,5,FALSE)</f>
        <v/>
      </c>
      <c r="J399">
        <f>"Insert into UFMT_CONV_RULE (CONV_KEY, RULE_NUM, SRC_VALUE, DEST_VALUE, NEXT_KEY,  IS_DEFAULT) Values ('"&amp;A399&amp;"', '"&amp;B399&amp;"', '"&amp;C399&amp;"', '"&amp;D399&amp;"', '"&amp;E399&amp;"',  '"&amp;F399&amp;"');"</f>
        <v/>
      </c>
      <c r="K399">
        <f>"Update UFMT_CONV_RULE set (SRC_VALUE, DEST_VALUE, NEXT_KEY,  IS_DEFAULT) = (SELECT '"&amp;C399&amp;"', '"&amp;D399&amp;"', '"&amp;E399&amp;"',  '"&amp;F399&amp;"' FROM DUAL) where CONV_KEY = '"&amp;A399&amp;"' AND RULE_NUM = '"&amp;B399&amp;"';"</f>
        <v/>
      </c>
    </row>
    <row r="400" spans="1:12">
      <c r="A400" t="n">
        <v>75</v>
      </c>
      <c r="B400" t="n">
        <v>1</v>
      </c>
      <c r="C400" t="s">
        <v>751</v>
      </c>
      <c r="D400" s="2" t="s">
        <v>134</v>
      </c>
      <c r="F400" t="n">
        <v>0</v>
      </c>
      <c r="H400">
        <f>VLOOKUP(A400,UFMT_CONVERSION!$A:$E,3,FALSE)</f>
        <v/>
      </c>
      <c r="I400">
        <f>VLOOKUP(A400,UFMT_CONVERSION!$A:$E,5,FALSE)</f>
        <v/>
      </c>
      <c r="J400">
        <f>"Insert into UFMT_CONV_RULE (CONV_KEY, RULE_NUM, SRC_VALUE, DEST_VALUE, NEXT_KEY,  IS_DEFAULT) Values ('"&amp;A400&amp;"', '"&amp;B400&amp;"', '"&amp;C400&amp;"', '"&amp;D400&amp;"', '"&amp;E400&amp;"',  '"&amp;F400&amp;"');"</f>
        <v/>
      </c>
      <c r="K400">
        <f>"Update UFMT_CONV_RULE set (SRC_VALUE, DEST_VALUE, NEXT_KEY,  IS_DEFAULT) = (SELECT '"&amp;C400&amp;"', '"&amp;D400&amp;"', '"&amp;E400&amp;"',  '"&amp;F400&amp;"' FROM DUAL) where CONV_KEY = '"&amp;A400&amp;"' AND RULE_NUM = '"&amp;B400&amp;"';"</f>
        <v/>
      </c>
    </row>
    <row r="401" spans="1:12">
      <c r="A401" t="n">
        <v>75</v>
      </c>
      <c r="B401" t="n">
        <v>2</v>
      </c>
      <c r="C401" t="s">
        <v>286</v>
      </c>
      <c r="D401" s="2" t="s">
        <v>752</v>
      </c>
      <c r="F401" t="n">
        <v>0</v>
      </c>
      <c r="H401">
        <f>VLOOKUP(A401,UFMT_CONVERSION!$A:$E,3,FALSE)</f>
        <v/>
      </c>
      <c r="I401">
        <f>VLOOKUP(A401,UFMT_CONVERSION!$A:$E,5,FALSE)</f>
        <v/>
      </c>
      <c r="J401">
        <f>"Insert into UFMT_CONV_RULE (CONV_KEY, RULE_NUM, SRC_VALUE, DEST_VALUE, NEXT_KEY,  IS_DEFAULT) Values ('"&amp;A401&amp;"', '"&amp;B401&amp;"', '"&amp;C401&amp;"', '"&amp;D401&amp;"', '"&amp;E401&amp;"',  '"&amp;F401&amp;"');"</f>
        <v/>
      </c>
      <c r="K401">
        <f>"Update UFMT_CONV_RULE set (SRC_VALUE, DEST_VALUE, NEXT_KEY,  IS_DEFAULT) = (SELECT '"&amp;C401&amp;"', '"&amp;D401&amp;"', '"&amp;E401&amp;"',  '"&amp;F401&amp;"' FROM DUAL) where CONV_KEY = '"&amp;A401&amp;"' AND RULE_NUM = '"&amp;B401&amp;"';"</f>
        <v/>
      </c>
    </row>
    <row r="402" spans="1:12">
      <c r="A402" t="n">
        <v>75</v>
      </c>
      <c r="B402" t="n">
        <v>3</v>
      </c>
      <c r="C402" t="s">
        <v>753</v>
      </c>
      <c r="D402" s="2" t="s">
        <v>771</v>
      </c>
      <c r="F402" t="n">
        <v>0</v>
      </c>
      <c r="H402">
        <f>VLOOKUP(A402,UFMT_CONVERSION!$A:$E,3,FALSE)</f>
        <v/>
      </c>
      <c r="I402">
        <f>VLOOKUP(A402,UFMT_CONVERSION!$A:$E,5,FALSE)</f>
        <v/>
      </c>
      <c r="J402">
        <f>"Insert into UFMT_CONV_RULE (CONV_KEY, RULE_NUM, SRC_VALUE, DEST_VALUE, NEXT_KEY,  IS_DEFAULT) Values ('"&amp;A402&amp;"', '"&amp;B402&amp;"', '"&amp;C402&amp;"', '"&amp;D402&amp;"', '"&amp;E402&amp;"',  '"&amp;F402&amp;"');"</f>
        <v/>
      </c>
      <c r="K402">
        <f>"Update UFMT_CONV_RULE set (SRC_VALUE, DEST_VALUE, NEXT_KEY,  IS_DEFAULT) = (SELECT '"&amp;C402&amp;"', '"&amp;D402&amp;"', '"&amp;E402&amp;"',  '"&amp;F402&amp;"' FROM DUAL) where CONV_KEY = '"&amp;A402&amp;"' AND RULE_NUM = '"&amp;B402&amp;"';"</f>
        <v/>
      </c>
    </row>
    <row r="403" spans="1:12">
      <c r="A403" t="n">
        <v>75</v>
      </c>
      <c r="B403" t="n">
        <v>4</v>
      </c>
      <c r="C403" t="s">
        <v>317</v>
      </c>
      <c r="D403" s="2" t="s">
        <v>65</v>
      </c>
      <c r="F403" t="n">
        <v>0</v>
      </c>
      <c r="H403">
        <f>VLOOKUP(A403,UFMT_CONVERSION!$A:$E,3,FALSE)</f>
        <v/>
      </c>
      <c r="I403">
        <f>VLOOKUP(A403,UFMT_CONVERSION!$A:$E,5,FALSE)</f>
        <v/>
      </c>
      <c r="J403">
        <f>"Insert into UFMT_CONV_RULE (CONV_KEY, RULE_NUM, SRC_VALUE, DEST_VALUE, NEXT_KEY,  IS_DEFAULT) Values ('"&amp;A403&amp;"', '"&amp;B403&amp;"', '"&amp;C403&amp;"', '"&amp;D403&amp;"', '"&amp;E403&amp;"',  '"&amp;F403&amp;"');"</f>
        <v/>
      </c>
      <c r="K403">
        <f>"Update UFMT_CONV_RULE set (SRC_VALUE, DEST_VALUE, NEXT_KEY,  IS_DEFAULT) = (SELECT '"&amp;C403&amp;"', '"&amp;D403&amp;"', '"&amp;E403&amp;"',  '"&amp;F403&amp;"' FROM DUAL) where CONV_KEY = '"&amp;A403&amp;"' AND RULE_NUM = '"&amp;B403&amp;"';"</f>
        <v/>
      </c>
    </row>
    <row r="404" spans="1:12">
      <c r="A404" t="n">
        <v>75</v>
      </c>
      <c r="B404" t="n">
        <v>5</v>
      </c>
      <c r="C404" t="s">
        <v>413</v>
      </c>
      <c r="D404" s="2" t="s">
        <v>834</v>
      </c>
      <c r="F404" t="n">
        <v>0</v>
      </c>
      <c r="H404">
        <f>VLOOKUP(A404,UFMT_CONVERSION!$A:$E,3,FALSE)</f>
        <v/>
      </c>
      <c r="I404">
        <f>VLOOKUP(A404,UFMT_CONVERSION!$A:$E,5,FALSE)</f>
        <v/>
      </c>
      <c r="J404">
        <f>"Insert into UFMT_CONV_RULE (CONV_KEY, RULE_NUM, SRC_VALUE, DEST_VALUE, NEXT_KEY,  IS_DEFAULT) Values ('"&amp;A404&amp;"', '"&amp;B404&amp;"', '"&amp;C404&amp;"', '"&amp;D404&amp;"', '"&amp;E404&amp;"',  '"&amp;F404&amp;"');"</f>
        <v/>
      </c>
      <c r="K404">
        <f>"Update UFMT_CONV_RULE set (SRC_VALUE, DEST_VALUE, NEXT_KEY,  IS_DEFAULT) = (SELECT '"&amp;C404&amp;"', '"&amp;D404&amp;"', '"&amp;E404&amp;"',  '"&amp;F404&amp;"' FROM DUAL) where CONV_KEY = '"&amp;A404&amp;"' AND RULE_NUM = '"&amp;B404&amp;"';"</f>
        <v/>
      </c>
    </row>
    <row r="405" spans="1:12">
      <c r="A405" t="n">
        <v>75</v>
      </c>
      <c r="B405" t="n">
        <v>6</v>
      </c>
      <c r="C405" t="s">
        <v>350</v>
      </c>
      <c r="D405" s="2" t="s">
        <v>71</v>
      </c>
      <c r="F405" t="n">
        <v>0</v>
      </c>
      <c r="H405">
        <f>VLOOKUP(A405,UFMT_CONVERSION!$A:$E,3,FALSE)</f>
        <v/>
      </c>
      <c r="I405">
        <f>VLOOKUP(A405,UFMT_CONVERSION!$A:$E,5,FALSE)</f>
        <v/>
      </c>
      <c r="J405">
        <f>"Insert into UFMT_CONV_RULE (CONV_KEY, RULE_NUM, SRC_VALUE, DEST_VALUE, NEXT_KEY,  IS_DEFAULT) Values ('"&amp;A405&amp;"', '"&amp;B405&amp;"', '"&amp;C405&amp;"', '"&amp;D405&amp;"', '"&amp;E405&amp;"',  '"&amp;F405&amp;"');"</f>
        <v/>
      </c>
      <c r="K405">
        <f>"Update UFMT_CONV_RULE set (SRC_VALUE, DEST_VALUE, NEXT_KEY,  IS_DEFAULT) = (SELECT '"&amp;C405&amp;"', '"&amp;D405&amp;"', '"&amp;E405&amp;"',  '"&amp;F405&amp;"' FROM DUAL) where CONV_KEY = '"&amp;A405&amp;"' AND RULE_NUM = '"&amp;B405&amp;"';"</f>
        <v/>
      </c>
    </row>
    <row r="406" spans="1:12">
      <c r="A406" t="n">
        <v>75</v>
      </c>
      <c r="B406" t="n">
        <v>7</v>
      </c>
      <c r="C406" t="s">
        <v>207</v>
      </c>
      <c r="D406" s="2" t="s">
        <v>756</v>
      </c>
      <c r="F406" t="n">
        <v>0</v>
      </c>
      <c r="H406">
        <f>VLOOKUP(A406,UFMT_CONVERSION!$A:$E,3,FALSE)</f>
        <v/>
      </c>
      <c r="I406">
        <f>VLOOKUP(A406,UFMT_CONVERSION!$A:$E,5,FALSE)</f>
        <v/>
      </c>
      <c r="J406">
        <f>"Insert into UFMT_CONV_RULE (CONV_KEY, RULE_NUM, SRC_VALUE, DEST_VALUE, NEXT_KEY,  IS_DEFAULT) Values ('"&amp;A406&amp;"', '"&amp;B406&amp;"', '"&amp;C406&amp;"', '"&amp;D406&amp;"', '"&amp;E406&amp;"',  '"&amp;F406&amp;"');"</f>
        <v/>
      </c>
      <c r="K406">
        <f>"Update UFMT_CONV_RULE set (SRC_VALUE, DEST_VALUE, NEXT_KEY,  IS_DEFAULT) = (SELECT '"&amp;C406&amp;"', '"&amp;D406&amp;"', '"&amp;E406&amp;"',  '"&amp;F406&amp;"' FROM DUAL) where CONV_KEY = '"&amp;A406&amp;"' AND RULE_NUM = '"&amp;B406&amp;"';"</f>
        <v/>
      </c>
    </row>
    <row r="407" spans="1:12">
      <c r="A407" t="n">
        <v>75</v>
      </c>
      <c r="B407" t="n">
        <v>8</v>
      </c>
      <c r="C407" s="2" t="s">
        <v>423</v>
      </c>
      <c r="D407" s="2" t="s">
        <v>240</v>
      </c>
      <c r="F407" t="n">
        <v>0</v>
      </c>
      <c r="H407">
        <f>VLOOKUP(A407,UFMT_CONVERSION!$A:$E,3,FALSE)</f>
        <v/>
      </c>
      <c r="I407">
        <f>VLOOKUP(A407,UFMT_CONVERSION!$A:$E,5,FALSE)</f>
        <v/>
      </c>
      <c r="J407">
        <f>"Insert into UFMT_CONV_RULE (CONV_KEY, RULE_NUM, SRC_VALUE, DEST_VALUE, NEXT_KEY,  IS_DEFAULT) Values ('"&amp;A407&amp;"', '"&amp;B407&amp;"', '"&amp;C407&amp;"', '"&amp;D407&amp;"', '"&amp;E407&amp;"',  '"&amp;F407&amp;"');"</f>
        <v/>
      </c>
      <c r="K407">
        <f>"Update UFMT_CONV_RULE set (SRC_VALUE, DEST_VALUE, NEXT_KEY,  IS_DEFAULT) = (SELECT '"&amp;C407&amp;"', '"&amp;D407&amp;"', '"&amp;E407&amp;"',  '"&amp;F407&amp;"' FROM DUAL) where CONV_KEY = '"&amp;A407&amp;"' AND RULE_NUM = '"&amp;B407&amp;"';"</f>
        <v/>
      </c>
    </row>
    <row r="408" spans="1:12">
      <c r="A408" t="n">
        <v>75</v>
      </c>
      <c r="B408" t="n">
        <v>9</v>
      </c>
      <c r="C408" s="2" t="s">
        <v>368</v>
      </c>
      <c r="D408" s="2" t="s">
        <v>1095</v>
      </c>
      <c r="F408" t="n">
        <v>0</v>
      </c>
      <c r="H408">
        <f>VLOOKUP(A408,UFMT_CONVERSION!$A:$E,3,FALSE)</f>
        <v/>
      </c>
      <c r="I408">
        <f>VLOOKUP(A408,UFMT_CONVERSION!$A:$E,5,FALSE)</f>
        <v/>
      </c>
      <c r="J408">
        <f>"Insert into UFMT_CONV_RULE (CONV_KEY, RULE_NUM, SRC_VALUE, DEST_VALUE, NEXT_KEY,  IS_DEFAULT) Values ('"&amp;A408&amp;"', '"&amp;B408&amp;"', '"&amp;C408&amp;"', '"&amp;D408&amp;"', '"&amp;E408&amp;"',  '"&amp;F408&amp;"');"</f>
        <v/>
      </c>
      <c r="K408">
        <f>"Update UFMT_CONV_RULE set (SRC_VALUE, DEST_VALUE, NEXT_KEY,  IS_DEFAULT) = (SELECT '"&amp;C408&amp;"', '"&amp;D408&amp;"', '"&amp;E408&amp;"',  '"&amp;F408&amp;"' FROM DUAL) where CONV_KEY = '"&amp;A408&amp;"' AND RULE_NUM = '"&amp;B408&amp;"';"</f>
        <v/>
      </c>
    </row>
    <row r="409" spans="1:12">
      <c r="A409" t="n">
        <v>75</v>
      </c>
      <c r="B409" t="n">
        <v>10</v>
      </c>
      <c r="C409" s="2" t="s">
        <v>1111</v>
      </c>
      <c r="D409" s="2" t="s">
        <v>1107</v>
      </c>
      <c r="F409" t="n">
        <v>0</v>
      </c>
      <c r="H409">
        <f>VLOOKUP(A409,UFMT_CONVERSION!$A:$E,3,FALSE)</f>
        <v/>
      </c>
      <c r="I409">
        <f>VLOOKUP(A409,UFMT_CONVERSION!$A:$E,5,FALSE)</f>
        <v/>
      </c>
      <c r="J409">
        <f>"Insert into UFMT_CONV_RULE (CONV_KEY, RULE_NUM, SRC_VALUE, DEST_VALUE, NEXT_KEY,  IS_DEFAULT) Values ('"&amp;A409&amp;"', '"&amp;B409&amp;"', '"&amp;C409&amp;"', '"&amp;D409&amp;"', '"&amp;E409&amp;"',  '"&amp;F409&amp;"');"</f>
        <v/>
      </c>
      <c r="K409">
        <f>"Update UFMT_CONV_RULE set (SRC_VALUE, DEST_VALUE, NEXT_KEY,  IS_DEFAULT) = (SELECT '"&amp;C409&amp;"', '"&amp;D409&amp;"', '"&amp;E409&amp;"',  '"&amp;F409&amp;"' FROM DUAL) where CONV_KEY = '"&amp;A409&amp;"' AND RULE_NUM = '"&amp;B409&amp;"';"</f>
        <v/>
      </c>
    </row>
    <row r="410" spans="1:12">
      <c r="A410" t="n">
        <v>75</v>
      </c>
      <c r="B410" t="n">
        <v>11</v>
      </c>
      <c r="C410" s="2" t="s">
        <v>757</v>
      </c>
      <c r="D410" s="2" t="s">
        <v>752</v>
      </c>
      <c r="F410" t="n">
        <v>0</v>
      </c>
      <c r="H410">
        <f>VLOOKUP(A410,UFMT_CONVERSION!$A:$E,3,FALSE)</f>
        <v/>
      </c>
      <c r="I410">
        <f>VLOOKUP(A410,UFMT_CONVERSION!$A:$E,5,FALSE)</f>
        <v/>
      </c>
      <c r="J410">
        <f>"Insert into UFMT_CONV_RULE (CONV_KEY, RULE_NUM, SRC_VALUE, DEST_VALUE, NEXT_KEY,  IS_DEFAULT) Values ('"&amp;A410&amp;"', '"&amp;B410&amp;"', '"&amp;C410&amp;"', '"&amp;D410&amp;"', '"&amp;E410&amp;"',  '"&amp;F410&amp;"');"</f>
        <v/>
      </c>
      <c r="K410">
        <f>"Update UFMT_CONV_RULE set (SRC_VALUE, DEST_VALUE, NEXT_KEY,  IS_DEFAULT) = (SELECT '"&amp;C410&amp;"', '"&amp;D410&amp;"', '"&amp;E410&amp;"',  '"&amp;F410&amp;"' FROM DUAL) where CONV_KEY = '"&amp;A410&amp;"' AND RULE_NUM = '"&amp;B410&amp;"';"</f>
        <v/>
      </c>
    </row>
    <row r="411" spans="1:12">
      <c r="A411" t="n">
        <v>75</v>
      </c>
      <c r="B411" t="n">
        <v>12</v>
      </c>
      <c r="C411" s="2" t="s">
        <v>431</v>
      </c>
      <c r="D411" s="2" t="s">
        <v>450</v>
      </c>
      <c r="F411" t="n">
        <v>0</v>
      </c>
      <c r="H411">
        <f>VLOOKUP(A411,UFMT_CONVERSION!$A:$E,3,FALSE)</f>
        <v/>
      </c>
      <c r="I411">
        <f>VLOOKUP(A411,UFMT_CONVERSION!$A:$E,5,FALSE)</f>
        <v/>
      </c>
      <c r="J411">
        <f>"Insert into UFMT_CONV_RULE (CONV_KEY, RULE_NUM, SRC_VALUE, DEST_VALUE, NEXT_KEY,  IS_DEFAULT) Values ('"&amp;A411&amp;"', '"&amp;B411&amp;"', '"&amp;C411&amp;"', '"&amp;D411&amp;"', '"&amp;E411&amp;"',  '"&amp;F411&amp;"');"</f>
        <v/>
      </c>
      <c r="K411">
        <f>"Update UFMT_CONV_RULE set (SRC_VALUE, DEST_VALUE, NEXT_KEY,  IS_DEFAULT) = (SELECT '"&amp;C411&amp;"', '"&amp;D411&amp;"', '"&amp;E411&amp;"',  '"&amp;F411&amp;"' FROM DUAL) where CONV_KEY = '"&amp;A411&amp;"' AND RULE_NUM = '"&amp;B411&amp;"';"</f>
        <v/>
      </c>
    </row>
    <row r="412" spans="1:12">
      <c r="A412" t="n">
        <v>75</v>
      </c>
      <c r="B412" t="n">
        <v>13</v>
      </c>
      <c r="C412" s="2" t="s">
        <v>421</v>
      </c>
      <c r="D412" s="2" t="s">
        <v>27</v>
      </c>
      <c r="F412" t="n">
        <v>0</v>
      </c>
      <c r="H412">
        <f>VLOOKUP(A412,UFMT_CONVERSION!$A:$E,3,FALSE)</f>
        <v/>
      </c>
      <c r="I412">
        <f>VLOOKUP(A412,UFMT_CONVERSION!$A:$E,5,FALSE)</f>
        <v/>
      </c>
      <c r="J412">
        <f>"Insert into UFMT_CONV_RULE (CONV_KEY, RULE_NUM, SRC_VALUE, DEST_VALUE, NEXT_KEY,  IS_DEFAULT) Values ('"&amp;A412&amp;"', '"&amp;B412&amp;"', '"&amp;C412&amp;"', '"&amp;D412&amp;"', '"&amp;E412&amp;"',  '"&amp;F412&amp;"');"</f>
        <v/>
      </c>
      <c r="K412">
        <f>"Update UFMT_CONV_RULE set (SRC_VALUE, DEST_VALUE, NEXT_KEY,  IS_DEFAULT) = (SELECT '"&amp;C412&amp;"', '"&amp;D412&amp;"', '"&amp;E412&amp;"',  '"&amp;F412&amp;"' FROM DUAL) where CONV_KEY = '"&amp;A412&amp;"' AND RULE_NUM = '"&amp;B412&amp;"';"</f>
        <v/>
      </c>
    </row>
    <row r="413" spans="1:12">
      <c r="A413" t="n">
        <v>76</v>
      </c>
      <c r="B413" t="n">
        <v>0</v>
      </c>
      <c r="D413" s="2" t="s">
        <v>63</v>
      </c>
      <c r="F413" t="n">
        <v>1</v>
      </c>
      <c r="H413">
        <f>VLOOKUP(A413,UFMT_CONVERSION!$A:$E,3,FALSE)</f>
        <v/>
      </c>
      <c r="I413">
        <f>VLOOKUP(A413,UFMT_CONVERSION!$A:$E,5,FALSE)</f>
        <v/>
      </c>
      <c r="J413">
        <f>"Insert into UFMT_CONV_RULE (CONV_KEY, RULE_NUM, SRC_VALUE, DEST_VALUE, NEXT_KEY,  IS_DEFAULT) Values ('"&amp;A413&amp;"', '"&amp;B413&amp;"', '"&amp;C413&amp;"', '"&amp;D413&amp;"', '"&amp;E413&amp;"',  '"&amp;F413&amp;"');"</f>
        <v/>
      </c>
      <c r="K413">
        <f>"Update UFMT_CONV_RULE set (SRC_VALUE, DEST_VALUE, NEXT_KEY,  IS_DEFAULT) = (SELECT '"&amp;C413&amp;"', '"&amp;D413&amp;"', '"&amp;E413&amp;"',  '"&amp;F413&amp;"' FROM DUAL) where CONV_KEY = '"&amp;A413&amp;"' AND RULE_NUM = '"&amp;B413&amp;"';"</f>
        <v/>
      </c>
    </row>
    <row r="414" spans="1:12">
      <c r="A414" t="n">
        <v>76</v>
      </c>
      <c r="B414" t="n">
        <v>1</v>
      </c>
      <c r="C414" s="2" t="s">
        <v>1112</v>
      </c>
      <c r="D414" s="2" t="s">
        <v>12</v>
      </c>
      <c r="F414" t="n">
        <v>0</v>
      </c>
      <c r="H414">
        <f>VLOOKUP(A414,UFMT_CONVERSION!$A:$E,3,FALSE)</f>
        <v/>
      </c>
      <c r="I414">
        <f>VLOOKUP(A414,UFMT_CONVERSION!$A:$E,5,FALSE)</f>
        <v/>
      </c>
      <c r="J414">
        <f>"Insert into UFMT_CONV_RULE (CONV_KEY, RULE_NUM, SRC_VALUE, DEST_VALUE, NEXT_KEY,  IS_DEFAULT) Values ('"&amp;A414&amp;"', '"&amp;B414&amp;"', '"&amp;C414&amp;"', '"&amp;D414&amp;"', '"&amp;E414&amp;"',  '"&amp;F414&amp;"');"</f>
        <v/>
      </c>
      <c r="K414">
        <f>"Update UFMT_CONV_RULE set (SRC_VALUE, DEST_VALUE, NEXT_KEY,  IS_DEFAULT) = (SELECT '"&amp;C414&amp;"', '"&amp;D414&amp;"', '"&amp;E414&amp;"',  '"&amp;F414&amp;"' FROM DUAL) where CONV_KEY = '"&amp;A414&amp;"' AND RULE_NUM = '"&amp;B414&amp;"';"</f>
        <v/>
      </c>
    </row>
    <row r="415" spans="1:12">
      <c r="A415" t="n">
        <v>77</v>
      </c>
      <c r="B415" t="n">
        <v>1</v>
      </c>
      <c r="C415" s="2" t="n"/>
      <c r="D415" s="2" t="s">
        <v>256</v>
      </c>
      <c r="F415" t="n">
        <v>1</v>
      </c>
      <c r="H415">
        <f>VLOOKUP(A415,UFMT_CONVERSION!$A:$E,3,FALSE)</f>
        <v/>
      </c>
      <c r="I415">
        <f>VLOOKUP(A415,UFMT_CONVERSION!$A:$E,5,FALSE)</f>
        <v/>
      </c>
      <c r="J415">
        <f>"Insert into UFMT_CONV_RULE (CONV_KEY, RULE_NUM, SRC_VALUE, DEST_VALUE, NEXT_KEY,  IS_DEFAULT) Values ('"&amp;A415&amp;"', '"&amp;B415&amp;"', '"&amp;C415&amp;"', '"&amp;D415&amp;"', '"&amp;E415&amp;"',  '"&amp;F415&amp;"');"</f>
        <v/>
      </c>
      <c r="K415">
        <f>"Update UFMT_CONV_RULE set (SRC_VALUE, DEST_VALUE, NEXT_KEY,  IS_DEFAULT) = (SELECT '"&amp;C415&amp;"', '"&amp;D415&amp;"', '"&amp;E415&amp;"',  '"&amp;F415&amp;"' FROM DUAL) where CONV_KEY = '"&amp;A415&amp;"' AND RULE_NUM = '"&amp;B415&amp;"';"</f>
        <v/>
      </c>
    </row>
    <row r="416" spans="1:12">
      <c r="A416" t="n">
        <v>77</v>
      </c>
      <c r="B416" t="n">
        <v>2</v>
      </c>
      <c r="C416" s="2" t="s">
        <v>922</v>
      </c>
      <c r="D416" s="2" t="s">
        <v>12</v>
      </c>
      <c r="F416" t="n">
        <v>0</v>
      </c>
      <c r="H416">
        <f>VLOOKUP(A416,UFMT_CONVERSION!$A:$E,3,FALSE)</f>
        <v/>
      </c>
      <c r="I416">
        <f>VLOOKUP(A416,UFMT_CONVERSION!$A:$E,5,FALSE)</f>
        <v/>
      </c>
      <c r="J416">
        <f>"Insert into UFMT_CONV_RULE (CONV_KEY, RULE_NUM, SRC_VALUE, DEST_VALUE, NEXT_KEY,  IS_DEFAULT) Values ('"&amp;A416&amp;"', '"&amp;B416&amp;"', '"&amp;C416&amp;"', '"&amp;D416&amp;"', '"&amp;E416&amp;"',  '"&amp;F416&amp;"');"</f>
        <v/>
      </c>
      <c r="K416">
        <f>"Update UFMT_CONV_RULE set (SRC_VALUE, DEST_VALUE, NEXT_KEY,  IS_DEFAULT) = (SELECT '"&amp;C416&amp;"', '"&amp;D416&amp;"', '"&amp;E416&amp;"',  '"&amp;F416&amp;"' FROM DUAL) where CONV_KEY = '"&amp;A416&amp;"' AND RULE_NUM = '"&amp;B416&amp;"';"</f>
        <v/>
      </c>
    </row>
    <row r="417" spans="1:12">
      <c r="A417" t="n">
        <v>77</v>
      </c>
      <c r="B417" t="n">
        <v>3</v>
      </c>
      <c r="C417" s="2" t="s">
        <v>280</v>
      </c>
      <c r="D417" s="2" t="s">
        <v>12</v>
      </c>
      <c r="F417" t="n">
        <v>0</v>
      </c>
      <c r="H417">
        <f>VLOOKUP(A417,UFMT_CONVERSION!$A:$E,3,FALSE)</f>
        <v/>
      </c>
      <c r="I417">
        <f>VLOOKUP(A417,UFMT_CONVERSION!$A:$E,5,FALSE)</f>
        <v/>
      </c>
      <c r="J417">
        <f>"Insert into UFMT_CONV_RULE (CONV_KEY, RULE_NUM, SRC_VALUE, DEST_VALUE, NEXT_KEY,  IS_DEFAULT) Values ('"&amp;A417&amp;"', '"&amp;B417&amp;"', '"&amp;C417&amp;"', '"&amp;D417&amp;"', '"&amp;E417&amp;"',  '"&amp;F417&amp;"');"</f>
        <v/>
      </c>
      <c r="K417">
        <f>"Update UFMT_CONV_RULE set (SRC_VALUE, DEST_VALUE, NEXT_KEY,  IS_DEFAULT) = (SELECT '"&amp;C417&amp;"', '"&amp;D417&amp;"', '"&amp;E417&amp;"',  '"&amp;F417&amp;"' FROM DUAL) where CONV_KEY = '"&amp;A417&amp;"' AND RULE_NUM = '"&amp;B417&amp;"';"</f>
        <v/>
      </c>
    </row>
    <row r="418" spans="1:12">
      <c r="A418" t="n">
        <v>78</v>
      </c>
      <c r="B418" t="n">
        <v>1</v>
      </c>
      <c r="D418" t="s">
        <v>1113</v>
      </c>
      <c r="F418" t="n">
        <v>1</v>
      </c>
      <c r="H418">
        <f>VLOOKUP(A418,UFMT_CONVERSION!$A:$E,3,FALSE)</f>
        <v/>
      </c>
      <c r="I418">
        <f>VLOOKUP(A418,UFMT_CONVERSION!$A:$E,5,FALSE)</f>
        <v/>
      </c>
      <c r="J418">
        <f>"Insert into UFMT_CONV_RULE (CONV_KEY, RULE_NUM, SRC_VALUE, DEST_VALUE, NEXT_KEY,  IS_DEFAULT) Values ('"&amp;A418&amp;"', '"&amp;B418&amp;"', '"&amp;C418&amp;"', '"&amp;D418&amp;"', '"&amp;E418&amp;"',  '"&amp;F418&amp;"');"</f>
        <v/>
      </c>
      <c r="K418">
        <f>"Update UFMT_CONV_RULE set (SRC_VALUE, DEST_VALUE, NEXT_KEY,  IS_DEFAULT) = (SELECT '"&amp;C418&amp;"', '"&amp;D418&amp;"', '"&amp;E418&amp;"',  '"&amp;F418&amp;"' FROM DUAL) where CONV_KEY = '"&amp;A418&amp;"' AND RULE_NUM = '"&amp;B418&amp;"';"</f>
        <v/>
      </c>
    </row>
    <row r="419" spans="1:12">
      <c r="A419" t="n">
        <v>79</v>
      </c>
      <c r="B419" t="n">
        <v>1</v>
      </c>
      <c r="C419" s="2" t="n"/>
      <c r="D419" t="s">
        <v>256</v>
      </c>
      <c r="F419" t="n">
        <v>1</v>
      </c>
      <c r="H419">
        <f>VLOOKUP(A419,UFMT_CONVERSION!$A:$E,3,FALSE)</f>
        <v/>
      </c>
      <c r="I419">
        <f>VLOOKUP(A419,UFMT_CONVERSION!$A:$E,5,FALSE)</f>
        <v/>
      </c>
      <c r="J419">
        <f>"Insert into UFMT_CONV_RULE (CONV_KEY, RULE_NUM, SRC_VALUE, DEST_VALUE, NEXT_KEY,  IS_DEFAULT) Values ('"&amp;A419&amp;"', '"&amp;B419&amp;"', '"&amp;C419&amp;"', '"&amp;D419&amp;"', '"&amp;E419&amp;"',  '"&amp;F419&amp;"');"</f>
        <v/>
      </c>
      <c r="K419">
        <f>"Update UFMT_CONV_RULE set (SRC_VALUE, DEST_VALUE, NEXT_KEY,  IS_DEFAULT) = (SELECT '"&amp;C419&amp;"', '"&amp;D419&amp;"', '"&amp;E419&amp;"',  '"&amp;F419&amp;"' FROM DUAL) where CONV_KEY = '"&amp;A419&amp;"' AND RULE_NUM = '"&amp;B419&amp;"';"</f>
        <v/>
      </c>
    </row>
    <row r="420" spans="1:12">
      <c r="A420" t="n">
        <v>79</v>
      </c>
      <c r="B420" t="n">
        <v>2</v>
      </c>
      <c r="C420" s="2" t="s">
        <v>134</v>
      </c>
      <c r="D420" t="s">
        <v>12</v>
      </c>
      <c r="F420" t="n">
        <v>0</v>
      </c>
      <c r="H420">
        <f>VLOOKUP(A420,UFMT_CONVERSION!$A:$E,3,FALSE)</f>
        <v/>
      </c>
      <c r="I420">
        <f>VLOOKUP(A420,UFMT_CONVERSION!$A:$E,5,FALSE)</f>
        <v/>
      </c>
      <c r="J420">
        <f>"Insert into UFMT_CONV_RULE (CONV_KEY, RULE_NUM, SRC_VALUE, DEST_VALUE, NEXT_KEY,  IS_DEFAULT) Values ('"&amp;A420&amp;"', '"&amp;B420&amp;"', '"&amp;C420&amp;"', '"&amp;D420&amp;"', '"&amp;E420&amp;"',  '"&amp;F420&amp;"');"</f>
        <v/>
      </c>
      <c r="K420">
        <f>"Update UFMT_CONV_RULE set (SRC_VALUE, DEST_VALUE, NEXT_KEY,  IS_DEFAULT) = (SELECT '"&amp;C420&amp;"', '"&amp;D420&amp;"', '"&amp;E420&amp;"',  '"&amp;F420&amp;"' FROM DUAL) where CONV_KEY = '"&amp;A420&amp;"' AND RULE_NUM = '"&amp;B420&amp;"';"</f>
        <v/>
      </c>
    </row>
    <row r="421" spans="1:12">
      <c r="A421" t="n">
        <v>79</v>
      </c>
      <c r="B421" t="n">
        <v>3</v>
      </c>
      <c r="C421" s="2" t="s">
        <v>752</v>
      </c>
      <c r="D421" t="s">
        <v>12</v>
      </c>
      <c r="F421" t="n">
        <v>0</v>
      </c>
      <c r="H421">
        <f>VLOOKUP(A421,UFMT_CONVERSION!$A:$E,3,FALSE)</f>
        <v/>
      </c>
      <c r="I421">
        <f>VLOOKUP(A421,UFMT_CONVERSION!$A:$E,5,FALSE)</f>
        <v/>
      </c>
      <c r="J421">
        <f>"Insert into UFMT_CONV_RULE (CONV_KEY, RULE_NUM, SRC_VALUE, DEST_VALUE, NEXT_KEY,  IS_DEFAULT) Values ('"&amp;A421&amp;"', '"&amp;B421&amp;"', '"&amp;C421&amp;"', '"&amp;D421&amp;"', '"&amp;E421&amp;"',  '"&amp;F421&amp;"');"</f>
        <v/>
      </c>
      <c r="K421">
        <f>"Update UFMT_CONV_RULE set (SRC_VALUE, DEST_VALUE, NEXT_KEY,  IS_DEFAULT) = (SELECT '"&amp;C421&amp;"', '"&amp;D421&amp;"', '"&amp;E421&amp;"',  '"&amp;F421&amp;"' FROM DUAL) where CONV_KEY = '"&amp;A421&amp;"' AND RULE_NUM = '"&amp;B421&amp;"';"</f>
        <v/>
      </c>
    </row>
    <row r="422" spans="1:12">
      <c r="A422" t="n">
        <v>79</v>
      </c>
      <c r="B422" t="n">
        <v>4</v>
      </c>
      <c r="C422" s="2" t="s">
        <v>756</v>
      </c>
      <c r="D422" t="s">
        <v>12</v>
      </c>
      <c r="F422" t="n">
        <v>0</v>
      </c>
      <c r="H422">
        <f>VLOOKUP(A422,UFMT_CONVERSION!$A:$E,3,FALSE)</f>
        <v/>
      </c>
      <c r="I422">
        <f>VLOOKUP(A422,UFMT_CONVERSION!$A:$E,5,FALSE)</f>
        <v/>
      </c>
      <c r="J422">
        <f>"Insert into UFMT_CONV_RULE (CONV_KEY, RULE_NUM, SRC_VALUE, DEST_VALUE, NEXT_KEY,  IS_DEFAULT) Values ('"&amp;A422&amp;"', '"&amp;B422&amp;"', '"&amp;C422&amp;"', '"&amp;D422&amp;"', '"&amp;E422&amp;"',  '"&amp;F422&amp;"');"</f>
        <v/>
      </c>
      <c r="K422">
        <f>"Update UFMT_CONV_RULE set (SRC_VALUE, DEST_VALUE, NEXT_KEY,  IS_DEFAULT) = (SELECT '"&amp;C422&amp;"', '"&amp;D422&amp;"', '"&amp;E422&amp;"',  '"&amp;F422&amp;"' FROM DUAL) where CONV_KEY = '"&amp;A422&amp;"' AND RULE_NUM = '"&amp;B422&amp;"';"</f>
        <v/>
      </c>
    </row>
    <row r="423" spans="1:12">
      <c r="A423" t="n">
        <v>79</v>
      </c>
      <c r="B423" t="n">
        <v>5</v>
      </c>
      <c r="C423" s="2" t="s">
        <v>1095</v>
      </c>
      <c r="D423" t="s">
        <v>12</v>
      </c>
      <c r="F423" t="n">
        <v>0</v>
      </c>
      <c r="H423">
        <f>VLOOKUP(A423,UFMT_CONVERSION!$A:$E,3,FALSE)</f>
        <v/>
      </c>
      <c r="I423">
        <f>VLOOKUP(A423,UFMT_CONVERSION!$A:$E,5,FALSE)</f>
        <v/>
      </c>
      <c r="J423">
        <f>"Insert into UFMT_CONV_RULE (CONV_KEY, RULE_NUM, SRC_VALUE, DEST_VALUE, NEXT_KEY,  IS_DEFAULT) Values ('"&amp;A423&amp;"', '"&amp;B423&amp;"', '"&amp;C423&amp;"', '"&amp;D423&amp;"', '"&amp;E423&amp;"',  '"&amp;F423&amp;"');"</f>
        <v/>
      </c>
      <c r="K423">
        <f>"Update UFMT_CONV_RULE set (SRC_VALUE, DEST_VALUE, NEXT_KEY,  IS_DEFAULT) = (SELECT '"&amp;C423&amp;"', '"&amp;D423&amp;"', '"&amp;E423&amp;"',  '"&amp;F423&amp;"' FROM DUAL) where CONV_KEY = '"&amp;A423&amp;"' AND RULE_NUM = '"&amp;B423&amp;"';"</f>
        <v/>
      </c>
    </row>
    <row r="424" spans="1:12">
      <c r="A424" t="n">
        <v>79</v>
      </c>
      <c r="B424" t="n">
        <v>6</v>
      </c>
      <c r="C424" s="2" t="s">
        <v>240</v>
      </c>
      <c r="D424" t="s">
        <v>12</v>
      </c>
      <c r="F424" t="n">
        <v>0</v>
      </c>
      <c r="H424">
        <f>VLOOKUP(A424,UFMT_CONVERSION!$A:$E,3,FALSE)</f>
        <v/>
      </c>
      <c r="I424">
        <f>VLOOKUP(A424,UFMT_CONVERSION!$A:$E,5,FALSE)</f>
        <v/>
      </c>
      <c r="J424">
        <f>"Insert into UFMT_CONV_RULE (CONV_KEY, RULE_NUM, SRC_VALUE, DEST_VALUE, NEXT_KEY,  IS_DEFAULT) Values ('"&amp;A424&amp;"', '"&amp;B424&amp;"', '"&amp;C424&amp;"', '"&amp;D424&amp;"', '"&amp;E424&amp;"',  '"&amp;F424&amp;"');"</f>
        <v/>
      </c>
      <c r="K424">
        <f>"Update UFMT_CONV_RULE set (SRC_VALUE, DEST_VALUE, NEXT_KEY,  IS_DEFAULT) = (SELECT '"&amp;C424&amp;"', '"&amp;D424&amp;"', '"&amp;E424&amp;"',  '"&amp;F424&amp;"' FROM DUAL) where CONV_KEY = '"&amp;A424&amp;"' AND RULE_NUM = '"&amp;B424&amp;"';"</f>
        <v/>
      </c>
    </row>
    <row r="425" spans="1:12">
      <c r="A425" t="n">
        <v>79</v>
      </c>
      <c r="B425" t="n">
        <v>7</v>
      </c>
      <c r="C425" s="2" t="s">
        <v>1107</v>
      </c>
      <c r="D425" t="s">
        <v>12</v>
      </c>
      <c r="F425" t="n">
        <v>0</v>
      </c>
      <c r="H425">
        <f>VLOOKUP(A425,UFMT_CONVERSION!$A:$E,3,FALSE)</f>
        <v/>
      </c>
      <c r="I425">
        <f>VLOOKUP(A425,UFMT_CONVERSION!$A:$E,5,FALSE)</f>
        <v/>
      </c>
      <c r="J425">
        <f>"Insert into UFMT_CONV_RULE (CONV_KEY, RULE_NUM, SRC_VALUE, DEST_VALUE, NEXT_KEY,  IS_DEFAULT) Values ('"&amp;A425&amp;"', '"&amp;B425&amp;"', '"&amp;C425&amp;"', '"&amp;D425&amp;"', '"&amp;E425&amp;"',  '"&amp;F425&amp;"');"</f>
        <v/>
      </c>
      <c r="K425">
        <f>"Update UFMT_CONV_RULE set (SRC_VALUE, DEST_VALUE, NEXT_KEY,  IS_DEFAULT) = (SELECT '"&amp;C425&amp;"', '"&amp;D425&amp;"', '"&amp;E425&amp;"',  '"&amp;F425&amp;"' FROM DUAL) where CONV_KEY = '"&amp;A425&amp;"' AND RULE_NUM = '"&amp;B425&amp;"';"</f>
        <v/>
      </c>
    </row>
    <row r="426" spans="1:12">
      <c r="A426" t="n">
        <v>79</v>
      </c>
      <c r="B426" t="n">
        <v>8</v>
      </c>
      <c r="C426" s="2" t="s">
        <v>450</v>
      </c>
      <c r="D426" t="s">
        <v>12</v>
      </c>
      <c r="F426" t="n">
        <v>0</v>
      </c>
      <c r="H426">
        <f>VLOOKUP(A426,UFMT_CONVERSION!$A:$E,3,FALSE)</f>
        <v/>
      </c>
      <c r="I426">
        <f>VLOOKUP(A426,UFMT_CONVERSION!$A:$E,5,FALSE)</f>
        <v/>
      </c>
      <c r="J426">
        <f>"Insert into UFMT_CONV_RULE (CONV_KEY, RULE_NUM, SRC_VALUE, DEST_VALUE, NEXT_KEY,  IS_DEFAULT) Values ('"&amp;A426&amp;"', '"&amp;B426&amp;"', '"&amp;C426&amp;"', '"&amp;D426&amp;"', '"&amp;E426&amp;"',  '"&amp;F426&amp;"');"</f>
        <v/>
      </c>
      <c r="K426">
        <f>"Update UFMT_CONV_RULE set (SRC_VALUE, DEST_VALUE, NEXT_KEY,  IS_DEFAULT) = (SELECT '"&amp;C426&amp;"', '"&amp;D426&amp;"', '"&amp;E426&amp;"',  '"&amp;F426&amp;"' FROM DUAL) where CONV_KEY = '"&amp;A426&amp;"' AND RULE_NUM = '"&amp;B426&amp;"';"</f>
        <v/>
      </c>
    </row>
    <row r="427" spans="1:12">
      <c r="A427" t="n">
        <v>80</v>
      </c>
      <c r="B427" t="n">
        <v>1</v>
      </c>
      <c r="D427" t="s">
        <v>1106</v>
      </c>
      <c r="E427" t="n">
        <v>79</v>
      </c>
      <c r="F427" t="n">
        <v>1</v>
      </c>
      <c r="H427">
        <f>VLOOKUP(A427,UFMT_CONVERSION!$A:$E,3,FALSE)</f>
        <v/>
      </c>
      <c r="I427">
        <f>VLOOKUP(A427,UFMT_CONVERSION!$A:$E,5,FALSE)</f>
        <v/>
      </c>
      <c r="J427">
        <f>"Insert into UFMT_CONV_RULE (CONV_KEY, RULE_NUM, SRC_VALUE, DEST_VALUE, NEXT_KEY,  IS_DEFAULT) Values ('"&amp;A427&amp;"', '"&amp;B427&amp;"', '"&amp;C427&amp;"', '"&amp;D427&amp;"', '"&amp;E427&amp;"',  '"&amp;F427&amp;"');"</f>
        <v/>
      </c>
      <c r="K427">
        <f>"Update UFMT_CONV_RULE set (SRC_VALUE, DEST_VALUE, NEXT_KEY,  IS_DEFAULT) = (SELECT '"&amp;C427&amp;"', '"&amp;D427&amp;"', '"&amp;E427&amp;"',  '"&amp;F427&amp;"' FROM DUAL) where CONV_KEY = '"&amp;A427&amp;"' AND RULE_NUM = '"&amp;B427&amp;"';"</f>
        <v/>
      </c>
    </row>
    <row r="428" spans="1:12">
      <c r="A428" t="n">
        <v>81</v>
      </c>
      <c r="B428" t="n">
        <v>2</v>
      </c>
      <c r="C428" s="2" t="s">
        <v>205</v>
      </c>
      <c r="D428" s="2" t="s">
        <v>1114</v>
      </c>
      <c r="F428" t="n">
        <v>0</v>
      </c>
      <c r="H428">
        <f>VLOOKUP(A428,UFMT_CONVERSION!$A:$E,3,FALSE)</f>
        <v/>
      </c>
      <c r="I428">
        <f>VLOOKUP(A428,UFMT_CONVERSION!$A:$E,5,FALSE)</f>
        <v/>
      </c>
      <c r="J428">
        <f>"Insert into UFMT_CONV_RULE (CONV_KEY, RULE_NUM, SRC_VALUE, DEST_VALUE, NEXT_KEY,  IS_DEFAULT) Values ('"&amp;A428&amp;"', '"&amp;B428&amp;"', '"&amp;C428&amp;"', '"&amp;D428&amp;"', '"&amp;E428&amp;"',  '"&amp;F428&amp;"');"</f>
        <v/>
      </c>
      <c r="K428">
        <f>"Update UFMT_CONV_RULE set (SRC_VALUE, DEST_VALUE, NEXT_KEY,  IS_DEFAULT) = (SELECT '"&amp;C428&amp;"', '"&amp;D428&amp;"', '"&amp;E428&amp;"',  '"&amp;F428&amp;"' FROM DUAL) where CONV_KEY = '"&amp;A428&amp;"' AND RULE_NUM = '"&amp;B428&amp;"';"</f>
        <v/>
      </c>
    </row>
    <row r="429" spans="1:12">
      <c r="A429" t="n">
        <v>81</v>
      </c>
      <c r="B429" t="n">
        <v>3</v>
      </c>
      <c r="C429" s="2" t="s">
        <v>52</v>
      </c>
      <c r="D429" s="2" t="s">
        <v>1115</v>
      </c>
      <c r="F429" t="n">
        <v>0</v>
      </c>
      <c r="H429">
        <f>VLOOKUP(A429,UFMT_CONVERSION!$A:$E,3,FALSE)</f>
        <v/>
      </c>
      <c r="I429">
        <f>VLOOKUP(A429,UFMT_CONVERSION!$A:$E,5,FALSE)</f>
        <v/>
      </c>
      <c r="J429">
        <f>"Insert into UFMT_CONV_RULE (CONV_KEY, RULE_NUM, SRC_VALUE, DEST_VALUE, NEXT_KEY,  IS_DEFAULT) Values ('"&amp;A429&amp;"', '"&amp;B429&amp;"', '"&amp;C429&amp;"', '"&amp;D429&amp;"', '"&amp;E429&amp;"',  '"&amp;F429&amp;"');"</f>
        <v/>
      </c>
      <c r="K429">
        <f>"Update UFMT_CONV_RULE set (SRC_VALUE, DEST_VALUE, NEXT_KEY,  IS_DEFAULT) = (SELECT '"&amp;C429&amp;"', '"&amp;D429&amp;"', '"&amp;E429&amp;"',  '"&amp;F429&amp;"' FROM DUAL) where CONV_KEY = '"&amp;A429&amp;"' AND RULE_NUM = '"&amp;B429&amp;"';"</f>
        <v/>
      </c>
    </row>
    <row r="430" spans="1:12">
      <c r="A430" t="n">
        <v>82</v>
      </c>
      <c r="B430" t="n">
        <v>1</v>
      </c>
      <c r="C430" s="2" t="s">
        <v>372</v>
      </c>
      <c r="D430" s="2" t="s">
        <v>574</v>
      </c>
      <c r="F430" t="n">
        <v>0</v>
      </c>
      <c r="H430">
        <f>VLOOKUP(A430,UFMT_CONVERSION!$A:$E,3,FALSE)</f>
        <v/>
      </c>
      <c r="I430">
        <f>VLOOKUP(A430,UFMT_CONVERSION!$A:$E,5,FALSE)</f>
        <v/>
      </c>
      <c r="J430">
        <f>"Insert into UFMT_CONV_RULE (CONV_KEY, RULE_NUM, SRC_VALUE, DEST_VALUE, NEXT_KEY,  IS_DEFAULT) Values ('"&amp;A430&amp;"', '"&amp;B430&amp;"', '"&amp;C430&amp;"', '"&amp;D430&amp;"', '"&amp;E430&amp;"',  '"&amp;F430&amp;"');"</f>
        <v/>
      </c>
      <c r="K430">
        <f>"Update UFMT_CONV_RULE set (SRC_VALUE, DEST_VALUE, NEXT_KEY,  IS_DEFAULT) = (SELECT '"&amp;C430&amp;"', '"&amp;D430&amp;"', '"&amp;E430&amp;"',  '"&amp;F430&amp;"' FROM DUAL) where CONV_KEY = '"&amp;A430&amp;"' AND RULE_NUM = '"&amp;B430&amp;"';"</f>
        <v/>
      </c>
    </row>
    <row r="431" spans="1:12">
      <c r="A431" t="n">
        <v>82</v>
      </c>
      <c r="B431" t="n">
        <v>2</v>
      </c>
      <c r="C431" s="2" t="s">
        <v>1116</v>
      </c>
      <c r="D431" s="2" t="s">
        <v>1117</v>
      </c>
      <c r="F431" t="n">
        <v>0</v>
      </c>
      <c r="H431">
        <f>VLOOKUP(A431,UFMT_CONVERSION!$A:$E,3,FALSE)</f>
        <v/>
      </c>
      <c r="I431">
        <f>VLOOKUP(A431,UFMT_CONVERSION!$A:$E,5,FALSE)</f>
        <v/>
      </c>
      <c r="J431">
        <f>"Insert into UFMT_CONV_RULE (CONV_KEY, RULE_NUM, SRC_VALUE, DEST_VALUE, NEXT_KEY,  IS_DEFAULT) Values ('"&amp;A431&amp;"', '"&amp;B431&amp;"', '"&amp;C431&amp;"', '"&amp;D431&amp;"', '"&amp;E431&amp;"',  '"&amp;F431&amp;"');"</f>
        <v/>
      </c>
      <c r="K431">
        <f>"Update UFMT_CONV_RULE set (SRC_VALUE, DEST_VALUE, NEXT_KEY,  IS_DEFAULT) = (SELECT '"&amp;C431&amp;"', '"&amp;D431&amp;"', '"&amp;E431&amp;"',  '"&amp;F431&amp;"' FROM DUAL) where CONV_KEY = '"&amp;A431&amp;"' AND RULE_NUM = '"&amp;B431&amp;"';"</f>
        <v/>
      </c>
    </row>
    <row r="432" spans="1:12">
      <c r="A432" t="n">
        <v>82</v>
      </c>
      <c r="B432" t="n">
        <v>3</v>
      </c>
      <c r="C432" s="2" t="s">
        <v>1118</v>
      </c>
      <c r="D432" s="2" t="s">
        <v>199</v>
      </c>
      <c r="F432" t="n">
        <v>0</v>
      </c>
      <c r="H432">
        <f>VLOOKUP(A432,UFMT_CONVERSION!$A:$E,3,FALSE)</f>
        <v/>
      </c>
      <c r="I432">
        <f>VLOOKUP(A432,UFMT_CONVERSION!$A:$E,5,FALSE)</f>
        <v/>
      </c>
      <c r="J432">
        <f>"Insert into UFMT_CONV_RULE (CONV_KEY, RULE_NUM, SRC_VALUE, DEST_VALUE, NEXT_KEY,  IS_DEFAULT) Values ('"&amp;A432&amp;"', '"&amp;B432&amp;"', '"&amp;C432&amp;"', '"&amp;D432&amp;"', '"&amp;E432&amp;"',  '"&amp;F432&amp;"');"</f>
        <v/>
      </c>
      <c r="K432">
        <f>"Update UFMT_CONV_RULE set (SRC_VALUE, DEST_VALUE, NEXT_KEY,  IS_DEFAULT) = (SELECT '"&amp;C432&amp;"', '"&amp;D432&amp;"', '"&amp;E432&amp;"',  '"&amp;F432&amp;"' FROM DUAL) where CONV_KEY = '"&amp;A432&amp;"' AND RULE_NUM = '"&amp;B432&amp;"';"</f>
        <v/>
      </c>
    </row>
    <row r="433" spans="1:12">
      <c r="A433" t="n">
        <v>82</v>
      </c>
      <c r="B433" t="n">
        <v>4</v>
      </c>
      <c r="C433" s="2" t="s">
        <v>1119</v>
      </c>
      <c r="D433" s="2" t="s">
        <v>67</v>
      </c>
      <c r="F433" t="n">
        <v>0</v>
      </c>
      <c r="H433">
        <f>VLOOKUP(A433,UFMT_CONVERSION!$A:$E,3,FALSE)</f>
        <v/>
      </c>
      <c r="I433">
        <f>VLOOKUP(A433,UFMT_CONVERSION!$A:$E,5,FALSE)</f>
        <v/>
      </c>
      <c r="J433">
        <f>"Insert into UFMT_CONV_RULE (CONV_KEY, RULE_NUM, SRC_VALUE, DEST_VALUE, NEXT_KEY,  IS_DEFAULT) Values ('"&amp;A433&amp;"', '"&amp;B433&amp;"', '"&amp;C433&amp;"', '"&amp;D433&amp;"', '"&amp;E433&amp;"',  '"&amp;F433&amp;"');"</f>
        <v/>
      </c>
      <c r="K433">
        <f>"Update UFMT_CONV_RULE set (SRC_VALUE, DEST_VALUE, NEXT_KEY,  IS_DEFAULT) = (SELECT '"&amp;C433&amp;"', '"&amp;D433&amp;"', '"&amp;E433&amp;"',  '"&amp;F433&amp;"' FROM DUAL) where CONV_KEY = '"&amp;A433&amp;"' AND RULE_NUM = '"&amp;B433&amp;"';"</f>
        <v/>
      </c>
    </row>
    <row r="434" spans="1:12">
      <c r="A434" t="n">
        <v>82</v>
      </c>
      <c r="B434" t="n">
        <v>5</v>
      </c>
      <c r="C434" s="2" t="s">
        <v>1120</v>
      </c>
      <c r="D434" s="2" t="s">
        <v>1121</v>
      </c>
      <c r="F434" t="n">
        <v>0</v>
      </c>
      <c r="H434">
        <f>VLOOKUP(A434,UFMT_CONVERSION!$A:$E,3,FALSE)</f>
        <v/>
      </c>
      <c r="I434">
        <f>VLOOKUP(A434,UFMT_CONVERSION!$A:$E,5,FALSE)</f>
        <v/>
      </c>
      <c r="J434">
        <f>"Insert into UFMT_CONV_RULE (CONV_KEY, RULE_NUM, SRC_VALUE, DEST_VALUE, NEXT_KEY,  IS_DEFAULT) Values ('"&amp;A434&amp;"', '"&amp;B434&amp;"', '"&amp;C434&amp;"', '"&amp;D434&amp;"', '"&amp;E434&amp;"',  '"&amp;F434&amp;"');"</f>
        <v/>
      </c>
      <c r="K434">
        <f>"Update UFMT_CONV_RULE set (SRC_VALUE, DEST_VALUE, NEXT_KEY,  IS_DEFAULT) = (SELECT '"&amp;C434&amp;"', '"&amp;D434&amp;"', '"&amp;E434&amp;"',  '"&amp;F434&amp;"' FROM DUAL) where CONV_KEY = '"&amp;A434&amp;"' AND RULE_NUM = '"&amp;B434&amp;"';"</f>
        <v/>
      </c>
    </row>
    <row r="435" spans="1:12">
      <c r="A435" t="n">
        <v>82</v>
      </c>
      <c r="B435" t="n">
        <v>6</v>
      </c>
      <c r="C435" s="2" t="s">
        <v>1122</v>
      </c>
      <c r="D435" s="2" t="s">
        <v>1123</v>
      </c>
      <c r="F435" t="n">
        <v>0</v>
      </c>
      <c r="H435">
        <f>VLOOKUP(A435,UFMT_CONVERSION!$A:$E,3,FALSE)</f>
        <v/>
      </c>
      <c r="I435">
        <f>VLOOKUP(A435,UFMT_CONVERSION!$A:$E,5,FALSE)</f>
        <v/>
      </c>
      <c r="J435">
        <f>"Insert into UFMT_CONV_RULE (CONV_KEY, RULE_NUM, SRC_VALUE, DEST_VALUE, NEXT_KEY,  IS_DEFAULT) Values ('"&amp;A435&amp;"', '"&amp;B435&amp;"', '"&amp;C435&amp;"', '"&amp;D435&amp;"', '"&amp;E435&amp;"',  '"&amp;F435&amp;"');"</f>
        <v/>
      </c>
      <c r="K435">
        <f>"Update UFMT_CONV_RULE set (SRC_VALUE, DEST_VALUE, NEXT_KEY,  IS_DEFAULT) = (SELECT '"&amp;C435&amp;"', '"&amp;D435&amp;"', '"&amp;E435&amp;"',  '"&amp;F435&amp;"' FROM DUAL) where CONV_KEY = '"&amp;A435&amp;"' AND RULE_NUM = '"&amp;B435&amp;"';"</f>
        <v/>
      </c>
    </row>
    <row r="436" spans="1:12">
      <c r="A436" t="n">
        <v>83</v>
      </c>
      <c r="B436" t="n">
        <v>1</v>
      </c>
      <c r="D436" t="s">
        <v>1124</v>
      </c>
      <c r="F436" t="n">
        <v>1</v>
      </c>
      <c r="H436">
        <f>VLOOKUP(A436,UFMT_CONVERSION!$A:$E,3,FALSE)</f>
        <v/>
      </c>
      <c r="I436">
        <f>VLOOKUP(A436,UFMT_CONVERSION!$A:$E,5,FALSE)</f>
        <v/>
      </c>
      <c r="J436">
        <f>"Insert into UFMT_CONV_RULE (CONV_KEY, RULE_NUM, SRC_VALUE, DEST_VALUE, NEXT_KEY,  IS_DEFAULT) Values ('"&amp;A436&amp;"', '"&amp;B436&amp;"', '"&amp;C436&amp;"', '"&amp;D436&amp;"', '"&amp;E436&amp;"',  '"&amp;F436&amp;"');"</f>
        <v/>
      </c>
      <c r="K436">
        <f>"Update UFMT_CONV_RULE set (SRC_VALUE, DEST_VALUE, NEXT_KEY,  IS_DEFAULT) = (SELECT '"&amp;C436&amp;"', '"&amp;D436&amp;"', '"&amp;E436&amp;"',  '"&amp;F436&amp;"' FROM DUAL) where CONV_KEY = '"&amp;A436&amp;"' AND RULE_NUM = '"&amp;B436&amp;"';"</f>
        <v/>
      </c>
    </row>
    <row r="437" spans="1:12">
      <c r="A437" t="n">
        <v>84</v>
      </c>
      <c r="B437" t="n">
        <v>1</v>
      </c>
      <c r="D437" t="s">
        <v>1125</v>
      </c>
      <c r="F437" t="n">
        <v>1</v>
      </c>
      <c r="H437">
        <f>VLOOKUP(A437,UFMT_CONVERSION!$A:$E,3,FALSE)</f>
        <v/>
      </c>
      <c r="I437">
        <f>VLOOKUP(A437,UFMT_CONVERSION!$A:$E,5,FALSE)</f>
        <v/>
      </c>
      <c r="J437">
        <f>"Insert into UFMT_CONV_RULE (CONV_KEY, RULE_NUM, SRC_VALUE, DEST_VALUE, NEXT_KEY,  IS_DEFAULT) Values ('"&amp;A437&amp;"', '"&amp;B437&amp;"', '"&amp;C437&amp;"', '"&amp;D437&amp;"', '"&amp;E437&amp;"',  '"&amp;F437&amp;"');"</f>
        <v/>
      </c>
      <c r="K437">
        <f>"Update UFMT_CONV_RULE set (SRC_VALUE, DEST_VALUE, NEXT_KEY,  IS_DEFAULT) = (SELECT '"&amp;C437&amp;"', '"&amp;D437&amp;"', '"&amp;E437&amp;"',  '"&amp;F437&amp;"' FROM DUAL) where CONV_KEY = '"&amp;A437&amp;"' AND RULE_NUM = '"&amp;B437&amp;"';"</f>
        <v/>
      </c>
    </row>
    <row r="438" spans="1:12">
      <c r="A438" t="n">
        <v>85</v>
      </c>
      <c r="B438" t="n">
        <v>1</v>
      </c>
      <c r="D438" t="s">
        <v>1126</v>
      </c>
      <c r="F438" t="n">
        <v>1</v>
      </c>
      <c r="H438">
        <f>VLOOKUP(A438,UFMT_CONVERSION!$A:$E,3,FALSE)</f>
        <v/>
      </c>
      <c r="I438">
        <f>VLOOKUP(A438,UFMT_CONVERSION!$A:$E,5,FALSE)</f>
        <v/>
      </c>
      <c r="J438">
        <f>"Insert into UFMT_CONV_RULE (CONV_KEY, RULE_NUM, SRC_VALUE, DEST_VALUE, NEXT_KEY,  IS_DEFAULT) Values ('"&amp;A438&amp;"', '"&amp;B438&amp;"', '"&amp;C438&amp;"', '"&amp;D438&amp;"', '"&amp;E438&amp;"',  '"&amp;F438&amp;"');"</f>
        <v/>
      </c>
      <c r="K438">
        <f>"Update UFMT_CONV_RULE set (SRC_VALUE, DEST_VALUE, NEXT_KEY,  IS_DEFAULT) = (SELECT '"&amp;C438&amp;"', '"&amp;D438&amp;"', '"&amp;E438&amp;"',  '"&amp;F438&amp;"' FROM DUAL) where CONV_KEY = '"&amp;A438&amp;"' AND RULE_NUM = '"&amp;B438&amp;"';"</f>
        <v/>
      </c>
    </row>
    <row r="439" spans="1:12">
      <c r="A439" t="n">
        <v>86</v>
      </c>
      <c r="B439" t="n">
        <v>1</v>
      </c>
      <c r="D439" t="s">
        <v>1127</v>
      </c>
      <c r="F439" t="n">
        <v>1</v>
      </c>
      <c r="H439">
        <f>VLOOKUP(A439,UFMT_CONVERSION!$A:$E,3,FALSE)</f>
        <v/>
      </c>
      <c r="I439">
        <f>VLOOKUP(A439,UFMT_CONVERSION!$A:$E,5,FALSE)</f>
        <v/>
      </c>
      <c r="J439">
        <f>"Insert into UFMT_CONV_RULE (CONV_KEY, RULE_NUM, SRC_VALUE, DEST_VALUE, NEXT_KEY,  IS_DEFAULT) Values ('"&amp;A439&amp;"', '"&amp;B439&amp;"', '"&amp;C439&amp;"', '"&amp;D439&amp;"', '"&amp;E439&amp;"',  '"&amp;F439&amp;"');"</f>
        <v/>
      </c>
      <c r="K439">
        <f>"Update UFMT_CONV_RULE set (SRC_VALUE, DEST_VALUE, NEXT_KEY,  IS_DEFAULT) = (SELECT '"&amp;C439&amp;"', '"&amp;D439&amp;"', '"&amp;E439&amp;"',  '"&amp;F439&amp;"' FROM DUAL) where CONV_KEY = '"&amp;A439&amp;"' AND RULE_NUM = '"&amp;B439&amp;"';"</f>
        <v/>
      </c>
    </row>
    <row r="440" spans="1:12">
      <c r="A440" t="n">
        <v>87</v>
      </c>
      <c r="B440" t="n">
        <v>1</v>
      </c>
      <c r="D440" t="s">
        <v>1128</v>
      </c>
      <c r="F440" t="n">
        <v>1</v>
      </c>
      <c r="H440">
        <f>VLOOKUP(A440,UFMT_CONVERSION!$A:$E,3,FALSE)</f>
        <v/>
      </c>
      <c r="I440">
        <f>VLOOKUP(A440,UFMT_CONVERSION!$A:$E,5,FALSE)</f>
        <v/>
      </c>
      <c r="J440">
        <f>"Insert into UFMT_CONV_RULE (CONV_KEY, RULE_NUM, SRC_VALUE, DEST_VALUE, NEXT_KEY,  IS_DEFAULT) Values ('"&amp;A440&amp;"', '"&amp;B440&amp;"', '"&amp;C440&amp;"', '"&amp;D440&amp;"', '"&amp;E440&amp;"',  '"&amp;F440&amp;"');"</f>
        <v/>
      </c>
      <c r="K440">
        <f>"Update UFMT_CONV_RULE set (SRC_VALUE, DEST_VALUE, NEXT_KEY,  IS_DEFAULT) = (SELECT '"&amp;C440&amp;"', '"&amp;D440&amp;"', '"&amp;E440&amp;"',  '"&amp;F440&amp;"' FROM DUAL) where CONV_KEY = '"&amp;A440&amp;"' AND RULE_NUM = '"&amp;B440&amp;"';"</f>
        <v/>
      </c>
    </row>
    <row r="441" spans="1:12">
      <c r="A441" t="n">
        <v>88</v>
      </c>
      <c r="B441" t="n">
        <v>1</v>
      </c>
      <c r="D441" t="s">
        <v>1129</v>
      </c>
      <c r="F441" t="n">
        <v>1</v>
      </c>
      <c r="H441">
        <f>VLOOKUP(A441,UFMT_CONVERSION!$A:$E,3,FALSE)</f>
        <v/>
      </c>
      <c r="I441">
        <f>VLOOKUP(A441,UFMT_CONVERSION!$A:$E,5,FALSE)</f>
        <v/>
      </c>
      <c r="J441">
        <f>"Insert into UFMT_CONV_RULE (CONV_KEY, RULE_NUM, SRC_VALUE, DEST_VALUE, NEXT_KEY,  IS_DEFAULT) Values ('"&amp;A441&amp;"', '"&amp;B441&amp;"', '"&amp;C441&amp;"', '"&amp;D441&amp;"', '"&amp;E441&amp;"',  '"&amp;F441&amp;"');"</f>
        <v/>
      </c>
      <c r="K441">
        <f>"Update UFMT_CONV_RULE set (SRC_VALUE, DEST_VALUE, NEXT_KEY,  IS_DEFAULT) = (SELECT '"&amp;C441&amp;"', '"&amp;D441&amp;"', '"&amp;E441&amp;"',  '"&amp;F441&amp;"' FROM DUAL) where CONV_KEY = '"&amp;A441&amp;"' AND RULE_NUM = '"&amp;B441&amp;"';"</f>
        <v/>
      </c>
    </row>
    <row r="442" spans="1:12">
      <c r="A442" t="n">
        <v>89</v>
      </c>
      <c r="B442" t="n">
        <v>1</v>
      </c>
      <c r="D442" t="s">
        <v>1130</v>
      </c>
      <c r="F442" t="n">
        <v>1</v>
      </c>
      <c r="H442">
        <f>VLOOKUP(A442,UFMT_CONVERSION!$A:$E,3,FALSE)</f>
        <v/>
      </c>
      <c r="I442">
        <f>VLOOKUP(A442,UFMT_CONVERSION!$A:$E,5,FALSE)</f>
        <v/>
      </c>
      <c r="J442">
        <f>"Insert into UFMT_CONV_RULE (CONV_KEY, RULE_NUM, SRC_VALUE, DEST_VALUE, NEXT_KEY,  IS_DEFAULT) Values ('"&amp;A442&amp;"', '"&amp;B442&amp;"', '"&amp;C442&amp;"', '"&amp;D442&amp;"', '"&amp;E442&amp;"',  '"&amp;F442&amp;"');"</f>
        <v/>
      </c>
      <c r="K442">
        <f>"Update UFMT_CONV_RULE set (SRC_VALUE, DEST_VALUE, NEXT_KEY,  IS_DEFAULT) = (SELECT '"&amp;C442&amp;"', '"&amp;D442&amp;"', '"&amp;E442&amp;"',  '"&amp;F442&amp;"' FROM DUAL) where CONV_KEY = '"&amp;A442&amp;"' AND RULE_NUM = '"&amp;B442&amp;"';"</f>
        <v/>
      </c>
    </row>
    <row r="443" spans="1:12">
      <c r="A443" t="n">
        <v>90</v>
      </c>
      <c r="B443" t="n">
        <v>1</v>
      </c>
      <c r="C443" s="2" t="n"/>
      <c r="D443" s="2" t="s">
        <v>256</v>
      </c>
      <c r="F443" t="n">
        <v>1</v>
      </c>
      <c r="H443">
        <f>VLOOKUP(A443,UFMT_CONVERSION!$A:$E,3,FALSE)</f>
        <v/>
      </c>
      <c r="I443">
        <f>VLOOKUP(A443,UFMT_CONVERSION!$A:$E,5,FALSE)</f>
        <v/>
      </c>
      <c r="J443">
        <f>"Insert into UFMT_CONV_RULE (CONV_KEY, RULE_NUM, SRC_VALUE, DEST_VALUE, NEXT_KEY,  IS_DEFAULT) Values ('"&amp;A443&amp;"', '"&amp;B443&amp;"', '"&amp;C443&amp;"', '"&amp;D443&amp;"', '"&amp;E443&amp;"',  '"&amp;F443&amp;"');"</f>
        <v/>
      </c>
      <c r="K443">
        <f>"Update UFMT_CONV_RULE set (SRC_VALUE, DEST_VALUE, NEXT_KEY,  IS_DEFAULT) = (SELECT '"&amp;C443&amp;"', '"&amp;D443&amp;"', '"&amp;E443&amp;"',  '"&amp;F443&amp;"' FROM DUAL) where CONV_KEY = '"&amp;A443&amp;"' AND RULE_NUM = '"&amp;B443&amp;"';"</f>
        <v/>
      </c>
    </row>
    <row r="444" spans="1:12">
      <c r="A444" t="n">
        <v>90</v>
      </c>
      <c r="B444" t="n">
        <v>2</v>
      </c>
      <c r="C444" s="2" t="s">
        <v>350</v>
      </c>
      <c r="D444" s="2" t="s">
        <v>12</v>
      </c>
      <c r="F444" t="n">
        <v>0</v>
      </c>
      <c r="H444">
        <f>VLOOKUP(A444,UFMT_CONVERSION!$A:$E,3,FALSE)</f>
        <v/>
      </c>
      <c r="I444">
        <f>VLOOKUP(A444,UFMT_CONVERSION!$A:$E,5,FALSE)</f>
        <v/>
      </c>
      <c r="J444">
        <f>"Insert into UFMT_CONV_RULE (CONV_KEY, RULE_NUM, SRC_VALUE, DEST_VALUE, NEXT_KEY,  IS_DEFAULT) Values ('"&amp;A444&amp;"', '"&amp;B444&amp;"', '"&amp;C444&amp;"', '"&amp;D444&amp;"', '"&amp;E444&amp;"',  '"&amp;F444&amp;"');"</f>
        <v/>
      </c>
      <c r="K444">
        <f>"Update UFMT_CONV_RULE set (SRC_VALUE, DEST_VALUE, NEXT_KEY,  IS_DEFAULT) = (SELECT '"&amp;C444&amp;"', '"&amp;D444&amp;"', '"&amp;E444&amp;"',  '"&amp;F444&amp;"' FROM DUAL) where CONV_KEY = '"&amp;A444&amp;"' AND RULE_NUM = '"&amp;B444&amp;"';"</f>
        <v/>
      </c>
    </row>
    <row r="445" spans="1:12">
      <c r="A445" t="n">
        <v>90</v>
      </c>
      <c r="B445" t="n">
        <v>3</v>
      </c>
      <c r="C445" s="2" t="s">
        <v>207</v>
      </c>
      <c r="D445" s="2" t="s">
        <v>12</v>
      </c>
      <c r="F445" t="n">
        <v>0</v>
      </c>
      <c r="H445">
        <f>VLOOKUP(A445,UFMT_CONVERSION!$A:$E,3,FALSE)</f>
        <v/>
      </c>
      <c r="I445">
        <f>VLOOKUP(A445,UFMT_CONVERSION!$A:$E,5,FALSE)</f>
        <v/>
      </c>
      <c r="J445">
        <f>"Insert into UFMT_CONV_RULE (CONV_KEY, RULE_NUM, SRC_VALUE, DEST_VALUE, NEXT_KEY,  IS_DEFAULT) Values ('"&amp;A445&amp;"', '"&amp;B445&amp;"', '"&amp;C445&amp;"', '"&amp;D445&amp;"', '"&amp;E445&amp;"',  '"&amp;F445&amp;"');"</f>
        <v/>
      </c>
      <c r="K445">
        <f>"Update UFMT_CONV_RULE set (SRC_VALUE, DEST_VALUE, NEXT_KEY,  IS_DEFAULT) = (SELECT '"&amp;C445&amp;"', '"&amp;D445&amp;"', '"&amp;E445&amp;"',  '"&amp;F445&amp;"' FROM DUAL) where CONV_KEY = '"&amp;A445&amp;"' AND RULE_NUM = '"&amp;B445&amp;"';"</f>
        <v/>
      </c>
    </row>
    <row r="446" spans="1:12">
      <c r="A446" t="n">
        <v>90</v>
      </c>
      <c r="B446" t="n">
        <v>4</v>
      </c>
      <c r="C446" s="2" t="s">
        <v>423</v>
      </c>
      <c r="D446" s="2" t="s">
        <v>12</v>
      </c>
      <c r="F446" t="n">
        <v>0</v>
      </c>
      <c r="H446">
        <f>VLOOKUP(A446,UFMT_CONVERSION!$A:$E,3,FALSE)</f>
        <v/>
      </c>
      <c r="I446">
        <f>VLOOKUP(A446,UFMT_CONVERSION!$A:$E,5,FALSE)</f>
        <v/>
      </c>
      <c r="J446">
        <f>"Insert into UFMT_CONV_RULE (CONV_KEY, RULE_NUM, SRC_VALUE, DEST_VALUE, NEXT_KEY,  IS_DEFAULT) Values ('"&amp;A446&amp;"', '"&amp;B446&amp;"', '"&amp;C446&amp;"', '"&amp;D446&amp;"', '"&amp;E446&amp;"',  '"&amp;F446&amp;"');"</f>
        <v/>
      </c>
      <c r="K446">
        <f>"Update UFMT_CONV_RULE set (SRC_VALUE, DEST_VALUE, NEXT_KEY,  IS_DEFAULT) = (SELECT '"&amp;C446&amp;"', '"&amp;D446&amp;"', '"&amp;E446&amp;"',  '"&amp;F446&amp;"' FROM DUAL) where CONV_KEY = '"&amp;A446&amp;"' AND RULE_NUM = '"&amp;B446&amp;"';"</f>
        <v/>
      </c>
    </row>
    <row r="447" spans="1:12">
      <c r="A447" t="n">
        <v>90</v>
      </c>
      <c r="B447" t="n">
        <v>5</v>
      </c>
      <c r="C447" s="2" t="s">
        <v>368</v>
      </c>
      <c r="D447" s="2" t="s">
        <v>12</v>
      </c>
      <c r="F447" t="n">
        <v>0</v>
      </c>
      <c r="H447">
        <f>VLOOKUP(A447,UFMT_CONVERSION!$A:$E,3,FALSE)</f>
        <v/>
      </c>
      <c r="I447">
        <f>VLOOKUP(A447,UFMT_CONVERSION!$A:$E,5,FALSE)</f>
        <v/>
      </c>
      <c r="J447">
        <f>"Insert into UFMT_CONV_RULE (CONV_KEY, RULE_NUM, SRC_VALUE, DEST_VALUE, NEXT_KEY,  IS_DEFAULT) Values ('"&amp;A447&amp;"', '"&amp;B447&amp;"', '"&amp;C447&amp;"', '"&amp;D447&amp;"', '"&amp;E447&amp;"',  '"&amp;F447&amp;"');"</f>
        <v/>
      </c>
      <c r="K447">
        <f>"Update UFMT_CONV_RULE set (SRC_VALUE, DEST_VALUE, NEXT_KEY,  IS_DEFAULT) = (SELECT '"&amp;C447&amp;"', '"&amp;D447&amp;"', '"&amp;E447&amp;"',  '"&amp;F447&amp;"' FROM DUAL) where CONV_KEY = '"&amp;A447&amp;"' AND RULE_NUM = '"&amp;B447&amp;"';"</f>
        <v/>
      </c>
    </row>
    <row r="448" spans="1:12">
      <c r="A448" t="n">
        <v>90</v>
      </c>
      <c r="B448" t="n">
        <v>6</v>
      </c>
      <c r="C448" s="2" t="s">
        <v>1111</v>
      </c>
      <c r="D448" s="2" t="s">
        <v>12</v>
      </c>
      <c r="F448" t="n">
        <v>0</v>
      </c>
      <c r="H448">
        <f>VLOOKUP(A448,UFMT_CONVERSION!$A:$E,3,FALSE)</f>
        <v/>
      </c>
      <c r="I448">
        <f>VLOOKUP(A448,UFMT_CONVERSION!$A:$E,5,FALSE)</f>
        <v/>
      </c>
      <c r="J448">
        <f>"Insert into UFMT_CONV_RULE (CONV_KEY, RULE_NUM, SRC_VALUE, DEST_VALUE, NEXT_KEY,  IS_DEFAULT) Values ('"&amp;A448&amp;"', '"&amp;B448&amp;"', '"&amp;C448&amp;"', '"&amp;D448&amp;"', '"&amp;E448&amp;"',  '"&amp;F448&amp;"');"</f>
        <v/>
      </c>
      <c r="K448">
        <f>"Update UFMT_CONV_RULE set (SRC_VALUE, DEST_VALUE, NEXT_KEY,  IS_DEFAULT) = (SELECT '"&amp;C448&amp;"', '"&amp;D448&amp;"', '"&amp;E448&amp;"',  '"&amp;F448&amp;"' FROM DUAL) where CONV_KEY = '"&amp;A448&amp;"' AND RULE_NUM = '"&amp;B448&amp;"';"</f>
        <v/>
      </c>
    </row>
    <row r="449" spans="1:12">
      <c r="A449" t="n">
        <v>90</v>
      </c>
      <c r="B449" s="2" t="n">
        <v>7</v>
      </c>
      <c r="C449" s="2" t="s">
        <v>521</v>
      </c>
      <c r="D449" s="2" t="s">
        <v>12</v>
      </c>
      <c r="F449" t="n">
        <v>0</v>
      </c>
      <c r="H449">
        <f>VLOOKUP(A449,UFMT_CONVERSION!$A:$E,3,FALSE)</f>
        <v/>
      </c>
      <c r="I449">
        <f>VLOOKUP(A449,UFMT_CONVERSION!$A:$E,5,FALSE)</f>
        <v/>
      </c>
      <c r="J449">
        <f>"Insert into UFMT_CONV_RULE (CONV_KEY, RULE_NUM, SRC_VALUE, DEST_VALUE, NEXT_KEY,  IS_DEFAULT) Values ('"&amp;A449&amp;"', '"&amp;B449&amp;"', '"&amp;C449&amp;"', '"&amp;D449&amp;"', '"&amp;E449&amp;"',  '"&amp;F449&amp;"');"</f>
        <v/>
      </c>
      <c r="K449">
        <f>"Update UFMT_CONV_RULE set (SRC_VALUE, DEST_VALUE, NEXT_KEY,  IS_DEFAULT) = (SELECT '"&amp;C449&amp;"', '"&amp;D449&amp;"', '"&amp;E449&amp;"',  '"&amp;F449&amp;"' FROM DUAL) where CONV_KEY = '"&amp;A449&amp;"' AND RULE_NUM = '"&amp;B449&amp;"';"</f>
        <v/>
      </c>
    </row>
    <row r="450" spans="1:12">
      <c r="A450" t="n">
        <v>90</v>
      </c>
      <c r="B450" s="2" t="n">
        <v>8</v>
      </c>
      <c r="C450" s="2" t="s">
        <v>922</v>
      </c>
      <c r="D450" s="2" t="s">
        <v>12</v>
      </c>
      <c r="F450" t="n">
        <v>0</v>
      </c>
      <c r="H450">
        <f>VLOOKUP(A450,UFMT_CONVERSION!$A:$E,3,FALSE)</f>
        <v/>
      </c>
      <c r="I450">
        <f>VLOOKUP(A450,UFMT_CONVERSION!$A:$E,5,FALSE)</f>
        <v/>
      </c>
      <c r="J450">
        <f>"Insert into UFMT_CONV_RULE (CONV_KEY, RULE_NUM, SRC_VALUE, DEST_VALUE, NEXT_KEY,  IS_DEFAULT) Values ('"&amp;A450&amp;"', '"&amp;B450&amp;"', '"&amp;C450&amp;"', '"&amp;D450&amp;"', '"&amp;E450&amp;"',  '"&amp;F450&amp;"');"</f>
        <v/>
      </c>
      <c r="K450">
        <f>"Update UFMT_CONV_RULE set (SRC_VALUE, DEST_VALUE, NEXT_KEY,  IS_DEFAULT) = (SELECT '"&amp;C450&amp;"', '"&amp;D450&amp;"', '"&amp;E450&amp;"',  '"&amp;F450&amp;"' FROM DUAL) where CONV_KEY = '"&amp;A450&amp;"' AND RULE_NUM = '"&amp;B450&amp;"';"</f>
        <v/>
      </c>
    </row>
    <row r="451" spans="1:12">
      <c r="A451" t="n">
        <v>90</v>
      </c>
      <c r="B451" s="2" t="n">
        <v>9</v>
      </c>
      <c r="C451" s="2" t="s">
        <v>280</v>
      </c>
      <c r="D451" s="2" t="s">
        <v>12</v>
      </c>
      <c r="F451" t="n">
        <v>0</v>
      </c>
      <c r="H451">
        <f>VLOOKUP(A451,UFMT_CONVERSION!$A:$E,3,FALSE)</f>
        <v/>
      </c>
      <c r="I451">
        <f>VLOOKUP(A451,UFMT_CONVERSION!$A:$E,5,FALSE)</f>
        <v/>
      </c>
      <c r="J451">
        <f>"Insert into UFMT_CONV_RULE (CONV_KEY, RULE_NUM, SRC_VALUE, DEST_VALUE, NEXT_KEY,  IS_DEFAULT) Values ('"&amp;A451&amp;"', '"&amp;B451&amp;"', '"&amp;C451&amp;"', '"&amp;D451&amp;"', '"&amp;E451&amp;"',  '"&amp;F451&amp;"');"</f>
        <v/>
      </c>
      <c r="K451">
        <f>"Update UFMT_CONV_RULE set (SRC_VALUE, DEST_VALUE, NEXT_KEY,  IS_DEFAULT) = (SELECT '"&amp;C451&amp;"', '"&amp;D451&amp;"', '"&amp;E451&amp;"',  '"&amp;F451&amp;"' FROM DUAL) where CONV_KEY = '"&amp;A451&amp;"' AND RULE_NUM = '"&amp;B451&amp;"';"</f>
        <v/>
      </c>
    </row>
    <row r="452" spans="1:12">
      <c r="A452" t="n">
        <v>90</v>
      </c>
      <c r="B452" s="2" t="n">
        <v>10</v>
      </c>
      <c r="C452" s="2" t="s">
        <v>195</v>
      </c>
      <c r="D452" s="2" t="s">
        <v>12</v>
      </c>
      <c r="F452" t="n">
        <v>0</v>
      </c>
      <c r="H452">
        <f>VLOOKUP(A452,UFMT_CONVERSION!$A:$E,3,FALSE)</f>
        <v/>
      </c>
      <c r="I452">
        <f>VLOOKUP(A452,UFMT_CONVERSION!$A:$E,5,FALSE)</f>
        <v/>
      </c>
      <c r="J452">
        <f>"Insert into UFMT_CONV_RULE (CONV_KEY, RULE_NUM, SRC_VALUE, DEST_VALUE, NEXT_KEY,  IS_DEFAULT) Values ('"&amp;A452&amp;"', '"&amp;B452&amp;"', '"&amp;C452&amp;"', '"&amp;D452&amp;"', '"&amp;E452&amp;"',  '"&amp;F452&amp;"');"</f>
        <v/>
      </c>
      <c r="K452">
        <f>"Update UFMT_CONV_RULE set (SRC_VALUE, DEST_VALUE, NEXT_KEY,  IS_DEFAULT) = (SELECT '"&amp;C452&amp;"', '"&amp;D452&amp;"', '"&amp;E452&amp;"',  '"&amp;F452&amp;"' FROM DUAL) where CONV_KEY = '"&amp;A452&amp;"' AND RULE_NUM = '"&amp;B452&amp;"';"</f>
        <v/>
      </c>
    </row>
    <row r="453" spans="1:12">
      <c r="A453" t="n">
        <v>91</v>
      </c>
      <c r="B453" t="n">
        <v>1</v>
      </c>
      <c r="C453" s="2" t="s">
        <v>574</v>
      </c>
      <c r="D453" s="2" t="s">
        <v>372</v>
      </c>
      <c r="F453" t="n">
        <v>0</v>
      </c>
      <c r="H453">
        <f>VLOOKUP(A453,UFMT_CONVERSION!$A:$E,3,FALSE)</f>
        <v/>
      </c>
      <c r="I453">
        <f>VLOOKUP(A453,UFMT_CONVERSION!$A:$E,5,FALSE)</f>
        <v/>
      </c>
      <c r="J453">
        <f>"Insert into UFMT_CONV_RULE (CONV_KEY, RULE_NUM, SRC_VALUE, DEST_VALUE, NEXT_KEY,  IS_DEFAULT) Values ('"&amp;A453&amp;"', '"&amp;B453&amp;"', '"&amp;C453&amp;"', '"&amp;D453&amp;"', '"&amp;E453&amp;"',  '"&amp;F453&amp;"');"</f>
        <v/>
      </c>
      <c r="K453">
        <f>"Update UFMT_CONV_RULE set (SRC_VALUE, DEST_VALUE, NEXT_KEY,  IS_DEFAULT) = (SELECT '"&amp;C453&amp;"', '"&amp;D453&amp;"', '"&amp;E453&amp;"',  '"&amp;F453&amp;"' FROM DUAL) where CONV_KEY = '"&amp;A453&amp;"' AND RULE_NUM = '"&amp;B453&amp;"';"</f>
        <v/>
      </c>
    </row>
    <row r="454" spans="1:12">
      <c r="A454" t="n">
        <v>91</v>
      </c>
      <c r="B454" t="n">
        <v>2</v>
      </c>
      <c r="C454" s="2" t="s">
        <v>1117</v>
      </c>
      <c r="D454" s="2" t="s">
        <v>1116</v>
      </c>
      <c r="F454" t="n">
        <v>0</v>
      </c>
      <c r="H454" t="s">
        <v>627</v>
      </c>
      <c r="I454" t="s">
        <v>714</v>
      </c>
      <c r="J454">
        <f>"Insert into UFMT_CONV_RULE (CONV_KEY, RULE_NUM, SRC_VALUE, DEST_VALUE, NEXT_KEY,  IS_DEFAULT) Values ('"&amp;A454&amp;"', '"&amp;B454&amp;"', '"&amp;C454&amp;"', '"&amp;D454&amp;"', '"&amp;E454&amp;"',  '"&amp;F454&amp;"');"</f>
        <v/>
      </c>
      <c r="K454">
        <f>"Update UFMT_CONV_RULE set (SRC_VALUE, DEST_VALUE, NEXT_KEY,  IS_DEFAULT) = (SELECT '"&amp;C454&amp;"', '"&amp;D454&amp;"', '"&amp;E454&amp;"',  '"&amp;F454&amp;"' FROM DUAL) where CONV_KEY = '"&amp;A454&amp;"' AND RULE_NUM = '"&amp;B454&amp;"';"</f>
        <v/>
      </c>
    </row>
    <row r="455" spans="1:12">
      <c r="A455" t="n">
        <v>91</v>
      </c>
      <c r="B455" t="n">
        <v>3</v>
      </c>
      <c r="C455" s="2" t="s">
        <v>199</v>
      </c>
      <c r="D455" s="2" t="s">
        <v>1118</v>
      </c>
      <c r="F455" t="n">
        <v>0</v>
      </c>
      <c r="H455" t="s">
        <v>627</v>
      </c>
      <c r="I455" t="s">
        <v>714</v>
      </c>
      <c r="J455">
        <f>"Insert into UFMT_CONV_RULE (CONV_KEY, RULE_NUM, SRC_VALUE, DEST_VALUE, NEXT_KEY,  IS_DEFAULT) Values ('"&amp;A455&amp;"', '"&amp;B455&amp;"', '"&amp;C455&amp;"', '"&amp;D455&amp;"', '"&amp;E455&amp;"',  '"&amp;F455&amp;"');"</f>
        <v/>
      </c>
      <c r="K455">
        <f>"Update UFMT_CONV_RULE set (SRC_VALUE, DEST_VALUE, NEXT_KEY,  IS_DEFAULT) = (SELECT '"&amp;C455&amp;"', '"&amp;D455&amp;"', '"&amp;E455&amp;"',  '"&amp;F455&amp;"' FROM DUAL) where CONV_KEY = '"&amp;A455&amp;"' AND RULE_NUM = '"&amp;B455&amp;"';"</f>
        <v/>
      </c>
    </row>
    <row r="456" spans="1:12">
      <c r="A456" t="n">
        <v>91</v>
      </c>
      <c r="B456" t="n">
        <v>4</v>
      </c>
      <c r="C456" s="2" t="s">
        <v>67</v>
      </c>
      <c r="D456" s="2" t="s">
        <v>1119</v>
      </c>
      <c r="F456" t="n">
        <v>0</v>
      </c>
      <c r="H456">
        <f>VLOOKUP(A456,UFMT_CONVERSION!$A:$E,3,FALSE)</f>
        <v/>
      </c>
      <c r="I456">
        <f>VLOOKUP(A456,UFMT_CONVERSION!$A:$E,5,FALSE)</f>
        <v/>
      </c>
      <c r="J456">
        <f>"Insert into UFMT_CONV_RULE (CONV_KEY, RULE_NUM, SRC_VALUE, DEST_VALUE, NEXT_KEY,  IS_DEFAULT) Values ('"&amp;A456&amp;"', '"&amp;B456&amp;"', '"&amp;C456&amp;"', '"&amp;D456&amp;"', '"&amp;E456&amp;"',  '"&amp;F456&amp;"');"</f>
        <v/>
      </c>
      <c r="K456">
        <f>"Update UFMT_CONV_RULE set (SRC_VALUE, DEST_VALUE, NEXT_KEY,  IS_DEFAULT) = (SELECT '"&amp;C456&amp;"', '"&amp;D456&amp;"', '"&amp;E456&amp;"',  '"&amp;F456&amp;"' FROM DUAL) where CONV_KEY = '"&amp;A456&amp;"' AND RULE_NUM = '"&amp;B456&amp;"';"</f>
        <v/>
      </c>
    </row>
    <row r="457" spans="1:12">
      <c r="A457" t="n">
        <v>91</v>
      </c>
      <c r="B457" t="n">
        <v>5</v>
      </c>
      <c r="C457" s="2" t="s">
        <v>1121</v>
      </c>
      <c r="D457" s="2" t="s">
        <v>1120</v>
      </c>
      <c r="F457" t="n">
        <v>0</v>
      </c>
      <c r="H457">
        <f>VLOOKUP(A457,UFMT_CONVERSION!$A:$E,3,FALSE)</f>
        <v/>
      </c>
      <c r="I457">
        <f>VLOOKUP(A457,UFMT_CONVERSION!$A:$E,5,FALSE)</f>
        <v/>
      </c>
      <c r="J457">
        <f>"Insert into UFMT_CONV_RULE (CONV_KEY, RULE_NUM, SRC_VALUE, DEST_VALUE, NEXT_KEY,  IS_DEFAULT) Values ('"&amp;A457&amp;"', '"&amp;B457&amp;"', '"&amp;C457&amp;"', '"&amp;D457&amp;"', '"&amp;E457&amp;"',  '"&amp;F457&amp;"');"</f>
        <v/>
      </c>
      <c r="K457">
        <f>"Update UFMT_CONV_RULE set (SRC_VALUE, DEST_VALUE, NEXT_KEY,  IS_DEFAULT) = (SELECT '"&amp;C457&amp;"', '"&amp;D457&amp;"', '"&amp;E457&amp;"',  '"&amp;F457&amp;"' FROM DUAL) where CONV_KEY = '"&amp;A457&amp;"' AND RULE_NUM = '"&amp;B457&amp;"';"</f>
        <v/>
      </c>
    </row>
    <row r="458" spans="1:12">
      <c r="A458" t="n">
        <v>91</v>
      </c>
      <c r="B458" t="n">
        <v>6</v>
      </c>
      <c r="C458" s="2" t="s">
        <v>1123</v>
      </c>
      <c r="D458" s="2" t="s">
        <v>1122</v>
      </c>
      <c r="F458" t="n">
        <v>0</v>
      </c>
      <c r="H458">
        <f>VLOOKUP(A458,UFMT_CONVERSION!$A:$E,3,FALSE)</f>
        <v/>
      </c>
      <c r="I458">
        <f>VLOOKUP(A458,UFMT_CONVERSION!$A:$E,5,FALSE)</f>
        <v/>
      </c>
      <c r="J458">
        <f>"Insert into UFMT_CONV_RULE (CONV_KEY, RULE_NUM, SRC_VALUE, DEST_VALUE, NEXT_KEY,  IS_DEFAULT) Values ('"&amp;A458&amp;"', '"&amp;B458&amp;"', '"&amp;C458&amp;"', '"&amp;D458&amp;"', '"&amp;E458&amp;"',  '"&amp;F458&amp;"');"</f>
        <v/>
      </c>
      <c r="K458">
        <f>"Update UFMT_CONV_RULE set (SRC_VALUE, DEST_VALUE, NEXT_KEY,  IS_DEFAULT) = (SELECT '"&amp;C458&amp;"', '"&amp;D458&amp;"', '"&amp;E458&amp;"',  '"&amp;F458&amp;"' FROM DUAL) where CONV_KEY = '"&amp;A458&amp;"' AND RULE_NUM = '"&amp;B458&amp;"';"</f>
        <v/>
      </c>
    </row>
    <row r="459" spans="1:12">
      <c r="A459" t="n">
        <v>92</v>
      </c>
      <c r="B459" t="n">
        <v>1</v>
      </c>
      <c r="C459" s="2" t="s">
        <v>574</v>
      </c>
      <c r="D459" s="2" t="s">
        <v>1131</v>
      </c>
      <c r="F459" t="n">
        <v>0</v>
      </c>
      <c r="H459">
        <f>VLOOKUP(A459,UFMT_CONVERSION!$A:$E,3,FALSE)</f>
        <v/>
      </c>
      <c r="I459">
        <f>VLOOKUP(A459,UFMT_CONVERSION!$A:$E,5,FALSE)</f>
        <v/>
      </c>
      <c r="J459">
        <f>"Insert into UFMT_CONV_RULE (CONV_KEY, RULE_NUM, SRC_VALUE, DEST_VALUE, NEXT_KEY,  IS_DEFAULT) Values ('"&amp;A459&amp;"', '"&amp;B459&amp;"', '"&amp;C459&amp;"', '"&amp;D459&amp;"', '"&amp;E459&amp;"',  '"&amp;F459&amp;"');"</f>
        <v/>
      </c>
      <c r="K459">
        <f>"Update UFMT_CONV_RULE set (SRC_VALUE, DEST_VALUE, NEXT_KEY,  IS_DEFAULT) = (SELECT '"&amp;C459&amp;"', '"&amp;D459&amp;"', '"&amp;E459&amp;"',  '"&amp;F459&amp;"' FROM DUAL) where CONV_KEY = '"&amp;A459&amp;"' AND RULE_NUM = '"&amp;B459&amp;"';"</f>
        <v/>
      </c>
    </row>
    <row r="460" spans="1:12">
      <c r="A460" t="n">
        <v>92</v>
      </c>
      <c r="B460" t="n">
        <v>2</v>
      </c>
      <c r="C460" s="2" t="s">
        <v>1117</v>
      </c>
      <c r="D460" s="2" t="s">
        <v>1132</v>
      </c>
      <c r="F460" t="n">
        <v>0</v>
      </c>
      <c r="H460">
        <f>VLOOKUP(A460,UFMT_CONVERSION!$A:$E,3,FALSE)</f>
        <v/>
      </c>
      <c r="I460">
        <f>VLOOKUP(A460,UFMT_CONVERSION!$A:$E,5,FALSE)</f>
        <v/>
      </c>
      <c r="J460">
        <f>"Insert into UFMT_CONV_RULE (CONV_KEY, RULE_NUM, SRC_VALUE, DEST_VALUE, NEXT_KEY,  IS_DEFAULT) Values ('"&amp;A460&amp;"', '"&amp;B460&amp;"', '"&amp;C460&amp;"', '"&amp;D460&amp;"', '"&amp;E460&amp;"',  '"&amp;F460&amp;"');"</f>
        <v/>
      </c>
      <c r="K460">
        <f>"Update UFMT_CONV_RULE set (SRC_VALUE, DEST_VALUE, NEXT_KEY,  IS_DEFAULT) = (SELECT '"&amp;C460&amp;"', '"&amp;D460&amp;"', '"&amp;E460&amp;"',  '"&amp;F460&amp;"' FROM DUAL) where CONV_KEY = '"&amp;A460&amp;"' AND RULE_NUM = '"&amp;B460&amp;"';"</f>
        <v/>
      </c>
    </row>
    <row r="461" spans="1:12">
      <c r="A461" t="n">
        <v>92</v>
      </c>
      <c r="B461" t="n">
        <v>3</v>
      </c>
      <c r="C461" s="2" t="s">
        <v>199</v>
      </c>
      <c r="D461" s="2" t="s">
        <v>1133</v>
      </c>
      <c r="F461" t="n">
        <v>0</v>
      </c>
      <c r="H461">
        <f>VLOOKUP(A461,UFMT_CONVERSION!$A:$E,3,FALSE)</f>
        <v/>
      </c>
      <c r="I461">
        <f>VLOOKUP(A461,UFMT_CONVERSION!$A:$E,5,FALSE)</f>
        <v/>
      </c>
      <c r="J461">
        <f>"Insert into UFMT_CONV_RULE (CONV_KEY, RULE_NUM, SRC_VALUE, DEST_VALUE, NEXT_KEY,  IS_DEFAULT) Values ('"&amp;A461&amp;"', '"&amp;B461&amp;"', '"&amp;C461&amp;"', '"&amp;D461&amp;"', '"&amp;E461&amp;"',  '"&amp;F461&amp;"');"</f>
        <v/>
      </c>
      <c r="K461">
        <f>"Update UFMT_CONV_RULE set (SRC_VALUE, DEST_VALUE, NEXT_KEY,  IS_DEFAULT) = (SELECT '"&amp;C461&amp;"', '"&amp;D461&amp;"', '"&amp;E461&amp;"',  '"&amp;F461&amp;"' FROM DUAL) where CONV_KEY = '"&amp;A461&amp;"' AND RULE_NUM = '"&amp;B461&amp;"';"</f>
        <v/>
      </c>
    </row>
    <row r="462" spans="1:12">
      <c r="A462" t="n">
        <v>92</v>
      </c>
      <c r="B462" t="n">
        <v>4</v>
      </c>
      <c r="C462" s="2" t="s">
        <v>67</v>
      </c>
      <c r="D462" s="2" t="s">
        <v>1134</v>
      </c>
      <c r="F462" t="n">
        <v>0</v>
      </c>
      <c r="H462">
        <f>VLOOKUP(A462,UFMT_CONVERSION!$A:$E,3,FALSE)</f>
        <v/>
      </c>
      <c r="I462">
        <f>VLOOKUP(A462,UFMT_CONVERSION!$A:$E,5,FALSE)</f>
        <v/>
      </c>
      <c r="J462">
        <f>"Insert into UFMT_CONV_RULE (CONV_KEY, RULE_NUM, SRC_VALUE, DEST_VALUE, NEXT_KEY,  IS_DEFAULT) Values ('"&amp;A462&amp;"', '"&amp;B462&amp;"', '"&amp;C462&amp;"', '"&amp;D462&amp;"', '"&amp;E462&amp;"',  '"&amp;F462&amp;"');"</f>
        <v/>
      </c>
      <c r="K462">
        <f>"Update UFMT_CONV_RULE set (SRC_VALUE, DEST_VALUE, NEXT_KEY,  IS_DEFAULT) = (SELECT '"&amp;C462&amp;"', '"&amp;D462&amp;"', '"&amp;E462&amp;"',  '"&amp;F462&amp;"' FROM DUAL) where CONV_KEY = '"&amp;A462&amp;"' AND RULE_NUM = '"&amp;B462&amp;"';"</f>
        <v/>
      </c>
    </row>
    <row r="463" spans="1:12">
      <c r="A463" t="n">
        <v>92</v>
      </c>
      <c r="B463" t="n">
        <v>5</v>
      </c>
      <c r="C463" s="2" t="s">
        <v>1121</v>
      </c>
      <c r="D463" s="2" t="s">
        <v>1135</v>
      </c>
      <c r="F463" t="n">
        <v>0</v>
      </c>
      <c r="H463">
        <f>VLOOKUP(A463,UFMT_CONVERSION!$A:$E,3,FALSE)</f>
        <v/>
      </c>
      <c r="I463">
        <f>VLOOKUP(A463,UFMT_CONVERSION!$A:$E,5,FALSE)</f>
        <v/>
      </c>
      <c r="J463">
        <f>"Insert into UFMT_CONV_RULE (CONV_KEY, RULE_NUM, SRC_VALUE, DEST_VALUE, NEXT_KEY,  IS_DEFAULT) Values ('"&amp;A463&amp;"', '"&amp;B463&amp;"', '"&amp;C463&amp;"', '"&amp;D463&amp;"', '"&amp;E463&amp;"',  '"&amp;F463&amp;"');"</f>
        <v/>
      </c>
      <c r="K463">
        <f>"Update UFMT_CONV_RULE set (SRC_VALUE, DEST_VALUE, NEXT_KEY,  IS_DEFAULT) = (SELECT '"&amp;C463&amp;"', '"&amp;D463&amp;"', '"&amp;E463&amp;"',  '"&amp;F463&amp;"' FROM DUAL) where CONV_KEY = '"&amp;A463&amp;"' AND RULE_NUM = '"&amp;B463&amp;"';"</f>
        <v/>
      </c>
    </row>
    <row r="464" spans="1:12">
      <c r="A464" t="n">
        <v>92</v>
      </c>
      <c r="B464" t="n">
        <v>6</v>
      </c>
      <c r="C464" s="2" t="s">
        <v>1123</v>
      </c>
      <c r="D464" s="2" t="s">
        <v>1136</v>
      </c>
      <c r="F464" t="n">
        <v>0</v>
      </c>
      <c r="H464">
        <f>VLOOKUP(A464,UFMT_CONVERSION!$A:$E,3,FALSE)</f>
        <v/>
      </c>
      <c r="I464">
        <f>VLOOKUP(A464,UFMT_CONVERSION!$A:$E,5,FALSE)</f>
        <v/>
      </c>
      <c r="J464">
        <f>"Insert into UFMT_CONV_RULE (CONV_KEY, RULE_NUM, SRC_VALUE, DEST_VALUE, NEXT_KEY,  IS_DEFAULT) Values ('"&amp;A464&amp;"', '"&amp;B464&amp;"', '"&amp;C464&amp;"', '"&amp;D464&amp;"', '"&amp;E464&amp;"',  '"&amp;F464&amp;"');"</f>
        <v/>
      </c>
      <c r="K464">
        <f>"Update UFMT_CONV_RULE set (SRC_VALUE, DEST_VALUE, NEXT_KEY,  IS_DEFAULT) = (SELECT '"&amp;C464&amp;"', '"&amp;D464&amp;"', '"&amp;E464&amp;"',  '"&amp;F464&amp;"' FROM DUAL) where CONV_KEY = '"&amp;A464&amp;"' AND RULE_NUM = '"&amp;B464&amp;"';"</f>
        <v/>
      </c>
    </row>
    <row r="465" spans="1:12">
      <c r="A465" t="n">
        <v>93</v>
      </c>
      <c r="B465" t="n">
        <v>1</v>
      </c>
      <c r="D465" t="s">
        <v>1125</v>
      </c>
      <c r="F465" t="n">
        <v>1</v>
      </c>
      <c r="H465">
        <f>VLOOKUP(A465,UFMT_CONVERSION!$A:$E,3,FALSE)</f>
        <v/>
      </c>
      <c r="I465">
        <f>VLOOKUP(A465,UFMT_CONVERSION!$A:$E,5,FALSE)</f>
        <v/>
      </c>
      <c r="J465">
        <f>"Insert into UFMT_CONV_RULE (CONV_KEY, RULE_NUM, SRC_VALUE, DEST_VALUE, NEXT_KEY,  IS_DEFAULT) Values ('"&amp;A465&amp;"', '"&amp;B465&amp;"', '"&amp;C465&amp;"', '"&amp;D465&amp;"', '"&amp;E465&amp;"',  '"&amp;F465&amp;"');"</f>
        <v/>
      </c>
      <c r="K465">
        <f>"Update UFMT_CONV_RULE set (SRC_VALUE, DEST_VALUE, NEXT_KEY,  IS_DEFAULT) = (SELECT '"&amp;C465&amp;"', '"&amp;D465&amp;"', '"&amp;E465&amp;"',  '"&amp;F465&amp;"' FROM DUAL) where CONV_KEY = '"&amp;A465&amp;"' AND RULE_NUM = '"&amp;B465&amp;"';"</f>
        <v/>
      </c>
    </row>
    <row r="466" spans="1:12">
      <c r="A466" t="n">
        <v>94</v>
      </c>
      <c r="B466" t="n">
        <v>1</v>
      </c>
      <c r="D466" t="s">
        <v>1137</v>
      </c>
      <c r="F466" t="n">
        <v>1</v>
      </c>
      <c r="H466">
        <f>VLOOKUP(A466,UFMT_CONVERSION!$A:$E,3,FALSE)</f>
        <v/>
      </c>
      <c r="I466">
        <f>VLOOKUP(A466,UFMT_CONVERSION!$A:$E,5,FALSE)</f>
        <v/>
      </c>
      <c r="J466">
        <f>"Insert into UFMT_CONV_RULE (CONV_KEY, RULE_NUM, SRC_VALUE, DEST_VALUE, NEXT_KEY,  IS_DEFAULT) Values ('"&amp;A466&amp;"', '"&amp;B466&amp;"', '"&amp;C466&amp;"', '"&amp;D466&amp;"', '"&amp;E466&amp;"',  '"&amp;F466&amp;"');"</f>
        <v/>
      </c>
      <c r="K466">
        <f>"Update UFMT_CONV_RULE set (SRC_VALUE, DEST_VALUE, NEXT_KEY,  IS_DEFAULT) = (SELECT '"&amp;C466&amp;"', '"&amp;D466&amp;"', '"&amp;E466&amp;"',  '"&amp;F466&amp;"' FROM DUAL) where CONV_KEY = '"&amp;A466&amp;"' AND RULE_NUM = '"&amp;B466&amp;"';"</f>
        <v/>
      </c>
    </row>
    <row r="467" spans="1:12">
      <c r="A467" t="n">
        <v>95</v>
      </c>
      <c r="B467" t="n">
        <v>1</v>
      </c>
      <c r="D467" t="s">
        <v>1138</v>
      </c>
      <c r="F467" t="n">
        <v>1</v>
      </c>
      <c r="H467">
        <f>VLOOKUP(A467,UFMT_CONVERSION!$A:$E,3,FALSE)</f>
        <v/>
      </c>
      <c r="I467">
        <f>VLOOKUP(A467,UFMT_CONVERSION!$A:$E,5,FALSE)</f>
        <v/>
      </c>
      <c r="J467">
        <f>"Insert into UFMT_CONV_RULE (CONV_KEY, RULE_NUM, SRC_VALUE, DEST_VALUE, NEXT_KEY,  IS_DEFAULT) Values ('"&amp;A467&amp;"', '"&amp;B467&amp;"', '"&amp;C467&amp;"', '"&amp;D467&amp;"', '"&amp;E467&amp;"',  '"&amp;F467&amp;"');"</f>
        <v/>
      </c>
      <c r="K467">
        <f>"Update UFMT_CONV_RULE set (SRC_VALUE, DEST_VALUE, NEXT_KEY,  IS_DEFAULT) = (SELECT '"&amp;C467&amp;"', '"&amp;D467&amp;"', '"&amp;E467&amp;"',  '"&amp;F467&amp;"' FROM DUAL) where CONV_KEY = '"&amp;A467&amp;"' AND RULE_NUM = '"&amp;B467&amp;"';"</f>
        <v/>
      </c>
    </row>
    <row r="468" spans="1:12">
      <c r="A468" t="n">
        <v>96</v>
      </c>
      <c r="B468" t="n">
        <v>1</v>
      </c>
      <c r="D468" t="s">
        <v>1139</v>
      </c>
      <c r="F468" t="n">
        <v>1</v>
      </c>
      <c r="H468">
        <f>VLOOKUP(A468,UFMT_CONVERSION!$A:$E,3,FALSE)</f>
        <v/>
      </c>
      <c r="I468">
        <f>VLOOKUP(A468,UFMT_CONVERSION!$A:$E,5,FALSE)</f>
        <v/>
      </c>
      <c r="J468">
        <f>"Insert into UFMT_CONV_RULE (CONV_KEY, RULE_NUM, SRC_VALUE, DEST_VALUE, NEXT_KEY,  IS_DEFAULT) Values ('"&amp;A468&amp;"', '"&amp;B468&amp;"', '"&amp;C468&amp;"', '"&amp;D468&amp;"', '"&amp;E468&amp;"',  '"&amp;F468&amp;"');"</f>
        <v/>
      </c>
      <c r="K468">
        <f>"Update UFMT_CONV_RULE set (SRC_VALUE, DEST_VALUE, NEXT_KEY,  IS_DEFAULT) = (SELECT '"&amp;C468&amp;"', '"&amp;D468&amp;"', '"&amp;E468&amp;"',  '"&amp;F468&amp;"' FROM DUAL) where CONV_KEY = '"&amp;A468&amp;"' AND RULE_NUM = '"&amp;B468&amp;"';"</f>
        <v/>
      </c>
    </row>
    <row r="469" spans="1:12">
      <c r="A469" t="n">
        <v>97</v>
      </c>
      <c r="B469" t="n">
        <v>1</v>
      </c>
      <c r="D469" t="s">
        <v>1139</v>
      </c>
      <c r="F469" t="n">
        <v>1</v>
      </c>
      <c r="H469">
        <f>VLOOKUP(A469,UFMT_CONVERSION!$A:$E,3,FALSE)</f>
        <v/>
      </c>
      <c r="I469">
        <f>VLOOKUP(A469,UFMT_CONVERSION!$A:$E,5,FALSE)</f>
        <v/>
      </c>
      <c r="J469">
        <f>"Insert into UFMT_CONV_RULE (CONV_KEY, RULE_NUM, SRC_VALUE, DEST_VALUE, NEXT_KEY,  IS_DEFAULT) Values ('"&amp;A469&amp;"', '"&amp;B469&amp;"', '"&amp;C469&amp;"', '"&amp;D469&amp;"', '"&amp;E469&amp;"',  '"&amp;F469&amp;"');"</f>
        <v/>
      </c>
      <c r="K469">
        <f>"Update UFMT_CONV_RULE set (SRC_VALUE, DEST_VALUE, NEXT_KEY,  IS_DEFAULT) = (SELECT '"&amp;C469&amp;"', '"&amp;D469&amp;"', '"&amp;E469&amp;"',  '"&amp;F469&amp;"' FROM DUAL) where CONV_KEY = '"&amp;A469&amp;"' AND RULE_NUM = '"&amp;B469&amp;"';"</f>
        <v/>
      </c>
    </row>
    <row r="470" spans="1:12">
      <c r="A470" t="n">
        <v>98</v>
      </c>
      <c r="B470" t="n">
        <v>1</v>
      </c>
      <c r="D470" t="s">
        <v>1140</v>
      </c>
      <c r="F470" t="n">
        <v>1</v>
      </c>
      <c r="H470">
        <f>VLOOKUP(A470,UFMT_CONVERSION!$A:$E,3,FALSE)</f>
        <v/>
      </c>
      <c r="I470">
        <f>VLOOKUP(A470,UFMT_CONVERSION!$A:$E,5,FALSE)</f>
        <v/>
      </c>
      <c r="J470">
        <f>"Insert into UFMT_CONV_RULE (CONV_KEY, RULE_NUM, SRC_VALUE, DEST_VALUE, NEXT_KEY,  IS_DEFAULT) Values ('"&amp;A470&amp;"', '"&amp;B470&amp;"', '"&amp;C470&amp;"', '"&amp;D470&amp;"', '"&amp;E470&amp;"',  '"&amp;F470&amp;"');"</f>
        <v/>
      </c>
      <c r="K470">
        <f>"Update UFMT_CONV_RULE set (SRC_VALUE, DEST_VALUE, NEXT_KEY,  IS_DEFAULT) = (SELECT '"&amp;C470&amp;"', '"&amp;D470&amp;"', '"&amp;E470&amp;"',  '"&amp;F470&amp;"' FROM DUAL) where CONV_KEY = '"&amp;A470&amp;"' AND RULE_NUM = '"&amp;B470&amp;"';"</f>
        <v/>
      </c>
    </row>
    <row r="471" spans="1:12">
      <c r="A471" t="n">
        <v>99</v>
      </c>
      <c r="B471" t="n">
        <v>0</v>
      </c>
      <c r="D471" s="2" t="s">
        <v>423</v>
      </c>
      <c r="F471" t="n">
        <v>1</v>
      </c>
      <c r="H471">
        <f>VLOOKUP(A471,UFMT_CONVERSION!$A:$E,3,FALSE)</f>
        <v/>
      </c>
      <c r="I471">
        <f>VLOOKUP(A471,UFMT_CONVERSION!$A:$E,5,FALSE)</f>
        <v/>
      </c>
      <c r="J471">
        <f>"Insert into UFMT_CONV_RULE (CONV_KEY, RULE_NUM, SRC_VALUE, DEST_VALUE, NEXT_KEY,  IS_DEFAULT) Values ('"&amp;A471&amp;"', '"&amp;B471&amp;"', '"&amp;C471&amp;"', '"&amp;D471&amp;"', '"&amp;E471&amp;"',  '"&amp;F471&amp;"');"</f>
        <v/>
      </c>
      <c r="K471">
        <f>"Update UFMT_CONV_RULE set (SRC_VALUE, DEST_VALUE, NEXT_KEY,  IS_DEFAULT) = (SELECT '"&amp;C471&amp;"', '"&amp;D471&amp;"', '"&amp;E471&amp;"',  '"&amp;F471&amp;"' FROM DUAL) where CONV_KEY = '"&amp;A471&amp;"' AND RULE_NUM = '"&amp;B471&amp;"';"</f>
        <v/>
      </c>
    </row>
    <row r="472" spans="1:12">
      <c r="A472" t="n">
        <v>100</v>
      </c>
      <c r="B472" t="n">
        <v>1</v>
      </c>
      <c r="D472" t="s">
        <v>1141</v>
      </c>
      <c r="F472" t="n">
        <v>1</v>
      </c>
      <c r="H472">
        <f>VLOOKUP(A472,UFMT_CONVERSION!$A:$E,3,FALSE)</f>
        <v/>
      </c>
      <c r="I472">
        <f>VLOOKUP(A472,UFMT_CONVERSION!$A:$E,5,FALSE)</f>
        <v/>
      </c>
      <c r="J472">
        <f>"Insert into UFMT_CONV_RULE (CONV_KEY, RULE_NUM, SRC_VALUE, DEST_VALUE, NEXT_KEY,  IS_DEFAULT) Values ('"&amp;A472&amp;"', '"&amp;B472&amp;"', '"&amp;C472&amp;"', '"&amp;D472&amp;"', '"&amp;E472&amp;"',  '"&amp;F472&amp;"');"</f>
        <v/>
      </c>
      <c r="K472">
        <f>"Update UFMT_CONV_RULE set (SRC_VALUE, DEST_VALUE, NEXT_KEY,  IS_DEFAULT) = (SELECT '"&amp;C472&amp;"', '"&amp;D472&amp;"', '"&amp;E472&amp;"',  '"&amp;F472&amp;"' FROM DUAL) where CONV_KEY = '"&amp;A472&amp;"' AND RULE_NUM = '"&amp;B472&amp;"';"</f>
        <v/>
      </c>
    </row>
    <row r="473" spans="1:12">
      <c r="A473" t="n">
        <v>101</v>
      </c>
      <c r="B473" t="n">
        <v>1</v>
      </c>
      <c r="D473" t="s">
        <v>1142</v>
      </c>
      <c r="F473" t="n">
        <v>1</v>
      </c>
      <c r="H473">
        <f>VLOOKUP(A473,UFMT_CONVERSION!$A:$E,3,FALSE)</f>
        <v/>
      </c>
      <c r="I473">
        <f>VLOOKUP(A473,UFMT_CONVERSION!$A:$E,5,FALSE)</f>
        <v/>
      </c>
      <c r="J473">
        <f>"Insert into UFMT_CONV_RULE (CONV_KEY, RULE_NUM, SRC_VALUE, DEST_VALUE, NEXT_KEY,  IS_DEFAULT) Values ('"&amp;A473&amp;"', '"&amp;B473&amp;"', '"&amp;C473&amp;"', '"&amp;D473&amp;"', '"&amp;E473&amp;"',  '"&amp;F473&amp;"');"</f>
        <v/>
      </c>
      <c r="K473">
        <f>"Update UFMT_CONV_RULE set (SRC_VALUE, DEST_VALUE, NEXT_KEY,  IS_DEFAULT) = (SELECT '"&amp;C473&amp;"', '"&amp;D473&amp;"', '"&amp;E473&amp;"',  '"&amp;F473&amp;"' FROM DUAL) where CONV_KEY = '"&amp;A473&amp;"' AND RULE_NUM = '"&amp;B473&amp;"';"</f>
        <v/>
      </c>
    </row>
    <row r="474" spans="1:12">
      <c r="A474" t="n">
        <v>102</v>
      </c>
      <c r="B474" t="n">
        <v>1</v>
      </c>
      <c r="C474" s="2" t="n"/>
      <c r="D474" s="2" t="s">
        <v>1143</v>
      </c>
      <c r="F474" t="n">
        <v>1</v>
      </c>
      <c r="H474">
        <f>VLOOKUP(A474,UFMT_CONVERSION!$A:$E,3,FALSE)</f>
        <v/>
      </c>
      <c r="I474">
        <f>VLOOKUP(A474,UFMT_CONVERSION!$A:$E,5,FALSE)</f>
        <v/>
      </c>
      <c r="J474">
        <f>"Insert into UFMT_CONV_RULE (CONV_KEY, RULE_NUM, SRC_VALUE, DEST_VALUE, NEXT_KEY,  IS_DEFAULT) Values ('"&amp;A474&amp;"', '"&amp;B474&amp;"', '"&amp;C474&amp;"', '"&amp;D474&amp;"', '"&amp;E474&amp;"',  '"&amp;F474&amp;"');"</f>
        <v/>
      </c>
      <c r="K474">
        <f>"Update UFMT_CONV_RULE set (SRC_VALUE, DEST_VALUE, NEXT_KEY,  IS_DEFAULT) = (SELECT '"&amp;C474&amp;"', '"&amp;D474&amp;"', '"&amp;E474&amp;"',  '"&amp;F474&amp;"' FROM DUAL) where CONV_KEY = '"&amp;A474&amp;"' AND RULE_NUM = '"&amp;B474&amp;"';"</f>
        <v/>
      </c>
    </row>
    <row r="475" spans="1:12">
      <c r="A475" t="n">
        <v>103</v>
      </c>
      <c r="B475" t="n">
        <v>1</v>
      </c>
      <c r="D475" s="2" t="s">
        <v>1144</v>
      </c>
      <c r="E475" t="n">
        <v>112</v>
      </c>
      <c r="F475" t="n">
        <v>1</v>
      </c>
      <c r="H475">
        <f>VLOOKUP(A475,UFMT_CONVERSION!$A:$E,3,FALSE)</f>
        <v/>
      </c>
      <c r="I475">
        <f>VLOOKUP(A475,UFMT_CONVERSION!$A:$E,5,FALSE)</f>
        <v/>
      </c>
      <c r="J475">
        <f>"Insert into UFMT_CONV_RULE (CONV_KEY, RULE_NUM, SRC_VALUE, DEST_VALUE, NEXT_KEY,  IS_DEFAULT) Values ('"&amp;A475&amp;"', '"&amp;B475&amp;"', '"&amp;C475&amp;"', '"&amp;D475&amp;"', '"&amp;E475&amp;"',  '"&amp;F475&amp;"');"</f>
        <v/>
      </c>
      <c r="K475">
        <f>"Update UFMT_CONV_RULE set (SRC_VALUE, DEST_VALUE, NEXT_KEY,  IS_DEFAULT) = (SELECT '"&amp;C475&amp;"', '"&amp;D475&amp;"', '"&amp;E475&amp;"',  '"&amp;F475&amp;"' FROM DUAL) where CONV_KEY = '"&amp;A475&amp;"' AND RULE_NUM = '"&amp;B475&amp;"';"</f>
        <v/>
      </c>
    </row>
    <row r="476" spans="1:12">
      <c r="A476" t="n">
        <v>104</v>
      </c>
      <c r="B476" t="n">
        <v>1</v>
      </c>
      <c r="D476" s="2" t="s">
        <v>1145</v>
      </c>
      <c r="E476" t="n">
        <v>114</v>
      </c>
      <c r="F476" t="n">
        <v>1</v>
      </c>
      <c r="H476">
        <f>VLOOKUP(A476,UFMT_CONVERSION!$A:$E,3,FALSE)</f>
        <v/>
      </c>
      <c r="I476">
        <f>VLOOKUP(A476,UFMT_CONVERSION!$A:$E,5,FALSE)</f>
        <v/>
      </c>
      <c r="J476">
        <f>"Insert into UFMT_CONV_RULE (CONV_KEY, RULE_NUM, SRC_VALUE, DEST_VALUE, NEXT_KEY,  IS_DEFAULT) Values ('"&amp;A476&amp;"', '"&amp;B476&amp;"', '"&amp;C476&amp;"', '"&amp;D476&amp;"', '"&amp;E476&amp;"',  '"&amp;F476&amp;"');"</f>
        <v/>
      </c>
      <c r="K476">
        <f>"Update UFMT_CONV_RULE set (SRC_VALUE, DEST_VALUE, NEXT_KEY,  IS_DEFAULT) = (SELECT '"&amp;C476&amp;"', '"&amp;D476&amp;"', '"&amp;E476&amp;"',  '"&amp;F476&amp;"' FROM DUAL) where CONV_KEY = '"&amp;A476&amp;"' AND RULE_NUM = '"&amp;B476&amp;"';"</f>
        <v/>
      </c>
    </row>
    <row r="477" spans="1:12">
      <c r="A477" t="n">
        <v>105</v>
      </c>
      <c r="B477" t="n">
        <v>1</v>
      </c>
      <c r="C477" s="2" t="n"/>
      <c r="D477" s="2" t="s">
        <v>1146</v>
      </c>
      <c r="E477" t="n">
        <v>106</v>
      </c>
      <c r="F477" t="n">
        <v>1</v>
      </c>
      <c r="H477">
        <f>VLOOKUP(A477,UFMT_CONVERSION!$A:$E,3,FALSE)</f>
        <v/>
      </c>
      <c r="I477">
        <f>VLOOKUP(A477,UFMT_CONVERSION!$A:$E,5,FALSE)</f>
        <v/>
      </c>
      <c r="J477">
        <f>"Insert into UFMT_CONV_RULE (CONV_KEY, RULE_NUM, SRC_VALUE, DEST_VALUE, NEXT_KEY,  IS_DEFAULT) Values ('"&amp;A477&amp;"', '"&amp;B477&amp;"', '"&amp;C477&amp;"', '"&amp;D477&amp;"', '"&amp;E477&amp;"',  '"&amp;F477&amp;"');"</f>
        <v/>
      </c>
      <c r="K477">
        <f>"Update UFMT_CONV_RULE set (SRC_VALUE, DEST_VALUE, NEXT_KEY,  IS_DEFAULT) = (SELECT '"&amp;C477&amp;"', '"&amp;D477&amp;"', '"&amp;E477&amp;"',  '"&amp;F477&amp;"' FROM DUAL) where CONV_KEY = '"&amp;A477&amp;"' AND RULE_NUM = '"&amp;B477&amp;"';"</f>
        <v/>
      </c>
    </row>
    <row r="478" spans="1:12">
      <c r="A478" t="n">
        <v>106</v>
      </c>
      <c r="B478" t="n">
        <v>1</v>
      </c>
      <c r="C478" s="2" t="n"/>
      <c r="D478" s="2" t="s">
        <v>256</v>
      </c>
      <c r="F478" t="n">
        <v>1</v>
      </c>
      <c r="H478">
        <f>VLOOKUP(A478,UFMT_CONVERSION!$A:$E,3,FALSE)</f>
        <v/>
      </c>
      <c r="I478">
        <f>VLOOKUP(A478,UFMT_CONVERSION!$A:$E,5,FALSE)</f>
        <v/>
      </c>
      <c r="J478">
        <f>"Insert into UFMT_CONV_RULE (CONV_KEY, RULE_NUM, SRC_VALUE, DEST_VALUE, NEXT_KEY,  IS_DEFAULT) Values ('"&amp;A478&amp;"', '"&amp;B478&amp;"', '"&amp;C478&amp;"', '"&amp;D478&amp;"', '"&amp;E478&amp;"',  '"&amp;F478&amp;"');"</f>
        <v/>
      </c>
      <c r="K478">
        <f>"Update UFMT_CONV_RULE set (SRC_VALUE, DEST_VALUE, NEXT_KEY,  IS_DEFAULT) = (SELECT '"&amp;C478&amp;"', '"&amp;D478&amp;"', '"&amp;E478&amp;"',  '"&amp;F478&amp;"' FROM DUAL) where CONV_KEY = '"&amp;A478&amp;"' AND RULE_NUM = '"&amp;B478&amp;"';"</f>
        <v/>
      </c>
    </row>
    <row r="479" spans="1:12">
      <c r="A479" t="n">
        <v>106</v>
      </c>
      <c r="B479" t="n">
        <v>2</v>
      </c>
      <c r="C479" s="2" t="s">
        <v>256</v>
      </c>
      <c r="D479" s="2" t="s">
        <v>256</v>
      </c>
      <c r="F479" t="n">
        <v>0</v>
      </c>
      <c r="H479">
        <f>VLOOKUP(A479,UFMT_CONVERSION!$A:$E,3,FALSE)</f>
        <v/>
      </c>
      <c r="I479">
        <f>VLOOKUP(A479,UFMT_CONVERSION!$A:$E,5,FALSE)</f>
        <v/>
      </c>
      <c r="J479">
        <f>"Insert into UFMT_CONV_RULE (CONV_KEY, RULE_NUM, SRC_VALUE, DEST_VALUE, NEXT_KEY,  IS_DEFAULT) Values ('"&amp;A479&amp;"', '"&amp;B479&amp;"', '"&amp;C479&amp;"', '"&amp;D479&amp;"', '"&amp;E479&amp;"',  '"&amp;F479&amp;"');"</f>
        <v/>
      </c>
      <c r="K479">
        <f>"Update UFMT_CONV_RULE set (SRC_VALUE, DEST_VALUE, NEXT_KEY,  IS_DEFAULT) = (SELECT '"&amp;C479&amp;"', '"&amp;D479&amp;"', '"&amp;E479&amp;"',  '"&amp;F479&amp;"' FROM DUAL) where CONV_KEY = '"&amp;A479&amp;"' AND RULE_NUM = '"&amp;B479&amp;"';"</f>
        <v/>
      </c>
    </row>
    <row r="480" spans="1:12">
      <c r="A480" t="n">
        <v>106</v>
      </c>
      <c r="B480" t="n">
        <v>3</v>
      </c>
      <c r="C480" s="2" t="s">
        <v>12</v>
      </c>
      <c r="D480" s="2" t="s">
        <v>12</v>
      </c>
      <c r="F480" t="n">
        <v>0</v>
      </c>
      <c r="H480">
        <f>VLOOKUP(A480,UFMT_CONVERSION!$A:$E,3,FALSE)</f>
        <v/>
      </c>
      <c r="I480">
        <f>VLOOKUP(A480,UFMT_CONVERSION!$A:$E,5,FALSE)</f>
        <v/>
      </c>
      <c r="J480">
        <f>"Insert into UFMT_CONV_RULE (CONV_KEY, RULE_NUM, SRC_VALUE, DEST_VALUE, NEXT_KEY,  IS_DEFAULT) Values ('"&amp;A480&amp;"', '"&amp;B480&amp;"', '"&amp;C480&amp;"', '"&amp;D480&amp;"', '"&amp;E480&amp;"',  '"&amp;F480&amp;"');"</f>
        <v/>
      </c>
      <c r="K480">
        <f>"Update UFMT_CONV_RULE set (SRC_VALUE, DEST_VALUE, NEXT_KEY,  IS_DEFAULT) = (SELECT '"&amp;C480&amp;"', '"&amp;D480&amp;"', '"&amp;E480&amp;"',  '"&amp;F480&amp;"' FROM DUAL) where CONV_KEY = '"&amp;A480&amp;"' AND RULE_NUM = '"&amp;B480&amp;"';"</f>
        <v/>
      </c>
    </row>
    <row r="481" spans="1:12">
      <c r="A481" t="n">
        <v>106</v>
      </c>
      <c r="B481" t="n">
        <v>4</v>
      </c>
      <c r="C481" s="2" t="s">
        <v>63</v>
      </c>
      <c r="D481" s="2" t="s">
        <v>63</v>
      </c>
      <c r="F481" t="n">
        <v>0</v>
      </c>
      <c r="H481">
        <f>VLOOKUP(A481,UFMT_CONVERSION!$A:$E,3,FALSE)</f>
        <v/>
      </c>
      <c r="I481">
        <f>VLOOKUP(A481,UFMT_CONVERSION!$A:$E,5,FALSE)</f>
        <v/>
      </c>
      <c r="J481">
        <f>"Insert into UFMT_CONV_RULE (CONV_KEY, RULE_NUM, SRC_VALUE, DEST_VALUE, NEXT_KEY,  IS_DEFAULT) Values ('"&amp;A481&amp;"', '"&amp;B481&amp;"', '"&amp;C481&amp;"', '"&amp;D481&amp;"', '"&amp;E481&amp;"',  '"&amp;F481&amp;"');"</f>
        <v/>
      </c>
      <c r="K481">
        <f>"Update UFMT_CONV_RULE set (SRC_VALUE, DEST_VALUE, NEXT_KEY,  IS_DEFAULT) = (SELECT '"&amp;C481&amp;"', '"&amp;D481&amp;"', '"&amp;E481&amp;"',  '"&amp;F481&amp;"' FROM DUAL) where CONV_KEY = '"&amp;A481&amp;"' AND RULE_NUM = '"&amp;B481&amp;"';"</f>
        <v/>
      </c>
    </row>
    <row r="482" spans="1:12">
      <c r="A482" t="n">
        <v>106</v>
      </c>
      <c r="B482" t="n">
        <v>5</v>
      </c>
      <c r="C482" s="2" t="s">
        <v>106</v>
      </c>
      <c r="D482" s="2" t="s">
        <v>106</v>
      </c>
      <c r="F482" t="n">
        <v>0</v>
      </c>
      <c r="H482">
        <f>VLOOKUP(A482,UFMT_CONVERSION!$A:$E,3,FALSE)</f>
        <v/>
      </c>
      <c r="I482">
        <f>VLOOKUP(A482,UFMT_CONVERSION!$A:$E,5,FALSE)</f>
        <v/>
      </c>
      <c r="J482">
        <f>"Insert into UFMT_CONV_RULE (CONV_KEY, RULE_NUM, SRC_VALUE, DEST_VALUE, NEXT_KEY,  IS_DEFAULT) Values ('"&amp;A482&amp;"', '"&amp;B482&amp;"', '"&amp;C482&amp;"', '"&amp;D482&amp;"', '"&amp;E482&amp;"',  '"&amp;F482&amp;"');"</f>
        <v/>
      </c>
      <c r="K482">
        <f>"Update UFMT_CONV_RULE set (SRC_VALUE, DEST_VALUE, NEXT_KEY,  IS_DEFAULT) = (SELECT '"&amp;C482&amp;"', '"&amp;D482&amp;"', '"&amp;E482&amp;"',  '"&amp;F482&amp;"' FROM DUAL) where CONV_KEY = '"&amp;A482&amp;"' AND RULE_NUM = '"&amp;B482&amp;"';"</f>
        <v/>
      </c>
    </row>
    <row r="483" spans="1:12">
      <c r="A483" t="n">
        <v>106</v>
      </c>
      <c r="B483" t="n">
        <v>6</v>
      </c>
      <c r="C483" s="2" t="s">
        <v>30</v>
      </c>
      <c r="D483" s="2" t="s">
        <v>30</v>
      </c>
      <c r="F483" t="n">
        <v>0</v>
      </c>
      <c r="H483">
        <f>VLOOKUP(A483,UFMT_CONVERSION!$A:$E,3,FALSE)</f>
        <v/>
      </c>
      <c r="I483">
        <f>VLOOKUP(A483,UFMT_CONVERSION!$A:$E,5,FALSE)</f>
        <v/>
      </c>
      <c r="J483">
        <f>"Insert into UFMT_CONV_RULE (CONV_KEY, RULE_NUM, SRC_VALUE, DEST_VALUE, NEXT_KEY,  IS_DEFAULT) Values ('"&amp;A483&amp;"', '"&amp;B483&amp;"', '"&amp;C483&amp;"', '"&amp;D483&amp;"', '"&amp;E483&amp;"',  '"&amp;F483&amp;"');"</f>
        <v/>
      </c>
      <c r="K483">
        <f>"Update UFMT_CONV_RULE set (SRC_VALUE, DEST_VALUE, NEXT_KEY,  IS_DEFAULT) = (SELECT '"&amp;C483&amp;"', '"&amp;D483&amp;"', '"&amp;E483&amp;"',  '"&amp;F483&amp;"' FROM DUAL) where CONV_KEY = '"&amp;A483&amp;"' AND RULE_NUM = '"&amp;B483&amp;"';"</f>
        <v/>
      </c>
    </row>
    <row r="484" spans="1:12">
      <c r="A484" t="n">
        <v>106</v>
      </c>
      <c r="B484" t="n">
        <v>7</v>
      </c>
      <c r="C484" s="2" t="s">
        <v>1147</v>
      </c>
      <c r="D484" s="2" t="s">
        <v>1147</v>
      </c>
      <c r="F484" t="n">
        <v>0</v>
      </c>
      <c r="H484">
        <f>VLOOKUP(A484,UFMT_CONVERSION!$A:$E,3,FALSE)</f>
        <v/>
      </c>
      <c r="I484">
        <f>VLOOKUP(A484,UFMT_CONVERSION!$A:$E,5,FALSE)</f>
        <v/>
      </c>
      <c r="J484">
        <f>"Insert into UFMT_CONV_RULE (CONV_KEY, RULE_NUM, SRC_VALUE, DEST_VALUE, NEXT_KEY,  IS_DEFAULT) Values ('"&amp;A484&amp;"', '"&amp;B484&amp;"', '"&amp;C484&amp;"', '"&amp;D484&amp;"', '"&amp;E484&amp;"',  '"&amp;F484&amp;"');"</f>
        <v/>
      </c>
      <c r="K484">
        <f>"Update UFMT_CONV_RULE set (SRC_VALUE, DEST_VALUE, NEXT_KEY,  IS_DEFAULT) = (SELECT '"&amp;C484&amp;"', '"&amp;D484&amp;"', '"&amp;E484&amp;"',  '"&amp;F484&amp;"' FROM DUAL) where CONV_KEY = '"&amp;A484&amp;"' AND RULE_NUM = '"&amp;B484&amp;"';"</f>
        <v/>
      </c>
    </row>
    <row r="485" spans="1:12">
      <c r="A485" t="n">
        <v>107</v>
      </c>
      <c r="B485" t="n">
        <v>1</v>
      </c>
      <c r="C485" s="2" t="n"/>
      <c r="D485" s="2" t="s">
        <v>1148</v>
      </c>
      <c r="E485" t="n">
        <v>108</v>
      </c>
      <c r="F485" t="n">
        <v>1</v>
      </c>
      <c r="H485">
        <f>VLOOKUP(A485,UFMT_CONVERSION!$A:$E,3,FALSE)</f>
        <v/>
      </c>
      <c r="I485">
        <f>VLOOKUP(A485,UFMT_CONVERSION!$A:$E,5,FALSE)</f>
        <v/>
      </c>
      <c r="J485">
        <f>"Insert into UFMT_CONV_RULE (CONV_KEY, RULE_NUM, SRC_VALUE, DEST_VALUE, NEXT_KEY,  IS_DEFAULT) Values ('"&amp;A485&amp;"', '"&amp;B485&amp;"', '"&amp;C485&amp;"', '"&amp;D485&amp;"', '"&amp;E485&amp;"',  '"&amp;F485&amp;"');"</f>
        <v/>
      </c>
      <c r="K485">
        <f>"Update UFMT_CONV_RULE set (SRC_VALUE, DEST_VALUE, NEXT_KEY,  IS_DEFAULT) = (SELECT '"&amp;C485&amp;"', '"&amp;D485&amp;"', '"&amp;E485&amp;"',  '"&amp;F485&amp;"' FROM DUAL) where CONV_KEY = '"&amp;A485&amp;"' AND RULE_NUM = '"&amp;B485&amp;"';"</f>
        <v/>
      </c>
    </row>
    <row r="486" spans="1:12">
      <c r="A486" t="n">
        <v>108</v>
      </c>
      <c r="B486" t="n">
        <v>1</v>
      </c>
      <c r="C486" s="2" t="n"/>
      <c r="D486" s="2" t="s">
        <v>12</v>
      </c>
      <c r="F486" t="n">
        <v>1</v>
      </c>
      <c r="H486">
        <f>VLOOKUP(A486,UFMT_CONVERSION!$A:$E,3,FALSE)</f>
        <v/>
      </c>
      <c r="I486">
        <f>VLOOKUP(A486,UFMT_CONVERSION!$A:$E,5,FALSE)</f>
        <v/>
      </c>
      <c r="J486">
        <f>"Insert into UFMT_CONV_RULE (CONV_KEY, RULE_NUM, SRC_VALUE, DEST_VALUE, NEXT_KEY,  IS_DEFAULT) Values ('"&amp;A486&amp;"', '"&amp;B486&amp;"', '"&amp;C486&amp;"', '"&amp;D486&amp;"', '"&amp;E486&amp;"',  '"&amp;F486&amp;"');"</f>
        <v/>
      </c>
      <c r="K486">
        <f>"Update UFMT_CONV_RULE set (SRC_VALUE, DEST_VALUE, NEXT_KEY,  IS_DEFAULT) = (SELECT '"&amp;C486&amp;"', '"&amp;D486&amp;"', '"&amp;E486&amp;"',  '"&amp;F486&amp;"' FROM DUAL) where CONV_KEY = '"&amp;A486&amp;"' AND RULE_NUM = '"&amp;B486&amp;"';"</f>
        <v/>
      </c>
    </row>
    <row r="487" spans="1:12">
      <c r="A487" t="n">
        <v>108</v>
      </c>
      <c r="B487" t="n">
        <v>2</v>
      </c>
      <c r="C487" s="2" t="s">
        <v>256</v>
      </c>
      <c r="D487" s="2" t="s">
        <v>12</v>
      </c>
      <c r="F487" t="n">
        <v>0</v>
      </c>
      <c r="H487">
        <f>VLOOKUP(A487,UFMT_CONVERSION!$A:$E,3,FALSE)</f>
        <v/>
      </c>
      <c r="I487">
        <f>VLOOKUP(A487,UFMT_CONVERSION!$A:$E,5,FALSE)</f>
        <v/>
      </c>
      <c r="J487">
        <f>"Insert into UFMT_CONV_RULE (CONV_KEY, RULE_NUM, SRC_VALUE, DEST_VALUE, NEXT_KEY,  IS_DEFAULT) Values ('"&amp;A487&amp;"', '"&amp;B487&amp;"', '"&amp;C487&amp;"', '"&amp;D487&amp;"', '"&amp;E487&amp;"',  '"&amp;F487&amp;"');"</f>
        <v/>
      </c>
      <c r="K487">
        <f>"Update UFMT_CONV_RULE set (SRC_VALUE, DEST_VALUE, NEXT_KEY,  IS_DEFAULT) = (SELECT '"&amp;C487&amp;"', '"&amp;D487&amp;"', '"&amp;E487&amp;"',  '"&amp;F487&amp;"' FROM DUAL) where CONV_KEY = '"&amp;A487&amp;"' AND RULE_NUM = '"&amp;B487&amp;"';"</f>
        <v/>
      </c>
    </row>
    <row r="488" spans="1:12">
      <c r="A488" t="n">
        <v>108</v>
      </c>
      <c r="B488" t="n">
        <v>3</v>
      </c>
      <c r="C488" s="2" t="s">
        <v>12</v>
      </c>
      <c r="D488" s="2" t="s">
        <v>329</v>
      </c>
      <c r="F488" t="n">
        <v>0</v>
      </c>
      <c r="H488">
        <f>VLOOKUP(A488,UFMT_CONVERSION!$A:$E,3,FALSE)</f>
        <v/>
      </c>
      <c r="I488">
        <f>VLOOKUP(A488,UFMT_CONVERSION!$A:$E,5,FALSE)</f>
        <v/>
      </c>
      <c r="J488">
        <f>"Insert into UFMT_CONV_RULE (CONV_KEY, RULE_NUM, SRC_VALUE, DEST_VALUE, NEXT_KEY,  IS_DEFAULT) Values ('"&amp;A488&amp;"', '"&amp;B488&amp;"', '"&amp;C488&amp;"', '"&amp;D488&amp;"', '"&amp;E488&amp;"',  '"&amp;F488&amp;"');"</f>
        <v/>
      </c>
      <c r="K488">
        <f>"Update UFMT_CONV_RULE set (SRC_VALUE, DEST_VALUE, NEXT_KEY,  IS_DEFAULT) = (SELECT '"&amp;C488&amp;"', '"&amp;D488&amp;"', '"&amp;E488&amp;"',  '"&amp;F488&amp;"' FROM DUAL) where CONV_KEY = '"&amp;A488&amp;"' AND RULE_NUM = '"&amp;B488&amp;"';"</f>
        <v/>
      </c>
    </row>
    <row r="489" spans="1:12">
      <c r="A489" t="n">
        <v>108</v>
      </c>
      <c r="B489" t="n">
        <v>4</v>
      </c>
      <c r="C489" s="2" t="s">
        <v>63</v>
      </c>
      <c r="D489" s="2" t="s">
        <v>256</v>
      </c>
      <c r="F489" t="n">
        <v>0</v>
      </c>
      <c r="H489">
        <f>VLOOKUP(A489,UFMT_CONVERSION!$A:$E,3,FALSE)</f>
        <v/>
      </c>
      <c r="I489">
        <f>VLOOKUP(A489,UFMT_CONVERSION!$A:$E,5,FALSE)</f>
        <v/>
      </c>
      <c r="J489">
        <f>"Insert into UFMT_CONV_RULE (CONV_KEY, RULE_NUM, SRC_VALUE, DEST_VALUE, NEXT_KEY,  IS_DEFAULT) Values ('"&amp;A489&amp;"', '"&amp;B489&amp;"', '"&amp;C489&amp;"', '"&amp;D489&amp;"', '"&amp;E489&amp;"',  '"&amp;F489&amp;"');"</f>
        <v/>
      </c>
      <c r="K489">
        <f>"Update UFMT_CONV_RULE set (SRC_VALUE, DEST_VALUE, NEXT_KEY,  IS_DEFAULT) = (SELECT '"&amp;C489&amp;"', '"&amp;D489&amp;"', '"&amp;E489&amp;"',  '"&amp;F489&amp;"' FROM DUAL) where CONV_KEY = '"&amp;A489&amp;"' AND RULE_NUM = '"&amp;B489&amp;"';"</f>
        <v/>
      </c>
    </row>
    <row r="490" spans="1:12">
      <c r="A490" t="n">
        <v>109</v>
      </c>
      <c r="B490" t="n">
        <v>1</v>
      </c>
      <c r="C490" s="2" t="n"/>
      <c r="D490" s="2" t="s">
        <v>12</v>
      </c>
      <c r="F490" t="n">
        <v>1</v>
      </c>
      <c r="H490">
        <f>VLOOKUP(A490,UFMT_CONVERSION!$A:$E,3,FALSE)</f>
        <v/>
      </c>
      <c r="I490">
        <f>VLOOKUP(A490,UFMT_CONVERSION!$A:$E,5,FALSE)</f>
        <v/>
      </c>
      <c r="J490">
        <f>"Insert into UFMT_CONV_RULE (CONV_KEY, RULE_NUM, SRC_VALUE, DEST_VALUE, NEXT_KEY,  IS_DEFAULT) Values ('"&amp;A490&amp;"', '"&amp;B490&amp;"', '"&amp;C490&amp;"', '"&amp;D490&amp;"', '"&amp;E490&amp;"',  '"&amp;F490&amp;"');"</f>
        <v/>
      </c>
      <c r="K490">
        <f>"Update UFMT_CONV_RULE set (SRC_VALUE, DEST_VALUE, NEXT_KEY,  IS_DEFAULT) = (SELECT '"&amp;C490&amp;"', '"&amp;D490&amp;"', '"&amp;E490&amp;"',  '"&amp;F490&amp;"' FROM DUAL) where CONV_KEY = '"&amp;A490&amp;"' AND RULE_NUM = '"&amp;B490&amp;"';"</f>
        <v/>
      </c>
    </row>
    <row r="491" spans="1:12">
      <c r="A491" t="n">
        <v>109</v>
      </c>
      <c r="B491" t="n">
        <v>2</v>
      </c>
      <c r="C491" s="2" t="s">
        <v>256</v>
      </c>
      <c r="D491" s="2" t="s">
        <v>256</v>
      </c>
      <c r="F491" t="n">
        <v>0</v>
      </c>
      <c r="H491">
        <f>VLOOKUP(A491,UFMT_CONVERSION!$A:$E,3,FALSE)</f>
        <v/>
      </c>
      <c r="I491">
        <f>VLOOKUP(A491,UFMT_CONVERSION!$A:$E,5,FALSE)</f>
        <v/>
      </c>
      <c r="J491">
        <f>"Insert into UFMT_CONV_RULE (CONV_KEY, RULE_NUM, SRC_VALUE, DEST_VALUE, NEXT_KEY,  IS_DEFAULT) Values ('"&amp;A491&amp;"', '"&amp;B491&amp;"', '"&amp;C491&amp;"', '"&amp;D491&amp;"', '"&amp;E491&amp;"',  '"&amp;F491&amp;"');"</f>
        <v/>
      </c>
      <c r="K491">
        <f>"Update UFMT_CONV_RULE set (SRC_VALUE, DEST_VALUE, NEXT_KEY,  IS_DEFAULT) = (SELECT '"&amp;C491&amp;"', '"&amp;D491&amp;"', '"&amp;E491&amp;"',  '"&amp;F491&amp;"' FROM DUAL) where CONV_KEY = '"&amp;A491&amp;"' AND RULE_NUM = '"&amp;B491&amp;"';"</f>
        <v/>
      </c>
    </row>
    <row r="492" spans="1:12">
      <c r="A492" t="n">
        <v>109</v>
      </c>
      <c r="B492" t="n">
        <v>3</v>
      </c>
      <c r="C492" s="2" t="s">
        <v>1147</v>
      </c>
      <c r="D492" s="2" t="s">
        <v>256</v>
      </c>
      <c r="F492" t="n">
        <v>0</v>
      </c>
      <c r="H492">
        <f>VLOOKUP(A492,UFMT_CONVERSION!$A:$E,3,FALSE)</f>
        <v/>
      </c>
      <c r="I492">
        <f>VLOOKUP(A492,UFMT_CONVERSION!$A:$E,5,FALSE)</f>
        <v/>
      </c>
      <c r="J492">
        <f>"Insert into UFMT_CONV_RULE (CONV_KEY, RULE_NUM, SRC_VALUE, DEST_VALUE, NEXT_KEY,  IS_DEFAULT) Values ('"&amp;A492&amp;"', '"&amp;B492&amp;"', '"&amp;C492&amp;"', '"&amp;D492&amp;"', '"&amp;E492&amp;"',  '"&amp;F492&amp;"');"</f>
        <v/>
      </c>
      <c r="K492">
        <f>"Update UFMT_CONV_RULE set (SRC_VALUE, DEST_VALUE, NEXT_KEY,  IS_DEFAULT) = (SELECT '"&amp;C492&amp;"', '"&amp;D492&amp;"', '"&amp;E492&amp;"',  '"&amp;F492&amp;"' FROM DUAL) where CONV_KEY = '"&amp;A492&amp;"' AND RULE_NUM = '"&amp;B492&amp;"';"</f>
        <v/>
      </c>
    </row>
    <row r="493" spans="1:12">
      <c r="A493" t="n">
        <v>109</v>
      </c>
      <c r="B493" t="n">
        <v>4</v>
      </c>
      <c r="C493" s="2" t="s">
        <v>319</v>
      </c>
      <c r="D493" s="2" t="s">
        <v>106</v>
      </c>
      <c r="F493" t="n">
        <v>0</v>
      </c>
      <c r="H493">
        <f>VLOOKUP(A493,UFMT_CONVERSION!$A:$E,3,FALSE)</f>
        <v/>
      </c>
      <c r="I493">
        <f>VLOOKUP(A493,UFMT_CONVERSION!$A:$E,5,FALSE)</f>
        <v/>
      </c>
      <c r="J493">
        <f>"Insert into UFMT_CONV_RULE (CONV_KEY, RULE_NUM, SRC_VALUE, DEST_VALUE, NEXT_KEY,  IS_DEFAULT) Values ('"&amp;A493&amp;"', '"&amp;B493&amp;"', '"&amp;C493&amp;"', '"&amp;D493&amp;"', '"&amp;E493&amp;"',  '"&amp;F493&amp;"');"</f>
        <v/>
      </c>
      <c r="K493">
        <f>"Update UFMT_CONV_RULE set (SRC_VALUE, DEST_VALUE, NEXT_KEY,  IS_DEFAULT) = (SELECT '"&amp;C493&amp;"', '"&amp;D493&amp;"', '"&amp;E493&amp;"',  '"&amp;F493&amp;"' FROM DUAL) where CONV_KEY = '"&amp;A493&amp;"' AND RULE_NUM = '"&amp;B493&amp;"';"</f>
        <v/>
      </c>
    </row>
    <row r="494" spans="1:12">
      <c r="A494" t="n">
        <v>110</v>
      </c>
      <c r="B494" t="n">
        <v>1</v>
      </c>
      <c r="C494" s="2" t="n"/>
      <c r="D494" s="2" t="s">
        <v>12</v>
      </c>
      <c r="F494" t="n">
        <v>1</v>
      </c>
      <c r="H494">
        <f>VLOOKUP(A494,UFMT_CONVERSION!$A:$E,3,FALSE)</f>
        <v/>
      </c>
      <c r="I494">
        <f>VLOOKUP(A494,UFMT_CONVERSION!$A:$E,5,FALSE)</f>
        <v/>
      </c>
      <c r="J494">
        <f>"Insert into UFMT_CONV_RULE (CONV_KEY, RULE_NUM, SRC_VALUE, DEST_VALUE, NEXT_KEY,  IS_DEFAULT) Values ('"&amp;A494&amp;"', '"&amp;B494&amp;"', '"&amp;C494&amp;"', '"&amp;D494&amp;"', '"&amp;E494&amp;"',  '"&amp;F494&amp;"');"</f>
        <v/>
      </c>
      <c r="K494">
        <f>"Update UFMT_CONV_RULE set (SRC_VALUE, DEST_VALUE, NEXT_KEY,  IS_DEFAULT) = (SELECT '"&amp;C494&amp;"', '"&amp;D494&amp;"', '"&amp;E494&amp;"',  '"&amp;F494&amp;"' FROM DUAL) where CONV_KEY = '"&amp;A494&amp;"' AND RULE_NUM = '"&amp;B494&amp;"';"</f>
        <v/>
      </c>
    </row>
    <row r="495" spans="1:12">
      <c r="A495" t="n">
        <v>110</v>
      </c>
      <c r="B495" t="n">
        <v>2</v>
      </c>
      <c r="C495" s="2" t="s">
        <v>1147</v>
      </c>
      <c r="D495" s="2" t="s">
        <v>256</v>
      </c>
      <c r="F495" t="n">
        <v>0</v>
      </c>
      <c r="H495">
        <f>VLOOKUP(A495,UFMT_CONVERSION!$A:$E,3,FALSE)</f>
        <v/>
      </c>
      <c r="I495">
        <f>VLOOKUP(A495,UFMT_CONVERSION!$A:$E,5,FALSE)</f>
        <v/>
      </c>
      <c r="J495">
        <f>"Insert into UFMT_CONV_RULE (CONV_KEY, RULE_NUM, SRC_VALUE, DEST_VALUE, NEXT_KEY,  IS_DEFAULT) Values ('"&amp;A495&amp;"', '"&amp;B495&amp;"', '"&amp;C495&amp;"', '"&amp;D495&amp;"', '"&amp;E495&amp;"',  '"&amp;F495&amp;"');"</f>
        <v/>
      </c>
      <c r="K495">
        <f>"Update UFMT_CONV_RULE set (SRC_VALUE, DEST_VALUE, NEXT_KEY,  IS_DEFAULT) = (SELECT '"&amp;C495&amp;"', '"&amp;D495&amp;"', '"&amp;E495&amp;"',  '"&amp;F495&amp;"' FROM DUAL) where CONV_KEY = '"&amp;A495&amp;"' AND RULE_NUM = '"&amp;B495&amp;"';"</f>
        <v/>
      </c>
    </row>
    <row r="496" spans="1:12">
      <c r="A496" t="n">
        <v>111</v>
      </c>
      <c r="B496" t="n">
        <v>1</v>
      </c>
      <c r="C496" s="2" t="n"/>
      <c r="D496" s="2" t="s">
        <v>1149</v>
      </c>
      <c r="F496" t="n">
        <v>1</v>
      </c>
      <c r="H496">
        <f>VLOOKUP(A496,UFMT_CONVERSION!$A:$E,3,FALSE)</f>
        <v/>
      </c>
      <c r="I496">
        <f>VLOOKUP(A496,UFMT_CONVERSION!$A:$E,5,FALSE)</f>
        <v/>
      </c>
      <c r="J496">
        <f>"Insert into UFMT_CONV_RULE (CONV_KEY, RULE_NUM, SRC_VALUE, DEST_VALUE, NEXT_KEY,  IS_DEFAULT) Values ('"&amp;A496&amp;"', '"&amp;B496&amp;"', '"&amp;C496&amp;"', '"&amp;D496&amp;"', '"&amp;E496&amp;"',  '"&amp;F496&amp;"');"</f>
        <v/>
      </c>
      <c r="K496">
        <f>"Update UFMT_CONV_RULE set (SRC_VALUE, DEST_VALUE, NEXT_KEY,  IS_DEFAULT) = (SELECT '"&amp;C496&amp;"', '"&amp;D496&amp;"', '"&amp;E496&amp;"',  '"&amp;F496&amp;"' FROM DUAL) where CONV_KEY = '"&amp;A496&amp;"' AND RULE_NUM = '"&amp;B496&amp;"';"</f>
        <v/>
      </c>
    </row>
    <row r="497" spans="1:12">
      <c r="A497" t="n">
        <v>112</v>
      </c>
      <c r="B497" t="n">
        <v>1</v>
      </c>
      <c r="D497" s="2" t="s">
        <v>1150</v>
      </c>
      <c r="E497" t="n">
        <v>113</v>
      </c>
      <c r="F497" t="n">
        <v>1</v>
      </c>
      <c r="H497">
        <f>VLOOKUP(A497,UFMT_CONVERSION!$A:$E,3,FALSE)</f>
        <v/>
      </c>
      <c r="I497">
        <f>VLOOKUP(A497,UFMT_CONVERSION!$A:$E,5,FALSE)</f>
        <v/>
      </c>
      <c r="J497">
        <f>"Insert into UFMT_CONV_RULE (CONV_KEY, RULE_NUM, SRC_VALUE, DEST_VALUE, NEXT_KEY,  IS_DEFAULT) Values ('"&amp;A497&amp;"', '"&amp;B497&amp;"', '"&amp;C497&amp;"', '"&amp;D497&amp;"', '"&amp;E497&amp;"',  '"&amp;F497&amp;"');"</f>
        <v/>
      </c>
      <c r="K497">
        <f>"Update UFMT_CONV_RULE set (SRC_VALUE, DEST_VALUE, NEXT_KEY,  IS_DEFAULT) = (SELECT '"&amp;C497&amp;"', '"&amp;D497&amp;"', '"&amp;E497&amp;"',  '"&amp;F497&amp;"' FROM DUAL) where CONV_KEY = '"&amp;A497&amp;"' AND RULE_NUM = '"&amp;B497&amp;"';"</f>
        <v/>
      </c>
    </row>
    <row r="498" spans="1:12">
      <c r="A498" t="n">
        <v>113</v>
      </c>
      <c r="B498" t="n">
        <v>1</v>
      </c>
      <c r="D498" s="2" t="s">
        <v>1151</v>
      </c>
      <c r="F498" t="n">
        <v>1</v>
      </c>
      <c r="H498">
        <f>VLOOKUP(A498,UFMT_CONVERSION!$A:$E,3,FALSE)</f>
        <v/>
      </c>
      <c r="I498">
        <f>VLOOKUP(A498,UFMT_CONVERSION!$A:$E,5,FALSE)</f>
        <v/>
      </c>
      <c r="J498">
        <f>"Insert into UFMT_CONV_RULE (CONV_KEY, RULE_NUM, SRC_VALUE, DEST_VALUE, NEXT_KEY,  IS_DEFAULT) Values ('"&amp;A498&amp;"', '"&amp;B498&amp;"', '"&amp;C498&amp;"', '"&amp;D498&amp;"', '"&amp;E498&amp;"',  '"&amp;F498&amp;"');"</f>
        <v/>
      </c>
      <c r="K498">
        <f>"Update UFMT_CONV_RULE set (SRC_VALUE, DEST_VALUE, NEXT_KEY,  IS_DEFAULT) = (SELECT '"&amp;C498&amp;"', '"&amp;D498&amp;"', '"&amp;E498&amp;"',  '"&amp;F498&amp;"' FROM DUAL) where CONV_KEY = '"&amp;A498&amp;"' AND RULE_NUM = '"&amp;B498&amp;"';"</f>
        <v/>
      </c>
    </row>
    <row r="499" spans="1:12">
      <c r="A499" t="n">
        <v>114</v>
      </c>
      <c r="B499" t="n">
        <v>1</v>
      </c>
      <c r="D499" s="2" t="s">
        <v>1150</v>
      </c>
      <c r="E499" t="n">
        <v>115</v>
      </c>
      <c r="F499" t="n">
        <v>1</v>
      </c>
      <c r="H499">
        <f>VLOOKUP(A499,UFMT_CONVERSION!$A:$E,3,FALSE)</f>
        <v/>
      </c>
      <c r="I499">
        <f>VLOOKUP(A499,UFMT_CONVERSION!$A:$E,5,FALSE)</f>
        <v/>
      </c>
      <c r="J499">
        <f>"Insert into UFMT_CONV_RULE (CONV_KEY, RULE_NUM, SRC_VALUE, DEST_VALUE, NEXT_KEY,  IS_DEFAULT) Values ('"&amp;A499&amp;"', '"&amp;B499&amp;"', '"&amp;C499&amp;"', '"&amp;D499&amp;"', '"&amp;E499&amp;"',  '"&amp;F499&amp;"');"</f>
        <v/>
      </c>
      <c r="K499">
        <f>"Update UFMT_CONV_RULE set (SRC_VALUE, DEST_VALUE, NEXT_KEY,  IS_DEFAULT) = (SELECT '"&amp;C499&amp;"', '"&amp;D499&amp;"', '"&amp;E499&amp;"',  '"&amp;F499&amp;"' FROM DUAL) where CONV_KEY = '"&amp;A499&amp;"' AND RULE_NUM = '"&amp;B499&amp;"';"</f>
        <v/>
      </c>
    </row>
    <row r="500" spans="1:12">
      <c r="A500" t="n">
        <v>115</v>
      </c>
      <c r="B500" t="n">
        <v>1</v>
      </c>
      <c r="D500" s="2" t="s">
        <v>1151</v>
      </c>
      <c r="F500" t="n">
        <v>1</v>
      </c>
      <c r="H500">
        <f>VLOOKUP(A500,UFMT_CONVERSION!$A:$E,3,FALSE)</f>
        <v/>
      </c>
      <c r="I500">
        <f>VLOOKUP(A500,UFMT_CONVERSION!$A:$E,5,FALSE)</f>
        <v/>
      </c>
      <c r="J500">
        <f>"Insert into UFMT_CONV_RULE (CONV_KEY, RULE_NUM, SRC_VALUE, DEST_VALUE, NEXT_KEY,  IS_DEFAULT) Values ('"&amp;A500&amp;"', '"&amp;B500&amp;"', '"&amp;C500&amp;"', '"&amp;D500&amp;"', '"&amp;E500&amp;"',  '"&amp;F500&amp;"');"</f>
        <v/>
      </c>
      <c r="K500">
        <f>"Update UFMT_CONV_RULE set (SRC_VALUE, DEST_VALUE, NEXT_KEY,  IS_DEFAULT) = (SELECT '"&amp;C500&amp;"', '"&amp;D500&amp;"', '"&amp;E500&amp;"',  '"&amp;F500&amp;"' FROM DUAL) where CONV_KEY = '"&amp;A500&amp;"' AND RULE_NUM = '"&amp;B500&amp;"';"</f>
        <v/>
      </c>
    </row>
    <row r="501" spans="1:12">
      <c r="A501" t="n">
        <v>116</v>
      </c>
      <c r="B501" t="n">
        <v>1</v>
      </c>
      <c r="C501" s="2" t="n"/>
      <c r="D501" s="2" t="s">
        <v>256</v>
      </c>
      <c r="F501" t="n">
        <v>1</v>
      </c>
      <c r="H501">
        <f>VLOOKUP(A501,UFMT_CONVERSION!$A:$E,3,FALSE)</f>
        <v/>
      </c>
      <c r="I501">
        <f>VLOOKUP(A501,UFMT_CONVERSION!$A:$E,5,FALSE)</f>
        <v/>
      </c>
      <c r="J501">
        <f>"Insert into UFMT_CONV_RULE (CONV_KEY, RULE_NUM, SRC_VALUE, DEST_VALUE, NEXT_KEY,  IS_DEFAULT) Values ('"&amp;A501&amp;"', '"&amp;B501&amp;"', '"&amp;C501&amp;"', '"&amp;D501&amp;"', '"&amp;E501&amp;"',  '"&amp;F501&amp;"');"</f>
        <v/>
      </c>
      <c r="K501">
        <f>"Update UFMT_CONV_RULE set (SRC_VALUE, DEST_VALUE, NEXT_KEY,  IS_DEFAULT) = (SELECT '"&amp;C501&amp;"', '"&amp;D501&amp;"', '"&amp;E501&amp;"',  '"&amp;F501&amp;"' FROM DUAL) where CONV_KEY = '"&amp;A501&amp;"' AND RULE_NUM = '"&amp;B501&amp;"';"</f>
        <v/>
      </c>
    </row>
    <row r="502" spans="1:12">
      <c r="A502" t="n">
        <v>116</v>
      </c>
      <c r="B502" t="n">
        <v>2</v>
      </c>
      <c r="C502" s="2" t="s">
        <v>286</v>
      </c>
      <c r="D502" s="2" t="s">
        <v>12</v>
      </c>
      <c r="F502" t="n">
        <v>0</v>
      </c>
      <c r="H502">
        <f>VLOOKUP(A502,UFMT_CONVERSION!$A:$E,3,FALSE)</f>
        <v/>
      </c>
      <c r="I502">
        <f>VLOOKUP(A502,UFMT_CONVERSION!$A:$E,5,FALSE)</f>
        <v/>
      </c>
      <c r="J502">
        <f>"Insert into UFMT_CONV_RULE (CONV_KEY, RULE_NUM, SRC_VALUE, DEST_VALUE, NEXT_KEY,  IS_DEFAULT) Values ('"&amp;A502&amp;"', '"&amp;B502&amp;"', '"&amp;C502&amp;"', '"&amp;D502&amp;"', '"&amp;E502&amp;"',  '"&amp;F502&amp;"');"</f>
        <v/>
      </c>
      <c r="K502">
        <f>"Update UFMT_CONV_RULE set (SRC_VALUE, DEST_VALUE, NEXT_KEY,  IS_DEFAULT) = (SELECT '"&amp;C502&amp;"', '"&amp;D502&amp;"', '"&amp;E502&amp;"',  '"&amp;F502&amp;"' FROM DUAL) where CONV_KEY = '"&amp;A502&amp;"' AND RULE_NUM = '"&amp;B502&amp;"';"</f>
        <v/>
      </c>
    </row>
    <row r="503" spans="1:12">
      <c r="A503" t="n">
        <v>116</v>
      </c>
      <c r="B503" t="n">
        <v>3</v>
      </c>
      <c r="C503" s="2" t="s">
        <v>753</v>
      </c>
      <c r="D503" s="2" t="s">
        <v>12</v>
      </c>
      <c r="F503" t="n">
        <v>0</v>
      </c>
      <c r="H503">
        <f>VLOOKUP(A503,UFMT_CONVERSION!$A:$E,3,FALSE)</f>
        <v/>
      </c>
      <c r="I503">
        <f>VLOOKUP(A503,UFMT_CONVERSION!$A:$E,5,FALSE)</f>
        <v/>
      </c>
      <c r="J503">
        <f>"Insert into UFMT_CONV_RULE (CONV_KEY, RULE_NUM, SRC_VALUE, DEST_VALUE, NEXT_KEY,  IS_DEFAULT) Values ('"&amp;A503&amp;"', '"&amp;B503&amp;"', '"&amp;C503&amp;"', '"&amp;D503&amp;"', '"&amp;E503&amp;"',  '"&amp;F503&amp;"');"</f>
        <v/>
      </c>
      <c r="K503">
        <f>"Update UFMT_CONV_RULE set (SRC_VALUE, DEST_VALUE, NEXT_KEY,  IS_DEFAULT) = (SELECT '"&amp;C503&amp;"', '"&amp;D503&amp;"', '"&amp;E503&amp;"',  '"&amp;F503&amp;"' FROM DUAL) where CONV_KEY = '"&amp;A503&amp;"' AND RULE_NUM = '"&amp;B503&amp;"';"</f>
        <v/>
      </c>
    </row>
    <row r="504" spans="1:12">
      <c r="A504" t="n">
        <v>116</v>
      </c>
      <c r="B504" t="n">
        <v>4</v>
      </c>
      <c r="C504" s="2" t="s">
        <v>317</v>
      </c>
      <c r="D504" s="2" t="s">
        <v>12</v>
      </c>
      <c r="F504" t="n">
        <v>0</v>
      </c>
      <c r="H504">
        <f>VLOOKUP(A504,UFMT_CONVERSION!$A:$E,3,FALSE)</f>
        <v/>
      </c>
      <c r="I504">
        <f>VLOOKUP(A504,UFMT_CONVERSION!$A:$E,5,FALSE)</f>
        <v/>
      </c>
      <c r="J504">
        <f>"Insert into UFMT_CONV_RULE (CONV_KEY, RULE_NUM, SRC_VALUE, DEST_VALUE, NEXT_KEY,  IS_DEFAULT) Values ('"&amp;A504&amp;"', '"&amp;B504&amp;"', '"&amp;C504&amp;"', '"&amp;D504&amp;"', '"&amp;E504&amp;"',  '"&amp;F504&amp;"');"</f>
        <v/>
      </c>
      <c r="K504">
        <f>"Update UFMT_CONV_RULE set (SRC_VALUE, DEST_VALUE, NEXT_KEY,  IS_DEFAULT) = (SELECT '"&amp;C504&amp;"', '"&amp;D504&amp;"', '"&amp;E504&amp;"',  '"&amp;F504&amp;"' FROM DUAL) where CONV_KEY = '"&amp;A504&amp;"' AND RULE_NUM = '"&amp;B504&amp;"';"</f>
        <v/>
      </c>
    </row>
    <row r="505" spans="1:12">
      <c r="A505" t="n">
        <v>116</v>
      </c>
      <c r="B505" t="n">
        <v>5</v>
      </c>
      <c r="C505" s="2" t="s">
        <v>207</v>
      </c>
      <c r="D505" s="2" t="s">
        <v>12</v>
      </c>
      <c r="F505" t="n">
        <v>0</v>
      </c>
      <c r="H505">
        <f>VLOOKUP(A505,UFMT_CONVERSION!$A:$E,3,FALSE)</f>
        <v/>
      </c>
      <c r="I505">
        <f>VLOOKUP(A505,UFMT_CONVERSION!$A:$E,5,FALSE)</f>
        <v/>
      </c>
      <c r="J505">
        <f>"Insert into UFMT_CONV_RULE (CONV_KEY, RULE_NUM, SRC_VALUE, DEST_VALUE, NEXT_KEY,  IS_DEFAULT) Values ('"&amp;A505&amp;"', '"&amp;B505&amp;"', '"&amp;C505&amp;"', '"&amp;D505&amp;"', '"&amp;E505&amp;"',  '"&amp;F505&amp;"');"</f>
        <v/>
      </c>
      <c r="K505">
        <f>"Update UFMT_CONV_RULE set (SRC_VALUE, DEST_VALUE, NEXT_KEY,  IS_DEFAULT) = (SELECT '"&amp;C505&amp;"', '"&amp;D505&amp;"', '"&amp;E505&amp;"',  '"&amp;F505&amp;"' FROM DUAL) where CONV_KEY = '"&amp;A505&amp;"' AND RULE_NUM = '"&amp;B505&amp;"';"</f>
        <v/>
      </c>
    </row>
    <row r="506" spans="1:12">
      <c r="A506" t="n">
        <v>116</v>
      </c>
      <c r="B506" t="n">
        <v>6</v>
      </c>
      <c r="C506" s="2" t="s">
        <v>368</v>
      </c>
      <c r="D506" s="2" t="s">
        <v>12</v>
      </c>
      <c r="F506" t="n">
        <v>0</v>
      </c>
      <c r="H506">
        <f>VLOOKUP(A506,UFMT_CONVERSION!$A:$E,3,FALSE)</f>
        <v/>
      </c>
      <c r="I506">
        <f>VLOOKUP(A506,UFMT_CONVERSION!$A:$E,5,FALSE)</f>
        <v/>
      </c>
      <c r="J506">
        <f>"Insert into UFMT_CONV_RULE (CONV_KEY, RULE_NUM, SRC_VALUE, DEST_VALUE, NEXT_KEY,  IS_DEFAULT) Values ('"&amp;A506&amp;"', '"&amp;B506&amp;"', '"&amp;C506&amp;"', '"&amp;D506&amp;"', '"&amp;E506&amp;"',  '"&amp;F506&amp;"');"</f>
        <v/>
      </c>
      <c r="K506">
        <f>"Update UFMT_CONV_RULE set (SRC_VALUE, DEST_VALUE, NEXT_KEY,  IS_DEFAULT) = (SELECT '"&amp;C506&amp;"', '"&amp;D506&amp;"', '"&amp;E506&amp;"',  '"&amp;F506&amp;"' FROM DUAL) where CONV_KEY = '"&amp;A506&amp;"' AND RULE_NUM = '"&amp;B506&amp;"';"</f>
        <v/>
      </c>
    </row>
    <row r="507" spans="1:12">
      <c r="A507" t="n">
        <v>116</v>
      </c>
      <c r="B507" t="n">
        <v>7</v>
      </c>
      <c r="C507" s="2" t="s">
        <v>423</v>
      </c>
      <c r="D507" s="2" t="s">
        <v>12</v>
      </c>
      <c r="F507" t="n">
        <v>0</v>
      </c>
      <c r="H507">
        <f>VLOOKUP(A507,UFMT_CONVERSION!$A:$E,3,FALSE)</f>
        <v/>
      </c>
      <c r="I507">
        <f>VLOOKUP(A507,UFMT_CONVERSION!$A:$E,5,FALSE)</f>
        <v/>
      </c>
      <c r="J507">
        <f>"Insert into UFMT_CONV_RULE (CONV_KEY, RULE_NUM, SRC_VALUE, DEST_VALUE, NEXT_KEY,  IS_DEFAULT) Values ('"&amp;A507&amp;"', '"&amp;B507&amp;"', '"&amp;C507&amp;"', '"&amp;D507&amp;"', '"&amp;E507&amp;"',  '"&amp;F507&amp;"');"</f>
        <v/>
      </c>
      <c r="K507">
        <f>"Update UFMT_CONV_RULE set (SRC_VALUE, DEST_VALUE, NEXT_KEY,  IS_DEFAULT) = (SELECT '"&amp;C507&amp;"', '"&amp;D507&amp;"', '"&amp;E507&amp;"',  '"&amp;F507&amp;"' FROM DUAL) where CONV_KEY = '"&amp;A507&amp;"' AND RULE_NUM = '"&amp;B507&amp;"';"</f>
        <v/>
      </c>
    </row>
    <row r="508" spans="1:12">
      <c r="A508" t="n">
        <v>116</v>
      </c>
      <c r="B508" t="n">
        <v>8</v>
      </c>
      <c r="C508" s="2" t="s">
        <v>1111</v>
      </c>
      <c r="D508" s="2" t="s">
        <v>12</v>
      </c>
      <c r="F508" t="n">
        <v>0</v>
      </c>
      <c r="H508">
        <f>VLOOKUP(A508,UFMT_CONVERSION!$A:$E,3,FALSE)</f>
        <v/>
      </c>
      <c r="I508">
        <f>VLOOKUP(A508,UFMT_CONVERSION!$A:$E,5,FALSE)</f>
        <v/>
      </c>
      <c r="J508">
        <f>"Insert into UFMT_CONV_RULE (CONV_KEY, RULE_NUM, SRC_VALUE, DEST_VALUE, NEXT_KEY,  IS_DEFAULT) Values ('"&amp;A508&amp;"', '"&amp;B508&amp;"', '"&amp;C508&amp;"', '"&amp;D508&amp;"', '"&amp;E508&amp;"',  '"&amp;F508&amp;"');"</f>
        <v/>
      </c>
      <c r="K508">
        <f>"Update UFMT_CONV_RULE set (SRC_VALUE, DEST_VALUE, NEXT_KEY,  IS_DEFAULT) = (SELECT '"&amp;C508&amp;"', '"&amp;D508&amp;"', '"&amp;E508&amp;"',  '"&amp;F508&amp;"' FROM DUAL) where CONV_KEY = '"&amp;A508&amp;"' AND RULE_NUM = '"&amp;B508&amp;"';"</f>
        <v/>
      </c>
    </row>
    <row r="509" spans="1:12">
      <c r="A509" t="n">
        <v>116</v>
      </c>
      <c r="B509" t="n">
        <v>9</v>
      </c>
      <c r="C509" s="2" t="s">
        <v>751</v>
      </c>
      <c r="D509" s="2" t="s">
        <v>12</v>
      </c>
      <c r="F509" t="n">
        <v>0</v>
      </c>
      <c r="H509">
        <f>VLOOKUP(A509,UFMT_CONVERSION!$A:$E,3,FALSE)</f>
        <v/>
      </c>
      <c r="I509">
        <f>VLOOKUP(A509,UFMT_CONVERSION!$A:$E,5,FALSE)</f>
        <v/>
      </c>
      <c r="J509">
        <f>"Insert into UFMT_CONV_RULE (CONV_KEY, RULE_NUM, SRC_VALUE, DEST_VALUE, NEXT_KEY,  IS_DEFAULT) Values ('"&amp;A509&amp;"', '"&amp;B509&amp;"', '"&amp;C509&amp;"', '"&amp;D509&amp;"', '"&amp;E509&amp;"',  '"&amp;F509&amp;"');"</f>
        <v/>
      </c>
      <c r="K509">
        <f>"Update UFMT_CONV_RULE set (SRC_VALUE, DEST_VALUE, NEXT_KEY,  IS_DEFAULT) = (SELECT '"&amp;C509&amp;"', '"&amp;D509&amp;"', '"&amp;E509&amp;"',  '"&amp;F509&amp;"' FROM DUAL) where CONV_KEY = '"&amp;A509&amp;"' AND RULE_NUM = '"&amp;B509&amp;"';"</f>
        <v/>
      </c>
    </row>
    <row r="510" spans="1:12">
      <c r="A510" t="n">
        <v>116</v>
      </c>
      <c r="B510" t="n">
        <v>10</v>
      </c>
      <c r="C510" s="2" t="s">
        <v>757</v>
      </c>
      <c r="D510" s="2" t="s">
        <v>12</v>
      </c>
      <c r="F510" t="n">
        <v>0</v>
      </c>
      <c r="H510">
        <f>VLOOKUP(A510,UFMT_CONVERSION!$A:$E,3,FALSE)</f>
        <v/>
      </c>
      <c r="I510">
        <f>VLOOKUP(A510,UFMT_CONVERSION!$A:$E,5,FALSE)</f>
        <v/>
      </c>
      <c r="J510">
        <f>"Insert into UFMT_CONV_RULE (CONV_KEY, RULE_NUM, SRC_VALUE, DEST_VALUE, NEXT_KEY,  IS_DEFAULT) Values ('"&amp;A510&amp;"', '"&amp;B510&amp;"', '"&amp;C510&amp;"', '"&amp;D510&amp;"', '"&amp;E510&amp;"',  '"&amp;F510&amp;"');"</f>
        <v/>
      </c>
      <c r="K510">
        <f>"Update UFMT_CONV_RULE set (SRC_VALUE, DEST_VALUE, NEXT_KEY,  IS_DEFAULT) = (SELECT '"&amp;C510&amp;"', '"&amp;D510&amp;"', '"&amp;E510&amp;"',  '"&amp;F510&amp;"' FROM DUAL) where CONV_KEY = '"&amp;A510&amp;"' AND RULE_NUM = '"&amp;B510&amp;"';"</f>
        <v/>
      </c>
    </row>
    <row r="511" spans="1:12">
      <c r="A511" t="n">
        <v>116</v>
      </c>
      <c r="B511" t="n">
        <v>11</v>
      </c>
      <c r="C511" s="2" t="s">
        <v>431</v>
      </c>
      <c r="D511" s="2" t="s">
        <v>12</v>
      </c>
      <c r="F511" t="n">
        <v>0</v>
      </c>
      <c r="H511">
        <f>VLOOKUP(A511,UFMT_CONVERSION!$A:$E,3,FALSE)</f>
        <v/>
      </c>
      <c r="I511">
        <f>VLOOKUP(A511,UFMT_CONVERSION!$A:$E,5,FALSE)</f>
        <v/>
      </c>
      <c r="J511">
        <f>"Insert into UFMT_CONV_RULE (CONV_KEY, RULE_NUM, SRC_VALUE, DEST_VALUE, NEXT_KEY,  IS_DEFAULT) Values ('"&amp;A511&amp;"', '"&amp;B511&amp;"', '"&amp;C511&amp;"', '"&amp;D511&amp;"', '"&amp;E511&amp;"',  '"&amp;F511&amp;"');"</f>
        <v/>
      </c>
      <c r="K511">
        <f>"Update UFMT_CONV_RULE set (SRC_VALUE, DEST_VALUE, NEXT_KEY,  IS_DEFAULT) = (SELECT '"&amp;C511&amp;"', '"&amp;D511&amp;"', '"&amp;E511&amp;"',  '"&amp;F511&amp;"' FROM DUAL) where CONV_KEY = '"&amp;A511&amp;"' AND RULE_NUM = '"&amp;B511&amp;"';"</f>
        <v/>
      </c>
    </row>
    <row r="512" spans="1:12">
      <c r="A512" t="n">
        <v>116</v>
      </c>
      <c r="B512" t="n">
        <v>12</v>
      </c>
      <c r="C512" s="2" t="s">
        <v>421</v>
      </c>
      <c r="D512" s="2" t="s">
        <v>12</v>
      </c>
      <c r="F512" t="n">
        <v>0</v>
      </c>
      <c r="H512">
        <f>VLOOKUP(A512,UFMT_CONVERSION!$A:$E,3,FALSE)</f>
        <v/>
      </c>
      <c r="I512">
        <f>VLOOKUP(A512,UFMT_CONVERSION!$A:$E,5,FALSE)</f>
        <v/>
      </c>
      <c r="J512">
        <f>"Insert into UFMT_CONV_RULE (CONV_KEY, RULE_NUM, SRC_VALUE, DEST_VALUE, NEXT_KEY,  IS_DEFAULT) Values ('"&amp;A512&amp;"', '"&amp;B512&amp;"', '"&amp;C512&amp;"', '"&amp;D512&amp;"', '"&amp;E512&amp;"',  '"&amp;F512&amp;"');"</f>
        <v/>
      </c>
      <c r="K512">
        <f>"Update UFMT_CONV_RULE set (SRC_VALUE, DEST_VALUE, NEXT_KEY,  IS_DEFAULT) = (SELECT '"&amp;C512&amp;"', '"&amp;D512&amp;"', '"&amp;E512&amp;"',  '"&amp;F512&amp;"' FROM DUAL) where CONV_KEY = '"&amp;A512&amp;"' AND RULE_NUM = '"&amp;B512&amp;"';"</f>
        <v/>
      </c>
    </row>
    <row r="513" spans="1:12">
      <c r="A513" t="n">
        <v>117</v>
      </c>
      <c r="B513" t="n">
        <v>0</v>
      </c>
      <c r="C513" s="2" t="n"/>
      <c r="D513" s="2" t="s">
        <v>784</v>
      </c>
      <c r="F513" t="n">
        <v>1</v>
      </c>
      <c r="H513">
        <f>VLOOKUP(A513,UFMT_CONVERSION!$A:$E,3,FALSE)</f>
        <v/>
      </c>
      <c r="I513">
        <f>VLOOKUP(A513,UFMT_CONVERSION!$A:$E,5,FALSE)</f>
        <v/>
      </c>
      <c r="J513">
        <f>"Insert into UFMT_CONV_RULE (CONV_KEY, RULE_NUM, SRC_VALUE, DEST_VALUE, NEXT_KEY,  IS_DEFAULT) Values ('"&amp;A513&amp;"', '"&amp;B513&amp;"', '"&amp;C513&amp;"', '"&amp;D513&amp;"', '"&amp;E513&amp;"',  '"&amp;F513&amp;"');"</f>
        <v/>
      </c>
      <c r="K513">
        <f>"Update UFMT_CONV_RULE set (SRC_VALUE, DEST_VALUE, NEXT_KEY,  IS_DEFAULT) = (SELECT '"&amp;C513&amp;"', '"&amp;D513&amp;"', '"&amp;E513&amp;"',  '"&amp;F513&amp;"' FROM DUAL) where CONV_KEY = '"&amp;A513&amp;"' AND RULE_NUM = '"&amp;B513&amp;"';"</f>
        <v/>
      </c>
    </row>
    <row r="514" spans="1:12">
      <c r="A514" t="n">
        <v>117</v>
      </c>
      <c r="B514" t="n">
        <v>1</v>
      </c>
      <c r="C514" s="2" t="s">
        <v>256</v>
      </c>
      <c r="D514" s="2" t="s">
        <v>782</v>
      </c>
      <c r="F514" t="n">
        <v>0</v>
      </c>
      <c r="H514">
        <f>VLOOKUP(A514,UFMT_CONVERSION!$A:$E,3,FALSE)</f>
        <v/>
      </c>
      <c r="I514">
        <f>VLOOKUP(A514,UFMT_CONVERSION!$A:$E,5,FALSE)</f>
        <v/>
      </c>
      <c r="J514">
        <f>"Insert into UFMT_CONV_RULE (CONV_KEY, RULE_NUM, SRC_VALUE, DEST_VALUE, NEXT_KEY,  IS_DEFAULT) Values ('"&amp;A514&amp;"', '"&amp;B514&amp;"', '"&amp;C514&amp;"', '"&amp;D514&amp;"', '"&amp;E514&amp;"',  '"&amp;F514&amp;"');"</f>
        <v/>
      </c>
      <c r="K514">
        <f>"Update UFMT_CONV_RULE set (SRC_VALUE, DEST_VALUE, NEXT_KEY,  IS_DEFAULT) = (SELECT '"&amp;C514&amp;"', '"&amp;D514&amp;"', '"&amp;E514&amp;"',  '"&amp;F514&amp;"' FROM DUAL) where CONV_KEY = '"&amp;A514&amp;"' AND RULE_NUM = '"&amp;B514&amp;"';"</f>
        <v/>
      </c>
    </row>
    <row r="515" spans="1:12">
      <c r="A515" t="n">
        <v>117</v>
      </c>
      <c r="B515" t="n">
        <v>2</v>
      </c>
      <c r="C515" s="2" t="s">
        <v>386</v>
      </c>
      <c r="D515" s="2" t="s">
        <v>1077</v>
      </c>
      <c r="F515" t="n">
        <v>0</v>
      </c>
      <c r="H515">
        <f>VLOOKUP(A515,UFMT_CONVERSION!$A:$E,3,FALSE)</f>
        <v/>
      </c>
      <c r="I515">
        <f>VLOOKUP(A515,UFMT_CONVERSION!$A:$E,5,FALSE)</f>
        <v/>
      </c>
      <c r="J515">
        <f>"Insert into UFMT_CONV_RULE (CONV_KEY, RULE_NUM, SRC_VALUE, DEST_VALUE, NEXT_KEY,  IS_DEFAULT) Values ('"&amp;A515&amp;"', '"&amp;B515&amp;"', '"&amp;C515&amp;"', '"&amp;D515&amp;"', '"&amp;E515&amp;"',  '"&amp;F515&amp;"');"</f>
        <v/>
      </c>
      <c r="K515">
        <f>"Update UFMT_CONV_RULE set (SRC_VALUE, DEST_VALUE, NEXT_KEY,  IS_DEFAULT) = (SELECT '"&amp;C515&amp;"', '"&amp;D515&amp;"', '"&amp;E515&amp;"',  '"&amp;F515&amp;"' FROM DUAL) where CONV_KEY = '"&amp;A515&amp;"' AND RULE_NUM = '"&amp;B515&amp;"';"</f>
        <v/>
      </c>
    </row>
    <row r="516" spans="1:12">
      <c r="A516" t="n">
        <v>117</v>
      </c>
      <c r="B516" t="n">
        <v>3</v>
      </c>
      <c r="C516" s="2" t="s">
        <v>394</v>
      </c>
      <c r="D516" t="s">
        <v>1100</v>
      </c>
      <c r="F516" t="n">
        <v>0</v>
      </c>
      <c r="H516">
        <f>VLOOKUP(A516,UFMT_CONVERSION!$A:$E,3,FALSE)</f>
        <v/>
      </c>
      <c r="I516">
        <f>VLOOKUP(A516,UFMT_CONVERSION!$A:$E,5,FALSE)</f>
        <v/>
      </c>
      <c r="J516">
        <f>"Insert into UFMT_CONV_RULE (CONV_KEY, RULE_NUM, SRC_VALUE, DEST_VALUE, NEXT_KEY,  IS_DEFAULT) Values ('"&amp;A516&amp;"', '"&amp;B516&amp;"', '"&amp;C516&amp;"', '"&amp;D516&amp;"', '"&amp;E516&amp;"',  '"&amp;F516&amp;"');"</f>
        <v/>
      </c>
      <c r="K516">
        <f>"Update UFMT_CONV_RULE set (SRC_VALUE, DEST_VALUE, NEXT_KEY,  IS_DEFAULT) = (SELECT '"&amp;C516&amp;"', '"&amp;D516&amp;"', '"&amp;E516&amp;"',  '"&amp;F516&amp;"' FROM DUAL) where CONV_KEY = '"&amp;A516&amp;"' AND RULE_NUM = '"&amp;B516&amp;"';"</f>
        <v/>
      </c>
    </row>
    <row r="517" spans="1:12">
      <c r="A517" t="n">
        <v>117</v>
      </c>
      <c r="B517" t="n">
        <v>4</v>
      </c>
      <c r="C517" s="2" t="s">
        <v>1095</v>
      </c>
      <c r="D517" t="s">
        <v>1094</v>
      </c>
      <c r="F517" t="n">
        <v>0</v>
      </c>
      <c r="H517">
        <f>VLOOKUP(A517,UFMT_CONVERSION!$A:$E,3,FALSE)</f>
        <v/>
      </c>
      <c r="I517">
        <f>VLOOKUP(A517,UFMT_CONVERSION!$A:$E,5,FALSE)</f>
        <v/>
      </c>
      <c r="J517">
        <f>"Insert into UFMT_CONV_RULE (CONV_KEY, RULE_NUM, SRC_VALUE, DEST_VALUE, NEXT_KEY,  IS_DEFAULT) Values ('"&amp;A517&amp;"', '"&amp;B517&amp;"', '"&amp;C517&amp;"', '"&amp;D517&amp;"', '"&amp;E517&amp;"',  '"&amp;F517&amp;"');"</f>
        <v/>
      </c>
      <c r="K517">
        <f>"Update UFMT_CONV_RULE set (SRC_VALUE, DEST_VALUE, NEXT_KEY,  IS_DEFAULT) = (SELECT '"&amp;C517&amp;"', '"&amp;D517&amp;"', '"&amp;E517&amp;"',  '"&amp;F517&amp;"' FROM DUAL) where CONV_KEY = '"&amp;A517&amp;"' AND RULE_NUM = '"&amp;B517&amp;"';"</f>
        <v/>
      </c>
    </row>
    <row r="518" spans="1:12">
      <c r="A518" t="n">
        <v>117</v>
      </c>
      <c r="B518" t="n">
        <v>5</v>
      </c>
      <c r="C518" s="2" t="s">
        <v>1097</v>
      </c>
      <c r="D518" t="s">
        <v>1096</v>
      </c>
      <c r="F518" t="n">
        <v>0</v>
      </c>
      <c r="H518">
        <f>VLOOKUP(A518,UFMT_CONVERSION!$A:$E,3,FALSE)</f>
        <v/>
      </c>
      <c r="I518">
        <f>VLOOKUP(A518,UFMT_CONVERSION!$A:$E,5,FALSE)</f>
        <v/>
      </c>
      <c r="J518">
        <f>"Insert into UFMT_CONV_RULE (CONV_KEY, RULE_NUM, SRC_VALUE, DEST_VALUE, NEXT_KEY,  IS_DEFAULT) Values ('"&amp;A518&amp;"', '"&amp;B518&amp;"', '"&amp;C518&amp;"', '"&amp;D518&amp;"', '"&amp;E518&amp;"',  '"&amp;F518&amp;"');"</f>
        <v/>
      </c>
      <c r="K518">
        <f>"Update UFMT_CONV_RULE set (SRC_VALUE, DEST_VALUE, NEXT_KEY,  IS_DEFAULT) = (SELECT '"&amp;C518&amp;"', '"&amp;D518&amp;"', '"&amp;E518&amp;"',  '"&amp;F518&amp;"' FROM DUAL) where CONV_KEY = '"&amp;A518&amp;"' AND RULE_NUM = '"&amp;B518&amp;"';"</f>
        <v/>
      </c>
    </row>
    <row r="519" spans="1:12">
      <c r="A519" t="n">
        <v>117</v>
      </c>
      <c r="B519" t="n">
        <v>6</v>
      </c>
      <c r="C519" s="2" t="s">
        <v>245</v>
      </c>
      <c r="D519" t="s">
        <v>785</v>
      </c>
      <c r="F519" t="n">
        <v>0</v>
      </c>
      <c r="H519">
        <f>VLOOKUP(A519,UFMT_CONVERSION!$A:$E,3,FALSE)</f>
        <v/>
      </c>
      <c r="I519">
        <f>VLOOKUP(A519,UFMT_CONVERSION!$A:$E,5,FALSE)</f>
        <v/>
      </c>
      <c r="J519">
        <f>"Insert into UFMT_CONV_RULE (CONV_KEY, RULE_NUM, SRC_VALUE, DEST_VALUE, NEXT_KEY,  IS_DEFAULT) Values ('"&amp;A519&amp;"', '"&amp;B519&amp;"', '"&amp;C519&amp;"', '"&amp;D519&amp;"', '"&amp;E519&amp;"',  '"&amp;F519&amp;"');"</f>
        <v/>
      </c>
      <c r="K519">
        <f>"Update UFMT_CONV_RULE set (SRC_VALUE, DEST_VALUE, NEXT_KEY,  IS_DEFAULT) = (SELECT '"&amp;C519&amp;"', '"&amp;D519&amp;"', '"&amp;E519&amp;"',  '"&amp;F519&amp;"' FROM DUAL) where CONV_KEY = '"&amp;A519&amp;"' AND RULE_NUM = '"&amp;B519&amp;"';"</f>
        <v/>
      </c>
    </row>
    <row r="520" spans="1:12">
      <c r="A520" t="n">
        <v>117</v>
      </c>
      <c r="B520" t="n">
        <v>7</v>
      </c>
      <c r="C520" s="2" t="s">
        <v>77</v>
      </c>
      <c r="D520" t="s">
        <v>1099</v>
      </c>
      <c r="F520" t="n">
        <v>0</v>
      </c>
      <c r="H520">
        <f>VLOOKUP(A520,UFMT_CONVERSION!$A:$E,3,FALSE)</f>
        <v/>
      </c>
      <c r="I520">
        <f>VLOOKUP(A520,UFMT_CONVERSION!$A:$E,5,FALSE)</f>
        <v/>
      </c>
      <c r="J520">
        <f>"Insert into UFMT_CONV_RULE (CONV_KEY, RULE_NUM, SRC_VALUE, DEST_VALUE, NEXT_KEY,  IS_DEFAULT) Values ('"&amp;A520&amp;"', '"&amp;B520&amp;"', '"&amp;C520&amp;"', '"&amp;D520&amp;"', '"&amp;E520&amp;"',  '"&amp;F520&amp;"');"</f>
        <v/>
      </c>
      <c r="K520">
        <f>"Update UFMT_CONV_RULE set (SRC_VALUE, DEST_VALUE, NEXT_KEY,  IS_DEFAULT) = (SELECT '"&amp;C520&amp;"', '"&amp;D520&amp;"', '"&amp;E520&amp;"',  '"&amp;F520&amp;"' FROM DUAL) where CONV_KEY = '"&amp;A520&amp;"' AND RULE_NUM = '"&amp;B520&amp;"';"</f>
        <v/>
      </c>
    </row>
    <row r="521" spans="1:12">
      <c r="A521" t="n">
        <v>117</v>
      </c>
      <c r="B521" t="n">
        <v>8</v>
      </c>
      <c r="C521" s="2" t="s">
        <v>79</v>
      </c>
      <c r="D521" t="s">
        <v>1079</v>
      </c>
      <c r="F521" t="n">
        <v>0</v>
      </c>
      <c r="H521">
        <f>VLOOKUP(A521,UFMT_CONVERSION!$A:$E,3,FALSE)</f>
        <v/>
      </c>
      <c r="I521">
        <f>VLOOKUP(A521,UFMT_CONVERSION!$A:$E,5,FALSE)</f>
        <v/>
      </c>
      <c r="J521">
        <f>"Insert into UFMT_CONV_RULE (CONV_KEY, RULE_NUM, SRC_VALUE, DEST_VALUE, NEXT_KEY,  IS_DEFAULT) Values ('"&amp;A521&amp;"', '"&amp;B521&amp;"', '"&amp;C521&amp;"', '"&amp;D521&amp;"', '"&amp;E521&amp;"',  '"&amp;F521&amp;"');"</f>
        <v/>
      </c>
      <c r="K521">
        <f>"Update UFMT_CONV_RULE set (SRC_VALUE, DEST_VALUE, NEXT_KEY,  IS_DEFAULT) = (SELECT '"&amp;C521&amp;"', '"&amp;D521&amp;"', '"&amp;E521&amp;"',  '"&amp;F521&amp;"' FROM DUAL) where CONV_KEY = '"&amp;A521&amp;"' AND RULE_NUM = '"&amp;B521&amp;"';"</f>
        <v/>
      </c>
    </row>
    <row r="522" spans="1:12">
      <c r="A522" t="n">
        <v>117</v>
      </c>
      <c r="B522" t="n">
        <v>9</v>
      </c>
      <c r="C522" s="2" t="s">
        <v>825</v>
      </c>
      <c r="D522" t="s">
        <v>1101</v>
      </c>
      <c r="F522" t="n">
        <v>0</v>
      </c>
      <c r="H522">
        <f>VLOOKUP(A522,UFMT_CONVERSION!$A:$E,3,FALSE)</f>
        <v/>
      </c>
      <c r="I522">
        <f>VLOOKUP(A522,UFMT_CONVERSION!$A:$E,5,FALSE)</f>
        <v/>
      </c>
      <c r="J522">
        <f>"Insert into UFMT_CONV_RULE (CONV_KEY, RULE_NUM, SRC_VALUE, DEST_VALUE, NEXT_KEY,  IS_DEFAULT) Values ('"&amp;A522&amp;"', '"&amp;B522&amp;"', '"&amp;C522&amp;"', '"&amp;D522&amp;"', '"&amp;E522&amp;"',  '"&amp;F522&amp;"');"</f>
        <v/>
      </c>
      <c r="K522">
        <f>"Update UFMT_CONV_RULE set (SRC_VALUE, DEST_VALUE, NEXT_KEY,  IS_DEFAULT) = (SELECT '"&amp;C522&amp;"', '"&amp;D522&amp;"', '"&amp;E522&amp;"',  '"&amp;F522&amp;"' FROM DUAL) where CONV_KEY = '"&amp;A522&amp;"' AND RULE_NUM = '"&amp;B522&amp;"';"</f>
        <v/>
      </c>
    </row>
    <row r="523" spans="1:12">
      <c r="A523" t="n">
        <v>117</v>
      </c>
      <c r="B523" t="n">
        <v>10</v>
      </c>
      <c r="C523" s="2" t="s">
        <v>1089</v>
      </c>
      <c r="D523" t="s">
        <v>824</v>
      </c>
      <c r="F523" t="n">
        <v>0</v>
      </c>
      <c r="H523">
        <f>VLOOKUP(A523,UFMT_CONVERSION!$A:$E,3,FALSE)</f>
        <v/>
      </c>
      <c r="I523">
        <f>VLOOKUP(A523,UFMT_CONVERSION!$A:$E,5,FALSE)</f>
        <v/>
      </c>
      <c r="J523">
        <f>"Insert into UFMT_CONV_RULE (CONV_KEY, RULE_NUM, SRC_VALUE, DEST_VALUE, NEXT_KEY,  IS_DEFAULT) Values ('"&amp;A523&amp;"', '"&amp;B523&amp;"', '"&amp;C523&amp;"', '"&amp;D523&amp;"', '"&amp;E523&amp;"',  '"&amp;F523&amp;"');"</f>
        <v/>
      </c>
      <c r="K523">
        <f>"Update UFMT_CONV_RULE set (SRC_VALUE, DEST_VALUE, NEXT_KEY,  IS_DEFAULT) = (SELECT '"&amp;C523&amp;"', '"&amp;D523&amp;"', '"&amp;E523&amp;"',  '"&amp;F523&amp;"' FROM DUAL) where CONV_KEY = '"&amp;A523&amp;"' AND RULE_NUM = '"&amp;B523&amp;"';"</f>
        <v/>
      </c>
    </row>
    <row r="524" spans="1:12">
      <c r="A524" t="n">
        <v>117</v>
      </c>
      <c r="B524" t="n">
        <v>11</v>
      </c>
      <c r="C524" s="2" t="s">
        <v>113</v>
      </c>
      <c r="D524" t="s">
        <v>827</v>
      </c>
      <c r="F524" t="n">
        <v>0</v>
      </c>
      <c r="H524">
        <f>VLOOKUP(A524,UFMT_CONVERSION!$A:$E,3,FALSE)</f>
        <v/>
      </c>
      <c r="I524">
        <f>VLOOKUP(A524,UFMT_CONVERSION!$A:$E,5,FALSE)</f>
        <v/>
      </c>
      <c r="J524">
        <f>"Insert into UFMT_CONV_RULE (CONV_KEY, RULE_NUM, SRC_VALUE, DEST_VALUE, NEXT_KEY,  IS_DEFAULT) Values ('"&amp;A524&amp;"', '"&amp;B524&amp;"', '"&amp;C524&amp;"', '"&amp;D524&amp;"', '"&amp;E524&amp;"',  '"&amp;F524&amp;"');"</f>
        <v/>
      </c>
      <c r="K524">
        <f>"Update UFMT_CONV_RULE set (SRC_VALUE, DEST_VALUE, NEXT_KEY,  IS_DEFAULT) = (SELECT '"&amp;C524&amp;"', '"&amp;D524&amp;"', '"&amp;E524&amp;"',  '"&amp;F524&amp;"' FROM DUAL) where CONV_KEY = '"&amp;A524&amp;"' AND RULE_NUM = '"&amp;B524&amp;"';"</f>
        <v/>
      </c>
    </row>
    <row r="525" spans="1:12">
      <c r="A525" t="n">
        <v>117</v>
      </c>
      <c r="B525" t="n">
        <v>12</v>
      </c>
      <c r="C525" s="2" t="s">
        <v>40</v>
      </c>
      <c r="D525" t="s">
        <v>1103</v>
      </c>
      <c r="F525" t="n">
        <v>0</v>
      </c>
      <c r="H525">
        <f>VLOOKUP(A525,UFMT_CONVERSION!$A:$E,3,FALSE)</f>
        <v/>
      </c>
      <c r="I525">
        <f>VLOOKUP(A525,UFMT_CONVERSION!$A:$E,5,FALSE)</f>
        <v/>
      </c>
      <c r="J525">
        <f>"Insert into UFMT_CONV_RULE (CONV_KEY, RULE_NUM, SRC_VALUE, DEST_VALUE, NEXT_KEY,  IS_DEFAULT) Values ('"&amp;A525&amp;"', '"&amp;B525&amp;"', '"&amp;C525&amp;"', '"&amp;D525&amp;"', '"&amp;E525&amp;"',  '"&amp;F525&amp;"');"</f>
        <v/>
      </c>
      <c r="K525">
        <f>"Update UFMT_CONV_RULE set (SRC_VALUE, DEST_VALUE, NEXT_KEY,  IS_DEFAULT) = (SELECT '"&amp;C525&amp;"', '"&amp;D525&amp;"', '"&amp;E525&amp;"',  '"&amp;F525&amp;"' FROM DUAL) where CONV_KEY = '"&amp;A525&amp;"' AND RULE_NUM = '"&amp;B525&amp;"';"</f>
        <v/>
      </c>
    </row>
    <row r="526" spans="1:12">
      <c r="A526" t="n">
        <v>118</v>
      </c>
      <c r="B526" t="n">
        <v>0</v>
      </c>
      <c r="D526" s="2" t="s">
        <v>574</v>
      </c>
      <c r="F526" t="n">
        <v>1</v>
      </c>
      <c r="H526">
        <f>VLOOKUP(A526,UFMT_CONVERSION!$A:$E,3,FALSE)</f>
        <v/>
      </c>
      <c r="I526">
        <f>VLOOKUP(A526,UFMT_CONVERSION!$A:$E,5,FALSE)</f>
        <v/>
      </c>
      <c r="J526">
        <f>"Insert into UFMT_CONV_RULE (CONV_KEY, RULE_NUM, SRC_VALUE, DEST_VALUE, NEXT_KEY,  IS_DEFAULT) Values ('"&amp;A526&amp;"', '"&amp;B526&amp;"', '"&amp;C526&amp;"', '"&amp;D526&amp;"', '"&amp;E526&amp;"',  '"&amp;F526&amp;"');"</f>
        <v/>
      </c>
      <c r="K526">
        <f>"Update UFMT_CONV_RULE set (SRC_VALUE, DEST_VALUE, NEXT_KEY,  IS_DEFAULT) = (SELECT '"&amp;C526&amp;"', '"&amp;D526&amp;"', '"&amp;E526&amp;"',  '"&amp;F526&amp;"' FROM DUAL) where CONV_KEY = '"&amp;A526&amp;"' AND RULE_NUM = '"&amp;B526&amp;"';"</f>
        <v/>
      </c>
    </row>
    <row r="527" spans="1:12">
      <c r="A527" t="n">
        <v>119</v>
      </c>
      <c r="B527" t="n">
        <v>0</v>
      </c>
      <c r="D527" s="2" t="s">
        <v>1152</v>
      </c>
      <c r="F527" t="n">
        <v>1</v>
      </c>
      <c r="H527">
        <f>VLOOKUP(A527,UFMT_CONVERSION!$A:$E,3,FALSE)</f>
        <v/>
      </c>
      <c r="I527">
        <f>VLOOKUP(A527,UFMT_CONVERSION!$A:$E,5,FALSE)</f>
        <v/>
      </c>
      <c r="J527">
        <f>"Insert into UFMT_CONV_RULE (CONV_KEY, RULE_NUM, SRC_VALUE, DEST_VALUE, NEXT_KEY,  IS_DEFAULT) Values ('"&amp;A527&amp;"', '"&amp;B527&amp;"', '"&amp;C527&amp;"', '"&amp;D527&amp;"', '"&amp;E527&amp;"',  '"&amp;F527&amp;"');"</f>
        <v/>
      </c>
      <c r="K527">
        <f>"Update UFMT_CONV_RULE set (SRC_VALUE, DEST_VALUE, NEXT_KEY,  IS_DEFAULT) = (SELECT '"&amp;C527&amp;"', '"&amp;D527&amp;"', '"&amp;E527&amp;"',  '"&amp;F527&amp;"' FROM DUAL) where CONV_KEY = '"&amp;A527&amp;"' AND RULE_NUM = '"&amp;B527&amp;"';"</f>
        <v/>
      </c>
    </row>
    <row r="528" spans="1:12">
      <c r="A528" t="n">
        <v>120</v>
      </c>
      <c r="B528" t="n">
        <v>0</v>
      </c>
      <c r="D528" s="2" t="s">
        <v>757</v>
      </c>
      <c r="F528" t="n">
        <v>1</v>
      </c>
      <c r="H528">
        <f>VLOOKUP(A528,UFMT_CONVERSION!$A:$E,3,FALSE)</f>
        <v/>
      </c>
      <c r="I528">
        <f>VLOOKUP(A528,UFMT_CONVERSION!$A:$E,5,FALSE)</f>
        <v/>
      </c>
      <c r="J528">
        <f>"Insert into UFMT_CONV_RULE (CONV_KEY, RULE_NUM, SRC_VALUE, DEST_VALUE, NEXT_KEY,  IS_DEFAULT) Values ('"&amp;A528&amp;"', '"&amp;B528&amp;"', '"&amp;C528&amp;"', '"&amp;D528&amp;"', '"&amp;E528&amp;"',  '"&amp;F528&amp;"');"</f>
        <v/>
      </c>
      <c r="K528">
        <f>"Update UFMT_CONV_RULE set (SRC_VALUE, DEST_VALUE, NEXT_KEY,  IS_DEFAULT) = (SELECT '"&amp;C528&amp;"', '"&amp;D528&amp;"', '"&amp;E528&amp;"',  '"&amp;F528&amp;"' FROM DUAL) where CONV_KEY = '"&amp;A528&amp;"' AND RULE_NUM = '"&amp;B528&amp;"';"</f>
        <v/>
      </c>
    </row>
    <row r="529" spans="1:12">
      <c r="A529" t="n">
        <v>121</v>
      </c>
      <c r="B529" t="n">
        <v>1</v>
      </c>
      <c r="D529" t="s">
        <v>1153</v>
      </c>
      <c r="F529" t="n">
        <v>1</v>
      </c>
      <c r="H529">
        <f>VLOOKUP(A529,UFMT_CONVERSION!$A:$E,3,FALSE)</f>
        <v/>
      </c>
      <c r="I529">
        <f>VLOOKUP(A529,UFMT_CONVERSION!$A:$E,5,FALSE)</f>
        <v/>
      </c>
      <c r="J529">
        <f>"Insert into UFMT_CONV_RULE (CONV_KEY, RULE_NUM, SRC_VALUE, DEST_VALUE, NEXT_KEY,  IS_DEFAULT) Values ('"&amp;A529&amp;"', '"&amp;B529&amp;"', '"&amp;C529&amp;"', '"&amp;D529&amp;"', '"&amp;E529&amp;"',  '"&amp;F529&amp;"');"</f>
        <v/>
      </c>
      <c r="K529">
        <f>"Update UFMT_CONV_RULE set (SRC_VALUE, DEST_VALUE, NEXT_KEY,  IS_DEFAULT) = (SELECT '"&amp;C529&amp;"', '"&amp;D529&amp;"', '"&amp;E529&amp;"',  '"&amp;F529&amp;"' FROM DUAL) where CONV_KEY = '"&amp;A529&amp;"' AND RULE_NUM = '"&amp;B529&amp;"';"</f>
        <v/>
      </c>
    </row>
    <row r="530" spans="1:12">
      <c r="A530" t="n">
        <v>122</v>
      </c>
      <c r="B530" t="n">
        <v>1</v>
      </c>
      <c r="D530" t="s">
        <v>789</v>
      </c>
      <c r="F530" t="n">
        <v>1</v>
      </c>
      <c r="H530">
        <f>VLOOKUP(A530,UFMT_CONVERSION!$A:$E,3,FALSE)</f>
        <v/>
      </c>
      <c r="I530">
        <f>VLOOKUP(A530,UFMT_CONVERSION!$A:$E,5,FALSE)</f>
        <v/>
      </c>
      <c r="J530">
        <f>"Insert into UFMT_CONV_RULE (CONV_KEY, RULE_NUM, SRC_VALUE, DEST_VALUE, NEXT_KEY,  IS_DEFAULT) Values ('"&amp;A530&amp;"', '"&amp;B530&amp;"', '"&amp;C530&amp;"', '"&amp;D530&amp;"', '"&amp;E530&amp;"',  '"&amp;F530&amp;"');"</f>
        <v/>
      </c>
      <c r="K530">
        <f>"Update UFMT_CONV_RULE set (SRC_VALUE, DEST_VALUE, NEXT_KEY,  IS_DEFAULT) = (SELECT '"&amp;C530&amp;"', '"&amp;D530&amp;"', '"&amp;E530&amp;"',  '"&amp;F530&amp;"' FROM DUAL) where CONV_KEY = '"&amp;A530&amp;"' AND RULE_NUM = '"&amp;B530&amp;"';"</f>
        <v/>
      </c>
    </row>
    <row r="531" spans="1:12">
      <c r="A531" t="n">
        <v>123</v>
      </c>
      <c r="B531" t="n">
        <v>1</v>
      </c>
      <c r="D531" t="s">
        <v>1154</v>
      </c>
      <c r="F531" t="n">
        <v>1</v>
      </c>
      <c r="H531">
        <f>VLOOKUP(A531,UFMT_CONVERSION!$A:$E,3,FALSE)</f>
        <v/>
      </c>
      <c r="I531">
        <f>VLOOKUP(A531,UFMT_CONVERSION!$A:$E,5,FALSE)</f>
        <v/>
      </c>
      <c r="J531">
        <f>"Insert into UFMT_CONV_RULE (CONV_KEY, RULE_NUM, SRC_VALUE, DEST_VALUE, NEXT_KEY,  IS_DEFAULT) Values ('"&amp;A531&amp;"', '"&amp;B531&amp;"', '"&amp;C531&amp;"', '"&amp;D531&amp;"', '"&amp;E531&amp;"',  '"&amp;F531&amp;"');"</f>
        <v/>
      </c>
      <c r="K531">
        <f>"Update UFMT_CONV_RULE set (SRC_VALUE, DEST_VALUE, NEXT_KEY,  IS_DEFAULT) = (SELECT '"&amp;C531&amp;"', '"&amp;D531&amp;"', '"&amp;E531&amp;"',  '"&amp;F531&amp;"' FROM DUAL) where CONV_KEY = '"&amp;A531&amp;"' AND RULE_NUM = '"&amp;B531&amp;"';"</f>
        <v/>
      </c>
    </row>
    <row r="532" spans="1:12">
      <c r="A532" t="n">
        <v>124</v>
      </c>
      <c r="B532" t="n">
        <v>1</v>
      </c>
      <c r="D532" t="s">
        <v>1155</v>
      </c>
      <c r="F532" t="n">
        <v>1</v>
      </c>
      <c r="H532">
        <f>VLOOKUP(A532,UFMT_CONVERSION!$A:$E,3,FALSE)</f>
        <v/>
      </c>
      <c r="I532">
        <f>VLOOKUP(A532,UFMT_CONVERSION!$A:$E,5,FALSE)</f>
        <v/>
      </c>
      <c r="J532">
        <f>"Insert into UFMT_CONV_RULE (CONV_KEY, RULE_NUM, SRC_VALUE, DEST_VALUE, NEXT_KEY,  IS_DEFAULT) Values ('"&amp;A532&amp;"', '"&amp;B532&amp;"', '"&amp;C532&amp;"', '"&amp;D532&amp;"', '"&amp;E532&amp;"',  '"&amp;F532&amp;"');"</f>
        <v/>
      </c>
      <c r="K532">
        <f>"Update UFMT_CONV_RULE set (SRC_VALUE, DEST_VALUE, NEXT_KEY,  IS_DEFAULT) = (SELECT '"&amp;C532&amp;"', '"&amp;D532&amp;"', '"&amp;E532&amp;"',  '"&amp;F532&amp;"' FROM DUAL) where CONV_KEY = '"&amp;A532&amp;"' AND RULE_NUM = '"&amp;B532&amp;"';"</f>
        <v/>
      </c>
    </row>
    <row r="533" spans="1:12">
      <c r="A533" t="n">
        <v>125</v>
      </c>
      <c r="B533" t="n">
        <v>1</v>
      </c>
      <c r="D533" t="s">
        <v>1155</v>
      </c>
      <c r="F533" t="n">
        <v>1</v>
      </c>
      <c r="H533">
        <f>VLOOKUP(A533,UFMT_CONVERSION!$A:$E,3,FALSE)</f>
        <v/>
      </c>
      <c r="I533">
        <f>VLOOKUP(A533,UFMT_CONVERSION!$A:$E,5,FALSE)</f>
        <v/>
      </c>
      <c r="J533">
        <f>"Insert into UFMT_CONV_RULE (CONV_KEY, RULE_NUM, SRC_VALUE, DEST_VALUE, NEXT_KEY,  IS_DEFAULT) Values ('"&amp;A533&amp;"', '"&amp;B533&amp;"', '"&amp;C533&amp;"', '"&amp;D533&amp;"', '"&amp;E533&amp;"',  '"&amp;F533&amp;"');"</f>
        <v/>
      </c>
      <c r="K533">
        <f>"Update UFMT_CONV_RULE set (SRC_VALUE, DEST_VALUE, NEXT_KEY,  IS_DEFAULT) = (SELECT '"&amp;C533&amp;"', '"&amp;D533&amp;"', '"&amp;E533&amp;"',  '"&amp;F533&amp;"' FROM DUAL) where CONV_KEY = '"&amp;A533&amp;"' AND RULE_NUM = '"&amp;B533&amp;"';"</f>
        <v/>
      </c>
    </row>
    <row r="534" spans="1:12">
      <c r="A534" t="n">
        <v>126</v>
      </c>
      <c r="B534" t="n">
        <v>1</v>
      </c>
      <c r="C534" s="2" t="n"/>
      <c r="D534" s="2" t="s">
        <v>1156</v>
      </c>
      <c r="F534" t="n">
        <v>1</v>
      </c>
      <c r="H534">
        <f>VLOOKUP(A534,UFMT_CONVERSION!$A:$E,3,FALSE)</f>
        <v/>
      </c>
      <c r="I534">
        <f>VLOOKUP(A534,UFMT_CONVERSION!$A:$E,5,FALSE)</f>
        <v/>
      </c>
      <c r="J534">
        <f>"Insert into UFMT_CONV_RULE (CONV_KEY, RULE_NUM, SRC_VALUE, DEST_VALUE, NEXT_KEY,  IS_DEFAULT) Values ('"&amp;A534&amp;"', '"&amp;B534&amp;"', '"&amp;C534&amp;"', '"&amp;D534&amp;"', '"&amp;E534&amp;"',  '"&amp;F534&amp;"');"</f>
        <v/>
      </c>
      <c r="K534">
        <f>"Update UFMT_CONV_RULE set (SRC_VALUE, DEST_VALUE, NEXT_KEY,  IS_DEFAULT) = (SELECT '"&amp;C534&amp;"', '"&amp;D534&amp;"', '"&amp;E534&amp;"',  '"&amp;F534&amp;"' FROM DUAL) where CONV_KEY = '"&amp;A534&amp;"' AND RULE_NUM = '"&amp;B534&amp;"';"</f>
        <v/>
      </c>
    </row>
    <row r="535" spans="1:12">
      <c r="A535" t="n">
        <v>127</v>
      </c>
      <c r="B535" t="n">
        <v>0</v>
      </c>
      <c r="C535" s="2" t="n"/>
      <c r="D535" s="2" t="s">
        <v>1112</v>
      </c>
      <c r="F535" t="n">
        <v>1</v>
      </c>
      <c r="H535">
        <f>VLOOKUP(A535,UFMT_CONVERSION!$A:$E,3,FALSE)</f>
        <v/>
      </c>
      <c r="I535">
        <f>VLOOKUP(A535,UFMT_CONVERSION!$A:$E,5,FALSE)</f>
        <v/>
      </c>
      <c r="J535">
        <f>"Insert into UFMT_CONV_RULE (CONV_KEY, RULE_NUM, SRC_VALUE, DEST_VALUE, NEXT_KEY,  IS_DEFAULT) Values ('"&amp;A535&amp;"', '"&amp;B535&amp;"', '"&amp;C535&amp;"', '"&amp;D535&amp;"', '"&amp;E535&amp;"',  '"&amp;F535&amp;"');"</f>
        <v/>
      </c>
      <c r="K535">
        <f>"Update UFMT_CONV_RULE set (SRC_VALUE, DEST_VALUE, NEXT_KEY,  IS_DEFAULT) = (SELECT '"&amp;C535&amp;"', '"&amp;D535&amp;"', '"&amp;E535&amp;"',  '"&amp;F535&amp;"' FROM DUAL) where CONV_KEY = '"&amp;A535&amp;"' AND RULE_NUM = '"&amp;B535&amp;"';"</f>
        <v/>
      </c>
    </row>
    <row r="536" spans="1:12">
      <c r="A536" t="n">
        <v>127</v>
      </c>
      <c r="B536" t="n">
        <v>1</v>
      </c>
      <c r="C536" s="2" t="s">
        <v>12</v>
      </c>
      <c r="D536" s="2" t="s">
        <v>1112</v>
      </c>
      <c r="F536" t="n">
        <v>0</v>
      </c>
      <c r="H536">
        <f>VLOOKUP(A536,UFMT_CONVERSION!$A:$E,3,FALSE)</f>
        <v/>
      </c>
      <c r="I536">
        <f>VLOOKUP(A536,UFMT_CONVERSION!$A:$E,5,FALSE)</f>
        <v/>
      </c>
      <c r="J536">
        <f>"Insert into UFMT_CONV_RULE (CONV_KEY, RULE_NUM, SRC_VALUE, DEST_VALUE, NEXT_KEY,  IS_DEFAULT) Values ('"&amp;A536&amp;"', '"&amp;B536&amp;"', '"&amp;C536&amp;"', '"&amp;D536&amp;"', '"&amp;E536&amp;"',  '"&amp;F536&amp;"');"</f>
        <v/>
      </c>
      <c r="K536">
        <f>"Update UFMT_CONV_RULE set (SRC_VALUE, DEST_VALUE, NEXT_KEY,  IS_DEFAULT) = (SELECT '"&amp;C536&amp;"', '"&amp;D536&amp;"', '"&amp;E536&amp;"',  '"&amp;F536&amp;"' FROM DUAL) where CONV_KEY = '"&amp;A536&amp;"' AND RULE_NUM = '"&amp;B536&amp;"';"</f>
        <v/>
      </c>
    </row>
    <row r="537" spans="1:12">
      <c r="A537" t="n">
        <v>127</v>
      </c>
      <c r="B537" t="n">
        <v>2</v>
      </c>
      <c r="C537" s="2" t="s">
        <v>63</v>
      </c>
      <c r="D537" s="2" t="s">
        <v>1157</v>
      </c>
      <c r="F537" t="n">
        <v>0</v>
      </c>
      <c r="H537">
        <f>VLOOKUP(A537,UFMT_CONVERSION!$A:$E,3,FALSE)</f>
        <v/>
      </c>
      <c r="I537">
        <f>VLOOKUP(A537,UFMT_CONVERSION!$A:$E,5,FALSE)</f>
        <v/>
      </c>
      <c r="J537">
        <f>"Insert into UFMT_CONV_RULE (CONV_KEY, RULE_NUM, SRC_VALUE, DEST_VALUE, NEXT_KEY,  IS_DEFAULT) Values ('"&amp;A537&amp;"', '"&amp;B537&amp;"', '"&amp;C537&amp;"', '"&amp;D537&amp;"', '"&amp;E537&amp;"',  '"&amp;F537&amp;"');"</f>
        <v/>
      </c>
      <c r="K537">
        <f>"Update UFMT_CONV_RULE set (SRC_VALUE, DEST_VALUE, NEXT_KEY,  IS_DEFAULT) = (SELECT '"&amp;C537&amp;"', '"&amp;D537&amp;"', '"&amp;E537&amp;"',  '"&amp;F537&amp;"' FROM DUAL) where CONV_KEY = '"&amp;A537&amp;"' AND RULE_NUM = '"&amp;B537&amp;"';"</f>
        <v/>
      </c>
    </row>
    <row r="538" spans="1:12">
      <c r="A538" t="n">
        <v>127</v>
      </c>
      <c r="B538" t="n">
        <v>3</v>
      </c>
      <c r="C538" s="2" t="s">
        <v>1147</v>
      </c>
      <c r="D538" s="2" t="s">
        <v>564</v>
      </c>
      <c r="F538" t="n">
        <v>0</v>
      </c>
      <c r="H538">
        <f>VLOOKUP(A538,UFMT_CONVERSION!$A:$E,3,FALSE)</f>
        <v/>
      </c>
      <c r="I538">
        <f>VLOOKUP(A538,UFMT_CONVERSION!$A:$E,5,FALSE)</f>
        <v/>
      </c>
      <c r="J538">
        <f>"Insert into UFMT_CONV_RULE (CONV_KEY, RULE_NUM, SRC_VALUE, DEST_VALUE, NEXT_KEY,  IS_DEFAULT) Values ('"&amp;A538&amp;"', '"&amp;B538&amp;"', '"&amp;C538&amp;"', '"&amp;D538&amp;"', '"&amp;E538&amp;"',  '"&amp;F538&amp;"');"</f>
        <v/>
      </c>
      <c r="K538">
        <f>"Update UFMT_CONV_RULE set (SRC_VALUE, DEST_VALUE, NEXT_KEY,  IS_DEFAULT) = (SELECT '"&amp;C538&amp;"', '"&amp;D538&amp;"', '"&amp;E538&amp;"',  '"&amp;F538&amp;"' FROM DUAL) where CONV_KEY = '"&amp;A538&amp;"' AND RULE_NUM = '"&amp;B538&amp;"';"</f>
        <v/>
      </c>
    </row>
    <row r="539" spans="1:12">
      <c r="A539" t="n">
        <v>127</v>
      </c>
      <c r="B539" s="2" t="n">
        <v>4</v>
      </c>
      <c r="C539" s="2" t="s">
        <v>319</v>
      </c>
      <c r="D539" s="2" t="s">
        <v>1157</v>
      </c>
      <c r="F539" t="n">
        <v>0</v>
      </c>
      <c r="H539">
        <f>VLOOKUP(A539,UFMT_CONVERSION!$A:$E,3,FALSE)</f>
        <v/>
      </c>
      <c r="I539">
        <f>VLOOKUP(A539,UFMT_CONVERSION!$A:$E,5,FALSE)</f>
        <v/>
      </c>
      <c r="J539">
        <f>"Insert into UFMT_CONV_RULE (CONV_KEY, RULE_NUM, SRC_VALUE, DEST_VALUE, NEXT_KEY,  IS_DEFAULT) Values ('"&amp;A539&amp;"', '"&amp;B539&amp;"', '"&amp;C539&amp;"', '"&amp;D539&amp;"', '"&amp;E539&amp;"',  '"&amp;F539&amp;"');"</f>
        <v/>
      </c>
      <c r="K539">
        <f>"Update UFMT_CONV_RULE set (SRC_VALUE, DEST_VALUE, NEXT_KEY,  IS_DEFAULT) = (SELECT '"&amp;C539&amp;"', '"&amp;D539&amp;"', '"&amp;E539&amp;"',  '"&amp;F539&amp;"' FROM DUAL) where CONV_KEY = '"&amp;A539&amp;"' AND RULE_NUM = '"&amp;B539&amp;"';"</f>
        <v/>
      </c>
    </row>
    <row r="540" spans="1:12">
      <c r="A540" t="n">
        <v>128</v>
      </c>
      <c r="B540" t="n">
        <v>0</v>
      </c>
      <c r="C540" s="2" t="n"/>
      <c r="D540" s="2" t="s">
        <v>809</v>
      </c>
      <c r="F540" t="n">
        <v>1</v>
      </c>
      <c r="H540">
        <f>VLOOKUP(A540,UFMT_CONVERSION!$A:$E,3,FALSE)</f>
        <v/>
      </c>
      <c r="I540">
        <f>VLOOKUP(A540,UFMT_CONVERSION!$A:$E,5,FALSE)</f>
        <v/>
      </c>
      <c r="J540">
        <f>"Insert into UFMT_CONV_RULE (CONV_KEY, RULE_NUM, SRC_VALUE, DEST_VALUE, NEXT_KEY,  IS_DEFAULT) Values ('"&amp;A540&amp;"', '"&amp;B540&amp;"', '"&amp;C540&amp;"', '"&amp;D540&amp;"', '"&amp;E540&amp;"',  '"&amp;F540&amp;"');"</f>
        <v/>
      </c>
      <c r="K540">
        <f>"Update UFMT_CONV_RULE set (SRC_VALUE, DEST_VALUE, NEXT_KEY,  IS_DEFAULT) = (SELECT '"&amp;C540&amp;"', '"&amp;D540&amp;"', '"&amp;E540&amp;"',  '"&amp;F540&amp;"' FROM DUAL) where CONV_KEY = '"&amp;A540&amp;"' AND RULE_NUM = '"&amp;B540&amp;"';"</f>
        <v/>
      </c>
    </row>
    <row r="541" spans="1:12">
      <c r="A541" t="n">
        <v>128</v>
      </c>
      <c r="B541" t="n">
        <v>1</v>
      </c>
      <c r="C541" s="2" t="s">
        <v>425</v>
      </c>
      <c r="D541" s="2" t="s">
        <v>809</v>
      </c>
      <c r="F541" t="n">
        <v>0</v>
      </c>
      <c r="H541">
        <f>VLOOKUP(A541,UFMT_CONVERSION!$A:$E,3,FALSE)</f>
        <v/>
      </c>
      <c r="I541">
        <f>VLOOKUP(A541,UFMT_CONVERSION!$A:$E,5,FALSE)</f>
        <v/>
      </c>
      <c r="J541">
        <f>"Insert into UFMT_CONV_RULE (CONV_KEY, RULE_NUM, SRC_VALUE, DEST_VALUE, NEXT_KEY,  IS_DEFAULT) Values ('"&amp;A541&amp;"', '"&amp;B541&amp;"', '"&amp;C541&amp;"', '"&amp;D541&amp;"', '"&amp;E541&amp;"',  '"&amp;F541&amp;"');"</f>
        <v/>
      </c>
      <c r="K541">
        <f>"Update UFMT_CONV_RULE set (SRC_VALUE, DEST_VALUE, NEXT_KEY,  IS_DEFAULT) = (SELECT '"&amp;C541&amp;"', '"&amp;D541&amp;"', '"&amp;E541&amp;"',  '"&amp;F541&amp;"' FROM DUAL) where CONV_KEY = '"&amp;A541&amp;"' AND RULE_NUM = '"&amp;B541&amp;"';"</f>
        <v/>
      </c>
    </row>
    <row r="542" spans="1:12">
      <c r="A542" t="n">
        <v>128</v>
      </c>
      <c r="B542" t="n">
        <v>2</v>
      </c>
      <c r="C542" s="2" t="s">
        <v>1158</v>
      </c>
      <c r="D542" s="2" t="s">
        <v>1159</v>
      </c>
      <c r="F542" t="n">
        <v>0</v>
      </c>
      <c r="H542">
        <f>VLOOKUP(A542,UFMT_CONVERSION!$A:$E,3,FALSE)</f>
        <v/>
      </c>
      <c r="I542">
        <f>VLOOKUP(A542,UFMT_CONVERSION!$A:$E,5,FALSE)</f>
        <v/>
      </c>
      <c r="J542">
        <f>"Insert into UFMT_CONV_RULE (CONV_KEY, RULE_NUM, SRC_VALUE, DEST_VALUE, NEXT_KEY,  IS_DEFAULT) Values ('"&amp;A542&amp;"', '"&amp;B542&amp;"', '"&amp;C542&amp;"', '"&amp;D542&amp;"', '"&amp;E542&amp;"',  '"&amp;F542&amp;"');"</f>
        <v/>
      </c>
      <c r="K542">
        <f>"Update UFMT_CONV_RULE set (SRC_VALUE, DEST_VALUE, NEXT_KEY,  IS_DEFAULT) = (SELECT '"&amp;C542&amp;"', '"&amp;D542&amp;"', '"&amp;E542&amp;"',  '"&amp;F542&amp;"' FROM DUAL) where CONV_KEY = '"&amp;A542&amp;"' AND RULE_NUM = '"&amp;B542&amp;"';"</f>
        <v/>
      </c>
    </row>
    <row r="543" spans="1:12">
      <c r="A543" t="n">
        <v>128</v>
      </c>
      <c r="B543" t="n">
        <v>3</v>
      </c>
      <c r="C543" s="2" t="s">
        <v>1160</v>
      </c>
      <c r="D543" s="2" t="s">
        <v>1159</v>
      </c>
      <c r="F543" t="n">
        <v>0</v>
      </c>
      <c r="H543">
        <f>VLOOKUP(A543,UFMT_CONVERSION!$A:$E,3,FALSE)</f>
        <v/>
      </c>
      <c r="I543">
        <f>VLOOKUP(A543,UFMT_CONVERSION!$A:$E,5,FALSE)</f>
        <v/>
      </c>
      <c r="J543">
        <f>"Insert into UFMT_CONV_RULE (CONV_KEY, RULE_NUM, SRC_VALUE, DEST_VALUE, NEXT_KEY,  IS_DEFAULT) Values ('"&amp;A543&amp;"', '"&amp;B543&amp;"', '"&amp;C543&amp;"', '"&amp;D543&amp;"', '"&amp;E543&amp;"',  '"&amp;F543&amp;"');"</f>
        <v/>
      </c>
      <c r="K543">
        <f>"Update UFMT_CONV_RULE set (SRC_VALUE, DEST_VALUE, NEXT_KEY,  IS_DEFAULT) = (SELECT '"&amp;C543&amp;"', '"&amp;D543&amp;"', '"&amp;E543&amp;"',  '"&amp;F543&amp;"' FROM DUAL) where CONV_KEY = '"&amp;A543&amp;"' AND RULE_NUM = '"&amp;B543&amp;"';"</f>
        <v/>
      </c>
    </row>
    <row r="544" spans="1:12">
      <c r="A544" t="n">
        <v>129</v>
      </c>
      <c r="B544" t="n">
        <v>0</v>
      </c>
      <c r="C544" s="2" t="n"/>
      <c r="D544" s="2" t="s">
        <v>809</v>
      </c>
      <c r="F544" t="n">
        <v>1</v>
      </c>
      <c r="H544">
        <f>VLOOKUP(A544,UFMT_CONVERSION!$A:$E,3,FALSE)</f>
        <v/>
      </c>
      <c r="I544">
        <f>VLOOKUP(A544,UFMT_CONVERSION!$A:$E,5,FALSE)</f>
        <v/>
      </c>
      <c r="J544">
        <f>"Insert into UFMT_CONV_RULE (CONV_KEY, RULE_NUM, SRC_VALUE, DEST_VALUE, NEXT_KEY,  IS_DEFAULT) Values ('"&amp;A544&amp;"', '"&amp;B544&amp;"', '"&amp;C544&amp;"', '"&amp;D544&amp;"', '"&amp;E544&amp;"',  '"&amp;F544&amp;"');"</f>
        <v/>
      </c>
      <c r="K544">
        <f>"Update UFMT_CONV_RULE set (SRC_VALUE, DEST_VALUE, NEXT_KEY,  IS_DEFAULT) = (SELECT '"&amp;C544&amp;"', '"&amp;D544&amp;"', '"&amp;E544&amp;"',  '"&amp;F544&amp;"' FROM DUAL) where CONV_KEY = '"&amp;A544&amp;"' AND RULE_NUM = '"&amp;B544&amp;"';"</f>
        <v/>
      </c>
    </row>
    <row r="545" spans="1:12">
      <c r="A545" t="n">
        <v>129</v>
      </c>
      <c r="B545" t="n">
        <v>1</v>
      </c>
      <c r="C545" s="2" t="s">
        <v>425</v>
      </c>
      <c r="D545" s="2" t="s">
        <v>809</v>
      </c>
      <c r="F545" t="n">
        <v>0</v>
      </c>
      <c r="H545">
        <f>VLOOKUP(A545,UFMT_CONVERSION!$A:$E,3,FALSE)</f>
        <v/>
      </c>
      <c r="I545">
        <f>VLOOKUP(A545,UFMT_CONVERSION!$A:$E,5,FALSE)</f>
        <v/>
      </c>
      <c r="J545">
        <f>"Insert into UFMT_CONV_RULE (CONV_KEY, RULE_NUM, SRC_VALUE, DEST_VALUE, NEXT_KEY,  IS_DEFAULT) Values ('"&amp;A545&amp;"', '"&amp;B545&amp;"', '"&amp;C545&amp;"', '"&amp;D545&amp;"', '"&amp;E545&amp;"',  '"&amp;F545&amp;"');"</f>
        <v/>
      </c>
      <c r="K545">
        <f>"Update UFMT_CONV_RULE set (SRC_VALUE, DEST_VALUE, NEXT_KEY,  IS_DEFAULT) = (SELECT '"&amp;C545&amp;"', '"&amp;D545&amp;"', '"&amp;E545&amp;"',  '"&amp;F545&amp;"' FROM DUAL) where CONV_KEY = '"&amp;A545&amp;"' AND RULE_NUM = '"&amp;B545&amp;"';"</f>
        <v/>
      </c>
    </row>
    <row r="546" spans="1:12">
      <c r="A546" t="n">
        <v>130</v>
      </c>
      <c r="B546" t="n">
        <v>0</v>
      </c>
      <c r="C546" s="2" t="n"/>
      <c r="D546" s="2" t="s">
        <v>256</v>
      </c>
      <c r="F546" t="n">
        <v>1</v>
      </c>
      <c r="H546">
        <f>VLOOKUP(A546,UFMT_CONVERSION!$A:$E,3,FALSE)</f>
        <v/>
      </c>
      <c r="I546">
        <f>VLOOKUP(A546,UFMT_CONVERSION!$A:$E,5,FALSE)</f>
        <v/>
      </c>
      <c r="J546">
        <f>"Insert into UFMT_CONV_RULE (CONV_KEY, RULE_NUM, SRC_VALUE, DEST_VALUE, NEXT_KEY,  IS_DEFAULT) Values ('"&amp;A546&amp;"', '"&amp;B546&amp;"', '"&amp;C546&amp;"', '"&amp;D546&amp;"', '"&amp;E546&amp;"',  '"&amp;F546&amp;"');"</f>
        <v/>
      </c>
      <c r="K546">
        <f>"Update UFMT_CONV_RULE set (SRC_VALUE, DEST_VALUE, NEXT_KEY,  IS_DEFAULT) = (SELECT '"&amp;C546&amp;"', '"&amp;D546&amp;"', '"&amp;E546&amp;"',  '"&amp;F546&amp;"' FROM DUAL) where CONV_KEY = '"&amp;A546&amp;"' AND RULE_NUM = '"&amp;B546&amp;"';"</f>
        <v/>
      </c>
    </row>
    <row r="547" spans="1:12">
      <c r="A547" t="n">
        <v>130</v>
      </c>
      <c r="B547" t="n">
        <v>1</v>
      </c>
      <c r="C547" s="2" t="s">
        <v>1161</v>
      </c>
      <c r="D547" s="2" t="s">
        <v>1162</v>
      </c>
      <c r="F547" t="n">
        <v>0</v>
      </c>
      <c r="H547">
        <f>VLOOKUP(A547,UFMT_CONVERSION!$A:$E,3,FALSE)</f>
        <v/>
      </c>
      <c r="I547">
        <f>VLOOKUP(A547,UFMT_CONVERSION!$A:$E,5,FALSE)</f>
        <v/>
      </c>
      <c r="J547">
        <f>"Insert into UFMT_CONV_RULE (CONV_KEY, RULE_NUM, SRC_VALUE, DEST_VALUE, NEXT_KEY,  IS_DEFAULT) Values ('"&amp;A547&amp;"', '"&amp;B547&amp;"', '"&amp;C547&amp;"', '"&amp;D547&amp;"', '"&amp;E547&amp;"',  '"&amp;F547&amp;"');"</f>
        <v/>
      </c>
      <c r="K547">
        <f>"Update UFMT_CONV_RULE set (SRC_VALUE, DEST_VALUE, NEXT_KEY,  IS_DEFAULT) = (SELECT '"&amp;C547&amp;"', '"&amp;D547&amp;"', '"&amp;E547&amp;"',  '"&amp;F547&amp;"' FROM DUAL) where CONV_KEY = '"&amp;A547&amp;"' AND RULE_NUM = '"&amp;B547&amp;"';"</f>
        <v/>
      </c>
    </row>
    <row r="548" spans="1:12">
      <c r="A548" t="n">
        <v>130</v>
      </c>
      <c r="B548" t="n">
        <v>2</v>
      </c>
      <c r="C548" s="2" t="s">
        <v>1163</v>
      </c>
      <c r="D548" s="2" t="s">
        <v>1164</v>
      </c>
      <c r="F548" t="n">
        <v>0</v>
      </c>
      <c r="H548">
        <f>VLOOKUP(A548,UFMT_CONVERSION!$A:$E,3,FALSE)</f>
        <v/>
      </c>
      <c r="I548">
        <f>VLOOKUP(A548,UFMT_CONVERSION!$A:$E,5,FALSE)</f>
        <v/>
      </c>
      <c r="J548">
        <f>"Insert into UFMT_CONV_RULE (CONV_KEY, RULE_NUM, SRC_VALUE, DEST_VALUE, NEXT_KEY,  IS_DEFAULT) Values ('"&amp;A548&amp;"', '"&amp;B548&amp;"', '"&amp;C548&amp;"', '"&amp;D548&amp;"', '"&amp;E548&amp;"',  '"&amp;F548&amp;"');"</f>
        <v/>
      </c>
      <c r="K548">
        <f>"Update UFMT_CONV_RULE set (SRC_VALUE, DEST_VALUE, NEXT_KEY,  IS_DEFAULT) = (SELECT '"&amp;C548&amp;"', '"&amp;D548&amp;"', '"&amp;E548&amp;"',  '"&amp;F548&amp;"' FROM DUAL) where CONV_KEY = '"&amp;A548&amp;"' AND RULE_NUM = '"&amp;B548&amp;"';"</f>
        <v/>
      </c>
    </row>
    <row r="549" spans="1:12">
      <c r="A549" t="n">
        <v>130</v>
      </c>
      <c r="B549" t="n">
        <v>3</v>
      </c>
      <c r="C549" s="2" t="s">
        <v>1165</v>
      </c>
      <c r="D549" s="2" t="s">
        <v>1166</v>
      </c>
      <c r="F549" t="n">
        <v>0</v>
      </c>
      <c r="H549">
        <f>VLOOKUP(A549,UFMT_CONVERSION!$A:$E,3,FALSE)</f>
        <v/>
      </c>
      <c r="I549">
        <f>VLOOKUP(A549,UFMT_CONVERSION!$A:$E,5,FALSE)</f>
        <v/>
      </c>
      <c r="J549">
        <f>"Insert into UFMT_CONV_RULE (CONV_KEY, RULE_NUM, SRC_VALUE, DEST_VALUE, NEXT_KEY,  IS_DEFAULT) Values ('"&amp;A549&amp;"', '"&amp;B549&amp;"', '"&amp;C549&amp;"', '"&amp;D549&amp;"', '"&amp;E549&amp;"',  '"&amp;F549&amp;"');"</f>
        <v/>
      </c>
      <c r="K549">
        <f>"Update UFMT_CONV_RULE set (SRC_VALUE, DEST_VALUE, NEXT_KEY,  IS_DEFAULT) = (SELECT '"&amp;C549&amp;"', '"&amp;D549&amp;"', '"&amp;E549&amp;"',  '"&amp;F549&amp;"' FROM DUAL) where CONV_KEY = '"&amp;A549&amp;"' AND RULE_NUM = '"&amp;B549&amp;"';"</f>
        <v/>
      </c>
    </row>
    <row r="550" spans="1:12">
      <c r="A550" t="n">
        <v>130</v>
      </c>
      <c r="B550" t="n">
        <v>4</v>
      </c>
      <c r="C550" s="2" t="s">
        <v>1167</v>
      </c>
      <c r="D550" s="2" t="s">
        <v>1168</v>
      </c>
      <c r="F550" t="n">
        <v>0</v>
      </c>
      <c r="H550">
        <f>VLOOKUP(A550,UFMT_CONVERSION!$A:$E,3,FALSE)</f>
        <v/>
      </c>
      <c r="I550">
        <f>VLOOKUP(A550,UFMT_CONVERSION!$A:$E,5,FALSE)</f>
        <v/>
      </c>
      <c r="J550">
        <f>"Insert into UFMT_CONV_RULE (CONV_KEY, RULE_NUM, SRC_VALUE, DEST_VALUE, NEXT_KEY,  IS_DEFAULT) Values ('"&amp;A550&amp;"', '"&amp;B550&amp;"', '"&amp;C550&amp;"', '"&amp;D550&amp;"', '"&amp;E550&amp;"',  '"&amp;F550&amp;"');"</f>
        <v/>
      </c>
      <c r="K550">
        <f>"Update UFMT_CONV_RULE set (SRC_VALUE, DEST_VALUE, NEXT_KEY,  IS_DEFAULT) = (SELECT '"&amp;C550&amp;"', '"&amp;D550&amp;"', '"&amp;E550&amp;"',  '"&amp;F550&amp;"' FROM DUAL) where CONV_KEY = '"&amp;A550&amp;"' AND RULE_NUM = '"&amp;B550&amp;"';"</f>
        <v/>
      </c>
    </row>
    <row r="551" spans="1:12">
      <c r="A551" t="n">
        <v>130</v>
      </c>
      <c r="B551" s="2" t="n">
        <v>5</v>
      </c>
      <c r="C551" s="2" t="s">
        <v>1169</v>
      </c>
      <c r="D551" s="2" t="s">
        <v>1170</v>
      </c>
      <c r="F551" t="n">
        <v>0</v>
      </c>
      <c r="H551">
        <f>VLOOKUP(A551,UFMT_CONVERSION!$A:$E,3,FALSE)</f>
        <v/>
      </c>
      <c r="I551">
        <f>VLOOKUP(A551,UFMT_CONVERSION!$A:$E,5,FALSE)</f>
        <v/>
      </c>
      <c r="J551">
        <f>"Insert into UFMT_CONV_RULE (CONV_KEY, RULE_NUM, SRC_VALUE, DEST_VALUE, NEXT_KEY,  IS_DEFAULT) Values ('"&amp;A551&amp;"', '"&amp;B551&amp;"', '"&amp;C551&amp;"', '"&amp;D551&amp;"', '"&amp;E551&amp;"',  '"&amp;F551&amp;"');"</f>
        <v/>
      </c>
      <c r="K551">
        <f>"Update UFMT_CONV_RULE set (SRC_VALUE, DEST_VALUE, NEXT_KEY,  IS_DEFAULT) = (SELECT '"&amp;C551&amp;"', '"&amp;D551&amp;"', '"&amp;E551&amp;"',  '"&amp;F551&amp;"' FROM DUAL) where CONV_KEY = '"&amp;A551&amp;"' AND RULE_NUM = '"&amp;B551&amp;"';"</f>
        <v/>
      </c>
    </row>
    <row r="552" spans="1:12">
      <c r="A552" t="n">
        <v>130</v>
      </c>
      <c r="B552" s="2" t="n">
        <v>6</v>
      </c>
      <c r="C552" s="2" t="s">
        <v>1171</v>
      </c>
      <c r="D552" s="2" t="s">
        <v>1172</v>
      </c>
      <c r="F552" t="n">
        <v>0</v>
      </c>
      <c r="H552">
        <f>VLOOKUP(A552,UFMT_CONVERSION!$A:$E,3,FALSE)</f>
        <v/>
      </c>
      <c r="I552">
        <f>VLOOKUP(A552,UFMT_CONVERSION!$A:$E,5,FALSE)</f>
        <v/>
      </c>
      <c r="J552">
        <f>"Insert into UFMT_CONV_RULE (CONV_KEY, RULE_NUM, SRC_VALUE, DEST_VALUE, NEXT_KEY,  IS_DEFAULT) Values ('"&amp;A552&amp;"', '"&amp;B552&amp;"', '"&amp;C552&amp;"', '"&amp;D552&amp;"', '"&amp;E552&amp;"',  '"&amp;F552&amp;"');"</f>
        <v/>
      </c>
      <c r="K552">
        <f>"Update UFMT_CONV_RULE set (SRC_VALUE, DEST_VALUE, NEXT_KEY,  IS_DEFAULT) = (SELECT '"&amp;C552&amp;"', '"&amp;D552&amp;"', '"&amp;E552&amp;"',  '"&amp;F552&amp;"' FROM DUAL) where CONV_KEY = '"&amp;A552&amp;"' AND RULE_NUM = '"&amp;B552&amp;"';"</f>
        <v/>
      </c>
    </row>
    <row r="553" spans="1:12">
      <c r="A553" t="n">
        <v>130</v>
      </c>
      <c r="B553" s="2" t="n">
        <v>7</v>
      </c>
      <c r="C553" s="2" t="s">
        <v>1173</v>
      </c>
      <c r="D553" s="2" t="s">
        <v>1174</v>
      </c>
      <c r="F553" t="n">
        <v>0</v>
      </c>
      <c r="H553">
        <f>VLOOKUP(A553,UFMT_CONVERSION!$A:$E,3,FALSE)</f>
        <v/>
      </c>
      <c r="I553">
        <f>VLOOKUP(A553,UFMT_CONVERSION!$A:$E,5,FALSE)</f>
        <v/>
      </c>
      <c r="J553">
        <f>"Insert into UFMT_CONV_RULE (CONV_KEY, RULE_NUM, SRC_VALUE, DEST_VALUE, NEXT_KEY,  IS_DEFAULT) Values ('"&amp;A553&amp;"', '"&amp;B553&amp;"', '"&amp;C553&amp;"', '"&amp;D553&amp;"', '"&amp;E553&amp;"',  '"&amp;F553&amp;"');"</f>
        <v/>
      </c>
      <c r="K553">
        <f>"Update UFMT_CONV_RULE set (SRC_VALUE, DEST_VALUE, NEXT_KEY,  IS_DEFAULT) = (SELECT '"&amp;C553&amp;"', '"&amp;D553&amp;"', '"&amp;E553&amp;"',  '"&amp;F553&amp;"' FROM DUAL) where CONV_KEY = '"&amp;A553&amp;"' AND RULE_NUM = '"&amp;B553&amp;"';"</f>
        <v/>
      </c>
    </row>
    <row r="554" spans="1:12">
      <c r="A554" t="n">
        <v>130</v>
      </c>
      <c r="B554" s="2" t="n">
        <v>8</v>
      </c>
      <c r="C554" s="2" t="s">
        <v>1175</v>
      </c>
      <c r="D554" s="2" t="s">
        <v>1176</v>
      </c>
      <c r="F554" t="n">
        <v>0</v>
      </c>
      <c r="H554">
        <f>VLOOKUP(A554,UFMT_CONVERSION!$A:$E,3,FALSE)</f>
        <v/>
      </c>
      <c r="I554">
        <f>VLOOKUP(A554,UFMT_CONVERSION!$A:$E,5,FALSE)</f>
        <v/>
      </c>
      <c r="J554">
        <f>"Insert into UFMT_CONV_RULE (CONV_KEY, RULE_NUM, SRC_VALUE, DEST_VALUE, NEXT_KEY,  IS_DEFAULT) Values ('"&amp;A554&amp;"', '"&amp;B554&amp;"', '"&amp;C554&amp;"', '"&amp;D554&amp;"', '"&amp;E554&amp;"',  '"&amp;F554&amp;"');"</f>
        <v/>
      </c>
      <c r="K554">
        <f>"Update UFMT_CONV_RULE set (SRC_VALUE, DEST_VALUE, NEXT_KEY,  IS_DEFAULT) = (SELECT '"&amp;C554&amp;"', '"&amp;D554&amp;"', '"&amp;E554&amp;"',  '"&amp;F554&amp;"' FROM DUAL) where CONV_KEY = '"&amp;A554&amp;"' AND RULE_NUM = '"&amp;B554&amp;"';"</f>
        <v/>
      </c>
    </row>
    <row r="555" spans="1:12">
      <c r="A555" t="n">
        <v>131</v>
      </c>
      <c r="B555" t="n">
        <v>0</v>
      </c>
      <c r="D555" s="2" t="s">
        <v>12</v>
      </c>
      <c r="F555" t="n">
        <v>1</v>
      </c>
      <c r="H555">
        <f>VLOOKUP(A555,UFMT_CONVERSION!$A:$E,3,FALSE)</f>
        <v/>
      </c>
      <c r="I555">
        <f>VLOOKUP(A555,UFMT_CONVERSION!$A:$E,5,FALSE)</f>
        <v/>
      </c>
      <c r="J555">
        <f>"Insert into UFMT_CONV_RULE (CONV_KEY, RULE_NUM, SRC_VALUE, DEST_VALUE, NEXT_KEY,  IS_DEFAULT) Values ('"&amp;A555&amp;"', '"&amp;B555&amp;"', '"&amp;C555&amp;"', '"&amp;D555&amp;"', '"&amp;E555&amp;"',  '"&amp;F555&amp;"');"</f>
        <v/>
      </c>
      <c r="K555">
        <f>"Update UFMT_CONV_RULE set (SRC_VALUE, DEST_VALUE, NEXT_KEY,  IS_DEFAULT) = (SELECT '"&amp;C555&amp;"', '"&amp;D555&amp;"', '"&amp;E555&amp;"',  '"&amp;F555&amp;"' FROM DUAL) where CONV_KEY = '"&amp;A555&amp;"' AND RULE_NUM = '"&amp;B555&amp;"';"</f>
        <v/>
      </c>
    </row>
    <row r="556" spans="1:12">
      <c r="A556" t="n">
        <v>132</v>
      </c>
      <c r="B556" t="n">
        <v>1</v>
      </c>
      <c r="C556" s="2" t="s">
        <v>12</v>
      </c>
      <c r="D556" s="2" t="s">
        <v>12</v>
      </c>
      <c r="F556" t="n">
        <v>0</v>
      </c>
      <c r="H556">
        <f>VLOOKUP(A556,UFMT_CONVERSION!$A:$E,3,FALSE)</f>
        <v/>
      </c>
      <c r="I556">
        <f>VLOOKUP(A556,UFMT_CONVERSION!$A:$E,5,FALSE)</f>
        <v/>
      </c>
      <c r="J556">
        <f>"Insert into UFMT_CONV_RULE (CONV_KEY, RULE_NUM, SRC_VALUE, DEST_VALUE, NEXT_KEY,  IS_DEFAULT) Values ('"&amp;A556&amp;"', '"&amp;B556&amp;"', '"&amp;C556&amp;"', '"&amp;D556&amp;"', '"&amp;E556&amp;"',  '"&amp;F556&amp;"');"</f>
        <v/>
      </c>
      <c r="K556">
        <f>"Update UFMT_CONV_RULE set (SRC_VALUE, DEST_VALUE, NEXT_KEY,  IS_DEFAULT) = (SELECT '"&amp;C556&amp;"', '"&amp;D556&amp;"', '"&amp;E556&amp;"',  '"&amp;F556&amp;"' FROM DUAL) where CONV_KEY = '"&amp;A556&amp;"' AND RULE_NUM = '"&amp;B556&amp;"';"</f>
        <v/>
      </c>
    </row>
    <row r="557" spans="1:12">
      <c r="A557" t="n">
        <v>132</v>
      </c>
      <c r="B557" t="n">
        <v>2</v>
      </c>
      <c r="C557" s="2" t="s">
        <v>63</v>
      </c>
      <c r="D557" s="2" t="s">
        <v>63</v>
      </c>
      <c r="F557" t="n">
        <v>0</v>
      </c>
      <c r="H557">
        <f>VLOOKUP(A557,UFMT_CONVERSION!$A:$E,3,FALSE)</f>
        <v/>
      </c>
      <c r="I557">
        <f>VLOOKUP(A557,UFMT_CONVERSION!$A:$E,5,FALSE)</f>
        <v/>
      </c>
      <c r="J557">
        <f>"Insert into UFMT_CONV_RULE (CONV_KEY, RULE_NUM, SRC_VALUE, DEST_VALUE, NEXT_KEY,  IS_DEFAULT) Values ('"&amp;A557&amp;"', '"&amp;B557&amp;"', '"&amp;C557&amp;"', '"&amp;D557&amp;"', '"&amp;E557&amp;"',  '"&amp;F557&amp;"');"</f>
        <v/>
      </c>
      <c r="K557">
        <f>"Update UFMT_CONV_RULE set (SRC_VALUE, DEST_VALUE, NEXT_KEY,  IS_DEFAULT) = (SELECT '"&amp;C557&amp;"', '"&amp;D557&amp;"', '"&amp;E557&amp;"',  '"&amp;F557&amp;"' FROM DUAL) where CONV_KEY = '"&amp;A557&amp;"' AND RULE_NUM = '"&amp;B557&amp;"';"</f>
        <v/>
      </c>
    </row>
    <row r="558" spans="1:12">
      <c r="A558" t="n">
        <v>132</v>
      </c>
      <c r="B558" t="n">
        <v>3</v>
      </c>
      <c r="C558" s="2" t="s">
        <v>106</v>
      </c>
      <c r="D558" s="2" t="s">
        <v>164</v>
      </c>
      <c r="F558" t="n">
        <v>0</v>
      </c>
      <c r="H558">
        <f>VLOOKUP(A558,UFMT_CONVERSION!$A:$E,3,FALSE)</f>
        <v/>
      </c>
      <c r="I558">
        <f>VLOOKUP(A558,UFMT_CONVERSION!$A:$E,5,FALSE)</f>
        <v/>
      </c>
      <c r="J558">
        <f>"Insert into UFMT_CONV_RULE (CONV_KEY, RULE_NUM, SRC_VALUE, DEST_VALUE, NEXT_KEY,  IS_DEFAULT) Values ('"&amp;A558&amp;"', '"&amp;B558&amp;"', '"&amp;C558&amp;"', '"&amp;D558&amp;"', '"&amp;E558&amp;"',  '"&amp;F558&amp;"');"</f>
        <v/>
      </c>
      <c r="K558">
        <f>"Update UFMT_CONV_RULE set (SRC_VALUE, DEST_VALUE, NEXT_KEY,  IS_DEFAULT) = (SELECT '"&amp;C558&amp;"', '"&amp;D558&amp;"', '"&amp;E558&amp;"',  '"&amp;F558&amp;"' FROM DUAL) where CONV_KEY = '"&amp;A558&amp;"' AND RULE_NUM = '"&amp;B558&amp;"';"</f>
        <v/>
      </c>
    </row>
    <row r="559" spans="1:12">
      <c r="A559" t="n">
        <v>133</v>
      </c>
      <c r="B559" t="n">
        <v>1</v>
      </c>
      <c r="C559" s="2" t="s">
        <v>164</v>
      </c>
      <c r="D559" s="2" t="s">
        <v>1087</v>
      </c>
      <c r="F559" t="n">
        <v>0</v>
      </c>
      <c r="H559">
        <f>VLOOKUP(A559,UFMT_CONVERSION!$A:$E,3,FALSE)</f>
        <v/>
      </c>
      <c r="I559">
        <f>VLOOKUP(A559,UFMT_CONVERSION!$A:$E,5,FALSE)</f>
        <v/>
      </c>
      <c r="J559">
        <f>"Insert into UFMT_CONV_RULE (CONV_KEY, RULE_NUM, SRC_VALUE, DEST_VALUE, NEXT_KEY,  IS_DEFAULT) Values ('"&amp;A559&amp;"', '"&amp;B559&amp;"', '"&amp;C559&amp;"', '"&amp;D559&amp;"', '"&amp;E559&amp;"',  '"&amp;F559&amp;"');"</f>
        <v/>
      </c>
      <c r="K559">
        <f>"Update UFMT_CONV_RULE set (SRC_VALUE, DEST_VALUE, NEXT_KEY,  IS_DEFAULT) = (SELECT '"&amp;C559&amp;"', '"&amp;D559&amp;"', '"&amp;E559&amp;"',  '"&amp;F559&amp;"' FROM DUAL) where CONV_KEY = '"&amp;A559&amp;"' AND RULE_NUM = '"&amp;B559&amp;"';"</f>
        <v/>
      </c>
    </row>
    <row r="560" spans="1:12">
      <c r="A560" t="n">
        <v>133</v>
      </c>
      <c r="B560" t="n">
        <v>2</v>
      </c>
      <c r="C560" s="2" t="s">
        <v>12</v>
      </c>
      <c r="D560" s="2" t="s">
        <v>1091</v>
      </c>
      <c r="F560" t="n">
        <v>0</v>
      </c>
      <c r="H560">
        <f>VLOOKUP(A560,UFMT_CONVERSION!$A:$E,3,FALSE)</f>
        <v/>
      </c>
      <c r="I560">
        <f>VLOOKUP(A560,UFMT_CONVERSION!$A:$E,5,FALSE)</f>
        <v/>
      </c>
      <c r="J560">
        <f>"Insert into UFMT_CONV_RULE (CONV_KEY, RULE_NUM, SRC_VALUE, DEST_VALUE, NEXT_KEY,  IS_DEFAULT) Values ('"&amp;A560&amp;"', '"&amp;B560&amp;"', '"&amp;C560&amp;"', '"&amp;D560&amp;"', '"&amp;E560&amp;"',  '"&amp;F560&amp;"');"</f>
        <v/>
      </c>
      <c r="K560">
        <f>"Update UFMT_CONV_RULE set (SRC_VALUE, DEST_VALUE, NEXT_KEY,  IS_DEFAULT) = (SELECT '"&amp;C560&amp;"', '"&amp;D560&amp;"', '"&amp;E560&amp;"',  '"&amp;F560&amp;"' FROM DUAL) where CONV_KEY = '"&amp;A560&amp;"' AND RULE_NUM = '"&amp;B560&amp;"';"</f>
        <v/>
      </c>
    </row>
    <row r="561" spans="1:12">
      <c r="A561" t="n">
        <v>133</v>
      </c>
      <c r="B561" t="n">
        <v>3</v>
      </c>
      <c r="C561" s="2" t="s">
        <v>63</v>
      </c>
      <c r="D561" s="2" t="s">
        <v>1092</v>
      </c>
      <c r="F561" t="n">
        <v>0</v>
      </c>
      <c r="H561">
        <f>VLOOKUP(A561,UFMT_CONVERSION!$A:$E,3,FALSE)</f>
        <v/>
      </c>
      <c r="I561">
        <f>VLOOKUP(A561,UFMT_CONVERSION!$A:$E,5,FALSE)</f>
        <v/>
      </c>
      <c r="J561">
        <f>"Insert into UFMT_CONV_RULE (CONV_KEY, RULE_NUM, SRC_VALUE, DEST_VALUE, NEXT_KEY,  IS_DEFAULT) Values ('"&amp;A561&amp;"', '"&amp;B561&amp;"', '"&amp;C561&amp;"', '"&amp;D561&amp;"', '"&amp;E561&amp;"',  '"&amp;F561&amp;"');"</f>
        <v/>
      </c>
      <c r="K561">
        <f>"Update UFMT_CONV_RULE set (SRC_VALUE, DEST_VALUE, NEXT_KEY,  IS_DEFAULT) = (SELECT '"&amp;C561&amp;"', '"&amp;D561&amp;"', '"&amp;E561&amp;"',  '"&amp;F561&amp;"' FROM DUAL) where CONV_KEY = '"&amp;A561&amp;"' AND RULE_NUM = '"&amp;B561&amp;"';"</f>
        <v/>
      </c>
    </row>
    <row r="562" spans="1:12">
      <c r="A562" t="n">
        <v>133</v>
      </c>
      <c r="B562" t="n">
        <v>4</v>
      </c>
      <c r="C562" s="2" t="s">
        <v>487</v>
      </c>
      <c r="D562" s="2" t="s">
        <v>1177</v>
      </c>
      <c r="F562" t="n">
        <v>0</v>
      </c>
      <c r="H562">
        <f>VLOOKUP(A562,UFMT_CONVERSION!$A:$E,3,FALSE)</f>
        <v/>
      </c>
      <c r="I562">
        <f>VLOOKUP(A562,UFMT_CONVERSION!$A:$E,5,FALSE)</f>
        <v/>
      </c>
      <c r="J562">
        <f>"Insert into UFMT_CONV_RULE (CONV_KEY, RULE_NUM, SRC_VALUE, DEST_VALUE, NEXT_KEY,  IS_DEFAULT) Values ('"&amp;A562&amp;"', '"&amp;B562&amp;"', '"&amp;C562&amp;"', '"&amp;D562&amp;"', '"&amp;E562&amp;"',  '"&amp;F562&amp;"');"</f>
        <v/>
      </c>
      <c r="K562">
        <f>"Update UFMT_CONV_RULE set (SRC_VALUE, DEST_VALUE, NEXT_KEY,  IS_DEFAULT) = (SELECT '"&amp;C562&amp;"', '"&amp;D562&amp;"', '"&amp;E562&amp;"',  '"&amp;F562&amp;"' FROM DUAL) where CONV_KEY = '"&amp;A562&amp;"' AND RULE_NUM = '"&amp;B562&amp;"';"</f>
        <v/>
      </c>
    </row>
    <row r="563" spans="1:12">
      <c r="A563" t="n">
        <v>133</v>
      </c>
      <c r="B563" t="n">
        <v>5</v>
      </c>
      <c r="C563" s="2" t="s">
        <v>75</v>
      </c>
      <c r="D563" s="2" t="s">
        <v>1087</v>
      </c>
      <c r="F563" t="n">
        <v>0</v>
      </c>
      <c r="H563">
        <f>VLOOKUP(A563,UFMT_CONVERSION!$A:$E,3,FALSE)</f>
        <v/>
      </c>
      <c r="I563">
        <f>VLOOKUP(A563,UFMT_CONVERSION!$A:$E,5,FALSE)</f>
        <v/>
      </c>
      <c r="J563">
        <f>"Insert into UFMT_CONV_RULE (CONV_KEY, RULE_NUM, SRC_VALUE, DEST_VALUE, NEXT_KEY,  IS_DEFAULT) Values ('"&amp;A563&amp;"', '"&amp;B563&amp;"', '"&amp;C563&amp;"', '"&amp;D563&amp;"', '"&amp;E563&amp;"',  '"&amp;F563&amp;"');"</f>
        <v/>
      </c>
      <c r="K563">
        <f>"Update UFMT_CONV_RULE set (SRC_VALUE, DEST_VALUE, NEXT_KEY,  IS_DEFAULT) = (SELECT '"&amp;C563&amp;"', '"&amp;D563&amp;"', '"&amp;E563&amp;"',  '"&amp;F563&amp;"' FROM DUAL) where CONV_KEY = '"&amp;A563&amp;"' AND RULE_NUM = '"&amp;B563&amp;"';"</f>
        <v/>
      </c>
    </row>
    <row r="564" spans="1:12">
      <c r="A564" t="n">
        <v>134</v>
      </c>
      <c r="B564" t="n">
        <v>1</v>
      </c>
      <c r="C564" s="2" t="s">
        <v>256</v>
      </c>
      <c r="D564" s="2" t="s">
        <v>782</v>
      </c>
      <c r="F564" t="n">
        <v>0</v>
      </c>
      <c r="H564">
        <f>VLOOKUP(A564,UFMT_CONVERSION!$A:$E,3,FALSE)</f>
        <v/>
      </c>
      <c r="I564">
        <f>VLOOKUP(A564,UFMT_CONVERSION!$A:$E,5,FALSE)</f>
        <v/>
      </c>
      <c r="J564">
        <f>"Insert into UFMT_CONV_RULE (CONV_KEY, RULE_NUM, SRC_VALUE, DEST_VALUE, NEXT_KEY,  IS_DEFAULT) Values ('"&amp;A564&amp;"', '"&amp;B564&amp;"', '"&amp;C564&amp;"', '"&amp;D564&amp;"', '"&amp;E564&amp;"',  '"&amp;F564&amp;"');"</f>
        <v/>
      </c>
      <c r="K564">
        <f>"Update UFMT_CONV_RULE set (SRC_VALUE, DEST_VALUE, NEXT_KEY,  IS_DEFAULT) = (SELECT '"&amp;C564&amp;"', '"&amp;D564&amp;"', '"&amp;E564&amp;"',  '"&amp;F564&amp;"' FROM DUAL) where CONV_KEY = '"&amp;A564&amp;"' AND RULE_NUM = '"&amp;B564&amp;"';"</f>
        <v/>
      </c>
    </row>
    <row r="565" spans="1:12">
      <c r="A565" t="n">
        <v>134</v>
      </c>
      <c r="B565" t="n">
        <v>2</v>
      </c>
      <c r="C565" s="2" t="s">
        <v>815</v>
      </c>
      <c r="D565" s="2" t="s">
        <v>816</v>
      </c>
      <c r="F565" t="n">
        <v>0</v>
      </c>
      <c r="H565">
        <f>VLOOKUP(A565,UFMT_CONVERSION!$A:$E,3,FALSE)</f>
        <v/>
      </c>
      <c r="I565">
        <f>VLOOKUP(A565,UFMT_CONVERSION!$A:$E,5,FALSE)</f>
        <v/>
      </c>
      <c r="J565">
        <f>"Insert into UFMT_CONV_RULE (CONV_KEY, RULE_NUM, SRC_VALUE, DEST_VALUE, NEXT_KEY,  IS_DEFAULT) Values ('"&amp;A565&amp;"', '"&amp;B565&amp;"', '"&amp;C565&amp;"', '"&amp;D565&amp;"', '"&amp;E565&amp;"',  '"&amp;F565&amp;"');"</f>
        <v/>
      </c>
      <c r="K565">
        <f>"Update UFMT_CONV_RULE set (SRC_VALUE, DEST_VALUE, NEXT_KEY,  IS_DEFAULT) = (SELECT '"&amp;C565&amp;"', '"&amp;D565&amp;"', '"&amp;E565&amp;"',  '"&amp;F565&amp;"' FROM DUAL) where CONV_KEY = '"&amp;A565&amp;"' AND RULE_NUM = '"&amp;B565&amp;"';"</f>
        <v/>
      </c>
    </row>
    <row r="566" spans="1:12">
      <c r="A566" t="n">
        <v>134</v>
      </c>
      <c r="B566" t="n">
        <v>3</v>
      </c>
      <c r="C566" s="2" t="s">
        <v>817</v>
      </c>
      <c r="D566" s="2" t="s">
        <v>818</v>
      </c>
      <c r="F566" t="n">
        <v>0</v>
      </c>
      <c r="H566">
        <f>VLOOKUP(A566,UFMT_CONVERSION!$A:$E,3,FALSE)</f>
        <v/>
      </c>
      <c r="I566">
        <f>VLOOKUP(A566,UFMT_CONVERSION!$A:$E,5,FALSE)</f>
        <v/>
      </c>
      <c r="J566">
        <f>"Insert into UFMT_CONV_RULE (CONV_KEY, RULE_NUM, SRC_VALUE, DEST_VALUE, NEXT_KEY,  IS_DEFAULT) Values ('"&amp;A566&amp;"', '"&amp;B566&amp;"', '"&amp;C566&amp;"', '"&amp;D566&amp;"', '"&amp;E566&amp;"',  '"&amp;F566&amp;"');"</f>
        <v/>
      </c>
      <c r="K566">
        <f>"Update UFMT_CONV_RULE set (SRC_VALUE, DEST_VALUE, NEXT_KEY,  IS_DEFAULT) = (SELECT '"&amp;C566&amp;"', '"&amp;D566&amp;"', '"&amp;E566&amp;"',  '"&amp;F566&amp;"' FROM DUAL) where CONV_KEY = '"&amp;A566&amp;"' AND RULE_NUM = '"&amp;B566&amp;"';"</f>
        <v/>
      </c>
    </row>
    <row r="567" spans="1:12">
      <c r="A567" t="n">
        <v>134</v>
      </c>
      <c r="B567" t="n">
        <v>4</v>
      </c>
      <c r="C567" s="2" t="s">
        <v>819</v>
      </c>
      <c r="D567" s="2" t="s">
        <v>820</v>
      </c>
      <c r="F567" t="n">
        <v>0</v>
      </c>
      <c r="H567">
        <f>VLOOKUP(A567,UFMT_CONVERSION!$A:$E,3,FALSE)</f>
        <v/>
      </c>
      <c r="I567">
        <f>VLOOKUP(A567,UFMT_CONVERSION!$A:$E,5,FALSE)</f>
        <v/>
      </c>
      <c r="J567">
        <f>"Insert into UFMT_CONV_RULE (CONV_KEY, RULE_NUM, SRC_VALUE, DEST_VALUE, NEXT_KEY,  IS_DEFAULT) Values ('"&amp;A567&amp;"', '"&amp;B567&amp;"', '"&amp;C567&amp;"', '"&amp;D567&amp;"', '"&amp;E567&amp;"',  '"&amp;F567&amp;"');"</f>
        <v/>
      </c>
      <c r="K567">
        <f>"Update UFMT_CONV_RULE set (SRC_VALUE, DEST_VALUE, NEXT_KEY,  IS_DEFAULT) = (SELECT '"&amp;C567&amp;"', '"&amp;D567&amp;"', '"&amp;E567&amp;"',  '"&amp;F567&amp;"' FROM DUAL) where CONV_KEY = '"&amp;A567&amp;"' AND RULE_NUM = '"&amp;B567&amp;"';"</f>
        <v/>
      </c>
    </row>
    <row r="568" spans="1:12">
      <c r="A568" t="n">
        <v>134</v>
      </c>
      <c r="B568" t="n">
        <v>5</v>
      </c>
      <c r="C568" s="2" t="s">
        <v>380</v>
      </c>
      <c r="D568" s="2" t="s">
        <v>821</v>
      </c>
      <c r="F568" t="n">
        <v>0</v>
      </c>
      <c r="H568">
        <f>VLOOKUP(A568,UFMT_CONVERSION!$A:$E,3,FALSE)</f>
        <v/>
      </c>
      <c r="I568">
        <f>VLOOKUP(A568,UFMT_CONVERSION!$A:$E,5,FALSE)</f>
        <v/>
      </c>
      <c r="J568">
        <f>"Insert into UFMT_CONV_RULE (CONV_KEY, RULE_NUM, SRC_VALUE, DEST_VALUE, NEXT_KEY,  IS_DEFAULT) Values ('"&amp;A568&amp;"', '"&amp;B568&amp;"', '"&amp;C568&amp;"', '"&amp;D568&amp;"', '"&amp;E568&amp;"',  '"&amp;F568&amp;"');"</f>
        <v/>
      </c>
      <c r="K568">
        <f>"Update UFMT_CONV_RULE set (SRC_VALUE, DEST_VALUE, NEXT_KEY,  IS_DEFAULT) = (SELECT '"&amp;C568&amp;"', '"&amp;D568&amp;"', '"&amp;E568&amp;"',  '"&amp;F568&amp;"' FROM DUAL) where CONV_KEY = '"&amp;A568&amp;"' AND RULE_NUM = '"&amp;B568&amp;"';"</f>
        <v/>
      </c>
    </row>
    <row r="569" spans="1:12">
      <c r="A569" t="n">
        <v>134</v>
      </c>
      <c r="B569" t="n">
        <v>6</v>
      </c>
      <c r="C569" s="2" t="s">
        <v>306</v>
      </c>
      <c r="D569" s="2" t="s">
        <v>816</v>
      </c>
      <c r="F569" t="n">
        <v>1</v>
      </c>
      <c r="H569">
        <f>VLOOKUP(A569,UFMT_CONVERSION!$A:$E,3,FALSE)</f>
        <v/>
      </c>
      <c r="I569">
        <f>VLOOKUP(A569,UFMT_CONVERSION!$A:$E,5,FALSE)</f>
        <v/>
      </c>
      <c r="J569">
        <f>"Insert into UFMT_CONV_RULE (CONV_KEY, RULE_NUM, SRC_VALUE, DEST_VALUE, NEXT_KEY,  IS_DEFAULT) Values ('"&amp;A569&amp;"', '"&amp;B569&amp;"', '"&amp;C569&amp;"', '"&amp;D569&amp;"', '"&amp;E569&amp;"',  '"&amp;F569&amp;"');"</f>
        <v/>
      </c>
      <c r="K569">
        <f>"Update UFMT_CONV_RULE set (SRC_VALUE, DEST_VALUE, NEXT_KEY,  IS_DEFAULT) = (SELECT '"&amp;C569&amp;"', '"&amp;D569&amp;"', '"&amp;E569&amp;"',  '"&amp;F569&amp;"' FROM DUAL) where CONV_KEY = '"&amp;A569&amp;"' AND RULE_NUM = '"&amp;B569&amp;"';"</f>
        <v/>
      </c>
    </row>
    <row r="570" spans="1:12">
      <c r="A570" t="n">
        <v>134</v>
      </c>
      <c r="B570" t="n">
        <v>7</v>
      </c>
      <c r="C570" s="2" t="s">
        <v>504</v>
      </c>
      <c r="D570" s="2" t="s">
        <v>822</v>
      </c>
      <c r="F570" t="n">
        <v>0</v>
      </c>
      <c r="H570">
        <f>VLOOKUP(A570,UFMT_CONVERSION!$A:$E,3,FALSE)</f>
        <v/>
      </c>
      <c r="I570">
        <f>VLOOKUP(A570,UFMT_CONVERSION!$A:$E,5,FALSE)</f>
        <v/>
      </c>
      <c r="J570">
        <f>"Insert into UFMT_CONV_RULE (CONV_KEY, RULE_NUM, SRC_VALUE, DEST_VALUE, NEXT_KEY,  IS_DEFAULT) Values ('"&amp;A570&amp;"', '"&amp;B570&amp;"', '"&amp;C570&amp;"', '"&amp;D570&amp;"', '"&amp;E570&amp;"',  '"&amp;F570&amp;"');"</f>
        <v/>
      </c>
      <c r="K570">
        <f>"Update UFMT_CONV_RULE set (SRC_VALUE, DEST_VALUE, NEXT_KEY,  IS_DEFAULT) = (SELECT '"&amp;C570&amp;"', '"&amp;D570&amp;"', '"&amp;E570&amp;"',  '"&amp;F570&amp;"' FROM DUAL) where CONV_KEY = '"&amp;A570&amp;"' AND RULE_NUM = '"&amp;B570&amp;"';"</f>
        <v/>
      </c>
    </row>
    <row r="571" spans="1:12">
      <c r="A571" t="n">
        <v>134</v>
      </c>
      <c r="B571" t="n">
        <v>8</v>
      </c>
      <c r="C571" s="2" t="s">
        <v>771</v>
      </c>
      <c r="D571" s="2" t="s">
        <v>823</v>
      </c>
      <c r="F571" t="n">
        <v>0</v>
      </c>
      <c r="H571">
        <f>VLOOKUP(A571,UFMT_CONVERSION!$A:$E,3,FALSE)</f>
        <v/>
      </c>
      <c r="I571">
        <f>VLOOKUP(A571,UFMT_CONVERSION!$A:$E,5,FALSE)</f>
        <v/>
      </c>
      <c r="J571">
        <f>"Insert into UFMT_CONV_RULE (CONV_KEY, RULE_NUM, SRC_VALUE, DEST_VALUE, NEXT_KEY,  IS_DEFAULT) Values ('"&amp;A571&amp;"', '"&amp;B571&amp;"', '"&amp;C571&amp;"', '"&amp;D571&amp;"', '"&amp;E571&amp;"',  '"&amp;F571&amp;"');"</f>
        <v/>
      </c>
      <c r="K571">
        <f>"Update UFMT_CONV_RULE set (SRC_VALUE, DEST_VALUE, NEXT_KEY,  IS_DEFAULT) = (SELECT '"&amp;C571&amp;"', '"&amp;D571&amp;"', '"&amp;E571&amp;"',  '"&amp;F571&amp;"' FROM DUAL) where CONV_KEY = '"&amp;A571&amp;"' AND RULE_NUM = '"&amp;B571&amp;"';"</f>
        <v/>
      </c>
    </row>
    <row r="572" spans="1:12">
      <c r="A572" t="n">
        <v>134</v>
      </c>
      <c r="B572" t="n">
        <v>9</v>
      </c>
      <c r="C572" s="2" t="s">
        <v>71</v>
      </c>
      <c r="D572" s="2" t="s">
        <v>824</v>
      </c>
      <c r="F572" t="n">
        <v>0</v>
      </c>
      <c r="H572">
        <f>VLOOKUP(A572,UFMT_CONVERSION!$A:$E,3,FALSE)</f>
        <v/>
      </c>
      <c r="I572">
        <f>VLOOKUP(A572,UFMT_CONVERSION!$A:$E,5,FALSE)</f>
        <v/>
      </c>
      <c r="J572">
        <f>"Insert into UFMT_CONV_RULE (CONV_KEY, RULE_NUM, SRC_VALUE, DEST_VALUE, NEXT_KEY,  IS_DEFAULT) Values ('"&amp;A572&amp;"', '"&amp;B572&amp;"', '"&amp;C572&amp;"', '"&amp;D572&amp;"', '"&amp;E572&amp;"',  '"&amp;F572&amp;"');"</f>
        <v/>
      </c>
      <c r="K572">
        <f>"Update UFMT_CONV_RULE set (SRC_VALUE, DEST_VALUE, NEXT_KEY,  IS_DEFAULT) = (SELECT '"&amp;C572&amp;"', '"&amp;D572&amp;"', '"&amp;E572&amp;"',  '"&amp;F572&amp;"' FROM DUAL) where CONV_KEY = '"&amp;A572&amp;"' AND RULE_NUM = '"&amp;B572&amp;"';"</f>
        <v/>
      </c>
    </row>
    <row r="573" spans="1:12">
      <c r="A573" t="n">
        <v>134</v>
      </c>
      <c r="B573" t="n">
        <v>10</v>
      </c>
      <c r="C573" s="2" t="s">
        <v>245</v>
      </c>
      <c r="D573" s="2" t="s">
        <v>785</v>
      </c>
      <c r="F573" t="n">
        <v>0</v>
      </c>
      <c r="H573">
        <f>VLOOKUP(A573,UFMT_CONVERSION!$A:$E,3,FALSE)</f>
        <v/>
      </c>
      <c r="I573">
        <f>VLOOKUP(A573,UFMT_CONVERSION!$A:$E,5,FALSE)</f>
        <v/>
      </c>
      <c r="J573">
        <f>"Insert into UFMT_CONV_RULE (CONV_KEY, RULE_NUM, SRC_VALUE, DEST_VALUE, NEXT_KEY,  IS_DEFAULT) Values ('"&amp;A573&amp;"', '"&amp;B573&amp;"', '"&amp;C573&amp;"', '"&amp;D573&amp;"', '"&amp;E573&amp;"',  '"&amp;F573&amp;"');"</f>
        <v/>
      </c>
      <c r="K573">
        <f>"Update UFMT_CONV_RULE set (SRC_VALUE, DEST_VALUE, NEXT_KEY,  IS_DEFAULT) = (SELECT '"&amp;C573&amp;"', '"&amp;D573&amp;"', '"&amp;E573&amp;"',  '"&amp;F573&amp;"' FROM DUAL) where CONV_KEY = '"&amp;A573&amp;"' AND RULE_NUM = '"&amp;B573&amp;"';"</f>
        <v/>
      </c>
    </row>
    <row r="574" spans="1:12">
      <c r="A574" t="n">
        <v>134</v>
      </c>
      <c r="B574" t="n">
        <v>11</v>
      </c>
      <c r="C574" s="2" t="s">
        <v>90</v>
      </c>
      <c r="D574" s="2" t="s">
        <v>824</v>
      </c>
      <c r="F574" t="n">
        <v>0</v>
      </c>
      <c r="H574">
        <f>VLOOKUP(A574,UFMT_CONVERSION!$A:$E,3,FALSE)</f>
        <v/>
      </c>
      <c r="I574">
        <f>VLOOKUP(A574,UFMT_CONVERSION!$A:$E,5,FALSE)</f>
        <v/>
      </c>
      <c r="J574">
        <f>"Insert into UFMT_CONV_RULE (CONV_KEY, RULE_NUM, SRC_VALUE, DEST_VALUE, NEXT_KEY,  IS_DEFAULT) Values ('"&amp;A574&amp;"', '"&amp;B574&amp;"', '"&amp;C574&amp;"', '"&amp;D574&amp;"', '"&amp;E574&amp;"',  '"&amp;F574&amp;"');"</f>
        <v/>
      </c>
      <c r="K574">
        <f>"Update UFMT_CONV_RULE set (SRC_VALUE, DEST_VALUE, NEXT_KEY,  IS_DEFAULT) = (SELECT '"&amp;C574&amp;"', '"&amp;D574&amp;"', '"&amp;E574&amp;"',  '"&amp;F574&amp;"' FROM DUAL) where CONV_KEY = '"&amp;A574&amp;"' AND RULE_NUM = '"&amp;B574&amp;"';"</f>
        <v/>
      </c>
    </row>
    <row r="575" spans="1:12">
      <c r="A575" t="n">
        <v>134</v>
      </c>
      <c r="B575" t="n">
        <v>12</v>
      </c>
      <c r="C575" s="2" t="s">
        <v>825</v>
      </c>
      <c r="D575" s="2" t="s">
        <v>826</v>
      </c>
      <c r="F575" t="n">
        <v>0</v>
      </c>
      <c r="H575">
        <f>VLOOKUP(A575,UFMT_CONVERSION!$A:$E,3,FALSE)</f>
        <v/>
      </c>
      <c r="I575">
        <f>VLOOKUP(A575,UFMT_CONVERSION!$A:$E,5,FALSE)</f>
        <v/>
      </c>
      <c r="J575">
        <f>"Insert into UFMT_CONV_RULE (CONV_KEY, RULE_NUM, SRC_VALUE, DEST_VALUE, NEXT_KEY,  IS_DEFAULT) Values ('"&amp;A575&amp;"', '"&amp;B575&amp;"', '"&amp;C575&amp;"', '"&amp;D575&amp;"', '"&amp;E575&amp;"',  '"&amp;F575&amp;"');"</f>
        <v/>
      </c>
      <c r="K575">
        <f>"Update UFMT_CONV_RULE set (SRC_VALUE, DEST_VALUE, NEXT_KEY,  IS_DEFAULT) = (SELECT '"&amp;C575&amp;"', '"&amp;D575&amp;"', '"&amp;E575&amp;"',  '"&amp;F575&amp;"' FROM DUAL) where CONV_KEY = '"&amp;A575&amp;"' AND RULE_NUM = '"&amp;B575&amp;"';"</f>
        <v/>
      </c>
    </row>
    <row r="576" spans="1:12">
      <c r="A576" t="n">
        <v>134</v>
      </c>
      <c r="B576" t="n">
        <v>13</v>
      </c>
      <c r="C576" s="2" t="s">
        <v>113</v>
      </c>
      <c r="D576" s="2" t="s">
        <v>827</v>
      </c>
      <c r="F576" t="n">
        <v>0</v>
      </c>
      <c r="H576">
        <f>VLOOKUP(A576,UFMT_CONVERSION!$A:$E,3,FALSE)</f>
        <v/>
      </c>
      <c r="I576">
        <f>VLOOKUP(A576,UFMT_CONVERSION!$A:$E,5,FALSE)</f>
        <v/>
      </c>
      <c r="J576">
        <f>"Insert into UFMT_CONV_RULE (CONV_KEY, RULE_NUM, SRC_VALUE, DEST_VALUE, NEXT_KEY,  IS_DEFAULT) Values ('"&amp;A576&amp;"', '"&amp;B576&amp;"', '"&amp;C576&amp;"', '"&amp;D576&amp;"', '"&amp;E576&amp;"',  '"&amp;F576&amp;"');"</f>
        <v/>
      </c>
      <c r="K576">
        <f>"Update UFMT_CONV_RULE set (SRC_VALUE, DEST_VALUE, NEXT_KEY,  IS_DEFAULT) = (SELECT '"&amp;C576&amp;"', '"&amp;D576&amp;"', '"&amp;E576&amp;"',  '"&amp;F576&amp;"' FROM DUAL) where CONV_KEY = '"&amp;A576&amp;"' AND RULE_NUM = '"&amp;B576&amp;"';"</f>
        <v/>
      </c>
    </row>
    <row r="577" spans="1:12">
      <c r="A577" t="n">
        <v>134</v>
      </c>
      <c r="B577" t="n">
        <v>14</v>
      </c>
      <c r="C577" s="2" t="s">
        <v>828</v>
      </c>
      <c r="D577" s="2" t="s">
        <v>829</v>
      </c>
      <c r="F577" t="n">
        <v>0</v>
      </c>
      <c r="H577">
        <f>VLOOKUP(A577,UFMT_CONVERSION!$A:$E,3,FALSE)</f>
        <v/>
      </c>
      <c r="I577">
        <f>VLOOKUP(A577,UFMT_CONVERSION!$A:$E,5,FALSE)</f>
        <v/>
      </c>
      <c r="J577">
        <f>"Insert into UFMT_CONV_RULE (CONV_KEY, RULE_NUM, SRC_VALUE, DEST_VALUE, NEXT_KEY,  IS_DEFAULT) Values ('"&amp;A577&amp;"', '"&amp;B577&amp;"', '"&amp;C577&amp;"', '"&amp;D577&amp;"', '"&amp;E577&amp;"',  '"&amp;F577&amp;"');"</f>
        <v/>
      </c>
      <c r="K577">
        <f>"Update UFMT_CONV_RULE set (SRC_VALUE, DEST_VALUE, NEXT_KEY,  IS_DEFAULT) = (SELECT '"&amp;C577&amp;"', '"&amp;D577&amp;"', '"&amp;E577&amp;"',  '"&amp;F577&amp;"' FROM DUAL) where CONV_KEY = '"&amp;A577&amp;"' AND RULE_NUM = '"&amp;B577&amp;"';"</f>
        <v/>
      </c>
    </row>
    <row r="578" spans="1:12">
      <c r="A578" t="n">
        <v>134</v>
      </c>
      <c r="B578" t="n">
        <v>15</v>
      </c>
      <c r="C578" s="2" t="s">
        <v>830</v>
      </c>
      <c r="D578" s="2" t="s">
        <v>831</v>
      </c>
      <c r="F578" t="n">
        <v>0</v>
      </c>
      <c r="H578">
        <f>VLOOKUP(A578,UFMT_CONVERSION!$A:$E,3,FALSE)</f>
        <v/>
      </c>
      <c r="I578">
        <f>VLOOKUP(A578,UFMT_CONVERSION!$A:$E,5,FALSE)</f>
        <v/>
      </c>
      <c r="J578">
        <f>"Insert into UFMT_CONV_RULE (CONV_KEY, RULE_NUM, SRC_VALUE, DEST_VALUE, NEXT_KEY,  IS_DEFAULT) Values ('"&amp;A578&amp;"', '"&amp;B578&amp;"', '"&amp;C578&amp;"', '"&amp;D578&amp;"', '"&amp;E578&amp;"',  '"&amp;F578&amp;"');"</f>
        <v/>
      </c>
      <c r="K578">
        <f>"Update UFMT_CONV_RULE set (SRC_VALUE, DEST_VALUE, NEXT_KEY,  IS_DEFAULT) = (SELECT '"&amp;C578&amp;"', '"&amp;D578&amp;"', '"&amp;E578&amp;"',  '"&amp;F578&amp;"' FROM DUAL) where CONV_KEY = '"&amp;A578&amp;"' AND RULE_NUM = '"&amp;B578&amp;"';"</f>
        <v/>
      </c>
    </row>
    <row r="579" spans="1:12">
      <c r="A579" t="n">
        <v>134</v>
      </c>
      <c r="B579" t="n">
        <v>16</v>
      </c>
      <c r="C579" s="2" t="s">
        <v>832</v>
      </c>
      <c r="D579" s="2" t="s">
        <v>784</v>
      </c>
      <c r="F579" t="n">
        <v>0</v>
      </c>
      <c r="H579">
        <f>VLOOKUP(A579,UFMT_CONVERSION!$A:$E,3,FALSE)</f>
        <v/>
      </c>
      <c r="I579">
        <f>VLOOKUP(A579,UFMT_CONVERSION!$A:$E,5,FALSE)</f>
        <v/>
      </c>
      <c r="J579">
        <f>"Insert into UFMT_CONV_RULE (CONV_KEY, RULE_NUM, SRC_VALUE, DEST_VALUE, NEXT_KEY,  IS_DEFAULT) Values ('"&amp;A579&amp;"', '"&amp;B579&amp;"', '"&amp;C579&amp;"', '"&amp;D579&amp;"', '"&amp;E579&amp;"',  '"&amp;F579&amp;"');"</f>
        <v/>
      </c>
      <c r="K579">
        <f>"Update UFMT_CONV_RULE set (SRC_VALUE, DEST_VALUE, NEXT_KEY,  IS_DEFAULT) = (SELECT '"&amp;C579&amp;"', '"&amp;D579&amp;"', '"&amp;E579&amp;"',  '"&amp;F579&amp;"' FROM DUAL) where CONV_KEY = '"&amp;A579&amp;"' AND RULE_NUM = '"&amp;B579&amp;"';"</f>
        <v/>
      </c>
    </row>
    <row r="580" spans="1:12">
      <c r="A580" t="n">
        <v>134</v>
      </c>
      <c r="B580" t="n">
        <v>17</v>
      </c>
      <c r="C580" s="2" t="s">
        <v>128</v>
      </c>
      <c r="D580" s="2" t="s">
        <v>816</v>
      </c>
      <c r="F580" t="n">
        <v>0</v>
      </c>
      <c r="H580">
        <f>VLOOKUP(A580,UFMT_CONVERSION!$A:$E,3,FALSE)</f>
        <v/>
      </c>
      <c r="I580">
        <f>VLOOKUP(A580,UFMT_CONVERSION!$A:$E,5,FALSE)</f>
        <v/>
      </c>
      <c r="J580">
        <f>"Insert into UFMT_CONV_RULE (CONV_KEY, RULE_NUM, SRC_VALUE, DEST_VALUE, NEXT_KEY,  IS_DEFAULT) Values ('"&amp;A580&amp;"', '"&amp;B580&amp;"', '"&amp;C580&amp;"', '"&amp;D580&amp;"', '"&amp;E580&amp;"',  '"&amp;F580&amp;"');"</f>
        <v/>
      </c>
      <c r="K580">
        <f>"Update UFMT_CONV_RULE set (SRC_VALUE, DEST_VALUE, NEXT_KEY,  IS_DEFAULT) = (SELECT '"&amp;C580&amp;"', '"&amp;D580&amp;"', '"&amp;E580&amp;"',  '"&amp;F580&amp;"' FROM DUAL) where CONV_KEY = '"&amp;A580&amp;"' AND RULE_NUM = '"&amp;B580&amp;"';"</f>
        <v/>
      </c>
    </row>
    <row r="581" spans="1:12">
      <c r="A581" t="n">
        <v>134</v>
      </c>
      <c r="B581" t="n">
        <v>18</v>
      </c>
      <c r="C581" s="2" t="s">
        <v>288</v>
      </c>
      <c r="D581" s="2" t="s">
        <v>833</v>
      </c>
      <c r="F581" t="n">
        <v>0</v>
      </c>
      <c r="H581">
        <f>VLOOKUP(A581,UFMT_CONVERSION!$A:$E,3,FALSE)</f>
        <v/>
      </c>
      <c r="I581">
        <f>VLOOKUP(A581,UFMT_CONVERSION!$A:$E,5,FALSE)</f>
        <v/>
      </c>
      <c r="J581">
        <f>"Insert into UFMT_CONV_RULE (CONV_KEY, RULE_NUM, SRC_VALUE, DEST_VALUE, NEXT_KEY,  IS_DEFAULT) Values ('"&amp;A581&amp;"', '"&amp;B581&amp;"', '"&amp;C581&amp;"', '"&amp;D581&amp;"', '"&amp;E581&amp;"',  '"&amp;F581&amp;"');"</f>
        <v/>
      </c>
      <c r="K581">
        <f>"Update UFMT_CONV_RULE set (SRC_VALUE, DEST_VALUE, NEXT_KEY,  IS_DEFAULT) = (SELECT '"&amp;C581&amp;"', '"&amp;D581&amp;"', '"&amp;E581&amp;"',  '"&amp;F581&amp;"' FROM DUAL) where CONV_KEY = '"&amp;A581&amp;"' AND RULE_NUM = '"&amp;B581&amp;"';"</f>
        <v/>
      </c>
    </row>
    <row r="582" spans="1:12">
      <c r="A582" t="n">
        <v>134</v>
      </c>
      <c r="B582" t="n">
        <v>19</v>
      </c>
      <c r="C582" s="2" t="s">
        <v>834</v>
      </c>
      <c r="D582" s="2" t="s">
        <v>818</v>
      </c>
      <c r="F582" t="n">
        <v>0</v>
      </c>
      <c r="H582">
        <f>VLOOKUP(A582,UFMT_CONVERSION!$A:$E,3,FALSE)</f>
        <v/>
      </c>
      <c r="I582">
        <f>VLOOKUP(A582,UFMT_CONVERSION!$A:$E,5,FALSE)</f>
        <v/>
      </c>
      <c r="J582">
        <f>"Insert into UFMT_CONV_RULE (CONV_KEY, RULE_NUM, SRC_VALUE, DEST_VALUE, NEXT_KEY,  IS_DEFAULT) Values ('"&amp;A582&amp;"', '"&amp;B582&amp;"', '"&amp;C582&amp;"', '"&amp;D582&amp;"', '"&amp;E582&amp;"',  '"&amp;F582&amp;"');"</f>
        <v/>
      </c>
      <c r="K582">
        <f>"Update UFMT_CONV_RULE set (SRC_VALUE, DEST_VALUE, NEXT_KEY,  IS_DEFAULT) = (SELECT '"&amp;C582&amp;"', '"&amp;D582&amp;"', '"&amp;E582&amp;"',  '"&amp;F582&amp;"' FROM DUAL) where CONV_KEY = '"&amp;A582&amp;"' AND RULE_NUM = '"&amp;B582&amp;"';"</f>
        <v/>
      </c>
    </row>
    <row r="583" spans="1:12">
      <c r="A583" t="n">
        <v>134</v>
      </c>
      <c r="B583" t="n">
        <v>20</v>
      </c>
      <c r="C583" s="2" t="s">
        <v>356</v>
      </c>
      <c r="D583" s="2" t="s">
        <v>818</v>
      </c>
      <c r="F583" t="n">
        <v>0</v>
      </c>
      <c r="H583">
        <f>VLOOKUP(A583,UFMT_CONVERSION!$A:$E,3,FALSE)</f>
        <v/>
      </c>
      <c r="I583">
        <f>VLOOKUP(A583,UFMT_CONVERSION!$A:$E,5,FALSE)</f>
        <v/>
      </c>
      <c r="J583">
        <f>"Insert into UFMT_CONV_RULE (CONV_KEY, RULE_NUM, SRC_VALUE, DEST_VALUE, NEXT_KEY,  IS_DEFAULT) Values ('"&amp;A583&amp;"', '"&amp;B583&amp;"', '"&amp;C583&amp;"', '"&amp;D583&amp;"', '"&amp;E583&amp;"',  '"&amp;F583&amp;"');"</f>
        <v/>
      </c>
      <c r="K583">
        <f>"Update UFMT_CONV_RULE set (SRC_VALUE, DEST_VALUE, NEXT_KEY,  IS_DEFAULT) = (SELECT '"&amp;C583&amp;"', '"&amp;D583&amp;"', '"&amp;E583&amp;"',  '"&amp;F583&amp;"' FROM DUAL) where CONV_KEY = '"&amp;A583&amp;"' AND RULE_NUM = '"&amp;B583&amp;"';"</f>
        <v/>
      </c>
    </row>
    <row r="584" spans="1:12">
      <c r="A584" t="n">
        <v>134</v>
      </c>
      <c r="B584" s="2" t="n">
        <v>21</v>
      </c>
      <c r="C584" s="2" t="s">
        <v>79</v>
      </c>
      <c r="D584" s="2" t="s">
        <v>1079</v>
      </c>
      <c r="F584" t="n">
        <v>0</v>
      </c>
      <c r="H584">
        <f>VLOOKUP(A584,UFMT_CONVERSION!$A:$E,3,FALSE)</f>
        <v/>
      </c>
      <c r="I584">
        <f>VLOOKUP(A584,UFMT_CONVERSION!$A:$E,5,FALSE)</f>
        <v/>
      </c>
      <c r="J584">
        <f>"Insert into UFMT_CONV_RULE (CONV_KEY, RULE_NUM, SRC_VALUE, DEST_VALUE, NEXT_KEY,  IS_DEFAULT) Values ('"&amp;A584&amp;"', '"&amp;B584&amp;"', '"&amp;C584&amp;"', '"&amp;D584&amp;"', '"&amp;E584&amp;"',  '"&amp;F584&amp;"');"</f>
        <v/>
      </c>
      <c r="K584">
        <f>"Update UFMT_CONV_RULE set (SRC_VALUE, DEST_VALUE, NEXT_KEY,  IS_DEFAULT) = (SELECT '"&amp;C584&amp;"', '"&amp;D584&amp;"', '"&amp;E584&amp;"',  '"&amp;F584&amp;"' FROM DUAL) where CONV_KEY = '"&amp;A584&amp;"' AND RULE_NUM = '"&amp;B584&amp;"';"</f>
        <v/>
      </c>
    </row>
    <row r="585" spans="1:12">
      <c r="A585" t="n">
        <v>134</v>
      </c>
      <c r="B585" s="2" t="n">
        <v>22</v>
      </c>
      <c r="C585" s="2" t="s">
        <v>40</v>
      </c>
      <c r="D585" s="2" t="s">
        <v>1103</v>
      </c>
      <c r="F585" t="n">
        <v>0</v>
      </c>
      <c r="H585">
        <f>VLOOKUP(A585,UFMT_CONVERSION!$A:$E,3,FALSE)</f>
        <v/>
      </c>
      <c r="I585">
        <f>VLOOKUP(A585,UFMT_CONVERSION!$A:$E,5,FALSE)</f>
        <v/>
      </c>
      <c r="J585">
        <f>"Insert into UFMT_CONV_RULE (CONV_KEY, RULE_NUM, SRC_VALUE, DEST_VALUE, NEXT_KEY,  IS_DEFAULT) Values ('"&amp;A585&amp;"', '"&amp;B585&amp;"', '"&amp;C585&amp;"', '"&amp;D585&amp;"', '"&amp;E585&amp;"',  '"&amp;F585&amp;"');"</f>
        <v/>
      </c>
      <c r="K585">
        <f>"Update UFMT_CONV_RULE set (SRC_VALUE, DEST_VALUE, NEXT_KEY,  IS_DEFAULT) = (SELECT '"&amp;C585&amp;"', '"&amp;D585&amp;"', '"&amp;E585&amp;"',  '"&amp;F585&amp;"' FROM DUAL) where CONV_KEY = '"&amp;A585&amp;"' AND RULE_NUM = '"&amp;B585&amp;"';"</f>
        <v/>
      </c>
    </row>
    <row r="586" spans="1:12">
      <c r="A586" t="n">
        <v>135</v>
      </c>
      <c r="B586" t="n">
        <v>0</v>
      </c>
      <c r="C586" s="2" t="n"/>
      <c r="D586" s="2" t="s">
        <v>771</v>
      </c>
      <c r="F586" t="n">
        <v>1</v>
      </c>
      <c r="H586">
        <f>VLOOKUP(A586,UFMT_CONVERSION!$A:$E,3,FALSE)</f>
        <v/>
      </c>
      <c r="I586">
        <f>VLOOKUP(A586,UFMT_CONVERSION!$A:$E,5,FALSE)</f>
        <v/>
      </c>
      <c r="J586">
        <f>"Insert into UFMT_CONV_RULE (CONV_KEY, RULE_NUM, SRC_VALUE, DEST_VALUE, NEXT_KEY,  IS_DEFAULT) Values ('"&amp;A586&amp;"', '"&amp;B586&amp;"', '"&amp;C586&amp;"', '"&amp;D586&amp;"', '"&amp;E586&amp;"',  '"&amp;F586&amp;"');"</f>
        <v/>
      </c>
      <c r="K586">
        <f>"Update UFMT_CONV_RULE set (SRC_VALUE, DEST_VALUE, NEXT_KEY,  IS_DEFAULT) = (SELECT '"&amp;C586&amp;"', '"&amp;D586&amp;"', '"&amp;E586&amp;"',  '"&amp;F586&amp;"' FROM DUAL) where CONV_KEY = '"&amp;A586&amp;"' AND RULE_NUM = '"&amp;B586&amp;"';"</f>
        <v/>
      </c>
    </row>
    <row r="587" spans="1:12">
      <c r="A587" t="n">
        <v>135</v>
      </c>
      <c r="B587" t="n">
        <v>1</v>
      </c>
      <c r="C587" s="2" t="s">
        <v>782</v>
      </c>
      <c r="D587" s="2" t="s">
        <v>134</v>
      </c>
      <c r="F587" t="n">
        <v>0</v>
      </c>
      <c r="H587">
        <f>VLOOKUP(A587,UFMT_CONVERSION!$A:$E,3,FALSE)</f>
        <v/>
      </c>
      <c r="I587">
        <f>VLOOKUP(A587,UFMT_CONVERSION!$A:$E,5,FALSE)</f>
        <v/>
      </c>
      <c r="J587">
        <f>"Insert into UFMT_CONV_RULE (CONV_KEY, RULE_NUM, SRC_VALUE, DEST_VALUE, NEXT_KEY,  IS_DEFAULT) Values ('"&amp;A587&amp;"', '"&amp;B587&amp;"', '"&amp;C587&amp;"', '"&amp;D587&amp;"', '"&amp;E587&amp;"',  '"&amp;F587&amp;"');"</f>
        <v/>
      </c>
      <c r="K587">
        <f>"Update UFMT_CONV_RULE set (SRC_VALUE, DEST_VALUE, NEXT_KEY,  IS_DEFAULT) = (SELECT '"&amp;C587&amp;"', '"&amp;D587&amp;"', '"&amp;E587&amp;"',  '"&amp;F587&amp;"' FROM DUAL) where CONV_KEY = '"&amp;A587&amp;"' AND RULE_NUM = '"&amp;B587&amp;"';"</f>
        <v/>
      </c>
    </row>
    <row r="588" spans="1:12">
      <c r="A588" t="n">
        <v>135</v>
      </c>
      <c r="B588" t="n">
        <v>2</v>
      </c>
      <c r="C588" s="2" t="s">
        <v>1077</v>
      </c>
      <c r="D588" s="2" t="s">
        <v>386</v>
      </c>
      <c r="F588" t="n">
        <v>0</v>
      </c>
      <c r="H588">
        <f>VLOOKUP(A588,UFMT_CONVERSION!$A:$E,3,FALSE)</f>
        <v/>
      </c>
      <c r="I588">
        <f>VLOOKUP(A588,UFMT_CONVERSION!$A:$E,5,FALSE)</f>
        <v/>
      </c>
      <c r="J588">
        <f>"Insert into UFMT_CONV_RULE (CONV_KEY, RULE_NUM, SRC_VALUE, DEST_VALUE, NEXT_KEY,  IS_DEFAULT) Values ('"&amp;A588&amp;"', '"&amp;B588&amp;"', '"&amp;C588&amp;"', '"&amp;D588&amp;"', '"&amp;E588&amp;"',  '"&amp;F588&amp;"');"</f>
        <v/>
      </c>
      <c r="K588">
        <f>"Update UFMT_CONV_RULE set (SRC_VALUE, DEST_VALUE, NEXT_KEY,  IS_DEFAULT) = (SELECT '"&amp;C588&amp;"', '"&amp;D588&amp;"', '"&amp;E588&amp;"',  '"&amp;F588&amp;"' FROM DUAL) where CONV_KEY = '"&amp;A588&amp;"' AND RULE_NUM = '"&amp;B588&amp;"';"</f>
        <v/>
      </c>
    </row>
    <row r="589" spans="1:12">
      <c r="A589" t="n">
        <v>135</v>
      </c>
      <c r="B589" t="n">
        <v>3</v>
      </c>
      <c r="C589" t="s">
        <v>1094</v>
      </c>
      <c r="D589" s="2" t="s">
        <v>1095</v>
      </c>
      <c r="F589" t="n">
        <v>0</v>
      </c>
      <c r="H589">
        <f>VLOOKUP(A589,UFMT_CONVERSION!$A:$E,3,FALSE)</f>
        <v/>
      </c>
      <c r="I589">
        <f>VLOOKUP(A589,UFMT_CONVERSION!$A:$E,5,FALSE)</f>
        <v/>
      </c>
      <c r="J589">
        <f>"Insert into UFMT_CONV_RULE (CONV_KEY, RULE_NUM, SRC_VALUE, DEST_VALUE, NEXT_KEY,  IS_DEFAULT) Values ('"&amp;A589&amp;"', '"&amp;B589&amp;"', '"&amp;C589&amp;"', '"&amp;D589&amp;"', '"&amp;E589&amp;"',  '"&amp;F589&amp;"');"</f>
        <v/>
      </c>
      <c r="K589">
        <f>"Update UFMT_CONV_RULE set (SRC_VALUE, DEST_VALUE, NEXT_KEY,  IS_DEFAULT) = (SELECT '"&amp;C589&amp;"', '"&amp;D589&amp;"', '"&amp;E589&amp;"',  '"&amp;F589&amp;"' FROM DUAL) where CONV_KEY = '"&amp;A589&amp;"' AND RULE_NUM = '"&amp;B589&amp;"';"</f>
        <v/>
      </c>
    </row>
    <row r="590" spans="1:12">
      <c r="A590" t="n">
        <v>135</v>
      </c>
      <c r="B590" t="n">
        <v>4</v>
      </c>
      <c r="C590" t="s">
        <v>1096</v>
      </c>
      <c r="D590" s="2" t="s">
        <v>1097</v>
      </c>
      <c r="F590" t="n">
        <v>0</v>
      </c>
      <c r="H590">
        <f>VLOOKUP(A590,UFMT_CONVERSION!$A:$E,3,FALSE)</f>
        <v/>
      </c>
      <c r="I590">
        <f>VLOOKUP(A590,UFMT_CONVERSION!$A:$E,5,FALSE)</f>
        <v/>
      </c>
      <c r="J590">
        <f>"Insert into UFMT_CONV_RULE (CONV_KEY, RULE_NUM, SRC_VALUE, DEST_VALUE, NEXT_KEY,  IS_DEFAULT) Values ('"&amp;A590&amp;"', '"&amp;B590&amp;"', '"&amp;C590&amp;"', '"&amp;D590&amp;"', '"&amp;E590&amp;"',  '"&amp;F590&amp;"');"</f>
        <v/>
      </c>
      <c r="K590">
        <f>"Update UFMT_CONV_RULE set (SRC_VALUE, DEST_VALUE, NEXT_KEY,  IS_DEFAULT) = (SELECT '"&amp;C590&amp;"', '"&amp;D590&amp;"', '"&amp;E590&amp;"',  '"&amp;F590&amp;"' FROM DUAL) where CONV_KEY = '"&amp;A590&amp;"' AND RULE_NUM = '"&amp;B590&amp;"';"</f>
        <v/>
      </c>
    </row>
    <row r="591" spans="1:12">
      <c r="A591" t="n">
        <v>135</v>
      </c>
      <c r="B591" t="n">
        <v>5</v>
      </c>
      <c r="C591" t="s">
        <v>1098</v>
      </c>
      <c r="D591" s="2" t="s">
        <v>77</v>
      </c>
      <c r="F591" t="n">
        <v>0</v>
      </c>
      <c r="H591">
        <f>VLOOKUP(A591,UFMT_CONVERSION!$A:$E,3,FALSE)</f>
        <v/>
      </c>
      <c r="I591">
        <f>VLOOKUP(A591,UFMT_CONVERSION!$A:$E,5,FALSE)</f>
        <v/>
      </c>
      <c r="J591">
        <f>"Insert into UFMT_CONV_RULE (CONV_KEY, RULE_NUM, SRC_VALUE, DEST_VALUE, NEXT_KEY,  IS_DEFAULT) Values ('"&amp;A591&amp;"', '"&amp;B591&amp;"', '"&amp;C591&amp;"', '"&amp;D591&amp;"', '"&amp;E591&amp;"',  '"&amp;F591&amp;"');"</f>
        <v/>
      </c>
      <c r="K591">
        <f>"Update UFMT_CONV_RULE set (SRC_VALUE, DEST_VALUE, NEXT_KEY,  IS_DEFAULT) = (SELECT '"&amp;C591&amp;"', '"&amp;D591&amp;"', '"&amp;E591&amp;"',  '"&amp;F591&amp;"' FROM DUAL) where CONV_KEY = '"&amp;A591&amp;"' AND RULE_NUM = '"&amp;B591&amp;"';"</f>
        <v/>
      </c>
    </row>
    <row r="592" spans="1:12">
      <c r="A592" t="n">
        <v>135</v>
      </c>
      <c r="B592" t="n">
        <v>6</v>
      </c>
      <c r="C592" t="s">
        <v>1099</v>
      </c>
      <c r="D592" s="2" t="s">
        <v>77</v>
      </c>
      <c r="F592" t="n">
        <v>0</v>
      </c>
      <c r="H592">
        <f>VLOOKUP(A592,UFMT_CONVERSION!$A:$E,3,FALSE)</f>
        <v/>
      </c>
      <c r="I592">
        <f>VLOOKUP(A592,UFMT_CONVERSION!$A:$E,5,FALSE)</f>
        <v/>
      </c>
      <c r="J592">
        <f>"Insert into UFMT_CONV_RULE (CONV_KEY, RULE_NUM, SRC_VALUE, DEST_VALUE, NEXT_KEY,  IS_DEFAULT) Values ('"&amp;A592&amp;"', '"&amp;B592&amp;"', '"&amp;C592&amp;"', '"&amp;D592&amp;"', '"&amp;E592&amp;"',  '"&amp;F592&amp;"');"</f>
        <v/>
      </c>
      <c r="K592">
        <f>"Update UFMT_CONV_RULE set (SRC_VALUE, DEST_VALUE, NEXT_KEY,  IS_DEFAULT) = (SELECT '"&amp;C592&amp;"', '"&amp;D592&amp;"', '"&amp;E592&amp;"',  '"&amp;F592&amp;"' FROM DUAL) where CONV_KEY = '"&amp;A592&amp;"' AND RULE_NUM = '"&amp;B592&amp;"';"</f>
        <v/>
      </c>
    </row>
    <row r="593" spans="1:12">
      <c r="A593" t="n">
        <v>135</v>
      </c>
      <c r="B593" t="n">
        <v>7</v>
      </c>
      <c r="C593" t="s">
        <v>1100</v>
      </c>
      <c r="D593" s="2" t="s">
        <v>394</v>
      </c>
      <c r="F593" t="n">
        <v>0</v>
      </c>
      <c r="H593">
        <f>VLOOKUP(A593,UFMT_CONVERSION!$A:$E,3,FALSE)</f>
        <v/>
      </c>
      <c r="I593">
        <f>VLOOKUP(A593,UFMT_CONVERSION!$A:$E,5,FALSE)</f>
        <v/>
      </c>
      <c r="J593">
        <f>"Insert into UFMT_CONV_RULE (CONV_KEY, RULE_NUM, SRC_VALUE, DEST_VALUE, NEXT_KEY,  IS_DEFAULT) Values ('"&amp;A593&amp;"', '"&amp;B593&amp;"', '"&amp;C593&amp;"', '"&amp;D593&amp;"', '"&amp;E593&amp;"',  '"&amp;F593&amp;"');"</f>
        <v/>
      </c>
      <c r="K593">
        <f>"Update UFMT_CONV_RULE set (SRC_VALUE, DEST_VALUE, NEXT_KEY,  IS_DEFAULT) = (SELECT '"&amp;C593&amp;"', '"&amp;D593&amp;"', '"&amp;E593&amp;"',  '"&amp;F593&amp;"' FROM DUAL) where CONV_KEY = '"&amp;A593&amp;"' AND RULE_NUM = '"&amp;B593&amp;"';"</f>
        <v/>
      </c>
    </row>
    <row r="594" spans="1:12">
      <c r="A594" t="n">
        <v>135</v>
      </c>
      <c r="B594" t="n">
        <v>8</v>
      </c>
      <c r="C594" t="s">
        <v>1079</v>
      </c>
      <c r="D594" s="2" t="s">
        <v>79</v>
      </c>
      <c r="F594" t="n">
        <v>0</v>
      </c>
      <c r="H594">
        <f>VLOOKUP(A594,UFMT_CONVERSION!$A:$E,3,FALSE)</f>
        <v/>
      </c>
      <c r="I594">
        <f>VLOOKUP(A594,UFMT_CONVERSION!$A:$E,5,FALSE)</f>
        <v/>
      </c>
      <c r="J594">
        <f>"Insert into UFMT_CONV_RULE (CONV_KEY, RULE_NUM, SRC_VALUE, DEST_VALUE, NEXT_KEY,  IS_DEFAULT) Values ('"&amp;A594&amp;"', '"&amp;B594&amp;"', '"&amp;C594&amp;"', '"&amp;D594&amp;"', '"&amp;E594&amp;"',  '"&amp;F594&amp;"');"</f>
        <v/>
      </c>
      <c r="K594">
        <f>"Update UFMT_CONV_RULE set (SRC_VALUE, DEST_VALUE, NEXT_KEY,  IS_DEFAULT) = (SELECT '"&amp;C594&amp;"', '"&amp;D594&amp;"', '"&amp;E594&amp;"',  '"&amp;F594&amp;"' FROM DUAL) where CONV_KEY = '"&amp;A594&amp;"' AND RULE_NUM = '"&amp;B594&amp;"';"</f>
        <v/>
      </c>
    </row>
    <row r="595" spans="1:12">
      <c r="A595" t="n">
        <v>135</v>
      </c>
      <c r="B595" t="n">
        <v>9</v>
      </c>
      <c r="C595" t="s">
        <v>1101</v>
      </c>
      <c r="D595" s="2" t="s">
        <v>825</v>
      </c>
      <c r="F595" t="n">
        <v>0</v>
      </c>
      <c r="H595">
        <f>VLOOKUP(A595,UFMT_CONVERSION!$A:$E,3,FALSE)</f>
        <v/>
      </c>
      <c r="I595">
        <f>VLOOKUP(A595,UFMT_CONVERSION!$A:$E,5,FALSE)</f>
        <v/>
      </c>
      <c r="J595">
        <f>"Insert into UFMT_CONV_RULE (CONV_KEY, RULE_NUM, SRC_VALUE, DEST_VALUE, NEXT_KEY,  IS_DEFAULT) Values ('"&amp;A595&amp;"', '"&amp;B595&amp;"', '"&amp;C595&amp;"', '"&amp;D595&amp;"', '"&amp;E595&amp;"',  '"&amp;F595&amp;"');"</f>
        <v/>
      </c>
      <c r="K595">
        <f>"Update UFMT_CONV_RULE set (SRC_VALUE, DEST_VALUE, NEXT_KEY,  IS_DEFAULT) = (SELECT '"&amp;C595&amp;"', '"&amp;D595&amp;"', '"&amp;E595&amp;"',  '"&amp;F595&amp;"' FROM DUAL) where CONV_KEY = '"&amp;A595&amp;"' AND RULE_NUM = '"&amp;B595&amp;"';"</f>
        <v/>
      </c>
    </row>
    <row r="596" spans="1:12">
      <c r="A596" t="n">
        <v>135</v>
      </c>
      <c r="B596" t="n">
        <v>10</v>
      </c>
      <c r="C596" t="s">
        <v>1102</v>
      </c>
      <c r="D596" s="2" t="s">
        <v>825</v>
      </c>
      <c r="F596" t="n">
        <v>0</v>
      </c>
      <c r="H596">
        <f>VLOOKUP(A596,UFMT_CONVERSION!$A:$E,3,FALSE)</f>
        <v/>
      </c>
      <c r="I596">
        <f>VLOOKUP(A596,UFMT_CONVERSION!$A:$E,5,FALSE)</f>
        <v/>
      </c>
      <c r="J596">
        <f>"Insert into UFMT_CONV_RULE (CONV_KEY, RULE_NUM, SRC_VALUE, DEST_VALUE, NEXT_KEY,  IS_DEFAULT) Values ('"&amp;A596&amp;"', '"&amp;B596&amp;"', '"&amp;C596&amp;"', '"&amp;D596&amp;"', '"&amp;E596&amp;"',  '"&amp;F596&amp;"');"</f>
        <v/>
      </c>
      <c r="K596">
        <f>"Update UFMT_CONV_RULE set (SRC_VALUE, DEST_VALUE, NEXT_KEY,  IS_DEFAULT) = (SELECT '"&amp;C596&amp;"', '"&amp;D596&amp;"', '"&amp;E596&amp;"',  '"&amp;F596&amp;"' FROM DUAL) where CONV_KEY = '"&amp;A596&amp;"' AND RULE_NUM = '"&amp;B596&amp;"';"</f>
        <v/>
      </c>
    </row>
    <row r="597" spans="1:12">
      <c r="A597" t="n">
        <v>135</v>
      </c>
      <c r="B597" t="n">
        <v>11</v>
      </c>
      <c r="C597" t="s">
        <v>824</v>
      </c>
      <c r="D597" s="2" t="s">
        <v>1089</v>
      </c>
      <c r="F597" t="n">
        <v>0</v>
      </c>
      <c r="H597">
        <f>VLOOKUP(A597,UFMT_CONVERSION!$A:$E,3,FALSE)</f>
        <v/>
      </c>
      <c r="I597">
        <f>VLOOKUP(A597,UFMT_CONVERSION!$A:$E,5,FALSE)</f>
        <v/>
      </c>
      <c r="J597">
        <f>"Insert into UFMT_CONV_RULE (CONV_KEY, RULE_NUM, SRC_VALUE, DEST_VALUE, NEXT_KEY,  IS_DEFAULT) Values ('"&amp;A597&amp;"', '"&amp;B597&amp;"', '"&amp;C597&amp;"', '"&amp;D597&amp;"', '"&amp;E597&amp;"',  '"&amp;F597&amp;"');"</f>
        <v/>
      </c>
      <c r="K597">
        <f>"Update UFMT_CONV_RULE set (SRC_VALUE, DEST_VALUE, NEXT_KEY,  IS_DEFAULT) = (SELECT '"&amp;C597&amp;"', '"&amp;D597&amp;"', '"&amp;E597&amp;"',  '"&amp;F597&amp;"' FROM DUAL) where CONV_KEY = '"&amp;A597&amp;"' AND RULE_NUM = '"&amp;B597&amp;"';"</f>
        <v/>
      </c>
    </row>
    <row r="598" spans="1:12">
      <c r="A598" t="n">
        <v>135</v>
      </c>
      <c r="B598" t="n">
        <v>12</v>
      </c>
      <c r="C598" t="s">
        <v>827</v>
      </c>
      <c r="D598" s="2" t="s">
        <v>113</v>
      </c>
      <c r="F598" t="n">
        <v>0</v>
      </c>
      <c r="H598">
        <f>VLOOKUP(A598,UFMT_CONVERSION!$A:$E,3,FALSE)</f>
        <v/>
      </c>
      <c r="I598">
        <f>VLOOKUP(A598,UFMT_CONVERSION!$A:$E,5,FALSE)</f>
        <v/>
      </c>
      <c r="J598">
        <f>"Insert into UFMT_CONV_RULE (CONV_KEY, RULE_NUM, SRC_VALUE, DEST_VALUE, NEXT_KEY,  IS_DEFAULT) Values ('"&amp;A598&amp;"', '"&amp;B598&amp;"', '"&amp;C598&amp;"', '"&amp;D598&amp;"', '"&amp;E598&amp;"',  '"&amp;F598&amp;"');"</f>
        <v/>
      </c>
      <c r="K598">
        <f>"Update UFMT_CONV_RULE set (SRC_VALUE, DEST_VALUE, NEXT_KEY,  IS_DEFAULT) = (SELECT '"&amp;C598&amp;"', '"&amp;D598&amp;"', '"&amp;E598&amp;"',  '"&amp;F598&amp;"' FROM DUAL) where CONV_KEY = '"&amp;A598&amp;"' AND RULE_NUM = '"&amp;B598&amp;"';"</f>
        <v/>
      </c>
    </row>
    <row r="599" spans="1:12">
      <c r="A599" t="n">
        <v>135</v>
      </c>
      <c r="B599" t="n">
        <v>13</v>
      </c>
      <c r="C599" t="s">
        <v>1103</v>
      </c>
      <c r="D599" s="2" t="s">
        <v>40</v>
      </c>
      <c r="F599" t="n">
        <v>0</v>
      </c>
      <c r="H599">
        <f>VLOOKUP(A599,UFMT_CONVERSION!$A:$E,3,FALSE)</f>
        <v/>
      </c>
      <c r="I599">
        <f>VLOOKUP(A599,UFMT_CONVERSION!$A:$E,5,FALSE)</f>
        <v/>
      </c>
      <c r="J599">
        <f>"Insert into UFMT_CONV_RULE (CONV_KEY, RULE_NUM, SRC_VALUE, DEST_VALUE, NEXT_KEY,  IS_DEFAULT) Values ('"&amp;A599&amp;"', '"&amp;B599&amp;"', '"&amp;C599&amp;"', '"&amp;D599&amp;"', '"&amp;E599&amp;"',  '"&amp;F599&amp;"');"</f>
        <v/>
      </c>
      <c r="K599">
        <f>"Update UFMT_CONV_RULE set (SRC_VALUE, DEST_VALUE, NEXT_KEY,  IS_DEFAULT) = (SELECT '"&amp;C599&amp;"', '"&amp;D599&amp;"', '"&amp;E599&amp;"',  '"&amp;F599&amp;"' FROM DUAL) where CONV_KEY = '"&amp;A599&amp;"' AND RULE_NUM = '"&amp;B599&amp;"';"</f>
        <v/>
      </c>
    </row>
    <row r="600" spans="1:12">
      <c r="A600" t="n">
        <v>135</v>
      </c>
      <c r="B600" t="n">
        <v>14</v>
      </c>
      <c r="C600" t="s">
        <v>1104</v>
      </c>
      <c r="D600" s="2" t="s">
        <v>77</v>
      </c>
      <c r="F600" t="n">
        <v>0</v>
      </c>
      <c r="H600">
        <f>VLOOKUP(A600,UFMT_CONVERSION!$A:$E,3,FALSE)</f>
        <v/>
      </c>
      <c r="I600">
        <f>VLOOKUP(A600,UFMT_CONVERSION!$A:$E,5,FALSE)</f>
        <v/>
      </c>
      <c r="J600">
        <f>"Insert into UFMT_CONV_RULE (CONV_KEY, RULE_NUM, SRC_VALUE, DEST_VALUE, NEXT_KEY,  IS_DEFAULT) Values ('"&amp;A600&amp;"', '"&amp;B600&amp;"', '"&amp;C600&amp;"', '"&amp;D600&amp;"', '"&amp;E600&amp;"',  '"&amp;F600&amp;"');"</f>
        <v/>
      </c>
      <c r="K600">
        <f>"Update UFMT_CONV_RULE set (SRC_VALUE, DEST_VALUE, NEXT_KEY,  IS_DEFAULT) = (SELECT '"&amp;C600&amp;"', '"&amp;D600&amp;"', '"&amp;E600&amp;"',  '"&amp;F600&amp;"' FROM DUAL) where CONV_KEY = '"&amp;A600&amp;"' AND RULE_NUM = '"&amp;B600&amp;"';"</f>
        <v/>
      </c>
    </row>
    <row r="601" spans="1:12">
      <c r="A601" t="n">
        <v>135</v>
      </c>
      <c r="B601" t="n">
        <v>15</v>
      </c>
      <c r="C601" t="s">
        <v>785</v>
      </c>
      <c r="D601" s="2" t="s">
        <v>245</v>
      </c>
      <c r="F601" t="n">
        <v>0</v>
      </c>
      <c r="H601">
        <f>VLOOKUP(A601,UFMT_CONVERSION!$A:$E,3,FALSE)</f>
        <v/>
      </c>
      <c r="I601">
        <f>VLOOKUP(A601,UFMT_CONVERSION!$A:$E,5,FALSE)</f>
        <v/>
      </c>
      <c r="J601">
        <f>"Insert into UFMT_CONV_RULE (CONV_KEY, RULE_NUM, SRC_VALUE, DEST_VALUE, NEXT_KEY,  IS_DEFAULT) Values ('"&amp;A601&amp;"', '"&amp;B601&amp;"', '"&amp;C601&amp;"', '"&amp;D601&amp;"', '"&amp;E601&amp;"',  '"&amp;F601&amp;"');"</f>
        <v/>
      </c>
      <c r="K601">
        <f>"Update UFMT_CONV_RULE set (SRC_VALUE, DEST_VALUE, NEXT_KEY,  IS_DEFAULT) = (SELECT '"&amp;C601&amp;"', '"&amp;D601&amp;"', '"&amp;E601&amp;"',  '"&amp;F601&amp;"' FROM DUAL) where CONV_KEY = '"&amp;A601&amp;"' AND RULE_NUM = '"&amp;B601&amp;"';"</f>
        <v/>
      </c>
    </row>
    <row r="602" spans="1:12">
      <c r="A602" t="n">
        <v>136</v>
      </c>
      <c r="B602" t="n">
        <v>1</v>
      </c>
      <c r="D602" t="s">
        <v>1178</v>
      </c>
      <c r="F602" t="n">
        <v>1</v>
      </c>
      <c r="H602">
        <f>VLOOKUP(A602,UFMT_CONVERSION!$A:$E,3,FALSE)</f>
        <v/>
      </c>
      <c r="I602">
        <f>VLOOKUP(A602,UFMT_CONVERSION!$A:$E,5,FALSE)</f>
        <v/>
      </c>
      <c r="J602">
        <f>"Insert into UFMT_CONV_RULE (CONV_KEY, RULE_NUM, SRC_VALUE, DEST_VALUE, NEXT_KEY,  IS_DEFAULT) Values ('"&amp;A602&amp;"', '"&amp;B602&amp;"', '"&amp;C602&amp;"', '"&amp;D602&amp;"', '"&amp;E602&amp;"',  '"&amp;F602&amp;"');"</f>
        <v/>
      </c>
      <c r="K602">
        <f>"Update UFMT_CONV_RULE set (SRC_VALUE, DEST_VALUE, NEXT_KEY,  IS_DEFAULT) = (SELECT '"&amp;C602&amp;"', '"&amp;D602&amp;"', '"&amp;E602&amp;"',  '"&amp;F602&amp;"' FROM DUAL) where CONV_KEY = '"&amp;A602&amp;"' AND RULE_NUM = '"&amp;B602&amp;"';"</f>
        <v/>
      </c>
    </row>
    <row r="603" spans="1:12">
      <c r="A603" t="n">
        <v>137</v>
      </c>
      <c r="B603" t="n">
        <v>1</v>
      </c>
      <c r="C603" s="2" t="n"/>
      <c r="D603" s="2" t="s">
        <v>1179</v>
      </c>
      <c r="F603" t="n">
        <v>1</v>
      </c>
      <c r="H603">
        <f>VLOOKUP(A603,UFMT_CONVERSION!$A:$E,3,FALSE)</f>
        <v/>
      </c>
      <c r="I603">
        <f>VLOOKUP(A603,UFMT_CONVERSION!$A:$E,5,FALSE)</f>
        <v/>
      </c>
      <c r="J603">
        <f>"Insert into UFMT_CONV_RULE (CONV_KEY, RULE_NUM, SRC_VALUE, DEST_VALUE, NEXT_KEY,  IS_DEFAULT) Values ('"&amp;A603&amp;"', '"&amp;B603&amp;"', '"&amp;C603&amp;"', '"&amp;D603&amp;"', '"&amp;E603&amp;"',  '"&amp;F603&amp;"');"</f>
        <v/>
      </c>
      <c r="K603">
        <f>"Update UFMT_CONV_RULE set (SRC_VALUE, DEST_VALUE, NEXT_KEY,  IS_DEFAULT) = (SELECT '"&amp;C603&amp;"', '"&amp;D603&amp;"', '"&amp;E603&amp;"',  '"&amp;F603&amp;"' FROM DUAL) where CONV_KEY = '"&amp;A603&amp;"' AND RULE_NUM = '"&amp;B603&amp;"';"</f>
        <v/>
      </c>
    </row>
    <row r="604" spans="1:12">
      <c r="A604" t="n">
        <v>138</v>
      </c>
      <c r="B604" t="n">
        <v>1</v>
      </c>
      <c r="C604" s="2" t="s">
        <v>413</v>
      </c>
      <c r="D604" s="2" t="s">
        <v>1088</v>
      </c>
      <c r="F604" t="n">
        <v>0</v>
      </c>
      <c r="H604">
        <f>VLOOKUP(A604,UFMT_CONVERSION!$A:$E,3,FALSE)</f>
        <v/>
      </c>
      <c r="I604">
        <f>VLOOKUP(A604,UFMT_CONVERSION!$A:$E,5,FALSE)</f>
        <v/>
      </c>
      <c r="J604">
        <f>"Insert into UFMT_CONV_RULE (CONV_KEY, RULE_NUM, SRC_VALUE, DEST_VALUE, NEXT_KEY,  IS_DEFAULT) Values ('"&amp;A604&amp;"', '"&amp;B604&amp;"', '"&amp;C604&amp;"', '"&amp;D604&amp;"', '"&amp;E604&amp;"',  '"&amp;F604&amp;"');"</f>
        <v/>
      </c>
      <c r="K604">
        <f>"Update UFMT_CONV_RULE set (SRC_VALUE, DEST_VALUE, NEXT_KEY,  IS_DEFAULT) = (SELECT '"&amp;C604&amp;"', '"&amp;D604&amp;"', '"&amp;E604&amp;"',  '"&amp;F604&amp;"' FROM DUAL) where CONV_KEY = '"&amp;A604&amp;"' AND RULE_NUM = '"&amp;B604&amp;"';"</f>
        <v/>
      </c>
    </row>
    <row r="605" spans="1:12">
      <c r="A605" t="n">
        <v>138</v>
      </c>
      <c r="B605" t="n">
        <v>2</v>
      </c>
      <c r="C605" s="2" t="s">
        <v>421</v>
      </c>
      <c r="D605" s="2" t="s">
        <v>1090</v>
      </c>
      <c r="F605" t="n">
        <v>0</v>
      </c>
      <c r="H605">
        <f>VLOOKUP(A605,UFMT_CONVERSION!$A:$E,3,FALSE)</f>
        <v/>
      </c>
      <c r="I605">
        <f>VLOOKUP(A605,UFMT_CONVERSION!$A:$E,5,FALSE)</f>
        <v/>
      </c>
      <c r="J605">
        <f>"Insert into UFMT_CONV_RULE (CONV_KEY, RULE_NUM, SRC_VALUE, DEST_VALUE, NEXT_KEY,  IS_DEFAULT) Values ('"&amp;A605&amp;"', '"&amp;B605&amp;"', '"&amp;C605&amp;"', '"&amp;D605&amp;"', '"&amp;E605&amp;"',  '"&amp;F605&amp;"');"</f>
        <v/>
      </c>
      <c r="K605">
        <f>"Update UFMT_CONV_RULE set (SRC_VALUE, DEST_VALUE, NEXT_KEY,  IS_DEFAULT) = (SELECT '"&amp;C605&amp;"', '"&amp;D605&amp;"', '"&amp;E605&amp;"',  '"&amp;F605&amp;"' FROM DUAL) where CONV_KEY = '"&amp;A605&amp;"' AND RULE_NUM = '"&amp;B605&amp;"';"</f>
        <v/>
      </c>
    </row>
    <row r="606" spans="1:12">
      <c r="A606" t="n">
        <v>139</v>
      </c>
      <c r="B606" t="n">
        <v>1</v>
      </c>
      <c r="D606" t="s">
        <v>1180</v>
      </c>
      <c r="F606" t="n">
        <v>1</v>
      </c>
      <c r="H606">
        <f>VLOOKUP(A606,UFMT_CONVERSION!$A:$E,3,FALSE)</f>
        <v/>
      </c>
      <c r="I606">
        <f>VLOOKUP(A606,UFMT_CONVERSION!$A:$E,5,FALSE)</f>
        <v/>
      </c>
      <c r="J606">
        <f>"Insert into UFMT_CONV_RULE (CONV_KEY, RULE_NUM, SRC_VALUE, DEST_VALUE, NEXT_KEY,  IS_DEFAULT) Values ('"&amp;A606&amp;"', '"&amp;B606&amp;"', '"&amp;C606&amp;"', '"&amp;D606&amp;"', '"&amp;E606&amp;"',  '"&amp;F606&amp;"');"</f>
        <v/>
      </c>
      <c r="K606">
        <f>"Update UFMT_CONV_RULE set (SRC_VALUE, DEST_VALUE, NEXT_KEY,  IS_DEFAULT) = (SELECT '"&amp;C606&amp;"', '"&amp;D606&amp;"', '"&amp;E606&amp;"',  '"&amp;F606&amp;"' FROM DUAL) where CONV_KEY = '"&amp;A606&amp;"' AND RULE_NUM = '"&amp;B606&amp;"';"</f>
        <v/>
      </c>
    </row>
    <row r="607" spans="1:12">
      <c r="A607" t="n">
        <v>140</v>
      </c>
      <c r="B607" t="n">
        <v>1</v>
      </c>
      <c r="D607" t="s">
        <v>1181</v>
      </c>
      <c r="F607" t="n">
        <v>1</v>
      </c>
      <c r="H607">
        <f>VLOOKUP(A607,UFMT_CONVERSION!$A:$E,3,FALSE)</f>
        <v/>
      </c>
      <c r="I607">
        <f>VLOOKUP(A607,UFMT_CONVERSION!$A:$E,5,FALSE)</f>
        <v/>
      </c>
      <c r="J607">
        <f>"Insert into UFMT_CONV_RULE (CONV_KEY, RULE_NUM, SRC_VALUE, DEST_VALUE, NEXT_KEY,  IS_DEFAULT) Values ('"&amp;A607&amp;"', '"&amp;B607&amp;"', '"&amp;C607&amp;"', '"&amp;D607&amp;"', '"&amp;E607&amp;"',  '"&amp;F607&amp;"');"</f>
        <v/>
      </c>
      <c r="K607">
        <f>"Update UFMT_CONV_RULE set (SRC_VALUE, DEST_VALUE, NEXT_KEY,  IS_DEFAULT) = (SELECT '"&amp;C607&amp;"', '"&amp;D607&amp;"', '"&amp;E607&amp;"',  '"&amp;F607&amp;"' FROM DUAL) where CONV_KEY = '"&amp;A607&amp;"' AND RULE_NUM = '"&amp;B607&amp;"';"</f>
        <v/>
      </c>
    </row>
    <row r="608" spans="1:12">
      <c r="A608" t="n">
        <v>141</v>
      </c>
      <c r="B608" t="n">
        <v>1</v>
      </c>
      <c r="D608" t="s">
        <v>1182</v>
      </c>
      <c r="F608" t="n">
        <v>1</v>
      </c>
      <c r="H608">
        <f>VLOOKUP(A608,UFMT_CONVERSION!$A:$E,3,FALSE)</f>
        <v/>
      </c>
      <c r="I608">
        <f>VLOOKUP(A608,UFMT_CONVERSION!$A:$E,5,FALSE)</f>
        <v/>
      </c>
      <c r="J608">
        <f>"Insert into UFMT_CONV_RULE (CONV_KEY, RULE_NUM, SRC_VALUE, DEST_VALUE, NEXT_KEY,  IS_DEFAULT) Values ('"&amp;A608&amp;"', '"&amp;B608&amp;"', '"&amp;C608&amp;"', '"&amp;D608&amp;"', '"&amp;E608&amp;"',  '"&amp;F608&amp;"');"</f>
        <v/>
      </c>
      <c r="K608">
        <f>"Update UFMT_CONV_RULE set (SRC_VALUE, DEST_VALUE, NEXT_KEY,  IS_DEFAULT) = (SELECT '"&amp;C608&amp;"', '"&amp;D608&amp;"', '"&amp;E608&amp;"',  '"&amp;F608&amp;"' FROM DUAL) where CONV_KEY = '"&amp;A608&amp;"' AND RULE_NUM = '"&amp;B608&amp;"';"</f>
        <v/>
      </c>
    </row>
    <row r="609" spans="1:12">
      <c r="A609" t="n">
        <v>142</v>
      </c>
      <c r="B609" t="n">
        <v>1</v>
      </c>
      <c r="C609" s="2" t="n"/>
      <c r="D609" s="2" t="s">
        <v>1183</v>
      </c>
      <c r="F609" t="n">
        <v>1</v>
      </c>
      <c r="H609">
        <f>VLOOKUP(A609,UFMT_CONVERSION!$A:$E,3,FALSE)</f>
        <v/>
      </c>
      <c r="I609">
        <f>VLOOKUP(A609,UFMT_CONVERSION!$A:$E,5,FALSE)</f>
        <v/>
      </c>
      <c r="J609">
        <f>"Insert into UFMT_CONV_RULE (CONV_KEY, RULE_NUM, SRC_VALUE, DEST_VALUE, NEXT_KEY,  IS_DEFAULT) Values ('"&amp;A609&amp;"', '"&amp;B609&amp;"', '"&amp;C609&amp;"', '"&amp;D609&amp;"', '"&amp;E609&amp;"',  '"&amp;F609&amp;"');"</f>
        <v/>
      </c>
      <c r="K609">
        <f>"Update UFMT_CONV_RULE set (SRC_VALUE, DEST_VALUE, NEXT_KEY,  IS_DEFAULT) = (SELECT '"&amp;C609&amp;"', '"&amp;D609&amp;"', '"&amp;E609&amp;"',  '"&amp;F609&amp;"' FROM DUAL) where CONV_KEY = '"&amp;A609&amp;"' AND RULE_NUM = '"&amp;B609&amp;"';"</f>
        <v/>
      </c>
    </row>
    <row r="610" spans="1:12">
      <c r="A610" s="2" t="n">
        <v>143</v>
      </c>
      <c r="B610" s="2" t="n">
        <v>0</v>
      </c>
      <c r="C610" s="2" t="n"/>
      <c r="D610" s="2" t="s">
        <v>1184</v>
      </c>
      <c r="F610" s="2" t="n">
        <v>1</v>
      </c>
      <c r="H610">
        <f>VLOOKUP(A610,UFMT_CONVERSION!$A:$E,3,FALSE)</f>
        <v/>
      </c>
      <c r="I610">
        <f>VLOOKUP(A610,UFMT_CONVERSION!$A:$E,5,FALSE)</f>
        <v/>
      </c>
      <c r="J610">
        <f>"Insert into UFMT_CONV_RULE (CONV_KEY, RULE_NUM, SRC_VALUE, DEST_VALUE, NEXT_KEY,  IS_DEFAULT) Values ('"&amp;A610&amp;"', '"&amp;B610&amp;"', '"&amp;C610&amp;"', '"&amp;D610&amp;"', '"&amp;E610&amp;"',  '"&amp;F610&amp;"');"</f>
        <v/>
      </c>
      <c r="K610">
        <f>"Update UFMT_CONV_RULE set (SRC_VALUE, DEST_VALUE, NEXT_KEY,  IS_DEFAULT) = (SELECT '"&amp;C610&amp;"', '"&amp;D610&amp;"', '"&amp;E610&amp;"',  '"&amp;F610&amp;"' FROM DUAL) where CONV_KEY = '"&amp;A610&amp;"' AND RULE_NUM = '"&amp;B610&amp;"';"</f>
        <v/>
      </c>
    </row>
    <row r="611" spans="1:12">
      <c r="A611" s="2" t="n">
        <v>143</v>
      </c>
      <c r="B611" s="2" t="n">
        <v>1</v>
      </c>
      <c r="C611" s="2" t="s">
        <v>1185</v>
      </c>
      <c r="D611" s="2" t="s">
        <v>519</v>
      </c>
      <c r="F611" s="2" t="n">
        <v>0</v>
      </c>
      <c r="H611">
        <f>VLOOKUP(A611,UFMT_CONVERSION!$A:$E,3,FALSE)</f>
        <v/>
      </c>
      <c r="I611">
        <f>VLOOKUP(A611,UFMT_CONVERSION!$A:$E,5,FALSE)</f>
        <v/>
      </c>
      <c r="J611">
        <f>"Insert into UFMT_CONV_RULE (CONV_KEY, RULE_NUM, SRC_VALUE, DEST_VALUE, NEXT_KEY,  IS_DEFAULT) Values ('"&amp;A611&amp;"', '"&amp;B611&amp;"', '"&amp;C611&amp;"', '"&amp;D611&amp;"', '"&amp;E611&amp;"',  '"&amp;F611&amp;"');"</f>
        <v/>
      </c>
      <c r="K611">
        <f>"Update UFMT_CONV_RULE set (SRC_VALUE, DEST_VALUE, NEXT_KEY,  IS_DEFAULT) = (SELECT '"&amp;C611&amp;"', '"&amp;D611&amp;"', '"&amp;E611&amp;"',  '"&amp;F611&amp;"' FROM DUAL) where CONV_KEY = '"&amp;A611&amp;"' AND RULE_NUM = '"&amp;B611&amp;"';"</f>
        <v/>
      </c>
    </row>
    <row r="612" spans="1:12">
      <c r="A612" s="2" t="n">
        <v>144</v>
      </c>
      <c r="B612" s="2" t="n">
        <v>0</v>
      </c>
      <c r="C612" s="2" t="n"/>
      <c r="D612" s="2" t="s">
        <v>1186</v>
      </c>
      <c r="F612" s="2" t="n">
        <v>1</v>
      </c>
      <c r="H612">
        <f>VLOOKUP(A612,UFMT_CONVERSION!$A:$E,3,FALSE)</f>
        <v/>
      </c>
      <c r="I612">
        <f>VLOOKUP(A612,UFMT_CONVERSION!$A:$E,5,FALSE)</f>
        <v/>
      </c>
      <c r="J612">
        <f>"Insert into UFMT_CONV_RULE (CONV_KEY, RULE_NUM, SRC_VALUE, DEST_VALUE, NEXT_KEY,  IS_DEFAULT) Values ('"&amp;A612&amp;"', '"&amp;B612&amp;"', '"&amp;C612&amp;"', '"&amp;D612&amp;"', '"&amp;E612&amp;"',  '"&amp;F612&amp;"');"</f>
        <v/>
      </c>
      <c r="K612">
        <f>"Update UFMT_CONV_RULE set (SRC_VALUE, DEST_VALUE, NEXT_KEY,  IS_DEFAULT) = (SELECT '"&amp;C612&amp;"', '"&amp;D612&amp;"', '"&amp;E612&amp;"',  '"&amp;F612&amp;"' FROM DUAL) where CONV_KEY = '"&amp;A612&amp;"' AND RULE_NUM = '"&amp;B612&amp;"';"</f>
        <v/>
      </c>
    </row>
    <row r="613" spans="1:12">
      <c r="A613" s="2" t="n">
        <v>144</v>
      </c>
      <c r="B613" s="2" t="n">
        <v>1</v>
      </c>
      <c r="C613" s="2" t="s">
        <v>1185</v>
      </c>
      <c r="D613" s="2" t="s">
        <v>1187</v>
      </c>
      <c r="F613" s="2" t="n">
        <v>0</v>
      </c>
      <c r="H613">
        <f>VLOOKUP(A613,UFMT_CONVERSION!$A:$E,3,FALSE)</f>
        <v/>
      </c>
      <c r="I613">
        <f>VLOOKUP(A613,UFMT_CONVERSION!$A:$E,5,FALSE)</f>
        <v/>
      </c>
      <c r="J613">
        <f>"Insert into UFMT_CONV_RULE (CONV_KEY, RULE_NUM, SRC_VALUE, DEST_VALUE, NEXT_KEY,  IS_DEFAULT) Values ('"&amp;A613&amp;"', '"&amp;B613&amp;"', '"&amp;C613&amp;"', '"&amp;D613&amp;"', '"&amp;E613&amp;"',  '"&amp;F613&amp;"');"</f>
        <v/>
      </c>
      <c r="K613">
        <f>"Update UFMT_CONV_RULE set (SRC_VALUE, DEST_VALUE, NEXT_KEY,  IS_DEFAULT) = (SELECT '"&amp;C613&amp;"', '"&amp;D613&amp;"', '"&amp;E613&amp;"',  '"&amp;F613&amp;"' FROM DUAL) where CONV_KEY = '"&amp;A613&amp;"' AND RULE_NUM = '"&amp;B613&amp;"';"</f>
        <v/>
      </c>
    </row>
    <row r="614" spans="1:12">
      <c r="A614" s="2" t="n">
        <v>145</v>
      </c>
      <c r="B614" s="2" t="n">
        <v>0</v>
      </c>
      <c r="C614" s="2" t="n"/>
      <c r="D614" s="2" t="s">
        <v>256</v>
      </c>
      <c r="F614" s="2" t="n">
        <v>1</v>
      </c>
      <c r="H614">
        <f>VLOOKUP(A614,UFMT_CONVERSION!$A:$E,3,FALSE)</f>
        <v/>
      </c>
      <c r="I614">
        <f>VLOOKUP(A614,UFMT_CONVERSION!$A:$E,5,FALSE)</f>
        <v/>
      </c>
      <c r="J614">
        <f>"Insert into UFMT_CONV_RULE (CONV_KEY, RULE_NUM, SRC_VALUE, DEST_VALUE, NEXT_KEY,  IS_DEFAULT) Values ('"&amp;A614&amp;"', '"&amp;B614&amp;"', '"&amp;C614&amp;"', '"&amp;D614&amp;"', '"&amp;E614&amp;"',  '"&amp;F614&amp;"');"</f>
        <v/>
      </c>
      <c r="K614">
        <f>"Update UFMT_CONV_RULE set (SRC_VALUE, DEST_VALUE, NEXT_KEY,  IS_DEFAULT) = (SELECT '"&amp;C614&amp;"', '"&amp;D614&amp;"', '"&amp;E614&amp;"',  '"&amp;F614&amp;"' FROM DUAL) where CONV_KEY = '"&amp;A614&amp;"' AND RULE_NUM = '"&amp;B614&amp;"';"</f>
        <v/>
      </c>
    </row>
    <row r="615" spans="1:12">
      <c r="A615" s="2" t="n">
        <v>145</v>
      </c>
      <c r="B615" s="2" t="n">
        <v>1</v>
      </c>
      <c r="C615" s="2" t="s">
        <v>1185</v>
      </c>
      <c r="D615" s="2" t="s">
        <v>63</v>
      </c>
      <c r="F615" s="2" t="n">
        <v>0</v>
      </c>
      <c r="H615">
        <f>VLOOKUP(A615,UFMT_CONVERSION!$A:$E,3,FALSE)</f>
        <v/>
      </c>
      <c r="I615">
        <f>VLOOKUP(A615,UFMT_CONVERSION!$A:$E,5,FALSE)</f>
        <v/>
      </c>
      <c r="J615">
        <f>"Insert into UFMT_CONV_RULE (CONV_KEY, RULE_NUM, SRC_VALUE, DEST_VALUE, NEXT_KEY,  IS_DEFAULT) Values ('"&amp;A615&amp;"', '"&amp;B615&amp;"', '"&amp;C615&amp;"', '"&amp;D615&amp;"', '"&amp;E615&amp;"',  '"&amp;F615&amp;"');"</f>
        <v/>
      </c>
      <c r="K615">
        <f>"Update UFMT_CONV_RULE set (SRC_VALUE, DEST_VALUE, NEXT_KEY,  IS_DEFAULT) = (SELECT '"&amp;C615&amp;"', '"&amp;D615&amp;"', '"&amp;E615&amp;"',  '"&amp;F615&amp;"' FROM DUAL) where CONV_KEY = '"&amp;A615&amp;"' AND RULE_NUM = '"&amp;B615&amp;"';"</f>
        <v/>
      </c>
    </row>
    <row r="616" spans="1:12">
      <c r="A616" s="2" t="n">
        <v>146</v>
      </c>
      <c r="B616" s="2" t="n">
        <v>0</v>
      </c>
      <c r="C616" s="2" t="n"/>
      <c r="D616" s="2" t="s">
        <v>439</v>
      </c>
      <c r="F616" s="2" t="n">
        <v>1</v>
      </c>
      <c r="H616">
        <f>VLOOKUP(A616,UFMT_CONVERSION!$A:$E,3,FALSE)</f>
        <v/>
      </c>
      <c r="I616">
        <f>VLOOKUP(A616,UFMT_CONVERSION!$A:$E,5,FALSE)</f>
        <v/>
      </c>
      <c r="J616">
        <f>"Insert into UFMT_CONV_RULE (CONV_KEY, RULE_NUM, SRC_VALUE, DEST_VALUE, NEXT_KEY,  IS_DEFAULT) Values ('"&amp;A616&amp;"', '"&amp;B616&amp;"', '"&amp;C616&amp;"', '"&amp;D616&amp;"', '"&amp;E616&amp;"',  '"&amp;F616&amp;"');"</f>
        <v/>
      </c>
      <c r="K616">
        <f>"Update UFMT_CONV_RULE set (SRC_VALUE, DEST_VALUE, NEXT_KEY,  IS_DEFAULT) = (SELECT '"&amp;C616&amp;"', '"&amp;D616&amp;"', '"&amp;E616&amp;"',  '"&amp;F616&amp;"' FROM DUAL) where CONV_KEY = '"&amp;A616&amp;"' AND RULE_NUM = '"&amp;B616&amp;"';"</f>
        <v/>
      </c>
    </row>
    <row r="617" spans="1:12">
      <c r="A617" s="2" t="n">
        <v>146</v>
      </c>
      <c r="B617" s="2" t="n">
        <v>1</v>
      </c>
      <c r="C617" s="2" t="s">
        <v>1185</v>
      </c>
      <c r="D617" s="2" t="s">
        <v>44</v>
      </c>
      <c r="F617" s="2" t="n">
        <v>0</v>
      </c>
      <c r="H617">
        <f>VLOOKUP(A617,UFMT_CONVERSION!$A:$E,3,FALSE)</f>
        <v/>
      </c>
      <c r="I617">
        <f>VLOOKUP(A617,UFMT_CONVERSION!$A:$E,5,FALSE)</f>
        <v/>
      </c>
      <c r="J617">
        <f>"Insert into UFMT_CONV_RULE (CONV_KEY, RULE_NUM, SRC_VALUE, DEST_VALUE, NEXT_KEY,  IS_DEFAULT) Values ('"&amp;A617&amp;"', '"&amp;B617&amp;"', '"&amp;C617&amp;"', '"&amp;D617&amp;"', '"&amp;E617&amp;"',  '"&amp;F617&amp;"');"</f>
        <v/>
      </c>
      <c r="K617">
        <f>"Update UFMT_CONV_RULE set (SRC_VALUE, DEST_VALUE, NEXT_KEY,  IS_DEFAULT) = (SELECT '"&amp;C617&amp;"', '"&amp;D617&amp;"', '"&amp;E617&amp;"',  '"&amp;F617&amp;"' FROM DUAL) where CONV_KEY = '"&amp;A617&amp;"' AND RULE_NUM = '"&amp;B617&amp;"';"</f>
        <v/>
      </c>
    </row>
    <row r="618" spans="1:12">
      <c r="A618" s="2" t="n">
        <v>147</v>
      </c>
      <c r="B618" s="2" t="n">
        <v>0</v>
      </c>
      <c r="C618" s="2" t="n"/>
      <c r="D618" s="2" t="s">
        <v>439</v>
      </c>
      <c r="F618" s="2" t="n">
        <v>1</v>
      </c>
      <c r="H618">
        <f>VLOOKUP(A618,UFMT_CONVERSION!$A:$E,3,FALSE)</f>
        <v/>
      </c>
      <c r="I618">
        <f>VLOOKUP(A618,UFMT_CONVERSION!$A:$E,5,FALSE)</f>
        <v/>
      </c>
      <c r="J618">
        <f>"Insert into UFMT_CONV_RULE (CONV_KEY, RULE_NUM, SRC_VALUE, DEST_VALUE, NEXT_KEY,  IS_DEFAULT) Values ('"&amp;A618&amp;"', '"&amp;B618&amp;"', '"&amp;C618&amp;"', '"&amp;D618&amp;"', '"&amp;E618&amp;"',  '"&amp;F618&amp;"');"</f>
        <v/>
      </c>
      <c r="K618">
        <f>"Update UFMT_CONV_RULE set (SRC_VALUE, DEST_VALUE, NEXT_KEY,  IS_DEFAULT) = (SELECT '"&amp;C618&amp;"', '"&amp;D618&amp;"', '"&amp;E618&amp;"',  '"&amp;F618&amp;"' FROM DUAL) where CONV_KEY = '"&amp;A618&amp;"' AND RULE_NUM = '"&amp;B618&amp;"';"</f>
        <v/>
      </c>
    </row>
    <row r="619" spans="1:12">
      <c r="A619" s="2" t="n">
        <v>147</v>
      </c>
      <c r="B619" s="2" t="n">
        <v>1</v>
      </c>
      <c r="C619" s="2" t="s">
        <v>1185</v>
      </c>
      <c r="D619" s="2" t="s">
        <v>439</v>
      </c>
      <c r="F619" s="2" t="n">
        <v>0</v>
      </c>
      <c r="H619">
        <f>VLOOKUP(A619,UFMT_CONVERSION!$A:$E,3,FALSE)</f>
        <v/>
      </c>
      <c r="I619">
        <f>VLOOKUP(A619,UFMT_CONVERSION!$A:$E,5,FALSE)</f>
        <v/>
      </c>
      <c r="J619">
        <f>"Insert into UFMT_CONV_RULE (CONV_KEY, RULE_NUM, SRC_VALUE, DEST_VALUE, NEXT_KEY,  IS_DEFAULT) Values ('"&amp;A619&amp;"', '"&amp;B619&amp;"', '"&amp;C619&amp;"', '"&amp;D619&amp;"', '"&amp;E619&amp;"',  '"&amp;F619&amp;"');"</f>
        <v/>
      </c>
      <c r="K619">
        <f>"Update UFMT_CONV_RULE set (SRC_VALUE, DEST_VALUE, NEXT_KEY,  IS_DEFAULT) = (SELECT '"&amp;C619&amp;"', '"&amp;D619&amp;"', '"&amp;E619&amp;"',  '"&amp;F619&amp;"' FROM DUAL) where CONV_KEY = '"&amp;A619&amp;"' AND RULE_NUM = '"&amp;B619&amp;"';"</f>
        <v/>
      </c>
    </row>
    <row r="620" spans="1:12">
      <c r="A620" s="2" t="n">
        <v>147</v>
      </c>
      <c r="B620" s="2" t="n">
        <v>2</v>
      </c>
      <c r="C620" s="2" t="s">
        <v>1188</v>
      </c>
      <c r="D620" s="2" t="s">
        <v>439</v>
      </c>
      <c r="F620" s="2" t="n">
        <v>0</v>
      </c>
      <c r="H620">
        <f>VLOOKUP(A620,UFMT_CONVERSION!$A:$E,3,FALSE)</f>
        <v/>
      </c>
      <c r="I620">
        <f>VLOOKUP(A620,UFMT_CONVERSION!$A:$E,5,FALSE)</f>
        <v/>
      </c>
      <c r="J620">
        <f>"Insert into UFMT_CONV_RULE (CONV_KEY, RULE_NUM, SRC_VALUE, DEST_VALUE, NEXT_KEY,  IS_DEFAULT) Values ('"&amp;A620&amp;"', '"&amp;B620&amp;"', '"&amp;C620&amp;"', '"&amp;D620&amp;"', '"&amp;E620&amp;"',  '"&amp;F620&amp;"');"</f>
        <v/>
      </c>
      <c r="K620">
        <f>"Update UFMT_CONV_RULE set (SRC_VALUE, DEST_VALUE, NEXT_KEY,  IS_DEFAULT) = (SELECT '"&amp;C620&amp;"', '"&amp;D620&amp;"', '"&amp;E620&amp;"',  '"&amp;F620&amp;"' FROM DUAL) where CONV_KEY = '"&amp;A620&amp;"' AND RULE_NUM = '"&amp;B620&amp;"';"</f>
        <v/>
      </c>
    </row>
    <row r="621" spans="1:12">
      <c r="A621" s="2" t="n">
        <v>147</v>
      </c>
      <c r="B621" s="2" t="n">
        <v>3</v>
      </c>
      <c r="C621" s="2" t="s">
        <v>1189</v>
      </c>
      <c r="D621" s="2" t="s">
        <v>439</v>
      </c>
      <c r="F621" s="2" t="n">
        <v>0</v>
      </c>
      <c r="H621">
        <f>VLOOKUP(A621,UFMT_CONVERSION!$A:$E,3,FALSE)</f>
        <v/>
      </c>
      <c r="I621">
        <f>VLOOKUP(A621,UFMT_CONVERSION!$A:$E,5,FALSE)</f>
        <v/>
      </c>
      <c r="J621">
        <f>"Insert into UFMT_CONV_RULE (CONV_KEY, RULE_NUM, SRC_VALUE, DEST_VALUE, NEXT_KEY,  IS_DEFAULT) Values ('"&amp;A621&amp;"', '"&amp;B621&amp;"', '"&amp;C621&amp;"', '"&amp;D621&amp;"', '"&amp;E621&amp;"',  '"&amp;F621&amp;"');"</f>
        <v/>
      </c>
      <c r="K621">
        <f>"Update UFMT_CONV_RULE set (SRC_VALUE, DEST_VALUE, NEXT_KEY,  IS_DEFAULT) = (SELECT '"&amp;C621&amp;"', '"&amp;D621&amp;"', '"&amp;E621&amp;"',  '"&amp;F621&amp;"' FROM DUAL) where CONV_KEY = '"&amp;A621&amp;"' AND RULE_NUM = '"&amp;B621&amp;"';"</f>
        <v/>
      </c>
    </row>
    <row r="622" spans="1:12">
      <c r="A622" s="2" t="n">
        <v>147</v>
      </c>
      <c r="B622" s="2" t="n">
        <v>4</v>
      </c>
      <c r="C622" s="2" t="s">
        <v>1190</v>
      </c>
      <c r="D622" s="2" t="s">
        <v>439</v>
      </c>
      <c r="F622" s="2" t="n">
        <v>0</v>
      </c>
      <c r="H622">
        <f>VLOOKUP(A622,UFMT_CONVERSION!$A:$E,3,FALSE)</f>
        <v/>
      </c>
      <c r="I622">
        <f>VLOOKUP(A622,UFMT_CONVERSION!$A:$E,5,FALSE)</f>
        <v/>
      </c>
      <c r="J622">
        <f>"Insert into UFMT_CONV_RULE (CONV_KEY, RULE_NUM, SRC_VALUE, DEST_VALUE, NEXT_KEY,  IS_DEFAULT) Values ('"&amp;A622&amp;"', '"&amp;B622&amp;"', '"&amp;C622&amp;"', '"&amp;D622&amp;"', '"&amp;E622&amp;"',  '"&amp;F622&amp;"');"</f>
        <v/>
      </c>
      <c r="K622">
        <f>"Update UFMT_CONV_RULE set (SRC_VALUE, DEST_VALUE, NEXT_KEY,  IS_DEFAULT) = (SELECT '"&amp;C622&amp;"', '"&amp;D622&amp;"', '"&amp;E622&amp;"',  '"&amp;F622&amp;"' FROM DUAL) where CONV_KEY = '"&amp;A622&amp;"' AND RULE_NUM = '"&amp;B622&amp;"';"</f>
        <v/>
      </c>
    </row>
    <row r="623" spans="1:12">
      <c r="A623" s="2" t="n">
        <v>148</v>
      </c>
      <c r="B623" s="2" t="n">
        <v>0</v>
      </c>
      <c r="C623" s="2" t="n"/>
      <c r="D623" s="2" t="s">
        <v>1191</v>
      </c>
      <c r="F623" t="n">
        <v>1</v>
      </c>
      <c r="H623">
        <f>VLOOKUP(A623,UFMT_CONVERSION!$A:$E,3,FALSE)</f>
        <v/>
      </c>
      <c r="I623">
        <f>VLOOKUP(A623,UFMT_CONVERSION!$A:$E,5,FALSE)</f>
        <v/>
      </c>
      <c r="J623">
        <f>"Insert into UFMT_CONV_RULE (CONV_KEY, RULE_NUM, SRC_VALUE, DEST_VALUE, NEXT_KEY,  IS_DEFAULT) Values ('"&amp;A623&amp;"', '"&amp;B623&amp;"', '"&amp;C623&amp;"', '"&amp;D623&amp;"', '"&amp;E623&amp;"',  '"&amp;F623&amp;"');"</f>
        <v/>
      </c>
      <c r="K623">
        <f>"Update UFMT_CONV_RULE set (SRC_VALUE, DEST_VALUE, NEXT_KEY,  IS_DEFAULT) = (SELECT '"&amp;C623&amp;"', '"&amp;D623&amp;"', '"&amp;E623&amp;"',  '"&amp;F623&amp;"' FROM DUAL) where CONV_KEY = '"&amp;A623&amp;"' AND RULE_NUM = '"&amp;B623&amp;"';"</f>
        <v/>
      </c>
    </row>
    <row r="624" spans="1:12">
      <c r="A624" s="2" t="n">
        <v>149</v>
      </c>
      <c r="B624" s="2" t="n">
        <v>0</v>
      </c>
      <c r="C624" s="2" t="n"/>
      <c r="D624" s="2" t="s">
        <v>1192</v>
      </c>
      <c r="F624" t="n">
        <v>1</v>
      </c>
      <c r="H624">
        <f>VLOOKUP(A624,UFMT_CONVERSION!$A:$E,3,FALSE)</f>
        <v/>
      </c>
      <c r="I624">
        <f>VLOOKUP(A624,UFMT_CONVERSION!$A:$E,5,FALSE)</f>
        <v/>
      </c>
      <c r="J624">
        <f>"Insert into UFMT_CONV_RULE (CONV_KEY, RULE_NUM, SRC_VALUE, DEST_VALUE, NEXT_KEY,  IS_DEFAULT) Values ('"&amp;A624&amp;"', '"&amp;B624&amp;"', '"&amp;C624&amp;"', '"&amp;D624&amp;"', '"&amp;E624&amp;"',  '"&amp;F624&amp;"');"</f>
        <v/>
      </c>
      <c r="K624">
        <f>"Update UFMT_CONV_RULE set (SRC_VALUE, DEST_VALUE, NEXT_KEY,  IS_DEFAULT) = (SELECT '"&amp;C624&amp;"', '"&amp;D624&amp;"', '"&amp;E624&amp;"',  '"&amp;F624&amp;"' FROM DUAL) where CONV_KEY = '"&amp;A624&amp;"' AND RULE_NUM = '"&amp;B624&amp;"';"</f>
        <v/>
      </c>
    </row>
    <row r="625" spans="1:12">
      <c r="A625" s="2" t="n">
        <v>150</v>
      </c>
      <c r="B625" s="2" t="n">
        <v>0</v>
      </c>
      <c r="D625" t="s">
        <v>1193</v>
      </c>
      <c r="F625" t="n">
        <v>1</v>
      </c>
      <c r="H625">
        <f>VLOOKUP(A625,UFMT_CONVERSION!$A:$E,3,FALSE)</f>
        <v/>
      </c>
      <c r="I625">
        <f>VLOOKUP(A625,UFMT_CONVERSION!$A:$E,5,FALSE)</f>
        <v/>
      </c>
      <c r="J625">
        <f>"Insert into UFMT_CONV_RULE (CONV_KEY, RULE_NUM, SRC_VALUE, DEST_VALUE, NEXT_KEY,  IS_DEFAULT) Values ('"&amp;A625&amp;"', '"&amp;B625&amp;"', '"&amp;C625&amp;"', '"&amp;D625&amp;"', '"&amp;E625&amp;"',  '"&amp;F625&amp;"');"</f>
        <v/>
      </c>
      <c r="K625">
        <f>"Update UFMT_CONV_RULE set (SRC_VALUE, DEST_VALUE, NEXT_KEY,  IS_DEFAULT) = (SELECT '"&amp;C625&amp;"', '"&amp;D625&amp;"', '"&amp;E625&amp;"',  '"&amp;F625&amp;"' FROM DUAL) where CONV_KEY = '"&amp;A625&amp;"' AND RULE_NUM = '"&amp;B625&amp;"';"</f>
        <v/>
      </c>
    </row>
    <row r="626" spans="1:12">
      <c r="A626" s="2" t="n">
        <v>151</v>
      </c>
      <c r="B626" t="n">
        <v>0</v>
      </c>
      <c r="D626" s="2" t="s">
        <v>831</v>
      </c>
      <c r="F626" t="n">
        <v>1</v>
      </c>
      <c r="H626">
        <f>VLOOKUP(A626,UFMT_CONVERSION!$A:$E,3,FALSE)</f>
        <v/>
      </c>
      <c r="I626">
        <f>VLOOKUP(A626,UFMT_CONVERSION!$A:$E,5,FALSE)</f>
        <v/>
      </c>
      <c r="J626">
        <f>"Insert into UFMT_CONV_RULE (CONV_KEY, RULE_NUM, SRC_VALUE, DEST_VALUE, NEXT_KEY,  IS_DEFAULT) Values ('"&amp;A626&amp;"', '"&amp;B626&amp;"', '"&amp;C626&amp;"', '"&amp;D626&amp;"', '"&amp;E626&amp;"',  '"&amp;F626&amp;"');"</f>
        <v/>
      </c>
      <c r="K626">
        <f>"Update UFMT_CONV_RULE set (SRC_VALUE, DEST_VALUE, NEXT_KEY,  IS_DEFAULT) = (SELECT '"&amp;C626&amp;"', '"&amp;D626&amp;"', '"&amp;E626&amp;"',  '"&amp;F626&amp;"' FROM DUAL) where CONV_KEY = '"&amp;A626&amp;"' AND RULE_NUM = '"&amp;B626&amp;"';"</f>
        <v/>
      </c>
    </row>
    <row r="627" spans="1:12">
      <c r="A627" s="2" t="n">
        <v>152</v>
      </c>
      <c r="B627" t="n">
        <v>1</v>
      </c>
      <c r="C627" s="2" t="s">
        <v>425</v>
      </c>
      <c r="D627" s="2" t="s">
        <v>164</v>
      </c>
      <c r="F627" t="n">
        <v>0</v>
      </c>
      <c r="H627">
        <f>VLOOKUP(A627,UFMT_CONVERSION!$A:$E,3,FALSE)</f>
        <v/>
      </c>
      <c r="I627">
        <f>VLOOKUP(A627,UFMT_CONVERSION!$A:$E,5,FALSE)</f>
        <v/>
      </c>
      <c r="J627">
        <f>"Insert into UFMT_CONV_RULE (CONV_KEY, RULE_NUM, SRC_VALUE, DEST_VALUE, NEXT_KEY,  IS_DEFAULT) Values ('"&amp;A627&amp;"', '"&amp;B627&amp;"', '"&amp;C627&amp;"', '"&amp;D627&amp;"', '"&amp;E627&amp;"',  '"&amp;F627&amp;"');"</f>
        <v/>
      </c>
      <c r="K627">
        <f>"Update UFMT_CONV_RULE set (SRC_VALUE, DEST_VALUE, NEXT_KEY,  IS_DEFAULT) = (SELECT '"&amp;C627&amp;"', '"&amp;D627&amp;"', '"&amp;E627&amp;"',  '"&amp;F627&amp;"' FROM DUAL) where CONV_KEY = '"&amp;A627&amp;"' AND RULE_NUM = '"&amp;B627&amp;"';"</f>
        <v/>
      </c>
    </row>
    <row r="628" spans="1:12">
      <c r="A628" s="2" t="n">
        <v>152</v>
      </c>
      <c r="B628" t="n">
        <v>2</v>
      </c>
      <c r="C628" s="2" t="s">
        <v>1091</v>
      </c>
      <c r="D628" s="2" t="s">
        <v>12</v>
      </c>
      <c r="F628" t="n">
        <v>0</v>
      </c>
      <c r="H628">
        <f>VLOOKUP(A628,UFMT_CONVERSION!$A:$E,3,FALSE)</f>
        <v/>
      </c>
      <c r="I628">
        <f>VLOOKUP(A628,UFMT_CONVERSION!$A:$E,5,FALSE)</f>
        <v/>
      </c>
      <c r="J628">
        <f>"Insert into UFMT_CONV_RULE (CONV_KEY, RULE_NUM, SRC_VALUE, DEST_VALUE, NEXT_KEY,  IS_DEFAULT) Values ('"&amp;A628&amp;"', '"&amp;B628&amp;"', '"&amp;C628&amp;"', '"&amp;D628&amp;"', '"&amp;E628&amp;"',  '"&amp;F628&amp;"');"</f>
        <v/>
      </c>
      <c r="K628">
        <f>"Update UFMT_CONV_RULE set (SRC_VALUE, DEST_VALUE, NEXT_KEY,  IS_DEFAULT) = (SELECT '"&amp;C628&amp;"', '"&amp;D628&amp;"', '"&amp;E628&amp;"',  '"&amp;F628&amp;"' FROM DUAL) where CONV_KEY = '"&amp;A628&amp;"' AND RULE_NUM = '"&amp;B628&amp;"';"</f>
        <v/>
      </c>
    </row>
    <row r="629" spans="1:12">
      <c r="A629" s="2" t="n">
        <v>152</v>
      </c>
      <c r="B629" t="n">
        <v>3</v>
      </c>
      <c r="C629" s="2" t="s">
        <v>1092</v>
      </c>
      <c r="D629" s="2" t="s">
        <v>63</v>
      </c>
      <c r="F629" t="n">
        <v>0</v>
      </c>
      <c r="H629">
        <f>VLOOKUP(A629,UFMT_CONVERSION!$A:$E,3,FALSE)</f>
        <v/>
      </c>
      <c r="I629">
        <f>VLOOKUP(A629,UFMT_CONVERSION!$A:$E,5,FALSE)</f>
        <v/>
      </c>
      <c r="J629">
        <f>"Insert into UFMT_CONV_RULE (CONV_KEY, RULE_NUM, SRC_VALUE, DEST_VALUE, NEXT_KEY,  IS_DEFAULT) Values ('"&amp;A629&amp;"', '"&amp;B629&amp;"', '"&amp;C629&amp;"', '"&amp;D629&amp;"', '"&amp;E629&amp;"',  '"&amp;F629&amp;"');"</f>
        <v/>
      </c>
      <c r="K629">
        <f>"Update UFMT_CONV_RULE set (SRC_VALUE, DEST_VALUE, NEXT_KEY,  IS_DEFAULT) = (SELECT '"&amp;C629&amp;"', '"&amp;D629&amp;"', '"&amp;E629&amp;"',  '"&amp;F629&amp;"' FROM DUAL) where CONV_KEY = '"&amp;A629&amp;"' AND RULE_NUM = '"&amp;B629&amp;"';"</f>
        <v/>
      </c>
    </row>
    <row r="630" spans="1:12">
      <c r="A630" s="2" t="n">
        <v>153</v>
      </c>
      <c r="B630" s="2" t="n">
        <v>0</v>
      </c>
      <c r="C630" s="2" t="n"/>
      <c r="D630" s="2" t="s">
        <v>256</v>
      </c>
      <c r="F630" s="2" t="n">
        <v>1</v>
      </c>
      <c r="H630">
        <f>VLOOKUP(A630,UFMT_CONVERSION!$A:$E,3,FALSE)</f>
        <v/>
      </c>
      <c r="I630">
        <f>VLOOKUP(A630,UFMT_CONVERSION!$A:$E,5,FALSE)</f>
        <v/>
      </c>
      <c r="J630">
        <f>"Insert into UFMT_CONV_RULE (CONV_KEY, RULE_NUM, SRC_VALUE, DEST_VALUE, NEXT_KEY,  IS_DEFAULT) Values ('"&amp;A630&amp;"', '"&amp;B630&amp;"', '"&amp;C630&amp;"', '"&amp;D630&amp;"', '"&amp;E630&amp;"',  '"&amp;F630&amp;"');"</f>
        <v/>
      </c>
      <c r="K630">
        <f>"Update UFMT_CONV_RULE set (SRC_VALUE, DEST_VALUE, NEXT_KEY,  IS_DEFAULT) = (SELECT '"&amp;C630&amp;"', '"&amp;D630&amp;"', '"&amp;E630&amp;"',  '"&amp;F630&amp;"' FROM DUAL) where CONV_KEY = '"&amp;A630&amp;"' AND RULE_NUM = '"&amp;B630&amp;"';"</f>
        <v/>
      </c>
    </row>
    <row r="631" spans="1:12">
      <c r="A631" s="2" t="n">
        <v>153</v>
      </c>
      <c r="B631" s="2" t="n">
        <v>1</v>
      </c>
      <c r="C631" s="2" t="s">
        <v>207</v>
      </c>
      <c r="D631" s="2" t="s">
        <v>12</v>
      </c>
      <c r="F631" t="n">
        <v>0</v>
      </c>
      <c r="H631">
        <f>VLOOKUP(A631,UFMT_CONVERSION!$A:$E,3,FALSE)</f>
        <v/>
      </c>
      <c r="I631">
        <f>VLOOKUP(A631,UFMT_CONVERSION!$A:$E,5,FALSE)</f>
        <v/>
      </c>
      <c r="J631">
        <f>"Insert into UFMT_CONV_RULE (CONV_KEY, RULE_NUM, SRC_VALUE, DEST_VALUE, NEXT_KEY,  IS_DEFAULT) Values ('"&amp;A631&amp;"', '"&amp;B631&amp;"', '"&amp;C631&amp;"', '"&amp;D631&amp;"', '"&amp;E631&amp;"',  '"&amp;F631&amp;"');"</f>
        <v/>
      </c>
      <c r="K631">
        <f>"Update UFMT_CONV_RULE set (SRC_VALUE, DEST_VALUE, NEXT_KEY,  IS_DEFAULT) = (SELECT '"&amp;C631&amp;"', '"&amp;D631&amp;"', '"&amp;E631&amp;"',  '"&amp;F631&amp;"' FROM DUAL) where CONV_KEY = '"&amp;A631&amp;"' AND RULE_NUM = '"&amp;B631&amp;"';"</f>
        <v/>
      </c>
    </row>
    <row r="632" spans="1:12">
      <c r="A632" s="2" t="n">
        <v>153</v>
      </c>
      <c r="B632" s="2" t="n">
        <v>2</v>
      </c>
      <c r="C632" s="2" t="s">
        <v>368</v>
      </c>
      <c r="D632" s="2" t="s">
        <v>12</v>
      </c>
      <c r="F632" t="n">
        <v>0</v>
      </c>
      <c r="H632">
        <f>VLOOKUP(A632,UFMT_CONVERSION!$A:$E,3,FALSE)</f>
        <v/>
      </c>
      <c r="I632">
        <f>VLOOKUP(A632,UFMT_CONVERSION!$A:$E,5,FALSE)</f>
        <v/>
      </c>
      <c r="J632">
        <f>"Insert into UFMT_CONV_RULE (CONV_KEY, RULE_NUM, SRC_VALUE, DEST_VALUE, NEXT_KEY,  IS_DEFAULT) Values ('"&amp;A632&amp;"', '"&amp;B632&amp;"', '"&amp;C632&amp;"', '"&amp;D632&amp;"', '"&amp;E632&amp;"',  '"&amp;F632&amp;"');"</f>
        <v/>
      </c>
      <c r="K632">
        <f>"Update UFMT_CONV_RULE set (SRC_VALUE, DEST_VALUE, NEXT_KEY,  IS_DEFAULT) = (SELECT '"&amp;C632&amp;"', '"&amp;D632&amp;"', '"&amp;E632&amp;"',  '"&amp;F632&amp;"' FROM DUAL) where CONV_KEY = '"&amp;A632&amp;"' AND RULE_NUM = '"&amp;B632&amp;"';"</f>
        <v/>
      </c>
    </row>
    <row r="633" spans="1:12">
      <c r="A633" s="2" t="n">
        <v>153</v>
      </c>
      <c r="B633" s="2" t="n">
        <v>3</v>
      </c>
      <c r="C633" s="2" t="s">
        <v>1111</v>
      </c>
      <c r="D633" s="2" t="s">
        <v>12</v>
      </c>
      <c r="F633" t="n">
        <v>0</v>
      </c>
      <c r="H633">
        <f>VLOOKUP(A633,UFMT_CONVERSION!$A:$E,3,FALSE)</f>
        <v/>
      </c>
      <c r="I633">
        <f>VLOOKUP(A633,UFMT_CONVERSION!$A:$E,5,FALSE)</f>
        <v/>
      </c>
      <c r="J633">
        <f>"Insert into UFMT_CONV_RULE (CONV_KEY, RULE_NUM, SRC_VALUE, DEST_VALUE, NEXT_KEY,  IS_DEFAULT) Values ('"&amp;A633&amp;"', '"&amp;B633&amp;"', '"&amp;C633&amp;"', '"&amp;D633&amp;"', '"&amp;E633&amp;"',  '"&amp;F633&amp;"');"</f>
        <v/>
      </c>
      <c r="K633">
        <f>"Update UFMT_CONV_RULE set (SRC_VALUE, DEST_VALUE, NEXT_KEY,  IS_DEFAULT) = (SELECT '"&amp;C633&amp;"', '"&amp;D633&amp;"', '"&amp;E633&amp;"',  '"&amp;F633&amp;"' FROM DUAL) where CONV_KEY = '"&amp;A633&amp;"' AND RULE_NUM = '"&amp;B633&amp;"';"</f>
        <v/>
      </c>
    </row>
    <row r="634" spans="1:12">
      <c r="A634" s="2" t="n">
        <v>153</v>
      </c>
      <c r="B634" s="2" t="n">
        <v>4</v>
      </c>
      <c r="C634" s="2" t="s">
        <v>922</v>
      </c>
      <c r="D634" s="2" t="s">
        <v>12</v>
      </c>
      <c r="F634" t="n">
        <v>0</v>
      </c>
      <c r="H634">
        <f>VLOOKUP(A634,UFMT_CONVERSION!$A:$E,3,FALSE)</f>
        <v/>
      </c>
      <c r="I634">
        <f>VLOOKUP(A634,UFMT_CONVERSION!$A:$E,5,FALSE)</f>
        <v/>
      </c>
      <c r="J634">
        <f>"Insert into UFMT_CONV_RULE (CONV_KEY, RULE_NUM, SRC_VALUE, DEST_VALUE, NEXT_KEY,  IS_DEFAULT) Values ('"&amp;A634&amp;"', '"&amp;B634&amp;"', '"&amp;C634&amp;"', '"&amp;D634&amp;"', '"&amp;E634&amp;"',  '"&amp;F634&amp;"');"</f>
        <v/>
      </c>
      <c r="K634">
        <f>"Update UFMT_CONV_RULE set (SRC_VALUE, DEST_VALUE, NEXT_KEY,  IS_DEFAULT) = (SELECT '"&amp;C634&amp;"', '"&amp;D634&amp;"', '"&amp;E634&amp;"',  '"&amp;F634&amp;"' FROM DUAL) where CONV_KEY = '"&amp;A634&amp;"' AND RULE_NUM = '"&amp;B634&amp;"';"</f>
        <v/>
      </c>
    </row>
    <row r="635" spans="1:12">
      <c r="A635" s="2" t="n">
        <v>153</v>
      </c>
      <c r="B635" s="2" t="n">
        <v>5</v>
      </c>
      <c r="C635" s="2" t="s">
        <v>280</v>
      </c>
      <c r="D635" s="2" t="s">
        <v>12</v>
      </c>
      <c r="F635" t="n">
        <v>0</v>
      </c>
      <c r="H635">
        <f>VLOOKUP(A635,UFMT_CONVERSION!$A:$E,3,FALSE)</f>
        <v/>
      </c>
      <c r="I635">
        <f>VLOOKUP(A635,UFMT_CONVERSION!$A:$E,5,FALSE)</f>
        <v/>
      </c>
      <c r="J635">
        <f>"Insert into UFMT_CONV_RULE (CONV_KEY, RULE_NUM, SRC_VALUE, DEST_VALUE, NEXT_KEY,  IS_DEFAULT) Values ('"&amp;A635&amp;"', '"&amp;B635&amp;"', '"&amp;C635&amp;"', '"&amp;D635&amp;"', '"&amp;E635&amp;"',  '"&amp;F635&amp;"');"</f>
        <v/>
      </c>
      <c r="K635">
        <f>"Update UFMT_CONV_RULE set (SRC_VALUE, DEST_VALUE, NEXT_KEY,  IS_DEFAULT) = (SELECT '"&amp;C635&amp;"', '"&amp;D635&amp;"', '"&amp;E635&amp;"',  '"&amp;F635&amp;"' FROM DUAL) where CONV_KEY = '"&amp;A635&amp;"' AND RULE_NUM = '"&amp;B635&amp;"';"</f>
        <v/>
      </c>
    </row>
    <row r="636" spans="1:12">
      <c r="A636" s="2" t="n">
        <v>153</v>
      </c>
      <c r="B636" s="2" t="n">
        <v>6</v>
      </c>
      <c r="C636" s="2" t="s">
        <v>195</v>
      </c>
      <c r="D636" s="2" t="s">
        <v>12</v>
      </c>
      <c r="F636" t="n">
        <v>0</v>
      </c>
      <c r="H636">
        <f>VLOOKUP(A636,UFMT_CONVERSION!$A:$E,3,FALSE)</f>
        <v/>
      </c>
      <c r="I636">
        <f>VLOOKUP(A636,UFMT_CONVERSION!$A:$E,5,FALSE)</f>
        <v/>
      </c>
      <c r="J636">
        <f>"Insert into UFMT_CONV_RULE (CONV_KEY, RULE_NUM, SRC_VALUE, DEST_VALUE, NEXT_KEY,  IS_DEFAULT) Values ('"&amp;A636&amp;"', '"&amp;B636&amp;"', '"&amp;C636&amp;"', '"&amp;D636&amp;"', '"&amp;E636&amp;"',  '"&amp;F636&amp;"');"</f>
        <v/>
      </c>
      <c r="K636">
        <f>"Update UFMT_CONV_RULE set (SRC_VALUE, DEST_VALUE, NEXT_KEY,  IS_DEFAULT) = (SELECT '"&amp;C636&amp;"', '"&amp;D636&amp;"', '"&amp;E636&amp;"',  '"&amp;F636&amp;"' FROM DUAL) where CONV_KEY = '"&amp;A636&amp;"' AND RULE_NUM = '"&amp;B636&amp;"';"</f>
        <v/>
      </c>
    </row>
    <row r="637" spans="1:12">
      <c r="A637" s="2" t="n">
        <v>154</v>
      </c>
      <c r="B637" t="n">
        <v>1</v>
      </c>
      <c r="D637" t="s">
        <v>1194</v>
      </c>
      <c r="F637" t="n">
        <v>1</v>
      </c>
      <c r="H637">
        <f>VLOOKUP(A637,UFMT_CONVERSION!$A:$E,3,FALSE)</f>
        <v/>
      </c>
      <c r="I637">
        <f>VLOOKUP(A637,UFMT_CONVERSION!$A:$E,5,FALSE)</f>
        <v/>
      </c>
      <c r="J637">
        <f>"Insert into UFMT_CONV_RULE (CONV_KEY, RULE_NUM, SRC_VALUE, DEST_VALUE, NEXT_KEY,  IS_DEFAULT) Values ('"&amp;A637&amp;"', '"&amp;B637&amp;"', '"&amp;C637&amp;"', '"&amp;D637&amp;"', '"&amp;E637&amp;"',  '"&amp;F637&amp;"');"</f>
        <v/>
      </c>
      <c r="K637">
        <f>"Update UFMT_CONV_RULE set (SRC_VALUE, DEST_VALUE, NEXT_KEY,  IS_DEFAULT) = (SELECT '"&amp;C637&amp;"', '"&amp;D637&amp;"', '"&amp;E637&amp;"',  '"&amp;F637&amp;"' FROM DUAL) where CONV_KEY = '"&amp;A637&amp;"' AND RULE_NUM = '"&amp;B637&amp;"';"</f>
        <v/>
      </c>
    </row>
    <row r="638" spans="1:12">
      <c r="A638" s="2" t="n">
        <v>155</v>
      </c>
      <c r="B638" s="2" t="n">
        <v>0</v>
      </c>
      <c r="D638" s="2" t="s">
        <v>1106</v>
      </c>
      <c r="E638" s="2" t="n">
        <v>156</v>
      </c>
      <c r="F638" s="2" t="n">
        <v>1</v>
      </c>
      <c r="H638">
        <f>VLOOKUP(A638,UFMT_CONVERSION!$A:$E,3,FALSE)</f>
        <v/>
      </c>
      <c r="I638">
        <f>VLOOKUP(A638,UFMT_CONVERSION!$A:$E,5,FALSE)</f>
        <v/>
      </c>
      <c r="J638">
        <f>"Insert into UFMT_CONV_RULE (CONV_KEY, RULE_NUM, SRC_VALUE, DEST_VALUE, NEXT_KEY,  IS_DEFAULT) Values ('"&amp;A638&amp;"', '"&amp;B638&amp;"', '"&amp;C638&amp;"', '"&amp;D638&amp;"', '"&amp;E638&amp;"',  '"&amp;F638&amp;"');"</f>
        <v/>
      </c>
      <c r="K638">
        <f>"Update UFMT_CONV_RULE set (SRC_VALUE, DEST_VALUE, NEXT_KEY,  IS_DEFAULT) = (SELECT '"&amp;C638&amp;"', '"&amp;D638&amp;"', '"&amp;E638&amp;"',  '"&amp;F638&amp;"' FROM DUAL) where CONV_KEY = '"&amp;A638&amp;"' AND RULE_NUM = '"&amp;B638&amp;"';"</f>
        <v/>
      </c>
    </row>
    <row r="639" spans="1:12">
      <c r="A639" s="2" t="n">
        <v>156</v>
      </c>
      <c r="B639" s="2" t="n">
        <v>1</v>
      </c>
      <c r="C639" s="2" t="s">
        <v>756</v>
      </c>
      <c r="D639" s="2" t="s">
        <v>207</v>
      </c>
      <c r="E639" s="2" t="n"/>
      <c r="F639" s="2" t="n">
        <v>0</v>
      </c>
      <c r="H639">
        <f>VLOOKUP(A639,UFMT_CONVERSION!$A:$E,3,FALSE)</f>
        <v/>
      </c>
      <c r="I639">
        <f>VLOOKUP(A639,UFMT_CONVERSION!$A:$E,5,FALSE)</f>
        <v/>
      </c>
      <c r="J639">
        <f>"Insert into UFMT_CONV_RULE (CONV_KEY, RULE_NUM, SRC_VALUE, DEST_VALUE, NEXT_KEY,  IS_DEFAULT) Values ('"&amp;A639&amp;"', '"&amp;B639&amp;"', '"&amp;C639&amp;"', '"&amp;D639&amp;"', '"&amp;E639&amp;"',  '"&amp;F639&amp;"');"</f>
        <v/>
      </c>
      <c r="K639">
        <f>"Update UFMT_CONV_RULE set (SRC_VALUE, DEST_VALUE, NEXT_KEY,  IS_DEFAULT) = (SELECT '"&amp;C639&amp;"', '"&amp;D639&amp;"', '"&amp;E639&amp;"',  '"&amp;F639&amp;"' FROM DUAL) where CONV_KEY = '"&amp;A639&amp;"' AND RULE_NUM = '"&amp;B639&amp;"';"</f>
        <v/>
      </c>
    </row>
    <row r="640" spans="1:12">
      <c r="A640" s="2" t="n">
        <v>157</v>
      </c>
      <c r="B640" s="2" t="n">
        <v>0</v>
      </c>
      <c r="C640" s="2" t="n"/>
      <c r="D640" s="2" t="s">
        <v>574</v>
      </c>
      <c r="E640" s="2" t="n"/>
      <c r="F640" s="2" t="n">
        <v>1</v>
      </c>
      <c r="H640">
        <f>VLOOKUP(A640,UFMT_CONVERSION!$A:$E,3,FALSE)</f>
        <v/>
      </c>
      <c r="I640">
        <f>VLOOKUP(A640,UFMT_CONVERSION!$A:$E,5,FALSE)</f>
        <v/>
      </c>
      <c r="J640">
        <f>"Insert into UFMT_CONV_RULE (CONV_KEY, RULE_NUM, SRC_VALUE, DEST_VALUE, NEXT_KEY,  IS_DEFAULT) Values ('"&amp;A640&amp;"', '"&amp;B640&amp;"', '"&amp;C640&amp;"', '"&amp;D640&amp;"', '"&amp;E640&amp;"',  '"&amp;F640&amp;"');"</f>
        <v/>
      </c>
      <c r="K640">
        <f>"Update UFMT_CONV_RULE set (SRC_VALUE, DEST_VALUE, NEXT_KEY,  IS_DEFAULT) = (SELECT '"&amp;C640&amp;"', '"&amp;D640&amp;"', '"&amp;E640&amp;"',  '"&amp;F640&amp;"' FROM DUAL) where CONV_KEY = '"&amp;A640&amp;"' AND RULE_NUM = '"&amp;B640&amp;"';"</f>
        <v/>
      </c>
    </row>
    <row r="641" spans="1:12">
      <c r="A641" s="2" t="n">
        <v>158</v>
      </c>
      <c r="B641" s="2" t="n">
        <v>0</v>
      </c>
      <c r="C641" s="2" t="n"/>
      <c r="D641" s="2" t="s">
        <v>1195</v>
      </c>
      <c r="E641" s="2" t="n"/>
      <c r="F641" s="2" t="n">
        <v>1</v>
      </c>
      <c r="H641">
        <f>VLOOKUP(A641,UFMT_CONVERSION!$A:$E,3,FALSE)</f>
        <v/>
      </c>
      <c r="I641">
        <f>VLOOKUP(A641,UFMT_CONVERSION!$A:$E,5,FALSE)</f>
        <v/>
      </c>
      <c r="J641">
        <f>"Insert into UFMT_CONV_RULE (CONV_KEY, RULE_NUM, SRC_VALUE, DEST_VALUE, NEXT_KEY,  IS_DEFAULT) Values ('"&amp;A641&amp;"', '"&amp;B641&amp;"', '"&amp;C641&amp;"', '"&amp;D641&amp;"', '"&amp;E641&amp;"',  '"&amp;F641&amp;"');"</f>
        <v/>
      </c>
      <c r="K641">
        <f>"Update UFMT_CONV_RULE set (SRC_VALUE, DEST_VALUE, NEXT_KEY,  IS_DEFAULT) = (SELECT '"&amp;C641&amp;"', '"&amp;D641&amp;"', '"&amp;E641&amp;"',  '"&amp;F641&amp;"' FROM DUAL) where CONV_KEY = '"&amp;A641&amp;"' AND RULE_NUM = '"&amp;B641&amp;"';"</f>
        <v/>
      </c>
    </row>
    <row r="642" spans="1:12">
      <c r="A642" s="2" t="n">
        <v>159</v>
      </c>
      <c r="B642" s="2" t="n">
        <v>0</v>
      </c>
      <c r="C642" s="2" t="n"/>
      <c r="D642" s="2" t="s">
        <v>1195</v>
      </c>
      <c r="E642" s="2" t="n"/>
      <c r="F642" s="2" t="n">
        <v>1</v>
      </c>
      <c r="H642">
        <f>VLOOKUP(A642,UFMT_CONVERSION!$A:$E,3,FALSE)</f>
        <v/>
      </c>
      <c r="I642">
        <f>VLOOKUP(A642,UFMT_CONVERSION!$A:$E,5,FALSE)</f>
        <v/>
      </c>
      <c r="J642">
        <f>"Insert into UFMT_CONV_RULE (CONV_KEY, RULE_NUM, SRC_VALUE, DEST_VALUE, NEXT_KEY,  IS_DEFAULT) Values ('"&amp;A642&amp;"', '"&amp;B642&amp;"', '"&amp;C642&amp;"', '"&amp;D642&amp;"', '"&amp;E642&amp;"',  '"&amp;F642&amp;"');"</f>
        <v/>
      </c>
      <c r="K642">
        <f>"Update UFMT_CONV_RULE set (SRC_VALUE, DEST_VALUE, NEXT_KEY,  IS_DEFAULT) = (SELECT '"&amp;C642&amp;"', '"&amp;D642&amp;"', '"&amp;E642&amp;"',  '"&amp;F642&amp;"' FROM DUAL) where CONV_KEY = '"&amp;A642&amp;"' AND RULE_NUM = '"&amp;B642&amp;"';"</f>
        <v/>
      </c>
    </row>
    <row r="643" spans="1:12">
      <c r="A643" s="2" t="n">
        <v>160</v>
      </c>
      <c r="B643" t="n">
        <v>0</v>
      </c>
      <c r="D643" t="s">
        <v>1196</v>
      </c>
      <c r="F643" t="n">
        <v>1</v>
      </c>
      <c r="H643">
        <f>VLOOKUP(A643,UFMT_CONVERSION!$A:$E,3,FALSE)</f>
        <v/>
      </c>
      <c r="I643">
        <f>VLOOKUP(A643,UFMT_CONVERSION!$A:$E,5,FALSE)</f>
        <v/>
      </c>
      <c r="J643">
        <f>"Insert into UFMT_CONV_RULE (CONV_KEY, RULE_NUM, SRC_VALUE, DEST_VALUE, NEXT_KEY,  IS_DEFAULT) Values ('"&amp;A643&amp;"', '"&amp;B643&amp;"', '"&amp;C643&amp;"', '"&amp;D643&amp;"', '"&amp;E643&amp;"',  '"&amp;F643&amp;"');"</f>
        <v/>
      </c>
      <c r="K643">
        <f>"Update UFMT_CONV_RULE set (SRC_VALUE, DEST_VALUE, NEXT_KEY,  IS_DEFAULT) = (SELECT '"&amp;C643&amp;"', '"&amp;D643&amp;"', '"&amp;E643&amp;"',  '"&amp;F643&amp;"' FROM DUAL) where CONV_KEY = '"&amp;A643&amp;"' AND RULE_NUM = '"&amp;B643&amp;"';"</f>
        <v/>
      </c>
    </row>
    <row r="644" spans="1:12">
      <c r="A644" s="2" t="n">
        <v>161</v>
      </c>
      <c r="B644" t="n">
        <v>0</v>
      </c>
      <c r="D644" t="s">
        <v>1197</v>
      </c>
      <c r="F644" t="n">
        <v>1</v>
      </c>
      <c r="H644">
        <f>VLOOKUP(A644,UFMT_CONVERSION!$A:$E,3,FALSE)</f>
        <v/>
      </c>
      <c r="I644">
        <f>VLOOKUP(A644,UFMT_CONVERSION!$A:$E,5,FALSE)</f>
        <v/>
      </c>
      <c r="J644">
        <f>"Insert into UFMT_CONV_RULE (CONV_KEY, RULE_NUM, SRC_VALUE, DEST_VALUE, NEXT_KEY,  IS_DEFAULT) Values ('"&amp;A644&amp;"', '"&amp;B644&amp;"', '"&amp;C644&amp;"', '"&amp;D644&amp;"', '"&amp;E644&amp;"',  '"&amp;F644&amp;"');"</f>
        <v/>
      </c>
      <c r="K644">
        <f>"Update UFMT_CONV_RULE set (SRC_VALUE, DEST_VALUE, NEXT_KEY,  IS_DEFAULT) = (SELECT '"&amp;C644&amp;"', '"&amp;D644&amp;"', '"&amp;E644&amp;"',  '"&amp;F644&amp;"' FROM DUAL) where CONV_KEY = '"&amp;A644&amp;"' AND RULE_NUM = '"&amp;B644&amp;"';"</f>
        <v/>
      </c>
    </row>
    <row r="645" spans="1:12">
      <c r="A645" s="2" t="n">
        <v>162</v>
      </c>
      <c r="B645" t="n">
        <v>0</v>
      </c>
      <c r="D645" t="s">
        <v>1198</v>
      </c>
      <c r="F645" t="n">
        <v>1</v>
      </c>
      <c r="H645">
        <f>VLOOKUP(A645,UFMT_CONVERSION!$A:$E,3,FALSE)</f>
        <v/>
      </c>
      <c r="I645">
        <f>VLOOKUP(A645,UFMT_CONVERSION!$A:$E,5,FALSE)</f>
        <v/>
      </c>
      <c r="J645">
        <f>"Insert into UFMT_CONV_RULE (CONV_KEY, RULE_NUM, SRC_VALUE, DEST_VALUE, NEXT_KEY,  IS_DEFAULT) Values ('"&amp;A645&amp;"', '"&amp;B645&amp;"', '"&amp;C645&amp;"', '"&amp;D645&amp;"', '"&amp;E645&amp;"',  '"&amp;F645&amp;"');"</f>
        <v/>
      </c>
      <c r="K645">
        <f>"Update UFMT_CONV_RULE set (SRC_VALUE, DEST_VALUE, NEXT_KEY,  IS_DEFAULT) = (SELECT '"&amp;C645&amp;"', '"&amp;D645&amp;"', '"&amp;E645&amp;"',  '"&amp;F645&amp;"' FROM DUAL) where CONV_KEY = '"&amp;A645&amp;"' AND RULE_NUM = '"&amp;B645&amp;"';"</f>
        <v/>
      </c>
    </row>
    <row r="646" spans="1:12">
      <c r="A646" s="2" t="n">
        <v>163</v>
      </c>
      <c r="B646" t="n">
        <v>0</v>
      </c>
      <c r="D646" t="s">
        <v>1199</v>
      </c>
      <c r="F646" t="n">
        <v>1</v>
      </c>
      <c r="H646">
        <f>VLOOKUP(A646,UFMT_CONVERSION!$A:$E,3,FALSE)</f>
        <v/>
      </c>
      <c r="I646">
        <f>VLOOKUP(A646,UFMT_CONVERSION!$A:$E,5,FALSE)</f>
        <v/>
      </c>
      <c r="J646">
        <f>"Insert into UFMT_CONV_RULE (CONV_KEY, RULE_NUM, SRC_VALUE, DEST_VALUE, NEXT_KEY,  IS_DEFAULT) Values ('"&amp;A646&amp;"', '"&amp;B646&amp;"', '"&amp;C646&amp;"', '"&amp;D646&amp;"', '"&amp;E646&amp;"',  '"&amp;F646&amp;"');"</f>
        <v/>
      </c>
      <c r="K646">
        <f>"Update UFMT_CONV_RULE set (SRC_VALUE, DEST_VALUE, NEXT_KEY,  IS_DEFAULT) = (SELECT '"&amp;C646&amp;"', '"&amp;D646&amp;"', '"&amp;E646&amp;"',  '"&amp;F646&amp;"' FROM DUAL) where CONV_KEY = '"&amp;A646&amp;"' AND RULE_NUM = '"&amp;B646&amp;"';"</f>
        <v/>
      </c>
    </row>
    <row r="647" spans="1:12">
      <c r="A647" s="2" t="n">
        <v>164</v>
      </c>
      <c r="B647" t="n">
        <v>0</v>
      </c>
      <c r="D647" s="2" t="s">
        <v>12</v>
      </c>
      <c r="F647" t="n">
        <v>1</v>
      </c>
      <c r="H647">
        <f>VLOOKUP(A647,UFMT_CONVERSION!$A:$E,3,FALSE)</f>
        <v/>
      </c>
      <c r="I647">
        <f>VLOOKUP(A647,UFMT_CONVERSION!$A:$E,5,FALSE)</f>
        <v/>
      </c>
      <c r="J647">
        <f>"Insert into UFMT_CONV_RULE (CONV_KEY, RULE_NUM, SRC_VALUE, DEST_VALUE, NEXT_KEY,  IS_DEFAULT) Values ('"&amp;A647&amp;"', '"&amp;B647&amp;"', '"&amp;C647&amp;"', '"&amp;D647&amp;"', '"&amp;E647&amp;"',  '"&amp;F647&amp;"');"</f>
        <v/>
      </c>
      <c r="K647">
        <f>"Update UFMT_CONV_RULE set (SRC_VALUE, DEST_VALUE, NEXT_KEY,  IS_DEFAULT) = (SELECT '"&amp;C647&amp;"', '"&amp;D647&amp;"', '"&amp;E647&amp;"',  '"&amp;F647&amp;"' FROM DUAL) where CONV_KEY = '"&amp;A647&amp;"' AND RULE_NUM = '"&amp;B647&amp;"';"</f>
        <v/>
      </c>
    </row>
    <row r="648" spans="1:12">
      <c r="A648" s="2" t="n">
        <v>164</v>
      </c>
      <c r="B648" t="n">
        <v>1</v>
      </c>
      <c r="C648" s="2" t="s">
        <v>782</v>
      </c>
      <c r="D648" s="2" t="s">
        <v>256</v>
      </c>
      <c r="F648" t="n">
        <v>0</v>
      </c>
      <c r="H648">
        <f>VLOOKUP(A648,UFMT_CONVERSION!$A:$E,3,FALSE)</f>
        <v/>
      </c>
      <c r="I648">
        <f>VLOOKUP(A648,UFMT_CONVERSION!$A:$E,5,FALSE)</f>
        <v/>
      </c>
      <c r="J648">
        <f>"Insert into UFMT_CONV_RULE (CONV_KEY, RULE_NUM, SRC_VALUE, DEST_VALUE, NEXT_KEY,  IS_DEFAULT) Values ('"&amp;A648&amp;"', '"&amp;B648&amp;"', '"&amp;C648&amp;"', '"&amp;D648&amp;"', '"&amp;E648&amp;"',  '"&amp;F648&amp;"');"</f>
        <v/>
      </c>
      <c r="K648">
        <f>"Update UFMT_CONV_RULE set (SRC_VALUE, DEST_VALUE, NEXT_KEY,  IS_DEFAULT) = (SELECT '"&amp;C648&amp;"', '"&amp;D648&amp;"', '"&amp;E648&amp;"',  '"&amp;F648&amp;"' FROM DUAL) where CONV_KEY = '"&amp;A648&amp;"' AND RULE_NUM = '"&amp;B648&amp;"';"</f>
        <v/>
      </c>
    </row>
  </sheetData>
  <autoFilter ref="A3:L648"/>
  <sortState ref="A5:F541">
    <sortCondition ref="A5:A541"/>
    <sortCondition ref="B5:B541"/>
  </sortState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6"/>
  <sheetViews>
    <sheetView workbookViewId="0">
      <pane activePane="bottomLeft" state="frozen" topLeftCell="A4" ySplit="3"/>
      <selection activeCell="N95" pane="bottomLeft" sqref="N95:N96"/>
    </sheetView>
  </sheetViews>
  <sheetFormatPr baseColWidth="8" defaultRowHeight="14.5" outlineLevelCol="0"/>
  <cols>
    <col bestFit="1" customWidth="1" max="2" min="2" style="3" width="10.54296875"/>
    <col bestFit="1" customWidth="1" max="3" min="3" style="3" width="7.81640625"/>
    <col bestFit="1" customWidth="1" max="4" min="4" style="3" width="7.26953125"/>
    <col bestFit="1" customWidth="1" max="5" min="5" style="3" width="7.81640625"/>
    <col bestFit="1" customWidth="1" max="8" min="6" style="3" width="7.26953125"/>
    <col bestFit="1" customWidth="1" max="9" min="9" style="3" width="10.26953125"/>
    <col bestFit="1" customWidth="1" max="10" min="10" style="3" width="36.81640625"/>
    <col customWidth="1" max="11" min="11" style="3" width="9.453125"/>
    <col customWidth="1" max="13" min="13" style="3" width="9.453125"/>
    <col bestFit="1" customWidth="1" max="14" min="14" style="3" width="17"/>
  </cols>
  <sheetData>
    <row customHeight="1" ht="15" r="1" s="3" spans="1:14">
      <c r="A1" t="s">
        <v>1200</v>
      </c>
      <c r="C1">
        <f>MAX(A:A)+1</f>
        <v/>
      </c>
    </row>
    <row customFormat="1" customHeight="1" ht="15" r="3" s="1" spans="1:14">
      <c r="A3" s="1" t="s">
        <v>1201</v>
      </c>
      <c r="B3" s="1" t="s">
        <v>1202</v>
      </c>
      <c r="C3" s="1" t="s">
        <v>1203</v>
      </c>
      <c r="D3" s="1" t="s">
        <v>1204</v>
      </c>
      <c r="E3" s="1" t="s">
        <v>1205</v>
      </c>
      <c r="F3" s="1" t="s">
        <v>1206</v>
      </c>
      <c r="G3" s="1" t="s">
        <v>1207</v>
      </c>
      <c r="H3" s="1" t="s">
        <v>1208</v>
      </c>
      <c r="I3" s="1" t="s">
        <v>1209</v>
      </c>
      <c r="J3" s="1" t="s">
        <v>5</v>
      </c>
      <c r="L3" s="1" t="s">
        <v>8</v>
      </c>
      <c r="M3" s="1" t="s">
        <v>9</v>
      </c>
      <c r="N3" s="1" t="s">
        <v>10</v>
      </c>
    </row>
    <row customHeight="1" ht="15" r="4" s="3" spans="1:14">
      <c r="A4" t="n">
        <v>1</v>
      </c>
      <c r="B4" s="2" t="s">
        <v>1210</v>
      </c>
      <c r="C4" t="n">
        <v>2</v>
      </c>
      <c r="E4" t="n">
        <v>5</v>
      </c>
      <c r="I4" t="n">
        <v>1</v>
      </c>
      <c r="J4" s="2" t="s">
        <v>1211</v>
      </c>
      <c r="K4" s="2" t="n"/>
      <c r="L4">
        <f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/>
      </c>
      <c r="M4">
        <f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/>
      </c>
    </row>
    <row customHeight="1" ht="15" r="5" s="3" spans="1:14">
      <c r="A5" t="n">
        <v>2</v>
      </c>
      <c r="B5" s="2" t="s">
        <v>1210</v>
      </c>
      <c r="C5" t="n">
        <v>2</v>
      </c>
      <c r="E5" t="n">
        <v>1</v>
      </c>
      <c r="I5" t="n">
        <v>1</v>
      </c>
      <c r="J5" s="2" t="s">
        <v>1212</v>
      </c>
      <c r="K5" s="2" t="n"/>
      <c r="L5">
        <f>"Insert into UFMT_CONDITION (COND_ID, OPERATOR, VALUE1, CONV1, VALUE2, CONV2, COND1, COND2, F_STRCMP, DESCRIPTION) Values ('"&amp;A5&amp;"', '"&amp;B5&amp;"', '"&amp;C5&amp;"', '"&amp;D5&amp;"', '"&amp;E5&amp;"',  '"&amp;F5&amp;"', '"&amp;G5&amp;"', '"&amp;H5&amp;"', '"&amp;I5&amp;"', '"&amp;J5&amp;"');"</f>
        <v/>
      </c>
      <c r="M5">
        <f>"Update UFMT_CONDITION set (OPERATOR, VALUE1, CONV1, VALUE2, CONV2, COND1, COND2, F_STRCMP, DESCRIPTION) = ( Select '"&amp;B5&amp;"', '"&amp;C5&amp;"', '"&amp;D5&amp;"', '"&amp;E5&amp;"',  '"&amp;F5&amp;"', '"&amp;G5&amp;"', '"&amp;H5&amp;"', '"&amp;I5&amp;"', '"&amp;J5&amp;"' FROM DUAL) where COND_ID = '"&amp;A5&amp;"';"</f>
        <v/>
      </c>
    </row>
    <row customHeight="1" ht="15" r="6" s="3" spans="1:14">
      <c r="A6" t="n">
        <v>3</v>
      </c>
      <c r="B6" s="2" t="s">
        <v>1213</v>
      </c>
      <c r="C6" t="n">
        <v>34</v>
      </c>
      <c r="E6" t="n">
        <v>35</v>
      </c>
      <c r="I6" t="n">
        <v>1</v>
      </c>
      <c r="J6" s="2" t="s">
        <v>1214</v>
      </c>
      <c r="K6" s="2" t="n"/>
      <c r="L6">
        <f>"Insert into UFMT_CONDITION (COND_ID, OPERATOR, VALUE1, CONV1, VALUE2, CONV2, COND1, COND2, F_STRCMP, DESCRIPTION) Values ('"&amp;A6&amp;"', '"&amp;B6&amp;"', '"&amp;C6&amp;"', '"&amp;D6&amp;"', '"&amp;E6&amp;"',  '"&amp;F6&amp;"', '"&amp;G6&amp;"', '"&amp;H6&amp;"', '"&amp;I6&amp;"', '"&amp;J6&amp;"');"</f>
        <v/>
      </c>
      <c r="M6">
        <f>"Update UFMT_CONDITION set (OPERATOR, VALUE1, CONV1, VALUE2, CONV2, COND1, COND2, F_STRCMP, DESCRIPTION) = ( Select '"&amp;B6&amp;"', '"&amp;C6&amp;"', '"&amp;D6&amp;"', '"&amp;E6&amp;"',  '"&amp;F6&amp;"', '"&amp;G6&amp;"', '"&amp;H6&amp;"', '"&amp;I6&amp;"', '"&amp;J6&amp;"' FROM DUAL) where COND_ID = '"&amp;A6&amp;"';"</f>
        <v/>
      </c>
    </row>
    <row customHeight="1" ht="15" r="7" s="3" spans="1:14">
      <c r="A7" t="n">
        <v>4</v>
      </c>
      <c r="B7" s="2" t="s">
        <v>1213</v>
      </c>
      <c r="C7" t="n">
        <v>8</v>
      </c>
      <c r="E7" t="n">
        <v>1</v>
      </c>
      <c r="I7" t="n">
        <v>1</v>
      </c>
      <c r="J7" s="2" t="s">
        <v>1215</v>
      </c>
      <c r="K7" s="2" t="n"/>
      <c r="L7">
        <f>"Insert into UFMT_CONDITION (COND_ID, OPERATOR, VALUE1, CONV1, VALUE2, CONV2, COND1, COND2, F_STRCMP, DESCRIPTION) Values ('"&amp;A7&amp;"', '"&amp;B7&amp;"', '"&amp;C7&amp;"', '"&amp;D7&amp;"', '"&amp;E7&amp;"',  '"&amp;F7&amp;"', '"&amp;G7&amp;"', '"&amp;H7&amp;"', '"&amp;I7&amp;"', '"&amp;J7&amp;"');"</f>
        <v/>
      </c>
      <c r="M7">
        <f>"Update UFMT_CONDITION set (OPERATOR, VALUE1, CONV1, VALUE2, CONV2, COND1, COND2, F_STRCMP, DESCRIPTION) = ( Select '"&amp;B7&amp;"', '"&amp;C7&amp;"', '"&amp;D7&amp;"', '"&amp;E7&amp;"',  '"&amp;F7&amp;"', '"&amp;G7&amp;"', '"&amp;H7&amp;"', '"&amp;I7&amp;"', '"&amp;J7&amp;"' FROM DUAL) where COND_ID = '"&amp;A7&amp;"';"</f>
        <v/>
      </c>
    </row>
    <row customHeight="1" ht="15" r="8" s="3" spans="1:14">
      <c r="A8" t="n">
        <v>5</v>
      </c>
      <c r="B8" s="2" t="s">
        <v>1216</v>
      </c>
      <c r="G8" t="n">
        <v>3</v>
      </c>
      <c r="H8" t="n">
        <v>4</v>
      </c>
      <c r="I8" t="n">
        <v>1</v>
      </c>
      <c r="J8" s="2" t="s">
        <v>1217</v>
      </c>
      <c r="K8" s="2" t="n"/>
      <c r="L8">
        <f>"Insert into UFMT_CONDITION (COND_ID, OPERATOR, VALUE1, CONV1, VALUE2, CONV2, COND1, COND2, F_STRCMP, DESCRIPTION) Values ('"&amp;A8&amp;"', '"&amp;B8&amp;"', '"&amp;C8&amp;"', '"&amp;D8&amp;"', '"&amp;E8&amp;"',  '"&amp;F8&amp;"', '"&amp;G8&amp;"', '"&amp;H8&amp;"', '"&amp;I8&amp;"', '"&amp;J8&amp;"');"</f>
        <v/>
      </c>
      <c r="M8">
        <f>"Update UFMT_CONDITION set (OPERATOR, VALUE1, CONV1, VALUE2, CONV2, COND1, COND2, F_STRCMP, DESCRIPTION) = ( Select '"&amp;B8&amp;"', '"&amp;C8&amp;"', '"&amp;D8&amp;"', '"&amp;E8&amp;"',  '"&amp;F8&amp;"', '"&amp;G8&amp;"', '"&amp;H8&amp;"', '"&amp;I8&amp;"', '"&amp;J8&amp;"' FROM DUAL) where COND_ID = '"&amp;A8&amp;"';"</f>
        <v/>
      </c>
    </row>
    <row customHeight="1" ht="15" r="9" s="3" spans="1:14">
      <c r="A9" t="n">
        <v>6</v>
      </c>
      <c r="B9" s="2" t="s">
        <v>1213</v>
      </c>
      <c r="C9" t="n">
        <v>10</v>
      </c>
      <c r="E9" t="n">
        <v>1</v>
      </c>
      <c r="G9" t="n">
        <v>3</v>
      </c>
      <c r="I9" t="n">
        <v>1</v>
      </c>
      <c r="J9" s="2" t="s">
        <v>1218</v>
      </c>
      <c r="K9" s="2" t="n"/>
      <c r="L9">
        <f>"Insert into UFMT_CONDITION (COND_ID, OPERATOR, VALUE1, CONV1, VALUE2, CONV2, COND1, COND2, F_STRCMP, DESCRIPTION) Values ('"&amp;A9&amp;"', '"&amp;B9&amp;"', '"&amp;C9&amp;"', '"&amp;D9&amp;"', '"&amp;E9&amp;"',  '"&amp;F9&amp;"', '"&amp;G9&amp;"', '"&amp;H9&amp;"', '"&amp;I9&amp;"', '"&amp;J9&amp;"');"</f>
        <v/>
      </c>
      <c r="M9">
        <f>"Update UFMT_CONDITION set (OPERATOR, VALUE1, CONV1, VALUE2, CONV2, COND1, COND2, F_STRCMP, DESCRIPTION) = ( Select '"&amp;B9&amp;"', '"&amp;C9&amp;"', '"&amp;D9&amp;"', '"&amp;E9&amp;"',  '"&amp;F9&amp;"', '"&amp;G9&amp;"', '"&amp;H9&amp;"', '"&amp;I9&amp;"', '"&amp;J9&amp;"' FROM DUAL) where COND_ID = '"&amp;A9&amp;"';"</f>
        <v/>
      </c>
    </row>
    <row customHeight="1" ht="15" r="10" s="3" spans="1:14">
      <c r="A10" t="n">
        <v>7</v>
      </c>
      <c r="B10" s="2" t="s">
        <v>1216</v>
      </c>
      <c r="G10" t="n">
        <v>3</v>
      </c>
      <c r="H10" t="n">
        <v>6</v>
      </c>
      <c r="I10" t="n">
        <v>1</v>
      </c>
      <c r="J10" s="2" t="s">
        <v>1219</v>
      </c>
      <c r="K10" s="2" t="n"/>
      <c r="L10">
        <f>"Insert into UFMT_CONDITION (COND_ID, OPERATOR, VALUE1, CONV1, VALUE2, CONV2, COND1, COND2, F_STRCMP, DESCRIPTION) Values ('"&amp;A10&amp;"', '"&amp;B10&amp;"', '"&amp;C10&amp;"', '"&amp;D10&amp;"', '"&amp;E10&amp;"',  '"&amp;F10&amp;"', '"&amp;G10&amp;"', '"&amp;H10&amp;"', '"&amp;I10&amp;"', '"&amp;J10&amp;"');"</f>
        <v/>
      </c>
      <c r="M10">
        <f>"Update UFMT_CONDITION set (OPERATOR, VALUE1, CONV1, VALUE2, CONV2, COND1, COND2, F_STRCMP, DESCRIPTION) = ( Select '"&amp;B10&amp;"', '"&amp;C10&amp;"', '"&amp;D10&amp;"', '"&amp;E10&amp;"',  '"&amp;F10&amp;"', '"&amp;G10&amp;"', '"&amp;H10&amp;"', '"&amp;I10&amp;"', '"&amp;J10&amp;"' FROM DUAL) where COND_ID = '"&amp;A10&amp;"';"</f>
        <v/>
      </c>
    </row>
    <row customHeight="1" ht="15" r="11" s="3" spans="1:14">
      <c r="A11" t="n">
        <v>8</v>
      </c>
      <c r="B11" s="2" t="s">
        <v>1213</v>
      </c>
      <c r="C11" t="n">
        <v>21</v>
      </c>
      <c r="E11" t="n">
        <v>1</v>
      </c>
      <c r="I11" t="n">
        <v>1</v>
      </c>
      <c r="J11" s="2" t="s">
        <v>1220</v>
      </c>
      <c r="K11" s="2" t="n"/>
      <c r="L11">
        <f>"Insert into UFMT_CONDITION (COND_ID, OPERATOR, VALUE1, CONV1, VALUE2, CONV2, COND1, COND2, F_STRCMP, DESCRIPTION) Values ('"&amp;A11&amp;"', '"&amp;B11&amp;"', '"&amp;C11&amp;"', '"&amp;D11&amp;"', '"&amp;E11&amp;"',  '"&amp;F11&amp;"', '"&amp;G11&amp;"', '"&amp;H11&amp;"', '"&amp;I11&amp;"', '"&amp;J11&amp;"');"</f>
        <v/>
      </c>
      <c r="M11">
        <f>"Update UFMT_CONDITION set (OPERATOR, VALUE1, CONV1, VALUE2, CONV2, COND1, COND2, F_STRCMP, DESCRIPTION) = ( Select '"&amp;B11&amp;"', '"&amp;C11&amp;"', '"&amp;D11&amp;"', '"&amp;E11&amp;"',  '"&amp;F11&amp;"', '"&amp;G11&amp;"', '"&amp;H11&amp;"', '"&amp;I11&amp;"', '"&amp;J11&amp;"' FROM DUAL) where COND_ID = '"&amp;A11&amp;"';"</f>
        <v/>
      </c>
    </row>
    <row customHeight="1" ht="15" r="12" s="3" spans="1:14">
      <c r="A12" t="n">
        <v>9</v>
      </c>
      <c r="B12" s="2" t="s">
        <v>1213</v>
      </c>
      <c r="C12" t="n">
        <v>22</v>
      </c>
      <c r="E12" t="n">
        <v>1</v>
      </c>
      <c r="I12" t="n">
        <v>1</v>
      </c>
      <c r="J12" s="2" t="s">
        <v>1221</v>
      </c>
      <c r="K12" s="2" t="n"/>
      <c r="L12">
        <f>"Insert into UFMT_CONDITION (COND_ID, OPERATOR, VALUE1, CONV1, VALUE2, CONV2, COND1, COND2, F_STRCMP, DESCRIPTION) Values ('"&amp;A12&amp;"', '"&amp;B12&amp;"', '"&amp;C12&amp;"', '"&amp;D12&amp;"', '"&amp;E12&amp;"',  '"&amp;F12&amp;"', '"&amp;G12&amp;"', '"&amp;H12&amp;"', '"&amp;I12&amp;"', '"&amp;J12&amp;"');"</f>
        <v/>
      </c>
      <c r="M12">
        <f>"Update UFMT_CONDITION set (OPERATOR, VALUE1, CONV1, VALUE2, CONV2, COND1, COND2, F_STRCMP, DESCRIPTION) = ( Select '"&amp;B12&amp;"', '"&amp;C12&amp;"', '"&amp;D12&amp;"', '"&amp;E12&amp;"',  '"&amp;F12&amp;"', '"&amp;G12&amp;"', '"&amp;H12&amp;"', '"&amp;I12&amp;"', '"&amp;J12&amp;"' FROM DUAL) where COND_ID = '"&amp;A12&amp;"';"</f>
        <v/>
      </c>
    </row>
    <row customHeight="1" ht="15" r="13" s="3" spans="1:14">
      <c r="A13" t="n">
        <v>10</v>
      </c>
      <c r="B13" s="2" t="s">
        <v>1213</v>
      </c>
      <c r="C13" t="n">
        <v>37</v>
      </c>
      <c r="E13" t="n">
        <v>1</v>
      </c>
      <c r="I13" t="n">
        <v>1</v>
      </c>
      <c r="J13" s="2" t="s">
        <v>1222</v>
      </c>
      <c r="K13" s="2" t="n"/>
      <c r="L13">
        <f>"Insert into UFMT_CONDITION (COND_ID, OPERATOR, VALUE1, CONV1, VALUE2, CONV2, COND1, COND2, F_STRCMP, DESCRIPTION) Values ('"&amp;A13&amp;"', '"&amp;B13&amp;"', '"&amp;C13&amp;"', '"&amp;D13&amp;"', '"&amp;E13&amp;"',  '"&amp;F13&amp;"', '"&amp;G13&amp;"', '"&amp;H13&amp;"', '"&amp;I13&amp;"', '"&amp;J13&amp;"');"</f>
        <v/>
      </c>
      <c r="M13">
        <f>"Update UFMT_CONDITION set (OPERATOR, VALUE1, CONV1, VALUE2, CONV2, COND1, COND2, F_STRCMP, DESCRIPTION) = ( Select '"&amp;B13&amp;"', '"&amp;C13&amp;"', '"&amp;D13&amp;"', '"&amp;E13&amp;"',  '"&amp;F13&amp;"', '"&amp;G13&amp;"', '"&amp;H13&amp;"', '"&amp;I13&amp;"', '"&amp;J13&amp;"' FROM DUAL) where COND_ID = '"&amp;A13&amp;"';"</f>
        <v/>
      </c>
    </row>
    <row customHeight="1" ht="15" r="14" s="3" spans="1:14">
      <c r="A14" t="n">
        <v>11</v>
      </c>
      <c r="B14" s="2" t="s">
        <v>1210</v>
      </c>
      <c r="C14" t="n">
        <v>56</v>
      </c>
      <c r="D14" t="n">
        <v>10</v>
      </c>
      <c r="E14" t="n">
        <v>59</v>
      </c>
      <c r="I14" t="n">
        <v>1</v>
      </c>
      <c r="J14" s="2" t="s">
        <v>1223</v>
      </c>
      <c r="K14" s="2" t="n"/>
      <c r="L14">
        <f>"Insert into UFMT_CONDITION (COND_ID, OPERATOR, VALUE1, CONV1, VALUE2, CONV2, COND1, COND2, F_STRCMP, DESCRIPTION) Values ('"&amp;A14&amp;"', '"&amp;B14&amp;"', '"&amp;C14&amp;"', '"&amp;D14&amp;"', '"&amp;E14&amp;"',  '"&amp;F14&amp;"', '"&amp;G14&amp;"', '"&amp;H14&amp;"', '"&amp;I14&amp;"', '"&amp;J14&amp;"');"</f>
        <v/>
      </c>
      <c r="M14">
        <f>"Update UFMT_CONDITION set (OPERATOR, VALUE1, CONV1, VALUE2, CONV2, COND1, COND2, F_STRCMP, DESCRIPTION) = ( Select '"&amp;B14&amp;"', '"&amp;C14&amp;"', '"&amp;D14&amp;"', '"&amp;E14&amp;"',  '"&amp;F14&amp;"', '"&amp;G14&amp;"', '"&amp;H14&amp;"', '"&amp;I14&amp;"', '"&amp;J14&amp;"' FROM DUAL) where COND_ID = '"&amp;A14&amp;"';"</f>
        <v/>
      </c>
    </row>
    <row customHeight="1" ht="15" r="15" s="3" spans="1:14">
      <c r="A15" t="n">
        <v>12</v>
      </c>
      <c r="B15" s="2" t="s">
        <v>1210</v>
      </c>
      <c r="C15" t="n">
        <v>1</v>
      </c>
      <c r="E15" t="n">
        <v>68</v>
      </c>
      <c r="I15" t="n">
        <v>1</v>
      </c>
      <c r="J15" s="2" t="s">
        <v>1224</v>
      </c>
      <c r="K15" s="2" t="n"/>
      <c r="L15">
        <f>"Insert into UFMT_CONDITION (COND_ID, OPERATOR, VALUE1, CONV1, VALUE2, CONV2, COND1, COND2, F_STRCMP, DESCRIPTION) Values ('"&amp;A15&amp;"', '"&amp;B15&amp;"', '"&amp;C15&amp;"', '"&amp;D15&amp;"', '"&amp;E15&amp;"',  '"&amp;F15&amp;"', '"&amp;G15&amp;"', '"&amp;H15&amp;"', '"&amp;I15&amp;"', '"&amp;J15&amp;"');"</f>
        <v/>
      </c>
      <c r="M15">
        <f>"Update UFMT_CONDITION set (OPERATOR, VALUE1, CONV1, VALUE2, CONV2, COND1, COND2, F_STRCMP, DESCRIPTION) = ( Select '"&amp;B15&amp;"', '"&amp;C15&amp;"', '"&amp;D15&amp;"', '"&amp;E15&amp;"',  '"&amp;F15&amp;"', '"&amp;G15&amp;"', '"&amp;H15&amp;"', '"&amp;I15&amp;"', '"&amp;J15&amp;"' FROM DUAL) where COND_ID = '"&amp;A15&amp;"';"</f>
        <v/>
      </c>
    </row>
    <row customHeight="1" ht="15" r="16" s="3" spans="1:14">
      <c r="A16" t="n">
        <v>13</v>
      </c>
      <c r="B16" s="2" t="s">
        <v>1210</v>
      </c>
      <c r="C16" t="n">
        <v>27</v>
      </c>
      <c r="E16" t="n">
        <v>29</v>
      </c>
      <c r="I16" t="n">
        <v>1</v>
      </c>
      <c r="J16" s="2" t="s">
        <v>1225</v>
      </c>
      <c r="K16" s="2" t="n"/>
      <c r="L16">
        <f>"Insert into UFMT_CONDITION (COND_ID, OPERATOR, VALUE1, CONV1, VALUE2, CONV2, COND1, COND2, F_STRCMP, DESCRIPTION) Values ('"&amp;A16&amp;"', '"&amp;B16&amp;"', '"&amp;C16&amp;"', '"&amp;D16&amp;"', '"&amp;E16&amp;"',  '"&amp;F16&amp;"', '"&amp;G16&amp;"', '"&amp;H16&amp;"', '"&amp;I16&amp;"', '"&amp;J16&amp;"');"</f>
        <v/>
      </c>
      <c r="M16">
        <f>"Update UFMT_CONDITION set (OPERATOR, VALUE1, CONV1, VALUE2, CONV2, COND1, COND2, F_STRCMP, DESCRIPTION) = ( Select '"&amp;B16&amp;"', '"&amp;C16&amp;"', '"&amp;D16&amp;"', '"&amp;E16&amp;"',  '"&amp;F16&amp;"', '"&amp;G16&amp;"', '"&amp;H16&amp;"', '"&amp;I16&amp;"', '"&amp;J16&amp;"' FROM DUAL) where COND_ID = '"&amp;A16&amp;"';"</f>
        <v/>
      </c>
    </row>
    <row r="17" spans="1:14">
      <c r="A17" t="n">
        <v>14</v>
      </c>
      <c r="B17" s="2" t="s">
        <v>1210</v>
      </c>
      <c r="C17" t="n">
        <v>3</v>
      </c>
      <c r="E17" t="n">
        <v>154</v>
      </c>
      <c r="I17" t="n">
        <v>1</v>
      </c>
      <c r="J17" s="2" t="s">
        <v>1226</v>
      </c>
      <c r="K17" s="2" t="n"/>
      <c r="L17">
        <f>"Insert into UFMT_CONDITION (COND_ID, OPERATOR, VALUE1, CONV1, VALUE2, CONV2, COND1, COND2, F_STRCMP, DESCRIPTION) Values ('"&amp;A17&amp;"', '"&amp;B17&amp;"', '"&amp;C17&amp;"', '"&amp;D17&amp;"', '"&amp;E17&amp;"',  '"&amp;F17&amp;"', '"&amp;G17&amp;"', '"&amp;H17&amp;"', '"&amp;I17&amp;"', '"&amp;J17&amp;"');"</f>
        <v/>
      </c>
      <c r="M17">
        <f>"Update UFMT_CONDITION set (OPERATOR, VALUE1, CONV1, VALUE2, CONV2, COND1, COND2, F_STRCMP, DESCRIPTION) = ( Select '"&amp;B17&amp;"', '"&amp;C17&amp;"', '"&amp;D17&amp;"', '"&amp;E17&amp;"',  '"&amp;F17&amp;"', '"&amp;G17&amp;"', '"&amp;H17&amp;"', '"&amp;I17&amp;"', '"&amp;J17&amp;"' FROM DUAL) where COND_ID = '"&amp;A17&amp;"';"</f>
        <v/>
      </c>
    </row>
    <row r="18" spans="1:14">
      <c r="A18" t="n">
        <v>15</v>
      </c>
      <c r="B18" s="2" t="s">
        <v>1210</v>
      </c>
      <c r="C18" t="n">
        <v>2</v>
      </c>
      <c r="D18" t="n">
        <v>39</v>
      </c>
      <c r="E18" t="n">
        <v>157</v>
      </c>
      <c r="I18" t="n">
        <v>1</v>
      </c>
      <c r="J18" s="2" t="s">
        <v>1227</v>
      </c>
      <c r="K18" s="2" t="n"/>
      <c r="L18">
        <f>"Insert into UFMT_CONDITION (COND_ID, OPERATOR, VALUE1, CONV1, VALUE2, CONV2, COND1, COND2, F_STRCMP, DESCRIPTION) Values ('"&amp;A18&amp;"', '"&amp;B18&amp;"', '"&amp;C18&amp;"', '"&amp;D18&amp;"', '"&amp;E18&amp;"',  '"&amp;F18&amp;"', '"&amp;G18&amp;"', '"&amp;H18&amp;"', '"&amp;I18&amp;"', '"&amp;J18&amp;"');"</f>
        <v/>
      </c>
      <c r="M18">
        <f>"Update UFMT_CONDITION set (OPERATOR, VALUE1, CONV1, VALUE2, CONV2, COND1, COND2, F_STRCMP, DESCRIPTION) = ( Select '"&amp;B18&amp;"', '"&amp;C18&amp;"', '"&amp;D18&amp;"', '"&amp;E18&amp;"',  '"&amp;F18&amp;"', '"&amp;G18&amp;"', '"&amp;H18&amp;"', '"&amp;I18&amp;"', '"&amp;J18&amp;"' FROM DUAL) where COND_ID = '"&amp;A18&amp;"';"</f>
        <v/>
      </c>
    </row>
    <row r="19" spans="1:14">
      <c r="A19" t="n">
        <v>16</v>
      </c>
      <c r="B19" s="2" t="s">
        <v>1210</v>
      </c>
      <c r="C19" t="n">
        <v>34</v>
      </c>
      <c r="E19" t="n">
        <v>159</v>
      </c>
      <c r="I19" t="n">
        <v>1</v>
      </c>
      <c r="J19" s="2" t="s">
        <v>1228</v>
      </c>
      <c r="K19" s="2" t="n"/>
      <c r="L19">
        <f>"Insert into UFMT_CONDITION (COND_ID, OPERATOR, VALUE1, CONV1, VALUE2, CONV2, COND1, COND2, F_STRCMP, DESCRIPTION) Values ('"&amp;A19&amp;"', '"&amp;B19&amp;"', '"&amp;C19&amp;"', '"&amp;D19&amp;"', '"&amp;E19&amp;"',  '"&amp;F19&amp;"', '"&amp;G19&amp;"', '"&amp;H19&amp;"', '"&amp;I19&amp;"', '"&amp;J19&amp;"');"</f>
        <v/>
      </c>
      <c r="M19">
        <f>"Update UFMT_CONDITION set (OPERATOR, VALUE1, CONV1, VALUE2, CONV2, COND1, COND2, F_STRCMP, DESCRIPTION) = ( Select '"&amp;B19&amp;"', '"&amp;C19&amp;"', '"&amp;D19&amp;"', '"&amp;E19&amp;"',  '"&amp;F19&amp;"', '"&amp;G19&amp;"', '"&amp;H19&amp;"', '"&amp;I19&amp;"', '"&amp;J19&amp;"' FROM DUAL) where COND_ID = '"&amp;A19&amp;"';"</f>
        <v/>
      </c>
    </row>
    <row r="20" spans="1:14">
      <c r="A20" t="n">
        <v>17</v>
      </c>
      <c r="B20" s="2" t="s">
        <v>1216</v>
      </c>
      <c r="G20" t="n">
        <v>15</v>
      </c>
      <c r="H20" t="n">
        <v>16</v>
      </c>
      <c r="I20" t="n">
        <v>1</v>
      </c>
      <c r="J20" s="2" t="s">
        <v>1229</v>
      </c>
      <c r="K20" s="2" t="n"/>
      <c r="L20">
        <f>"Insert into UFMT_CONDITION (COND_ID, OPERATOR, VALUE1, CONV1, VALUE2, CONV2, COND1, COND2, F_STRCMP, DESCRIPTION) Values ('"&amp;A20&amp;"', '"&amp;B20&amp;"', '"&amp;C20&amp;"', '"&amp;D20&amp;"', '"&amp;E20&amp;"',  '"&amp;F20&amp;"', '"&amp;G20&amp;"', '"&amp;H20&amp;"', '"&amp;I20&amp;"', '"&amp;J20&amp;"');"</f>
        <v/>
      </c>
      <c r="M20">
        <f>"Update UFMT_CONDITION set (OPERATOR, VALUE1, CONV1, VALUE2, CONV2, COND1, COND2, F_STRCMP, DESCRIPTION) = ( Select '"&amp;B20&amp;"', '"&amp;C20&amp;"', '"&amp;D20&amp;"', '"&amp;E20&amp;"',  '"&amp;F20&amp;"', '"&amp;G20&amp;"', '"&amp;H20&amp;"', '"&amp;I20&amp;"', '"&amp;J20&amp;"' FROM DUAL) where COND_ID = '"&amp;A20&amp;"';"</f>
        <v/>
      </c>
    </row>
    <row r="21" spans="1:14">
      <c r="A21" t="n">
        <v>18</v>
      </c>
      <c r="B21" s="2" t="s">
        <v>1210</v>
      </c>
      <c r="C21" t="n">
        <v>3</v>
      </c>
      <c r="E21" t="n">
        <v>160</v>
      </c>
      <c r="I21" t="n">
        <v>1</v>
      </c>
      <c r="J21" s="2" t="s">
        <v>1230</v>
      </c>
      <c r="K21" s="2" t="n"/>
      <c r="L21">
        <f>"Insert into UFMT_CONDITION (COND_ID, OPERATOR, VALUE1, CONV1, VALUE2, CONV2, COND1, COND2, F_STRCMP, DESCRIPTION) Values ('"&amp;A21&amp;"', '"&amp;B21&amp;"', '"&amp;C21&amp;"', '"&amp;D21&amp;"', '"&amp;E21&amp;"',  '"&amp;F21&amp;"', '"&amp;G21&amp;"', '"&amp;H21&amp;"', '"&amp;I21&amp;"', '"&amp;J21&amp;"');"</f>
        <v/>
      </c>
      <c r="M21">
        <f>"Update UFMT_CONDITION set (OPERATOR, VALUE1, CONV1, VALUE2, CONV2, COND1, COND2, F_STRCMP, DESCRIPTION) = ( Select '"&amp;B21&amp;"', '"&amp;C21&amp;"', '"&amp;D21&amp;"', '"&amp;E21&amp;"',  '"&amp;F21&amp;"', '"&amp;G21&amp;"', '"&amp;H21&amp;"', '"&amp;I21&amp;"', '"&amp;J21&amp;"' FROM DUAL) where COND_ID = '"&amp;A21&amp;"';"</f>
        <v/>
      </c>
    </row>
    <row r="22" spans="1:14">
      <c r="A22" t="n">
        <v>19</v>
      </c>
      <c r="B22" s="2" t="s">
        <v>1210</v>
      </c>
      <c r="C22" t="n">
        <v>3</v>
      </c>
      <c r="E22" t="n">
        <v>164</v>
      </c>
      <c r="I22" t="n">
        <v>1</v>
      </c>
      <c r="J22" s="2" t="s">
        <v>1231</v>
      </c>
      <c r="K22" s="2" t="n"/>
      <c r="L22">
        <f>"Insert into UFMT_CONDITION (COND_ID, OPERATOR, VALUE1, CONV1, VALUE2, CONV2, COND1, COND2, F_STRCMP, DESCRIPTION) Values ('"&amp;A22&amp;"', '"&amp;B22&amp;"', '"&amp;C22&amp;"', '"&amp;D22&amp;"', '"&amp;E22&amp;"',  '"&amp;F22&amp;"', '"&amp;G22&amp;"', '"&amp;H22&amp;"', '"&amp;I22&amp;"', '"&amp;J22&amp;"');"</f>
        <v/>
      </c>
      <c r="M22">
        <f>"Update UFMT_CONDITION set (OPERATOR, VALUE1, CONV1, VALUE2, CONV2, COND1, COND2, F_STRCMP, DESCRIPTION) = ( Select '"&amp;B22&amp;"', '"&amp;C22&amp;"', '"&amp;D22&amp;"', '"&amp;E22&amp;"',  '"&amp;F22&amp;"', '"&amp;G22&amp;"', '"&amp;H22&amp;"', '"&amp;I22&amp;"', '"&amp;J22&amp;"' FROM DUAL) where COND_ID = '"&amp;A22&amp;"';"</f>
        <v/>
      </c>
    </row>
    <row r="23" spans="1:14">
      <c r="A23" t="n">
        <v>20</v>
      </c>
      <c r="B23" s="2" t="s">
        <v>1210</v>
      </c>
      <c r="C23" t="n">
        <v>3</v>
      </c>
      <c r="E23" t="n">
        <v>169</v>
      </c>
      <c r="I23" t="n">
        <v>1</v>
      </c>
      <c r="J23" s="2" t="s">
        <v>1232</v>
      </c>
      <c r="K23" s="2" t="n"/>
      <c r="L23">
        <f>"Insert into UFMT_CONDITION (COND_ID, OPERATOR, VALUE1, CONV1, VALUE2, CONV2, COND1, COND2, F_STRCMP, DESCRIPTION) Values ('"&amp;A23&amp;"', '"&amp;B23&amp;"', '"&amp;C23&amp;"', '"&amp;D23&amp;"', '"&amp;E23&amp;"',  '"&amp;F23&amp;"', '"&amp;G23&amp;"', '"&amp;H23&amp;"', '"&amp;I23&amp;"', '"&amp;J23&amp;"');"</f>
        <v/>
      </c>
      <c r="M23">
        <f>"Update UFMT_CONDITION set (OPERATOR, VALUE1, CONV1, VALUE2, CONV2, COND1, COND2, F_STRCMP, DESCRIPTION) = ( Select '"&amp;B23&amp;"', '"&amp;C23&amp;"', '"&amp;D23&amp;"', '"&amp;E23&amp;"',  '"&amp;F23&amp;"', '"&amp;G23&amp;"', '"&amp;H23&amp;"', '"&amp;I23&amp;"', '"&amp;J23&amp;"' FROM DUAL) where COND_ID = '"&amp;A23&amp;"';"</f>
        <v/>
      </c>
    </row>
    <row r="24" spans="1:14">
      <c r="A24" t="n">
        <v>21</v>
      </c>
      <c r="B24" s="2" t="s">
        <v>1233</v>
      </c>
      <c r="G24" t="n">
        <v>20</v>
      </c>
      <c r="I24" t="n">
        <v>1</v>
      </c>
      <c r="J24" s="2" t="s">
        <v>1234</v>
      </c>
      <c r="K24" s="2" t="n"/>
      <c r="L24">
        <f>"Insert into UFMT_CONDITION (COND_ID, OPERATOR, VALUE1, CONV1, VALUE2, CONV2, COND1, COND2, F_STRCMP, DESCRIPTION) Values ('"&amp;A24&amp;"', '"&amp;B24&amp;"', '"&amp;C24&amp;"', '"&amp;D24&amp;"', '"&amp;E24&amp;"',  '"&amp;F24&amp;"', '"&amp;G24&amp;"', '"&amp;H24&amp;"', '"&amp;I24&amp;"', '"&amp;J24&amp;"');"</f>
        <v/>
      </c>
      <c r="M24">
        <f>"Update UFMT_CONDITION set (OPERATOR, VALUE1, CONV1, VALUE2, CONV2, COND1, COND2, F_STRCMP, DESCRIPTION) = ( Select '"&amp;B24&amp;"', '"&amp;C24&amp;"', '"&amp;D24&amp;"', '"&amp;E24&amp;"',  '"&amp;F24&amp;"', '"&amp;G24&amp;"', '"&amp;H24&amp;"', '"&amp;I24&amp;"', '"&amp;J24&amp;"' FROM DUAL) where COND_ID = '"&amp;A24&amp;"';"</f>
        <v/>
      </c>
    </row>
    <row r="25" spans="1:14">
      <c r="A25" t="n">
        <v>22</v>
      </c>
      <c r="B25" s="2" t="s">
        <v>1210</v>
      </c>
      <c r="C25" t="n">
        <v>3</v>
      </c>
      <c r="E25" t="n">
        <v>170</v>
      </c>
      <c r="I25" t="n">
        <v>1</v>
      </c>
      <c r="J25" s="2" t="s">
        <v>1235</v>
      </c>
      <c r="K25" s="2" t="n"/>
      <c r="L25">
        <f>"Insert into UFMT_CONDITION (COND_ID, OPERATOR, VALUE1, CONV1, VALUE2, CONV2, COND1, COND2, F_STRCMP, DESCRIPTION) Values ('"&amp;A25&amp;"', '"&amp;B25&amp;"', '"&amp;C25&amp;"', '"&amp;D25&amp;"', '"&amp;E25&amp;"',  '"&amp;F25&amp;"', '"&amp;G25&amp;"', '"&amp;H25&amp;"', '"&amp;I25&amp;"', '"&amp;J25&amp;"');"</f>
        <v/>
      </c>
      <c r="M25">
        <f>"Update UFMT_CONDITION set (OPERATOR, VALUE1, CONV1, VALUE2, CONV2, COND1, COND2, F_STRCMP, DESCRIPTION) = ( Select '"&amp;B25&amp;"', '"&amp;C25&amp;"', '"&amp;D25&amp;"', '"&amp;E25&amp;"',  '"&amp;F25&amp;"', '"&amp;G25&amp;"', '"&amp;H25&amp;"', '"&amp;I25&amp;"', '"&amp;J25&amp;"' FROM DUAL) where COND_ID = '"&amp;A25&amp;"';"</f>
        <v/>
      </c>
    </row>
    <row r="26" spans="1:14">
      <c r="A26" t="n">
        <v>23</v>
      </c>
      <c r="B26" s="2" t="s">
        <v>1233</v>
      </c>
      <c r="G26" t="n">
        <v>22</v>
      </c>
      <c r="I26" t="n">
        <v>1</v>
      </c>
      <c r="J26" s="2" t="s">
        <v>1236</v>
      </c>
      <c r="K26" s="2" t="n"/>
      <c r="L26">
        <f>"Insert into UFMT_CONDITION (COND_ID, OPERATOR, VALUE1, CONV1, VALUE2, CONV2, COND1, COND2, F_STRCMP, DESCRIPTION) Values ('"&amp;A26&amp;"', '"&amp;B26&amp;"', '"&amp;C26&amp;"', '"&amp;D26&amp;"', '"&amp;E26&amp;"',  '"&amp;F26&amp;"', '"&amp;G26&amp;"', '"&amp;H26&amp;"', '"&amp;I26&amp;"', '"&amp;J26&amp;"');"</f>
        <v/>
      </c>
      <c r="M26">
        <f>"Update UFMT_CONDITION set (OPERATOR, VALUE1, CONV1, VALUE2, CONV2, COND1, COND2, F_STRCMP, DESCRIPTION) = ( Select '"&amp;B26&amp;"', '"&amp;C26&amp;"', '"&amp;D26&amp;"', '"&amp;E26&amp;"',  '"&amp;F26&amp;"', '"&amp;G26&amp;"', '"&amp;H26&amp;"', '"&amp;I26&amp;"', '"&amp;J26&amp;"' FROM DUAL) where COND_ID = '"&amp;A26&amp;"';"</f>
        <v/>
      </c>
    </row>
    <row r="27" spans="1:14">
      <c r="A27" t="n">
        <v>24</v>
      </c>
      <c r="B27" s="2" t="s">
        <v>1210</v>
      </c>
      <c r="C27" t="n">
        <v>3</v>
      </c>
      <c r="E27" t="n">
        <v>172</v>
      </c>
      <c r="I27" t="n">
        <v>1</v>
      </c>
      <c r="J27" s="2" t="s">
        <v>1237</v>
      </c>
      <c r="K27" s="2" t="n"/>
      <c r="L27">
        <f>"Insert into UFMT_CONDITION (COND_ID, OPERATOR, VALUE1, CONV1, VALUE2, CONV2, COND1, COND2, F_STRCMP, DESCRIPTION) Values ('"&amp;A27&amp;"', '"&amp;B27&amp;"', '"&amp;C27&amp;"', '"&amp;D27&amp;"', '"&amp;E27&amp;"',  '"&amp;F27&amp;"', '"&amp;G27&amp;"', '"&amp;H27&amp;"', '"&amp;I27&amp;"', '"&amp;J27&amp;"');"</f>
        <v/>
      </c>
      <c r="M27">
        <f>"Update UFMT_CONDITION set (OPERATOR, VALUE1, CONV1, VALUE2, CONV2, COND1, COND2, F_STRCMP, DESCRIPTION) = ( Select '"&amp;B27&amp;"', '"&amp;C27&amp;"', '"&amp;D27&amp;"', '"&amp;E27&amp;"',  '"&amp;F27&amp;"', '"&amp;G27&amp;"', '"&amp;H27&amp;"', '"&amp;I27&amp;"', '"&amp;J27&amp;"' FROM DUAL) where COND_ID = '"&amp;A27&amp;"';"</f>
        <v/>
      </c>
    </row>
    <row r="28" spans="1:14">
      <c r="A28" t="n">
        <v>25</v>
      </c>
      <c r="B28" s="2" t="s">
        <v>1233</v>
      </c>
      <c r="G28" t="n">
        <v>24</v>
      </c>
      <c r="I28" t="n">
        <v>1</v>
      </c>
      <c r="J28" s="2" t="s">
        <v>1238</v>
      </c>
      <c r="K28" s="2" t="n"/>
      <c r="L28">
        <f>"Insert into UFMT_CONDITION (COND_ID, OPERATOR, VALUE1, CONV1, VALUE2, CONV2, COND1, COND2, F_STRCMP, DESCRIPTION) Values ('"&amp;A28&amp;"', '"&amp;B28&amp;"', '"&amp;C28&amp;"', '"&amp;D28&amp;"', '"&amp;E28&amp;"',  '"&amp;F28&amp;"', '"&amp;G28&amp;"', '"&amp;H28&amp;"', '"&amp;I28&amp;"', '"&amp;J28&amp;"');"</f>
        <v/>
      </c>
      <c r="M28">
        <f>"Update UFMT_CONDITION set (OPERATOR, VALUE1, CONV1, VALUE2, CONV2, COND1, COND2, F_STRCMP, DESCRIPTION) = ( Select '"&amp;B28&amp;"', '"&amp;C28&amp;"', '"&amp;D28&amp;"', '"&amp;E28&amp;"',  '"&amp;F28&amp;"', '"&amp;G28&amp;"', '"&amp;H28&amp;"', '"&amp;I28&amp;"', '"&amp;J28&amp;"' FROM DUAL) where COND_ID = '"&amp;A28&amp;"';"</f>
        <v/>
      </c>
    </row>
    <row r="29" spans="1:14">
      <c r="A29" t="n">
        <v>26</v>
      </c>
      <c r="B29" s="2" t="s">
        <v>1216</v>
      </c>
      <c r="G29" t="n">
        <v>21</v>
      </c>
      <c r="H29" t="n">
        <v>25</v>
      </c>
      <c r="I29" t="n">
        <v>1</v>
      </c>
      <c r="J29" s="2" t="s">
        <v>1239</v>
      </c>
      <c r="K29" s="2" t="n"/>
      <c r="L29">
        <f>"Insert into UFMT_CONDITION (COND_ID, OPERATOR, VALUE1, CONV1, VALUE2, CONV2, COND1, COND2, F_STRCMP, DESCRIPTION) Values ('"&amp;A29&amp;"', '"&amp;B29&amp;"', '"&amp;C29&amp;"', '"&amp;D29&amp;"', '"&amp;E29&amp;"',  '"&amp;F29&amp;"', '"&amp;G29&amp;"', '"&amp;H29&amp;"', '"&amp;I29&amp;"', '"&amp;J29&amp;"');"</f>
        <v/>
      </c>
      <c r="M29">
        <f>"Update UFMT_CONDITION set (OPERATOR, VALUE1, CONV1, VALUE2, CONV2, COND1, COND2, F_STRCMP, DESCRIPTION) = ( Select '"&amp;B29&amp;"', '"&amp;C29&amp;"', '"&amp;D29&amp;"', '"&amp;E29&amp;"',  '"&amp;F29&amp;"', '"&amp;G29&amp;"', '"&amp;H29&amp;"', '"&amp;I29&amp;"', '"&amp;J29&amp;"' FROM DUAL) where COND_ID = '"&amp;A29&amp;"';"</f>
        <v/>
      </c>
    </row>
    <row r="30" spans="1:14">
      <c r="A30" t="n">
        <v>27</v>
      </c>
      <c r="B30" s="2" t="s">
        <v>1210</v>
      </c>
      <c r="C30" t="n">
        <v>3</v>
      </c>
      <c r="D30" t="n">
        <v>44</v>
      </c>
      <c r="E30" t="n">
        <v>173</v>
      </c>
      <c r="I30" t="n">
        <v>1</v>
      </c>
      <c r="J30" s="2" t="s">
        <v>626</v>
      </c>
      <c r="K30" s="2" t="n"/>
      <c r="L30">
        <f>"Insert into UFMT_CONDITION (COND_ID, OPERATOR, VALUE1, CONV1, VALUE2, CONV2, COND1, COND2, F_STRCMP, DESCRIPTION) Values ('"&amp;A30&amp;"', '"&amp;B30&amp;"', '"&amp;C30&amp;"', '"&amp;D30&amp;"', '"&amp;E30&amp;"',  '"&amp;F30&amp;"', '"&amp;G30&amp;"', '"&amp;H30&amp;"', '"&amp;I30&amp;"', '"&amp;J30&amp;"');"</f>
        <v/>
      </c>
      <c r="M30">
        <f>"Update UFMT_CONDITION set (OPERATOR, VALUE1, CONV1, VALUE2, CONV2, COND1, COND2, F_STRCMP, DESCRIPTION) = ( Select '"&amp;B30&amp;"', '"&amp;C30&amp;"', '"&amp;D30&amp;"', '"&amp;E30&amp;"',  '"&amp;F30&amp;"', '"&amp;G30&amp;"', '"&amp;H30&amp;"', '"&amp;I30&amp;"', '"&amp;J30&amp;"' FROM DUAL) where COND_ID = '"&amp;A30&amp;"';"</f>
        <v/>
      </c>
    </row>
    <row r="31" spans="1:14">
      <c r="A31" t="n">
        <v>28</v>
      </c>
      <c r="B31" s="2" t="s">
        <v>1210</v>
      </c>
      <c r="C31" t="n">
        <v>175</v>
      </c>
      <c r="D31" t="n">
        <v>45</v>
      </c>
      <c r="E31" t="n">
        <v>173</v>
      </c>
      <c r="I31" t="n">
        <v>1</v>
      </c>
      <c r="J31" s="2" t="s">
        <v>1240</v>
      </c>
      <c r="K31" s="2" t="n"/>
      <c r="L31">
        <f>"Insert into UFMT_CONDITION (COND_ID, OPERATOR, VALUE1, CONV1, VALUE2, CONV2, COND1, COND2, F_STRCMP, DESCRIPTION) Values ('"&amp;A31&amp;"', '"&amp;B31&amp;"', '"&amp;C31&amp;"', '"&amp;D31&amp;"', '"&amp;E31&amp;"',  '"&amp;F31&amp;"', '"&amp;G31&amp;"', '"&amp;H31&amp;"', '"&amp;I31&amp;"', '"&amp;J31&amp;"');"</f>
        <v/>
      </c>
      <c r="M31">
        <f>"Update UFMT_CONDITION set (OPERATOR, VALUE1, CONV1, VALUE2, CONV2, COND1, COND2, F_STRCMP, DESCRIPTION) = ( Select '"&amp;B31&amp;"', '"&amp;C31&amp;"', '"&amp;D31&amp;"', '"&amp;E31&amp;"',  '"&amp;F31&amp;"', '"&amp;G31&amp;"', '"&amp;H31&amp;"', '"&amp;I31&amp;"', '"&amp;J31&amp;"' FROM DUAL) where COND_ID = '"&amp;A31&amp;"';"</f>
        <v/>
      </c>
    </row>
    <row r="32" spans="1:14">
      <c r="A32" t="n">
        <v>29</v>
      </c>
      <c r="B32" s="2" t="s">
        <v>1210</v>
      </c>
      <c r="C32" t="n">
        <v>180</v>
      </c>
      <c r="E32" t="n">
        <v>181</v>
      </c>
      <c r="I32" t="n">
        <v>1</v>
      </c>
      <c r="J32" s="2" t="s">
        <v>1241</v>
      </c>
      <c r="K32" s="2" t="n"/>
      <c r="L32">
        <f>"Insert into UFMT_CONDITION (COND_ID, OPERATOR, VALUE1, CONV1, VALUE2, CONV2, COND1, COND2, F_STRCMP, DESCRIPTION) Values ('"&amp;A32&amp;"', '"&amp;B32&amp;"', '"&amp;C32&amp;"', '"&amp;D32&amp;"', '"&amp;E32&amp;"',  '"&amp;F32&amp;"', '"&amp;G32&amp;"', '"&amp;H32&amp;"', '"&amp;I32&amp;"', '"&amp;J32&amp;"');"</f>
        <v/>
      </c>
      <c r="M32">
        <f>"Update UFMT_CONDITION set (OPERATOR, VALUE1, CONV1, VALUE2, CONV2, COND1, COND2, F_STRCMP, DESCRIPTION) = ( Select '"&amp;B32&amp;"', '"&amp;C32&amp;"', '"&amp;D32&amp;"', '"&amp;E32&amp;"',  '"&amp;F32&amp;"', '"&amp;G32&amp;"', '"&amp;H32&amp;"', '"&amp;I32&amp;"', '"&amp;J32&amp;"' FROM DUAL) where COND_ID = '"&amp;A32&amp;"';"</f>
        <v/>
      </c>
    </row>
    <row r="33" spans="1:14">
      <c r="A33" t="n">
        <v>31</v>
      </c>
      <c r="B33" s="2" t="s">
        <v>1242</v>
      </c>
      <c r="C33" t="n">
        <v>66</v>
      </c>
      <c r="E33" t="n">
        <v>186</v>
      </c>
      <c r="I33" t="n">
        <v>0</v>
      </c>
      <c r="J33" s="2" t="s">
        <v>1243</v>
      </c>
      <c r="K33" s="2" t="n"/>
      <c r="L33">
        <f>"Insert into UFMT_CONDITION (COND_ID, OPERATOR, VALUE1, CONV1, VALUE2, CONV2, COND1, COND2, F_STRCMP, DESCRIPTION) Values ('"&amp;A33&amp;"', '"&amp;B33&amp;"', '"&amp;C33&amp;"', '"&amp;D33&amp;"', '"&amp;E33&amp;"',  '"&amp;F33&amp;"', '"&amp;G33&amp;"', '"&amp;H33&amp;"', '"&amp;I33&amp;"', '"&amp;J33&amp;"');"</f>
        <v/>
      </c>
      <c r="M33">
        <f>"Update UFMT_CONDITION set (OPERATOR, VALUE1, CONV1, VALUE2, CONV2, COND1, COND2, F_STRCMP, DESCRIPTION) = ( Select '"&amp;B33&amp;"', '"&amp;C33&amp;"', '"&amp;D33&amp;"', '"&amp;E33&amp;"',  '"&amp;F33&amp;"', '"&amp;G33&amp;"', '"&amp;H33&amp;"', '"&amp;I33&amp;"', '"&amp;J33&amp;"' FROM DUAL) where COND_ID = '"&amp;A33&amp;"';"</f>
        <v/>
      </c>
    </row>
    <row r="34" spans="1:14">
      <c r="A34" t="n">
        <v>32</v>
      </c>
      <c r="B34" s="2" t="s">
        <v>1210</v>
      </c>
      <c r="C34" t="n">
        <v>191</v>
      </c>
      <c r="D34" t="n">
        <v>50</v>
      </c>
      <c r="E34" t="n">
        <v>173</v>
      </c>
      <c r="I34" t="n">
        <v>1</v>
      </c>
      <c r="J34" s="2" t="s">
        <v>1244</v>
      </c>
      <c r="K34" s="2" t="n"/>
      <c r="L34">
        <f>"Insert into UFMT_CONDITION (COND_ID, OPERATOR, VALUE1, CONV1, VALUE2, CONV2, COND1, COND2, F_STRCMP, DESCRIPTION) Values ('"&amp;A34&amp;"', '"&amp;B34&amp;"', '"&amp;C34&amp;"', '"&amp;D34&amp;"', '"&amp;E34&amp;"',  '"&amp;F34&amp;"', '"&amp;G34&amp;"', '"&amp;H34&amp;"', '"&amp;I34&amp;"', '"&amp;J34&amp;"');"</f>
        <v/>
      </c>
      <c r="M34">
        <f>"Update UFMT_CONDITION set (OPERATOR, VALUE1, CONV1, VALUE2, CONV2, COND1, COND2, F_STRCMP, DESCRIPTION) = ( Select '"&amp;B34&amp;"', '"&amp;C34&amp;"', '"&amp;D34&amp;"', '"&amp;E34&amp;"',  '"&amp;F34&amp;"', '"&amp;G34&amp;"', '"&amp;H34&amp;"', '"&amp;I34&amp;"', '"&amp;J34&amp;"' FROM DUAL) where COND_ID = '"&amp;A34&amp;"';"</f>
        <v/>
      </c>
    </row>
    <row r="35" spans="1:14">
      <c r="A35" t="n">
        <v>33</v>
      </c>
      <c r="B35" s="2" t="s">
        <v>1210</v>
      </c>
      <c r="C35" t="n">
        <v>192</v>
      </c>
      <c r="D35" t="n">
        <v>51</v>
      </c>
      <c r="E35" t="n">
        <v>173</v>
      </c>
      <c r="I35" t="n">
        <v>1</v>
      </c>
      <c r="J35" s="2" t="s">
        <v>1245</v>
      </c>
      <c r="K35" s="2" t="n"/>
      <c r="L35">
        <f>"Insert into UFMT_CONDITION (COND_ID, OPERATOR, VALUE1, CONV1, VALUE2, CONV2, COND1, COND2, F_STRCMP, DESCRIPTION) Values ('"&amp;A35&amp;"', '"&amp;B35&amp;"', '"&amp;C35&amp;"', '"&amp;D35&amp;"', '"&amp;E35&amp;"',  '"&amp;F35&amp;"', '"&amp;G35&amp;"', '"&amp;H35&amp;"', '"&amp;I35&amp;"', '"&amp;J35&amp;"');"</f>
        <v/>
      </c>
      <c r="M35">
        <f>"Update UFMT_CONDITION set (OPERATOR, VALUE1, CONV1, VALUE2, CONV2, COND1, COND2, F_STRCMP, DESCRIPTION) = ( Select '"&amp;B35&amp;"', '"&amp;C35&amp;"', '"&amp;D35&amp;"', '"&amp;E35&amp;"',  '"&amp;F35&amp;"', '"&amp;G35&amp;"', '"&amp;H35&amp;"', '"&amp;I35&amp;"', '"&amp;J35&amp;"' FROM DUAL) where COND_ID = '"&amp;A35&amp;"';"</f>
        <v/>
      </c>
    </row>
    <row r="36" spans="1:14">
      <c r="A36" t="n">
        <v>34</v>
      </c>
      <c r="B36" s="2" t="s">
        <v>1216</v>
      </c>
      <c r="G36" t="n">
        <v>32</v>
      </c>
      <c r="H36" t="n">
        <v>33</v>
      </c>
      <c r="I36" t="n">
        <v>1</v>
      </c>
      <c r="J36" s="2" t="s">
        <v>1246</v>
      </c>
      <c r="K36" s="2" t="n"/>
      <c r="L36">
        <f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/>
      </c>
      <c r="M36">
        <f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/>
      </c>
    </row>
    <row r="37" spans="1:14">
      <c r="A37" t="n">
        <v>35</v>
      </c>
      <c r="B37" s="2" t="s">
        <v>1233</v>
      </c>
      <c r="G37" t="n">
        <v>34</v>
      </c>
      <c r="I37" t="n">
        <v>1</v>
      </c>
      <c r="J37" s="2" t="s">
        <v>1247</v>
      </c>
      <c r="K37" s="2" t="n"/>
      <c r="L37">
        <f>"Insert into UFMT_CONDITION (COND_ID, OPERATOR, VALUE1, CONV1, VALUE2, CONV2, COND1, COND2, F_STRCMP, DESCRIPTION) Values ('"&amp;A37&amp;"', '"&amp;B37&amp;"', '"&amp;C37&amp;"', '"&amp;D37&amp;"', '"&amp;E37&amp;"',  '"&amp;F37&amp;"', '"&amp;G37&amp;"', '"&amp;H37&amp;"', '"&amp;I37&amp;"', '"&amp;J37&amp;"');"</f>
        <v/>
      </c>
      <c r="M37">
        <f>"Update UFMT_CONDITION set (OPERATOR, VALUE1, CONV1, VALUE2, CONV2, COND1, COND2, F_STRCMP, DESCRIPTION) = ( Select '"&amp;B37&amp;"', '"&amp;C37&amp;"', '"&amp;D37&amp;"', '"&amp;E37&amp;"',  '"&amp;F37&amp;"', '"&amp;G37&amp;"', '"&amp;H37&amp;"', '"&amp;I37&amp;"', '"&amp;J37&amp;"' FROM DUAL) where COND_ID = '"&amp;A37&amp;"';"</f>
        <v/>
      </c>
    </row>
    <row r="38" spans="1:14">
      <c r="A38" t="n">
        <v>36</v>
      </c>
      <c r="B38" s="2" t="s">
        <v>1248</v>
      </c>
      <c r="C38" t="n">
        <v>66</v>
      </c>
      <c r="E38" t="n">
        <v>186</v>
      </c>
      <c r="I38" t="n">
        <v>0</v>
      </c>
      <c r="J38" s="2" t="s">
        <v>1249</v>
      </c>
      <c r="K38" s="2" t="n"/>
      <c r="L38">
        <f>"Insert into UFMT_CONDITION (COND_ID, OPERATOR, VALUE1, CONV1, VALUE2, CONV2, COND1, COND2, F_STRCMP, DESCRIPTION) Values ('"&amp;A38&amp;"', '"&amp;B38&amp;"', '"&amp;C38&amp;"', '"&amp;D38&amp;"', '"&amp;E38&amp;"',  '"&amp;F38&amp;"', '"&amp;G38&amp;"', '"&amp;H38&amp;"', '"&amp;I38&amp;"', '"&amp;J38&amp;"');"</f>
        <v/>
      </c>
      <c r="M38">
        <f>"Update UFMT_CONDITION set (OPERATOR, VALUE1, CONV1, VALUE2, CONV2, COND1, COND2, F_STRCMP, DESCRIPTION) = ( Select '"&amp;B38&amp;"', '"&amp;C38&amp;"', '"&amp;D38&amp;"', '"&amp;E38&amp;"',  '"&amp;F38&amp;"', '"&amp;G38&amp;"', '"&amp;H38&amp;"', '"&amp;I38&amp;"', '"&amp;J38&amp;"' FROM DUAL) where COND_ID = '"&amp;A38&amp;"';"</f>
        <v/>
      </c>
    </row>
    <row r="39" spans="1:14">
      <c r="A39" t="n">
        <v>37</v>
      </c>
      <c r="B39" s="2" t="s">
        <v>1210</v>
      </c>
      <c r="C39" t="n">
        <v>192</v>
      </c>
      <c r="D39" t="n">
        <v>54</v>
      </c>
      <c r="E39" t="n">
        <v>173</v>
      </c>
      <c r="I39" t="n">
        <v>1</v>
      </c>
      <c r="J39" s="2" t="s">
        <v>1250</v>
      </c>
      <c r="K39" s="2" t="n"/>
      <c r="L39">
        <f>"Insert into UFMT_CONDITION (COND_ID, OPERATOR, VALUE1, CONV1, VALUE2, CONV2, COND1, COND2, F_STRCMP, DESCRIPTION) Values ('"&amp;A39&amp;"', '"&amp;B39&amp;"', '"&amp;C39&amp;"', '"&amp;D39&amp;"', '"&amp;E39&amp;"',  '"&amp;F39&amp;"', '"&amp;G39&amp;"', '"&amp;H39&amp;"', '"&amp;I39&amp;"', '"&amp;J39&amp;"');"</f>
        <v/>
      </c>
      <c r="M39">
        <f>"Update UFMT_CONDITION set (OPERATOR, VALUE1, CONV1, VALUE2, CONV2, COND1, COND2, F_STRCMP, DESCRIPTION) = ( Select '"&amp;B39&amp;"', '"&amp;C39&amp;"', '"&amp;D39&amp;"', '"&amp;E39&amp;"',  '"&amp;F39&amp;"', '"&amp;G39&amp;"', '"&amp;H39&amp;"', '"&amp;I39&amp;"', '"&amp;J39&amp;"' FROM DUAL) where COND_ID = '"&amp;A39&amp;"';"</f>
        <v/>
      </c>
    </row>
    <row r="40" spans="1:14">
      <c r="A40" t="n">
        <v>38</v>
      </c>
      <c r="B40" s="2" t="s">
        <v>1216</v>
      </c>
      <c r="G40" t="n">
        <v>32</v>
      </c>
      <c r="H40" t="n">
        <v>37</v>
      </c>
      <c r="I40" t="n">
        <v>1</v>
      </c>
      <c r="J40" s="2" t="s">
        <v>1251</v>
      </c>
      <c r="K40" s="2" t="n"/>
      <c r="L40">
        <f>"Insert into UFMT_CONDITION (COND_ID, OPERATOR, VALUE1, CONV1, VALUE2, CONV2, COND1, COND2, F_STRCMP, DESCRIPTION) Values ('"&amp;A40&amp;"', '"&amp;B40&amp;"', '"&amp;C40&amp;"', '"&amp;D40&amp;"', '"&amp;E40&amp;"',  '"&amp;F40&amp;"', '"&amp;G40&amp;"', '"&amp;H40&amp;"', '"&amp;I40&amp;"', '"&amp;J40&amp;"');"</f>
        <v/>
      </c>
      <c r="M40">
        <f>"Update UFMT_CONDITION set (OPERATOR, VALUE1, CONV1, VALUE2, CONV2, COND1, COND2, F_STRCMP, DESCRIPTION) = ( Select '"&amp;B40&amp;"', '"&amp;C40&amp;"', '"&amp;D40&amp;"', '"&amp;E40&amp;"',  '"&amp;F40&amp;"', '"&amp;G40&amp;"', '"&amp;H40&amp;"', '"&amp;I40&amp;"', '"&amp;J40&amp;"' FROM DUAL) where COND_ID = '"&amp;A40&amp;"';"</f>
        <v/>
      </c>
    </row>
    <row r="41" spans="1:14">
      <c r="A41" t="n">
        <v>39</v>
      </c>
      <c r="B41" s="2" t="s">
        <v>1210</v>
      </c>
      <c r="C41" t="n">
        <v>180</v>
      </c>
      <c r="E41" t="n">
        <v>196</v>
      </c>
      <c r="I41" t="n">
        <v>1</v>
      </c>
      <c r="J41" s="2" t="s">
        <v>1252</v>
      </c>
      <c r="K41" s="2" t="n"/>
      <c r="L41">
        <f>"Insert into UFMT_CONDITION (COND_ID, OPERATOR, VALUE1, CONV1, VALUE2, CONV2, COND1, COND2, F_STRCMP, DESCRIPTION) Values ('"&amp;A41&amp;"', '"&amp;B41&amp;"', '"&amp;C41&amp;"', '"&amp;D41&amp;"', '"&amp;E41&amp;"',  '"&amp;F41&amp;"', '"&amp;G41&amp;"', '"&amp;H41&amp;"', '"&amp;I41&amp;"', '"&amp;J41&amp;"');"</f>
        <v/>
      </c>
      <c r="M41">
        <f>"Update UFMT_CONDITION set (OPERATOR, VALUE1, CONV1, VALUE2, CONV2, COND1, COND2, F_STRCMP, DESCRIPTION) = ( Select '"&amp;B41&amp;"', '"&amp;C41&amp;"', '"&amp;D41&amp;"', '"&amp;E41&amp;"',  '"&amp;F41&amp;"', '"&amp;G41&amp;"', '"&amp;H41&amp;"', '"&amp;I41&amp;"', '"&amp;J41&amp;"' FROM DUAL) where COND_ID = '"&amp;A41&amp;"';"</f>
        <v/>
      </c>
    </row>
    <row r="42" spans="1:14">
      <c r="A42" t="n">
        <v>40</v>
      </c>
      <c r="B42" s="2" t="s">
        <v>1210</v>
      </c>
      <c r="C42" t="n">
        <v>3</v>
      </c>
      <c r="E42" t="n">
        <v>197</v>
      </c>
      <c r="I42" t="n">
        <v>1</v>
      </c>
      <c r="J42" s="2" t="s">
        <v>1253</v>
      </c>
      <c r="K42" s="2" t="n"/>
      <c r="L42">
        <f>"Insert into UFMT_CONDITION (COND_ID, OPERATOR, VALUE1, CONV1, VALUE2, CONV2, COND1, COND2, F_STRCMP, DESCRIPTION) Values ('"&amp;A42&amp;"', '"&amp;B42&amp;"', '"&amp;C42&amp;"', '"&amp;D42&amp;"', '"&amp;E42&amp;"',  '"&amp;F42&amp;"', '"&amp;G42&amp;"', '"&amp;H42&amp;"', '"&amp;I42&amp;"', '"&amp;J42&amp;"');"</f>
        <v/>
      </c>
      <c r="M42">
        <f>"Update UFMT_CONDITION set (OPERATOR, VALUE1, CONV1, VALUE2, CONV2, COND1, COND2, F_STRCMP, DESCRIPTION) = ( Select '"&amp;B42&amp;"', '"&amp;C42&amp;"', '"&amp;D42&amp;"', '"&amp;E42&amp;"',  '"&amp;F42&amp;"', '"&amp;G42&amp;"', '"&amp;H42&amp;"', '"&amp;I42&amp;"', '"&amp;J42&amp;"' FROM DUAL) where COND_ID = '"&amp;A42&amp;"';"</f>
        <v/>
      </c>
    </row>
    <row r="43" spans="1:14">
      <c r="A43" t="n">
        <v>41</v>
      </c>
      <c r="B43" s="2" t="s">
        <v>1210</v>
      </c>
      <c r="C43" t="n">
        <v>175</v>
      </c>
      <c r="D43" t="n">
        <v>56</v>
      </c>
      <c r="E43" t="n">
        <v>173</v>
      </c>
      <c r="I43" t="n">
        <v>1</v>
      </c>
      <c r="J43" s="2" t="s">
        <v>1254</v>
      </c>
      <c r="K43" s="2" t="n"/>
      <c r="L43">
        <f>"Insert into UFMT_CONDITION (COND_ID, OPERATOR, VALUE1, CONV1, VALUE2, CONV2, COND1, COND2, F_STRCMP, DESCRIPTION) Values ('"&amp;A43&amp;"', '"&amp;B43&amp;"', '"&amp;C43&amp;"', '"&amp;D43&amp;"', '"&amp;E43&amp;"',  '"&amp;F43&amp;"', '"&amp;G43&amp;"', '"&amp;H43&amp;"', '"&amp;I43&amp;"', '"&amp;J43&amp;"');"</f>
        <v/>
      </c>
      <c r="M43">
        <f>"Update UFMT_CONDITION set (OPERATOR, VALUE1, CONV1, VALUE2, CONV2, COND1, COND2, F_STRCMP, DESCRIPTION) = ( Select '"&amp;B43&amp;"', '"&amp;C43&amp;"', '"&amp;D43&amp;"', '"&amp;E43&amp;"',  '"&amp;F43&amp;"', '"&amp;G43&amp;"', '"&amp;H43&amp;"', '"&amp;I43&amp;"', '"&amp;J43&amp;"' FROM DUAL) where COND_ID = '"&amp;A43&amp;"';"</f>
        <v/>
      </c>
    </row>
    <row r="44" spans="1:14">
      <c r="A44" t="n">
        <v>42</v>
      </c>
      <c r="B44" s="2" t="s">
        <v>1210</v>
      </c>
      <c r="C44" t="n">
        <v>3</v>
      </c>
      <c r="D44" t="n">
        <v>57</v>
      </c>
      <c r="E44" t="n">
        <v>173</v>
      </c>
      <c r="I44" t="n">
        <v>1</v>
      </c>
      <c r="J44" s="2" t="s">
        <v>638</v>
      </c>
      <c r="K44" s="2" t="n"/>
      <c r="L44">
        <f>"Insert into UFMT_CONDITION (COND_ID, OPERATOR, VALUE1, CONV1, VALUE2, CONV2, COND1, COND2, F_STRCMP, DESCRIPTION) Values ('"&amp;A44&amp;"', '"&amp;B44&amp;"', '"&amp;C44&amp;"', '"&amp;D44&amp;"', '"&amp;E44&amp;"',  '"&amp;F44&amp;"', '"&amp;G44&amp;"', '"&amp;H44&amp;"', '"&amp;I44&amp;"', '"&amp;J44&amp;"');"</f>
        <v/>
      </c>
      <c r="M44">
        <f>"Update UFMT_CONDITION set (OPERATOR, VALUE1, CONV1, VALUE2, CONV2, COND1, COND2, F_STRCMP, DESCRIPTION) = ( Select '"&amp;B44&amp;"', '"&amp;C44&amp;"', '"&amp;D44&amp;"', '"&amp;E44&amp;"',  '"&amp;F44&amp;"', '"&amp;G44&amp;"', '"&amp;H44&amp;"', '"&amp;I44&amp;"', '"&amp;J44&amp;"' FROM DUAL) where COND_ID = '"&amp;A44&amp;"';"</f>
        <v/>
      </c>
    </row>
    <row r="45" spans="1:14">
      <c r="A45" t="n">
        <v>43</v>
      </c>
      <c r="B45" s="2" t="s">
        <v>1210</v>
      </c>
      <c r="C45" t="n">
        <v>3</v>
      </c>
      <c r="E45" t="n">
        <v>200</v>
      </c>
      <c r="I45" t="n">
        <v>1</v>
      </c>
      <c r="J45" s="2" t="s">
        <v>1255</v>
      </c>
      <c r="K45" s="2" t="n"/>
      <c r="L45">
        <f>"Insert into UFMT_CONDITION (COND_ID, OPERATOR, VALUE1, CONV1, VALUE2, CONV2, COND1, COND2, F_STRCMP, DESCRIPTION) Values ('"&amp;A45&amp;"', '"&amp;B45&amp;"', '"&amp;C45&amp;"', '"&amp;D45&amp;"', '"&amp;E45&amp;"',  '"&amp;F45&amp;"', '"&amp;G45&amp;"', '"&amp;H45&amp;"', '"&amp;I45&amp;"', '"&amp;J45&amp;"');"</f>
        <v/>
      </c>
      <c r="M45">
        <f>"Update UFMT_CONDITION set (OPERATOR, VALUE1, CONV1, VALUE2, CONV2, COND1, COND2, F_STRCMP, DESCRIPTION) = ( Select '"&amp;B45&amp;"', '"&amp;C45&amp;"', '"&amp;D45&amp;"', '"&amp;E45&amp;"',  '"&amp;F45&amp;"', '"&amp;G45&amp;"', '"&amp;H45&amp;"', '"&amp;I45&amp;"', '"&amp;J45&amp;"' FROM DUAL) where COND_ID = '"&amp;A45&amp;"';"</f>
        <v/>
      </c>
    </row>
    <row r="46" spans="1:14">
      <c r="A46" t="n">
        <v>44</v>
      </c>
      <c r="B46" s="2" t="s">
        <v>1210</v>
      </c>
      <c r="C46" t="n">
        <v>3</v>
      </c>
      <c r="E46" t="n">
        <v>203</v>
      </c>
      <c r="I46" t="n">
        <v>1</v>
      </c>
      <c r="J46" s="2" t="s">
        <v>1256</v>
      </c>
      <c r="K46" s="2" t="n"/>
      <c r="L46">
        <f>"Insert into UFMT_CONDITION (COND_ID, OPERATOR, VALUE1, CONV1, VALUE2, CONV2, COND1, COND2, F_STRCMP, DESCRIPTION) Values ('"&amp;A46&amp;"', '"&amp;B46&amp;"', '"&amp;C46&amp;"', '"&amp;D46&amp;"', '"&amp;E46&amp;"',  '"&amp;F46&amp;"', '"&amp;G46&amp;"', '"&amp;H46&amp;"', '"&amp;I46&amp;"', '"&amp;J46&amp;"');"</f>
        <v/>
      </c>
      <c r="M46">
        <f>"Update UFMT_CONDITION set (OPERATOR, VALUE1, CONV1, VALUE2, CONV2, COND1, COND2, F_STRCMP, DESCRIPTION) = ( Select '"&amp;B46&amp;"', '"&amp;C46&amp;"', '"&amp;D46&amp;"', '"&amp;E46&amp;"',  '"&amp;F46&amp;"', '"&amp;G46&amp;"', '"&amp;H46&amp;"', '"&amp;I46&amp;"', '"&amp;J46&amp;"' FROM DUAL) where COND_ID = '"&amp;A46&amp;"';"</f>
        <v/>
      </c>
    </row>
    <row r="47" spans="1:14">
      <c r="A47" t="n">
        <v>45</v>
      </c>
      <c r="B47" s="2" t="s">
        <v>1210</v>
      </c>
      <c r="C47" t="n">
        <v>3</v>
      </c>
      <c r="D47" t="n">
        <v>77</v>
      </c>
      <c r="E47" t="n">
        <v>173</v>
      </c>
      <c r="I47" t="n">
        <v>1</v>
      </c>
      <c r="J47" s="2" t="s">
        <v>655</v>
      </c>
      <c r="K47" s="2" t="n"/>
      <c r="L47">
        <f>"Insert into UFMT_CONDITION (COND_ID, OPERATOR, VALUE1, CONV1, VALUE2, CONV2, COND1, COND2, F_STRCMP, DESCRIPTION) Values ('"&amp;A47&amp;"', '"&amp;B47&amp;"', '"&amp;C47&amp;"', '"&amp;D47&amp;"', '"&amp;E47&amp;"',  '"&amp;F47&amp;"', '"&amp;G47&amp;"', '"&amp;H47&amp;"', '"&amp;I47&amp;"', '"&amp;J47&amp;"');"</f>
        <v/>
      </c>
      <c r="M47">
        <f>"Update UFMT_CONDITION set (OPERATOR, VALUE1, CONV1, VALUE2, CONV2, COND1, COND2, F_STRCMP, DESCRIPTION) = ( Select '"&amp;B47&amp;"', '"&amp;C47&amp;"', '"&amp;D47&amp;"', '"&amp;E47&amp;"',  '"&amp;F47&amp;"', '"&amp;G47&amp;"', '"&amp;H47&amp;"', '"&amp;I47&amp;"', '"&amp;J47&amp;"' FROM DUAL) where COND_ID = '"&amp;A47&amp;"';"</f>
        <v/>
      </c>
    </row>
    <row r="48" spans="1:14">
      <c r="A48" t="n">
        <v>46</v>
      </c>
      <c r="B48" s="2" t="s">
        <v>1210</v>
      </c>
      <c r="C48" t="n">
        <v>3</v>
      </c>
      <c r="E48" t="n">
        <v>219</v>
      </c>
      <c r="I48" t="n">
        <v>1</v>
      </c>
      <c r="J48" s="2" t="s">
        <v>1257</v>
      </c>
      <c r="K48" s="2" t="n"/>
      <c r="L48">
        <f>"Insert into UFMT_CONDITION (COND_ID, OPERATOR, VALUE1, CONV1, VALUE2, CONV2, COND1, COND2, F_STRCMP, DESCRIPTION) Values ('"&amp;A48&amp;"', '"&amp;B48&amp;"', '"&amp;C48&amp;"', '"&amp;D48&amp;"', '"&amp;E48&amp;"',  '"&amp;F48&amp;"', '"&amp;G48&amp;"', '"&amp;H48&amp;"', '"&amp;I48&amp;"', '"&amp;J48&amp;"');"</f>
        <v/>
      </c>
      <c r="M48">
        <f>"Update UFMT_CONDITION set (OPERATOR, VALUE1, CONV1, VALUE2, CONV2, COND1, COND2, F_STRCMP, DESCRIPTION) = ( Select '"&amp;B48&amp;"', '"&amp;C48&amp;"', '"&amp;D48&amp;"', '"&amp;E48&amp;"',  '"&amp;F48&amp;"', '"&amp;G48&amp;"', '"&amp;H48&amp;"', '"&amp;I48&amp;"', '"&amp;J48&amp;"' FROM DUAL) where COND_ID = '"&amp;A48&amp;"';"</f>
        <v/>
      </c>
    </row>
    <row r="49" spans="1:14">
      <c r="A49" t="n">
        <v>47</v>
      </c>
      <c r="B49" s="2" t="s">
        <v>1210</v>
      </c>
      <c r="C49" t="n">
        <v>165</v>
      </c>
      <c r="E49" t="n">
        <v>221</v>
      </c>
      <c r="I49" t="n">
        <v>1</v>
      </c>
      <c r="J49" s="2" t="s">
        <v>1258</v>
      </c>
      <c r="K49" s="2" t="n"/>
      <c r="L49">
        <f>"Insert into UFMT_CONDITION (COND_ID, OPERATOR, VALUE1, CONV1, VALUE2, CONV2, COND1, COND2, F_STRCMP, DESCRIPTION) Values ('"&amp;A49&amp;"', '"&amp;B49&amp;"', '"&amp;C49&amp;"', '"&amp;D49&amp;"', '"&amp;E49&amp;"',  '"&amp;F49&amp;"', '"&amp;G49&amp;"', '"&amp;H49&amp;"', '"&amp;I49&amp;"', '"&amp;J49&amp;"');"</f>
        <v/>
      </c>
      <c r="M49">
        <f>"Update UFMT_CONDITION set (OPERATOR, VALUE1, CONV1, VALUE2, CONV2, COND1, COND2, F_STRCMP, DESCRIPTION) = ( Select '"&amp;B49&amp;"', '"&amp;C49&amp;"', '"&amp;D49&amp;"', '"&amp;E49&amp;"',  '"&amp;F49&amp;"', '"&amp;G49&amp;"', '"&amp;H49&amp;"', '"&amp;I49&amp;"', '"&amp;J49&amp;"' FROM DUAL) where COND_ID = '"&amp;A49&amp;"';"</f>
        <v/>
      </c>
    </row>
    <row r="50" spans="1:14">
      <c r="A50" t="n">
        <v>48</v>
      </c>
      <c r="B50" s="2" t="s">
        <v>1213</v>
      </c>
      <c r="C50" t="n">
        <v>36</v>
      </c>
      <c r="E50" t="n">
        <v>1</v>
      </c>
      <c r="I50" t="n">
        <v>1</v>
      </c>
      <c r="J50" s="2" t="s">
        <v>1259</v>
      </c>
      <c r="K50" s="2" t="n"/>
      <c r="L50">
        <f>"Insert into UFMT_CONDITION (COND_ID, OPERATOR, VALUE1, CONV1, VALUE2, CONV2, COND1, COND2, F_STRCMP, DESCRIPTION) Values ('"&amp;A50&amp;"', '"&amp;B50&amp;"', '"&amp;C50&amp;"', '"&amp;D50&amp;"', '"&amp;E50&amp;"',  '"&amp;F50&amp;"', '"&amp;G50&amp;"', '"&amp;H50&amp;"', '"&amp;I50&amp;"', '"&amp;J50&amp;"');"</f>
        <v/>
      </c>
      <c r="M50">
        <f>"Update UFMT_CONDITION set (OPERATOR, VALUE1, CONV1, VALUE2, CONV2, COND1, COND2, F_STRCMP, DESCRIPTION) = ( Select '"&amp;B50&amp;"', '"&amp;C50&amp;"', '"&amp;D50&amp;"', '"&amp;E50&amp;"',  '"&amp;F50&amp;"', '"&amp;G50&amp;"', '"&amp;H50&amp;"', '"&amp;I50&amp;"', '"&amp;J50&amp;"' FROM DUAL) where COND_ID = '"&amp;A50&amp;"';"</f>
        <v/>
      </c>
    </row>
    <row r="51" spans="1:14">
      <c r="A51" t="n">
        <v>49</v>
      </c>
      <c r="B51" s="2" t="s">
        <v>1210</v>
      </c>
      <c r="C51" t="n">
        <v>3</v>
      </c>
      <c r="D51" t="n">
        <v>90</v>
      </c>
      <c r="E51" t="n">
        <v>173</v>
      </c>
      <c r="I51" t="n">
        <v>1</v>
      </c>
      <c r="J51" s="2" t="s">
        <v>1260</v>
      </c>
      <c r="L51">
        <f>"Insert into UFMT_CONDITION (COND_ID, OPERATOR, VALUE1, CONV1, VALUE2, CONV2, COND1, COND2, F_STRCMP, DESCRIPTION) Values ('"&amp;A51&amp;"', '"&amp;B51&amp;"', '"&amp;C51&amp;"', '"&amp;D51&amp;"', '"&amp;E51&amp;"',  '"&amp;F51&amp;"', '"&amp;G51&amp;"', '"&amp;H51&amp;"', '"&amp;I51&amp;"', '"&amp;J51&amp;"');"</f>
        <v/>
      </c>
      <c r="M51">
        <f>"Update UFMT_CONDITION set (OPERATOR, VALUE1, CONV1, VALUE2, CONV2, COND1, COND2, F_STRCMP, DESCRIPTION) = ( Select '"&amp;B51&amp;"', '"&amp;C51&amp;"', '"&amp;D51&amp;"', '"&amp;E51&amp;"',  '"&amp;F51&amp;"', '"&amp;G51&amp;"', '"&amp;H51&amp;"', '"&amp;I51&amp;"', '"&amp;J51&amp;"' FROM DUAL) where COND_ID = '"&amp;A51&amp;"';"</f>
        <v/>
      </c>
    </row>
    <row r="52" spans="1:14">
      <c r="A52" t="n">
        <v>50</v>
      </c>
      <c r="B52" s="2" t="s">
        <v>1213</v>
      </c>
      <c r="C52" t="n">
        <v>213</v>
      </c>
      <c r="E52" t="n">
        <v>1</v>
      </c>
      <c r="I52" t="n">
        <v>1</v>
      </c>
      <c r="J52" t="s">
        <v>1261</v>
      </c>
      <c r="L52">
        <f>"Insert into UFMT_CONDITION (COND_ID, OPERATOR, VALUE1, CONV1, VALUE2, CONV2, COND1, COND2, F_STRCMP, DESCRIPTION) Values ('"&amp;A52&amp;"', '"&amp;B52&amp;"', '"&amp;C52&amp;"', '"&amp;D52&amp;"', '"&amp;E52&amp;"',  '"&amp;F52&amp;"', '"&amp;G52&amp;"', '"&amp;H52&amp;"', '"&amp;I52&amp;"', '"&amp;J52&amp;"');"</f>
        <v/>
      </c>
      <c r="M52">
        <f>"Update UFMT_CONDITION set (OPERATOR, VALUE1, CONV1, VALUE2, CONV2, COND1, COND2, F_STRCMP, DESCRIPTION) = ( Select '"&amp;B52&amp;"', '"&amp;C52&amp;"', '"&amp;D52&amp;"', '"&amp;E52&amp;"',  '"&amp;F52&amp;"', '"&amp;G52&amp;"', '"&amp;H52&amp;"', '"&amp;I52&amp;"', '"&amp;J52&amp;"' FROM DUAL) where COND_ID = '"&amp;A52&amp;"';"</f>
        <v/>
      </c>
    </row>
    <row r="53" spans="1:14">
      <c r="A53" t="n">
        <v>51</v>
      </c>
      <c r="B53" s="2" t="s">
        <v>1210</v>
      </c>
      <c r="C53" t="n">
        <v>3</v>
      </c>
      <c r="E53" t="n">
        <v>236</v>
      </c>
      <c r="I53" t="n">
        <v>1</v>
      </c>
      <c r="J53" t="s">
        <v>1262</v>
      </c>
      <c r="L53">
        <f>"Insert into UFMT_CONDITION (COND_ID, OPERATOR, VALUE1, CONV1, VALUE2, CONV2, COND1, COND2, F_STRCMP, DESCRIPTION) Values ('"&amp;A53&amp;"', '"&amp;B53&amp;"', '"&amp;C53&amp;"', '"&amp;D53&amp;"', '"&amp;E53&amp;"',  '"&amp;F53&amp;"', '"&amp;G53&amp;"', '"&amp;H53&amp;"', '"&amp;I53&amp;"', '"&amp;J53&amp;"');"</f>
        <v/>
      </c>
      <c r="M53">
        <f>"Update UFMT_CONDITION set (OPERATOR, VALUE1, CONV1, VALUE2, CONV2, COND1, COND2, F_STRCMP, DESCRIPTION) = ( Select '"&amp;B53&amp;"', '"&amp;C53&amp;"', '"&amp;D53&amp;"', '"&amp;E53&amp;"',  '"&amp;F53&amp;"', '"&amp;G53&amp;"', '"&amp;H53&amp;"', '"&amp;I53&amp;"', '"&amp;J53&amp;"' FROM DUAL) where COND_ID = '"&amp;A53&amp;"';"</f>
        <v/>
      </c>
    </row>
    <row r="54" spans="1:14">
      <c r="A54" t="n">
        <v>52</v>
      </c>
      <c r="B54" t="s">
        <v>1216</v>
      </c>
      <c r="G54" t="n">
        <v>51</v>
      </c>
      <c r="H54" t="n">
        <v>50</v>
      </c>
      <c r="I54" t="n">
        <v>1</v>
      </c>
      <c r="J54" t="s">
        <v>1263</v>
      </c>
      <c r="L54">
        <f>"Insert into UFMT_CONDITION (COND_ID, OPERATOR, VALUE1, CONV1, VALUE2, CONV2, COND1, COND2, F_STRCMP, DESCRIPTION) Values ('"&amp;A54&amp;"', '"&amp;B54&amp;"', '"&amp;C54&amp;"', '"&amp;D54&amp;"', '"&amp;E54&amp;"',  '"&amp;F54&amp;"', '"&amp;G54&amp;"', '"&amp;H54&amp;"', '"&amp;I54&amp;"', '"&amp;J54&amp;"');"</f>
        <v/>
      </c>
      <c r="M54">
        <f>"Update UFMT_CONDITION set (OPERATOR, VALUE1, CONV1, VALUE2, CONV2, COND1, COND2, F_STRCMP, DESCRIPTION) = ( Select '"&amp;B54&amp;"', '"&amp;C54&amp;"', '"&amp;D54&amp;"', '"&amp;E54&amp;"',  '"&amp;F54&amp;"', '"&amp;G54&amp;"', '"&amp;H54&amp;"', '"&amp;I54&amp;"', '"&amp;J54&amp;"' FROM DUAL) where COND_ID = '"&amp;A54&amp;"';"</f>
        <v/>
      </c>
    </row>
    <row r="55" spans="1:14">
      <c r="A55" t="n">
        <v>53</v>
      </c>
      <c r="B55" s="2" t="s">
        <v>1210</v>
      </c>
      <c r="C55" t="n">
        <v>238</v>
      </c>
      <c r="E55" t="n">
        <v>173</v>
      </c>
      <c r="I55" t="n">
        <v>1</v>
      </c>
      <c r="J55" t="s">
        <v>1264</v>
      </c>
      <c r="L55">
        <f>"Insert into UFMT_CONDITION (COND_ID, OPERATOR, VALUE1, CONV1, VALUE2, CONV2, COND1, COND2, F_STRCMP, DESCRIPTION) Values ('"&amp;A55&amp;"', '"&amp;B55&amp;"', '"&amp;C55&amp;"', '"&amp;D55&amp;"', '"&amp;E55&amp;"',  '"&amp;F55&amp;"', '"&amp;G55&amp;"', '"&amp;H55&amp;"', '"&amp;I55&amp;"', '"&amp;J55&amp;"');"</f>
        <v/>
      </c>
      <c r="M55">
        <f>"Update UFMT_CONDITION set (OPERATOR, VALUE1, CONV1, VALUE2, CONV2, COND1, COND2, F_STRCMP, DESCRIPTION) = ( Select '"&amp;B55&amp;"', '"&amp;C55&amp;"', '"&amp;D55&amp;"', '"&amp;E55&amp;"',  '"&amp;F55&amp;"', '"&amp;G55&amp;"', '"&amp;H55&amp;"', '"&amp;I55&amp;"', '"&amp;J55&amp;"' FROM DUAL) where COND_ID = '"&amp;A55&amp;"';"</f>
        <v/>
      </c>
    </row>
    <row r="56" spans="1:14">
      <c r="A56" t="n">
        <v>54</v>
      </c>
      <c r="B56" s="2" t="s">
        <v>1210</v>
      </c>
      <c r="C56" t="n">
        <v>3</v>
      </c>
      <c r="E56" t="n">
        <v>243</v>
      </c>
      <c r="I56" t="n">
        <v>1</v>
      </c>
      <c r="J56" s="2" t="s">
        <v>1265</v>
      </c>
      <c r="K56" s="2" t="n"/>
      <c r="L56">
        <f>"Insert into UFMT_CONDITION (COND_ID, OPERATOR, VALUE1, CONV1, VALUE2, CONV2, COND1, COND2, F_STRCMP, DESCRIPTION) Values ('"&amp;A56&amp;"', '"&amp;B56&amp;"', '"&amp;C56&amp;"', '"&amp;D56&amp;"', '"&amp;E56&amp;"',  '"&amp;F56&amp;"', '"&amp;G56&amp;"', '"&amp;H56&amp;"', '"&amp;I56&amp;"', '"&amp;J56&amp;"');"</f>
        <v/>
      </c>
      <c r="M56">
        <f>"Update UFMT_CONDITION set (OPERATOR, VALUE1, CONV1, VALUE2, CONV2, COND1, COND2, F_STRCMP, DESCRIPTION) = ( Select '"&amp;B56&amp;"', '"&amp;C56&amp;"', '"&amp;D56&amp;"', '"&amp;E56&amp;"',  '"&amp;F56&amp;"', '"&amp;G56&amp;"', '"&amp;H56&amp;"', '"&amp;I56&amp;"', '"&amp;J56&amp;"' FROM DUAL) where COND_ID = '"&amp;A56&amp;"';"</f>
        <v/>
      </c>
    </row>
    <row r="57" spans="1:14">
      <c r="A57" t="n">
        <v>55</v>
      </c>
      <c r="B57" s="2" t="s">
        <v>1210</v>
      </c>
      <c r="C57" t="n">
        <v>3</v>
      </c>
      <c r="E57" t="n">
        <v>244</v>
      </c>
      <c r="I57" t="n">
        <v>1</v>
      </c>
      <c r="J57" s="2" t="s">
        <v>1266</v>
      </c>
      <c r="K57" s="2" t="n"/>
      <c r="L57">
        <f>"Insert into UFMT_CONDITION (COND_ID, OPERATOR, VALUE1, CONV1, VALUE2, CONV2, COND1, COND2, F_STRCMP, DESCRIPTION) Values ('"&amp;A57&amp;"', '"&amp;B57&amp;"', '"&amp;C57&amp;"', '"&amp;D57&amp;"', '"&amp;E57&amp;"',  '"&amp;F57&amp;"', '"&amp;G57&amp;"', '"&amp;H57&amp;"', '"&amp;I57&amp;"', '"&amp;J57&amp;"');"</f>
        <v/>
      </c>
      <c r="M57">
        <f>"Update UFMT_CONDITION set (OPERATOR, VALUE1, CONV1, VALUE2, CONV2, COND1, COND2, F_STRCMP, DESCRIPTION) = ( Select '"&amp;B57&amp;"', '"&amp;C57&amp;"', '"&amp;D57&amp;"', '"&amp;E57&amp;"',  '"&amp;F57&amp;"', '"&amp;G57&amp;"', '"&amp;H57&amp;"', '"&amp;I57&amp;"', '"&amp;J57&amp;"' FROM DUAL) where COND_ID = '"&amp;A57&amp;"';"</f>
        <v/>
      </c>
    </row>
    <row r="58" spans="1:14">
      <c r="A58" t="n">
        <v>56</v>
      </c>
      <c r="B58" s="2" t="s">
        <v>1210</v>
      </c>
      <c r="C58" t="n">
        <v>3</v>
      </c>
      <c r="E58" t="n">
        <v>245</v>
      </c>
      <c r="I58" t="n">
        <v>1</v>
      </c>
      <c r="J58" s="2" t="s">
        <v>1267</v>
      </c>
      <c r="K58" s="2" t="n"/>
      <c r="L58">
        <f>"Insert into UFMT_CONDITION (COND_ID, OPERATOR, VALUE1, CONV1, VALUE2, CONV2, COND1, COND2, F_STRCMP, DESCRIPTION) Values ('"&amp;A58&amp;"', '"&amp;B58&amp;"', '"&amp;C58&amp;"', '"&amp;D58&amp;"', '"&amp;E58&amp;"',  '"&amp;F58&amp;"', '"&amp;G58&amp;"', '"&amp;H58&amp;"', '"&amp;I58&amp;"', '"&amp;J58&amp;"');"</f>
        <v/>
      </c>
      <c r="M58">
        <f>"Update UFMT_CONDITION set (OPERATOR, VALUE1, CONV1, VALUE2, CONV2, COND1, COND2, F_STRCMP, DESCRIPTION) = ( Select '"&amp;B58&amp;"', '"&amp;C58&amp;"', '"&amp;D58&amp;"', '"&amp;E58&amp;"',  '"&amp;F58&amp;"', '"&amp;G58&amp;"', '"&amp;H58&amp;"', '"&amp;I58&amp;"', '"&amp;J58&amp;"' FROM DUAL) where COND_ID = '"&amp;A58&amp;"';"</f>
        <v/>
      </c>
    </row>
    <row r="59" spans="1:14">
      <c r="A59" t="n">
        <v>57</v>
      </c>
      <c r="B59" s="2" t="s">
        <v>1213</v>
      </c>
      <c r="C59" t="n">
        <v>49</v>
      </c>
      <c r="E59" t="n">
        <v>1</v>
      </c>
      <c r="I59" t="n">
        <v>1</v>
      </c>
      <c r="J59" s="2" t="s">
        <v>1268</v>
      </c>
      <c r="K59" s="2" t="n"/>
      <c r="L59">
        <f>"Insert into UFMT_CONDITION (COND_ID, OPERATOR, VALUE1, CONV1, VALUE2, CONV2, COND1, COND2, F_STRCMP, DESCRIPTION) Values ('"&amp;A59&amp;"', '"&amp;B59&amp;"', '"&amp;C59&amp;"', '"&amp;D59&amp;"', '"&amp;E59&amp;"',  '"&amp;F59&amp;"', '"&amp;G59&amp;"', '"&amp;H59&amp;"', '"&amp;I59&amp;"', '"&amp;J59&amp;"');"</f>
        <v/>
      </c>
      <c r="M59">
        <f>"Update UFMT_CONDITION set (OPERATOR, VALUE1, CONV1, VALUE2, CONV2, COND1, COND2, F_STRCMP, DESCRIPTION) = ( Select '"&amp;B59&amp;"', '"&amp;C59&amp;"', '"&amp;D59&amp;"', '"&amp;E59&amp;"',  '"&amp;F59&amp;"', '"&amp;G59&amp;"', '"&amp;H59&amp;"', '"&amp;I59&amp;"', '"&amp;J59&amp;"' FROM DUAL) where COND_ID = '"&amp;A59&amp;"';"</f>
        <v/>
      </c>
    </row>
    <row r="60" spans="1:14">
      <c r="A60" t="n">
        <v>58</v>
      </c>
      <c r="B60" s="2" t="s">
        <v>1210</v>
      </c>
      <c r="C60" t="n">
        <v>3</v>
      </c>
      <c r="D60" t="n">
        <v>116</v>
      </c>
      <c r="E60" t="n">
        <v>173</v>
      </c>
      <c r="I60" t="n">
        <v>1</v>
      </c>
      <c r="J60" s="2" t="s">
        <v>694</v>
      </c>
      <c r="K60" s="2" t="n"/>
      <c r="L60">
        <f>"Insert into UFMT_CONDITION (COND_ID, OPERATOR, VALUE1, CONV1, VALUE2, CONV2, COND1, COND2, F_STRCMP, DESCRIPTION) Values ('"&amp;A60&amp;"', '"&amp;B60&amp;"', '"&amp;C60&amp;"', '"&amp;D60&amp;"', '"&amp;E60&amp;"',  '"&amp;F60&amp;"', '"&amp;G60&amp;"', '"&amp;H60&amp;"', '"&amp;I60&amp;"', '"&amp;J60&amp;"');"</f>
        <v/>
      </c>
      <c r="M60">
        <f>"Update UFMT_CONDITION set (OPERATOR, VALUE1, CONV1, VALUE2, CONV2, COND1, COND2, F_STRCMP, DESCRIPTION) = ( Select '"&amp;B60&amp;"', '"&amp;C60&amp;"', '"&amp;D60&amp;"', '"&amp;E60&amp;"',  '"&amp;F60&amp;"', '"&amp;G60&amp;"', '"&amp;H60&amp;"', '"&amp;I60&amp;"', '"&amp;J60&amp;"' FROM DUAL) where COND_ID = '"&amp;A60&amp;"';"</f>
        <v/>
      </c>
    </row>
    <row r="61" spans="1:14">
      <c r="A61" t="n">
        <v>59</v>
      </c>
      <c r="B61" s="2" t="s">
        <v>1210</v>
      </c>
      <c r="C61" t="n">
        <v>3</v>
      </c>
      <c r="E61" t="n">
        <v>268</v>
      </c>
      <c r="I61" t="n">
        <v>1</v>
      </c>
      <c r="J61" s="2" t="s">
        <v>1269</v>
      </c>
      <c r="K61" s="2" t="n"/>
      <c r="L61">
        <f>"Insert into UFMT_CONDITION (COND_ID, OPERATOR, VALUE1, CONV1, VALUE2, CONV2, COND1, COND2, F_STRCMP, DESCRIPTION) Values ('"&amp;A61&amp;"', '"&amp;B61&amp;"', '"&amp;C61&amp;"', '"&amp;D61&amp;"', '"&amp;E61&amp;"',  '"&amp;F61&amp;"', '"&amp;G61&amp;"', '"&amp;H61&amp;"', '"&amp;I61&amp;"', '"&amp;J61&amp;"');"</f>
        <v/>
      </c>
      <c r="M61">
        <f>"Update UFMT_CONDITION set (OPERATOR, VALUE1, CONV1, VALUE2, CONV2, COND1, COND2, F_STRCMP, DESCRIPTION) = ( Select '"&amp;B61&amp;"', '"&amp;C61&amp;"', '"&amp;D61&amp;"', '"&amp;E61&amp;"',  '"&amp;F61&amp;"', '"&amp;G61&amp;"', '"&amp;H61&amp;"', '"&amp;I61&amp;"', '"&amp;J61&amp;"' FROM DUAL) where COND_ID = '"&amp;A61&amp;"';"</f>
        <v/>
      </c>
    </row>
    <row r="62" spans="1:14">
      <c r="A62" t="n">
        <v>60</v>
      </c>
      <c r="B62" s="2" t="s">
        <v>1210</v>
      </c>
      <c r="C62" t="n">
        <v>3</v>
      </c>
      <c r="E62" t="n">
        <v>271</v>
      </c>
      <c r="I62" t="n">
        <v>1</v>
      </c>
      <c r="J62" s="2" t="s">
        <v>1270</v>
      </c>
      <c r="K62" s="2" t="n"/>
      <c r="L62">
        <f>"Insert into UFMT_CONDITION (COND_ID, OPERATOR, VALUE1, CONV1, VALUE2, CONV2, COND1, COND2, F_STRCMP, DESCRIPTION) Values ('"&amp;A62&amp;"', '"&amp;B62&amp;"', '"&amp;C62&amp;"', '"&amp;D62&amp;"', '"&amp;E62&amp;"',  '"&amp;F62&amp;"', '"&amp;G62&amp;"', '"&amp;H62&amp;"', '"&amp;I62&amp;"', '"&amp;J62&amp;"');"</f>
        <v/>
      </c>
      <c r="M62">
        <f>"Update UFMT_CONDITION set (OPERATOR, VALUE1, CONV1, VALUE2, CONV2, COND1, COND2, F_STRCMP, DESCRIPTION) = ( Select '"&amp;B62&amp;"', '"&amp;C62&amp;"', '"&amp;D62&amp;"', '"&amp;E62&amp;"',  '"&amp;F62&amp;"', '"&amp;G62&amp;"', '"&amp;H62&amp;"', '"&amp;I62&amp;"', '"&amp;J62&amp;"' FROM DUAL) where COND_ID = '"&amp;A62&amp;"';"</f>
        <v/>
      </c>
    </row>
    <row r="63" spans="1:14">
      <c r="A63" t="n">
        <v>61</v>
      </c>
      <c r="B63" s="2" t="s">
        <v>1213</v>
      </c>
      <c r="C63" t="n">
        <v>35</v>
      </c>
      <c r="E63" t="n">
        <v>1</v>
      </c>
      <c r="I63" t="n">
        <v>1</v>
      </c>
      <c r="J63" s="2" t="s">
        <v>1271</v>
      </c>
      <c r="K63" s="2" t="n"/>
      <c r="L63">
        <f>"Insert into UFMT_CONDITION (COND_ID, OPERATOR, VALUE1, CONV1, VALUE2, CONV2, COND1, COND2, F_STRCMP, DESCRIPTION) Values ('"&amp;A63&amp;"', '"&amp;B63&amp;"', '"&amp;C63&amp;"', '"&amp;D63&amp;"', '"&amp;E63&amp;"',  '"&amp;F63&amp;"', '"&amp;G63&amp;"', '"&amp;H63&amp;"', '"&amp;I63&amp;"', '"&amp;J63&amp;"');"</f>
        <v/>
      </c>
      <c r="M63">
        <f>"Update UFMT_CONDITION set (OPERATOR, VALUE1, CONV1, VALUE2, CONV2, COND1, COND2, F_STRCMP, DESCRIPTION) = ( Select '"&amp;B63&amp;"', '"&amp;C63&amp;"', '"&amp;D63&amp;"', '"&amp;E63&amp;"',  '"&amp;F63&amp;"', '"&amp;G63&amp;"', '"&amp;H63&amp;"', '"&amp;I63&amp;"', '"&amp;J63&amp;"' FROM DUAL) where COND_ID = '"&amp;A63&amp;"';"</f>
        <v/>
      </c>
    </row>
    <row r="64" spans="1:14">
      <c r="A64" t="n">
        <v>62</v>
      </c>
      <c r="B64" t="s">
        <v>1216</v>
      </c>
      <c r="G64" t="n">
        <v>61</v>
      </c>
      <c r="H64" t="n">
        <v>3</v>
      </c>
      <c r="I64" t="n">
        <v>1</v>
      </c>
      <c r="J64" t="s">
        <v>1272</v>
      </c>
      <c r="L64">
        <f>"Insert into UFMT_CONDITION (COND_ID, OPERATOR, VALUE1, CONV1, VALUE2, CONV2, COND1, COND2, F_STRCMP, DESCRIPTION) Values ('"&amp;A64&amp;"', '"&amp;B64&amp;"', '"&amp;C64&amp;"', '"&amp;D64&amp;"', '"&amp;E64&amp;"',  '"&amp;F64&amp;"', '"&amp;G64&amp;"', '"&amp;H64&amp;"', '"&amp;I64&amp;"', '"&amp;J64&amp;"');"</f>
        <v/>
      </c>
      <c r="M64">
        <f>"Update UFMT_CONDITION set (OPERATOR, VALUE1, CONV1, VALUE2, CONV2, COND1, COND2, F_STRCMP, DESCRIPTION) = ( Select '"&amp;B64&amp;"', '"&amp;C64&amp;"', '"&amp;D64&amp;"', '"&amp;E64&amp;"',  '"&amp;F64&amp;"', '"&amp;G64&amp;"', '"&amp;H64&amp;"', '"&amp;I64&amp;"', '"&amp;J64&amp;"' FROM DUAL) where COND_ID = '"&amp;A64&amp;"';"</f>
        <v/>
      </c>
    </row>
    <row r="65" spans="1:14">
      <c r="A65" t="n">
        <v>63</v>
      </c>
      <c r="B65" s="2" t="s">
        <v>1210</v>
      </c>
      <c r="C65" t="n">
        <v>3</v>
      </c>
      <c r="D65" t="n">
        <v>116</v>
      </c>
      <c r="E65" t="n">
        <v>173</v>
      </c>
      <c r="I65" t="n">
        <v>1</v>
      </c>
      <c r="J65" s="2" t="s">
        <v>1273</v>
      </c>
      <c r="K65" s="2" t="n"/>
      <c r="L65">
        <f>"Insert into UFMT_CONDITION (COND_ID, OPERATOR, VALUE1, CONV1, VALUE2, CONV2, COND1, COND2, F_STRCMP, DESCRIPTION) Values ('"&amp;A65&amp;"', '"&amp;B65&amp;"', '"&amp;C65&amp;"', '"&amp;D65&amp;"', '"&amp;E65&amp;"',  '"&amp;F65&amp;"', '"&amp;G65&amp;"', '"&amp;H65&amp;"', '"&amp;I65&amp;"', '"&amp;J65&amp;"');"</f>
        <v/>
      </c>
      <c r="M65">
        <f>"Update UFMT_CONDITION set (OPERATOR, VALUE1, CONV1, VALUE2, CONV2, COND1, COND2, F_STRCMP, DESCRIPTION) = ( Select '"&amp;B65&amp;"', '"&amp;C65&amp;"', '"&amp;D65&amp;"', '"&amp;E65&amp;"',  '"&amp;F65&amp;"', '"&amp;G65&amp;"', '"&amp;H65&amp;"', '"&amp;I65&amp;"', '"&amp;J65&amp;"' FROM DUAL) where COND_ID = '"&amp;A65&amp;"';"</f>
        <v/>
      </c>
    </row>
    <row r="66" spans="1:14">
      <c r="A66" t="n">
        <v>64</v>
      </c>
      <c r="B66" t="s">
        <v>1216</v>
      </c>
      <c r="G66" t="n">
        <v>62</v>
      </c>
      <c r="H66" t="n">
        <v>63</v>
      </c>
      <c r="I66" t="n">
        <v>1</v>
      </c>
      <c r="J66" t="s">
        <v>1274</v>
      </c>
      <c r="L66">
        <f>"Insert into UFMT_CONDITION (COND_ID, OPERATOR, VALUE1, CONV1, VALUE2, CONV2, COND1, COND2, F_STRCMP, DESCRIPTION) Values ('"&amp;A66&amp;"', '"&amp;B66&amp;"', '"&amp;C66&amp;"', '"&amp;D66&amp;"', '"&amp;E66&amp;"',  '"&amp;F66&amp;"', '"&amp;G66&amp;"', '"&amp;H66&amp;"', '"&amp;I66&amp;"', '"&amp;J66&amp;"');"</f>
        <v/>
      </c>
      <c r="M66">
        <f>"Update UFMT_CONDITION set (OPERATOR, VALUE1, CONV1, VALUE2, CONV2, COND1, COND2, F_STRCMP, DESCRIPTION) = ( Select '"&amp;B66&amp;"', '"&amp;C66&amp;"', '"&amp;D66&amp;"', '"&amp;E66&amp;"',  '"&amp;F66&amp;"', '"&amp;G66&amp;"', '"&amp;H66&amp;"', '"&amp;I66&amp;"', '"&amp;J66&amp;"' FROM DUAL) where COND_ID = '"&amp;A66&amp;"';"</f>
        <v/>
      </c>
    </row>
    <row r="67" spans="1:14">
      <c r="A67" t="n">
        <v>65</v>
      </c>
      <c r="B67" t="s">
        <v>1216</v>
      </c>
      <c r="G67" t="n">
        <v>44</v>
      </c>
      <c r="H67" t="n">
        <v>13</v>
      </c>
      <c r="I67" t="n">
        <v>1</v>
      </c>
      <c r="J67" t="s">
        <v>1275</v>
      </c>
      <c r="L67">
        <f>"Insert into UFMT_CONDITION (COND_ID, OPERATOR, VALUE1, CONV1, VALUE2, CONV2, COND1, COND2, F_STRCMP, DESCRIPTION) Values ('"&amp;A67&amp;"', '"&amp;B67&amp;"', '"&amp;C67&amp;"', '"&amp;D67&amp;"', '"&amp;E67&amp;"',  '"&amp;F67&amp;"', '"&amp;G67&amp;"', '"&amp;H67&amp;"', '"&amp;I67&amp;"', '"&amp;J67&amp;"');"</f>
        <v/>
      </c>
      <c r="M67">
        <f>"Update UFMT_CONDITION set (OPERATOR, VALUE1, CONV1, VALUE2, CONV2, COND1, COND2, F_STRCMP, DESCRIPTION) = ( Select '"&amp;B67&amp;"', '"&amp;C67&amp;"', '"&amp;D67&amp;"', '"&amp;E67&amp;"',  '"&amp;F67&amp;"', '"&amp;G67&amp;"', '"&amp;H67&amp;"', '"&amp;I67&amp;"', '"&amp;J67&amp;"' FROM DUAL) where COND_ID = '"&amp;A67&amp;"';"</f>
        <v/>
      </c>
    </row>
    <row r="68" spans="1:14">
      <c r="A68" t="n">
        <v>66</v>
      </c>
      <c r="B68" s="2" t="s">
        <v>1210</v>
      </c>
      <c r="C68" t="n">
        <v>3</v>
      </c>
      <c r="E68" t="n">
        <v>273</v>
      </c>
      <c r="I68" t="n">
        <v>1</v>
      </c>
      <c r="J68" s="2" t="s">
        <v>1276</v>
      </c>
      <c r="K68" s="2" t="n"/>
      <c r="L68">
        <f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/>
      </c>
      <c r="M68">
        <f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/>
      </c>
    </row>
    <row r="69" spans="1:14">
      <c r="A69" t="n">
        <v>67</v>
      </c>
      <c r="B69" s="2" t="s">
        <v>1210</v>
      </c>
      <c r="C69" t="n">
        <v>3</v>
      </c>
      <c r="E69" t="n">
        <v>274</v>
      </c>
      <c r="I69" t="n">
        <v>1</v>
      </c>
      <c r="J69" s="2" t="s">
        <v>1277</v>
      </c>
      <c r="K69" s="2" t="n"/>
      <c r="L69">
        <f>"Insert into UFMT_CONDITION (COND_ID, OPERATOR, VALUE1, CONV1, VALUE2, CONV2, COND1, COND2, F_STRCMP, DESCRIPTION) Values ('"&amp;A69&amp;"', '"&amp;B69&amp;"', '"&amp;C69&amp;"', '"&amp;D69&amp;"', '"&amp;E69&amp;"',  '"&amp;F69&amp;"', '"&amp;G69&amp;"', '"&amp;H69&amp;"', '"&amp;I69&amp;"', '"&amp;J69&amp;"');"</f>
        <v/>
      </c>
      <c r="M69">
        <f>"Update UFMT_CONDITION set (OPERATOR, VALUE1, CONV1, VALUE2, CONV2, COND1, COND2, F_STRCMP, DESCRIPTION) = ( Select '"&amp;B69&amp;"', '"&amp;C69&amp;"', '"&amp;D69&amp;"', '"&amp;E69&amp;"',  '"&amp;F69&amp;"', '"&amp;G69&amp;"', '"&amp;H69&amp;"', '"&amp;I69&amp;"', '"&amp;J69&amp;"' FROM DUAL) where COND_ID = '"&amp;A69&amp;"';"</f>
        <v/>
      </c>
    </row>
    <row r="70" spans="1:14">
      <c r="A70" t="n">
        <v>68</v>
      </c>
      <c r="B70" s="2" t="s">
        <v>1210</v>
      </c>
      <c r="C70" t="n">
        <v>174</v>
      </c>
      <c r="E70" t="n">
        <v>275</v>
      </c>
      <c r="I70" t="n">
        <v>1</v>
      </c>
      <c r="J70" s="2" t="s">
        <v>1278</v>
      </c>
      <c r="K70" s="2" t="n"/>
      <c r="L70">
        <f>"Insert into UFMT_CONDITION (COND_ID, OPERATOR, VALUE1, CONV1, VALUE2, CONV2, COND1, COND2, F_STRCMP, DESCRIPTION) Values ('"&amp;A70&amp;"', '"&amp;B70&amp;"', '"&amp;C70&amp;"', '"&amp;D70&amp;"', '"&amp;E70&amp;"',  '"&amp;F70&amp;"', '"&amp;G70&amp;"', '"&amp;H70&amp;"', '"&amp;I70&amp;"', '"&amp;J70&amp;"');"</f>
        <v/>
      </c>
      <c r="M70">
        <f>"Update UFMT_CONDITION set (OPERATOR, VALUE1, CONV1, VALUE2, CONV2, COND1, COND2, F_STRCMP, DESCRIPTION) = ( Select '"&amp;B70&amp;"', '"&amp;C70&amp;"', '"&amp;D70&amp;"', '"&amp;E70&amp;"',  '"&amp;F70&amp;"', '"&amp;G70&amp;"', '"&amp;H70&amp;"', '"&amp;I70&amp;"', '"&amp;J70&amp;"' FROM DUAL) where COND_ID = '"&amp;A70&amp;"';"</f>
        <v/>
      </c>
    </row>
    <row r="71" spans="1:14">
      <c r="A71" t="n">
        <v>69</v>
      </c>
      <c r="B71" t="s">
        <v>1216</v>
      </c>
      <c r="G71" t="n">
        <v>13</v>
      </c>
      <c r="H71" t="n">
        <v>16</v>
      </c>
      <c r="I71" t="n">
        <v>1</v>
      </c>
      <c r="J71" t="s">
        <v>1279</v>
      </c>
      <c r="L71">
        <f>"Insert into UFMT_CONDITION (COND_ID, OPERATOR, VALUE1, CONV1, VALUE2, CONV2, COND1, COND2, F_STRCMP, DESCRIPTION) Values ('"&amp;A71&amp;"', '"&amp;B71&amp;"', '"&amp;C71&amp;"', '"&amp;D71&amp;"', '"&amp;E71&amp;"',  '"&amp;F71&amp;"', '"&amp;G71&amp;"', '"&amp;H71&amp;"', '"&amp;I71&amp;"', '"&amp;J71&amp;"');"</f>
        <v/>
      </c>
      <c r="M71">
        <f>"Update UFMT_CONDITION set (OPERATOR, VALUE1, CONV1, VALUE2, CONV2, COND1, COND2, F_STRCMP, DESCRIPTION) = ( Select '"&amp;B71&amp;"', '"&amp;C71&amp;"', '"&amp;D71&amp;"', '"&amp;E71&amp;"',  '"&amp;F71&amp;"', '"&amp;G71&amp;"', '"&amp;H71&amp;"', '"&amp;I71&amp;"', '"&amp;J71&amp;"' FROM DUAL) where COND_ID = '"&amp;A71&amp;"';"</f>
        <v/>
      </c>
    </row>
    <row r="72" spans="1:14">
      <c r="A72" t="n">
        <v>70</v>
      </c>
      <c r="B72" t="s">
        <v>1216</v>
      </c>
      <c r="G72" t="n">
        <v>68</v>
      </c>
      <c r="H72" t="n">
        <v>69</v>
      </c>
      <c r="I72" t="n">
        <v>1</v>
      </c>
      <c r="J72" t="s">
        <v>1280</v>
      </c>
      <c r="L72">
        <f>"Insert into UFMT_CONDITION (COND_ID, OPERATOR, VALUE1, CONV1, VALUE2, CONV2, COND1, COND2, F_STRCMP, DESCRIPTION) Values ('"&amp;A72&amp;"', '"&amp;B72&amp;"', '"&amp;C72&amp;"', '"&amp;D72&amp;"', '"&amp;E72&amp;"',  '"&amp;F72&amp;"', '"&amp;G72&amp;"', '"&amp;H72&amp;"', '"&amp;I72&amp;"', '"&amp;J72&amp;"');"</f>
        <v/>
      </c>
      <c r="M72">
        <f>"Update UFMT_CONDITION set (OPERATOR, VALUE1, CONV1, VALUE2, CONV2, COND1, COND2, F_STRCMP, DESCRIPTION) = ( Select '"&amp;B72&amp;"', '"&amp;C72&amp;"', '"&amp;D72&amp;"', '"&amp;E72&amp;"',  '"&amp;F72&amp;"', '"&amp;G72&amp;"', '"&amp;H72&amp;"', '"&amp;I72&amp;"', '"&amp;J72&amp;"' FROM DUAL) where COND_ID = '"&amp;A72&amp;"';"</f>
        <v/>
      </c>
    </row>
    <row r="73" spans="1:14">
      <c r="A73" t="n">
        <v>71</v>
      </c>
      <c r="B73" s="2" t="s">
        <v>1210</v>
      </c>
      <c r="C73" t="n">
        <v>3</v>
      </c>
      <c r="E73" t="n">
        <v>278</v>
      </c>
      <c r="I73" t="n">
        <v>1</v>
      </c>
      <c r="J73" s="2" t="s">
        <v>1281</v>
      </c>
      <c r="K73" s="2" t="n"/>
      <c r="L73">
        <f>"Insert into UFMT_CONDITION (COND_ID, OPERATOR, VALUE1, CONV1, VALUE2, CONV2, COND1, COND2, F_STRCMP, DESCRIPTION) Values ('"&amp;A73&amp;"', '"&amp;B73&amp;"', '"&amp;C73&amp;"', '"&amp;D73&amp;"', '"&amp;E73&amp;"',  '"&amp;F73&amp;"', '"&amp;G73&amp;"', '"&amp;H73&amp;"', '"&amp;I73&amp;"', '"&amp;J73&amp;"');"</f>
        <v/>
      </c>
      <c r="M73">
        <f>"Update UFMT_CONDITION set (OPERATOR, VALUE1, CONV1, VALUE2, CONV2, COND1, COND2, F_STRCMP, DESCRIPTION) = ( Select '"&amp;B73&amp;"', '"&amp;C73&amp;"', '"&amp;D73&amp;"', '"&amp;E73&amp;"',  '"&amp;F73&amp;"', '"&amp;G73&amp;"', '"&amp;H73&amp;"', '"&amp;I73&amp;"', '"&amp;J73&amp;"' FROM DUAL) where COND_ID = '"&amp;A73&amp;"';"</f>
        <v/>
      </c>
    </row>
    <row r="74" spans="1:14">
      <c r="A74" t="n">
        <v>72</v>
      </c>
      <c r="B74" s="2" t="s">
        <v>1210</v>
      </c>
      <c r="C74" t="n">
        <v>287</v>
      </c>
      <c r="E74" t="n">
        <v>288</v>
      </c>
      <c r="I74" t="n">
        <v>1</v>
      </c>
      <c r="J74" s="2" t="s">
        <v>1282</v>
      </c>
      <c r="K74" s="2" t="n"/>
      <c r="L74">
        <f>"Insert into UFMT_CONDITION (COND_ID, OPERATOR, VALUE1, CONV1, VALUE2, CONV2, COND1, COND2, F_STRCMP, DESCRIPTION) Values ('"&amp;A74&amp;"', '"&amp;B74&amp;"', '"&amp;C74&amp;"', '"&amp;D74&amp;"', '"&amp;E74&amp;"',  '"&amp;F74&amp;"', '"&amp;G74&amp;"', '"&amp;H74&amp;"', '"&amp;I74&amp;"', '"&amp;J74&amp;"');"</f>
        <v/>
      </c>
      <c r="M74">
        <f>"Update UFMT_CONDITION set (OPERATOR, VALUE1, CONV1, VALUE2, CONV2, COND1, COND2, F_STRCMP, DESCRIPTION) = ( Select '"&amp;B74&amp;"', '"&amp;C74&amp;"', '"&amp;D74&amp;"', '"&amp;E74&amp;"',  '"&amp;F74&amp;"', '"&amp;G74&amp;"', '"&amp;H74&amp;"', '"&amp;I74&amp;"', '"&amp;J74&amp;"' FROM DUAL) where COND_ID = '"&amp;A74&amp;"';"</f>
        <v/>
      </c>
    </row>
    <row r="75" spans="1:14">
      <c r="A75" t="n">
        <v>73</v>
      </c>
      <c r="B75" s="2" t="s">
        <v>1210</v>
      </c>
      <c r="C75" t="n">
        <v>287</v>
      </c>
      <c r="E75" t="n">
        <v>296</v>
      </c>
      <c r="I75" t="n">
        <v>1</v>
      </c>
      <c r="J75" s="2" t="s">
        <v>1283</v>
      </c>
      <c r="K75" s="2" t="n"/>
      <c r="L75">
        <f>"Insert into UFMT_CONDITION (COND_ID, OPERATOR, VALUE1, CONV1, VALUE2, CONV2, COND1, COND2, F_STRCMP, DESCRIPTION) Values ('"&amp;A75&amp;"', '"&amp;B75&amp;"', '"&amp;C75&amp;"', '"&amp;D75&amp;"', '"&amp;E75&amp;"',  '"&amp;F75&amp;"', '"&amp;G75&amp;"', '"&amp;H75&amp;"', '"&amp;I75&amp;"', '"&amp;J75&amp;"');"</f>
        <v/>
      </c>
      <c r="M75">
        <f>"Update UFMT_CONDITION set (OPERATOR, VALUE1, CONV1, VALUE2, CONV2, COND1, COND2, F_STRCMP, DESCRIPTION) = ( Select '"&amp;B75&amp;"', '"&amp;C75&amp;"', '"&amp;D75&amp;"', '"&amp;E75&amp;"',  '"&amp;F75&amp;"', '"&amp;G75&amp;"', '"&amp;H75&amp;"', '"&amp;I75&amp;"', '"&amp;J75&amp;"' FROM DUAL) where COND_ID = '"&amp;A75&amp;"';"</f>
        <v/>
      </c>
    </row>
    <row r="76" spans="1:14">
      <c r="A76" t="n">
        <v>74</v>
      </c>
      <c r="B76" s="2" t="s">
        <v>1284</v>
      </c>
      <c r="G76" t="n">
        <v>72</v>
      </c>
      <c r="H76" t="n">
        <v>73</v>
      </c>
      <c r="I76" t="n">
        <v>1</v>
      </c>
      <c r="J76" s="2" t="s">
        <v>1285</v>
      </c>
      <c r="K76" s="2" t="n"/>
      <c r="L76">
        <f>"Insert into UFMT_CONDITION (COND_ID, OPERATOR, VALUE1, CONV1, VALUE2, CONV2, COND1, COND2, F_STRCMP, DESCRIPTION) Values ('"&amp;A76&amp;"', '"&amp;B76&amp;"', '"&amp;C76&amp;"', '"&amp;D76&amp;"', '"&amp;E76&amp;"',  '"&amp;F76&amp;"', '"&amp;G76&amp;"', '"&amp;H76&amp;"', '"&amp;I76&amp;"', '"&amp;J76&amp;"');"</f>
        <v/>
      </c>
      <c r="M76">
        <f>"Update UFMT_CONDITION set (OPERATOR, VALUE1, CONV1, VALUE2, CONV2, COND1, COND2, F_STRCMP, DESCRIPTION) = ( Select '"&amp;B76&amp;"', '"&amp;C76&amp;"', '"&amp;D76&amp;"', '"&amp;E76&amp;"',  '"&amp;F76&amp;"', '"&amp;G76&amp;"', '"&amp;H76&amp;"', '"&amp;I76&amp;"', '"&amp;J76&amp;"' FROM DUAL) where COND_ID = '"&amp;A76&amp;"';"</f>
        <v/>
      </c>
    </row>
    <row r="77" spans="1:14">
      <c r="A77" t="n">
        <v>75</v>
      </c>
      <c r="B77" s="2" t="s">
        <v>1210</v>
      </c>
      <c r="C77" t="n">
        <v>299</v>
      </c>
      <c r="E77" t="n">
        <v>302</v>
      </c>
      <c r="I77" t="n">
        <v>1</v>
      </c>
      <c r="J77" s="2" t="s">
        <v>1286</v>
      </c>
      <c r="K77" s="2" t="n"/>
      <c r="L77">
        <f>"Insert into UFMT_CONDITION (COND_ID, OPERATOR, VALUE1, CONV1, VALUE2, CONV2, COND1, COND2, F_STRCMP, DESCRIPTION) Values ('"&amp;A77&amp;"', '"&amp;B77&amp;"', '"&amp;C77&amp;"', '"&amp;D77&amp;"', '"&amp;E77&amp;"',  '"&amp;F77&amp;"', '"&amp;G77&amp;"', '"&amp;H77&amp;"', '"&amp;I77&amp;"', '"&amp;J77&amp;"');"</f>
        <v/>
      </c>
      <c r="M77">
        <f>"Update UFMT_CONDITION set (OPERATOR, VALUE1, CONV1, VALUE2, CONV2, COND1, COND2, F_STRCMP, DESCRIPTION) = ( Select '"&amp;B77&amp;"', '"&amp;C77&amp;"', '"&amp;D77&amp;"', '"&amp;E77&amp;"',  '"&amp;F77&amp;"', '"&amp;G77&amp;"', '"&amp;H77&amp;"', '"&amp;I77&amp;"', '"&amp;J77&amp;"' FROM DUAL) where COND_ID = '"&amp;A77&amp;"';"</f>
        <v/>
      </c>
    </row>
    <row r="78" spans="1:14">
      <c r="A78" t="n">
        <v>76</v>
      </c>
      <c r="B78" s="2" t="s">
        <v>1210</v>
      </c>
      <c r="C78" t="n">
        <v>299</v>
      </c>
      <c r="E78" t="n">
        <v>303</v>
      </c>
      <c r="I78" t="n">
        <v>1</v>
      </c>
      <c r="J78" s="2" t="s">
        <v>1287</v>
      </c>
      <c r="K78" s="2" t="n"/>
      <c r="L78">
        <f>"Insert into UFMT_CONDITION (COND_ID, OPERATOR, VALUE1, CONV1, VALUE2, CONV2, COND1, COND2, F_STRCMP, DESCRIPTION) Values ('"&amp;A78&amp;"', '"&amp;B78&amp;"', '"&amp;C78&amp;"', '"&amp;D78&amp;"', '"&amp;E78&amp;"',  '"&amp;F78&amp;"', '"&amp;G78&amp;"', '"&amp;H78&amp;"', '"&amp;I78&amp;"', '"&amp;J78&amp;"');"</f>
        <v/>
      </c>
      <c r="M78">
        <f>"Update UFMT_CONDITION set (OPERATOR, VALUE1, CONV1, VALUE2, CONV2, COND1, COND2, F_STRCMP, DESCRIPTION) = ( Select '"&amp;B78&amp;"', '"&amp;C78&amp;"', '"&amp;D78&amp;"', '"&amp;E78&amp;"',  '"&amp;F78&amp;"', '"&amp;G78&amp;"', '"&amp;H78&amp;"', '"&amp;I78&amp;"', '"&amp;J78&amp;"' FROM DUAL) where COND_ID = '"&amp;A78&amp;"';"</f>
        <v/>
      </c>
    </row>
    <row r="79" spans="1:14">
      <c r="A79" t="n">
        <v>77</v>
      </c>
      <c r="B79" s="2" t="s">
        <v>1213</v>
      </c>
      <c r="C79" t="n">
        <v>40</v>
      </c>
      <c r="E79" t="n">
        <v>1</v>
      </c>
      <c r="I79" t="n">
        <v>1</v>
      </c>
      <c r="J79" s="2" t="s">
        <v>1288</v>
      </c>
      <c r="K79" s="2" t="n"/>
      <c r="L79">
        <f>"Insert into UFMT_CONDITION (COND_ID, OPERATOR, VALUE1, CONV1, VALUE2, CONV2, COND1, COND2, F_STRCMP, DESCRIPTION) Values ('"&amp;A79&amp;"', '"&amp;B79&amp;"', '"&amp;C79&amp;"', '"&amp;D79&amp;"', '"&amp;E79&amp;"',  '"&amp;F79&amp;"', '"&amp;G79&amp;"', '"&amp;H79&amp;"', '"&amp;I79&amp;"', '"&amp;J79&amp;"');"</f>
        <v/>
      </c>
      <c r="M79">
        <f>"Update UFMT_CONDITION set (OPERATOR, VALUE1, CONV1, VALUE2, CONV2, COND1, COND2, F_STRCMP, DESCRIPTION) = ( Select '"&amp;B79&amp;"', '"&amp;C79&amp;"', '"&amp;D79&amp;"', '"&amp;E79&amp;"',  '"&amp;F79&amp;"', '"&amp;G79&amp;"', '"&amp;H79&amp;"', '"&amp;I79&amp;"', '"&amp;J79&amp;"' FROM DUAL) where COND_ID = '"&amp;A79&amp;"';"</f>
        <v/>
      </c>
    </row>
    <row r="80" spans="1:14">
      <c r="A80" t="n">
        <v>78</v>
      </c>
      <c r="B80" s="2" t="s">
        <v>1210</v>
      </c>
      <c r="C80" t="n">
        <v>46</v>
      </c>
      <c r="E80" t="n">
        <v>312</v>
      </c>
      <c r="I80" t="n">
        <v>1</v>
      </c>
      <c r="J80" s="2" t="s">
        <v>1289</v>
      </c>
      <c r="K80" s="2" t="n"/>
      <c r="L80">
        <f>"Insert into UFMT_CONDITION (COND_ID, OPERATOR, VALUE1, CONV1, VALUE2, CONV2, COND1, COND2, F_STRCMP, DESCRIPTION) Values ('"&amp;A80&amp;"', '"&amp;B80&amp;"', '"&amp;C80&amp;"', '"&amp;D80&amp;"', '"&amp;E80&amp;"',  '"&amp;F80&amp;"', '"&amp;G80&amp;"', '"&amp;H80&amp;"', '"&amp;I80&amp;"', '"&amp;J80&amp;"');"</f>
        <v/>
      </c>
      <c r="M80">
        <f>"Update UFMT_CONDITION set (OPERATOR, VALUE1, CONV1, VALUE2, CONV2, COND1, COND2, F_STRCMP, DESCRIPTION) = ( Select '"&amp;B80&amp;"', '"&amp;C80&amp;"', '"&amp;D80&amp;"', '"&amp;E80&amp;"',  '"&amp;F80&amp;"', '"&amp;G80&amp;"', '"&amp;H80&amp;"', '"&amp;I80&amp;"', '"&amp;J80&amp;"' FROM DUAL) where COND_ID = '"&amp;A80&amp;"';"</f>
        <v/>
      </c>
    </row>
    <row r="81" spans="1:14">
      <c r="A81" t="n">
        <v>79</v>
      </c>
      <c r="B81" s="2" t="s">
        <v>1213</v>
      </c>
      <c r="C81" t="n">
        <v>324</v>
      </c>
      <c r="E81" t="n">
        <v>186</v>
      </c>
      <c r="I81" t="n">
        <v>1</v>
      </c>
      <c r="J81" s="2" t="s">
        <v>1290</v>
      </c>
      <c r="K81" s="2" t="n"/>
      <c r="L81">
        <f>"Insert into UFMT_CONDITION (COND_ID, OPERATOR, VALUE1, CONV1, VALUE2, CONV2, COND1, COND2, F_STRCMP, DESCRIPTION) Values ('"&amp;A81&amp;"', '"&amp;B81&amp;"', '"&amp;C81&amp;"', '"&amp;D81&amp;"', '"&amp;E81&amp;"',  '"&amp;F81&amp;"', '"&amp;G81&amp;"', '"&amp;H81&amp;"', '"&amp;I81&amp;"', '"&amp;J81&amp;"');"</f>
        <v/>
      </c>
      <c r="M81">
        <f>"Update UFMT_CONDITION set (OPERATOR, VALUE1, CONV1, VALUE2, CONV2, COND1, COND2, F_STRCMP, DESCRIPTION) = ( Select '"&amp;B81&amp;"', '"&amp;C81&amp;"', '"&amp;D81&amp;"', '"&amp;E81&amp;"',  '"&amp;F81&amp;"', '"&amp;G81&amp;"', '"&amp;H81&amp;"', '"&amp;I81&amp;"', '"&amp;J81&amp;"' FROM DUAL) where COND_ID = '"&amp;A81&amp;"';"</f>
        <v/>
      </c>
    </row>
    <row r="82" spans="1:14">
      <c r="A82" t="n">
        <v>80</v>
      </c>
      <c r="B82" s="2" t="s">
        <v>1216</v>
      </c>
      <c r="G82" t="n">
        <v>79</v>
      </c>
      <c r="H82" t="n">
        <v>74</v>
      </c>
      <c r="I82" t="n">
        <v>1</v>
      </c>
      <c r="J82" s="2" t="s">
        <v>1291</v>
      </c>
      <c r="K82" s="2" t="n"/>
      <c r="L82">
        <f>"Insert into UFMT_CONDITION (COND_ID, OPERATOR, VALUE1, CONV1, VALUE2, CONV2, COND1, COND2, F_STRCMP, DESCRIPTION) Values ('"&amp;A82&amp;"', '"&amp;B82&amp;"', '"&amp;C82&amp;"', '"&amp;D82&amp;"', '"&amp;E82&amp;"',  '"&amp;F82&amp;"', '"&amp;G82&amp;"', '"&amp;H82&amp;"', '"&amp;I82&amp;"', '"&amp;J82&amp;"');"</f>
        <v/>
      </c>
      <c r="M82">
        <f>"Update UFMT_CONDITION set (OPERATOR, VALUE1, CONV1, VALUE2, CONV2, COND1, COND2, F_STRCMP, DESCRIPTION) = ( Select '"&amp;B82&amp;"', '"&amp;C82&amp;"', '"&amp;D82&amp;"', '"&amp;E82&amp;"',  '"&amp;F82&amp;"', '"&amp;G82&amp;"', '"&amp;H82&amp;"', '"&amp;I82&amp;"', '"&amp;J82&amp;"' FROM DUAL) where COND_ID = '"&amp;A82&amp;"';"</f>
        <v/>
      </c>
    </row>
    <row r="83" spans="1:14">
      <c r="A83" s="2" t="n">
        <v>81</v>
      </c>
      <c r="B83" s="2" t="s">
        <v>1213</v>
      </c>
      <c r="C83" t="n">
        <v>324</v>
      </c>
      <c r="E83" t="n">
        <v>186</v>
      </c>
      <c r="I83" t="n">
        <v>1</v>
      </c>
      <c r="J83" s="2" t="s">
        <v>1292</v>
      </c>
      <c r="K83" s="2" t="n"/>
      <c r="L83">
        <f>"Insert into UFMT_CONDITION (COND_ID, OPERATOR, VALUE1, CONV1, VALUE2, CONV2, COND1, COND2, F_STRCMP, DESCRIPTION) Values ('"&amp;A83&amp;"', '"&amp;B83&amp;"', '"&amp;C83&amp;"', '"&amp;D83&amp;"', '"&amp;E83&amp;"',  '"&amp;F83&amp;"', '"&amp;G83&amp;"', '"&amp;H83&amp;"', '"&amp;I83&amp;"', '"&amp;J83&amp;"');"</f>
        <v/>
      </c>
      <c r="M83">
        <f>"Update UFMT_CONDITION set (OPERATOR, VALUE1, CONV1, VALUE2, CONV2, COND1, COND2, F_STRCMP, DESCRIPTION) = ( Select '"&amp;B83&amp;"', '"&amp;C83&amp;"', '"&amp;D83&amp;"', '"&amp;E83&amp;"',  '"&amp;F83&amp;"', '"&amp;G83&amp;"', '"&amp;H83&amp;"', '"&amp;I83&amp;"', '"&amp;J83&amp;"' FROM DUAL) where COND_ID = '"&amp;A83&amp;"';"</f>
        <v/>
      </c>
    </row>
    <row r="84" spans="1:14">
      <c r="A84" s="2" t="n">
        <v>82</v>
      </c>
      <c r="B84" s="2" t="s">
        <v>1216</v>
      </c>
      <c r="G84" s="2" t="n">
        <v>81</v>
      </c>
      <c r="H84" t="n">
        <v>74</v>
      </c>
      <c r="I84" t="n">
        <v>1</v>
      </c>
      <c r="J84" s="2" t="s">
        <v>1293</v>
      </c>
      <c r="K84" s="2" t="n"/>
      <c r="L84">
        <f>"Insert into UFMT_CONDITION (COND_ID, OPERATOR, VALUE1, CONV1, VALUE2, CONV2, COND1, COND2, F_STRCMP, DESCRIPTION) Values ('"&amp;A84&amp;"', '"&amp;B84&amp;"', '"&amp;C84&amp;"', '"&amp;D84&amp;"', '"&amp;E84&amp;"',  '"&amp;F84&amp;"', '"&amp;G84&amp;"', '"&amp;H84&amp;"', '"&amp;I84&amp;"', '"&amp;J84&amp;"');"</f>
        <v/>
      </c>
      <c r="M84">
        <f>"Update UFMT_CONDITION set (OPERATOR, VALUE1, CONV1, VALUE2, CONV2, COND1, COND2, F_STRCMP, DESCRIPTION) = ( Select '"&amp;B84&amp;"', '"&amp;C84&amp;"', '"&amp;D84&amp;"', '"&amp;E84&amp;"',  '"&amp;F84&amp;"', '"&amp;G84&amp;"', '"&amp;H84&amp;"', '"&amp;I84&amp;"', '"&amp;J84&amp;"' FROM DUAL) where COND_ID = '"&amp;A84&amp;"';"</f>
        <v/>
      </c>
    </row>
    <row r="85" spans="1:14">
      <c r="A85" s="2" t="n">
        <v>83</v>
      </c>
      <c r="B85" s="2" t="s">
        <v>1284</v>
      </c>
      <c r="G85" s="2" t="n">
        <v>80</v>
      </c>
      <c r="H85" s="2" t="n">
        <v>82</v>
      </c>
      <c r="I85" t="n">
        <v>1</v>
      </c>
      <c r="J85" s="2" t="s">
        <v>1294</v>
      </c>
      <c r="K85" s="2" t="n"/>
      <c r="L85">
        <f>"Insert into UFMT_CONDITION (COND_ID, OPERATOR, VALUE1, CONV1, VALUE2, CONV2, COND1, COND2, F_STRCMP, DESCRIPTION) Values ('"&amp;A85&amp;"', '"&amp;B85&amp;"', '"&amp;C85&amp;"', '"&amp;D85&amp;"', '"&amp;E85&amp;"',  '"&amp;F85&amp;"', '"&amp;G85&amp;"', '"&amp;H85&amp;"', '"&amp;I85&amp;"', '"&amp;J85&amp;"');"</f>
        <v/>
      </c>
      <c r="M85">
        <f>"Update UFMT_CONDITION set (OPERATOR, VALUE1, CONV1, VALUE2, CONV2, COND1, COND2, F_STRCMP, DESCRIPTION) = ( Select '"&amp;B85&amp;"', '"&amp;C85&amp;"', '"&amp;D85&amp;"', '"&amp;E85&amp;"',  '"&amp;F85&amp;"', '"&amp;G85&amp;"', '"&amp;H85&amp;"', '"&amp;I85&amp;"', '"&amp;J85&amp;"' FROM DUAL) where COND_ID = '"&amp;A85&amp;"';"</f>
        <v/>
      </c>
    </row>
    <row r="86" spans="1:14">
      <c r="A86" s="2" t="n">
        <v>84</v>
      </c>
      <c r="B86" s="2" t="s">
        <v>1210</v>
      </c>
      <c r="C86" t="n">
        <v>3</v>
      </c>
      <c r="E86" s="2" t="n">
        <v>331</v>
      </c>
      <c r="I86" t="n">
        <v>1</v>
      </c>
      <c r="J86" s="2" t="s">
        <v>1295</v>
      </c>
      <c r="K86" s="2" t="n"/>
      <c r="L86">
        <f>"Insert into UFMT_CONDITION (COND_ID, OPERATOR, VALUE1, CONV1, VALUE2, CONV2, COND1, COND2, F_STRCMP, DESCRIPTION) Values ('"&amp;A86&amp;"', '"&amp;B86&amp;"', '"&amp;C86&amp;"', '"&amp;D86&amp;"', '"&amp;E86&amp;"',  '"&amp;F86&amp;"', '"&amp;G86&amp;"', '"&amp;H86&amp;"', '"&amp;I86&amp;"', '"&amp;J86&amp;"');"</f>
        <v/>
      </c>
      <c r="M86">
        <f>"Update UFMT_CONDITION set (OPERATOR, VALUE1, CONV1, VALUE2, CONV2, COND1, COND2, F_STRCMP, DESCRIPTION) = ( Select '"&amp;B86&amp;"', '"&amp;C86&amp;"', '"&amp;D86&amp;"', '"&amp;E86&amp;"',  '"&amp;F86&amp;"', '"&amp;G86&amp;"', '"&amp;H86&amp;"', '"&amp;I86&amp;"', '"&amp;J86&amp;"' FROM DUAL) where COND_ID = '"&amp;A86&amp;"';"</f>
        <v/>
      </c>
    </row>
    <row r="87" spans="1:14">
      <c r="A87" s="2" t="n">
        <v>85</v>
      </c>
      <c r="B87" s="2" t="s">
        <v>1216</v>
      </c>
      <c r="G87" s="2" t="n">
        <v>73</v>
      </c>
      <c r="H87" s="2" t="n">
        <v>43</v>
      </c>
      <c r="I87" t="n">
        <v>1</v>
      </c>
      <c r="J87" s="2" t="s">
        <v>1296</v>
      </c>
      <c r="K87" s="2" t="n"/>
      <c r="L87">
        <f>"Insert into UFMT_CONDITION (COND_ID, OPERATOR, VALUE1, CONV1, VALUE2, CONV2, COND1, COND2, F_STRCMP, DESCRIPTION) Values ('"&amp;A87&amp;"', '"&amp;B87&amp;"', '"&amp;C87&amp;"', '"&amp;D87&amp;"', '"&amp;E87&amp;"',  '"&amp;F87&amp;"', '"&amp;G87&amp;"', '"&amp;H87&amp;"', '"&amp;I87&amp;"', '"&amp;J87&amp;"');"</f>
        <v/>
      </c>
      <c r="M87">
        <f>"Update UFMT_CONDITION set (OPERATOR, VALUE1, CONV1, VALUE2, CONV2, COND1, COND2, F_STRCMP, DESCRIPTION) = ( Select '"&amp;B87&amp;"', '"&amp;C87&amp;"', '"&amp;D87&amp;"', '"&amp;E87&amp;"',  '"&amp;F87&amp;"', '"&amp;G87&amp;"', '"&amp;H87&amp;"', '"&amp;I87&amp;"', '"&amp;J87&amp;"' FROM DUAL) where COND_ID = '"&amp;A87&amp;"';"</f>
        <v/>
      </c>
    </row>
    <row r="88" spans="1:14">
      <c r="A88" s="2" t="n">
        <v>86</v>
      </c>
      <c r="B88" s="2" t="s">
        <v>1210</v>
      </c>
      <c r="C88" s="2" t="n">
        <v>332</v>
      </c>
      <c r="E88" t="n">
        <v>1</v>
      </c>
      <c r="I88" t="n">
        <v>1</v>
      </c>
      <c r="J88" s="2" t="s">
        <v>1297</v>
      </c>
      <c r="K88" s="2" t="n"/>
      <c r="L88">
        <f>"Insert into UFMT_CONDITION (COND_ID, OPERATOR, VALUE1, CONV1, VALUE2, CONV2, COND1, COND2, F_STRCMP, DESCRIPTION) Values ('"&amp;A88&amp;"', '"&amp;B88&amp;"', '"&amp;C88&amp;"', '"&amp;D88&amp;"', '"&amp;E88&amp;"',  '"&amp;F88&amp;"', '"&amp;G88&amp;"', '"&amp;H88&amp;"', '"&amp;I88&amp;"', '"&amp;J88&amp;"');"</f>
        <v/>
      </c>
      <c r="M88">
        <f>"Update UFMT_CONDITION set (OPERATOR, VALUE1, CONV1, VALUE2, CONV2, COND1, COND2, F_STRCMP, DESCRIPTION) = ( Select '"&amp;B88&amp;"', '"&amp;C88&amp;"', '"&amp;D88&amp;"', '"&amp;E88&amp;"',  '"&amp;F88&amp;"', '"&amp;G88&amp;"', '"&amp;H88&amp;"', '"&amp;I88&amp;"', '"&amp;J88&amp;"' FROM DUAL) where COND_ID = '"&amp;A88&amp;"';"</f>
        <v/>
      </c>
    </row>
    <row r="89" spans="1:14">
      <c r="A89" s="2" t="n">
        <v>87</v>
      </c>
      <c r="B89" s="2" t="s">
        <v>1216</v>
      </c>
      <c r="G89" s="2" t="n">
        <v>84</v>
      </c>
      <c r="H89" s="2" t="n">
        <v>86</v>
      </c>
      <c r="I89" t="n">
        <v>1</v>
      </c>
      <c r="J89" s="2" t="s">
        <v>1298</v>
      </c>
      <c r="K89" s="2" t="n"/>
      <c r="L89">
        <f>"Insert into UFMT_CONDITION (COND_ID, OPERATOR, VALUE1, CONV1, VALUE2, CONV2, COND1, COND2, F_STRCMP, DESCRIPTION) Values ('"&amp;A89&amp;"', '"&amp;B89&amp;"', '"&amp;C89&amp;"', '"&amp;D89&amp;"', '"&amp;E89&amp;"',  '"&amp;F89&amp;"', '"&amp;G89&amp;"', '"&amp;H89&amp;"', '"&amp;I89&amp;"', '"&amp;J89&amp;"');"</f>
        <v/>
      </c>
      <c r="M89">
        <f>"Update UFMT_CONDITION set (OPERATOR, VALUE1, CONV1, VALUE2, CONV2, COND1, COND2, F_STRCMP, DESCRIPTION) = ( Select '"&amp;B89&amp;"', '"&amp;C89&amp;"', '"&amp;D89&amp;"', '"&amp;E89&amp;"',  '"&amp;F89&amp;"', '"&amp;G89&amp;"', '"&amp;H89&amp;"', '"&amp;I89&amp;"', '"&amp;J89&amp;"' FROM DUAL) where COND_ID = '"&amp;A89&amp;"';"</f>
        <v/>
      </c>
    </row>
    <row r="90" spans="1:14">
      <c r="A90" s="2" t="n">
        <v>88</v>
      </c>
      <c r="B90" s="2" t="s">
        <v>1210</v>
      </c>
      <c r="C90" t="n">
        <v>3</v>
      </c>
      <c r="D90" s="2" t="n">
        <v>153</v>
      </c>
      <c r="E90" t="n">
        <v>173</v>
      </c>
      <c r="I90" t="n">
        <v>1</v>
      </c>
      <c r="J90" s="2" t="s">
        <v>1299</v>
      </c>
      <c r="L90">
        <f>"Insert into UFMT_CONDITION (COND_ID, OPERATOR, VALUE1, CONV1, VALUE2, CONV2, COND1, COND2, F_STRCMP, DESCRIPTION) Values ('"&amp;A90&amp;"', '"&amp;B90&amp;"', '"&amp;C90&amp;"', '"&amp;D90&amp;"', '"&amp;E90&amp;"',  '"&amp;F90&amp;"', '"&amp;G90&amp;"', '"&amp;H90&amp;"', '"&amp;I90&amp;"', '"&amp;J90&amp;"');"</f>
        <v/>
      </c>
      <c r="M90">
        <f>"Update UFMT_CONDITION set (OPERATOR, VALUE1, CONV1, VALUE2, CONV2, COND1, COND2, F_STRCMP, DESCRIPTION) = ( Select '"&amp;B90&amp;"', '"&amp;C90&amp;"', '"&amp;D90&amp;"', '"&amp;E90&amp;"',  '"&amp;F90&amp;"', '"&amp;G90&amp;"', '"&amp;H90&amp;"', '"&amp;I90&amp;"', '"&amp;J90&amp;"' FROM DUAL) where COND_ID = '"&amp;A90&amp;"';"</f>
        <v/>
      </c>
    </row>
    <row r="91" spans="1:14">
      <c r="A91" s="2" t="n">
        <v>89</v>
      </c>
      <c r="B91" s="2" t="s">
        <v>1210</v>
      </c>
      <c r="C91" t="n">
        <v>3</v>
      </c>
      <c r="E91" s="2" t="n">
        <v>347</v>
      </c>
      <c r="I91" t="n">
        <v>1</v>
      </c>
      <c r="J91" s="2" t="s">
        <v>1300</v>
      </c>
      <c r="K91" s="2" t="n"/>
      <c r="L91">
        <f>"Insert into UFMT_CONDITION (COND_ID, OPERATOR, VALUE1, CONV1, VALUE2, CONV2, COND1, COND2, F_STRCMP, DESCRIPTION) Values ('"&amp;A91&amp;"', '"&amp;B91&amp;"', '"&amp;C91&amp;"', '"&amp;D91&amp;"', '"&amp;E91&amp;"',  '"&amp;F91&amp;"', '"&amp;G91&amp;"', '"&amp;H91&amp;"', '"&amp;I91&amp;"', '"&amp;J91&amp;"');"</f>
        <v/>
      </c>
      <c r="M91">
        <f>"Update UFMT_CONDITION set (OPERATOR, VALUE1, CONV1, VALUE2, CONV2, COND1, COND2, F_STRCMP, DESCRIPTION) = ( Select '"&amp;B91&amp;"', '"&amp;C91&amp;"', '"&amp;D91&amp;"', '"&amp;E91&amp;"',  '"&amp;F91&amp;"', '"&amp;G91&amp;"', '"&amp;H91&amp;"', '"&amp;I91&amp;"', '"&amp;J91&amp;"' FROM DUAL) where COND_ID = '"&amp;A91&amp;"';"</f>
        <v/>
      </c>
    </row>
    <row r="92" spans="1:14">
      <c r="A92" s="2" t="n">
        <v>90</v>
      </c>
      <c r="B92" s="2" t="s">
        <v>1210</v>
      </c>
      <c r="C92" t="n">
        <v>3</v>
      </c>
      <c r="E92" s="2" t="n">
        <v>348</v>
      </c>
      <c r="I92" t="n">
        <v>1</v>
      </c>
      <c r="J92" s="2" t="s">
        <v>1301</v>
      </c>
      <c r="K92" s="2" t="n"/>
      <c r="L92">
        <f>"Insert into UFMT_CONDITION (COND_ID, OPERATOR, VALUE1, CONV1, VALUE2, CONV2, COND1, COND2, F_STRCMP, DESCRIPTION) Values ('"&amp;A92&amp;"', '"&amp;B92&amp;"', '"&amp;C92&amp;"', '"&amp;D92&amp;"', '"&amp;E92&amp;"',  '"&amp;F92&amp;"', '"&amp;G92&amp;"', '"&amp;H92&amp;"', '"&amp;I92&amp;"', '"&amp;J92&amp;"');"</f>
        <v/>
      </c>
      <c r="M92">
        <f>"Update UFMT_CONDITION set (OPERATOR, VALUE1, CONV1, VALUE2, CONV2, COND1, COND2, F_STRCMP, DESCRIPTION) = ( Select '"&amp;B92&amp;"', '"&amp;C92&amp;"', '"&amp;D92&amp;"', '"&amp;E92&amp;"',  '"&amp;F92&amp;"', '"&amp;G92&amp;"', '"&amp;H92&amp;"', '"&amp;I92&amp;"', '"&amp;J92&amp;"' FROM DUAL) where COND_ID = '"&amp;A92&amp;"';"</f>
        <v/>
      </c>
    </row>
    <row r="93" spans="1:14">
      <c r="A93" s="2" t="n">
        <v>91</v>
      </c>
      <c r="B93" s="2" t="s">
        <v>1284</v>
      </c>
      <c r="G93" s="2" t="n">
        <v>89</v>
      </c>
      <c r="H93" s="2" t="n">
        <v>90</v>
      </c>
      <c r="I93" t="n">
        <v>1</v>
      </c>
      <c r="J93" s="2" t="s">
        <v>1302</v>
      </c>
      <c r="K93" s="2" t="n"/>
      <c r="L93">
        <f>"Insert into UFMT_CONDITION (COND_ID, OPERATOR, VALUE1, CONV1, VALUE2, CONV2, COND1, COND2, F_STRCMP, DESCRIPTION) Values ('"&amp;A93&amp;"', '"&amp;B93&amp;"', '"&amp;C93&amp;"', '"&amp;D93&amp;"', '"&amp;E93&amp;"',  '"&amp;F93&amp;"', '"&amp;G93&amp;"', '"&amp;H93&amp;"', '"&amp;I93&amp;"', '"&amp;J93&amp;"');"</f>
        <v/>
      </c>
      <c r="M93">
        <f>"Update UFMT_CONDITION set (OPERATOR, VALUE1, CONV1, VALUE2, CONV2, COND1, COND2, F_STRCMP, DESCRIPTION) = ( Select '"&amp;B93&amp;"', '"&amp;C93&amp;"', '"&amp;D93&amp;"', '"&amp;E93&amp;"',  '"&amp;F93&amp;"', '"&amp;G93&amp;"', '"&amp;H93&amp;"', '"&amp;I93&amp;"', '"&amp;J93&amp;"' FROM DUAL) where COND_ID = '"&amp;A93&amp;"';"</f>
        <v/>
      </c>
    </row>
    <row r="94" spans="1:14">
      <c r="A94" s="2" t="n">
        <v>92</v>
      </c>
      <c r="B94" s="2" t="s">
        <v>1210</v>
      </c>
      <c r="C94" s="2" t="n">
        <v>351</v>
      </c>
      <c r="E94" s="2" t="n">
        <v>356</v>
      </c>
      <c r="I94" t="n">
        <v>1</v>
      </c>
      <c r="J94" s="2" t="s">
        <v>1303</v>
      </c>
      <c r="K94" s="2" t="n"/>
      <c r="L94">
        <f>"Insert into UFMT_CONDITION (COND_ID, OPERATOR, VALUE1, CONV1, VALUE2, CONV2, COND1, COND2, F_STRCMP, DESCRIPTION) Values ('"&amp;A94&amp;"', '"&amp;B94&amp;"', '"&amp;C94&amp;"', '"&amp;D94&amp;"', '"&amp;E94&amp;"',  '"&amp;F94&amp;"', '"&amp;G94&amp;"', '"&amp;H94&amp;"', '"&amp;I94&amp;"', '"&amp;J94&amp;"');"</f>
        <v/>
      </c>
      <c r="M94">
        <f>"Update UFMT_CONDITION set (OPERATOR, VALUE1, CONV1, VALUE2, CONV2, COND1, COND2, F_STRCMP, DESCRIPTION) = ( Select '"&amp;B94&amp;"', '"&amp;C94&amp;"', '"&amp;D94&amp;"', '"&amp;E94&amp;"',  '"&amp;F94&amp;"', '"&amp;G94&amp;"', '"&amp;H94&amp;"', '"&amp;I94&amp;"', '"&amp;J94&amp;"' FROM DUAL) where COND_ID = '"&amp;A94&amp;"';"</f>
        <v/>
      </c>
    </row>
    <row r="95" spans="1:14">
      <c r="A95" s="2" t="n">
        <v>93</v>
      </c>
      <c r="B95" s="2" t="s">
        <v>1210</v>
      </c>
      <c r="C95" s="2" t="n">
        <v>269</v>
      </c>
      <c r="E95" s="2" t="n">
        <v>361</v>
      </c>
      <c r="I95" t="n">
        <v>1</v>
      </c>
      <c r="J95" s="2" t="s">
        <v>1304</v>
      </c>
      <c r="K95" s="2" t="n"/>
      <c r="L95">
        <f>"Insert into UFMT_CONDITION (COND_ID, OPERATOR, VALUE1, CONV1, VALUE2, CONV2, COND1, COND2, F_STRCMP, DESCRIPTION) Values ('"&amp;A95&amp;"', '"&amp;B95&amp;"', '"&amp;C95&amp;"', '"&amp;D95&amp;"', '"&amp;E95&amp;"',  '"&amp;F95&amp;"', '"&amp;G95&amp;"', '"&amp;H95&amp;"', '"&amp;I95&amp;"', '"&amp;J95&amp;"');"</f>
        <v/>
      </c>
      <c r="M95">
        <f>"Update UFMT_CONDITION set (OPERATOR, VALUE1, CONV1, VALUE2, CONV2, COND1, COND2, F_STRCMP, DESCRIPTION) = ( Select '"&amp;B95&amp;"', '"&amp;C95&amp;"', '"&amp;D95&amp;"', '"&amp;E95&amp;"',  '"&amp;F95&amp;"', '"&amp;G95&amp;"', '"&amp;H95&amp;"', '"&amp;I95&amp;"', '"&amp;J95&amp;"' FROM DUAL) where COND_ID = '"&amp;A95&amp;"';"</f>
        <v/>
      </c>
    </row>
    <row r="96" spans="1:14">
      <c r="A96" s="2" t="n">
        <v>94</v>
      </c>
      <c r="B96" s="2" t="s">
        <v>1210</v>
      </c>
      <c r="C96" s="2" t="n">
        <v>224</v>
      </c>
      <c r="E96" s="2" t="n">
        <v>361</v>
      </c>
      <c r="I96" t="n">
        <v>1</v>
      </c>
      <c r="J96" s="2" t="s">
        <v>1305</v>
      </c>
      <c r="K96" s="2" t="n"/>
      <c r="L96">
        <f>"Insert into UFMT_CONDITION (COND_ID, OPERATOR, VALUE1, CONV1, VALUE2, CONV2, COND1, COND2, F_STRCMP, DESCRIPTION) Values ('"&amp;A96&amp;"', '"&amp;B96&amp;"', '"&amp;C96&amp;"', '"&amp;D96&amp;"', '"&amp;E96&amp;"',  '"&amp;F96&amp;"', '"&amp;G96&amp;"', '"&amp;H96&amp;"', '"&amp;I96&amp;"', '"&amp;J96&amp;"');"</f>
        <v/>
      </c>
      <c r="M96">
        <f>"Update UFMT_CONDITION set (OPERATOR, VALUE1, CONV1, VALUE2, CONV2, COND1, COND2, F_STRCMP, DESCRIPTION) = ( Select '"&amp;B96&amp;"', '"&amp;C96&amp;"', '"&amp;D96&amp;"', '"&amp;E96&amp;"',  '"&amp;F96&amp;"', '"&amp;G96&amp;"', '"&amp;H96&amp;"', '"&amp;I96&amp;"', '"&amp;J96&amp;"' FROM DUAL) where COND_ID = '"&amp;A96&amp;"';"</f>
        <v/>
      </c>
    </row>
  </sheetData>
  <autoFilter ref="A3:N96"/>
  <sortState ref="A4:J73">
    <sortCondition ref="A4:A73"/>
  </sortState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8"/>
  <sheetViews>
    <sheetView topLeftCell="C1" workbookViewId="0">
      <pane activePane="bottomLeft" state="frozen" topLeftCell="A4" ySplit="3"/>
      <selection activeCell="L50" pane="bottomLeft" sqref="L50"/>
    </sheetView>
  </sheetViews>
  <sheetFormatPr baseColWidth="8" defaultRowHeight="14.5" outlineLevelCol="0"/>
  <cols>
    <col bestFit="1" customWidth="1" max="1" min="1" style="3" width="8.54296875"/>
    <col bestFit="1" customWidth="1" max="2" min="2" style="3" width="13.453125"/>
    <col bestFit="1" customWidth="1" max="3" min="3" style="3" width="8"/>
    <col bestFit="1" customWidth="1" max="4" min="4" style="3" width="11.1796875"/>
    <col bestFit="1" customWidth="1" max="5" min="5" style="3" width="11"/>
    <col bestFit="1" customWidth="1" max="6" min="6" style="3" width="9.54296875"/>
    <col bestFit="1" customWidth="1" max="7" min="7" style="3" width="6"/>
    <col bestFit="1" customWidth="1" max="8" min="8" style="3" width="16.54296875"/>
    <col customWidth="1" max="9" min="9" style="3" width="16.54296875"/>
    <col bestFit="1" customWidth="1" max="10" min="10" style="3" width="16.1796875"/>
    <col bestFit="1" customWidth="1" max="11" min="11" style="3" width="18.453125"/>
    <col bestFit="1" customWidth="1" max="12" min="12" style="3" width="16.453125"/>
    <col customWidth="1" max="13" min="13" style="3" width="10.7265625"/>
    <col customWidth="1" max="14" min="14" style="3" width="5.7265625"/>
    <col customWidth="1" max="15" min="15" style="3" width="4.54296875"/>
  </cols>
  <sheetData>
    <row r="1" spans="1:16">
      <c r="A1" t="s">
        <v>1306</v>
      </c>
      <c r="C1">
        <f>MAX(A:A)+1</f>
        <v/>
      </c>
    </row>
    <row customFormat="1" r="3" s="1" spans="1:16">
      <c r="A3" s="1" t="s">
        <v>1307</v>
      </c>
      <c r="B3" s="1" t="s">
        <v>1308</v>
      </c>
      <c r="C3" s="1" t="s">
        <v>1309</v>
      </c>
      <c r="D3" s="1" t="s">
        <v>1310</v>
      </c>
      <c r="E3" s="1" t="s">
        <v>1311</v>
      </c>
      <c r="F3" s="1" t="s">
        <v>1312</v>
      </c>
      <c r="G3" s="1" t="s">
        <v>1313</v>
      </c>
      <c r="H3" s="1" t="s">
        <v>5</v>
      </c>
      <c r="J3" s="1" t="s">
        <v>1314</v>
      </c>
      <c r="K3" s="1" t="s">
        <v>1315</v>
      </c>
      <c r="L3" s="1" t="s">
        <v>1316</v>
      </c>
      <c r="N3" s="1" t="s">
        <v>8</v>
      </c>
      <c r="O3" s="1" t="s">
        <v>9</v>
      </c>
      <c r="P3" s="1" t="s">
        <v>1317</v>
      </c>
    </row>
    <row r="4" spans="1:16">
      <c r="A4" t="n">
        <v>1</v>
      </c>
      <c r="B4" t="n">
        <v>1</v>
      </c>
      <c r="C4" t="n">
        <v>19</v>
      </c>
      <c r="D4" t="n">
        <v>0</v>
      </c>
      <c r="E4" t="n">
        <v>0</v>
      </c>
      <c r="F4" s="2" t="n"/>
      <c r="G4" s="2" t="n"/>
      <c r="H4" s="2" t="s">
        <v>1318</v>
      </c>
      <c r="I4" s="2" t="n"/>
      <c r="J4">
        <f>VLOOKUP(D4,Dictionary!$M$2:$N$5,2,FALSE)</f>
        <v/>
      </c>
      <c r="K4">
        <f>VLOOKUP(B4,Dictionary!$J$2:$K$11,2,FALSE)</f>
        <v/>
      </c>
      <c r="L4">
        <f>VLOOKUP(E4,Dictionary!$J$2:$K$11,2,FALSE)</f>
        <v/>
      </c>
      <c r="N4">
        <f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/>
      </c>
      <c r="O4">
        <f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/>
      </c>
    </row>
    <row r="5" spans="1:16">
      <c r="A5" t="n">
        <v>2</v>
      </c>
      <c r="B5" t="n">
        <v>0</v>
      </c>
      <c r="C5" t="n">
        <v>6</v>
      </c>
      <c r="D5" t="n">
        <v>0</v>
      </c>
      <c r="E5" t="n">
        <v>0</v>
      </c>
      <c r="F5" s="2" t="s">
        <v>256</v>
      </c>
      <c r="G5" s="2" t="s">
        <v>1319</v>
      </c>
      <c r="H5" s="2" t="s">
        <v>1320</v>
      </c>
      <c r="I5" s="2" t="n"/>
      <c r="J5">
        <f>VLOOKUP(D5,Dictionary!$M$2:$N$5,2,FALSE)</f>
        <v/>
      </c>
      <c r="K5">
        <f>VLOOKUP(B5,Dictionary!$J$2:$K$11,2,FALSE)</f>
        <v/>
      </c>
      <c r="L5">
        <f>VLOOKUP(E5,Dictionary!$J$2:$K$11,2,FALSE)</f>
        <v/>
      </c>
      <c r="N5">
        <f>"Insert into UFMT_FIELD_FORMAT (FIELD_ID, LENGTH_TYPE, LENGTH, DATA_TYPE, FIELD_TYPE, PSYMBOL, PSIDE, DESCRIPTION) Values ('"&amp;A5&amp;"', '"&amp;B5&amp;"', '"&amp;C5&amp;"', '"&amp;D5&amp;"', '"&amp;E5&amp;"', '"&amp;F5&amp;"', '"&amp;G5&amp;"', '"&amp;H5&amp;"');"</f>
        <v/>
      </c>
      <c r="O5">
        <f>"Update UFMT_FIELD_FORMAT Set (LENGTH_TYPE, LENGTH, DATA_TYPE, FIELD_TYPE, PSYMBOL, PSIDE, DESCRIPTION) = (Select '"&amp;B5&amp;"', '"&amp;C5&amp;"', '"&amp;D5&amp;"', '"&amp;E5&amp;"', '"&amp;F5&amp;"', '"&amp;G5&amp;"', '"&amp;H5&amp;"' From Dual) Where FIELD_ID = '"&amp;A5&amp;"';"</f>
        <v/>
      </c>
    </row>
    <row r="6" spans="1:16">
      <c r="A6" t="n">
        <v>3</v>
      </c>
      <c r="B6" t="n">
        <v>0</v>
      </c>
      <c r="C6" t="n">
        <v>12</v>
      </c>
      <c r="D6" t="n">
        <v>0</v>
      </c>
      <c r="E6" t="n">
        <v>0</v>
      </c>
      <c r="F6" s="2" t="s">
        <v>256</v>
      </c>
      <c r="G6" s="2" t="s">
        <v>1319</v>
      </c>
      <c r="H6" s="2" t="s">
        <v>1321</v>
      </c>
      <c r="I6" s="2" t="n"/>
      <c r="J6">
        <f>VLOOKUP(D6,Dictionary!$M$2:$N$5,2,FALSE)</f>
        <v/>
      </c>
      <c r="K6">
        <f>VLOOKUP(B6,Dictionary!$J$2:$K$11,2,FALSE)</f>
        <v/>
      </c>
      <c r="L6">
        <f>VLOOKUP(E6,Dictionary!$J$2:$K$11,2,FALSE)</f>
        <v/>
      </c>
      <c r="N6">
        <f>"Insert into UFMT_FIELD_FORMAT (FIELD_ID, LENGTH_TYPE, LENGTH, DATA_TYPE, FIELD_TYPE, PSYMBOL, PSIDE, DESCRIPTION) Values ('"&amp;A6&amp;"', '"&amp;B6&amp;"', '"&amp;C6&amp;"', '"&amp;D6&amp;"', '"&amp;E6&amp;"', '"&amp;F6&amp;"', '"&amp;G6&amp;"', '"&amp;H6&amp;"');"</f>
        <v/>
      </c>
      <c r="O6">
        <f>"Update UFMT_FIELD_FORMAT Set (LENGTH_TYPE, LENGTH, DATA_TYPE, FIELD_TYPE, PSYMBOL, PSIDE, DESCRIPTION) = (Select '"&amp;B6&amp;"', '"&amp;C6&amp;"', '"&amp;D6&amp;"', '"&amp;E6&amp;"', '"&amp;F6&amp;"', '"&amp;G6&amp;"', '"&amp;H6&amp;"' From Dual) Where FIELD_ID = '"&amp;A6&amp;"';"</f>
        <v/>
      </c>
    </row>
    <row r="7" spans="1:16">
      <c r="A7" t="n">
        <v>4</v>
      </c>
      <c r="B7" t="n">
        <v>0</v>
      </c>
      <c r="C7" t="n">
        <v>8</v>
      </c>
      <c r="D7" t="n">
        <v>0</v>
      </c>
      <c r="E7" t="n">
        <v>0</v>
      </c>
      <c r="F7" s="2" t="s">
        <v>256</v>
      </c>
      <c r="G7" s="2" t="s">
        <v>1319</v>
      </c>
      <c r="H7" s="2" t="s">
        <v>1322</v>
      </c>
      <c r="I7" s="2" t="n"/>
      <c r="J7">
        <f>VLOOKUP(D7,Dictionary!$M$2:$N$5,2,FALSE)</f>
        <v/>
      </c>
      <c r="K7">
        <f>VLOOKUP(B7,Dictionary!$J$2:$K$11,2,FALSE)</f>
        <v/>
      </c>
      <c r="L7">
        <f>VLOOKUP(E7,Dictionary!$J$2:$K$11,2,FALSE)</f>
        <v/>
      </c>
      <c r="N7">
        <f>"Insert into UFMT_FIELD_FORMAT (FIELD_ID, LENGTH_TYPE, LENGTH, DATA_TYPE, FIELD_TYPE, PSYMBOL, PSIDE, DESCRIPTION) Values ('"&amp;A7&amp;"', '"&amp;B7&amp;"', '"&amp;C7&amp;"', '"&amp;D7&amp;"', '"&amp;E7&amp;"', '"&amp;F7&amp;"', '"&amp;G7&amp;"', '"&amp;H7&amp;"');"</f>
        <v/>
      </c>
      <c r="O7">
        <f>"Update UFMT_FIELD_FORMAT Set (LENGTH_TYPE, LENGTH, DATA_TYPE, FIELD_TYPE, PSYMBOL, PSIDE, DESCRIPTION) = (Select '"&amp;B7&amp;"', '"&amp;C7&amp;"', '"&amp;D7&amp;"', '"&amp;E7&amp;"', '"&amp;F7&amp;"', '"&amp;G7&amp;"', '"&amp;H7&amp;"' From Dual) Where FIELD_ID = '"&amp;A7&amp;"';"</f>
        <v/>
      </c>
    </row>
    <row r="8" spans="1:16">
      <c r="A8" t="n">
        <v>5</v>
      </c>
      <c r="B8" t="n">
        <v>0</v>
      </c>
      <c r="C8" t="n">
        <v>6</v>
      </c>
      <c r="D8" t="n">
        <v>0</v>
      </c>
      <c r="E8" t="n">
        <v>0</v>
      </c>
      <c r="F8" s="2" t="s">
        <v>256</v>
      </c>
      <c r="G8" s="2" t="s">
        <v>1319</v>
      </c>
      <c r="H8" s="2" t="s">
        <v>1320</v>
      </c>
      <c r="I8" s="2" t="n"/>
      <c r="J8">
        <f>VLOOKUP(D8,Dictionary!$M$2:$N$5,2,FALSE)</f>
        <v/>
      </c>
      <c r="K8">
        <f>VLOOKUP(B8,Dictionary!$J$2:$K$11,2,FALSE)</f>
        <v/>
      </c>
      <c r="L8">
        <f>VLOOKUP(E8,Dictionary!$J$2:$K$11,2,FALSE)</f>
        <v/>
      </c>
      <c r="N8">
        <f>"Insert into UFMT_FIELD_FORMAT (FIELD_ID, LENGTH_TYPE, LENGTH, DATA_TYPE, FIELD_TYPE, PSYMBOL, PSIDE, DESCRIPTION) Values ('"&amp;A8&amp;"', '"&amp;B8&amp;"', '"&amp;C8&amp;"', '"&amp;D8&amp;"', '"&amp;E8&amp;"', '"&amp;F8&amp;"', '"&amp;G8&amp;"', '"&amp;H8&amp;"');"</f>
        <v/>
      </c>
      <c r="O8">
        <f>"Update UFMT_FIELD_FORMAT Set (LENGTH_TYPE, LENGTH, DATA_TYPE, FIELD_TYPE, PSYMBOL, PSIDE, DESCRIPTION) = (Select '"&amp;B8&amp;"', '"&amp;C8&amp;"', '"&amp;D8&amp;"', '"&amp;E8&amp;"', '"&amp;F8&amp;"', '"&amp;G8&amp;"', '"&amp;H8&amp;"' From Dual) Where FIELD_ID = '"&amp;A8&amp;"';"</f>
        <v/>
      </c>
    </row>
    <row r="9" spans="1:16">
      <c r="A9" t="n">
        <v>6</v>
      </c>
      <c r="B9" t="n">
        <v>0</v>
      </c>
      <c r="C9" t="n">
        <v>12</v>
      </c>
      <c r="D9" t="n">
        <v>0</v>
      </c>
      <c r="E9" t="n">
        <v>0</v>
      </c>
      <c r="F9" s="2" t="s">
        <v>256</v>
      </c>
      <c r="G9" s="2" t="s">
        <v>1319</v>
      </c>
      <c r="H9" s="2" t="s">
        <v>1321</v>
      </c>
      <c r="I9" s="2" t="n"/>
      <c r="J9">
        <f>VLOOKUP(D9,Dictionary!$M$2:$N$5,2,FALSE)</f>
        <v/>
      </c>
      <c r="K9">
        <f>VLOOKUP(B9,Dictionary!$J$2:$K$11,2,FALSE)</f>
        <v/>
      </c>
      <c r="L9">
        <f>VLOOKUP(E9,Dictionary!$J$2:$K$11,2,FALSE)</f>
        <v/>
      </c>
      <c r="N9">
        <f>"Insert into UFMT_FIELD_FORMAT (FIELD_ID, LENGTH_TYPE, LENGTH, DATA_TYPE, FIELD_TYPE, PSYMBOL, PSIDE, DESCRIPTION) Values ('"&amp;A9&amp;"', '"&amp;B9&amp;"', '"&amp;C9&amp;"', '"&amp;D9&amp;"', '"&amp;E9&amp;"', '"&amp;F9&amp;"', '"&amp;G9&amp;"', '"&amp;H9&amp;"');"</f>
        <v/>
      </c>
      <c r="O9">
        <f>"Update UFMT_FIELD_FORMAT Set (LENGTH_TYPE, LENGTH, DATA_TYPE, FIELD_TYPE, PSYMBOL, PSIDE, DESCRIPTION) = (Select '"&amp;B9&amp;"', '"&amp;C9&amp;"', '"&amp;D9&amp;"', '"&amp;E9&amp;"', '"&amp;F9&amp;"', '"&amp;G9&amp;"', '"&amp;H9&amp;"' From Dual) Where FIELD_ID = '"&amp;A9&amp;"';"</f>
        <v/>
      </c>
    </row>
    <row r="10" spans="1:16">
      <c r="A10" t="n">
        <v>7</v>
      </c>
      <c r="B10" t="n">
        <v>0</v>
      </c>
      <c r="C10" t="n">
        <v>6</v>
      </c>
      <c r="D10" t="n">
        <v>0</v>
      </c>
      <c r="E10" t="n">
        <v>0</v>
      </c>
      <c r="F10" s="2" t="n"/>
      <c r="G10" s="2" t="s">
        <v>1319</v>
      </c>
      <c r="H10" s="2" t="s">
        <v>1323</v>
      </c>
      <c r="I10" s="2" t="n"/>
      <c r="J10">
        <f>VLOOKUP(D10,Dictionary!$M$2:$N$5,2,FALSE)</f>
        <v/>
      </c>
      <c r="K10">
        <f>VLOOKUP(B10,Dictionary!$J$2:$K$11,2,FALSE)</f>
        <v/>
      </c>
      <c r="L10">
        <f>VLOOKUP(E10,Dictionary!$J$2:$K$11,2,FALSE)</f>
        <v/>
      </c>
      <c r="N10">
        <f>"Insert into UFMT_FIELD_FORMAT (FIELD_ID, LENGTH_TYPE, LENGTH, DATA_TYPE, FIELD_TYPE, PSYMBOL, PSIDE, DESCRIPTION) Values ('"&amp;A10&amp;"', '"&amp;B10&amp;"', '"&amp;C10&amp;"', '"&amp;D10&amp;"', '"&amp;E10&amp;"', '"&amp;F10&amp;"', '"&amp;G10&amp;"', '"&amp;H10&amp;"');"</f>
        <v/>
      </c>
      <c r="O10">
        <f>"Update UFMT_FIELD_FORMAT Set (LENGTH_TYPE, LENGTH, DATA_TYPE, FIELD_TYPE, PSYMBOL, PSIDE, DESCRIPTION) = (Select '"&amp;B10&amp;"', '"&amp;C10&amp;"', '"&amp;D10&amp;"', '"&amp;E10&amp;"', '"&amp;F10&amp;"', '"&amp;G10&amp;"', '"&amp;H10&amp;"' From Dual) Where FIELD_ID = '"&amp;A10&amp;"';"</f>
        <v/>
      </c>
    </row>
    <row r="11" spans="1:16">
      <c r="A11" t="n">
        <v>8</v>
      </c>
      <c r="B11" t="n">
        <v>0</v>
      </c>
      <c r="C11" t="n">
        <v>4</v>
      </c>
      <c r="D11" t="n">
        <v>0</v>
      </c>
      <c r="E11" t="n">
        <v>0</v>
      </c>
      <c r="F11" s="2" t="s">
        <v>256</v>
      </c>
      <c r="G11" s="2" t="s">
        <v>1319</v>
      </c>
      <c r="H11" s="2" t="s">
        <v>1324</v>
      </c>
      <c r="I11" s="2" t="n"/>
      <c r="J11">
        <f>VLOOKUP(D11,Dictionary!$M$2:$N$5,2,FALSE)</f>
        <v/>
      </c>
      <c r="K11">
        <f>VLOOKUP(B11,Dictionary!$J$2:$K$11,2,FALSE)</f>
        <v/>
      </c>
      <c r="L11">
        <f>VLOOKUP(E11,Dictionary!$J$2:$K$11,2,FALSE)</f>
        <v/>
      </c>
      <c r="N11">
        <f>"Insert into UFMT_FIELD_FORMAT (FIELD_ID, LENGTH_TYPE, LENGTH, DATA_TYPE, FIELD_TYPE, PSYMBOL, PSIDE, DESCRIPTION) Values ('"&amp;A11&amp;"', '"&amp;B11&amp;"', '"&amp;C11&amp;"', '"&amp;D11&amp;"', '"&amp;E11&amp;"', '"&amp;F11&amp;"', '"&amp;G11&amp;"', '"&amp;H11&amp;"');"</f>
        <v/>
      </c>
      <c r="O11">
        <f>"Update UFMT_FIELD_FORMAT Set (LENGTH_TYPE, LENGTH, DATA_TYPE, FIELD_TYPE, PSYMBOL, PSIDE, DESCRIPTION) = (Select '"&amp;B11&amp;"', '"&amp;C11&amp;"', '"&amp;D11&amp;"', '"&amp;E11&amp;"', '"&amp;F11&amp;"', '"&amp;G11&amp;"', '"&amp;H11&amp;"' From Dual) Where FIELD_ID = '"&amp;A11&amp;"';"</f>
        <v/>
      </c>
    </row>
    <row r="12" spans="1:16">
      <c r="A12" t="n">
        <v>9</v>
      </c>
      <c r="B12" t="n">
        <v>0</v>
      </c>
      <c r="C12" t="n">
        <v>3</v>
      </c>
      <c r="D12" t="n">
        <v>0</v>
      </c>
      <c r="E12" t="n">
        <v>0</v>
      </c>
      <c r="F12" s="2" t="s">
        <v>256</v>
      </c>
      <c r="G12" s="2" t="s">
        <v>1319</v>
      </c>
      <c r="H12" s="2" t="s">
        <v>1325</v>
      </c>
      <c r="I12" s="2" t="n"/>
      <c r="J12">
        <f>VLOOKUP(D12,Dictionary!$M$2:$N$5,2,FALSE)</f>
        <v/>
      </c>
      <c r="K12">
        <f>VLOOKUP(B12,Dictionary!$J$2:$K$11,2,FALSE)</f>
        <v/>
      </c>
      <c r="L12">
        <f>VLOOKUP(E12,Dictionary!$J$2:$K$11,2,FALSE)</f>
        <v/>
      </c>
      <c r="N12">
        <f>"Insert into UFMT_FIELD_FORMAT (FIELD_ID, LENGTH_TYPE, LENGTH, DATA_TYPE, FIELD_TYPE, PSYMBOL, PSIDE, DESCRIPTION) Values ('"&amp;A12&amp;"', '"&amp;B12&amp;"', '"&amp;C12&amp;"', '"&amp;D12&amp;"', '"&amp;E12&amp;"', '"&amp;F12&amp;"', '"&amp;G12&amp;"', '"&amp;H12&amp;"');"</f>
        <v/>
      </c>
      <c r="O12">
        <f>"Update UFMT_FIELD_FORMAT Set (LENGTH_TYPE, LENGTH, DATA_TYPE, FIELD_TYPE, PSYMBOL, PSIDE, DESCRIPTION) = (Select '"&amp;B12&amp;"', '"&amp;C12&amp;"', '"&amp;D12&amp;"', '"&amp;E12&amp;"', '"&amp;F12&amp;"', '"&amp;G12&amp;"', '"&amp;H12&amp;"' From Dual) Where FIELD_ID = '"&amp;A12&amp;"';"</f>
        <v/>
      </c>
    </row>
    <row r="13" spans="1:16">
      <c r="A13" t="n">
        <v>10</v>
      </c>
      <c r="B13" t="n">
        <v>0</v>
      </c>
      <c r="C13" t="n">
        <v>24</v>
      </c>
      <c r="D13" t="n">
        <v>0</v>
      </c>
      <c r="E13" t="n">
        <v>0</v>
      </c>
      <c r="F13" s="2" t="s">
        <v>1326</v>
      </c>
      <c r="G13" s="2" t="s">
        <v>1327</v>
      </c>
      <c r="H13" s="2" t="s">
        <v>1328</v>
      </c>
      <c r="I13" s="2" t="n"/>
      <c r="J13">
        <f>VLOOKUP(D13,Dictionary!$M$2:$N$5,2,FALSE)</f>
        <v/>
      </c>
      <c r="K13">
        <f>VLOOKUP(B13,Dictionary!$J$2:$K$11,2,FALSE)</f>
        <v/>
      </c>
      <c r="L13">
        <f>VLOOKUP(E13,Dictionary!$J$2:$K$11,2,FALSE)</f>
        <v/>
      </c>
      <c r="N13">
        <f>"Insert into UFMT_FIELD_FORMAT (FIELD_ID, LENGTH_TYPE, LENGTH, DATA_TYPE, FIELD_TYPE, PSYMBOL, PSIDE, DESCRIPTION) Values ('"&amp;A13&amp;"', '"&amp;B13&amp;"', '"&amp;C13&amp;"', '"&amp;D13&amp;"', '"&amp;E13&amp;"', '"&amp;F13&amp;"', '"&amp;G13&amp;"', '"&amp;H13&amp;"');"</f>
        <v/>
      </c>
      <c r="O13">
        <f>"Update UFMT_FIELD_FORMAT Set (LENGTH_TYPE, LENGTH, DATA_TYPE, FIELD_TYPE, PSYMBOL, PSIDE, DESCRIPTION) = (Select '"&amp;B13&amp;"', '"&amp;C13&amp;"', '"&amp;D13&amp;"', '"&amp;E13&amp;"', '"&amp;F13&amp;"', '"&amp;G13&amp;"', '"&amp;H13&amp;"' From Dual) Where FIELD_ID = '"&amp;A13&amp;"';"</f>
        <v/>
      </c>
    </row>
    <row r="14" spans="1:16">
      <c r="A14" t="n">
        <v>11</v>
      </c>
      <c r="B14" t="n">
        <v>1</v>
      </c>
      <c r="C14" t="n">
        <v>11</v>
      </c>
      <c r="D14" t="n">
        <v>0</v>
      </c>
      <c r="E14" t="n">
        <v>0</v>
      </c>
      <c r="F14" s="2" t="n"/>
      <c r="G14" s="2" t="n"/>
      <c r="H14" s="2" t="s">
        <v>1329</v>
      </c>
      <c r="I14" s="2" t="n"/>
      <c r="J14">
        <f>VLOOKUP(D14,Dictionary!$M$2:$N$5,2,FALSE)</f>
        <v/>
      </c>
      <c r="K14">
        <f>VLOOKUP(B14,Dictionary!$J$2:$K$11,2,FALSE)</f>
        <v/>
      </c>
      <c r="L14">
        <f>VLOOKUP(E14,Dictionary!$J$2:$K$11,2,FALSE)</f>
        <v/>
      </c>
      <c r="N14">
        <f>"Insert into UFMT_FIELD_FORMAT (FIELD_ID, LENGTH_TYPE, LENGTH, DATA_TYPE, FIELD_TYPE, PSYMBOL, PSIDE, DESCRIPTION) Values ('"&amp;A14&amp;"', '"&amp;B14&amp;"', '"&amp;C14&amp;"', '"&amp;D14&amp;"', '"&amp;E14&amp;"', '"&amp;F14&amp;"', '"&amp;G14&amp;"', '"&amp;H14&amp;"');"</f>
        <v/>
      </c>
      <c r="O14">
        <f>"Update UFMT_FIELD_FORMAT Set (LENGTH_TYPE, LENGTH, DATA_TYPE, FIELD_TYPE, PSYMBOL, PSIDE, DESCRIPTION) = (Select '"&amp;B14&amp;"', '"&amp;C14&amp;"', '"&amp;D14&amp;"', '"&amp;E14&amp;"', '"&amp;F14&amp;"', '"&amp;G14&amp;"', '"&amp;H14&amp;"' From Dual) Where FIELD_ID = '"&amp;A14&amp;"';"</f>
        <v/>
      </c>
    </row>
    <row r="15" spans="1:16">
      <c r="A15" t="n">
        <v>12</v>
      </c>
      <c r="B15" t="n">
        <v>1</v>
      </c>
      <c r="C15" t="n">
        <v>37</v>
      </c>
      <c r="D15" t="n">
        <v>0</v>
      </c>
      <c r="E15" t="n">
        <v>0</v>
      </c>
      <c r="F15" s="2" t="n"/>
      <c r="G15" s="2" t="n"/>
      <c r="H15" s="2" t="s">
        <v>1330</v>
      </c>
      <c r="I15" s="2" t="n"/>
      <c r="J15">
        <f>VLOOKUP(D15,Dictionary!$M$2:$N$5,2,FALSE)</f>
        <v/>
      </c>
      <c r="K15">
        <f>VLOOKUP(B15,Dictionary!$J$2:$K$11,2,FALSE)</f>
        <v/>
      </c>
      <c r="L15">
        <f>VLOOKUP(E15,Dictionary!$J$2:$K$11,2,FALSE)</f>
        <v/>
      </c>
      <c r="N15">
        <f>"Insert into UFMT_FIELD_FORMAT (FIELD_ID, LENGTH_TYPE, LENGTH, DATA_TYPE, FIELD_TYPE, PSYMBOL, PSIDE, DESCRIPTION) Values ('"&amp;A15&amp;"', '"&amp;B15&amp;"', '"&amp;C15&amp;"', '"&amp;D15&amp;"', '"&amp;E15&amp;"', '"&amp;F15&amp;"', '"&amp;G15&amp;"', '"&amp;H15&amp;"');"</f>
        <v/>
      </c>
      <c r="O15">
        <f>"Update UFMT_FIELD_FORMAT Set (LENGTH_TYPE, LENGTH, DATA_TYPE, FIELD_TYPE, PSYMBOL, PSIDE, DESCRIPTION) = (Select '"&amp;B15&amp;"', '"&amp;C15&amp;"', '"&amp;D15&amp;"', '"&amp;E15&amp;"', '"&amp;F15&amp;"', '"&amp;G15&amp;"', '"&amp;H15&amp;"' From Dual) Where FIELD_ID = '"&amp;A15&amp;"';"</f>
        <v/>
      </c>
    </row>
    <row r="16" spans="1:16">
      <c r="A16" t="n">
        <v>13</v>
      </c>
      <c r="B16" t="n">
        <v>0</v>
      </c>
      <c r="C16" t="n">
        <v>12</v>
      </c>
      <c r="D16" t="n">
        <v>0</v>
      </c>
      <c r="E16" t="n">
        <v>0</v>
      </c>
      <c r="F16" s="2" t="s">
        <v>1326</v>
      </c>
      <c r="G16" s="2" t="s">
        <v>1327</v>
      </c>
      <c r="H16" s="2" t="s">
        <v>1331</v>
      </c>
      <c r="I16" s="2" t="n"/>
      <c r="J16">
        <f>VLOOKUP(D16,Dictionary!$M$2:$N$5,2,FALSE)</f>
        <v/>
      </c>
      <c r="K16">
        <f>VLOOKUP(B16,Dictionary!$J$2:$K$11,2,FALSE)</f>
        <v/>
      </c>
      <c r="L16">
        <f>VLOOKUP(E16,Dictionary!$J$2:$K$11,2,FALSE)</f>
        <v/>
      </c>
      <c r="N16">
        <f>"Insert into UFMT_FIELD_FORMAT (FIELD_ID, LENGTH_TYPE, LENGTH, DATA_TYPE, FIELD_TYPE, PSYMBOL, PSIDE, DESCRIPTION) Values ('"&amp;A16&amp;"', '"&amp;B16&amp;"', '"&amp;C16&amp;"', '"&amp;D16&amp;"', '"&amp;E16&amp;"', '"&amp;F16&amp;"', '"&amp;G16&amp;"', '"&amp;H16&amp;"');"</f>
        <v/>
      </c>
      <c r="O16">
        <f>"Update UFMT_FIELD_FORMAT Set (LENGTH_TYPE, LENGTH, DATA_TYPE, FIELD_TYPE, PSYMBOL, PSIDE, DESCRIPTION) = (Select '"&amp;B16&amp;"', '"&amp;C16&amp;"', '"&amp;D16&amp;"', '"&amp;E16&amp;"', '"&amp;F16&amp;"', '"&amp;G16&amp;"', '"&amp;H16&amp;"' From Dual) Where FIELD_ID = '"&amp;A16&amp;"';"</f>
        <v/>
      </c>
    </row>
    <row r="17" spans="1:16">
      <c r="A17" t="n">
        <v>14</v>
      </c>
      <c r="B17" t="n">
        <v>0</v>
      </c>
      <c r="C17" t="n">
        <v>3</v>
      </c>
      <c r="D17" t="n">
        <v>0</v>
      </c>
      <c r="E17" t="n">
        <v>0</v>
      </c>
      <c r="F17" s="2" t="s">
        <v>256</v>
      </c>
      <c r="G17" s="2" t="s">
        <v>1319</v>
      </c>
      <c r="H17" s="2" t="s">
        <v>1332</v>
      </c>
      <c r="I17" s="2" t="n"/>
      <c r="J17">
        <f>VLOOKUP(D17,Dictionary!$M$2:$N$5,2,FALSE)</f>
        <v/>
      </c>
      <c r="K17">
        <f>VLOOKUP(B17,Dictionary!$J$2:$K$11,2,FALSE)</f>
        <v/>
      </c>
      <c r="L17">
        <f>VLOOKUP(E17,Dictionary!$J$2:$K$11,2,FALSE)</f>
        <v/>
      </c>
      <c r="N17">
        <f>"Insert into UFMT_FIELD_FORMAT (FIELD_ID, LENGTH_TYPE, LENGTH, DATA_TYPE, FIELD_TYPE, PSYMBOL, PSIDE, DESCRIPTION) Values ('"&amp;A17&amp;"', '"&amp;B17&amp;"', '"&amp;C17&amp;"', '"&amp;D17&amp;"', '"&amp;E17&amp;"', '"&amp;F17&amp;"', '"&amp;G17&amp;"', '"&amp;H17&amp;"');"</f>
        <v/>
      </c>
      <c r="O17">
        <f>"Update UFMT_FIELD_FORMAT Set (LENGTH_TYPE, LENGTH, DATA_TYPE, FIELD_TYPE, PSYMBOL, PSIDE, DESCRIPTION) = (Select '"&amp;B17&amp;"', '"&amp;C17&amp;"', '"&amp;D17&amp;"', '"&amp;E17&amp;"', '"&amp;F17&amp;"', '"&amp;G17&amp;"', '"&amp;H17&amp;"' From Dual) Where FIELD_ID = '"&amp;A17&amp;"';"</f>
        <v/>
      </c>
    </row>
    <row r="18" spans="1:16">
      <c r="A18" t="n">
        <v>15</v>
      </c>
      <c r="B18" t="n">
        <v>0</v>
      </c>
      <c r="C18" t="n">
        <v>8</v>
      </c>
      <c r="D18" t="n">
        <v>0</v>
      </c>
      <c r="E18" t="n">
        <v>0</v>
      </c>
      <c r="F18" s="2" t="s">
        <v>1326</v>
      </c>
      <c r="G18" s="2" t="s">
        <v>1327</v>
      </c>
      <c r="H18" s="2" t="s">
        <v>1333</v>
      </c>
      <c r="I18" s="2" t="n"/>
      <c r="J18">
        <f>VLOOKUP(D18,Dictionary!$M$2:$N$5,2,FALSE)</f>
        <v/>
      </c>
      <c r="K18">
        <f>VLOOKUP(B18,Dictionary!$J$2:$K$11,2,FALSE)</f>
        <v/>
      </c>
      <c r="L18">
        <f>VLOOKUP(E18,Dictionary!$J$2:$K$11,2,FALSE)</f>
        <v/>
      </c>
      <c r="N18">
        <f>"Insert into UFMT_FIELD_FORMAT (FIELD_ID, LENGTH_TYPE, LENGTH, DATA_TYPE, FIELD_TYPE, PSYMBOL, PSIDE, DESCRIPTION) Values ('"&amp;A18&amp;"', '"&amp;B18&amp;"', '"&amp;C18&amp;"', '"&amp;D18&amp;"', '"&amp;E18&amp;"', '"&amp;F18&amp;"', '"&amp;G18&amp;"', '"&amp;H18&amp;"');"</f>
        <v/>
      </c>
      <c r="O18">
        <f>"Update UFMT_FIELD_FORMAT Set (LENGTH_TYPE, LENGTH, DATA_TYPE, FIELD_TYPE, PSYMBOL, PSIDE, DESCRIPTION) = (Select '"&amp;B18&amp;"', '"&amp;C18&amp;"', '"&amp;D18&amp;"', '"&amp;E18&amp;"', '"&amp;F18&amp;"', '"&amp;G18&amp;"', '"&amp;H18&amp;"' From Dual) Where FIELD_ID = '"&amp;A18&amp;"';"</f>
        <v/>
      </c>
    </row>
    <row r="19" spans="1:16">
      <c r="A19" t="n">
        <v>16</v>
      </c>
      <c r="B19" t="n">
        <v>0</v>
      </c>
      <c r="C19" t="n">
        <v>15</v>
      </c>
      <c r="D19" t="n">
        <v>0</v>
      </c>
      <c r="E19" t="n">
        <v>0</v>
      </c>
      <c r="F19" s="2" t="s">
        <v>1326</v>
      </c>
      <c r="G19" s="2" t="s">
        <v>1327</v>
      </c>
      <c r="H19" s="2" t="s">
        <v>1334</v>
      </c>
      <c r="I19" s="2" t="n"/>
      <c r="J19">
        <f>VLOOKUP(D19,Dictionary!$M$2:$N$5,2,FALSE)</f>
        <v/>
      </c>
      <c r="K19">
        <f>VLOOKUP(B19,Dictionary!$J$2:$K$11,2,FALSE)</f>
        <v/>
      </c>
      <c r="L19">
        <f>VLOOKUP(E19,Dictionary!$J$2:$K$11,2,FALSE)</f>
        <v/>
      </c>
      <c r="N19">
        <f>"Insert into UFMT_FIELD_FORMAT (FIELD_ID, LENGTH_TYPE, LENGTH, DATA_TYPE, FIELD_TYPE, PSYMBOL, PSIDE, DESCRIPTION) Values ('"&amp;A19&amp;"', '"&amp;B19&amp;"', '"&amp;C19&amp;"', '"&amp;D19&amp;"', '"&amp;E19&amp;"', '"&amp;F19&amp;"', '"&amp;G19&amp;"', '"&amp;H19&amp;"');"</f>
        <v/>
      </c>
      <c r="O19">
        <f>"Update UFMT_FIELD_FORMAT Set (LENGTH_TYPE, LENGTH, DATA_TYPE, FIELD_TYPE, PSYMBOL, PSIDE, DESCRIPTION) = (Select '"&amp;B19&amp;"', '"&amp;C19&amp;"', '"&amp;D19&amp;"', '"&amp;E19&amp;"', '"&amp;F19&amp;"', '"&amp;G19&amp;"', '"&amp;H19&amp;"' From Dual) Where FIELD_ID = '"&amp;A19&amp;"';"</f>
        <v/>
      </c>
    </row>
    <row r="20" spans="1:16">
      <c r="A20" t="n">
        <v>17</v>
      </c>
      <c r="B20" t="n">
        <v>1</v>
      </c>
      <c r="C20" t="n">
        <v>99</v>
      </c>
      <c r="D20" t="n">
        <v>0</v>
      </c>
      <c r="E20" t="n">
        <v>0</v>
      </c>
      <c r="F20" s="2" t="n"/>
      <c r="G20" s="2" t="n"/>
      <c r="H20" s="2" t="s">
        <v>1335</v>
      </c>
      <c r="I20" s="2" t="n"/>
      <c r="J20">
        <f>VLOOKUP(D20,Dictionary!$M$2:$N$5,2,FALSE)</f>
        <v/>
      </c>
      <c r="K20">
        <f>VLOOKUP(B20,Dictionary!$J$2:$K$11,2,FALSE)</f>
        <v/>
      </c>
      <c r="L20">
        <f>VLOOKUP(E20,Dictionary!$J$2:$K$11,2,FALSE)</f>
        <v/>
      </c>
      <c r="N20">
        <f>"Insert into UFMT_FIELD_FORMAT (FIELD_ID, LENGTH_TYPE, LENGTH, DATA_TYPE, FIELD_TYPE, PSYMBOL, PSIDE, DESCRIPTION) Values ('"&amp;A20&amp;"', '"&amp;B20&amp;"', '"&amp;C20&amp;"', '"&amp;D20&amp;"', '"&amp;E20&amp;"', '"&amp;F20&amp;"', '"&amp;G20&amp;"', '"&amp;H20&amp;"');"</f>
        <v/>
      </c>
      <c r="O20">
        <f>"Update UFMT_FIELD_FORMAT Set (LENGTH_TYPE, LENGTH, DATA_TYPE, FIELD_TYPE, PSYMBOL, PSIDE, DESCRIPTION) = (Select '"&amp;B20&amp;"', '"&amp;C20&amp;"', '"&amp;D20&amp;"', '"&amp;E20&amp;"', '"&amp;F20&amp;"', '"&amp;G20&amp;"', '"&amp;H20&amp;"' From Dual) Where FIELD_ID = '"&amp;A20&amp;"';"</f>
        <v/>
      </c>
    </row>
    <row r="21" spans="1:16">
      <c r="A21" t="n">
        <v>18</v>
      </c>
      <c r="B21" t="n">
        <v>2</v>
      </c>
      <c r="C21" t="n">
        <v>204</v>
      </c>
      <c r="D21" t="n">
        <v>0</v>
      </c>
      <c r="E21" t="n">
        <v>0</v>
      </c>
      <c r="F21" s="2" t="n"/>
      <c r="G21" s="2" t="n"/>
      <c r="H21" s="2" t="s">
        <v>1336</v>
      </c>
      <c r="I21" s="2" t="n"/>
      <c r="J21">
        <f>VLOOKUP(D21,Dictionary!$M$2:$N$5,2,FALSE)</f>
        <v/>
      </c>
      <c r="K21">
        <f>VLOOKUP(B21,Dictionary!$J$2:$K$11,2,FALSE)</f>
        <v/>
      </c>
      <c r="L21">
        <f>VLOOKUP(E21,Dictionary!$J$2:$K$11,2,FALSE)</f>
        <v/>
      </c>
      <c r="N21">
        <f>"Insert into UFMT_FIELD_FORMAT (FIELD_ID, LENGTH_TYPE, LENGTH, DATA_TYPE, FIELD_TYPE, PSYMBOL, PSIDE, DESCRIPTION) Values ('"&amp;A21&amp;"', '"&amp;B21&amp;"', '"&amp;C21&amp;"', '"&amp;D21&amp;"', '"&amp;E21&amp;"', '"&amp;F21&amp;"', '"&amp;G21&amp;"', '"&amp;H21&amp;"');"</f>
        <v/>
      </c>
      <c r="O21">
        <f>"Update UFMT_FIELD_FORMAT Set (LENGTH_TYPE, LENGTH, DATA_TYPE, FIELD_TYPE, PSYMBOL, PSIDE, DESCRIPTION) = (Select '"&amp;B21&amp;"', '"&amp;C21&amp;"', '"&amp;D21&amp;"', '"&amp;E21&amp;"', '"&amp;F21&amp;"', '"&amp;G21&amp;"', '"&amp;H21&amp;"' From Dual) Where FIELD_ID = '"&amp;A21&amp;"';"</f>
        <v/>
      </c>
    </row>
    <row r="22" spans="1:16">
      <c r="A22" t="n">
        <v>19</v>
      </c>
      <c r="B22" t="n">
        <v>1</v>
      </c>
      <c r="C22" t="n">
        <v>35</v>
      </c>
      <c r="D22" t="n">
        <v>0</v>
      </c>
      <c r="E22" t="n">
        <v>0</v>
      </c>
      <c r="F22" s="2" t="n"/>
      <c r="G22" s="2" t="n"/>
      <c r="H22" s="2" t="s">
        <v>1337</v>
      </c>
      <c r="I22" s="2" t="n"/>
      <c r="J22">
        <f>VLOOKUP(D22,Dictionary!$M$2:$N$5,2,FALSE)</f>
        <v/>
      </c>
      <c r="K22">
        <f>VLOOKUP(B22,Dictionary!$J$2:$K$11,2,FALSE)</f>
        <v/>
      </c>
      <c r="L22">
        <f>VLOOKUP(E22,Dictionary!$J$2:$K$11,2,FALSE)</f>
        <v/>
      </c>
      <c r="N22">
        <f>"Insert into UFMT_FIELD_FORMAT (FIELD_ID, LENGTH_TYPE, LENGTH, DATA_TYPE, FIELD_TYPE, PSYMBOL, PSIDE, DESCRIPTION) Values ('"&amp;A22&amp;"', '"&amp;B22&amp;"', '"&amp;C22&amp;"', '"&amp;D22&amp;"', '"&amp;E22&amp;"', '"&amp;F22&amp;"', '"&amp;G22&amp;"', '"&amp;H22&amp;"');"</f>
        <v/>
      </c>
      <c r="O22">
        <f>"Update UFMT_FIELD_FORMAT Set (LENGTH_TYPE, LENGTH, DATA_TYPE, FIELD_TYPE, PSYMBOL, PSIDE, DESCRIPTION) = (Select '"&amp;B22&amp;"', '"&amp;C22&amp;"', '"&amp;D22&amp;"', '"&amp;E22&amp;"', '"&amp;F22&amp;"', '"&amp;G22&amp;"', '"&amp;H22&amp;"' From Dual) Where FIELD_ID = '"&amp;A22&amp;"';"</f>
        <v/>
      </c>
    </row>
    <row r="23" spans="1:16">
      <c r="A23" t="n">
        <v>20</v>
      </c>
      <c r="B23" t="n">
        <v>2</v>
      </c>
      <c r="C23" t="n">
        <v>999</v>
      </c>
      <c r="D23" t="n">
        <v>0</v>
      </c>
      <c r="E23" t="n">
        <v>0</v>
      </c>
      <c r="F23" s="2" t="n"/>
      <c r="G23" s="2" t="n"/>
      <c r="H23" s="2" t="s">
        <v>1338</v>
      </c>
      <c r="I23" s="2" t="n"/>
      <c r="J23">
        <f>VLOOKUP(D23,Dictionary!$M$2:$N$5,2,FALSE)</f>
        <v/>
      </c>
      <c r="K23">
        <f>VLOOKUP(B23,Dictionary!$J$2:$K$11,2,FALSE)</f>
        <v/>
      </c>
      <c r="L23">
        <f>VLOOKUP(E23,Dictionary!$J$2:$K$11,2,FALSE)</f>
        <v/>
      </c>
      <c r="N23">
        <f>"Insert into UFMT_FIELD_FORMAT (FIELD_ID, LENGTH_TYPE, LENGTH, DATA_TYPE, FIELD_TYPE, PSYMBOL, PSIDE, DESCRIPTION) Values ('"&amp;A23&amp;"', '"&amp;B23&amp;"', '"&amp;C23&amp;"', '"&amp;D23&amp;"', '"&amp;E23&amp;"', '"&amp;F23&amp;"', '"&amp;G23&amp;"', '"&amp;H23&amp;"');"</f>
        <v/>
      </c>
      <c r="O23">
        <f>"Update UFMT_FIELD_FORMAT Set (LENGTH_TYPE, LENGTH, DATA_TYPE, FIELD_TYPE, PSYMBOL, PSIDE, DESCRIPTION) = (Select '"&amp;B23&amp;"', '"&amp;C23&amp;"', '"&amp;D23&amp;"', '"&amp;E23&amp;"', '"&amp;F23&amp;"', '"&amp;G23&amp;"', '"&amp;H23&amp;"' From Dual) Where FIELD_ID = '"&amp;A23&amp;"';"</f>
        <v/>
      </c>
    </row>
    <row r="24" spans="1:16">
      <c r="A24" t="n">
        <v>21</v>
      </c>
      <c r="B24" t="n">
        <v>1</v>
      </c>
      <c r="C24" t="n">
        <v>11</v>
      </c>
      <c r="D24" t="n">
        <v>0</v>
      </c>
      <c r="E24" t="n">
        <v>0</v>
      </c>
      <c r="F24" s="2" t="n"/>
      <c r="G24" s="2" t="n"/>
      <c r="H24" s="2" t="s">
        <v>1339</v>
      </c>
      <c r="I24" s="2" t="n"/>
      <c r="J24">
        <f>VLOOKUP(D24,Dictionary!$M$2:$N$5,2,FALSE)</f>
        <v/>
      </c>
      <c r="K24">
        <f>VLOOKUP(B24,Dictionary!$J$2:$K$11,2,FALSE)</f>
        <v/>
      </c>
      <c r="L24">
        <f>VLOOKUP(E24,Dictionary!$J$2:$K$11,2,FALSE)</f>
        <v/>
      </c>
      <c r="N24">
        <f>"Insert into UFMT_FIELD_FORMAT (FIELD_ID, LENGTH_TYPE, LENGTH, DATA_TYPE, FIELD_TYPE, PSYMBOL, PSIDE, DESCRIPTION) Values ('"&amp;A24&amp;"', '"&amp;B24&amp;"', '"&amp;C24&amp;"', '"&amp;D24&amp;"', '"&amp;E24&amp;"', '"&amp;F24&amp;"', '"&amp;G24&amp;"', '"&amp;H24&amp;"');"</f>
        <v/>
      </c>
      <c r="O24">
        <f>"Update UFMT_FIELD_FORMAT Set (LENGTH_TYPE, LENGTH, DATA_TYPE, FIELD_TYPE, PSYMBOL, PSIDE, DESCRIPTION) = (Select '"&amp;B24&amp;"', '"&amp;C24&amp;"', '"&amp;D24&amp;"', '"&amp;E24&amp;"', '"&amp;F24&amp;"', '"&amp;G24&amp;"', '"&amp;H24&amp;"' From Dual) Where FIELD_ID = '"&amp;A24&amp;"';"</f>
        <v/>
      </c>
    </row>
    <row r="25" spans="1:16">
      <c r="A25" t="n">
        <v>22</v>
      </c>
      <c r="B25" t="n">
        <v>1</v>
      </c>
      <c r="C25" t="n">
        <v>28</v>
      </c>
      <c r="D25" t="n">
        <v>0</v>
      </c>
      <c r="E25" t="n">
        <v>0</v>
      </c>
      <c r="F25" s="2" t="n"/>
      <c r="G25" s="2" t="n"/>
      <c r="H25" s="2" t="s">
        <v>1340</v>
      </c>
      <c r="I25" s="2" t="n"/>
      <c r="J25">
        <f>VLOOKUP(D25,Dictionary!$M$2:$N$5,2,FALSE)</f>
        <v/>
      </c>
      <c r="K25">
        <f>VLOOKUP(B25,Dictionary!$J$2:$K$11,2,FALSE)</f>
        <v/>
      </c>
      <c r="L25">
        <f>VLOOKUP(E25,Dictionary!$J$2:$K$11,2,FALSE)</f>
        <v/>
      </c>
      <c r="N25">
        <f>"Insert into UFMT_FIELD_FORMAT (FIELD_ID, LENGTH_TYPE, LENGTH, DATA_TYPE, FIELD_TYPE, PSYMBOL, PSIDE, DESCRIPTION) Values ('"&amp;A25&amp;"', '"&amp;B25&amp;"', '"&amp;C25&amp;"', '"&amp;D25&amp;"', '"&amp;E25&amp;"', '"&amp;F25&amp;"', '"&amp;G25&amp;"', '"&amp;H25&amp;"');"</f>
        <v/>
      </c>
      <c r="O25">
        <f>"Update UFMT_FIELD_FORMAT Set (LENGTH_TYPE, LENGTH, DATA_TYPE, FIELD_TYPE, PSYMBOL, PSIDE, DESCRIPTION) = (Select '"&amp;B25&amp;"', '"&amp;C25&amp;"', '"&amp;D25&amp;"', '"&amp;E25&amp;"', '"&amp;F25&amp;"', '"&amp;G25&amp;"', '"&amp;H25&amp;"' From Dual) Where FIELD_ID = '"&amp;A25&amp;"';"</f>
        <v/>
      </c>
    </row>
    <row r="26" spans="1:16">
      <c r="A26" t="n">
        <v>23</v>
      </c>
      <c r="B26" t="n">
        <v>0</v>
      </c>
      <c r="C26" t="n">
        <v>1</v>
      </c>
      <c r="D26" t="n">
        <v>0</v>
      </c>
      <c r="E26" t="n">
        <v>0</v>
      </c>
      <c r="F26" s="2" t="s">
        <v>256</v>
      </c>
      <c r="G26" s="2" t="s">
        <v>1319</v>
      </c>
      <c r="H26" s="2" t="s">
        <v>1341</v>
      </c>
      <c r="I26" s="2" t="n"/>
      <c r="J26">
        <f>VLOOKUP(D26,Dictionary!$M$2:$N$5,2,FALSE)</f>
        <v/>
      </c>
      <c r="K26">
        <f>VLOOKUP(B26,Dictionary!$J$2:$K$11,2,FALSE)</f>
        <v/>
      </c>
      <c r="L26">
        <f>VLOOKUP(E26,Dictionary!$J$2:$K$11,2,FALSE)</f>
        <v/>
      </c>
      <c r="N26">
        <f>"Insert into UFMT_FIELD_FORMAT (FIELD_ID, LENGTH_TYPE, LENGTH, DATA_TYPE, FIELD_TYPE, PSYMBOL, PSIDE, DESCRIPTION) Values ('"&amp;A26&amp;"', '"&amp;B26&amp;"', '"&amp;C26&amp;"', '"&amp;D26&amp;"', '"&amp;E26&amp;"', '"&amp;F26&amp;"', '"&amp;G26&amp;"', '"&amp;H26&amp;"');"</f>
        <v/>
      </c>
      <c r="O26">
        <f>"Update UFMT_FIELD_FORMAT Set (LENGTH_TYPE, LENGTH, DATA_TYPE, FIELD_TYPE, PSYMBOL, PSIDE, DESCRIPTION) = (Select '"&amp;B26&amp;"', '"&amp;C26&amp;"', '"&amp;D26&amp;"', '"&amp;E26&amp;"', '"&amp;F26&amp;"', '"&amp;G26&amp;"', '"&amp;H26&amp;"' From Dual) Where FIELD_ID = '"&amp;A26&amp;"';"</f>
        <v/>
      </c>
    </row>
    <row r="27" spans="1:16">
      <c r="A27" t="n">
        <v>25</v>
      </c>
      <c r="B27" t="n">
        <v>0</v>
      </c>
      <c r="C27" t="n">
        <v>10</v>
      </c>
      <c r="D27" t="n">
        <v>0</v>
      </c>
      <c r="E27" t="n">
        <v>0</v>
      </c>
      <c r="F27" s="2" t="s">
        <v>256</v>
      </c>
      <c r="G27" s="2" t="s">
        <v>1319</v>
      </c>
      <c r="H27" s="2" t="s">
        <v>1342</v>
      </c>
      <c r="I27" s="2" t="n"/>
      <c r="J27">
        <f>VLOOKUP(D27,Dictionary!$M$2:$N$5,2,FALSE)</f>
        <v/>
      </c>
      <c r="K27">
        <f>VLOOKUP(B27,Dictionary!$J$2:$K$11,2,FALSE)</f>
        <v/>
      </c>
      <c r="L27">
        <f>VLOOKUP(E27,Dictionary!$J$2:$K$11,2,FALSE)</f>
        <v/>
      </c>
      <c r="N27">
        <f>"Insert into UFMT_FIELD_FORMAT (FIELD_ID, LENGTH_TYPE, LENGTH, DATA_TYPE, FIELD_TYPE, PSYMBOL, PSIDE, DESCRIPTION) Values ('"&amp;A27&amp;"', '"&amp;B27&amp;"', '"&amp;C27&amp;"', '"&amp;D27&amp;"', '"&amp;E27&amp;"', '"&amp;F27&amp;"', '"&amp;G27&amp;"', '"&amp;H27&amp;"');"</f>
        <v/>
      </c>
      <c r="O27">
        <f>"Update UFMT_FIELD_FORMAT Set (LENGTH_TYPE, LENGTH, DATA_TYPE, FIELD_TYPE, PSYMBOL, PSIDE, DESCRIPTION) = (Select '"&amp;B27&amp;"', '"&amp;C27&amp;"', '"&amp;D27&amp;"', '"&amp;E27&amp;"', '"&amp;F27&amp;"', '"&amp;G27&amp;"', '"&amp;H27&amp;"' From Dual) Where FIELD_ID = '"&amp;A27&amp;"';"</f>
        <v/>
      </c>
    </row>
    <row r="28" spans="1:16">
      <c r="A28" t="n">
        <v>26</v>
      </c>
      <c r="B28" t="n">
        <v>0</v>
      </c>
      <c r="C28" t="n">
        <v>40</v>
      </c>
      <c r="D28" t="n">
        <v>0</v>
      </c>
      <c r="E28" t="n">
        <v>0</v>
      </c>
      <c r="F28" s="2" t="s">
        <v>1326</v>
      </c>
      <c r="G28" s="2" t="s">
        <v>1319</v>
      </c>
      <c r="H28" s="2" t="s">
        <v>1343</v>
      </c>
      <c r="I28" s="2" t="n"/>
      <c r="J28">
        <f>VLOOKUP(D28,Dictionary!$M$2:$N$5,2,FALSE)</f>
        <v/>
      </c>
      <c r="K28">
        <f>VLOOKUP(B28,Dictionary!$J$2:$K$11,2,FALSE)</f>
        <v/>
      </c>
      <c r="L28">
        <f>VLOOKUP(E28,Dictionary!$J$2:$K$11,2,FALSE)</f>
        <v/>
      </c>
      <c r="N28">
        <f>"Insert into UFMT_FIELD_FORMAT (FIELD_ID, LENGTH_TYPE, LENGTH, DATA_TYPE, FIELD_TYPE, PSYMBOL, PSIDE, DESCRIPTION) Values ('"&amp;A28&amp;"', '"&amp;B28&amp;"', '"&amp;C28&amp;"', '"&amp;D28&amp;"', '"&amp;E28&amp;"', '"&amp;F28&amp;"', '"&amp;G28&amp;"', '"&amp;H28&amp;"');"</f>
        <v/>
      </c>
      <c r="O28">
        <f>"Update UFMT_FIELD_FORMAT Set (LENGTH_TYPE, LENGTH, DATA_TYPE, FIELD_TYPE, PSYMBOL, PSIDE, DESCRIPTION) = (Select '"&amp;B28&amp;"', '"&amp;C28&amp;"', '"&amp;D28&amp;"', '"&amp;E28&amp;"', '"&amp;F28&amp;"', '"&amp;G28&amp;"', '"&amp;H28&amp;"' From Dual) Where FIELD_ID = '"&amp;A28&amp;"';"</f>
        <v/>
      </c>
    </row>
    <row r="29" spans="1:16">
      <c r="A29" t="n">
        <v>27</v>
      </c>
      <c r="B29" t="n">
        <v>0</v>
      </c>
      <c r="C29" t="n">
        <v>42</v>
      </c>
      <c r="D29" t="n">
        <v>0</v>
      </c>
      <c r="E29" t="n">
        <v>0</v>
      </c>
      <c r="F29" s="2" t="s">
        <v>1326</v>
      </c>
      <c r="G29" s="2" t="s">
        <v>1327</v>
      </c>
      <c r="H29" s="2" t="s">
        <v>1344</v>
      </c>
      <c r="I29" s="2" t="n"/>
      <c r="J29">
        <f>VLOOKUP(D29,Dictionary!$M$2:$N$5,2,FALSE)</f>
        <v/>
      </c>
      <c r="K29">
        <f>VLOOKUP(B29,Dictionary!$J$2:$K$11,2,FALSE)</f>
        <v/>
      </c>
      <c r="L29">
        <f>VLOOKUP(E29,Dictionary!$J$2:$K$11,2,FALSE)</f>
        <v/>
      </c>
      <c r="N29">
        <f>"Insert into UFMT_FIELD_FORMAT (FIELD_ID, LENGTH_TYPE, LENGTH, DATA_TYPE, FIELD_TYPE, PSYMBOL, PSIDE, DESCRIPTION) Values ('"&amp;A29&amp;"', '"&amp;B29&amp;"', '"&amp;C29&amp;"', '"&amp;D29&amp;"', '"&amp;E29&amp;"', '"&amp;F29&amp;"', '"&amp;G29&amp;"', '"&amp;H29&amp;"');"</f>
        <v/>
      </c>
      <c r="O29">
        <f>"Update UFMT_FIELD_FORMAT Set (LENGTH_TYPE, LENGTH, DATA_TYPE, FIELD_TYPE, PSYMBOL, PSIDE, DESCRIPTION) = (Select '"&amp;B29&amp;"', '"&amp;C29&amp;"', '"&amp;D29&amp;"', '"&amp;E29&amp;"', '"&amp;F29&amp;"', '"&amp;G29&amp;"', '"&amp;H29&amp;"' From Dual) Where FIELD_ID = '"&amp;A29&amp;"';"</f>
        <v/>
      </c>
    </row>
    <row r="30" spans="1:16">
      <c r="A30" t="n">
        <v>28</v>
      </c>
      <c r="B30" t="n">
        <v>0</v>
      </c>
      <c r="C30" t="n">
        <v>9</v>
      </c>
      <c r="D30" t="n">
        <v>0</v>
      </c>
      <c r="E30" t="n">
        <v>0</v>
      </c>
      <c r="F30" s="2" t="s">
        <v>256</v>
      </c>
      <c r="G30" s="2" t="s">
        <v>1327</v>
      </c>
      <c r="H30" s="2" t="s">
        <v>1344</v>
      </c>
      <c r="I30" s="2" t="n"/>
      <c r="J30">
        <f>VLOOKUP(D30,Dictionary!$M$2:$N$5,2,FALSE)</f>
        <v/>
      </c>
      <c r="K30">
        <f>VLOOKUP(B30,Dictionary!$J$2:$K$11,2,FALSE)</f>
        <v/>
      </c>
      <c r="L30">
        <f>VLOOKUP(E30,Dictionary!$J$2:$K$11,2,FALSE)</f>
        <v/>
      </c>
      <c r="N30">
        <f>"Insert into UFMT_FIELD_FORMAT (FIELD_ID, LENGTH_TYPE, LENGTH, DATA_TYPE, FIELD_TYPE, PSYMBOL, PSIDE, DESCRIPTION) Values ('"&amp;A30&amp;"', '"&amp;B30&amp;"', '"&amp;C30&amp;"', '"&amp;D30&amp;"', '"&amp;E30&amp;"', '"&amp;F30&amp;"', '"&amp;G30&amp;"', '"&amp;H30&amp;"');"</f>
        <v/>
      </c>
      <c r="O30">
        <f>"Update UFMT_FIELD_FORMAT Set (LENGTH_TYPE, LENGTH, DATA_TYPE, FIELD_TYPE, PSYMBOL, PSIDE, DESCRIPTION) = (Select '"&amp;B30&amp;"', '"&amp;C30&amp;"', '"&amp;D30&amp;"', '"&amp;E30&amp;"', '"&amp;F30&amp;"', '"&amp;G30&amp;"', '"&amp;H30&amp;"' From Dual) Where FIELD_ID = '"&amp;A30&amp;"';"</f>
        <v/>
      </c>
    </row>
    <row r="31" spans="1:16">
      <c r="A31" t="n">
        <v>29</v>
      </c>
      <c r="B31" t="n">
        <v>1</v>
      </c>
      <c r="C31" t="n">
        <v>12</v>
      </c>
      <c r="D31" t="n">
        <v>0</v>
      </c>
      <c r="E31" t="n">
        <v>0</v>
      </c>
      <c r="F31" s="2" t="n"/>
      <c r="G31" s="2" t="n"/>
      <c r="H31" s="2" t="s">
        <v>1345</v>
      </c>
      <c r="I31" s="2" t="n"/>
      <c r="J31">
        <f>VLOOKUP(D31,Dictionary!$M$2:$N$5,2,FALSE)</f>
        <v/>
      </c>
      <c r="K31">
        <f>VLOOKUP(B31,Dictionary!$J$2:$K$11,2,FALSE)</f>
        <v/>
      </c>
      <c r="L31">
        <f>VLOOKUP(E31,Dictionary!$J$2:$K$11,2,FALSE)</f>
        <v/>
      </c>
      <c r="N31">
        <f>"Insert into UFMT_FIELD_FORMAT (FIELD_ID, LENGTH_TYPE, LENGTH, DATA_TYPE, FIELD_TYPE, PSYMBOL, PSIDE, DESCRIPTION) Values ('"&amp;A31&amp;"', '"&amp;B31&amp;"', '"&amp;C31&amp;"', '"&amp;D31&amp;"', '"&amp;E31&amp;"', '"&amp;F31&amp;"', '"&amp;G31&amp;"', '"&amp;H31&amp;"');"</f>
        <v/>
      </c>
      <c r="O31">
        <f>"Update UFMT_FIELD_FORMAT Set (LENGTH_TYPE, LENGTH, DATA_TYPE, FIELD_TYPE, PSYMBOL, PSIDE, DESCRIPTION) = (Select '"&amp;B31&amp;"', '"&amp;C31&amp;"', '"&amp;D31&amp;"', '"&amp;E31&amp;"', '"&amp;F31&amp;"', '"&amp;G31&amp;"', '"&amp;H31&amp;"' From Dual) Where FIELD_ID = '"&amp;A31&amp;"';"</f>
        <v/>
      </c>
    </row>
    <row r="32" spans="1:16">
      <c r="A32" t="n">
        <v>30</v>
      </c>
      <c r="B32" t="n">
        <v>0</v>
      </c>
      <c r="C32" t="n">
        <v>40</v>
      </c>
      <c r="D32" t="n">
        <v>0</v>
      </c>
      <c r="E32" t="n">
        <v>0</v>
      </c>
      <c r="F32" s="2" t="s">
        <v>1326</v>
      </c>
      <c r="G32" s="2" t="s">
        <v>1327</v>
      </c>
      <c r="H32" s="2" t="s">
        <v>1346</v>
      </c>
      <c r="I32" s="2" t="n"/>
      <c r="J32">
        <f>VLOOKUP(D32,Dictionary!$M$2:$N$5,2,FALSE)</f>
        <v/>
      </c>
      <c r="K32">
        <f>VLOOKUP(B32,Dictionary!$J$2:$K$11,2,FALSE)</f>
        <v/>
      </c>
      <c r="L32">
        <f>VLOOKUP(E32,Dictionary!$J$2:$K$11,2,FALSE)</f>
        <v/>
      </c>
      <c r="N32">
        <f>"Insert into UFMT_FIELD_FORMAT (FIELD_ID, LENGTH_TYPE, LENGTH, DATA_TYPE, FIELD_TYPE, PSYMBOL, PSIDE, DESCRIPTION) Values ('"&amp;A32&amp;"', '"&amp;B32&amp;"', '"&amp;C32&amp;"', '"&amp;D32&amp;"', '"&amp;E32&amp;"', '"&amp;F32&amp;"', '"&amp;G32&amp;"', '"&amp;H32&amp;"');"</f>
        <v/>
      </c>
      <c r="O32">
        <f>"Update UFMT_FIELD_FORMAT Set (LENGTH_TYPE, LENGTH, DATA_TYPE, FIELD_TYPE, PSYMBOL, PSIDE, DESCRIPTION) = (Select '"&amp;B32&amp;"', '"&amp;C32&amp;"', '"&amp;D32&amp;"', '"&amp;E32&amp;"', '"&amp;F32&amp;"', '"&amp;G32&amp;"', '"&amp;H32&amp;"' From Dual) Where FIELD_ID = '"&amp;A32&amp;"';"</f>
        <v/>
      </c>
    </row>
    <row r="33" spans="1:16">
      <c r="A33" t="n">
        <v>31</v>
      </c>
      <c r="B33" t="n">
        <v>0</v>
      </c>
      <c r="C33" t="n">
        <v>16</v>
      </c>
      <c r="D33" t="n">
        <v>0</v>
      </c>
      <c r="E33" t="n">
        <v>0</v>
      </c>
      <c r="F33" s="2" t="s">
        <v>1347</v>
      </c>
      <c r="G33" s="2" t="s">
        <v>1319</v>
      </c>
      <c r="H33" s="2" t="s">
        <v>1348</v>
      </c>
      <c r="I33" s="2" t="n"/>
      <c r="J33">
        <f>VLOOKUP(D33,Dictionary!$M$2:$N$5,2,FALSE)</f>
        <v/>
      </c>
      <c r="K33">
        <f>VLOOKUP(B33,Dictionary!$J$2:$K$11,2,FALSE)</f>
        <v/>
      </c>
      <c r="L33">
        <f>VLOOKUP(E33,Dictionary!$J$2:$K$11,2,FALSE)</f>
        <v/>
      </c>
      <c r="N33">
        <f>"Insert into UFMT_FIELD_FORMAT (FIELD_ID, LENGTH_TYPE, LENGTH, DATA_TYPE, FIELD_TYPE, PSYMBOL, PSIDE, DESCRIPTION) Values ('"&amp;A33&amp;"', '"&amp;B33&amp;"', '"&amp;C33&amp;"', '"&amp;D33&amp;"', '"&amp;E33&amp;"', '"&amp;F33&amp;"', '"&amp;G33&amp;"', '"&amp;H33&amp;"');"</f>
        <v/>
      </c>
      <c r="O33">
        <f>"Update UFMT_FIELD_FORMAT Set (LENGTH_TYPE, LENGTH, DATA_TYPE, FIELD_TYPE, PSYMBOL, PSIDE, DESCRIPTION) = (Select '"&amp;B33&amp;"', '"&amp;C33&amp;"', '"&amp;D33&amp;"', '"&amp;E33&amp;"', '"&amp;F33&amp;"', '"&amp;G33&amp;"', '"&amp;H33&amp;"' From Dual) Where FIELD_ID = '"&amp;A33&amp;"';"</f>
        <v/>
      </c>
    </row>
    <row r="34" spans="1:16">
      <c r="A34" t="n">
        <v>32</v>
      </c>
      <c r="B34" t="n">
        <v>0</v>
      </c>
      <c r="C34" t="n">
        <v>16</v>
      </c>
      <c r="D34" t="n">
        <v>0</v>
      </c>
      <c r="E34" t="n">
        <v>0</v>
      </c>
      <c r="F34" s="2" t="n"/>
      <c r="G34" s="2" t="s">
        <v>1319</v>
      </c>
      <c r="H34" s="2" t="s">
        <v>1349</v>
      </c>
      <c r="I34" s="2" t="n"/>
      <c r="J34">
        <f>VLOOKUP(D34,Dictionary!$M$2:$N$5,2,FALSE)</f>
        <v/>
      </c>
      <c r="K34">
        <f>VLOOKUP(B34,Dictionary!$J$2:$K$11,2,FALSE)</f>
        <v/>
      </c>
      <c r="L34">
        <f>VLOOKUP(E34,Dictionary!$J$2:$K$11,2,FALSE)</f>
        <v/>
      </c>
      <c r="N34">
        <f>"Insert into UFMT_FIELD_FORMAT (FIELD_ID, LENGTH_TYPE, LENGTH, DATA_TYPE, FIELD_TYPE, PSYMBOL, PSIDE, DESCRIPTION) Values ('"&amp;A34&amp;"', '"&amp;B34&amp;"', '"&amp;C34&amp;"', '"&amp;D34&amp;"', '"&amp;E34&amp;"', '"&amp;F34&amp;"', '"&amp;G34&amp;"', '"&amp;H34&amp;"');"</f>
        <v/>
      </c>
      <c r="O34">
        <f>"Update UFMT_FIELD_FORMAT Set (LENGTH_TYPE, LENGTH, DATA_TYPE, FIELD_TYPE, PSYMBOL, PSIDE, DESCRIPTION) = (Select '"&amp;B34&amp;"', '"&amp;C34&amp;"', '"&amp;D34&amp;"', '"&amp;E34&amp;"', '"&amp;F34&amp;"', '"&amp;G34&amp;"', '"&amp;H34&amp;"' From Dual) Where FIELD_ID = '"&amp;A34&amp;"';"</f>
        <v/>
      </c>
    </row>
    <row r="35" spans="1:16">
      <c r="A35" t="n">
        <v>33</v>
      </c>
      <c r="B35" t="n">
        <v>0</v>
      </c>
      <c r="C35" t="n">
        <v>10</v>
      </c>
      <c r="D35" t="n">
        <v>0</v>
      </c>
      <c r="E35" t="n">
        <v>0</v>
      </c>
      <c r="F35" s="2" t="n"/>
      <c r="G35" s="2" t="s">
        <v>1319</v>
      </c>
      <c r="H35" s="2" t="s">
        <v>1350</v>
      </c>
      <c r="I35" s="2" t="n"/>
      <c r="J35">
        <f>VLOOKUP(D35,Dictionary!$M$2:$N$5,2,FALSE)</f>
        <v/>
      </c>
      <c r="K35">
        <f>VLOOKUP(B35,Dictionary!$J$2:$K$11,2,FALSE)</f>
        <v/>
      </c>
      <c r="L35">
        <f>VLOOKUP(E35,Dictionary!$J$2:$K$11,2,FALSE)</f>
        <v/>
      </c>
      <c r="N35">
        <f>"Insert into UFMT_FIELD_FORMAT (FIELD_ID, LENGTH_TYPE, LENGTH, DATA_TYPE, FIELD_TYPE, PSYMBOL, PSIDE, DESCRIPTION) Values ('"&amp;A35&amp;"', '"&amp;B35&amp;"', '"&amp;C35&amp;"', '"&amp;D35&amp;"', '"&amp;E35&amp;"', '"&amp;F35&amp;"', '"&amp;G35&amp;"', '"&amp;H35&amp;"');"</f>
        <v/>
      </c>
      <c r="O35">
        <f>"Update UFMT_FIELD_FORMAT Set (LENGTH_TYPE, LENGTH, DATA_TYPE, FIELD_TYPE, PSYMBOL, PSIDE, DESCRIPTION) = (Select '"&amp;B35&amp;"', '"&amp;C35&amp;"', '"&amp;D35&amp;"', '"&amp;E35&amp;"', '"&amp;F35&amp;"', '"&amp;G35&amp;"', '"&amp;H35&amp;"' From Dual) Where FIELD_ID = '"&amp;A35&amp;"';"</f>
        <v/>
      </c>
    </row>
    <row r="36" spans="1:16">
      <c r="A36" t="n">
        <v>34</v>
      </c>
      <c r="B36" t="n">
        <v>2</v>
      </c>
      <c r="C36" t="n">
        <v>8</v>
      </c>
      <c r="D36" t="n">
        <v>0</v>
      </c>
      <c r="E36" t="n">
        <v>0</v>
      </c>
      <c r="F36" s="2" t="n"/>
      <c r="G36" s="2" t="n"/>
      <c r="H36" s="2" t="s">
        <v>1351</v>
      </c>
      <c r="I36" s="2" t="n"/>
      <c r="J36">
        <f>VLOOKUP(D36,Dictionary!$M$2:$N$5,2,FALSE)</f>
        <v/>
      </c>
      <c r="K36">
        <f>VLOOKUP(B36,Dictionary!$J$2:$K$11,2,FALSE)</f>
        <v/>
      </c>
      <c r="L36">
        <f>VLOOKUP(E36,Dictionary!$J$2:$K$11,2,FALSE)</f>
        <v/>
      </c>
      <c r="N36">
        <f>"Insert into UFMT_FIELD_FORMAT (FIELD_ID, LENGTH_TYPE, LENGTH, DATA_TYPE, FIELD_TYPE, PSYMBOL, PSIDE, DESCRIPTION) Values ('"&amp;A36&amp;"', '"&amp;B36&amp;"', '"&amp;C36&amp;"', '"&amp;D36&amp;"', '"&amp;E36&amp;"', '"&amp;F36&amp;"', '"&amp;G36&amp;"', '"&amp;H36&amp;"');"</f>
        <v/>
      </c>
      <c r="O36">
        <f>"Update UFMT_FIELD_FORMAT Set (LENGTH_TYPE, LENGTH, DATA_TYPE, FIELD_TYPE, PSYMBOL, PSIDE, DESCRIPTION) = (Select '"&amp;B36&amp;"', '"&amp;C36&amp;"', '"&amp;D36&amp;"', '"&amp;E36&amp;"', '"&amp;F36&amp;"', '"&amp;G36&amp;"', '"&amp;H36&amp;"' From Dual) Where FIELD_ID = '"&amp;A36&amp;"';"</f>
        <v/>
      </c>
    </row>
    <row r="37" spans="1:16">
      <c r="A37" t="n">
        <v>35</v>
      </c>
      <c r="B37" t="n">
        <v>2</v>
      </c>
      <c r="C37" t="n">
        <v>4</v>
      </c>
      <c r="D37" t="n">
        <v>0</v>
      </c>
      <c r="E37" t="n">
        <v>0</v>
      </c>
      <c r="F37" s="2" t="n"/>
      <c r="G37" s="2" t="n"/>
      <c r="H37" s="2" t="s">
        <v>1352</v>
      </c>
      <c r="I37" s="2" t="n"/>
      <c r="J37">
        <f>VLOOKUP(D37,Dictionary!$M$2:$N$5,2,FALSE)</f>
        <v/>
      </c>
      <c r="K37">
        <f>VLOOKUP(B37,Dictionary!$J$2:$K$11,2,FALSE)</f>
        <v/>
      </c>
      <c r="L37">
        <f>VLOOKUP(E37,Dictionary!$J$2:$K$11,2,FALSE)</f>
        <v/>
      </c>
      <c r="N37">
        <f>"Insert into UFMT_FIELD_FORMAT (FIELD_ID, LENGTH_TYPE, LENGTH, DATA_TYPE, FIELD_TYPE, PSYMBOL, PSIDE, DESCRIPTION) Values ('"&amp;A37&amp;"', '"&amp;B37&amp;"', '"&amp;C37&amp;"', '"&amp;D37&amp;"', '"&amp;E37&amp;"', '"&amp;F37&amp;"', '"&amp;G37&amp;"', '"&amp;H37&amp;"');"</f>
        <v/>
      </c>
      <c r="O37">
        <f>"Update UFMT_FIELD_FORMAT Set (LENGTH_TYPE, LENGTH, DATA_TYPE, FIELD_TYPE, PSYMBOL, PSIDE, DESCRIPTION) = (Select '"&amp;B37&amp;"', '"&amp;C37&amp;"', '"&amp;D37&amp;"', '"&amp;E37&amp;"', '"&amp;F37&amp;"', '"&amp;G37&amp;"', '"&amp;H37&amp;"' From Dual) Where FIELD_ID = '"&amp;A37&amp;"';"</f>
        <v/>
      </c>
    </row>
    <row r="38" spans="1:16">
      <c r="A38" t="n">
        <v>36</v>
      </c>
      <c r="B38" t="n">
        <v>2</v>
      </c>
      <c r="C38" t="n">
        <v>100</v>
      </c>
      <c r="D38" t="n">
        <v>0</v>
      </c>
      <c r="E38" t="n">
        <v>0</v>
      </c>
      <c r="F38" s="2" t="n"/>
      <c r="G38" s="2" t="n"/>
      <c r="H38" s="2" t="s">
        <v>1353</v>
      </c>
      <c r="I38" s="2" t="n"/>
      <c r="J38">
        <f>VLOOKUP(D38,Dictionary!$M$2:$N$5,2,FALSE)</f>
        <v/>
      </c>
      <c r="K38">
        <f>VLOOKUP(B38,Dictionary!$J$2:$K$11,2,FALSE)</f>
        <v/>
      </c>
      <c r="L38">
        <f>VLOOKUP(E38,Dictionary!$J$2:$K$11,2,FALSE)</f>
        <v/>
      </c>
      <c r="N38">
        <f>"Insert into UFMT_FIELD_FORMAT (FIELD_ID, LENGTH_TYPE, LENGTH, DATA_TYPE, FIELD_TYPE, PSYMBOL, PSIDE, DESCRIPTION) Values ('"&amp;A38&amp;"', '"&amp;B38&amp;"', '"&amp;C38&amp;"', '"&amp;D38&amp;"', '"&amp;E38&amp;"', '"&amp;F38&amp;"', '"&amp;G38&amp;"', '"&amp;H38&amp;"');"</f>
        <v/>
      </c>
      <c r="O38">
        <f>"Update UFMT_FIELD_FORMAT Set (LENGTH_TYPE, LENGTH, DATA_TYPE, FIELD_TYPE, PSYMBOL, PSIDE, DESCRIPTION) = (Select '"&amp;B38&amp;"', '"&amp;C38&amp;"', '"&amp;D38&amp;"', '"&amp;E38&amp;"', '"&amp;F38&amp;"', '"&amp;G38&amp;"', '"&amp;H38&amp;"' From Dual) Where FIELD_ID = '"&amp;A38&amp;"';"</f>
        <v/>
      </c>
    </row>
    <row r="39" spans="1:16">
      <c r="A39" t="n">
        <v>37</v>
      </c>
      <c r="B39" t="n">
        <v>2</v>
      </c>
      <c r="C39" t="n">
        <v>1</v>
      </c>
      <c r="D39" t="n">
        <v>0</v>
      </c>
      <c r="E39" t="n">
        <v>0</v>
      </c>
      <c r="F39" s="2" t="n"/>
      <c r="G39" s="2" t="n"/>
      <c r="H39" s="2" t="s">
        <v>1354</v>
      </c>
      <c r="I39" s="2" t="n"/>
      <c r="J39">
        <f>VLOOKUP(D39,Dictionary!$M$2:$N$5,2,FALSE)</f>
        <v/>
      </c>
      <c r="K39">
        <f>VLOOKUP(B39,Dictionary!$J$2:$K$11,2,FALSE)</f>
        <v/>
      </c>
      <c r="L39">
        <f>VLOOKUP(E39,Dictionary!$J$2:$K$11,2,FALSE)</f>
        <v/>
      </c>
      <c r="N39">
        <f>"Insert into UFMT_FIELD_FORMAT (FIELD_ID, LENGTH_TYPE, LENGTH, DATA_TYPE, FIELD_TYPE, PSYMBOL, PSIDE, DESCRIPTION) Values ('"&amp;A39&amp;"', '"&amp;B39&amp;"', '"&amp;C39&amp;"', '"&amp;D39&amp;"', '"&amp;E39&amp;"', '"&amp;F39&amp;"', '"&amp;G39&amp;"', '"&amp;H39&amp;"');"</f>
        <v/>
      </c>
      <c r="O39">
        <f>"Update UFMT_FIELD_FORMAT Set (LENGTH_TYPE, LENGTH, DATA_TYPE, FIELD_TYPE, PSYMBOL, PSIDE, DESCRIPTION) = (Select '"&amp;B39&amp;"', '"&amp;C39&amp;"', '"&amp;D39&amp;"', '"&amp;E39&amp;"', '"&amp;F39&amp;"', '"&amp;G39&amp;"', '"&amp;H39&amp;"' From Dual) Where FIELD_ID = '"&amp;A39&amp;"';"</f>
        <v/>
      </c>
    </row>
    <row r="40" spans="1:16">
      <c r="A40" t="n">
        <v>38</v>
      </c>
      <c r="B40" t="n">
        <v>2</v>
      </c>
      <c r="C40" t="n">
        <v>6</v>
      </c>
      <c r="D40" t="n">
        <v>0</v>
      </c>
      <c r="E40" t="n">
        <v>0</v>
      </c>
      <c r="F40" s="2" t="n"/>
      <c r="G40" s="2" t="n"/>
      <c r="H40" s="2" t="s">
        <v>1355</v>
      </c>
      <c r="I40" s="2" t="n"/>
      <c r="J40">
        <f>VLOOKUP(D40,Dictionary!$M$2:$N$5,2,FALSE)</f>
        <v/>
      </c>
      <c r="K40">
        <f>VLOOKUP(B40,Dictionary!$J$2:$K$11,2,FALSE)</f>
        <v/>
      </c>
      <c r="L40">
        <f>VLOOKUP(E40,Dictionary!$J$2:$K$11,2,FALSE)</f>
        <v/>
      </c>
      <c r="N40">
        <f>"Insert into UFMT_FIELD_FORMAT (FIELD_ID, LENGTH_TYPE, LENGTH, DATA_TYPE, FIELD_TYPE, PSYMBOL, PSIDE, DESCRIPTION) Values ('"&amp;A40&amp;"', '"&amp;B40&amp;"', '"&amp;C40&amp;"', '"&amp;D40&amp;"', '"&amp;E40&amp;"', '"&amp;F40&amp;"', '"&amp;G40&amp;"', '"&amp;H40&amp;"');"</f>
        <v/>
      </c>
      <c r="O40">
        <f>"Update UFMT_FIELD_FORMAT Set (LENGTH_TYPE, LENGTH, DATA_TYPE, FIELD_TYPE, PSYMBOL, PSIDE, DESCRIPTION) = (Select '"&amp;B40&amp;"', '"&amp;C40&amp;"', '"&amp;D40&amp;"', '"&amp;E40&amp;"', '"&amp;F40&amp;"', '"&amp;G40&amp;"', '"&amp;H40&amp;"' From Dual) Where FIELD_ID = '"&amp;A40&amp;"';"</f>
        <v/>
      </c>
    </row>
    <row r="41" spans="1:16">
      <c r="A41" t="n">
        <v>39</v>
      </c>
      <c r="B41" t="n">
        <v>2</v>
      </c>
      <c r="C41" t="n">
        <v>120</v>
      </c>
      <c r="D41" t="n">
        <v>0</v>
      </c>
      <c r="E41" t="n">
        <v>0</v>
      </c>
      <c r="F41" s="2" t="n"/>
      <c r="G41" s="2" t="n"/>
      <c r="H41" s="2" t="s">
        <v>1356</v>
      </c>
      <c r="I41" s="2" t="n"/>
      <c r="J41">
        <f>VLOOKUP(D41,Dictionary!$M$2:$N$5,2,FALSE)</f>
        <v/>
      </c>
      <c r="K41">
        <f>VLOOKUP(B41,Dictionary!$J$2:$K$11,2,FALSE)</f>
        <v/>
      </c>
      <c r="L41">
        <f>VLOOKUP(E41,Dictionary!$J$2:$K$11,2,FALSE)</f>
        <v/>
      </c>
      <c r="N41">
        <f>"Insert into UFMT_FIELD_FORMAT (FIELD_ID, LENGTH_TYPE, LENGTH, DATA_TYPE, FIELD_TYPE, PSYMBOL, PSIDE, DESCRIPTION) Values ('"&amp;A41&amp;"', '"&amp;B41&amp;"', '"&amp;C41&amp;"', '"&amp;D41&amp;"', '"&amp;E41&amp;"', '"&amp;F41&amp;"', '"&amp;G41&amp;"', '"&amp;H41&amp;"');"</f>
        <v/>
      </c>
      <c r="O41">
        <f>"Update UFMT_FIELD_FORMAT Set (LENGTH_TYPE, LENGTH, DATA_TYPE, FIELD_TYPE, PSYMBOL, PSIDE, DESCRIPTION) = (Select '"&amp;B41&amp;"', '"&amp;C41&amp;"', '"&amp;D41&amp;"', '"&amp;E41&amp;"', '"&amp;F41&amp;"', '"&amp;G41&amp;"', '"&amp;H41&amp;"' From Dual) Where FIELD_ID = '"&amp;A41&amp;"';"</f>
        <v/>
      </c>
    </row>
    <row r="42" spans="1:16">
      <c r="A42" t="n">
        <v>40</v>
      </c>
      <c r="B42" t="n">
        <v>0</v>
      </c>
      <c r="C42" t="n">
        <v>20</v>
      </c>
      <c r="D42" t="n">
        <v>0</v>
      </c>
      <c r="E42" t="n">
        <v>0</v>
      </c>
      <c r="F42" s="2" t="s">
        <v>1326</v>
      </c>
      <c r="G42" s="2" t="s">
        <v>1319</v>
      </c>
      <c r="H42" s="2" t="s">
        <v>1357</v>
      </c>
      <c r="I42" s="2" t="n"/>
      <c r="J42">
        <f>VLOOKUP(D42,Dictionary!$M$2:$N$5,2,FALSE)</f>
        <v/>
      </c>
      <c r="K42">
        <f>VLOOKUP(B42,Dictionary!$J$2:$K$11,2,FALSE)</f>
        <v/>
      </c>
      <c r="L42">
        <f>VLOOKUP(E42,Dictionary!$J$2:$K$11,2,FALSE)</f>
        <v/>
      </c>
      <c r="N42">
        <f>"Insert into UFMT_FIELD_FORMAT (FIELD_ID, LENGTH_TYPE, LENGTH, DATA_TYPE, FIELD_TYPE, PSYMBOL, PSIDE, DESCRIPTION) Values ('"&amp;A42&amp;"', '"&amp;B42&amp;"', '"&amp;C42&amp;"', '"&amp;D42&amp;"', '"&amp;E42&amp;"', '"&amp;F42&amp;"', '"&amp;G42&amp;"', '"&amp;H42&amp;"');"</f>
        <v/>
      </c>
      <c r="O42">
        <f>"Update UFMT_FIELD_FORMAT Set (LENGTH_TYPE, LENGTH, DATA_TYPE, FIELD_TYPE, PSYMBOL, PSIDE, DESCRIPTION) = (Select '"&amp;B42&amp;"', '"&amp;C42&amp;"', '"&amp;D42&amp;"', '"&amp;E42&amp;"', '"&amp;F42&amp;"', '"&amp;G42&amp;"', '"&amp;H42&amp;"' From Dual) Where FIELD_ID = '"&amp;A42&amp;"';"</f>
        <v/>
      </c>
    </row>
    <row r="43" spans="1:16">
      <c r="A43" t="n">
        <v>41</v>
      </c>
      <c r="B43" t="n">
        <v>0</v>
      </c>
      <c r="C43" t="n">
        <v>5</v>
      </c>
      <c r="D43" t="n">
        <v>0</v>
      </c>
      <c r="E43" t="n">
        <v>0</v>
      </c>
      <c r="F43" s="2" t="s">
        <v>256</v>
      </c>
      <c r="G43" s="2" t="s">
        <v>1319</v>
      </c>
      <c r="H43" s="2" t="s">
        <v>1358</v>
      </c>
      <c r="I43" s="2" t="n"/>
      <c r="J43">
        <f>VLOOKUP(D43,Dictionary!$M$2:$N$5,2,FALSE)</f>
        <v/>
      </c>
      <c r="K43">
        <f>VLOOKUP(B43,Dictionary!$J$2:$K$11,2,FALSE)</f>
        <v/>
      </c>
      <c r="L43">
        <f>VLOOKUP(E43,Dictionary!$J$2:$K$11,2,FALSE)</f>
        <v/>
      </c>
      <c r="N43">
        <f>"Insert into UFMT_FIELD_FORMAT (FIELD_ID, LENGTH_TYPE, LENGTH, DATA_TYPE, FIELD_TYPE, PSYMBOL, PSIDE, DESCRIPTION) Values ('"&amp;A43&amp;"', '"&amp;B43&amp;"', '"&amp;C43&amp;"', '"&amp;D43&amp;"', '"&amp;E43&amp;"', '"&amp;F43&amp;"', '"&amp;G43&amp;"', '"&amp;H43&amp;"');"</f>
        <v/>
      </c>
      <c r="O43">
        <f>"Update UFMT_FIELD_FORMAT Set (LENGTH_TYPE, LENGTH, DATA_TYPE, FIELD_TYPE, PSYMBOL, PSIDE, DESCRIPTION) = (Select '"&amp;B43&amp;"', '"&amp;C43&amp;"', '"&amp;D43&amp;"', '"&amp;E43&amp;"', '"&amp;F43&amp;"', '"&amp;G43&amp;"', '"&amp;H43&amp;"' From Dual) Where FIELD_ID = '"&amp;A43&amp;"';"</f>
        <v/>
      </c>
    </row>
    <row r="44" spans="1:16">
      <c r="A44" s="2" t="n">
        <v>42</v>
      </c>
      <c r="B44" t="n">
        <v>0</v>
      </c>
      <c r="C44" s="2" t="n">
        <v>30</v>
      </c>
      <c r="D44" t="n">
        <v>0</v>
      </c>
      <c r="E44" t="n">
        <v>0</v>
      </c>
      <c r="F44" s="2" t="s">
        <v>1326</v>
      </c>
      <c r="G44" s="2" t="s">
        <v>1327</v>
      </c>
      <c r="H44" s="2" t="s">
        <v>1359</v>
      </c>
      <c r="I44" s="2" t="n"/>
      <c r="J44">
        <f>VLOOKUP(D44,Dictionary!$M$2:$N$5,2,FALSE)</f>
        <v/>
      </c>
      <c r="K44">
        <f>VLOOKUP(B44,Dictionary!$J$2:$K$11,2,FALSE)</f>
        <v/>
      </c>
      <c r="L44">
        <f>VLOOKUP(E44,Dictionary!$J$2:$K$11,2,FALSE)</f>
        <v/>
      </c>
      <c r="N44">
        <f>"Insert into UFMT_FIELD_FORMAT (FIELD_ID, LENGTH_TYPE, LENGTH, DATA_TYPE, FIELD_TYPE, PSYMBOL, PSIDE, DESCRIPTION) Values ('"&amp;A44&amp;"', '"&amp;B44&amp;"', '"&amp;C44&amp;"', '"&amp;D44&amp;"', '"&amp;E44&amp;"', '"&amp;F44&amp;"', '"&amp;G44&amp;"', '"&amp;H44&amp;"');"</f>
        <v/>
      </c>
      <c r="O44">
        <f>"Update UFMT_FIELD_FORMAT Set (LENGTH_TYPE, LENGTH, DATA_TYPE, FIELD_TYPE, PSYMBOL, PSIDE, DESCRIPTION) = (Select '"&amp;B44&amp;"', '"&amp;C44&amp;"', '"&amp;D44&amp;"', '"&amp;E44&amp;"', '"&amp;F44&amp;"', '"&amp;G44&amp;"', '"&amp;H44&amp;"' From Dual) Where FIELD_ID = '"&amp;A44&amp;"';"</f>
        <v/>
      </c>
    </row>
    <row r="45" spans="1:16">
      <c r="A45" s="2" t="n">
        <v>43</v>
      </c>
      <c r="B45" t="n">
        <v>0</v>
      </c>
      <c r="C45" s="2" t="n">
        <v>2</v>
      </c>
      <c r="D45" t="n">
        <v>0</v>
      </c>
      <c r="E45" t="n">
        <v>0</v>
      </c>
      <c r="F45" s="2" t="n"/>
      <c r="G45" s="2" t="s">
        <v>1319</v>
      </c>
      <c r="H45" s="2" t="s">
        <v>1360</v>
      </c>
      <c r="I45" s="2" t="n"/>
      <c r="J45">
        <f>VLOOKUP(D45,Dictionary!$M$2:$N$5,2,FALSE)</f>
        <v/>
      </c>
      <c r="K45">
        <f>VLOOKUP(B45,Dictionary!$J$2:$K$11,2,FALSE)</f>
        <v/>
      </c>
      <c r="L45">
        <f>VLOOKUP(E45,Dictionary!$J$2:$K$11,2,FALSE)</f>
        <v/>
      </c>
      <c r="N45">
        <f>"Insert into UFMT_FIELD_FORMAT (FIELD_ID, LENGTH_TYPE, LENGTH, DATA_TYPE, FIELD_TYPE, PSYMBOL, PSIDE, DESCRIPTION) Values ('"&amp;A45&amp;"', '"&amp;B45&amp;"', '"&amp;C45&amp;"', '"&amp;D45&amp;"', '"&amp;E45&amp;"', '"&amp;F45&amp;"', '"&amp;G45&amp;"', '"&amp;H45&amp;"');"</f>
        <v/>
      </c>
      <c r="O45">
        <f>"Update UFMT_FIELD_FORMAT Set (LENGTH_TYPE, LENGTH, DATA_TYPE, FIELD_TYPE, PSYMBOL, PSIDE, DESCRIPTION) = (Select '"&amp;B45&amp;"', '"&amp;C45&amp;"', '"&amp;D45&amp;"', '"&amp;E45&amp;"', '"&amp;F45&amp;"', '"&amp;G45&amp;"', '"&amp;H45&amp;"' From Dual) Where FIELD_ID = '"&amp;A45&amp;"';"</f>
        <v/>
      </c>
    </row>
    <row r="46" spans="1:16">
      <c r="A46" s="2" t="n">
        <v>44</v>
      </c>
      <c r="B46" t="n">
        <v>0</v>
      </c>
      <c r="C46" s="2" t="n"/>
      <c r="D46" t="n">
        <v>0</v>
      </c>
      <c r="E46" t="n">
        <v>0</v>
      </c>
      <c r="F46" s="2" t="n"/>
      <c r="G46" s="2" t="n"/>
      <c r="H46" s="2" t="s">
        <v>1361</v>
      </c>
      <c r="I46" s="2" t="n"/>
      <c r="J46">
        <f>VLOOKUP(D46,Dictionary!$M$2:$N$5,2,FALSE)</f>
        <v/>
      </c>
      <c r="K46">
        <f>VLOOKUP(B46,Dictionary!$J$2:$K$11,2,FALSE)</f>
        <v/>
      </c>
      <c r="L46">
        <f>VLOOKUP(E46,Dictionary!$J$2:$K$11,2,FALSE)</f>
        <v/>
      </c>
      <c r="N46">
        <f>"Insert into UFMT_FIELD_FORMAT (FIELD_ID, LENGTH_TYPE, LENGTH, DATA_TYPE, FIELD_TYPE, PSYMBOL, PSIDE, DESCRIPTION) Values ('"&amp;A46&amp;"', '"&amp;B46&amp;"', '"&amp;C46&amp;"', '"&amp;D46&amp;"', '"&amp;E46&amp;"', '"&amp;F46&amp;"', '"&amp;G46&amp;"', '"&amp;H46&amp;"');"</f>
        <v/>
      </c>
      <c r="O46">
        <f>"Update UFMT_FIELD_FORMAT Set (LENGTH_TYPE, LENGTH, DATA_TYPE, FIELD_TYPE, PSYMBOL, PSIDE, DESCRIPTION) = (Select '"&amp;B46&amp;"', '"&amp;C46&amp;"', '"&amp;D46&amp;"', '"&amp;E46&amp;"', '"&amp;F46&amp;"', '"&amp;G46&amp;"', '"&amp;H46&amp;"' From Dual) Where FIELD_ID = '"&amp;A46&amp;"';"</f>
        <v/>
      </c>
    </row>
    <row r="47" spans="1:16">
      <c r="A47" s="2" t="n">
        <v>45</v>
      </c>
      <c r="B47" t="n">
        <v>0</v>
      </c>
      <c r="C47" s="2" t="n">
        <v>16</v>
      </c>
      <c r="D47" t="n">
        <v>0</v>
      </c>
      <c r="E47" t="n">
        <v>0</v>
      </c>
      <c r="F47" s="2" t="s">
        <v>1326</v>
      </c>
      <c r="G47" s="2" t="s">
        <v>1327</v>
      </c>
      <c r="H47" s="2" t="s">
        <v>1362</v>
      </c>
      <c r="I47" s="2" t="n"/>
      <c r="J47">
        <f>VLOOKUP(D47,Dictionary!$M$2:$N$5,2,FALSE)</f>
        <v/>
      </c>
      <c r="K47">
        <f>VLOOKUP(B47,Dictionary!$J$2:$K$11,2,FALSE)</f>
        <v/>
      </c>
      <c r="L47">
        <f>VLOOKUP(E47,Dictionary!$J$2:$K$11,2,FALSE)</f>
        <v/>
      </c>
      <c r="N47">
        <f>"Insert into UFMT_FIELD_FORMAT (FIELD_ID, LENGTH_TYPE, LENGTH, DATA_TYPE, FIELD_TYPE, PSYMBOL, PSIDE, DESCRIPTION) Values ('"&amp;A47&amp;"', '"&amp;B47&amp;"', '"&amp;C47&amp;"', '"&amp;D47&amp;"', '"&amp;E47&amp;"', '"&amp;F47&amp;"', '"&amp;G47&amp;"', '"&amp;H47&amp;"');"</f>
        <v/>
      </c>
      <c r="O47">
        <f>"Update UFMT_FIELD_FORMAT Set (LENGTH_TYPE, LENGTH, DATA_TYPE, FIELD_TYPE, PSYMBOL, PSIDE, DESCRIPTION) = (Select '"&amp;B47&amp;"', '"&amp;C47&amp;"', '"&amp;D47&amp;"', '"&amp;E47&amp;"', '"&amp;F47&amp;"', '"&amp;G47&amp;"', '"&amp;H47&amp;"' From Dual) Where FIELD_ID = '"&amp;A47&amp;"';"</f>
        <v/>
      </c>
    </row>
    <row r="48" spans="1:16">
      <c r="A48" t="n">
        <v>46</v>
      </c>
      <c r="B48" t="n">
        <v>0</v>
      </c>
      <c r="C48" t="n">
        <v>2</v>
      </c>
      <c r="D48" t="n">
        <v>0</v>
      </c>
      <c r="E48" t="n">
        <v>0</v>
      </c>
      <c r="F48" s="2" t="s">
        <v>256</v>
      </c>
      <c r="G48" s="2" t="s">
        <v>1319</v>
      </c>
      <c r="H48" s="2" t="s">
        <v>1363</v>
      </c>
      <c r="I48" s="2" t="n"/>
      <c r="J48">
        <f>VLOOKUP(D48,Dictionary!$M$2:$N$5,2,FALSE)</f>
        <v/>
      </c>
      <c r="K48">
        <f>VLOOKUP(B48,Dictionary!$J$2:$K$11,2,FALSE)</f>
        <v/>
      </c>
      <c r="L48">
        <f>VLOOKUP(E48,Dictionary!$J$2:$K$11,2,FALSE)</f>
        <v/>
      </c>
      <c r="N48">
        <f>"Insert into UFMT_FIELD_FORMAT (FIELD_ID, LENGTH_TYPE, LENGTH, DATA_TYPE, FIELD_TYPE, PSYMBOL, PSIDE, DESCRIPTION) Values ('"&amp;A48&amp;"', '"&amp;B48&amp;"', '"&amp;C48&amp;"', '"&amp;D48&amp;"', '"&amp;E48&amp;"', '"&amp;F48&amp;"', '"&amp;G48&amp;"', '"&amp;H48&amp;"');"</f>
        <v/>
      </c>
      <c r="O48">
        <f>"Update UFMT_FIELD_FORMAT Set (LENGTH_TYPE, LENGTH, DATA_TYPE, FIELD_TYPE, PSYMBOL, PSIDE, DESCRIPTION) = (Select '"&amp;B48&amp;"', '"&amp;C48&amp;"', '"&amp;D48&amp;"', '"&amp;E48&amp;"', '"&amp;F48&amp;"', '"&amp;G48&amp;"', '"&amp;H48&amp;"' From Dual) Where FIELD_ID = '"&amp;A48&amp;"';"</f>
        <v/>
      </c>
    </row>
  </sheetData>
  <autoFilter ref="A3:P48"/>
  <sortState ref="A4:H37">
    <sortCondition ref="A4:A37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K28"/>
  <sheetViews>
    <sheetView tabSelected="1" workbookViewId="0">
      <pane activePane="bottomLeft" state="frozen" topLeftCell="A19" ySplit="3"/>
      <selection activeCell="K16" pane="bottomLeft" sqref="K16:K20"/>
    </sheetView>
  </sheetViews>
  <sheetFormatPr baseColWidth="8" defaultRowHeight="14.5" outlineLevelCol="0"/>
  <cols>
    <col bestFit="1" customWidth="1" max="1" min="1" style="3" width="11.54296875"/>
    <col bestFit="1" customWidth="1" max="2" min="2" style="3" width="14.1796875"/>
    <col customWidth="1" max="3" min="3" style="3" width="33.7265625"/>
    <col bestFit="1" customWidth="1" max="4" min="4" style="3" width="13.453125"/>
    <col customWidth="1" max="5" min="5" style="3" width="8.54296875"/>
    <col customWidth="1" max="6" min="6" style="3" width="24.81640625"/>
    <col customWidth="1" max="7" min="7" style="3" width="21.81640625"/>
    <col customWidth="1" max="8" min="8" style="3" width="13.453125"/>
  </cols>
  <sheetData>
    <row customFormat="1" r="3" s="1" spans="1:11">
      <c r="A3" s="1" t="s">
        <v>1364</v>
      </c>
      <c r="B3" s="1" t="s">
        <v>1365</v>
      </c>
      <c r="C3" s="1" t="s">
        <v>5</v>
      </c>
      <c r="D3" s="1" t="s">
        <v>1366</v>
      </c>
      <c r="F3" s="1" t="s">
        <v>1367</v>
      </c>
      <c r="G3" s="1" t="s">
        <v>1368</v>
      </c>
      <c r="I3" s="1" t="s">
        <v>8</v>
      </c>
      <c r="J3" s="1" t="s">
        <v>9</v>
      </c>
      <c r="K3" s="1" t="s">
        <v>1369</v>
      </c>
    </row>
    <row r="4" spans="1:11">
      <c r="A4" t="n">
        <v>1</v>
      </c>
      <c r="B4" t="n">
        <v>2</v>
      </c>
      <c r="C4" t="s">
        <v>1370</v>
      </c>
      <c r="D4" t="n">
        <v>1</v>
      </c>
      <c r="F4">
        <f>VLOOKUP(B4,Dictionary!$P$2:$Q$5,2,FALSE)</f>
        <v/>
      </c>
      <c r="G4">
        <f>VLOOKUP(D4,Dictionary!$S$2:$T$5,2,FALSE)</f>
        <v/>
      </c>
      <c r="I4">
        <f>"Insert into UFMT_FORMAT (FORMAT_ID, FORMAT_TYPE, DESCRIPTION, BITMAP_TYPE) Values ('"&amp;A4&amp;"', '"&amp;B4&amp;"', '"&amp;C4&amp;"', '"&amp;D4&amp;"');"</f>
        <v/>
      </c>
      <c r="J4">
        <f>"Update UFMT_FORMAT set FORMAT_TYPE = '"&amp;B4&amp;"', DESCRIPTION = '"&amp;C4&amp;"', BITMAP_TYPE = '"&amp;D4&amp;"'  Where FORMAT_ID = '"&amp;A4&amp;"';"</f>
        <v/>
      </c>
    </row>
    <row r="5" spans="1:11">
      <c r="A5" t="n">
        <v>2</v>
      </c>
      <c r="B5" t="n">
        <v>2</v>
      </c>
      <c r="C5" t="s">
        <v>1371</v>
      </c>
      <c r="D5" t="n">
        <v>1</v>
      </c>
      <c r="F5">
        <f>VLOOKUP(B5,Dictionary!$P$2:$Q$5,2,FALSE)</f>
        <v/>
      </c>
      <c r="G5">
        <f>VLOOKUP(D5,Dictionary!$S$2:$T$5,2,FALSE)</f>
        <v/>
      </c>
      <c r="I5">
        <f>"Insert into UFMT_FORMAT (FORMAT_ID, FORMAT_TYPE, DESCRIPTION, BITMAP_TYPE) Values ('"&amp;A5&amp;"', '"&amp;B5&amp;"', '"&amp;C5&amp;"', '"&amp;D5&amp;"');"</f>
        <v/>
      </c>
      <c r="J5">
        <f>"Update UFMT_FORMAT set FORMAT_TYPE = '"&amp;B5&amp;"', DESCRIPTION = '"&amp;C5&amp;"', BITMAP_TYPE = '"&amp;D5&amp;"'  Where FORMAT_ID = '"&amp;A5&amp;"';"</f>
        <v/>
      </c>
    </row>
    <row r="6" spans="1:11">
      <c r="A6" t="n">
        <v>100</v>
      </c>
      <c r="B6" t="n">
        <v>0</v>
      </c>
      <c r="C6" t="s">
        <v>1372</v>
      </c>
      <c r="D6" t="n">
        <v>1</v>
      </c>
      <c r="F6">
        <f>VLOOKUP(B6,Dictionary!$P$2:$Q$5,2,FALSE)</f>
        <v/>
      </c>
      <c r="G6">
        <f>VLOOKUP(D6,Dictionary!$S$2:$T$5,2,FALSE)</f>
        <v/>
      </c>
      <c r="I6">
        <f>"Insert into UFMT_FORMAT (FORMAT_ID, FORMAT_TYPE, DESCRIPTION, BITMAP_TYPE) Values ('"&amp;A6&amp;"', '"&amp;B6&amp;"', '"&amp;C6&amp;"', '"&amp;D6&amp;"');"</f>
        <v/>
      </c>
      <c r="J6">
        <f>"Update UFMT_FORMAT set FORMAT_TYPE = '"&amp;B6&amp;"', DESCRIPTION = '"&amp;C6&amp;"', BITMAP_TYPE = '"&amp;D6&amp;"'  Where FORMAT_ID = '"&amp;A6&amp;"';"</f>
        <v/>
      </c>
    </row>
    <row r="7" spans="1:11">
      <c r="A7" t="n">
        <v>101</v>
      </c>
      <c r="B7" t="n">
        <v>0</v>
      </c>
      <c r="C7" t="s">
        <v>1373</v>
      </c>
      <c r="D7" t="n">
        <v>1</v>
      </c>
      <c r="F7">
        <f>VLOOKUP(B7,Dictionary!$P$2:$Q$5,2,FALSE)</f>
        <v/>
      </c>
      <c r="G7">
        <f>VLOOKUP(D7,Dictionary!$S$2:$T$5,2,FALSE)</f>
        <v/>
      </c>
      <c r="I7">
        <f>"Insert into UFMT_FORMAT (FORMAT_ID, FORMAT_TYPE, DESCRIPTION, BITMAP_TYPE) Values ('"&amp;A7&amp;"', '"&amp;B7&amp;"', '"&amp;C7&amp;"', '"&amp;D7&amp;"');"</f>
        <v/>
      </c>
      <c r="J7">
        <f>"Update UFMT_FORMAT set FORMAT_TYPE = '"&amp;B7&amp;"', DESCRIPTION = '"&amp;C7&amp;"', BITMAP_TYPE = '"&amp;D7&amp;"'  Where FORMAT_ID = '"&amp;A7&amp;"';"</f>
        <v/>
      </c>
    </row>
    <row r="8" spans="1:11">
      <c r="A8" t="n">
        <v>102</v>
      </c>
      <c r="B8" t="n">
        <v>0</v>
      </c>
      <c r="C8" t="s">
        <v>1374</v>
      </c>
      <c r="D8" t="n">
        <v>1</v>
      </c>
      <c r="F8">
        <f>VLOOKUP(B8,Dictionary!$P$2:$Q$5,2,FALSE)</f>
        <v/>
      </c>
      <c r="G8">
        <f>VLOOKUP(D8,Dictionary!$S$2:$T$5,2,FALSE)</f>
        <v/>
      </c>
      <c r="I8">
        <f>"Insert into UFMT_FORMAT (FORMAT_ID, FORMAT_TYPE, DESCRIPTION, BITMAP_TYPE) Values ('"&amp;A8&amp;"', '"&amp;B8&amp;"', '"&amp;C8&amp;"', '"&amp;D8&amp;"');"</f>
        <v/>
      </c>
      <c r="J8">
        <f>"Update UFMT_FORMAT set FORMAT_TYPE = '"&amp;B8&amp;"', DESCRIPTION = '"&amp;C8&amp;"', BITMAP_TYPE = '"&amp;D8&amp;"'  Where FORMAT_ID = '"&amp;A8&amp;"';"</f>
        <v/>
      </c>
    </row>
    <row r="9" spans="1:11">
      <c r="A9" t="n">
        <v>103</v>
      </c>
      <c r="B9" t="n">
        <v>0</v>
      </c>
      <c r="C9" t="s">
        <v>1375</v>
      </c>
      <c r="D9" t="n">
        <v>1</v>
      </c>
      <c r="F9">
        <f>VLOOKUP(B9,Dictionary!$P$2:$Q$5,2,FALSE)</f>
        <v/>
      </c>
      <c r="G9">
        <f>VLOOKUP(D9,Dictionary!$S$2:$T$5,2,FALSE)</f>
        <v/>
      </c>
      <c r="I9">
        <f>"Insert into UFMT_FORMAT (FORMAT_ID, FORMAT_TYPE, DESCRIPTION, BITMAP_TYPE) Values ('"&amp;A9&amp;"', '"&amp;B9&amp;"', '"&amp;C9&amp;"', '"&amp;D9&amp;"');"</f>
        <v/>
      </c>
      <c r="J9">
        <f>"Update UFMT_FORMAT set FORMAT_TYPE = '"&amp;B9&amp;"', DESCRIPTION = '"&amp;C9&amp;"', BITMAP_TYPE = '"&amp;D9&amp;"'  Where FORMAT_ID = '"&amp;A9&amp;"';"</f>
        <v/>
      </c>
    </row>
    <row r="10" spans="1:11">
      <c r="A10" t="n">
        <v>200</v>
      </c>
      <c r="B10" t="n">
        <v>0</v>
      </c>
      <c r="C10" t="s">
        <v>1376</v>
      </c>
      <c r="D10" t="n">
        <v>1</v>
      </c>
      <c r="F10">
        <f>VLOOKUP(B10,Dictionary!$P$2:$Q$5,2,FALSE)</f>
        <v/>
      </c>
      <c r="G10">
        <f>VLOOKUP(D10,Dictionary!$S$2:$T$5,2,FALSE)</f>
        <v/>
      </c>
      <c r="I10">
        <f>"Insert into UFMT_FORMAT (FORMAT_ID, FORMAT_TYPE, DESCRIPTION, BITMAP_TYPE) Values ('"&amp;A10&amp;"', '"&amp;B10&amp;"', '"&amp;C10&amp;"', '"&amp;D10&amp;"');"</f>
        <v/>
      </c>
      <c r="J10">
        <f>"Update UFMT_FORMAT set FORMAT_TYPE = '"&amp;B10&amp;"', DESCRIPTION = '"&amp;C10&amp;"', BITMAP_TYPE = '"&amp;D10&amp;"'  Where FORMAT_ID = '"&amp;A10&amp;"';"</f>
        <v/>
      </c>
    </row>
    <row r="11" spans="1:11">
      <c r="A11" t="n">
        <v>201</v>
      </c>
      <c r="B11" t="n">
        <v>0</v>
      </c>
      <c r="C11" t="s">
        <v>1377</v>
      </c>
      <c r="D11" t="n">
        <v>1</v>
      </c>
      <c r="F11">
        <f>VLOOKUP(B11,Dictionary!$P$2:$Q$5,2,FALSE)</f>
        <v/>
      </c>
      <c r="G11">
        <f>VLOOKUP(D11,Dictionary!$S$2:$T$5,2,FALSE)</f>
        <v/>
      </c>
      <c r="I11">
        <f>"Insert into UFMT_FORMAT (FORMAT_ID, FORMAT_TYPE, DESCRIPTION, BITMAP_TYPE) Values ('"&amp;A11&amp;"', '"&amp;B11&amp;"', '"&amp;C11&amp;"', '"&amp;D11&amp;"');"</f>
        <v/>
      </c>
      <c r="J11">
        <f>"Update UFMT_FORMAT set FORMAT_TYPE = '"&amp;B11&amp;"', DESCRIPTION = '"&amp;C11&amp;"', BITMAP_TYPE = '"&amp;D11&amp;"'  Where FORMAT_ID = '"&amp;A11&amp;"';"</f>
        <v/>
      </c>
    </row>
    <row r="12" spans="1:11">
      <c r="A12" t="n">
        <v>300</v>
      </c>
      <c r="B12" t="n">
        <v>0</v>
      </c>
      <c r="C12" t="s">
        <v>1378</v>
      </c>
      <c r="D12" t="n">
        <v>1</v>
      </c>
      <c r="F12">
        <f>VLOOKUP(B12,Dictionary!$P$2:$Q$5,2,FALSE)</f>
        <v/>
      </c>
      <c r="G12">
        <f>VLOOKUP(D12,Dictionary!$S$2:$T$5,2,FALSE)</f>
        <v/>
      </c>
      <c r="I12">
        <f>"Insert into UFMT_FORMAT (FORMAT_ID, FORMAT_TYPE, DESCRIPTION, BITMAP_TYPE) Values ('"&amp;A12&amp;"', '"&amp;B12&amp;"', '"&amp;C12&amp;"', '"&amp;D12&amp;"');"</f>
        <v/>
      </c>
      <c r="J12">
        <f>"Update UFMT_FORMAT set FORMAT_TYPE = '"&amp;B12&amp;"', DESCRIPTION = '"&amp;C12&amp;"', BITMAP_TYPE = '"&amp;D12&amp;"'  Where FORMAT_ID = '"&amp;A12&amp;"';"</f>
        <v/>
      </c>
    </row>
    <row r="13" spans="1:11">
      <c r="A13" t="n">
        <v>301</v>
      </c>
      <c r="B13" t="n">
        <v>0</v>
      </c>
      <c r="C13" t="s">
        <v>1379</v>
      </c>
      <c r="D13" t="n">
        <v>1</v>
      </c>
      <c r="F13">
        <f>VLOOKUP(B13,Dictionary!$P$2:$Q$5,2,FALSE)</f>
        <v/>
      </c>
      <c r="G13">
        <f>VLOOKUP(D13,Dictionary!$S$2:$T$5,2,FALSE)</f>
        <v/>
      </c>
      <c r="I13">
        <f>"Insert into UFMT_FORMAT (FORMAT_ID, FORMAT_TYPE, DESCRIPTION, BITMAP_TYPE) Values ('"&amp;A13&amp;"', '"&amp;B13&amp;"', '"&amp;C13&amp;"', '"&amp;D13&amp;"');"</f>
        <v/>
      </c>
      <c r="J13">
        <f>"Update UFMT_FORMAT set FORMAT_TYPE = '"&amp;B13&amp;"', DESCRIPTION = '"&amp;C13&amp;"', BITMAP_TYPE = '"&amp;D13&amp;"'  Where FORMAT_ID = '"&amp;A13&amp;"';"</f>
        <v/>
      </c>
    </row>
    <row r="14" spans="1:11">
      <c r="A14" t="n">
        <v>302</v>
      </c>
      <c r="B14" t="n">
        <v>0</v>
      </c>
      <c r="C14" t="s">
        <v>1380</v>
      </c>
      <c r="D14" t="n">
        <v>1</v>
      </c>
      <c r="F14">
        <f>VLOOKUP(B14,Dictionary!$P$2:$Q$5,2,FALSE)</f>
        <v/>
      </c>
      <c r="G14">
        <f>VLOOKUP(D14,Dictionary!$S$2:$T$5,2,FALSE)</f>
        <v/>
      </c>
      <c r="I14">
        <f>"Insert into UFMT_FORMAT (FORMAT_ID, FORMAT_TYPE, DESCRIPTION, BITMAP_TYPE) Values ('"&amp;A14&amp;"', '"&amp;B14&amp;"', '"&amp;C14&amp;"', '"&amp;D14&amp;"');"</f>
        <v/>
      </c>
      <c r="J14">
        <f>"Update UFMT_FORMAT set FORMAT_TYPE = '"&amp;B14&amp;"', DESCRIPTION = '"&amp;C14&amp;"', BITMAP_TYPE = '"&amp;D14&amp;"'  Where FORMAT_ID = '"&amp;A14&amp;"';"</f>
        <v/>
      </c>
    </row>
    <row r="15" spans="1:11">
      <c r="A15" t="n">
        <v>303</v>
      </c>
      <c r="B15" t="n">
        <v>0</v>
      </c>
      <c r="C15" t="s">
        <v>1381</v>
      </c>
      <c r="D15" t="n">
        <v>1</v>
      </c>
      <c r="F15">
        <f>VLOOKUP(B15,Dictionary!$P$2:$Q$5,2,FALSE)</f>
        <v/>
      </c>
      <c r="G15">
        <f>VLOOKUP(D15,Dictionary!$S$2:$T$5,2,FALSE)</f>
        <v/>
      </c>
      <c r="I15">
        <f>"Insert into UFMT_FORMAT (FORMAT_ID, FORMAT_TYPE, DESCRIPTION, BITMAP_TYPE) Values ('"&amp;A15&amp;"', '"&amp;B15&amp;"', '"&amp;C15&amp;"', '"&amp;D15&amp;"');"</f>
        <v/>
      </c>
      <c r="J15">
        <f>"Update UFMT_FORMAT set FORMAT_TYPE = '"&amp;B15&amp;"', DESCRIPTION = '"&amp;C15&amp;"', BITMAP_TYPE = '"&amp;D15&amp;"'  Where FORMAT_ID = '"&amp;A15&amp;"';"</f>
        <v/>
      </c>
    </row>
    <row r="16" spans="1:11">
      <c r="A16" s="2" t="n">
        <v>400</v>
      </c>
      <c r="B16" s="2" t="n">
        <v>2</v>
      </c>
      <c r="C16" t="s">
        <v>1382</v>
      </c>
      <c r="D16" s="2" t="n">
        <v>1</v>
      </c>
      <c r="F16">
        <f>VLOOKUP(B16,Dictionary!$P$2:$Q$5,2,FALSE)</f>
        <v/>
      </c>
      <c r="G16">
        <f>VLOOKUP(D16,Dictionary!$S$2:$T$5,2,FALSE)</f>
        <v/>
      </c>
      <c r="I16">
        <f>"Insert into UFMT_FORMAT (FORMAT_ID, FORMAT_TYPE, DESCRIPTION, BITMAP_TYPE) Values ('"&amp;A16&amp;"', '"&amp;B16&amp;"', '"&amp;C16&amp;"', '"&amp;D16&amp;"');"</f>
        <v/>
      </c>
      <c r="J16">
        <f>"Update UFMT_FORMAT set FORMAT_TYPE = '"&amp;B16&amp;"', DESCRIPTION = '"&amp;C16&amp;"', BITMAP_TYPE = '"&amp;D16&amp;"'  Where FORMAT_ID = '"&amp;A16&amp;"';"</f>
        <v/>
      </c>
    </row>
    <row r="17" spans="1:11">
      <c r="A17" s="2" t="n">
        <v>402</v>
      </c>
      <c r="B17" s="2" t="n">
        <v>2</v>
      </c>
      <c r="C17" t="s">
        <v>1383</v>
      </c>
      <c r="D17" s="2" t="n">
        <v>1</v>
      </c>
      <c r="F17">
        <f>VLOOKUP(B17,Dictionary!$P$2:$Q$5,2,FALSE)</f>
        <v/>
      </c>
      <c r="G17">
        <f>VLOOKUP(D17,Dictionary!$S$2:$T$5,2,FALSE)</f>
        <v/>
      </c>
      <c r="I17">
        <f>"Insert into UFMT_FORMAT (FORMAT_ID, FORMAT_TYPE, DESCRIPTION, BITMAP_TYPE) Values ('"&amp;A17&amp;"', '"&amp;B17&amp;"', '"&amp;C17&amp;"', '"&amp;D17&amp;"');"</f>
        <v/>
      </c>
      <c r="J17">
        <f>"Update UFMT_FORMAT set FORMAT_TYPE = '"&amp;B17&amp;"', DESCRIPTION = '"&amp;C17&amp;"', BITMAP_TYPE = '"&amp;D17&amp;"'  Where FORMAT_ID = '"&amp;A17&amp;"';"</f>
        <v/>
      </c>
    </row>
    <row r="18" spans="1:11">
      <c r="A18" s="2" t="n">
        <v>403</v>
      </c>
      <c r="B18" s="2" t="n">
        <v>2</v>
      </c>
      <c r="C18" t="s">
        <v>1384</v>
      </c>
      <c r="D18" s="2" t="n">
        <v>1</v>
      </c>
      <c r="F18">
        <f>VLOOKUP(B18,Dictionary!$P$2:$Q$5,2,FALSE)</f>
        <v/>
      </c>
      <c r="G18">
        <f>VLOOKUP(D18,Dictionary!$S$2:$T$5,2,FALSE)</f>
        <v/>
      </c>
      <c r="I18">
        <f>"Insert into UFMT_FORMAT (FORMAT_ID, FORMAT_TYPE, DESCRIPTION, BITMAP_TYPE) Values ('"&amp;A18&amp;"', '"&amp;B18&amp;"', '"&amp;C18&amp;"', '"&amp;D18&amp;"');"</f>
        <v/>
      </c>
      <c r="J18">
        <f>"Update UFMT_FORMAT set FORMAT_TYPE = '"&amp;B18&amp;"', DESCRIPTION = '"&amp;C18&amp;"', BITMAP_TYPE = '"&amp;D18&amp;"'  Where FORMAT_ID = '"&amp;A18&amp;"';"</f>
        <v/>
      </c>
    </row>
    <row r="19" spans="1:11">
      <c r="A19" s="2" t="n">
        <v>404</v>
      </c>
      <c r="B19" s="2" t="n">
        <v>2</v>
      </c>
      <c r="C19" t="s">
        <v>1385</v>
      </c>
      <c r="D19" s="2" t="n">
        <v>1</v>
      </c>
      <c r="F19">
        <f>VLOOKUP(B19,Dictionary!$P$2:$Q$5,2,FALSE)</f>
        <v/>
      </c>
      <c r="G19">
        <f>VLOOKUP(D19,Dictionary!$S$2:$T$5,2,FALSE)</f>
        <v/>
      </c>
      <c r="I19">
        <f>"Insert into UFMT_FORMAT (FORMAT_ID, FORMAT_TYPE, DESCRIPTION, BITMAP_TYPE) Values ('"&amp;A19&amp;"', '"&amp;B19&amp;"', '"&amp;C19&amp;"', '"&amp;D19&amp;"');"</f>
        <v/>
      </c>
      <c r="J19">
        <f>"Update UFMT_FORMAT set FORMAT_TYPE = '"&amp;B19&amp;"', DESCRIPTION = '"&amp;C19&amp;"', BITMAP_TYPE = '"&amp;D19&amp;"'  Where FORMAT_ID = '"&amp;A19&amp;"';"</f>
        <v/>
      </c>
    </row>
    <row r="20" spans="1:11">
      <c r="A20" s="2" t="n">
        <v>405</v>
      </c>
      <c r="B20" s="2" t="n">
        <v>2</v>
      </c>
      <c r="C20" t="s">
        <v>1386</v>
      </c>
      <c r="D20" s="2" t="n">
        <v>1</v>
      </c>
      <c r="F20">
        <f>VLOOKUP(B20,Dictionary!$P$2:$Q$5,2,FALSE)</f>
        <v/>
      </c>
      <c r="G20">
        <f>VLOOKUP(D20,Dictionary!$S$2:$T$5,2,FALSE)</f>
        <v/>
      </c>
      <c r="I20">
        <f>"Insert into UFMT_FORMAT (FORMAT_ID, FORMAT_TYPE, DESCRIPTION, BITMAP_TYPE) Values ('"&amp;A20&amp;"', '"&amp;B20&amp;"', '"&amp;C20&amp;"', '"&amp;D20&amp;"');"</f>
        <v/>
      </c>
      <c r="J20">
        <f>"Update UFMT_FORMAT set FORMAT_TYPE = '"&amp;B20&amp;"', DESCRIPTION = '"&amp;C20&amp;"', BITMAP_TYPE = '"&amp;D20&amp;"'  Where FORMAT_ID = '"&amp;A20&amp;"';"</f>
        <v/>
      </c>
    </row>
    <row r="21" spans="1:11">
      <c r="A21" t="n">
        <v>1100</v>
      </c>
      <c r="B21" t="n">
        <v>0</v>
      </c>
      <c r="C21" t="s">
        <v>1387</v>
      </c>
      <c r="D21" t="n">
        <v>1</v>
      </c>
      <c r="F21">
        <f>VLOOKUP(B21,Dictionary!$P$2:$Q$5,2,FALSE)</f>
        <v/>
      </c>
      <c r="G21">
        <f>VLOOKUP(D21,Dictionary!$S$2:$T$5,2,FALSE)</f>
        <v/>
      </c>
      <c r="I21">
        <f>"Insert into UFMT_FORMAT (FORMAT_ID, FORMAT_TYPE, DESCRIPTION, BITMAP_TYPE) Values ('"&amp;A21&amp;"', '"&amp;B21&amp;"', '"&amp;C21&amp;"', '"&amp;D21&amp;"');"</f>
        <v/>
      </c>
      <c r="J21">
        <f>"Update UFMT_FORMAT set FORMAT_TYPE = '"&amp;B21&amp;"', DESCRIPTION = '"&amp;C21&amp;"', BITMAP_TYPE = '"&amp;D21&amp;"'  Where FORMAT_ID = '"&amp;A21&amp;"';"</f>
        <v/>
      </c>
    </row>
    <row r="22" spans="1:11">
      <c r="A22" t="n">
        <v>1101</v>
      </c>
      <c r="B22" t="n">
        <v>0</v>
      </c>
      <c r="C22" t="s">
        <v>1388</v>
      </c>
      <c r="D22" t="n">
        <v>1</v>
      </c>
      <c r="F22">
        <f>VLOOKUP(B22,Dictionary!$P$2:$Q$5,2,FALSE)</f>
        <v/>
      </c>
      <c r="G22">
        <f>VLOOKUP(D22,Dictionary!$S$2:$T$5,2,FALSE)</f>
        <v/>
      </c>
      <c r="I22">
        <f>"Insert into UFMT_FORMAT (FORMAT_ID, FORMAT_TYPE, DESCRIPTION, BITMAP_TYPE) Values ('"&amp;A22&amp;"', '"&amp;B22&amp;"', '"&amp;C22&amp;"', '"&amp;D22&amp;"');"</f>
        <v/>
      </c>
      <c r="J22">
        <f>"Update UFMT_FORMAT set FORMAT_TYPE = '"&amp;B22&amp;"', DESCRIPTION = '"&amp;C22&amp;"', BITMAP_TYPE = '"&amp;D22&amp;"'  Where FORMAT_ID = '"&amp;A22&amp;"';"</f>
        <v/>
      </c>
    </row>
    <row r="23" spans="1:11">
      <c r="A23" t="n">
        <v>1102</v>
      </c>
      <c r="B23" t="n">
        <v>0</v>
      </c>
      <c r="C23" t="s">
        <v>1389</v>
      </c>
      <c r="D23" t="n">
        <v>1</v>
      </c>
      <c r="F23">
        <f>VLOOKUP(B23,Dictionary!$P$2:$Q$5,2,FALSE)</f>
        <v/>
      </c>
      <c r="G23">
        <f>VLOOKUP(D23,Dictionary!$S$2:$T$5,2,FALSE)</f>
        <v/>
      </c>
      <c r="I23">
        <f>"Insert into UFMT_FORMAT (FORMAT_ID, FORMAT_TYPE, DESCRIPTION, BITMAP_TYPE) Values ('"&amp;A23&amp;"', '"&amp;B23&amp;"', '"&amp;C23&amp;"', '"&amp;D23&amp;"');"</f>
        <v/>
      </c>
      <c r="J23">
        <f>"Update UFMT_FORMAT set FORMAT_TYPE = '"&amp;B23&amp;"', DESCRIPTION = '"&amp;C23&amp;"', BITMAP_TYPE = '"&amp;D23&amp;"'  Where FORMAT_ID = '"&amp;A23&amp;"';"</f>
        <v/>
      </c>
    </row>
    <row r="24" spans="1:11">
      <c r="A24" t="n">
        <v>1103</v>
      </c>
      <c r="B24" t="n">
        <v>0</v>
      </c>
      <c r="C24" t="s">
        <v>1390</v>
      </c>
      <c r="D24" t="n">
        <v>1</v>
      </c>
      <c r="F24">
        <f>VLOOKUP(B24,Dictionary!$P$2:$Q$5,2,FALSE)</f>
        <v/>
      </c>
      <c r="G24">
        <f>VLOOKUP(D24,Dictionary!$S$2:$T$5,2,FALSE)</f>
        <v/>
      </c>
      <c r="I24">
        <f>"Insert into UFMT_FORMAT (FORMAT_ID, FORMAT_TYPE, DESCRIPTION, BITMAP_TYPE) Values ('"&amp;A24&amp;"', '"&amp;B24&amp;"', '"&amp;C24&amp;"', '"&amp;D24&amp;"');"</f>
        <v/>
      </c>
      <c r="J24">
        <f>"Update UFMT_FORMAT set FORMAT_TYPE = '"&amp;B24&amp;"', DESCRIPTION = '"&amp;C24&amp;"', BITMAP_TYPE = '"&amp;D24&amp;"'  Where FORMAT_ID = '"&amp;A24&amp;"';"</f>
        <v/>
      </c>
    </row>
    <row r="25" spans="1:11">
      <c r="A25" t="n">
        <v>1200</v>
      </c>
      <c r="B25" t="n">
        <v>0</v>
      </c>
      <c r="C25" t="s">
        <v>1391</v>
      </c>
      <c r="D25" t="n">
        <v>1</v>
      </c>
      <c r="F25">
        <f>VLOOKUP(B25,Dictionary!$P$2:$Q$5,2,FALSE)</f>
        <v/>
      </c>
      <c r="G25">
        <f>VLOOKUP(D25,Dictionary!$S$2:$T$5,2,FALSE)</f>
        <v/>
      </c>
      <c r="I25">
        <f>"Insert into UFMT_FORMAT (FORMAT_ID, FORMAT_TYPE, DESCRIPTION, BITMAP_TYPE) Values ('"&amp;A25&amp;"', '"&amp;B25&amp;"', '"&amp;C25&amp;"', '"&amp;D25&amp;"');"</f>
        <v/>
      </c>
      <c r="J25">
        <f>"Update UFMT_FORMAT set FORMAT_TYPE = '"&amp;B25&amp;"', DESCRIPTION = '"&amp;C25&amp;"', BITMAP_TYPE = '"&amp;D25&amp;"'  Where FORMAT_ID = '"&amp;A25&amp;"';"</f>
        <v/>
      </c>
    </row>
    <row r="26" spans="1:11">
      <c r="A26" t="n">
        <v>1201</v>
      </c>
      <c r="B26" t="n">
        <v>0</v>
      </c>
      <c r="C26" t="s">
        <v>1392</v>
      </c>
      <c r="D26" t="n">
        <v>1</v>
      </c>
      <c r="F26">
        <f>VLOOKUP(B26,Dictionary!$P$2:$Q$5,2,FALSE)</f>
        <v/>
      </c>
      <c r="G26">
        <f>VLOOKUP(D26,Dictionary!$S$2:$T$5,2,FALSE)</f>
        <v/>
      </c>
      <c r="I26">
        <f>"Insert into UFMT_FORMAT (FORMAT_ID, FORMAT_TYPE, DESCRIPTION, BITMAP_TYPE) Values ('"&amp;A26&amp;"', '"&amp;B26&amp;"', '"&amp;C26&amp;"', '"&amp;D26&amp;"');"</f>
        <v/>
      </c>
      <c r="J26">
        <f>"Update UFMT_FORMAT set FORMAT_TYPE = '"&amp;B26&amp;"', DESCRIPTION = '"&amp;C26&amp;"', BITMAP_TYPE = '"&amp;D26&amp;"'  Where FORMAT_ID = '"&amp;A26&amp;"';"</f>
        <v/>
      </c>
    </row>
    <row r="27" spans="1:11">
      <c r="A27" t="n">
        <v>1300</v>
      </c>
      <c r="B27" t="n">
        <v>0</v>
      </c>
      <c r="C27" t="s">
        <v>1393</v>
      </c>
      <c r="D27" t="n">
        <v>1</v>
      </c>
      <c r="F27">
        <f>VLOOKUP(B27,Dictionary!$P$2:$Q$5,2,FALSE)</f>
        <v/>
      </c>
      <c r="G27">
        <f>VLOOKUP(D27,Dictionary!$S$2:$T$5,2,FALSE)</f>
        <v/>
      </c>
      <c r="I27">
        <f>"Insert into UFMT_FORMAT (FORMAT_ID, FORMAT_TYPE, DESCRIPTION, BITMAP_TYPE) Values ('"&amp;A27&amp;"', '"&amp;B27&amp;"', '"&amp;C27&amp;"', '"&amp;D27&amp;"');"</f>
        <v/>
      </c>
      <c r="J27">
        <f>"Update UFMT_FORMAT set FORMAT_TYPE = '"&amp;B27&amp;"', DESCRIPTION = '"&amp;C27&amp;"', BITMAP_TYPE = '"&amp;D27&amp;"'  Where FORMAT_ID = '"&amp;A27&amp;"';"</f>
        <v/>
      </c>
    </row>
    <row r="28" spans="1:11">
      <c r="A28" t="n">
        <v>1301</v>
      </c>
      <c r="B28" t="n">
        <v>0</v>
      </c>
      <c r="C28" t="s">
        <v>1394</v>
      </c>
      <c r="D28" t="n">
        <v>1</v>
      </c>
      <c r="F28">
        <f>VLOOKUP(B28,Dictionary!$P$2:$Q$5,2,FALSE)</f>
        <v/>
      </c>
      <c r="G28">
        <f>VLOOKUP(D28,Dictionary!$S$2:$T$5,2,FALSE)</f>
        <v/>
      </c>
      <c r="I28">
        <f>"Insert into UFMT_FORMAT (FORMAT_ID, FORMAT_TYPE, DESCRIPTION, BITMAP_TYPE) Values ('"&amp;A28&amp;"', '"&amp;B28&amp;"', '"&amp;C28&amp;"', '"&amp;D28&amp;"');"</f>
        <v/>
      </c>
      <c r="J28">
        <f>"Update UFMT_FORMAT set FORMAT_TYPE = '"&amp;B28&amp;"', DESCRIPTION = '"&amp;C28&amp;"', BITMAP_TYPE = '"&amp;D28&amp;"'  Where FORMAT_ID = '"&amp;A28&amp;"';"</f>
        <v/>
      </c>
    </row>
  </sheetData>
  <autoFilter ref="A3:K28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L243"/>
  <sheetViews>
    <sheetView workbookViewId="0">
      <pane activePane="bottomLeft" state="frozen" topLeftCell="A232" ySplit="3"/>
      <selection activeCell="A244" pane="bottomLeft" sqref="A244"/>
    </sheetView>
  </sheetViews>
  <sheetFormatPr baseColWidth="8" defaultRowHeight="14.5" outlineLevelCol="0"/>
  <cols>
    <col bestFit="1" customWidth="1" max="1" min="1" style="3" width="11.54296875"/>
    <col bestFit="1" customWidth="1" max="2" min="2" style="3" width="9.54296875"/>
    <col bestFit="1" customWidth="1" max="3" min="3" style="3" width="7.26953125"/>
    <col bestFit="1" customWidth="1" max="4" min="4" style="3" width="6.26953125"/>
    <col bestFit="1" customWidth="1" max="5" min="5" style="3" width="15"/>
    <col bestFit="1" customWidth="1" max="6" min="6" style="3" width="37.7265625"/>
    <col customWidth="1" max="7" min="7" style="3" width="8.7265625"/>
    <col customWidth="1" max="8" min="8" style="3" width="27.453125"/>
    <col customWidth="1" max="9" min="9" style="3" width="19.7265625"/>
  </cols>
  <sheetData>
    <row customFormat="1" r="3" s="1" spans="1:12">
      <c r="A3" s="1" t="s">
        <v>1364</v>
      </c>
      <c r="B3" s="1" t="s">
        <v>1395</v>
      </c>
      <c r="C3" s="1" t="s">
        <v>1396</v>
      </c>
      <c r="D3" s="1" t="s">
        <v>1397</v>
      </c>
      <c r="E3" s="1" t="s">
        <v>1398</v>
      </c>
      <c r="F3" s="1" t="s">
        <v>5</v>
      </c>
      <c r="H3" s="1" t="s">
        <v>1399</v>
      </c>
      <c r="J3" s="1" t="s">
        <v>8</v>
      </c>
      <c r="K3" s="1" t="s">
        <v>9</v>
      </c>
      <c r="L3" s="1" t="s">
        <v>10</v>
      </c>
    </row>
    <row r="4" spans="1:12">
      <c r="A4" t="n">
        <v>1</v>
      </c>
      <c r="B4" t="n">
        <v>1</v>
      </c>
      <c r="C4" t="n">
        <v>0</v>
      </c>
      <c r="D4" t="n">
        <v>0</v>
      </c>
      <c r="E4" t="n">
        <v>0</v>
      </c>
      <c r="F4" t="s">
        <v>1400</v>
      </c>
      <c r="H4">
        <f>VLOOKUP(A4,UFMT_FORMAT!$A:$C,3,FALSE)</f>
        <v/>
      </c>
      <c r="J4">
        <f>"Insert into UFMT_FIELD (FORMAT_ID, FIELD_NO, F_MAC, F_KEY, F_MANDATORY, DESCRIPTION) Values ('"&amp;A4&amp;"', '"&amp;B4&amp;"', '"&amp;C4&amp;"', '"&amp;D4&amp;"', '"&amp;E4&amp;"', '"&amp;F4&amp;"');"</f>
        <v/>
      </c>
      <c r="K4">
        <f>"Update UFMT_FIELD SET F_MAC = '"&amp;C4&amp;"', F_KEY = '"&amp;D4&amp;"', F_MANDATORY = '"&amp;E4&amp;"', DESCRIPTION = '"&amp;F4&amp;"' where FORMAT_ID = '"&amp;A4&amp;"' AND FIELD_NO = '"&amp;B4&amp;"';"</f>
        <v/>
      </c>
    </row>
    <row r="5" spans="1:12">
      <c r="A5" t="n">
        <v>1</v>
      </c>
      <c r="B5" t="n">
        <v>2</v>
      </c>
      <c r="C5" t="n">
        <v>0</v>
      </c>
      <c r="D5" t="n">
        <v>0</v>
      </c>
      <c r="E5" t="n">
        <v>0</v>
      </c>
      <c r="F5" t="s">
        <v>1401</v>
      </c>
      <c r="H5">
        <f>VLOOKUP(A5,UFMT_FORMAT!$A:$C,3,FALSE)</f>
        <v/>
      </c>
      <c r="J5">
        <f>"Insert into UFMT_FIELD (FORMAT_ID, FIELD_NO, F_MAC, F_KEY, F_MANDATORY, DESCRIPTION) Values ('"&amp;A5&amp;"', '"&amp;B5&amp;"', '"&amp;C5&amp;"', '"&amp;D5&amp;"', '"&amp;E5&amp;"', '"&amp;F5&amp;"');"</f>
        <v/>
      </c>
      <c r="K5">
        <f>"Update UFMT_FIELD SET F_MAC = '"&amp;C5&amp;"', F_KEY = '"&amp;D5&amp;"', F_MANDATORY = '"&amp;E5&amp;"', DESCRIPTION = '"&amp;F5&amp;"' where FORMAT_ID = '"&amp;A5&amp;"' AND FIELD_NO = '"&amp;B5&amp;"';"</f>
        <v/>
      </c>
    </row>
    <row r="6" spans="1:12">
      <c r="A6" t="n">
        <v>1</v>
      </c>
      <c r="B6" t="n">
        <v>3</v>
      </c>
      <c r="C6" t="n">
        <v>0</v>
      </c>
      <c r="D6" t="n">
        <v>0</v>
      </c>
      <c r="E6" t="n">
        <v>0</v>
      </c>
      <c r="F6" t="s">
        <v>1402</v>
      </c>
      <c r="H6">
        <f>VLOOKUP(A6,UFMT_FORMAT!$A:$C,3,FALSE)</f>
        <v/>
      </c>
      <c r="J6">
        <f>"Insert into UFMT_FIELD (FORMAT_ID, FIELD_NO, F_MAC, F_KEY, F_MANDATORY, DESCRIPTION) Values ('"&amp;A6&amp;"', '"&amp;B6&amp;"', '"&amp;C6&amp;"', '"&amp;D6&amp;"', '"&amp;E6&amp;"', '"&amp;F6&amp;"');"</f>
        <v/>
      </c>
      <c r="K6">
        <f>"Update UFMT_FIELD SET F_MAC = '"&amp;C6&amp;"', F_KEY = '"&amp;D6&amp;"', F_MANDATORY = '"&amp;E6&amp;"', DESCRIPTION = '"&amp;F6&amp;"' where FORMAT_ID = '"&amp;A6&amp;"' AND FIELD_NO = '"&amp;B6&amp;"';"</f>
        <v/>
      </c>
    </row>
    <row r="7" spans="1:12">
      <c r="A7" t="n">
        <v>1</v>
      </c>
      <c r="B7" t="n">
        <v>4</v>
      </c>
      <c r="C7" t="n">
        <v>0</v>
      </c>
      <c r="D7" t="n">
        <v>0</v>
      </c>
      <c r="E7" t="n">
        <v>0</v>
      </c>
      <c r="F7" t="s">
        <v>1403</v>
      </c>
      <c r="H7">
        <f>VLOOKUP(A7,UFMT_FORMAT!$A:$C,3,FALSE)</f>
        <v/>
      </c>
      <c r="J7">
        <f>"Insert into UFMT_FIELD (FORMAT_ID, FIELD_NO, F_MAC, F_KEY, F_MANDATORY, DESCRIPTION) Values ('"&amp;A7&amp;"', '"&amp;B7&amp;"', '"&amp;C7&amp;"', '"&amp;D7&amp;"', '"&amp;E7&amp;"', '"&amp;F7&amp;"');"</f>
        <v/>
      </c>
      <c r="K7">
        <f>"Update UFMT_FIELD SET F_MAC = '"&amp;C7&amp;"', F_KEY = '"&amp;D7&amp;"', F_MANDATORY = '"&amp;E7&amp;"', DESCRIPTION = '"&amp;F7&amp;"' where FORMAT_ID = '"&amp;A7&amp;"' AND FIELD_NO = '"&amp;B7&amp;"';"</f>
        <v/>
      </c>
    </row>
    <row r="8" spans="1:12">
      <c r="A8" t="n">
        <v>1</v>
      </c>
      <c r="B8" t="n">
        <v>5</v>
      </c>
      <c r="C8" t="n">
        <v>0</v>
      </c>
      <c r="D8" t="n">
        <v>0</v>
      </c>
      <c r="E8" t="n">
        <v>0</v>
      </c>
      <c r="F8" t="s">
        <v>1404</v>
      </c>
      <c r="H8">
        <f>VLOOKUP(A8,UFMT_FORMAT!$A:$C,3,FALSE)</f>
        <v/>
      </c>
      <c r="J8">
        <f>"Insert into UFMT_FIELD (FORMAT_ID, FIELD_NO, F_MAC, F_KEY, F_MANDATORY, DESCRIPTION) Values ('"&amp;A8&amp;"', '"&amp;B8&amp;"', '"&amp;C8&amp;"', '"&amp;D8&amp;"', '"&amp;E8&amp;"', '"&amp;F8&amp;"');"</f>
        <v/>
      </c>
      <c r="K8">
        <f>"Update UFMT_FIELD SET F_MAC = '"&amp;C8&amp;"', F_KEY = '"&amp;D8&amp;"', F_MANDATORY = '"&amp;E8&amp;"', DESCRIPTION = '"&amp;F8&amp;"' where FORMAT_ID = '"&amp;A8&amp;"' AND FIELD_NO = '"&amp;B8&amp;"';"</f>
        <v/>
      </c>
    </row>
    <row r="9" spans="1:12">
      <c r="A9" t="n">
        <v>1</v>
      </c>
      <c r="B9" t="n">
        <v>6</v>
      </c>
      <c r="C9" t="n">
        <v>0</v>
      </c>
      <c r="D9" t="n">
        <v>0</v>
      </c>
      <c r="E9" t="n">
        <v>0</v>
      </c>
      <c r="F9" t="s">
        <v>1405</v>
      </c>
      <c r="H9">
        <f>VLOOKUP(A9,UFMT_FORMAT!$A:$C,3,FALSE)</f>
        <v/>
      </c>
      <c r="J9">
        <f>"Insert into UFMT_FIELD (FORMAT_ID, FIELD_NO, F_MAC, F_KEY, F_MANDATORY, DESCRIPTION) Values ('"&amp;A9&amp;"', '"&amp;B9&amp;"', '"&amp;C9&amp;"', '"&amp;D9&amp;"', '"&amp;E9&amp;"', '"&amp;F9&amp;"');"</f>
        <v/>
      </c>
      <c r="K9">
        <f>"Update UFMT_FIELD SET F_MAC = '"&amp;C9&amp;"', F_KEY = '"&amp;D9&amp;"', F_MANDATORY = '"&amp;E9&amp;"', DESCRIPTION = '"&amp;F9&amp;"' where FORMAT_ID = '"&amp;A9&amp;"' AND FIELD_NO = '"&amp;B9&amp;"';"</f>
        <v/>
      </c>
    </row>
    <row r="10" spans="1:12">
      <c r="A10" t="n">
        <v>2</v>
      </c>
      <c r="B10" t="n">
        <v>1</v>
      </c>
      <c r="C10" t="n">
        <v>0</v>
      </c>
      <c r="D10" t="n">
        <v>0</v>
      </c>
      <c r="E10" t="n">
        <v>0</v>
      </c>
      <c r="F10" t="s">
        <v>1406</v>
      </c>
      <c r="H10">
        <f>VLOOKUP(A10,UFMT_FORMAT!$A:$C,3,FALSE)</f>
        <v/>
      </c>
      <c r="J10">
        <f>"Insert into UFMT_FIELD (FORMAT_ID, FIELD_NO, F_MAC, F_KEY, F_MANDATORY, DESCRIPTION) Values ('"&amp;A10&amp;"', '"&amp;B10&amp;"', '"&amp;C10&amp;"', '"&amp;D10&amp;"', '"&amp;E10&amp;"', '"&amp;F10&amp;"');"</f>
        <v/>
      </c>
      <c r="K10">
        <f>"Update UFMT_FIELD SET F_MAC = '"&amp;C10&amp;"', F_KEY = '"&amp;D10&amp;"', F_MANDATORY = '"&amp;E10&amp;"', DESCRIPTION = '"&amp;F10&amp;"' where FORMAT_ID = '"&amp;A10&amp;"' AND FIELD_NO = '"&amp;B10&amp;"';"</f>
        <v/>
      </c>
    </row>
    <row r="11" spans="1:12">
      <c r="A11" t="n">
        <v>2</v>
      </c>
      <c r="B11" t="n">
        <v>2</v>
      </c>
      <c r="C11" t="n">
        <v>0</v>
      </c>
      <c r="D11" t="n">
        <v>0</v>
      </c>
      <c r="E11" t="n">
        <v>0</v>
      </c>
      <c r="F11" t="s">
        <v>1407</v>
      </c>
      <c r="H11">
        <f>VLOOKUP(A11,UFMT_FORMAT!$A:$C,3,FALSE)</f>
        <v/>
      </c>
      <c r="J11">
        <f>"Insert into UFMT_FIELD (FORMAT_ID, FIELD_NO, F_MAC, F_KEY, F_MANDATORY, DESCRIPTION) Values ('"&amp;A11&amp;"', '"&amp;B11&amp;"', '"&amp;C11&amp;"', '"&amp;D11&amp;"', '"&amp;E11&amp;"', '"&amp;F11&amp;"');"</f>
        <v/>
      </c>
      <c r="K11">
        <f>"Update UFMT_FIELD SET F_MAC = '"&amp;C11&amp;"', F_KEY = '"&amp;D11&amp;"', F_MANDATORY = '"&amp;E11&amp;"', DESCRIPTION = '"&amp;F11&amp;"' where FORMAT_ID = '"&amp;A11&amp;"' AND FIELD_NO = '"&amp;B11&amp;"';"</f>
        <v/>
      </c>
    </row>
    <row r="12" spans="1:12">
      <c r="A12" t="n">
        <v>2</v>
      </c>
      <c r="B12" t="n">
        <v>3</v>
      </c>
      <c r="C12" t="n">
        <v>0</v>
      </c>
      <c r="D12" t="n">
        <v>0</v>
      </c>
      <c r="E12" t="n">
        <v>0</v>
      </c>
      <c r="F12" t="s">
        <v>1408</v>
      </c>
      <c r="H12">
        <f>VLOOKUP(A12,UFMT_FORMAT!$A:$C,3,FALSE)</f>
        <v/>
      </c>
      <c r="J12">
        <f>"Insert into UFMT_FIELD (FORMAT_ID, FIELD_NO, F_MAC, F_KEY, F_MANDATORY, DESCRIPTION) Values ('"&amp;A12&amp;"', '"&amp;B12&amp;"', '"&amp;C12&amp;"', '"&amp;D12&amp;"', '"&amp;E12&amp;"', '"&amp;F12&amp;"');"</f>
        <v/>
      </c>
      <c r="K12">
        <f>"Update UFMT_FIELD SET F_MAC = '"&amp;C12&amp;"', F_KEY = '"&amp;D12&amp;"', F_MANDATORY = '"&amp;E12&amp;"', DESCRIPTION = '"&amp;F12&amp;"' where FORMAT_ID = '"&amp;A12&amp;"' AND FIELD_NO = '"&amp;B12&amp;"';"</f>
        <v/>
      </c>
    </row>
    <row r="13" spans="1:12">
      <c r="A13" t="n">
        <v>2</v>
      </c>
      <c r="B13" t="n">
        <v>4</v>
      </c>
      <c r="C13" t="n">
        <v>0</v>
      </c>
      <c r="D13" t="n">
        <v>0</v>
      </c>
      <c r="E13" t="n">
        <v>0</v>
      </c>
      <c r="F13" t="s">
        <v>1409</v>
      </c>
      <c r="H13">
        <f>VLOOKUP(A13,UFMT_FORMAT!$A:$C,3,FALSE)</f>
        <v/>
      </c>
      <c r="J13">
        <f>"Insert into UFMT_FIELD (FORMAT_ID, FIELD_NO, F_MAC, F_KEY, F_MANDATORY, DESCRIPTION) Values ('"&amp;A13&amp;"', '"&amp;B13&amp;"', '"&amp;C13&amp;"', '"&amp;D13&amp;"', '"&amp;E13&amp;"', '"&amp;F13&amp;"');"</f>
        <v/>
      </c>
      <c r="K13">
        <f>"Update UFMT_FIELD SET F_MAC = '"&amp;C13&amp;"', F_KEY = '"&amp;D13&amp;"', F_MANDATORY = '"&amp;E13&amp;"', DESCRIPTION = '"&amp;F13&amp;"' where FORMAT_ID = '"&amp;A13&amp;"' AND FIELD_NO = '"&amp;B13&amp;"';"</f>
        <v/>
      </c>
    </row>
    <row r="14" spans="1:12">
      <c r="A14" t="n">
        <v>2</v>
      </c>
      <c r="B14" t="n">
        <v>5</v>
      </c>
      <c r="C14" t="n">
        <v>0</v>
      </c>
      <c r="D14" t="n">
        <v>0</v>
      </c>
      <c r="E14" t="n">
        <v>0</v>
      </c>
      <c r="F14" t="s">
        <v>1410</v>
      </c>
      <c r="H14">
        <f>VLOOKUP(A14,UFMT_FORMAT!$A:$C,3,FALSE)</f>
        <v/>
      </c>
      <c r="J14">
        <f>"Insert into UFMT_FIELD (FORMAT_ID, FIELD_NO, F_MAC, F_KEY, F_MANDATORY, DESCRIPTION) Values ('"&amp;A14&amp;"', '"&amp;B14&amp;"', '"&amp;C14&amp;"', '"&amp;D14&amp;"', '"&amp;E14&amp;"', '"&amp;F14&amp;"');"</f>
        <v/>
      </c>
      <c r="K14">
        <f>"Update UFMT_FIELD SET F_MAC = '"&amp;C14&amp;"', F_KEY = '"&amp;D14&amp;"', F_MANDATORY = '"&amp;E14&amp;"', DESCRIPTION = '"&amp;F14&amp;"' where FORMAT_ID = '"&amp;A14&amp;"' AND FIELD_NO = '"&amp;B14&amp;"';"</f>
        <v/>
      </c>
    </row>
    <row r="15" spans="1:12">
      <c r="A15" t="n">
        <v>100</v>
      </c>
      <c r="B15" t="n">
        <v>7</v>
      </c>
      <c r="C15" t="n">
        <v>0</v>
      </c>
      <c r="D15" t="n">
        <v>0</v>
      </c>
      <c r="E15" t="n">
        <v>1</v>
      </c>
      <c r="F15" t="s">
        <v>1411</v>
      </c>
      <c r="H15">
        <f>VLOOKUP(A15,UFMT_FORMAT!$A:$C,3,FALSE)</f>
        <v/>
      </c>
      <c r="J15">
        <f>"Insert into UFMT_FIELD (FORMAT_ID, FIELD_NO, F_MAC, F_KEY, F_MANDATORY, DESCRIPTION) Values ('"&amp;A15&amp;"', '"&amp;B15&amp;"', '"&amp;C15&amp;"', '"&amp;D15&amp;"', '"&amp;E15&amp;"', '"&amp;F15&amp;"');"</f>
        <v/>
      </c>
      <c r="K15">
        <f>"Update UFMT_FIELD SET F_MAC = '"&amp;C15&amp;"', F_KEY = '"&amp;D15&amp;"', F_MANDATORY = '"&amp;E15&amp;"', DESCRIPTION = '"&amp;F15&amp;"' where FORMAT_ID = '"&amp;A15&amp;"' AND FIELD_NO = '"&amp;B15&amp;"';"</f>
        <v/>
      </c>
    </row>
    <row r="16" spans="1:12">
      <c r="A16" t="n">
        <v>100</v>
      </c>
      <c r="B16" t="n">
        <v>11</v>
      </c>
      <c r="C16" t="n">
        <v>0</v>
      </c>
      <c r="D16" t="n">
        <v>1</v>
      </c>
      <c r="E16" t="n">
        <v>1</v>
      </c>
      <c r="F16" t="s">
        <v>1412</v>
      </c>
      <c r="H16">
        <f>VLOOKUP(A16,UFMT_FORMAT!$A:$C,3,FALSE)</f>
        <v/>
      </c>
      <c r="J16">
        <f>"Insert into UFMT_FIELD (FORMAT_ID, FIELD_NO, F_MAC, F_KEY, F_MANDATORY, DESCRIPTION) Values ('"&amp;A16&amp;"', '"&amp;B16&amp;"', '"&amp;C16&amp;"', '"&amp;D16&amp;"', '"&amp;E16&amp;"', '"&amp;F16&amp;"');"</f>
        <v/>
      </c>
      <c r="K16">
        <f>"Update UFMT_FIELD SET F_MAC = '"&amp;C16&amp;"', F_KEY = '"&amp;D16&amp;"', F_MANDATORY = '"&amp;E16&amp;"', DESCRIPTION = '"&amp;F16&amp;"' where FORMAT_ID = '"&amp;A16&amp;"' AND FIELD_NO = '"&amp;B16&amp;"';"</f>
        <v/>
      </c>
    </row>
    <row r="17" spans="1:12">
      <c r="A17" t="n">
        <v>100</v>
      </c>
      <c r="B17" t="n">
        <v>48</v>
      </c>
      <c r="C17" t="n">
        <v>0</v>
      </c>
      <c r="D17" t="n">
        <v>0</v>
      </c>
      <c r="E17" t="n">
        <v>0</v>
      </c>
      <c r="F17" t="s">
        <v>1413</v>
      </c>
      <c r="H17">
        <f>VLOOKUP(A17,UFMT_FORMAT!$A:$C,3,FALSE)</f>
        <v/>
      </c>
      <c r="J17">
        <f>"Insert into UFMT_FIELD (FORMAT_ID, FIELD_NO, F_MAC, F_KEY, F_MANDATORY, DESCRIPTION) Values ('"&amp;A17&amp;"', '"&amp;B17&amp;"', '"&amp;C17&amp;"', '"&amp;D17&amp;"', '"&amp;E17&amp;"', '"&amp;F17&amp;"');"</f>
        <v/>
      </c>
      <c r="K17">
        <f>"Update UFMT_FIELD SET F_MAC = '"&amp;C17&amp;"', F_KEY = '"&amp;D17&amp;"', F_MANDATORY = '"&amp;E17&amp;"', DESCRIPTION = '"&amp;F17&amp;"' where FORMAT_ID = '"&amp;A17&amp;"' AND FIELD_NO = '"&amp;B17&amp;"';"</f>
        <v/>
      </c>
    </row>
    <row r="18" spans="1:12">
      <c r="A18" t="n">
        <v>100</v>
      </c>
      <c r="B18" t="n">
        <v>70</v>
      </c>
      <c r="C18" t="n">
        <v>0</v>
      </c>
      <c r="D18" t="n">
        <v>1</v>
      </c>
      <c r="E18" t="n">
        <v>1</v>
      </c>
      <c r="F18" t="s">
        <v>1414</v>
      </c>
      <c r="H18">
        <f>VLOOKUP(A18,UFMT_FORMAT!$A:$C,3,FALSE)</f>
        <v/>
      </c>
      <c r="J18">
        <f>"Insert into UFMT_FIELD (FORMAT_ID, FIELD_NO, F_MAC, F_KEY, F_MANDATORY, DESCRIPTION) Values ('"&amp;A18&amp;"', '"&amp;B18&amp;"', '"&amp;C18&amp;"', '"&amp;D18&amp;"', '"&amp;E18&amp;"', '"&amp;F18&amp;"');"</f>
        <v/>
      </c>
      <c r="K18">
        <f>"Update UFMT_FIELD SET F_MAC = '"&amp;C18&amp;"', F_KEY = '"&amp;D18&amp;"', F_MANDATORY = '"&amp;E18&amp;"', DESCRIPTION = '"&amp;F18&amp;"' where FORMAT_ID = '"&amp;A18&amp;"' AND FIELD_NO = '"&amp;B18&amp;"';"</f>
        <v/>
      </c>
    </row>
    <row r="19" spans="1:12">
      <c r="A19" t="n">
        <v>101</v>
      </c>
      <c r="B19" t="n">
        <v>7</v>
      </c>
      <c r="C19" t="n">
        <v>0</v>
      </c>
      <c r="D19" t="n">
        <v>0</v>
      </c>
      <c r="E19" t="n">
        <v>1</v>
      </c>
      <c r="F19" t="s">
        <v>1411</v>
      </c>
      <c r="H19">
        <f>VLOOKUP(A19,UFMT_FORMAT!$A:$C,3,FALSE)</f>
        <v/>
      </c>
      <c r="J19">
        <f>"Insert into UFMT_FIELD (FORMAT_ID, FIELD_NO, F_MAC, F_KEY, F_MANDATORY, DESCRIPTION) Values ('"&amp;A19&amp;"', '"&amp;B19&amp;"', '"&amp;C19&amp;"', '"&amp;D19&amp;"', '"&amp;E19&amp;"', '"&amp;F19&amp;"');"</f>
        <v/>
      </c>
      <c r="K19">
        <f>"Update UFMT_FIELD SET F_MAC = '"&amp;C19&amp;"', F_KEY = '"&amp;D19&amp;"', F_MANDATORY = '"&amp;E19&amp;"', DESCRIPTION = '"&amp;F19&amp;"' where FORMAT_ID = '"&amp;A19&amp;"' AND FIELD_NO = '"&amp;B19&amp;"';"</f>
        <v/>
      </c>
    </row>
    <row r="20" spans="1:12">
      <c r="A20" t="n">
        <v>101</v>
      </c>
      <c r="B20" t="n">
        <v>11</v>
      </c>
      <c r="C20" t="n">
        <v>0</v>
      </c>
      <c r="D20" t="n">
        <v>1</v>
      </c>
      <c r="E20" t="n">
        <v>1</v>
      </c>
      <c r="F20" t="s">
        <v>1412</v>
      </c>
      <c r="H20">
        <f>VLOOKUP(A20,UFMT_FORMAT!$A:$C,3,FALSE)</f>
        <v/>
      </c>
      <c r="J20">
        <f>"Insert into UFMT_FIELD (FORMAT_ID, FIELD_NO, F_MAC, F_KEY, F_MANDATORY, DESCRIPTION) Values ('"&amp;A20&amp;"', '"&amp;B20&amp;"', '"&amp;C20&amp;"', '"&amp;D20&amp;"', '"&amp;E20&amp;"', '"&amp;F20&amp;"');"</f>
        <v/>
      </c>
      <c r="K20">
        <f>"Update UFMT_FIELD SET F_MAC = '"&amp;C20&amp;"', F_KEY = '"&amp;D20&amp;"', F_MANDATORY = '"&amp;E20&amp;"', DESCRIPTION = '"&amp;F20&amp;"' where FORMAT_ID = '"&amp;A20&amp;"' AND FIELD_NO = '"&amp;B20&amp;"';"</f>
        <v/>
      </c>
    </row>
    <row r="21" spans="1:12">
      <c r="A21" t="n">
        <v>101</v>
      </c>
      <c r="B21" t="n">
        <v>39</v>
      </c>
      <c r="C21" t="n">
        <v>0</v>
      </c>
      <c r="D21" t="n">
        <v>0</v>
      </c>
      <c r="E21" t="n">
        <v>1</v>
      </c>
      <c r="F21" t="s">
        <v>1415</v>
      </c>
      <c r="H21">
        <f>VLOOKUP(A21,UFMT_FORMAT!$A:$C,3,FALSE)</f>
        <v/>
      </c>
      <c r="J21">
        <f>"Insert into UFMT_FIELD (FORMAT_ID, FIELD_NO, F_MAC, F_KEY, F_MANDATORY, DESCRIPTION) Values ('"&amp;A21&amp;"', '"&amp;B21&amp;"', '"&amp;C21&amp;"', '"&amp;D21&amp;"', '"&amp;E21&amp;"', '"&amp;F21&amp;"');"</f>
        <v/>
      </c>
      <c r="K21">
        <f>"Update UFMT_FIELD SET F_MAC = '"&amp;C21&amp;"', F_KEY = '"&amp;D21&amp;"', F_MANDATORY = '"&amp;E21&amp;"', DESCRIPTION = '"&amp;F21&amp;"' where FORMAT_ID = '"&amp;A21&amp;"' AND FIELD_NO = '"&amp;B21&amp;"';"</f>
        <v/>
      </c>
    </row>
    <row r="22" spans="1:12">
      <c r="A22" t="n">
        <v>101</v>
      </c>
      <c r="B22" t="n">
        <v>70</v>
      </c>
      <c r="C22" t="n">
        <v>0</v>
      </c>
      <c r="D22" t="n">
        <v>1</v>
      </c>
      <c r="E22" t="n">
        <v>1</v>
      </c>
      <c r="F22" t="s">
        <v>1414</v>
      </c>
      <c r="H22">
        <f>VLOOKUP(A22,UFMT_FORMAT!$A:$C,3,FALSE)</f>
        <v/>
      </c>
      <c r="J22">
        <f>"Insert into UFMT_FIELD (FORMAT_ID, FIELD_NO, F_MAC, F_KEY, F_MANDATORY, DESCRIPTION) Values ('"&amp;A22&amp;"', '"&amp;B22&amp;"', '"&amp;C22&amp;"', '"&amp;D22&amp;"', '"&amp;E22&amp;"', '"&amp;F22&amp;"');"</f>
        <v/>
      </c>
      <c r="K22">
        <f>"Update UFMT_FIELD SET F_MAC = '"&amp;C22&amp;"', F_KEY = '"&amp;D22&amp;"', F_MANDATORY = '"&amp;E22&amp;"', DESCRIPTION = '"&amp;F22&amp;"' where FORMAT_ID = '"&amp;A22&amp;"' AND FIELD_NO = '"&amp;B22&amp;"';"</f>
        <v/>
      </c>
    </row>
    <row r="23" spans="1:12">
      <c r="A23" t="n">
        <v>102</v>
      </c>
      <c r="B23" t="n">
        <v>7</v>
      </c>
      <c r="C23" t="n">
        <v>0</v>
      </c>
      <c r="D23" t="n">
        <v>0</v>
      </c>
      <c r="E23" t="n">
        <v>1</v>
      </c>
      <c r="F23" t="s">
        <v>1411</v>
      </c>
      <c r="H23">
        <f>VLOOKUP(A23,UFMT_FORMAT!$A:$C,3,FALSE)</f>
        <v/>
      </c>
      <c r="J23">
        <f>"Insert into UFMT_FIELD (FORMAT_ID, FIELD_NO, F_MAC, F_KEY, F_MANDATORY, DESCRIPTION) Values ('"&amp;A23&amp;"', '"&amp;B23&amp;"', '"&amp;C23&amp;"', '"&amp;D23&amp;"', '"&amp;E23&amp;"', '"&amp;F23&amp;"');"</f>
        <v/>
      </c>
      <c r="K23">
        <f>"Update UFMT_FIELD SET F_MAC = '"&amp;C23&amp;"', F_KEY = '"&amp;D23&amp;"', F_MANDATORY = '"&amp;E23&amp;"', DESCRIPTION = '"&amp;F23&amp;"' where FORMAT_ID = '"&amp;A23&amp;"' AND FIELD_NO = '"&amp;B23&amp;"';"</f>
        <v/>
      </c>
    </row>
    <row r="24" spans="1:12">
      <c r="A24" t="n">
        <v>102</v>
      </c>
      <c r="B24" t="n">
        <v>11</v>
      </c>
      <c r="C24" t="n">
        <v>0</v>
      </c>
      <c r="D24" t="n">
        <v>1</v>
      </c>
      <c r="E24" t="n">
        <v>1</v>
      </c>
      <c r="F24" t="s">
        <v>1412</v>
      </c>
      <c r="H24">
        <f>VLOOKUP(A24,UFMT_FORMAT!$A:$C,3,FALSE)</f>
        <v/>
      </c>
      <c r="J24">
        <f>"Insert into UFMT_FIELD (FORMAT_ID, FIELD_NO, F_MAC, F_KEY, F_MANDATORY, DESCRIPTION) Values ('"&amp;A24&amp;"', '"&amp;B24&amp;"', '"&amp;C24&amp;"', '"&amp;D24&amp;"', '"&amp;E24&amp;"', '"&amp;F24&amp;"');"</f>
        <v/>
      </c>
      <c r="K24">
        <f>"Update UFMT_FIELD SET F_MAC = '"&amp;C24&amp;"', F_KEY = '"&amp;D24&amp;"', F_MANDATORY = '"&amp;E24&amp;"', DESCRIPTION = '"&amp;F24&amp;"' where FORMAT_ID = '"&amp;A24&amp;"' AND FIELD_NO = '"&amp;B24&amp;"';"</f>
        <v/>
      </c>
    </row>
    <row r="25" spans="1:12">
      <c r="A25" t="n">
        <v>102</v>
      </c>
      <c r="B25" t="n">
        <v>48</v>
      </c>
      <c r="C25" t="n">
        <v>0</v>
      </c>
      <c r="D25" t="n">
        <v>0</v>
      </c>
      <c r="E25" t="n">
        <v>0</v>
      </c>
      <c r="F25" t="s">
        <v>1413</v>
      </c>
      <c r="H25">
        <f>VLOOKUP(A25,UFMT_FORMAT!$A:$C,3,FALSE)</f>
        <v/>
      </c>
      <c r="J25">
        <f>"Insert into UFMT_FIELD (FORMAT_ID, FIELD_NO, F_MAC, F_KEY, F_MANDATORY, DESCRIPTION) Values ('"&amp;A25&amp;"', '"&amp;B25&amp;"', '"&amp;C25&amp;"', '"&amp;D25&amp;"', '"&amp;E25&amp;"', '"&amp;F25&amp;"');"</f>
        <v/>
      </c>
      <c r="K25">
        <f>"Update UFMT_FIELD SET F_MAC = '"&amp;C25&amp;"', F_KEY = '"&amp;D25&amp;"', F_MANDATORY = '"&amp;E25&amp;"', DESCRIPTION = '"&amp;F25&amp;"' where FORMAT_ID = '"&amp;A25&amp;"' AND FIELD_NO = '"&amp;B25&amp;"';"</f>
        <v/>
      </c>
    </row>
    <row r="26" spans="1:12">
      <c r="A26" t="n">
        <v>102</v>
      </c>
      <c r="B26" t="n">
        <v>70</v>
      </c>
      <c r="C26" t="n">
        <v>0</v>
      </c>
      <c r="D26" t="n">
        <v>1</v>
      </c>
      <c r="E26" t="n">
        <v>1</v>
      </c>
      <c r="F26" t="s">
        <v>1414</v>
      </c>
      <c r="H26">
        <f>VLOOKUP(A26,UFMT_FORMAT!$A:$C,3,FALSE)</f>
        <v/>
      </c>
      <c r="J26">
        <f>"Insert into UFMT_FIELD (FORMAT_ID, FIELD_NO, F_MAC, F_KEY, F_MANDATORY, DESCRIPTION) Values ('"&amp;A26&amp;"', '"&amp;B26&amp;"', '"&amp;C26&amp;"', '"&amp;D26&amp;"', '"&amp;E26&amp;"', '"&amp;F26&amp;"');"</f>
        <v/>
      </c>
      <c r="K26">
        <f>"Update UFMT_FIELD SET F_MAC = '"&amp;C26&amp;"', F_KEY = '"&amp;D26&amp;"', F_MANDATORY = '"&amp;E26&amp;"', DESCRIPTION = '"&amp;F26&amp;"' where FORMAT_ID = '"&amp;A26&amp;"' AND FIELD_NO = '"&amp;B26&amp;"';"</f>
        <v/>
      </c>
    </row>
    <row r="27" spans="1:12">
      <c r="A27" t="n">
        <v>103</v>
      </c>
      <c r="B27" t="n">
        <v>7</v>
      </c>
      <c r="C27" t="n">
        <v>0</v>
      </c>
      <c r="D27" t="n">
        <v>0</v>
      </c>
      <c r="E27" t="n">
        <v>1</v>
      </c>
      <c r="F27" t="s">
        <v>1411</v>
      </c>
      <c r="H27">
        <f>VLOOKUP(A27,UFMT_FORMAT!$A:$C,3,FALSE)</f>
        <v/>
      </c>
      <c r="J27">
        <f>"Insert into UFMT_FIELD (FORMAT_ID, FIELD_NO, F_MAC, F_KEY, F_MANDATORY, DESCRIPTION) Values ('"&amp;A27&amp;"', '"&amp;B27&amp;"', '"&amp;C27&amp;"', '"&amp;D27&amp;"', '"&amp;E27&amp;"', '"&amp;F27&amp;"');"</f>
        <v/>
      </c>
      <c r="K27">
        <f>"Update UFMT_FIELD SET F_MAC = '"&amp;C27&amp;"', F_KEY = '"&amp;D27&amp;"', F_MANDATORY = '"&amp;E27&amp;"', DESCRIPTION = '"&amp;F27&amp;"' where FORMAT_ID = '"&amp;A27&amp;"' AND FIELD_NO = '"&amp;B27&amp;"';"</f>
        <v/>
      </c>
    </row>
    <row r="28" spans="1:12">
      <c r="A28" t="n">
        <v>103</v>
      </c>
      <c r="B28" t="n">
        <v>11</v>
      </c>
      <c r="C28" t="n">
        <v>0</v>
      </c>
      <c r="D28" t="n">
        <v>1</v>
      </c>
      <c r="E28" t="n">
        <v>1</v>
      </c>
      <c r="F28" t="s">
        <v>1412</v>
      </c>
      <c r="H28">
        <f>VLOOKUP(A28,UFMT_FORMAT!$A:$C,3,FALSE)</f>
        <v/>
      </c>
      <c r="J28">
        <f>"Insert into UFMT_FIELD (FORMAT_ID, FIELD_NO, F_MAC, F_KEY, F_MANDATORY, DESCRIPTION) Values ('"&amp;A28&amp;"', '"&amp;B28&amp;"', '"&amp;C28&amp;"', '"&amp;D28&amp;"', '"&amp;E28&amp;"', '"&amp;F28&amp;"');"</f>
        <v/>
      </c>
      <c r="K28">
        <f>"Update UFMT_FIELD SET F_MAC = '"&amp;C28&amp;"', F_KEY = '"&amp;D28&amp;"', F_MANDATORY = '"&amp;E28&amp;"', DESCRIPTION = '"&amp;F28&amp;"' where FORMAT_ID = '"&amp;A28&amp;"' AND FIELD_NO = '"&amp;B28&amp;"';"</f>
        <v/>
      </c>
    </row>
    <row r="29" spans="1:12">
      <c r="A29" t="n">
        <v>103</v>
      </c>
      <c r="B29" t="n">
        <v>39</v>
      </c>
      <c r="C29" t="n">
        <v>0</v>
      </c>
      <c r="D29" t="n">
        <v>0</v>
      </c>
      <c r="E29" t="n">
        <v>1</v>
      </c>
      <c r="F29" t="s">
        <v>1415</v>
      </c>
      <c r="H29">
        <f>VLOOKUP(A29,UFMT_FORMAT!$A:$C,3,FALSE)</f>
        <v/>
      </c>
      <c r="J29">
        <f>"Insert into UFMT_FIELD (FORMAT_ID, FIELD_NO, F_MAC, F_KEY, F_MANDATORY, DESCRIPTION) Values ('"&amp;A29&amp;"', '"&amp;B29&amp;"', '"&amp;C29&amp;"', '"&amp;D29&amp;"', '"&amp;E29&amp;"', '"&amp;F29&amp;"');"</f>
        <v/>
      </c>
      <c r="K29">
        <f>"Update UFMT_FIELD SET F_MAC = '"&amp;C29&amp;"', F_KEY = '"&amp;D29&amp;"', F_MANDATORY = '"&amp;E29&amp;"', DESCRIPTION = '"&amp;F29&amp;"' where FORMAT_ID = '"&amp;A29&amp;"' AND FIELD_NO = '"&amp;B29&amp;"';"</f>
        <v/>
      </c>
    </row>
    <row r="30" spans="1:12">
      <c r="A30" t="n">
        <v>103</v>
      </c>
      <c r="B30" t="n">
        <v>70</v>
      </c>
      <c r="C30" t="n">
        <v>0</v>
      </c>
      <c r="D30" t="n">
        <v>1</v>
      </c>
      <c r="E30" t="n">
        <v>1</v>
      </c>
      <c r="F30" t="s">
        <v>1414</v>
      </c>
      <c r="H30">
        <f>VLOOKUP(A30,UFMT_FORMAT!$A:$C,3,FALSE)</f>
        <v/>
      </c>
      <c r="J30">
        <f>"Insert into UFMT_FIELD (FORMAT_ID, FIELD_NO, F_MAC, F_KEY, F_MANDATORY, DESCRIPTION) Values ('"&amp;A30&amp;"', '"&amp;B30&amp;"', '"&amp;C30&amp;"', '"&amp;D30&amp;"', '"&amp;E30&amp;"', '"&amp;F30&amp;"');"</f>
        <v/>
      </c>
      <c r="K30">
        <f>"Update UFMT_FIELD SET F_MAC = '"&amp;C30&amp;"', F_KEY = '"&amp;D30&amp;"', F_MANDATORY = '"&amp;E30&amp;"', DESCRIPTION = '"&amp;F30&amp;"' where FORMAT_ID = '"&amp;A30&amp;"' AND FIELD_NO = '"&amp;B30&amp;"';"</f>
        <v/>
      </c>
    </row>
    <row r="31" spans="1:12">
      <c r="A31" t="n">
        <v>200</v>
      </c>
      <c r="B31" t="n">
        <v>2</v>
      </c>
      <c r="C31" t="n">
        <v>0</v>
      </c>
      <c r="D31" t="n">
        <v>1</v>
      </c>
      <c r="E31" t="n">
        <v>1</v>
      </c>
      <c r="F31" t="s">
        <v>1416</v>
      </c>
      <c r="H31">
        <f>VLOOKUP(A31,UFMT_FORMAT!$A:$C,3,FALSE)</f>
        <v/>
      </c>
      <c r="J31">
        <f>"Insert into UFMT_FIELD (FORMAT_ID, FIELD_NO, F_MAC, F_KEY, F_MANDATORY, DESCRIPTION) Values ('"&amp;A31&amp;"', '"&amp;B31&amp;"', '"&amp;C31&amp;"', '"&amp;D31&amp;"', '"&amp;E31&amp;"', '"&amp;F31&amp;"');"</f>
        <v/>
      </c>
      <c r="K31">
        <f>"Update UFMT_FIELD SET F_MAC = '"&amp;C31&amp;"', F_KEY = '"&amp;D31&amp;"', F_MANDATORY = '"&amp;E31&amp;"', DESCRIPTION = '"&amp;F31&amp;"' where FORMAT_ID = '"&amp;A31&amp;"' AND FIELD_NO = '"&amp;B31&amp;"';"</f>
        <v/>
      </c>
    </row>
    <row r="32" spans="1:12">
      <c r="A32" t="n">
        <v>200</v>
      </c>
      <c r="B32" t="n">
        <v>3</v>
      </c>
      <c r="C32" t="n">
        <v>0</v>
      </c>
      <c r="D32" t="n">
        <v>1</v>
      </c>
      <c r="E32" t="n">
        <v>1</v>
      </c>
      <c r="F32" t="s">
        <v>1417</v>
      </c>
      <c r="H32">
        <f>VLOOKUP(A32,UFMT_FORMAT!$A:$C,3,FALSE)</f>
        <v/>
      </c>
      <c r="J32">
        <f>"Insert into UFMT_FIELD (FORMAT_ID, FIELD_NO, F_MAC, F_KEY, F_MANDATORY, DESCRIPTION) Values ('"&amp;A32&amp;"', '"&amp;B32&amp;"', '"&amp;C32&amp;"', '"&amp;D32&amp;"', '"&amp;E32&amp;"', '"&amp;F32&amp;"');"</f>
        <v/>
      </c>
      <c r="K32">
        <f>"Update UFMT_FIELD SET F_MAC = '"&amp;C32&amp;"', F_KEY = '"&amp;D32&amp;"', F_MANDATORY = '"&amp;E32&amp;"', DESCRIPTION = '"&amp;F32&amp;"' where FORMAT_ID = '"&amp;A32&amp;"' AND FIELD_NO = '"&amp;B32&amp;"';"</f>
        <v/>
      </c>
    </row>
    <row r="33" spans="1:12">
      <c r="A33" t="n">
        <v>200</v>
      </c>
      <c r="B33" t="n">
        <v>4</v>
      </c>
      <c r="C33" t="n">
        <v>0</v>
      </c>
      <c r="D33" t="n">
        <v>0</v>
      </c>
      <c r="E33" t="n">
        <v>0</v>
      </c>
      <c r="F33" t="s">
        <v>1418</v>
      </c>
      <c r="H33">
        <f>VLOOKUP(A33,UFMT_FORMAT!$A:$C,3,FALSE)</f>
        <v/>
      </c>
      <c r="J33">
        <f>"Insert into UFMT_FIELD (FORMAT_ID, FIELD_NO, F_MAC, F_KEY, F_MANDATORY, DESCRIPTION) Values ('"&amp;A33&amp;"', '"&amp;B33&amp;"', '"&amp;C33&amp;"', '"&amp;D33&amp;"', '"&amp;E33&amp;"', '"&amp;F33&amp;"');"</f>
        <v/>
      </c>
      <c r="K33">
        <f>"Update UFMT_FIELD SET F_MAC = '"&amp;C33&amp;"', F_KEY = '"&amp;D33&amp;"', F_MANDATORY = '"&amp;E33&amp;"', DESCRIPTION = '"&amp;F33&amp;"' where FORMAT_ID = '"&amp;A33&amp;"' AND FIELD_NO = '"&amp;B33&amp;"';"</f>
        <v/>
      </c>
    </row>
    <row r="34" spans="1:12">
      <c r="A34" t="n">
        <v>200</v>
      </c>
      <c r="B34" t="n">
        <v>7</v>
      </c>
      <c r="C34" t="n">
        <v>0</v>
      </c>
      <c r="D34" t="n">
        <v>0</v>
      </c>
      <c r="E34" t="n">
        <v>1</v>
      </c>
      <c r="F34" t="s">
        <v>1411</v>
      </c>
      <c r="H34">
        <f>VLOOKUP(A34,UFMT_FORMAT!$A:$C,3,FALSE)</f>
        <v/>
      </c>
      <c r="J34">
        <f>"Insert into UFMT_FIELD (FORMAT_ID, FIELD_NO, F_MAC, F_KEY, F_MANDATORY, DESCRIPTION) Values ('"&amp;A34&amp;"', '"&amp;B34&amp;"', '"&amp;C34&amp;"', '"&amp;D34&amp;"', '"&amp;E34&amp;"', '"&amp;F34&amp;"');"</f>
        <v/>
      </c>
      <c r="K34">
        <f>"Update UFMT_FIELD SET F_MAC = '"&amp;C34&amp;"', F_KEY = '"&amp;D34&amp;"', F_MANDATORY = '"&amp;E34&amp;"', DESCRIPTION = '"&amp;F34&amp;"' where FORMAT_ID = '"&amp;A34&amp;"' AND FIELD_NO = '"&amp;B34&amp;"';"</f>
        <v/>
      </c>
    </row>
    <row r="35" spans="1:12">
      <c r="A35" t="n">
        <v>200</v>
      </c>
      <c r="B35" t="n">
        <v>8</v>
      </c>
      <c r="C35" t="n">
        <v>0</v>
      </c>
      <c r="D35" t="n">
        <v>0</v>
      </c>
      <c r="E35" t="n">
        <v>0</v>
      </c>
      <c r="F35" t="s">
        <v>1419</v>
      </c>
      <c r="H35">
        <f>VLOOKUP(A35,UFMT_FORMAT!$A:$C,3,FALSE)</f>
        <v/>
      </c>
      <c r="J35">
        <f>"Insert into UFMT_FIELD (FORMAT_ID, FIELD_NO, F_MAC, F_KEY, F_MANDATORY, DESCRIPTION) Values ('"&amp;A35&amp;"', '"&amp;B35&amp;"', '"&amp;C35&amp;"', '"&amp;D35&amp;"', '"&amp;E35&amp;"', '"&amp;F35&amp;"');"</f>
        <v/>
      </c>
      <c r="K35">
        <f>"Update UFMT_FIELD SET F_MAC = '"&amp;C35&amp;"', F_KEY = '"&amp;D35&amp;"', F_MANDATORY = '"&amp;E35&amp;"', DESCRIPTION = '"&amp;F35&amp;"' where FORMAT_ID = '"&amp;A35&amp;"' AND FIELD_NO = '"&amp;B35&amp;"';"</f>
        <v/>
      </c>
    </row>
    <row r="36" spans="1:12">
      <c r="A36" t="n">
        <v>200</v>
      </c>
      <c r="B36" t="n">
        <v>11</v>
      </c>
      <c r="C36" t="n">
        <v>0</v>
      </c>
      <c r="D36" t="n">
        <v>1</v>
      </c>
      <c r="E36" t="n">
        <v>1</v>
      </c>
      <c r="F36" t="s">
        <v>1412</v>
      </c>
      <c r="H36">
        <f>VLOOKUP(A36,UFMT_FORMAT!$A:$C,3,FALSE)</f>
        <v/>
      </c>
      <c r="J36">
        <f>"Insert into UFMT_FIELD (FORMAT_ID, FIELD_NO, F_MAC, F_KEY, F_MANDATORY, DESCRIPTION) Values ('"&amp;A36&amp;"', '"&amp;B36&amp;"', '"&amp;C36&amp;"', '"&amp;D36&amp;"', '"&amp;E36&amp;"', '"&amp;F36&amp;"');"</f>
        <v/>
      </c>
      <c r="K36">
        <f>"Update UFMT_FIELD SET F_MAC = '"&amp;C36&amp;"', F_KEY = '"&amp;D36&amp;"', F_MANDATORY = '"&amp;E36&amp;"', DESCRIPTION = '"&amp;F36&amp;"' where FORMAT_ID = '"&amp;A36&amp;"' AND FIELD_NO = '"&amp;B36&amp;"';"</f>
        <v/>
      </c>
    </row>
    <row r="37" spans="1:12">
      <c r="A37" t="n">
        <v>200</v>
      </c>
      <c r="B37" t="n">
        <v>12</v>
      </c>
      <c r="C37" t="n">
        <v>0</v>
      </c>
      <c r="D37" t="n">
        <v>1</v>
      </c>
      <c r="E37" t="n">
        <v>1</v>
      </c>
      <c r="F37" t="s">
        <v>1420</v>
      </c>
      <c r="H37">
        <f>VLOOKUP(A37,UFMT_FORMAT!$A:$C,3,FALSE)</f>
        <v/>
      </c>
      <c r="J37">
        <f>"Insert into UFMT_FIELD (FORMAT_ID, FIELD_NO, F_MAC, F_KEY, F_MANDATORY, DESCRIPTION) Values ('"&amp;A37&amp;"', '"&amp;B37&amp;"', '"&amp;C37&amp;"', '"&amp;D37&amp;"', '"&amp;E37&amp;"', '"&amp;F37&amp;"');"</f>
        <v/>
      </c>
      <c r="K37">
        <f>"Update UFMT_FIELD SET F_MAC = '"&amp;C37&amp;"', F_KEY = '"&amp;D37&amp;"', F_MANDATORY = '"&amp;E37&amp;"', DESCRIPTION = '"&amp;F37&amp;"' where FORMAT_ID = '"&amp;A37&amp;"' AND FIELD_NO = '"&amp;B37&amp;"';"</f>
        <v/>
      </c>
    </row>
    <row r="38" spans="1:12">
      <c r="A38" t="n">
        <v>200</v>
      </c>
      <c r="B38" t="n">
        <v>13</v>
      </c>
      <c r="C38" t="n">
        <v>0</v>
      </c>
      <c r="D38" t="n">
        <v>1</v>
      </c>
      <c r="E38" t="n">
        <v>1</v>
      </c>
      <c r="F38" t="s">
        <v>1421</v>
      </c>
      <c r="H38">
        <f>VLOOKUP(A38,UFMT_FORMAT!$A:$C,3,FALSE)</f>
        <v/>
      </c>
      <c r="J38">
        <f>"Insert into UFMT_FIELD (FORMAT_ID, FIELD_NO, F_MAC, F_KEY, F_MANDATORY, DESCRIPTION) Values ('"&amp;A38&amp;"', '"&amp;B38&amp;"', '"&amp;C38&amp;"', '"&amp;D38&amp;"', '"&amp;E38&amp;"', '"&amp;F38&amp;"');"</f>
        <v/>
      </c>
      <c r="K38">
        <f>"Update UFMT_FIELD SET F_MAC = '"&amp;C38&amp;"', F_KEY = '"&amp;D38&amp;"', F_MANDATORY = '"&amp;E38&amp;"', DESCRIPTION = '"&amp;F38&amp;"' where FORMAT_ID = '"&amp;A38&amp;"' AND FIELD_NO = '"&amp;B38&amp;"';"</f>
        <v/>
      </c>
    </row>
    <row r="39" spans="1:12">
      <c r="A39" t="n">
        <v>200</v>
      </c>
      <c r="B39" t="n">
        <v>18</v>
      </c>
      <c r="C39" t="n">
        <v>0</v>
      </c>
      <c r="D39" t="n">
        <v>0</v>
      </c>
      <c r="E39" t="n">
        <v>1</v>
      </c>
      <c r="F39" t="s">
        <v>1422</v>
      </c>
      <c r="H39">
        <f>VLOOKUP(A39,UFMT_FORMAT!$A:$C,3,FALSE)</f>
        <v/>
      </c>
      <c r="J39">
        <f>"Insert into UFMT_FIELD (FORMAT_ID, FIELD_NO, F_MAC, F_KEY, F_MANDATORY, DESCRIPTION) Values ('"&amp;A39&amp;"', '"&amp;B39&amp;"', '"&amp;C39&amp;"', '"&amp;D39&amp;"', '"&amp;E39&amp;"', '"&amp;F39&amp;"');"</f>
        <v/>
      </c>
      <c r="K39">
        <f>"Update UFMT_FIELD SET F_MAC = '"&amp;C39&amp;"', F_KEY = '"&amp;D39&amp;"', F_MANDATORY = '"&amp;E39&amp;"', DESCRIPTION = '"&amp;F39&amp;"' where FORMAT_ID = '"&amp;A39&amp;"' AND FIELD_NO = '"&amp;B39&amp;"';"</f>
        <v/>
      </c>
    </row>
    <row r="40" spans="1:12">
      <c r="A40" t="n">
        <v>200</v>
      </c>
      <c r="B40" t="n">
        <v>29</v>
      </c>
      <c r="C40" t="n">
        <v>0</v>
      </c>
      <c r="D40" t="n">
        <v>0</v>
      </c>
      <c r="E40" t="n">
        <v>1</v>
      </c>
      <c r="F40" t="s">
        <v>1423</v>
      </c>
      <c r="H40">
        <f>VLOOKUP(A40,UFMT_FORMAT!$A:$C,3,FALSE)</f>
        <v/>
      </c>
      <c r="J40">
        <f>"Insert into UFMT_FIELD (FORMAT_ID, FIELD_NO, F_MAC, F_KEY, F_MANDATORY, DESCRIPTION) Values ('"&amp;A40&amp;"', '"&amp;B40&amp;"', '"&amp;C40&amp;"', '"&amp;D40&amp;"', '"&amp;E40&amp;"', '"&amp;F40&amp;"');"</f>
        <v/>
      </c>
      <c r="K40">
        <f>"Update UFMT_FIELD SET F_MAC = '"&amp;C40&amp;"', F_KEY = '"&amp;D40&amp;"', F_MANDATORY = '"&amp;E40&amp;"', DESCRIPTION = '"&amp;F40&amp;"' where FORMAT_ID = '"&amp;A40&amp;"' AND FIELD_NO = '"&amp;B40&amp;"';"</f>
        <v/>
      </c>
    </row>
    <row r="41" spans="1:12">
      <c r="A41" t="n">
        <v>200</v>
      </c>
      <c r="B41" t="n">
        <v>31</v>
      </c>
      <c r="C41" t="n">
        <v>0</v>
      </c>
      <c r="D41" t="n">
        <v>0</v>
      </c>
      <c r="E41" t="n">
        <v>0</v>
      </c>
      <c r="F41" t="s">
        <v>1424</v>
      </c>
      <c r="H41">
        <f>VLOOKUP(A41,UFMT_FORMAT!$A:$C,3,FALSE)</f>
        <v/>
      </c>
      <c r="J41">
        <f>"Insert into UFMT_FIELD (FORMAT_ID, FIELD_NO, F_MAC, F_KEY, F_MANDATORY, DESCRIPTION) Values ('"&amp;A41&amp;"', '"&amp;B41&amp;"', '"&amp;C41&amp;"', '"&amp;D41&amp;"', '"&amp;E41&amp;"', '"&amp;F41&amp;"');"</f>
        <v/>
      </c>
      <c r="K41">
        <f>"Update UFMT_FIELD SET F_MAC = '"&amp;C41&amp;"', F_KEY = '"&amp;D41&amp;"', F_MANDATORY = '"&amp;E41&amp;"', DESCRIPTION = '"&amp;F41&amp;"' where FORMAT_ID = '"&amp;A41&amp;"' AND FIELD_NO = '"&amp;B41&amp;"';"</f>
        <v/>
      </c>
    </row>
    <row r="42" spans="1:12">
      <c r="A42" t="n">
        <v>200</v>
      </c>
      <c r="B42" t="n">
        <v>32</v>
      </c>
      <c r="C42" t="n">
        <v>0</v>
      </c>
      <c r="D42" t="n">
        <v>0</v>
      </c>
      <c r="E42" t="n">
        <v>1</v>
      </c>
      <c r="F42" t="s">
        <v>1425</v>
      </c>
      <c r="H42">
        <f>VLOOKUP(A42,UFMT_FORMAT!$A:$C,3,FALSE)</f>
        <v/>
      </c>
      <c r="J42">
        <f>"Insert into UFMT_FIELD (FORMAT_ID, FIELD_NO, F_MAC, F_KEY, F_MANDATORY, DESCRIPTION) Values ('"&amp;A42&amp;"', '"&amp;B42&amp;"', '"&amp;C42&amp;"', '"&amp;D42&amp;"', '"&amp;E42&amp;"', '"&amp;F42&amp;"');"</f>
        <v/>
      </c>
      <c r="K42">
        <f>"Update UFMT_FIELD SET F_MAC = '"&amp;C42&amp;"', F_KEY = '"&amp;D42&amp;"', F_MANDATORY = '"&amp;E42&amp;"', DESCRIPTION = '"&amp;F42&amp;"' where FORMAT_ID = '"&amp;A42&amp;"' AND FIELD_NO = '"&amp;B42&amp;"';"</f>
        <v/>
      </c>
    </row>
    <row r="43" spans="1:12">
      <c r="A43" t="n">
        <v>200</v>
      </c>
      <c r="B43" t="n">
        <v>33</v>
      </c>
      <c r="C43" t="n">
        <v>0</v>
      </c>
      <c r="D43" t="n">
        <v>0</v>
      </c>
      <c r="E43" t="n">
        <v>1</v>
      </c>
      <c r="F43" t="s">
        <v>1426</v>
      </c>
      <c r="H43">
        <f>VLOOKUP(A43,UFMT_FORMAT!$A:$C,3,FALSE)</f>
        <v/>
      </c>
      <c r="J43">
        <f>"Insert into UFMT_FIELD (FORMAT_ID, FIELD_NO, F_MAC, F_KEY, F_MANDATORY, DESCRIPTION) Values ('"&amp;A43&amp;"', '"&amp;B43&amp;"', '"&amp;C43&amp;"', '"&amp;D43&amp;"', '"&amp;E43&amp;"', '"&amp;F43&amp;"');"</f>
        <v/>
      </c>
      <c r="K43">
        <f>"Update UFMT_FIELD SET F_MAC = '"&amp;C43&amp;"', F_KEY = '"&amp;D43&amp;"', F_MANDATORY = '"&amp;E43&amp;"', DESCRIPTION = '"&amp;F43&amp;"' where FORMAT_ID = '"&amp;A43&amp;"' AND FIELD_NO = '"&amp;B43&amp;"';"</f>
        <v/>
      </c>
    </row>
    <row r="44" spans="1:12">
      <c r="A44" t="n">
        <v>200</v>
      </c>
      <c r="B44" t="n">
        <v>37</v>
      </c>
      <c r="C44" t="n">
        <v>0</v>
      </c>
      <c r="D44" t="n">
        <v>0</v>
      </c>
      <c r="E44" t="n">
        <v>1</v>
      </c>
      <c r="F44" t="s">
        <v>1427</v>
      </c>
      <c r="H44">
        <f>VLOOKUP(A44,UFMT_FORMAT!$A:$C,3,FALSE)</f>
        <v/>
      </c>
      <c r="J44">
        <f>"Insert into UFMT_FIELD (FORMAT_ID, FIELD_NO, F_MAC, F_KEY, F_MANDATORY, DESCRIPTION) Values ('"&amp;A44&amp;"', '"&amp;B44&amp;"', '"&amp;C44&amp;"', '"&amp;D44&amp;"', '"&amp;E44&amp;"', '"&amp;F44&amp;"');"</f>
        <v/>
      </c>
      <c r="K44">
        <f>"Update UFMT_FIELD SET F_MAC = '"&amp;C44&amp;"', F_KEY = '"&amp;D44&amp;"', F_MANDATORY = '"&amp;E44&amp;"', DESCRIPTION = '"&amp;F44&amp;"' where FORMAT_ID = '"&amp;A44&amp;"' AND FIELD_NO = '"&amp;B44&amp;"';"</f>
        <v/>
      </c>
    </row>
    <row r="45" spans="1:12">
      <c r="A45" t="n">
        <v>200</v>
      </c>
      <c r="B45" t="n">
        <v>38</v>
      </c>
      <c r="C45" t="n">
        <v>0</v>
      </c>
      <c r="D45" t="n">
        <v>0</v>
      </c>
      <c r="E45" t="n">
        <v>0</v>
      </c>
      <c r="F45" s="2" t="s">
        <v>1428</v>
      </c>
      <c r="H45">
        <f>VLOOKUP(A45,UFMT_FORMAT!$A:$C,3,FALSE)</f>
        <v/>
      </c>
      <c r="J45">
        <f>"Insert into UFMT_FIELD (FORMAT_ID, FIELD_NO, F_MAC, F_KEY, F_MANDATORY, DESCRIPTION) Values ('"&amp;A45&amp;"', '"&amp;B45&amp;"', '"&amp;C45&amp;"', '"&amp;D45&amp;"', '"&amp;E45&amp;"', '"&amp;F45&amp;"');"</f>
        <v/>
      </c>
      <c r="K45">
        <f>"Update UFMT_FIELD SET F_MAC = '"&amp;C45&amp;"', F_KEY = '"&amp;D45&amp;"', F_MANDATORY = '"&amp;E45&amp;"', DESCRIPTION = '"&amp;F45&amp;"' where FORMAT_ID = '"&amp;A45&amp;"' AND FIELD_NO = '"&amp;B45&amp;"';"</f>
        <v/>
      </c>
    </row>
    <row r="46" spans="1:12">
      <c r="A46" t="n">
        <v>200</v>
      </c>
      <c r="B46" t="n">
        <v>41</v>
      </c>
      <c r="C46" t="n">
        <v>0</v>
      </c>
      <c r="D46" t="n">
        <v>0</v>
      </c>
      <c r="E46" t="n">
        <v>1</v>
      </c>
      <c r="F46" t="s">
        <v>1429</v>
      </c>
      <c r="H46">
        <f>VLOOKUP(A46,UFMT_FORMAT!$A:$C,3,FALSE)</f>
        <v/>
      </c>
      <c r="J46">
        <f>"Insert into UFMT_FIELD (FORMAT_ID, FIELD_NO, F_MAC, F_KEY, F_MANDATORY, DESCRIPTION) Values ('"&amp;A46&amp;"', '"&amp;B46&amp;"', '"&amp;C46&amp;"', '"&amp;D46&amp;"', '"&amp;E46&amp;"', '"&amp;F46&amp;"');"</f>
        <v/>
      </c>
      <c r="K46">
        <f>"Update UFMT_FIELD SET F_MAC = '"&amp;C46&amp;"', F_KEY = '"&amp;D46&amp;"', F_MANDATORY = '"&amp;E46&amp;"', DESCRIPTION = '"&amp;F46&amp;"' where FORMAT_ID = '"&amp;A46&amp;"' AND FIELD_NO = '"&amp;B46&amp;"';"</f>
        <v/>
      </c>
    </row>
    <row r="47" spans="1:12">
      <c r="A47" t="n">
        <v>200</v>
      </c>
      <c r="B47" t="n">
        <v>42</v>
      </c>
      <c r="C47" t="n">
        <v>0</v>
      </c>
      <c r="D47" t="n">
        <v>0</v>
      </c>
      <c r="E47" t="n">
        <v>0</v>
      </c>
      <c r="F47" t="s">
        <v>1430</v>
      </c>
      <c r="H47">
        <f>VLOOKUP(A47,UFMT_FORMAT!$A:$C,3,FALSE)</f>
        <v/>
      </c>
      <c r="J47">
        <f>"Insert into UFMT_FIELD (FORMAT_ID, FIELD_NO, F_MAC, F_KEY, F_MANDATORY, DESCRIPTION) Values ('"&amp;A47&amp;"', '"&amp;B47&amp;"', '"&amp;C47&amp;"', '"&amp;D47&amp;"', '"&amp;E47&amp;"', '"&amp;F47&amp;"');"</f>
        <v/>
      </c>
      <c r="K47">
        <f>"Update UFMT_FIELD SET F_MAC = '"&amp;C47&amp;"', F_KEY = '"&amp;D47&amp;"', F_MANDATORY = '"&amp;E47&amp;"', DESCRIPTION = '"&amp;F47&amp;"' where FORMAT_ID = '"&amp;A47&amp;"' AND FIELD_NO = '"&amp;B47&amp;"';"</f>
        <v/>
      </c>
    </row>
    <row r="48" spans="1:12">
      <c r="A48" t="n">
        <v>200</v>
      </c>
      <c r="B48" t="n">
        <v>43</v>
      </c>
      <c r="C48" t="n">
        <v>0</v>
      </c>
      <c r="D48" t="n">
        <v>0</v>
      </c>
      <c r="E48" t="n">
        <v>0</v>
      </c>
      <c r="F48" t="s">
        <v>1431</v>
      </c>
      <c r="H48">
        <f>VLOOKUP(A48,UFMT_FORMAT!$A:$C,3,FALSE)</f>
        <v/>
      </c>
      <c r="J48">
        <f>"Insert into UFMT_FIELD (FORMAT_ID, FIELD_NO, F_MAC, F_KEY, F_MANDATORY, DESCRIPTION) Values ('"&amp;A48&amp;"', '"&amp;B48&amp;"', '"&amp;C48&amp;"', '"&amp;D48&amp;"', '"&amp;E48&amp;"', '"&amp;F48&amp;"');"</f>
        <v/>
      </c>
      <c r="K48">
        <f>"Update UFMT_FIELD SET F_MAC = '"&amp;C48&amp;"', F_KEY = '"&amp;D48&amp;"', F_MANDATORY = '"&amp;E48&amp;"', DESCRIPTION = '"&amp;F48&amp;"' where FORMAT_ID = '"&amp;A48&amp;"' AND FIELD_NO = '"&amp;B48&amp;"';"</f>
        <v/>
      </c>
    </row>
    <row r="49" spans="1:12">
      <c r="A49" t="n">
        <v>200</v>
      </c>
      <c r="B49" t="n">
        <v>48</v>
      </c>
      <c r="C49" t="n">
        <v>0</v>
      </c>
      <c r="D49" t="n">
        <v>0</v>
      </c>
      <c r="E49" t="n">
        <v>0</v>
      </c>
      <c r="F49" t="s">
        <v>1413</v>
      </c>
      <c r="H49">
        <f>VLOOKUP(A49,UFMT_FORMAT!$A:$C,3,FALSE)</f>
        <v/>
      </c>
      <c r="J49">
        <f>"Insert into UFMT_FIELD (FORMAT_ID, FIELD_NO, F_MAC, F_KEY, F_MANDATORY, DESCRIPTION) Values ('"&amp;A49&amp;"', '"&amp;B49&amp;"', '"&amp;C49&amp;"', '"&amp;D49&amp;"', '"&amp;E49&amp;"', '"&amp;F49&amp;"');"</f>
        <v/>
      </c>
      <c r="K49">
        <f>"Update UFMT_FIELD SET F_MAC = '"&amp;C49&amp;"', F_KEY = '"&amp;D49&amp;"', F_MANDATORY = '"&amp;E49&amp;"', DESCRIPTION = '"&amp;F49&amp;"' where FORMAT_ID = '"&amp;A49&amp;"' AND FIELD_NO = '"&amp;B49&amp;"';"</f>
        <v/>
      </c>
    </row>
    <row r="50" spans="1:12">
      <c r="A50" t="n">
        <v>200</v>
      </c>
      <c r="B50" t="n">
        <v>49</v>
      </c>
      <c r="C50" t="n">
        <v>0</v>
      </c>
      <c r="D50" t="n">
        <v>0</v>
      </c>
      <c r="E50" t="n">
        <v>1</v>
      </c>
      <c r="F50" t="s">
        <v>1432</v>
      </c>
      <c r="H50">
        <f>VLOOKUP(A50,UFMT_FORMAT!$A:$C,3,FALSE)</f>
        <v/>
      </c>
      <c r="J50">
        <f>"Insert into UFMT_FIELD (FORMAT_ID, FIELD_NO, F_MAC, F_KEY, F_MANDATORY, DESCRIPTION) Values ('"&amp;A50&amp;"', '"&amp;B50&amp;"', '"&amp;C50&amp;"', '"&amp;D50&amp;"', '"&amp;E50&amp;"', '"&amp;F50&amp;"');"</f>
        <v/>
      </c>
      <c r="K50">
        <f>"Update UFMT_FIELD SET F_MAC = '"&amp;C50&amp;"', F_KEY = '"&amp;D50&amp;"', F_MANDATORY = '"&amp;E50&amp;"', DESCRIPTION = '"&amp;F50&amp;"' where FORMAT_ID = '"&amp;A50&amp;"' AND FIELD_NO = '"&amp;B50&amp;"';"</f>
        <v/>
      </c>
    </row>
    <row r="51" spans="1:12">
      <c r="A51" t="n">
        <v>200</v>
      </c>
      <c r="B51" t="n">
        <v>52</v>
      </c>
      <c r="C51" t="n">
        <v>0</v>
      </c>
      <c r="D51" t="n">
        <v>0</v>
      </c>
      <c r="E51" t="n">
        <v>0</v>
      </c>
      <c r="F51" t="s">
        <v>1433</v>
      </c>
      <c r="H51">
        <f>VLOOKUP(A51,UFMT_FORMAT!$A:$C,3,FALSE)</f>
        <v/>
      </c>
      <c r="J51">
        <f>"Insert into UFMT_FIELD (FORMAT_ID, FIELD_NO, F_MAC, F_KEY, F_MANDATORY, DESCRIPTION) Values ('"&amp;A51&amp;"', '"&amp;B51&amp;"', '"&amp;C51&amp;"', '"&amp;D51&amp;"', '"&amp;E51&amp;"', '"&amp;F51&amp;"');"</f>
        <v/>
      </c>
      <c r="K51">
        <f>"Update UFMT_FIELD SET F_MAC = '"&amp;C51&amp;"', F_KEY = '"&amp;D51&amp;"', F_MANDATORY = '"&amp;E51&amp;"', DESCRIPTION = '"&amp;F51&amp;"' where FORMAT_ID = '"&amp;A51&amp;"' AND FIELD_NO = '"&amp;B51&amp;"';"</f>
        <v/>
      </c>
    </row>
    <row r="52" spans="1:12">
      <c r="A52" t="n">
        <v>200</v>
      </c>
      <c r="B52" t="n">
        <v>63</v>
      </c>
      <c r="C52" t="n">
        <v>0</v>
      </c>
      <c r="D52" t="n">
        <v>0</v>
      </c>
      <c r="E52" t="n">
        <v>0</v>
      </c>
      <c r="F52" t="s">
        <v>1434</v>
      </c>
      <c r="H52">
        <f>VLOOKUP(A52,UFMT_FORMAT!$A:$C,3,FALSE)</f>
        <v/>
      </c>
      <c r="J52">
        <f>"Insert into UFMT_FIELD (FORMAT_ID, FIELD_NO, F_MAC, F_KEY, F_MANDATORY, DESCRIPTION) Values ('"&amp;A52&amp;"', '"&amp;B52&amp;"', '"&amp;C52&amp;"', '"&amp;D52&amp;"', '"&amp;E52&amp;"', '"&amp;F52&amp;"');"</f>
        <v/>
      </c>
      <c r="K52">
        <f>"Update UFMT_FIELD SET F_MAC = '"&amp;C52&amp;"', F_KEY = '"&amp;D52&amp;"', F_MANDATORY = '"&amp;E52&amp;"', DESCRIPTION = '"&amp;F52&amp;"' where FORMAT_ID = '"&amp;A52&amp;"' AND FIELD_NO = '"&amp;B52&amp;"';"</f>
        <v/>
      </c>
    </row>
    <row r="53" spans="1:12">
      <c r="A53" t="n">
        <v>200</v>
      </c>
      <c r="B53" t="n">
        <v>102</v>
      </c>
      <c r="C53" t="n">
        <v>0</v>
      </c>
      <c r="D53" t="n">
        <v>0</v>
      </c>
      <c r="E53" t="n">
        <v>0</v>
      </c>
      <c r="F53" t="s">
        <v>1435</v>
      </c>
      <c r="H53">
        <f>VLOOKUP(A53,UFMT_FORMAT!$A:$C,3,FALSE)</f>
        <v/>
      </c>
      <c r="J53">
        <f>"Insert into UFMT_FIELD (FORMAT_ID, FIELD_NO, F_MAC, F_KEY, F_MANDATORY, DESCRIPTION) Values ('"&amp;A53&amp;"', '"&amp;B53&amp;"', '"&amp;C53&amp;"', '"&amp;D53&amp;"', '"&amp;E53&amp;"', '"&amp;F53&amp;"');"</f>
        <v/>
      </c>
      <c r="K53">
        <f>"Update UFMT_FIELD SET F_MAC = '"&amp;C53&amp;"', F_KEY = '"&amp;D53&amp;"', F_MANDATORY = '"&amp;E53&amp;"', DESCRIPTION = '"&amp;F53&amp;"' where FORMAT_ID = '"&amp;A53&amp;"' AND FIELD_NO = '"&amp;B53&amp;"';"</f>
        <v/>
      </c>
    </row>
    <row r="54" spans="1:12">
      <c r="A54" t="n">
        <v>200</v>
      </c>
      <c r="B54" t="n">
        <v>103</v>
      </c>
      <c r="C54" t="n">
        <v>0</v>
      </c>
      <c r="D54" t="n">
        <v>0</v>
      </c>
      <c r="E54" t="n">
        <v>0</v>
      </c>
      <c r="F54" t="s">
        <v>1436</v>
      </c>
      <c r="H54">
        <f>VLOOKUP(A54,UFMT_FORMAT!$A:$C,3,FALSE)</f>
        <v/>
      </c>
      <c r="J54">
        <f>"Insert into UFMT_FIELD (FORMAT_ID, FIELD_NO, F_MAC, F_KEY, F_MANDATORY, DESCRIPTION) Values ('"&amp;A54&amp;"', '"&amp;B54&amp;"', '"&amp;C54&amp;"', '"&amp;D54&amp;"', '"&amp;E54&amp;"', '"&amp;F54&amp;"');"</f>
        <v/>
      </c>
      <c r="K54">
        <f>"Update UFMT_FIELD SET F_MAC = '"&amp;C54&amp;"', F_KEY = '"&amp;D54&amp;"', F_MANDATORY = '"&amp;E54&amp;"', DESCRIPTION = '"&amp;F54&amp;"' where FORMAT_ID = '"&amp;A54&amp;"' AND FIELD_NO = '"&amp;B54&amp;"';"</f>
        <v/>
      </c>
    </row>
    <row r="55" spans="1:12">
      <c r="A55" t="n">
        <v>200</v>
      </c>
      <c r="B55" t="n">
        <v>104</v>
      </c>
      <c r="C55" t="n">
        <v>0</v>
      </c>
      <c r="D55" t="n">
        <v>0</v>
      </c>
      <c r="E55" t="n">
        <v>0</v>
      </c>
      <c r="F55" t="s">
        <v>1437</v>
      </c>
      <c r="H55">
        <f>VLOOKUP(A55,UFMT_FORMAT!$A:$C,3,FALSE)</f>
        <v/>
      </c>
      <c r="J55">
        <f>"Insert into UFMT_FIELD (FORMAT_ID, FIELD_NO, F_MAC, F_KEY, F_MANDATORY, DESCRIPTION) Values ('"&amp;A55&amp;"', '"&amp;B55&amp;"', '"&amp;C55&amp;"', '"&amp;D55&amp;"', '"&amp;E55&amp;"', '"&amp;F55&amp;"');"</f>
        <v/>
      </c>
      <c r="K55">
        <f>"Update UFMT_FIELD SET F_MAC = '"&amp;C55&amp;"', F_KEY = '"&amp;D55&amp;"', F_MANDATORY = '"&amp;E55&amp;"', DESCRIPTION = '"&amp;F55&amp;"' where FORMAT_ID = '"&amp;A55&amp;"' AND FIELD_NO = '"&amp;B55&amp;"';"</f>
        <v/>
      </c>
    </row>
    <row r="56" spans="1:12">
      <c r="A56" t="n">
        <v>200</v>
      </c>
      <c r="B56" t="n">
        <v>125</v>
      </c>
      <c r="C56" t="n">
        <v>0</v>
      </c>
      <c r="D56" t="n">
        <v>0</v>
      </c>
      <c r="E56" t="n">
        <v>0</v>
      </c>
      <c r="F56" t="s">
        <v>1438</v>
      </c>
      <c r="H56">
        <f>VLOOKUP(A56,UFMT_FORMAT!$A:$C,3,FALSE)</f>
        <v/>
      </c>
      <c r="J56">
        <f>"Insert into UFMT_FIELD (FORMAT_ID, FIELD_NO, F_MAC, F_KEY, F_MANDATORY, DESCRIPTION) Values ('"&amp;A56&amp;"', '"&amp;B56&amp;"', '"&amp;C56&amp;"', '"&amp;D56&amp;"', '"&amp;E56&amp;"', '"&amp;F56&amp;"');"</f>
        <v/>
      </c>
      <c r="K56">
        <f>"Update UFMT_FIELD SET F_MAC = '"&amp;C56&amp;"', F_KEY = '"&amp;D56&amp;"', F_MANDATORY = '"&amp;E56&amp;"', DESCRIPTION = '"&amp;F56&amp;"' where FORMAT_ID = '"&amp;A56&amp;"' AND FIELD_NO = '"&amp;B56&amp;"';"</f>
        <v/>
      </c>
    </row>
    <row r="57" spans="1:12">
      <c r="A57" t="n">
        <v>200</v>
      </c>
      <c r="B57" t="n">
        <v>126</v>
      </c>
      <c r="C57" t="n">
        <v>0</v>
      </c>
      <c r="D57" t="n">
        <v>0</v>
      </c>
      <c r="E57" t="n">
        <v>1</v>
      </c>
      <c r="F57" t="s">
        <v>1439</v>
      </c>
      <c r="H57">
        <f>VLOOKUP(A57,UFMT_FORMAT!$A:$C,3,FALSE)</f>
        <v/>
      </c>
      <c r="J57">
        <f>"Insert into UFMT_FIELD (FORMAT_ID, FIELD_NO, F_MAC, F_KEY, F_MANDATORY, DESCRIPTION) Values ('"&amp;A57&amp;"', '"&amp;B57&amp;"', '"&amp;C57&amp;"', '"&amp;D57&amp;"', '"&amp;E57&amp;"', '"&amp;F57&amp;"');"</f>
        <v/>
      </c>
      <c r="K57">
        <f>"Update UFMT_FIELD SET F_MAC = '"&amp;C57&amp;"', F_KEY = '"&amp;D57&amp;"', F_MANDATORY = '"&amp;E57&amp;"', DESCRIPTION = '"&amp;F57&amp;"' where FORMAT_ID = '"&amp;A57&amp;"' AND FIELD_NO = '"&amp;B57&amp;"';"</f>
        <v/>
      </c>
    </row>
    <row r="58" spans="1:12">
      <c r="A58" t="n">
        <v>200</v>
      </c>
      <c r="B58" t="n">
        <v>127</v>
      </c>
      <c r="C58" t="n">
        <v>0</v>
      </c>
      <c r="D58" t="n">
        <v>0</v>
      </c>
      <c r="E58" t="n">
        <v>0</v>
      </c>
      <c r="F58" t="s">
        <v>1440</v>
      </c>
      <c r="H58">
        <f>VLOOKUP(A58,UFMT_FORMAT!$A:$C,3,FALSE)</f>
        <v/>
      </c>
      <c r="J58">
        <f>"Insert into UFMT_FIELD (FORMAT_ID, FIELD_NO, F_MAC, F_KEY, F_MANDATORY, DESCRIPTION) Values ('"&amp;A58&amp;"', '"&amp;B58&amp;"', '"&amp;C58&amp;"', '"&amp;D58&amp;"', '"&amp;E58&amp;"', '"&amp;F58&amp;"');"</f>
        <v/>
      </c>
      <c r="K58">
        <f>"Update UFMT_FIELD SET F_MAC = '"&amp;C58&amp;"', F_KEY = '"&amp;D58&amp;"', F_MANDATORY = '"&amp;E58&amp;"', DESCRIPTION = '"&amp;F58&amp;"' where FORMAT_ID = '"&amp;A58&amp;"' AND FIELD_NO = '"&amp;B58&amp;"';"</f>
        <v/>
      </c>
    </row>
    <row r="59" spans="1:12">
      <c r="A59" t="n">
        <v>201</v>
      </c>
      <c r="B59" t="n">
        <v>2</v>
      </c>
      <c r="C59" t="n">
        <v>0</v>
      </c>
      <c r="D59" t="n">
        <v>1</v>
      </c>
      <c r="E59" t="n">
        <v>1</v>
      </c>
      <c r="F59" t="s">
        <v>1416</v>
      </c>
      <c r="H59">
        <f>VLOOKUP(A59,UFMT_FORMAT!$A:$C,3,FALSE)</f>
        <v/>
      </c>
      <c r="J59">
        <f>"Insert into UFMT_FIELD (FORMAT_ID, FIELD_NO, F_MAC, F_KEY, F_MANDATORY, DESCRIPTION) Values ('"&amp;A59&amp;"', '"&amp;B59&amp;"', '"&amp;C59&amp;"', '"&amp;D59&amp;"', '"&amp;E59&amp;"', '"&amp;F59&amp;"');"</f>
        <v/>
      </c>
      <c r="K59">
        <f>"Update UFMT_FIELD SET F_MAC = '"&amp;C59&amp;"', F_KEY = '"&amp;D59&amp;"', F_MANDATORY = '"&amp;E59&amp;"', DESCRIPTION = '"&amp;F59&amp;"' where FORMAT_ID = '"&amp;A59&amp;"' AND FIELD_NO = '"&amp;B59&amp;"';"</f>
        <v/>
      </c>
    </row>
    <row r="60" spans="1:12">
      <c r="A60" t="n">
        <v>201</v>
      </c>
      <c r="B60" t="n">
        <v>3</v>
      </c>
      <c r="C60" t="n">
        <v>0</v>
      </c>
      <c r="D60" t="n">
        <v>1</v>
      </c>
      <c r="E60" t="n">
        <v>1</v>
      </c>
      <c r="F60" t="s">
        <v>1417</v>
      </c>
      <c r="H60">
        <f>VLOOKUP(A60,UFMT_FORMAT!$A:$C,3,FALSE)</f>
        <v/>
      </c>
      <c r="J60">
        <f>"Insert into UFMT_FIELD (FORMAT_ID, FIELD_NO, F_MAC, F_KEY, F_MANDATORY, DESCRIPTION) Values ('"&amp;A60&amp;"', '"&amp;B60&amp;"', '"&amp;C60&amp;"', '"&amp;D60&amp;"', '"&amp;E60&amp;"', '"&amp;F60&amp;"');"</f>
        <v/>
      </c>
      <c r="K60">
        <f>"Update UFMT_FIELD SET F_MAC = '"&amp;C60&amp;"', F_KEY = '"&amp;D60&amp;"', F_MANDATORY = '"&amp;E60&amp;"', DESCRIPTION = '"&amp;F60&amp;"' where FORMAT_ID = '"&amp;A60&amp;"' AND FIELD_NO = '"&amp;B60&amp;"';"</f>
        <v/>
      </c>
    </row>
    <row r="61" spans="1:12">
      <c r="A61" t="n">
        <v>201</v>
      </c>
      <c r="B61" t="n">
        <v>4</v>
      </c>
      <c r="C61" t="n">
        <v>0</v>
      </c>
      <c r="D61" t="n">
        <v>0</v>
      </c>
      <c r="E61" t="n">
        <v>0</v>
      </c>
      <c r="F61" t="s">
        <v>1418</v>
      </c>
      <c r="H61">
        <f>VLOOKUP(A61,UFMT_FORMAT!$A:$C,3,FALSE)</f>
        <v/>
      </c>
      <c r="J61">
        <f>"Insert into UFMT_FIELD (FORMAT_ID, FIELD_NO, F_MAC, F_KEY, F_MANDATORY, DESCRIPTION) Values ('"&amp;A61&amp;"', '"&amp;B61&amp;"', '"&amp;C61&amp;"', '"&amp;D61&amp;"', '"&amp;E61&amp;"', '"&amp;F61&amp;"');"</f>
        <v/>
      </c>
      <c r="K61">
        <f>"Update UFMT_FIELD SET F_MAC = '"&amp;C61&amp;"', F_KEY = '"&amp;D61&amp;"', F_MANDATORY = '"&amp;E61&amp;"', DESCRIPTION = '"&amp;F61&amp;"' where FORMAT_ID = '"&amp;A61&amp;"' AND FIELD_NO = '"&amp;B61&amp;"';"</f>
        <v/>
      </c>
    </row>
    <row r="62" spans="1:12">
      <c r="A62" t="n">
        <v>201</v>
      </c>
      <c r="B62" t="n">
        <v>7</v>
      </c>
      <c r="C62" t="n">
        <v>0</v>
      </c>
      <c r="D62" t="n">
        <v>0</v>
      </c>
      <c r="E62" t="n">
        <v>1</v>
      </c>
      <c r="F62" t="s">
        <v>1411</v>
      </c>
      <c r="H62">
        <f>VLOOKUP(A62,UFMT_FORMAT!$A:$C,3,FALSE)</f>
        <v/>
      </c>
      <c r="J62">
        <f>"Insert into UFMT_FIELD (FORMAT_ID, FIELD_NO, F_MAC, F_KEY, F_MANDATORY, DESCRIPTION) Values ('"&amp;A62&amp;"', '"&amp;B62&amp;"', '"&amp;C62&amp;"', '"&amp;D62&amp;"', '"&amp;E62&amp;"', '"&amp;F62&amp;"');"</f>
        <v/>
      </c>
      <c r="K62">
        <f>"Update UFMT_FIELD SET F_MAC = '"&amp;C62&amp;"', F_KEY = '"&amp;D62&amp;"', F_MANDATORY = '"&amp;E62&amp;"', DESCRIPTION = '"&amp;F62&amp;"' where FORMAT_ID = '"&amp;A62&amp;"' AND FIELD_NO = '"&amp;B62&amp;"';"</f>
        <v/>
      </c>
    </row>
    <row r="63" spans="1:12">
      <c r="A63" t="n">
        <v>201</v>
      </c>
      <c r="B63" t="n">
        <v>8</v>
      </c>
      <c r="C63" t="n">
        <v>0</v>
      </c>
      <c r="D63" t="n">
        <v>0</v>
      </c>
      <c r="E63" t="n">
        <v>0</v>
      </c>
      <c r="F63" t="s">
        <v>1419</v>
      </c>
      <c r="H63">
        <f>VLOOKUP(A63,UFMT_FORMAT!$A:$C,3,FALSE)</f>
        <v/>
      </c>
      <c r="J63">
        <f>"Insert into UFMT_FIELD (FORMAT_ID, FIELD_NO, F_MAC, F_KEY, F_MANDATORY, DESCRIPTION) Values ('"&amp;A63&amp;"', '"&amp;B63&amp;"', '"&amp;C63&amp;"', '"&amp;D63&amp;"', '"&amp;E63&amp;"', '"&amp;F63&amp;"');"</f>
        <v/>
      </c>
      <c r="K63">
        <f>"Update UFMT_FIELD SET F_MAC = '"&amp;C63&amp;"', F_KEY = '"&amp;D63&amp;"', F_MANDATORY = '"&amp;E63&amp;"', DESCRIPTION = '"&amp;F63&amp;"' where FORMAT_ID = '"&amp;A63&amp;"' AND FIELD_NO = '"&amp;B63&amp;"';"</f>
        <v/>
      </c>
    </row>
    <row r="64" spans="1:12">
      <c r="A64" t="n">
        <v>201</v>
      </c>
      <c r="B64" t="n">
        <v>11</v>
      </c>
      <c r="C64" t="n">
        <v>0</v>
      </c>
      <c r="D64" t="n">
        <v>1</v>
      </c>
      <c r="E64" t="n">
        <v>1</v>
      </c>
      <c r="F64" t="s">
        <v>1412</v>
      </c>
      <c r="H64">
        <f>VLOOKUP(A64,UFMT_FORMAT!$A:$C,3,FALSE)</f>
        <v/>
      </c>
      <c r="J64">
        <f>"Insert into UFMT_FIELD (FORMAT_ID, FIELD_NO, F_MAC, F_KEY, F_MANDATORY, DESCRIPTION) Values ('"&amp;A64&amp;"', '"&amp;B64&amp;"', '"&amp;C64&amp;"', '"&amp;D64&amp;"', '"&amp;E64&amp;"', '"&amp;F64&amp;"');"</f>
        <v/>
      </c>
      <c r="K64">
        <f>"Update UFMT_FIELD SET F_MAC = '"&amp;C64&amp;"', F_KEY = '"&amp;D64&amp;"', F_MANDATORY = '"&amp;E64&amp;"', DESCRIPTION = '"&amp;F64&amp;"' where FORMAT_ID = '"&amp;A64&amp;"' AND FIELD_NO = '"&amp;B64&amp;"';"</f>
        <v/>
      </c>
    </row>
    <row r="65" spans="1:12">
      <c r="A65" t="n">
        <v>201</v>
      </c>
      <c r="B65" t="n">
        <v>12</v>
      </c>
      <c r="C65" t="n">
        <v>0</v>
      </c>
      <c r="D65" t="n">
        <v>1</v>
      </c>
      <c r="E65" t="n">
        <v>1</v>
      </c>
      <c r="F65" t="s">
        <v>1420</v>
      </c>
      <c r="H65">
        <f>VLOOKUP(A65,UFMT_FORMAT!$A:$C,3,FALSE)</f>
        <v/>
      </c>
      <c r="J65">
        <f>"Insert into UFMT_FIELD (FORMAT_ID, FIELD_NO, F_MAC, F_KEY, F_MANDATORY, DESCRIPTION) Values ('"&amp;A65&amp;"', '"&amp;B65&amp;"', '"&amp;C65&amp;"', '"&amp;D65&amp;"', '"&amp;E65&amp;"', '"&amp;F65&amp;"');"</f>
        <v/>
      </c>
      <c r="K65">
        <f>"Update UFMT_FIELD SET F_MAC = '"&amp;C65&amp;"', F_KEY = '"&amp;D65&amp;"', F_MANDATORY = '"&amp;E65&amp;"', DESCRIPTION = '"&amp;F65&amp;"' where FORMAT_ID = '"&amp;A65&amp;"' AND FIELD_NO = '"&amp;B65&amp;"';"</f>
        <v/>
      </c>
    </row>
    <row r="66" spans="1:12">
      <c r="A66" t="n">
        <v>201</v>
      </c>
      <c r="B66" t="n">
        <v>13</v>
      </c>
      <c r="C66" t="n">
        <v>0</v>
      </c>
      <c r="D66" t="n">
        <v>1</v>
      </c>
      <c r="E66" t="n">
        <v>1</v>
      </c>
      <c r="F66" t="s">
        <v>1421</v>
      </c>
      <c r="H66">
        <f>VLOOKUP(A66,UFMT_FORMAT!$A:$C,3,FALSE)</f>
        <v/>
      </c>
      <c r="J66">
        <f>"Insert into UFMT_FIELD (FORMAT_ID, FIELD_NO, F_MAC, F_KEY, F_MANDATORY, DESCRIPTION) Values ('"&amp;A66&amp;"', '"&amp;B66&amp;"', '"&amp;C66&amp;"', '"&amp;D66&amp;"', '"&amp;E66&amp;"', '"&amp;F66&amp;"');"</f>
        <v/>
      </c>
      <c r="K66">
        <f>"Update UFMT_FIELD SET F_MAC = '"&amp;C66&amp;"', F_KEY = '"&amp;D66&amp;"', F_MANDATORY = '"&amp;E66&amp;"', DESCRIPTION = '"&amp;F66&amp;"' where FORMAT_ID = '"&amp;A66&amp;"' AND FIELD_NO = '"&amp;B66&amp;"';"</f>
        <v/>
      </c>
    </row>
    <row r="67" spans="1:12">
      <c r="A67" t="n">
        <v>201</v>
      </c>
      <c r="B67" t="n">
        <v>18</v>
      </c>
      <c r="C67" t="n">
        <v>0</v>
      </c>
      <c r="D67" t="n">
        <v>0</v>
      </c>
      <c r="E67" t="n">
        <v>1</v>
      </c>
      <c r="F67" t="s">
        <v>1422</v>
      </c>
      <c r="H67">
        <f>VLOOKUP(A67,UFMT_FORMAT!$A:$C,3,FALSE)</f>
        <v/>
      </c>
      <c r="J67">
        <f>"Insert into UFMT_FIELD (FORMAT_ID, FIELD_NO, F_MAC, F_KEY, F_MANDATORY, DESCRIPTION) Values ('"&amp;A67&amp;"', '"&amp;B67&amp;"', '"&amp;C67&amp;"', '"&amp;D67&amp;"', '"&amp;E67&amp;"', '"&amp;F67&amp;"');"</f>
        <v/>
      </c>
      <c r="K67">
        <f>"Update UFMT_FIELD SET F_MAC = '"&amp;C67&amp;"', F_KEY = '"&amp;D67&amp;"', F_MANDATORY = '"&amp;E67&amp;"', DESCRIPTION = '"&amp;F67&amp;"' where FORMAT_ID = '"&amp;A67&amp;"' AND FIELD_NO = '"&amp;B67&amp;"';"</f>
        <v/>
      </c>
    </row>
    <row r="68" spans="1:12">
      <c r="A68" t="n">
        <v>201</v>
      </c>
      <c r="B68" t="n">
        <v>29</v>
      </c>
      <c r="C68" t="n">
        <v>0</v>
      </c>
      <c r="D68" t="n">
        <v>0</v>
      </c>
      <c r="E68" t="n">
        <v>1</v>
      </c>
      <c r="F68" t="s">
        <v>1423</v>
      </c>
      <c r="H68">
        <f>VLOOKUP(A68,UFMT_FORMAT!$A:$C,3,FALSE)</f>
        <v/>
      </c>
      <c r="J68">
        <f>"Insert into UFMT_FIELD (FORMAT_ID, FIELD_NO, F_MAC, F_KEY, F_MANDATORY, DESCRIPTION) Values ('"&amp;A68&amp;"', '"&amp;B68&amp;"', '"&amp;C68&amp;"', '"&amp;D68&amp;"', '"&amp;E68&amp;"', '"&amp;F68&amp;"');"</f>
        <v/>
      </c>
      <c r="K68">
        <f>"Update UFMT_FIELD SET F_MAC = '"&amp;C68&amp;"', F_KEY = '"&amp;D68&amp;"', F_MANDATORY = '"&amp;E68&amp;"', DESCRIPTION = '"&amp;F68&amp;"' where FORMAT_ID = '"&amp;A68&amp;"' AND FIELD_NO = '"&amp;B68&amp;"';"</f>
        <v/>
      </c>
    </row>
    <row r="69" spans="1:12">
      <c r="A69" t="n">
        <v>201</v>
      </c>
      <c r="B69" t="n">
        <v>31</v>
      </c>
      <c r="C69" t="n">
        <v>0</v>
      </c>
      <c r="D69" t="n">
        <v>0</v>
      </c>
      <c r="E69" t="n">
        <v>0</v>
      </c>
      <c r="F69" t="s">
        <v>1424</v>
      </c>
      <c r="H69">
        <f>VLOOKUP(A69,UFMT_FORMAT!$A:$C,3,FALSE)</f>
        <v/>
      </c>
      <c r="J69">
        <f>"Insert into UFMT_FIELD (FORMAT_ID, FIELD_NO, F_MAC, F_KEY, F_MANDATORY, DESCRIPTION) Values ('"&amp;A69&amp;"', '"&amp;B69&amp;"', '"&amp;C69&amp;"', '"&amp;D69&amp;"', '"&amp;E69&amp;"', '"&amp;F69&amp;"');"</f>
        <v/>
      </c>
      <c r="K69">
        <f>"Update UFMT_FIELD SET F_MAC = '"&amp;C69&amp;"', F_KEY = '"&amp;D69&amp;"', F_MANDATORY = '"&amp;E69&amp;"', DESCRIPTION = '"&amp;F69&amp;"' where FORMAT_ID = '"&amp;A69&amp;"' AND FIELD_NO = '"&amp;B69&amp;"';"</f>
        <v/>
      </c>
    </row>
    <row r="70" spans="1:12">
      <c r="A70" t="n">
        <v>201</v>
      </c>
      <c r="B70" t="n">
        <v>32</v>
      </c>
      <c r="C70" t="n">
        <v>0</v>
      </c>
      <c r="D70" t="n">
        <v>0</v>
      </c>
      <c r="E70" t="n">
        <v>1</v>
      </c>
      <c r="F70" t="s">
        <v>1425</v>
      </c>
      <c r="H70">
        <f>VLOOKUP(A70,UFMT_FORMAT!$A:$C,3,FALSE)</f>
        <v/>
      </c>
      <c r="J70">
        <f>"Insert into UFMT_FIELD (FORMAT_ID, FIELD_NO, F_MAC, F_KEY, F_MANDATORY, DESCRIPTION) Values ('"&amp;A70&amp;"', '"&amp;B70&amp;"', '"&amp;C70&amp;"', '"&amp;D70&amp;"', '"&amp;E70&amp;"', '"&amp;F70&amp;"');"</f>
        <v/>
      </c>
      <c r="K70">
        <f>"Update UFMT_FIELD SET F_MAC = '"&amp;C70&amp;"', F_KEY = '"&amp;D70&amp;"', F_MANDATORY = '"&amp;E70&amp;"', DESCRIPTION = '"&amp;F70&amp;"' where FORMAT_ID = '"&amp;A70&amp;"' AND FIELD_NO = '"&amp;B70&amp;"';"</f>
        <v/>
      </c>
    </row>
    <row r="71" spans="1:12">
      <c r="A71" t="n">
        <v>201</v>
      </c>
      <c r="B71" t="n">
        <v>33</v>
      </c>
      <c r="C71" t="n">
        <v>0</v>
      </c>
      <c r="D71" t="n">
        <v>0</v>
      </c>
      <c r="E71" t="n">
        <v>1</v>
      </c>
      <c r="F71" t="s">
        <v>1426</v>
      </c>
      <c r="H71">
        <f>VLOOKUP(A71,UFMT_FORMAT!$A:$C,3,FALSE)</f>
        <v/>
      </c>
      <c r="J71">
        <f>"Insert into UFMT_FIELD (FORMAT_ID, FIELD_NO, F_MAC, F_KEY, F_MANDATORY, DESCRIPTION) Values ('"&amp;A71&amp;"', '"&amp;B71&amp;"', '"&amp;C71&amp;"', '"&amp;D71&amp;"', '"&amp;E71&amp;"', '"&amp;F71&amp;"');"</f>
        <v/>
      </c>
      <c r="K71">
        <f>"Update UFMT_FIELD SET F_MAC = '"&amp;C71&amp;"', F_KEY = '"&amp;D71&amp;"', F_MANDATORY = '"&amp;E71&amp;"', DESCRIPTION = '"&amp;F71&amp;"' where FORMAT_ID = '"&amp;A71&amp;"' AND FIELD_NO = '"&amp;B71&amp;"';"</f>
        <v/>
      </c>
    </row>
    <row r="72" spans="1:12">
      <c r="A72" t="n">
        <v>201</v>
      </c>
      <c r="B72" t="n">
        <v>37</v>
      </c>
      <c r="C72" t="n">
        <v>0</v>
      </c>
      <c r="D72" t="n">
        <v>0</v>
      </c>
      <c r="E72" t="n">
        <v>1</v>
      </c>
      <c r="F72" t="s">
        <v>1427</v>
      </c>
      <c r="H72">
        <f>VLOOKUP(A72,UFMT_FORMAT!$A:$C,3,FALSE)</f>
        <v/>
      </c>
      <c r="J72">
        <f>"Insert into UFMT_FIELD (FORMAT_ID, FIELD_NO, F_MAC, F_KEY, F_MANDATORY, DESCRIPTION) Values ('"&amp;A72&amp;"', '"&amp;B72&amp;"', '"&amp;C72&amp;"', '"&amp;D72&amp;"', '"&amp;E72&amp;"', '"&amp;F72&amp;"');"</f>
        <v/>
      </c>
      <c r="K72">
        <f>"Update UFMT_FIELD SET F_MAC = '"&amp;C72&amp;"', F_KEY = '"&amp;D72&amp;"', F_MANDATORY = '"&amp;E72&amp;"', DESCRIPTION = '"&amp;F72&amp;"' where FORMAT_ID = '"&amp;A72&amp;"' AND FIELD_NO = '"&amp;B72&amp;"';"</f>
        <v/>
      </c>
    </row>
    <row r="73" spans="1:12">
      <c r="A73" t="n">
        <v>201</v>
      </c>
      <c r="B73" t="n">
        <v>38</v>
      </c>
      <c r="C73" t="n">
        <v>0</v>
      </c>
      <c r="D73" t="n">
        <v>0</v>
      </c>
      <c r="E73" t="n">
        <v>0</v>
      </c>
      <c r="F73" s="2" t="s">
        <v>1428</v>
      </c>
      <c r="H73">
        <f>VLOOKUP(A73,UFMT_FORMAT!$A:$C,3,FALSE)</f>
        <v/>
      </c>
      <c r="J73">
        <f>"Insert into UFMT_FIELD (FORMAT_ID, FIELD_NO, F_MAC, F_KEY, F_MANDATORY, DESCRIPTION) Values ('"&amp;A73&amp;"', '"&amp;B73&amp;"', '"&amp;C73&amp;"', '"&amp;D73&amp;"', '"&amp;E73&amp;"', '"&amp;F73&amp;"');"</f>
        <v/>
      </c>
      <c r="K73">
        <f>"Update UFMT_FIELD SET F_MAC = '"&amp;C73&amp;"', F_KEY = '"&amp;D73&amp;"', F_MANDATORY = '"&amp;E73&amp;"', DESCRIPTION = '"&amp;F73&amp;"' where FORMAT_ID = '"&amp;A73&amp;"' AND FIELD_NO = '"&amp;B73&amp;"';"</f>
        <v/>
      </c>
    </row>
    <row r="74" spans="1:12">
      <c r="A74" t="n">
        <v>201</v>
      </c>
      <c r="B74" t="n">
        <v>39</v>
      </c>
      <c r="C74" t="n">
        <v>0</v>
      </c>
      <c r="D74" t="n">
        <v>0</v>
      </c>
      <c r="E74" t="n">
        <v>1</v>
      </c>
      <c r="F74" t="s">
        <v>1415</v>
      </c>
      <c r="H74">
        <f>VLOOKUP(A74,UFMT_FORMAT!$A:$C,3,FALSE)</f>
        <v/>
      </c>
      <c r="J74">
        <f>"Insert into UFMT_FIELD (FORMAT_ID, FIELD_NO, F_MAC, F_KEY, F_MANDATORY, DESCRIPTION) Values ('"&amp;A74&amp;"', '"&amp;B74&amp;"', '"&amp;C74&amp;"', '"&amp;D74&amp;"', '"&amp;E74&amp;"', '"&amp;F74&amp;"');"</f>
        <v/>
      </c>
      <c r="K74">
        <f>"Update UFMT_FIELD SET F_MAC = '"&amp;C74&amp;"', F_KEY = '"&amp;D74&amp;"', F_MANDATORY = '"&amp;E74&amp;"', DESCRIPTION = '"&amp;F74&amp;"' where FORMAT_ID = '"&amp;A74&amp;"' AND FIELD_NO = '"&amp;B74&amp;"';"</f>
        <v/>
      </c>
    </row>
    <row r="75" spans="1:12">
      <c r="A75" t="n">
        <v>201</v>
      </c>
      <c r="B75" t="n">
        <v>41</v>
      </c>
      <c r="C75" t="n">
        <v>0</v>
      </c>
      <c r="D75" t="n">
        <v>0</v>
      </c>
      <c r="E75" t="n">
        <v>1</v>
      </c>
      <c r="F75" t="s">
        <v>1429</v>
      </c>
      <c r="H75">
        <f>VLOOKUP(A75,UFMT_FORMAT!$A:$C,3,FALSE)</f>
        <v/>
      </c>
      <c r="J75">
        <f>"Insert into UFMT_FIELD (FORMAT_ID, FIELD_NO, F_MAC, F_KEY, F_MANDATORY, DESCRIPTION) Values ('"&amp;A75&amp;"', '"&amp;B75&amp;"', '"&amp;C75&amp;"', '"&amp;D75&amp;"', '"&amp;E75&amp;"', '"&amp;F75&amp;"');"</f>
        <v/>
      </c>
      <c r="K75">
        <f>"Update UFMT_FIELD SET F_MAC = '"&amp;C75&amp;"', F_KEY = '"&amp;D75&amp;"', F_MANDATORY = '"&amp;E75&amp;"', DESCRIPTION = '"&amp;F75&amp;"' where FORMAT_ID = '"&amp;A75&amp;"' AND FIELD_NO = '"&amp;B75&amp;"';"</f>
        <v/>
      </c>
    </row>
    <row r="76" spans="1:12">
      <c r="A76" t="n">
        <v>201</v>
      </c>
      <c r="B76" t="n">
        <v>42</v>
      </c>
      <c r="C76" t="n">
        <v>0</v>
      </c>
      <c r="D76" t="n">
        <v>0</v>
      </c>
      <c r="E76" t="n">
        <v>0</v>
      </c>
      <c r="F76" t="s">
        <v>1430</v>
      </c>
      <c r="H76">
        <f>VLOOKUP(A76,UFMT_FORMAT!$A:$C,3,FALSE)</f>
        <v/>
      </c>
      <c r="J76">
        <f>"Insert into UFMT_FIELD (FORMAT_ID, FIELD_NO, F_MAC, F_KEY, F_MANDATORY, DESCRIPTION) Values ('"&amp;A76&amp;"', '"&amp;B76&amp;"', '"&amp;C76&amp;"', '"&amp;D76&amp;"', '"&amp;E76&amp;"', '"&amp;F76&amp;"');"</f>
        <v/>
      </c>
      <c r="K76">
        <f>"Update UFMT_FIELD SET F_MAC = '"&amp;C76&amp;"', F_KEY = '"&amp;D76&amp;"', F_MANDATORY = '"&amp;E76&amp;"', DESCRIPTION = '"&amp;F76&amp;"' where FORMAT_ID = '"&amp;A76&amp;"' AND FIELD_NO = '"&amp;B76&amp;"';"</f>
        <v/>
      </c>
    </row>
    <row r="77" spans="1:12">
      <c r="A77" t="n">
        <v>201</v>
      </c>
      <c r="B77" t="n">
        <v>48</v>
      </c>
      <c r="C77" t="n">
        <v>0</v>
      </c>
      <c r="D77" t="n">
        <v>0</v>
      </c>
      <c r="E77" t="n">
        <v>0</v>
      </c>
      <c r="F77" t="s">
        <v>1413</v>
      </c>
      <c r="H77">
        <f>VLOOKUP(A77,UFMT_FORMAT!$A:$C,3,FALSE)</f>
        <v/>
      </c>
      <c r="J77">
        <f>"Insert into UFMT_FIELD (FORMAT_ID, FIELD_NO, F_MAC, F_KEY, F_MANDATORY, DESCRIPTION) Values ('"&amp;A77&amp;"', '"&amp;B77&amp;"', '"&amp;C77&amp;"', '"&amp;D77&amp;"', '"&amp;E77&amp;"', '"&amp;F77&amp;"');"</f>
        <v/>
      </c>
      <c r="K77">
        <f>"Update UFMT_FIELD SET F_MAC = '"&amp;C77&amp;"', F_KEY = '"&amp;D77&amp;"', F_MANDATORY = '"&amp;E77&amp;"', DESCRIPTION = '"&amp;F77&amp;"' where FORMAT_ID = '"&amp;A77&amp;"' AND FIELD_NO = '"&amp;B77&amp;"';"</f>
        <v/>
      </c>
    </row>
    <row r="78" spans="1:12">
      <c r="A78" t="n">
        <v>201</v>
      </c>
      <c r="B78" t="n">
        <v>49</v>
      </c>
      <c r="C78" t="n">
        <v>0</v>
      </c>
      <c r="D78" t="n">
        <v>0</v>
      </c>
      <c r="E78" t="n">
        <v>1</v>
      </c>
      <c r="F78" t="s">
        <v>1432</v>
      </c>
      <c r="H78">
        <f>VLOOKUP(A78,UFMT_FORMAT!$A:$C,3,FALSE)</f>
        <v/>
      </c>
      <c r="J78">
        <f>"Insert into UFMT_FIELD (FORMAT_ID, FIELD_NO, F_MAC, F_KEY, F_MANDATORY, DESCRIPTION) Values ('"&amp;A78&amp;"', '"&amp;B78&amp;"', '"&amp;C78&amp;"', '"&amp;D78&amp;"', '"&amp;E78&amp;"', '"&amp;F78&amp;"');"</f>
        <v/>
      </c>
      <c r="K78">
        <f>"Update UFMT_FIELD SET F_MAC = '"&amp;C78&amp;"', F_KEY = '"&amp;D78&amp;"', F_MANDATORY = '"&amp;E78&amp;"', DESCRIPTION = '"&amp;F78&amp;"' where FORMAT_ID = '"&amp;A78&amp;"' AND FIELD_NO = '"&amp;B78&amp;"';"</f>
        <v/>
      </c>
    </row>
    <row r="79" spans="1:12">
      <c r="A79" t="n">
        <v>201</v>
      </c>
      <c r="B79" t="n">
        <v>52</v>
      </c>
      <c r="C79" t="n">
        <v>0</v>
      </c>
      <c r="D79" t="n">
        <v>0</v>
      </c>
      <c r="E79" t="n">
        <v>0</v>
      </c>
      <c r="F79" t="s">
        <v>1433</v>
      </c>
      <c r="H79">
        <f>VLOOKUP(A79,UFMT_FORMAT!$A:$C,3,FALSE)</f>
        <v/>
      </c>
      <c r="J79">
        <f>"Insert into UFMT_FIELD (FORMAT_ID, FIELD_NO, F_MAC, F_KEY, F_MANDATORY, DESCRIPTION) Values ('"&amp;A79&amp;"', '"&amp;B79&amp;"', '"&amp;C79&amp;"', '"&amp;D79&amp;"', '"&amp;E79&amp;"', '"&amp;F79&amp;"');"</f>
        <v/>
      </c>
      <c r="K79">
        <f>"Update UFMT_FIELD SET F_MAC = '"&amp;C79&amp;"', F_KEY = '"&amp;D79&amp;"', F_MANDATORY = '"&amp;E79&amp;"', DESCRIPTION = '"&amp;F79&amp;"' where FORMAT_ID = '"&amp;A79&amp;"' AND FIELD_NO = '"&amp;B79&amp;"';"</f>
        <v/>
      </c>
    </row>
    <row r="80" spans="1:12">
      <c r="A80" t="n">
        <v>201</v>
      </c>
      <c r="B80" t="n">
        <v>54</v>
      </c>
      <c r="C80" t="n">
        <v>0</v>
      </c>
      <c r="D80" t="n">
        <v>0</v>
      </c>
      <c r="E80" t="n">
        <v>0</v>
      </c>
      <c r="F80" t="s">
        <v>1441</v>
      </c>
      <c r="H80">
        <f>VLOOKUP(A80,UFMT_FORMAT!$A:$C,3,FALSE)</f>
        <v/>
      </c>
      <c r="J80">
        <f>"Insert into UFMT_FIELD (FORMAT_ID, FIELD_NO, F_MAC, F_KEY, F_MANDATORY, DESCRIPTION) Values ('"&amp;A80&amp;"', '"&amp;B80&amp;"', '"&amp;C80&amp;"', '"&amp;D80&amp;"', '"&amp;E80&amp;"', '"&amp;F80&amp;"');"</f>
        <v/>
      </c>
      <c r="K80">
        <f>"Update UFMT_FIELD SET F_MAC = '"&amp;C80&amp;"', F_KEY = '"&amp;D80&amp;"', F_MANDATORY = '"&amp;E80&amp;"', DESCRIPTION = '"&amp;F80&amp;"' where FORMAT_ID = '"&amp;A80&amp;"' AND FIELD_NO = '"&amp;B80&amp;"';"</f>
        <v/>
      </c>
    </row>
    <row r="81" spans="1:12">
      <c r="A81" t="n">
        <v>201</v>
      </c>
      <c r="B81" t="n">
        <v>63</v>
      </c>
      <c r="C81" t="n">
        <v>0</v>
      </c>
      <c r="D81" t="n">
        <v>0</v>
      </c>
      <c r="E81" t="n">
        <v>0</v>
      </c>
      <c r="F81" t="s">
        <v>1434</v>
      </c>
      <c r="H81">
        <f>VLOOKUP(A81,UFMT_FORMAT!$A:$C,3,FALSE)</f>
        <v/>
      </c>
      <c r="J81">
        <f>"Insert into UFMT_FIELD (FORMAT_ID, FIELD_NO, F_MAC, F_KEY, F_MANDATORY, DESCRIPTION) Values ('"&amp;A81&amp;"', '"&amp;B81&amp;"', '"&amp;C81&amp;"', '"&amp;D81&amp;"', '"&amp;E81&amp;"', '"&amp;F81&amp;"');"</f>
        <v/>
      </c>
      <c r="K81">
        <f>"Update UFMT_FIELD SET F_MAC = '"&amp;C81&amp;"', F_KEY = '"&amp;D81&amp;"', F_MANDATORY = '"&amp;E81&amp;"', DESCRIPTION = '"&amp;F81&amp;"' where FORMAT_ID = '"&amp;A81&amp;"' AND FIELD_NO = '"&amp;B81&amp;"';"</f>
        <v/>
      </c>
    </row>
    <row r="82" spans="1:12">
      <c r="A82" t="n">
        <v>201</v>
      </c>
      <c r="B82" t="n">
        <v>102</v>
      </c>
      <c r="C82" t="n">
        <v>0</v>
      </c>
      <c r="D82" t="n">
        <v>0</v>
      </c>
      <c r="E82" t="n">
        <v>0</v>
      </c>
      <c r="F82" t="s">
        <v>1435</v>
      </c>
      <c r="H82">
        <f>VLOOKUP(A82,UFMT_FORMAT!$A:$C,3,FALSE)</f>
        <v/>
      </c>
      <c r="J82">
        <f>"Insert into UFMT_FIELD (FORMAT_ID, FIELD_NO, F_MAC, F_KEY, F_MANDATORY, DESCRIPTION) Values ('"&amp;A82&amp;"', '"&amp;B82&amp;"', '"&amp;C82&amp;"', '"&amp;D82&amp;"', '"&amp;E82&amp;"', '"&amp;F82&amp;"');"</f>
        <v/>
      </c>
      <c r="K82">
        <f>"Update UFMT_FIELD SET F_MAC = '"&amp;C82&amp;"', F_KEY = '"&amp;D82&amp;"', F_MANDATORY = '"&amp;E82&amp;"', DESCRIPTION = '"&amp;F82&amp;"' where FORMAT_ID = '"&amp;A82&amp;"' AND FIELD_NO = '"&amp;B82&amp;"';"</f>
        <v/>
      </c>
    </row>
    <row r="83" spans="1:12">
      <c r="A83" t="n">
        <v>201</v>
      </c>
      <c r="B83" t="n">
        <v>103</v>
      </c>
      <c r="C83" t="n">
        <v>0</v>
      </c>
      <c r="D83" t="n">
        <v>0</v>
      </c>
      <c r="E83" t="n">
        <v>0</v>
      </c>
      <c r="F83" t="s">
        <v>1436</v>
      </c>
      <c r="H83">
        <f>VLOOKUP(A83,UFMT_FORMAT!$A:$C,3,FALSE)</f>
        <v/>
      </c>
      <c r="J83">
        <f>"Insert into UFMT_FIELD (FORMAT_ID, FIELD_NO, F_MAC, F_KEY, F_MANDATORY, DESCRIPTION) Values ('"&amp;A83&amp;"', '"&amp;B83&amp;"', '"&amp;C83&amp;"', '"&amp;D83&amp;"', '"&amp;E83&amp;"', '"&amp;F83&amp;"');"</f>
        <v/>
      </c>
      <c r="K83">
        <f>"Update UFMT_FIELD SET F_MAC = '"&amp;C83&amp;"', F_KEY = '"&amp;D83&amp;"', F_MANDATORY = '"&amp;E83&amp;"', DESCRIPTION = '"&amp;F83&amp;"' where FORMAT_ID = '"&amp;A83&amp;"' AND FIELD_NO = '"&amp;B83&amp;"';"</f>
        <v/>
      </c>
    </row>
    <row r="84" spans="1:12">
      <c r="A84" t="n">
        <v>201</v>
      </c>
      <c r="B84" t="n">
        <v>125</v>
      </c>
      <c r="C84" t="n">
        <v>0</v>
      </c>
      <c r="D84" t="n">
        <v>0</v>
      </c>
      <c r="E84" t="n">
        <v>0</v>
      </c>
      <c r="F84" t="s">
        <v>1438</v>
      </c>
      <c r="H84">
        <f>VLOOKUP(A84,UFMT_FORMAT!$A:$C,3,FALSE)</f>
        <v/>
      </c>
      <c r="J84">
        <f>"Insert into UFMT_FIELD (FORMAT_ID, FIELD_NO, F_MAC, F_KEY, F_MANDATORY, DESCRIPTION) Values ('"&amp;A84&amp;"', '"&amp;B84&amp;"', '"&amp;C84&amp;"', '"&amp;D84&amp;"', '"&amp;E84&amp;"', '"&amp;F84&amp;"');"</f>
        <v/>
      </c>
      <c r="K84">
        <f>"Update UFMT_FIELD SET F_MAC = '"&amp;C84&amp;"', F_KEY = '"&amp;D84&amp;"', F_MANDATORY = '"&amp;E84&amp;"', DESCRIPTION = '"&amp;F84&amp;"' where FORMAT_ID = '"&amp;A84&amp;"' AND FIELD_NO = '"&amp;B84&amp;"';"</f>
        <v/>
      </c>
    </row>
    <row r="85" spans="1:12">
      <c r="A85" t="n">
        <v>201</v>
      </c>
      <c r="B85" t="n">
        <v>126</v>
      </c>
      <c r="C85" t="n">
        <v>0</v>
      </c>
      <c r="D85" t="n">
        <v>0</v>
      </c>
      <c r="E85" t="n">
        <v>1</v>
      </c>
      <c r="F85" t="s">
        <v>1439</v>
      </c>
      <c r="H85">
        <f>VLOOKUP(A85,UFMT_FORMAT!$A:$C,3,FALSE)</f>
        <v/>
      </c>
      <c r="J85">
        <f>"Insert into UFMT_FIELD (FORMAT_ID, FIELD_NO, F_MAC, F_KEY, F_MANDATORY, DESCRIPTION) Values ('"&amp;A85&amp;"', '"&amp;B85&amp;"', '"&amp;C85&amp;"', '"&amp;D85&amp;"', '"&amp;E85&amp;"', '"&amp;F85&amp;"');"</f>
        <v/>
      </c>
      <c r="K85">
        <f>"Update UFMT_FIELD SET F_MAC = '"&amp;C85&amp;"', F_KEY = '"&amp;D85&amp;"', F_MANDATORY = '"&amp;E85&amp;"', DESCRIPTION = '"&amp;F85&amp;"' where FORMAT_ID = '"&amp;A85&amp;"' AND FIELD_NO = '"&amp;B85&amp;"';"</f>
        <v/>
      </c>
    </row>
    <row r="86" spans="1:12">
      <c r="A86" t="n">
        <v>201</v>
      </c>
      <c r="B86" t="n">
        <v>127</v>
      </c>
      <c r="C86" t="n">
        <v>0</v>
      </c>
      <c r="D86" t="n">
        <v>0</v>
      </c>
      <c r="E86" t="n">
        <v>0</v>
      </c>
      <c r="F86" t="s">
        <v>1440</v>
      </c>
      <c r="H86">
        <f>VLOOKUP(A86,UFMT_FORMAT!$A:$C,3,FALSE)</f>
        <v/>
      </c>
      <c r="J86">
        <f>"Insert into UFMT_FIELD (FORMAT_ID, FIELD_NO, F_MAC, F_KEY, F_MANDATORY, DESCRIPTION) Values ('"&amp;A86&amp;"', '"&amp;B86&amp;"', '"&amp;C86&amp;"', '"&amp;D86&amp;"', '"&amp;E86&amp;"', '"&amp;F86&amp;"');"</f>
        <v/>
      </c>
      <c r="K86">
        <f>"Update UFMT_FIELD SET F_MAC = '"&amp;C86&amp;"', F_KEY = '"&amp;D86&amp;"', F_MANDATORY = '"&amp;E86&amp;"', DESCRIPTION = '"&amp;F86&amp;"' where FORMAT_ID = '"&amp;A86&amp;"' AND FIELD_NO = '"&amp;B86&amp;"';"</f>
        <v/>
      </c>
    </row>
    <row r="87" spans="1:12">
      <c r="A87" t="n">
        <v>300</v>
      </c>
      <c r="B87" t="n">
        <v>2</v>
      </c>
      <c r="C87" t="n">
        <v>0</v>
      </c>
      <c r="D87" t="n">
        <v>1</v>
      </c>
      <c r="E87" t="n">
        <v>1</v>
      </c>
      <c r="F87" t="s">
        <v>1416</v>
      </c>
      <c r="H87">
        <f>VLOOKUP(A87,UFMT_FORMAT!$A:$C,3,FALSE)</f>
        <v/>
      </c>
      <c r="J87">
        <f>"Insert into UFMT_FIELD (FORMAT_ID, FIELD_NO, F_MAC, F_KEY, F_MANDATORY, DESCRIPTION) Values ('"&amp;A87&amp;"', '"&amp;B87&amp;"', '"&amp;C87&amp;"', '"&amp;D87&amp;"', '"&amp;E87&amp;"', '"&amp;F87&amp;"');"</f>
        <v/>
      </c>
      <c r="K87">
        <f>"Update UFMT_FIELD SET F_MAC = '"&amp;C87&amp;"', F_KEY = '"&amp;D87&amp;"', F_MANDATORY = '"&amp;E87&amp;"', DESCRIPTION = '"&amp;F87&amp;"' where FORMAT_ID = '"&amp;A87&amp;"' AND FIELD_NO = '"&amp;B87&amp;"';"</f>
        <v/>
      </c>
    </row>
    <row r="88" spans="1:12">
      <c r="A88" t="n">
        <v>300</v>
      </c>
      <c r="B88" t="n">
        <v>3</v>
      </c>
      <c r="C88" t="n">
        <v>0</v>
      </c>
      <c r="D88" t="n">
        <v>1</v>
      </c>
      <c r="E88" t="n">
        <v>1</v>
      </c>
      <c r="F88" t="s">
        <v>1417</v>
      </c>
      <c r="H88">
        <f>VLOOKUP(A88,UFMT_FORMAT!$A:$C,3,FALSE)</f>
        <v/>
      </c>
      <c r="J88">
        <f>"Insert into UFMT_FIELD (FORMAT_ID, FIELD_NO, F_MAC, F_KEY, F_MANDATORY, DESCRIPTION) Values ('"&amp;A88&amp;"', '"&amp;B88&amp;"', '"&amp;C88&amp;"', '"&amp;D88&amp;"', '"&amp;E88&amp;"', '"&amp;F88&amp;"');"</f>
        <v/>
      </c>
      <c r="K88">
        <f>"Update UFMT_FIELD SET F_MAC = '"&amp;C88&amp;"', F_KEY = '"&amp;D88&amp;"', F_MANDATORY = '"&amp;E88&amp;"', DESCRIPTION = '"&amp;F88&amp;"' where FORMAT_ID = '"&amp;A88&amp;"' AND FIELD_NO = '"&amp;B88&amp;"';"</f>
        <v/>
      </c>
    </row>
    <row r="89" spans="1:12">
      <c r="A89" t="n">
        <v>300</v>
      </c>
      <c r="B89" t="n">
        <v>4</v>
      </c>
      <c r="C89" t="n">
        <v>0</v>
      </c>
      <c r="D89" t="n">
        <v>0</v>
      </c>
      <c r="E89" t="n">
        <v>0</v>
      </c>
      <c r="F89" t="s">
        <v>1418</v>
      </c>
      <c r="H89">
        <f>VLOOKUP(A89,UFMT_FORMAT!$A:$C,3,FALSE)</f>
        <v/>
      </c>
      <c r="J89">
        <f>"Insert into UFMT_FIELD (FORMAT_ID, FIELD_NO, F_MAC, F_KEY, F_MANDATORY, DESCRIPTION) Values ('"&amp;A89&amp;"', '"&amp;B89&amp;"', '"&amp;C89&amp;"', '"&amp;D89&amp;"', '"&amp;E89&amp;"', '"&amp;F89&amp;"');"</f>
        <v/>
      </c>
      <c r="K89">
        <f>"Update UFMT_FIELD SET F_MAC = '"&amp;C89&amp;"', F_KEY = '"&amp;D89&amp;"', F_MANDATORY = '"&amp;E89&amp;"', DESCRIPTION = '"&amp;F89&amp;"' where FORMAT_ID = '"&amp;A89&amp;"' AND FIELD_NO = '"&amp;B89&amp;"';"</f>
        <v/>
      </c>
    </row>
    <row r="90" spans="1:12">
      <c r="A90" t="n">
        <v>300</v>
      </c>
      <c r="B90" t="n">
        <v>7</v>
      </c>
      <c r="C90" t="n">
        <v>0</v>
      </c>
      <c r="D90" t="n">
        <v>0</v>
      </c>
      <c r="E90" t="n">
        <v>1</v>
      </c>
      <c r="F90" t="s">
        <v>1411</v>
      </c>
      <c r="H90">
        <f>VLOOKUP(A90,UFMT_FORMAT!$A:$C,3,FALSE)</f>
        <v/>
      </c>
      <c r="J90">
        <f>"Insert into UFMT_FIELD (FORMAT_ID, FIELD_NO, F_MAC, F_KEY, F_MANDATORY, DESCRIPTION) Values ('"&amp;A90&amp;"', '"&amp;B90&amp;"', '"&amp;C90&amp;"', '"&amp;D90&amp;"', '"&amp;E90&amp;"', '"&amp;F90&amp;"');"</f>
        <v/>
      </c>
      <c r="K90">
        <f>"Update UFMT_FIELD SET F_MAC = '"&amp;C90&amp;"', F_KEY = '"&amp;D90&amp;"', F_MANDATORY = '"&amp;E90&amp;"', DESCRIPTION = '"&amp;F90&amp;"' where FORMAT_ID = '"&amp;A90&amp;"' AND FIELD_NO = '"&amp;B90&amp;"';"</f>
        <v/>
      </c>
    </row>
    <row r="91" spans="1:12">
      <c r="A91" t="n">
        <v>300</v>
      </c>
      <c r="B91" t="n">
        <v>8</v>
      </c>
      <c r="C91" t="n">
        <v>0</v>
      </c>
      <c r="D91" t="n">
        <v>0</v>
      </c>
      <c r="E91" t="n">
        <v>0</v>
      </c>
      <c r="F91" t="s">
        <v>1419</v>
      </c>
      <c r="H91">
        <f>VLOOKUP(A91,UFMT_FORMAT!$A:$C,3,FALSE)</f>
        <v/>
      </c>
      <c r="J91">
        <f>"Insert into UFMT_FIELD (FORMAT_ID, FIELD_NO, F_MAC, F_KEY, F_MANDATORY, DESCRIPTION) Values ('"&amp;A91&amp;"', '"&amp;B91&amp;"', '"&amp;C91&amp;"', '"&amp;D91&amp;"', '"&amp;E91&amp;"', '"&amp;F91&amp;"');"</f>
        <v/>
      </c>
      <c r="K91">
        <f>"Update UFMT_FIELD SET F_MAC = '"&amp;C91&amp;"', F_KEY = '"&amp;D91&amp;"', F_MANDATORY = '"&amp;E91&amp;"', DESCRIPTION = '"&amp;F91&amp;"' where FORMAT_ID = '"&amp;A91&amp;"' AND FIELD_NO = '"&amp;B91&amp;"';"</f>
        <v/>
      </c>
    </row>
    <row r="92" spans="1:12">
      <c r="A92" t="n">
        <v>300</v>
      </c>
      <c r="B92" t="n">
        <v>11</v>
      </c>
      <c r="C92" t="n">
        <v>0</v>
      </c>
      <c r="D92" t="n">
        <v>1</v>
      </c>
      <c r="E92" t="n">
        <v>1</v>
      </c>
      <c r="F92" t="s">
        <v>1412</v>
      </c>
      <c r="H92">
        <f>VLOOKUP(A92,UFMT_FORMAT!$A:$C,3,FALSE)</f>
        <v/>
      </c>
      <c r="J92">
        <f>"Insert into UFMT_FIELD (FORMAT_ID, FIELD_NO, F_MAC, F_KEY, F_MANDATORY, DESCRIPTION) Values ('"&amp;A92&amp;"', '"&amp;B92&amp;"', '"&amp;C92&amp;"', '"&amp;D92&amp;"', '"&amp;E92&amp;"', '"&amp;F92&amp;"');"</f>
        <v/>
      </c>
      <c r="K92">
        <f>"Update UFMT_FIELD SET F_MAC = '"&amp;C92&amp;"', F_KEY = '"&amp;D92&amp;"', F_MANDATORY = '"&amp;E92&amp;"', DESCRIPTION = '"&amp;F92&amp;"' where FORMAT_ID = '"&amp;A92&amp;"' AND FIELD_NO = '"&amp;B92&amp;"';"</f>
        <v/>
      </c>
    </row>
    <row r="93" spans="1:12">
      <c r="A93" t="n">
        <v>300</v>
      </c>
      <c r="B93" t="n">
        <v>12</v>
      </c>
      <c r="C93" t="n">
        <v>0</v>
      </c>
      <c r="D93" t="n">
        <v>1</v>
      </c>
      <c r="E93" t="n">
        <v>1</v>
      </c>
      <c r="F93" t="s">
        <v>1420</v>
      </c>
      <c r="H93">
        <f>VLOOKUP(A93,UFMT_FORMAT!$A:$C,3,FALSE)</f>
        <v/>
      </c>
      <c r="J93">
        <f>"Insert into UFMT_FIELD (FORMAT_ID, FIELD_NO, F_MAC, F_KEY, F_MANDATORY, DESCRIPTION) Values ('"&amp;A93&amp;"', '"&amp;B93&amp;"', '"&amp;C93&amp;"', '"&amp;D93&amp;"', '"&amp;E93&amp;"', '"&amp;F93&amp;"');"</f>
        <v/>
      </c>
      <c r="K93">
        <f>"Update UFMT_FIELD SET F_MAC = '"&amp;C93&amp;"', F_KEY = '"&amp;D93&amp;"', F_MANDATORY = '"&amp;E93&amp;"', DESCRIPTION = '"&amp;F93&amp;"' where FORMAT_ID = '"&amp;A93&amp;"' AND FIELD_NO = '"&amp;B93&amp;"';"</f>
        <v/>
      </c>
    </row>
    <row r="94" spans="1:12">
      <c r="A94" t="n">
        <v>300</v>
      </c>
      <c r="B94" t="n">
        <v>13</v>
      </c>
      <c r="C94" t="n">
        <v>0</v>
      </c>
      <c r="D94" t="n">
        <v>1</v>
      </c>
      <c r="E94" t="n">
        <v>1</v>
      </c>
      <c r="F94" t="s">
        <v>1421</v>
      </c>
      <c r="H94">
        <f>VLOOKUP(A94,UFMT_FORMAT!$A:$C,3,FALSE)</f>
        <v/>
      </c>
      <c r="J94">
        <f>"Insert into UFMT_FIELD (FORMAT_ID, FIELD_NO, F_MAC, F_KEY, F_MANDATORY, DESCRIPTION) Values ('"&amp;A94&amp;"', '"&amp;B94&amp;"', '"&amp;C94&amp;"', '"&amp;D94&amp;"', '"&amp;E94&amp;"', '"&amp;F94&amp;"');"</f>
        <v/>
      </c>
      <c r="K94">
        <f>"Update UFMT_FIELD SET F_MAC = '"&amp;C94&amp;"', F_KEY = '"&amp;D94&amp;"', F_MANDATORY = '"&amp;E94&amp;"', DESCRIPTION = '"&amp;F94&amp;"' where FORMAT_ID = '"&amp;A94&amp;"' AND FIELD_NO = '"&amp;B94&amp;"';"</f>
        <v/>
      </c>
    </row>
    <row r="95" spans="1:12">
      <c r="A95" t="n">
        <v>300</v>
      </c>
      <c r="B95" t="n">
        <v>18</v>
      </c>
      <c r="C95" t="n">
        <v>0</v>
      </c>
      <c r="D95" t="n">
        <v>0</v>
      </c>
      <c r="E95" t="n">
        <v>1</v>
      </c>
      <c r="F95" t="s">
        <v>1422</v>
      </c>
      <c r="H95">
        <f>VLOOKUP(A95,UFMT_FORMAT!$A:$C,3,FALSE)</f>
        <v/>
      </c>
      <c r="J95">
        <f>"Insert into UFMT_FIELD (FORMAT_ID, FIELD_NO, F_MAC, F_KEY, F_MANDATORY, DESCRIPTION) Values ('"&amp;A95&amp;"', '"&amp;B95&amp;"', '"&amp;C95&amp;"', '"&amp;D95&amp;"', '"&amp;E95&amp;"', '"&amp;F95&amp;"');"</f>
        <v/>
      </c>
      <c r="K95">
        <f>"Update UFMT_FIELD SET F_MAC = '"&amp;C95&amp;"', F_KEY = '"&amp;D95&amp;"', F_MANDATORY = '"&amp;E95&amp;"', DESCRIPTION = '"&amp;F95&amp;"' where FORMAT_ID = '"&amp;A95&amp;"' AND FIELD_NO = '"&amp;B95&amp;"';"</f>
        <v/>
      </c>
    </row>
    <row r="96" spans="1:12">
      <c r="A96" t="n">
        <v>300</v>
      </c>
      <c r="B96" t="n">
        <v>29</v>
      </c>
      <c r="C96" t="n">
        <v>0</v>
      </c>
      <c r="D96" t="n">
        <v>0</v>
      </c>
      <c r="E96" t="n">
        <v>1</v>
      </c>
      <c r="F96" t="s">
        <v>1423</v>
      </c>
      <c r="H96">
        <f>VLOOKUP(A96,UFMT_FORMAT!$A:$C,3,FALSE)</f>
        <v/>
      </c>
      <c r="J96">
        <f>"Insert into UFMT_FIELD (FORMAT_ID, FIELD_NO, F_MAC, F_KEY, F_MANDATORY, DESCRIPTION) Values ('"&amp;A96&amp;"', '"&amp;B96&amp;"', '"&amp;C96&amp;"', '"&amp;D96&amp;"', '"&amp;E96&amp;"', '"&amp;F96&amp;"');"</f>
        <v/>
      </c>
      <c r="K96">
        <f>"Update UFMT_FIELD SET F_MAC = '"&amp;C96&amp;"', F_KEY = '"&amp;D96&amp;"', F_MANDATORY = '"&amp;E96&amp;"', DESCRIPTION = '"&amp;F96&amp;"' where FORMAT_ID = '"&amp;A96&amp;"' AND FIELD_NO = '"&amp;B96&amp;"';"</f>
        <v/>
      </c>
    </row>
    <row r="97" spans="1:12">
      <c r="A97" t="n">
        <v>300</v>
      </c>
      <c r="B97" t="n">
        <v>31</v>
      </c>
      <c r="C97" t="n">
        <v>0</v>
      </c>
      <c r="D97" t="n">
        <v>0</v>
      </c>
      <c r="E97" t="n">
        <v>0</v>
      </c>
      <c r="F97" t="s">
        <v>1424</v>
      </c>
      <c r="H97">
        <f>VLOOKUP(A97,UFMT_FORMAT!$A:$C,3,FALSE)</f>
        <v/>
      </c>
      <c r="J97">
        <f>"Insert into UFMT_FIELD (FORMAT_ID, FIELD_NO, F_MAC, F_KEY, F_MANDATORY, DESCRIPTION) Values ('"&amp;A97&amp;"', '"&amp;B97&amp;"', '"&amp;C97&amp;"', '"&amp;D97&amp;"', '"&amp;E97&amp;"', '"&amp;F97&amp;"');"</f>
        <v/>
      </c>
      <c r="K97">
        <f>"Update UFMT_FIELD SET F_MAC = '"&amp;C97&amp;"', F_KEY = '"&amp;D97&amp;"', F_MANDATORY = '"&amp;E97&amp;"', DESCRIPTION = '"&amp;F97&amp;"' where FORMAT_ID = '"&amp;A97&amp;"' AND FIELD_NO = '"&amp;B97&amp;"';"</f>
        <v/>
      </c>
    </row>
    <row r="98" spans="1:12">
      <c r="A98" t="n">
        <v>300</v>
      </c>
      <c r="B98" t="n">
        <v>32</v>
      </c>
      <c r="C98" t="n">
        <v>0</v>
      </c>
      <c r="D98" t="n">
        <v>0</v>
      </c>
      <c r="E98" t="n">
        <v>1</v>
      </c>
      <c r="F98" t="s">
        <v>1425</v>
      </c>
      <c r="H98">
        <f>VLOOKUP(A98,UFMT_FORMAT!$A:$C,3,FALSE)</f>
        <v/>
      </c>
      <c r="J98">
        <f>"Insert into UFMT_FIELD (FORMAT_ID, FIELD_NO, F_MAC, F_KEY, F_MANDATORY, DESCRIPTION) Values ('"&amp;A98&amp;"', '"&amp;B98&amp;"', '"&amp;C98&amp;"', '"&amp;D98&amp;"', '"&amp;E98&amp;"', '"&amp;F98&amp;"');"</f>
        <v/>
      </c>
      <c r="K98">
        <f>"Update UFMT_FIELD SET F_MAC = '"&amp;C98&amp;"', F_KEY = '"&amp;D98&amp;"', F_MANDATORY = '"&amp;E98&amp;"', DESCRIPTION = '"&amp;F98&amp;"' where FORMAT_ID = '"&amp;A98&amp;"' AND FIELD_NO = '"&amp;B98&amp;"';"</f>
        <v/>
      </c>
    </row>
    <row r="99" spans="1:12">
      <c r="A99" t="n">
        <v>300</v>
      </c>
      <c r="B99" t="n">
        <v>33</v>
      </c>
      <c r="C99" t="n">
        <v>0</v>
      </c>
      <c r="D99" t="n">
        <v>0</v>
      </c>
      <c r="E99" t="n">
        <v>1</v>
      </c>
      <c r="F99" t="s">
        <v>1426</v>
      </c>
      <c r="H99">
        <f>VLOOKUP(A99,UFMT_FORMAT!$A:$C,3,FALSE)</f>
        <v/>
      </c>
      <c r="J99">
        <f>"Insert into UFMT_FIELD (FORMAT_ID, FIELD_NO, F_MAC, F_KEY, F_MANDATORY, DESCRIPTION) Values ('"&amp;A99&amp;"', '"&amp;B99&amp;"', '"&amp;C99&amp;"', '"&amp;D99&amp;"', '"&amp;E99&amp;"', '"&amp;F99&amp;"');"</f>
        <v/>
      </c>
      <c r="K99">
        <f>"Update UFMT_FIELD SET F_MAC = '"&amp;C99&amp;"', F_KEY = '"&amp;D99&amp;"', F_MANDATORY = '"&amp;E99&amp;"', DESCRIPTION = '"&amp;F99&amp;"' where FORMAT_ID = '"&amp;A99&amp;"' AND FIELD_NO = '"&amp;B99&amp;"';"</f>
        <v/>
      </c>
    </row>
    <row r="100" spans="1:12">
      <c r="A100" t="n">
        <v>300</v>
      </c>
      <c r="B100" t="n">
        <v>37</v>
      </c>
      <c r="C100" t="n">
        <v>0</v>
      </c>
      <c r="D100" t="n">
        <v>0</v>
      </c>
      <c r="E100" t="n">
        <v>1</v>
      </c>
      <c r="F100" t="s">
        <v>1427</v>
      </c>
      <c r="H100">
        <f>VLOOKUP(A100,UFMT_FORMAT!$A:$C,3,FALSE)</f>
        <v/>
      </c>
      <c r="J100">
        <f>"Insert into UFMT_FIELD (FORMAT_ID, FIELD_NO, F_MAC, F_KEY, F_MANDATORY, DESCRIPTION) Values ('"&amp;A100&amp;"', '"&amp;B100&amp;"', '"&amp;C100&amp;"', '"&amp;D100&amp;"', '"&amp;E100&amp;"', '"&amp;F100&amp;"');"</f>
        <v/>
      </c>
      <c r="K100">
        <f>"Update UFMT_FIELD SET F_MAC = '"&amp;C100&amp;"', F_KEY = '"&amp;D100&amp;"', F_MANDATORY = '"&amp;E100&amp;"', DESCRIPTION = '"&amp;F100&amp;"' where FORMAT_ID = '"&amp;A100&amp;"' AND FIELD_NO = '"&amp;B100&amp;"';"</f>
        <v/>
      </c>
    </row>
    <row r="101" spans="1:12">
      <c r="A101" t="n">
        <v>300</v>
      </c>
      <c r="B101" t="n">
        <v>41</v>
      </c>
      <c r="C101" t="n">
        <v>0</v>
      </c>
      <c r="D101" t="n">
        <v>0</v>
      </c>
      <c r="E101" t="n">
        <v>1</v>
      </c>
      <c r="F101" t="s">
        <v>1429</v>
      </c>
      <c r="H101">
        <f>VLOOKUP(A101,UFMT_FORMAT!$A:$C,3,FALSE)</f>
        <v/>
      </c>
      <c r="J101">
        <f>"Insert into UFMT_FIELD (FORMAT_ID, FIELD_NO, F_MAC, F_KEY, F_MANDATORY, DESCRIPTION) Values ('"&amp;A101&amp;"', '"&amp;B101&amp;"', '"&amp;C101&amp;"', '"&amp;D101&amp;"', '"&amp;E101&amp;"', '"&amp;F101&amp;"');"</f>
        <v/>
      </c>
      <c r="K101">
        <f>"Update UFMT_FIELD SET F_MAC = '"&amp;C101&amp;"', F_KEY = '"&amp;D101&amp;"', F_MANDATORY = '"&amp;E101&amp;"', DESCRIPTION = '"&amp;F101&amp;"' where FORMAT_ID = '"&amp;A101&amp;"' AND FIELD_NO = '"&amp;B101&amp;"';"</f>
        <v/>
      </c>
    </row>
    <row r="102" spans="1:12">
      <c r="A102" t="n">
        <v>300</v>
      </c>
      <c r="B102" t="n">
        <v>42</v>
      </c>
      <c r="C102" t="n">
        <v>0</v>
      </c>
      <c r="D102" t="n">
        <v>0</v>
      </c>
      <c r="E102" t="n">
        <v>0</v>
      </c>
      <c r="F102" t="s">
        <v>1430</v>
      </c>
      <c r="H102">
        <f>VLOOKUP(A102,UFMT_FORMAT!$A:$C,3,FALSE)</f>
        <v/>
      </c>
      <c r="J102">
        <f>"Insert into UFMT_FIELD (FORMAT_ID, FIELD_NO, F_MAC, F_KEY, F_MANDATORY, DESCRIPTION) Values ('"&amp;A102&amp;"', '"&amp;B102&amp;"', '"&amp;C102&amp;"', '"&amp;D102&amp;"', '"&amp;E102&amp;"', '"&amp;F102&amp;"');"</f>
        <v/>
      </c>
      <c r="K102">
        <f>"Update UFMT_FIELD SET F_MAC = '"&amp;C102&amp;"', F_KEY = '"&amp;D102&amp;"', F_MANDATORY = '"&amp;E102&amp;"', DESCRIPTION = '"&amp;F102&amp;"' where FORMAT_ID = '"&amp;A102&amp;"' AND FIELD_NO = '"&amp;B102&amp;"';"</f>
        <v/>
      </c>
    </row>
    <row r="103" spans="1:12">
      <c r="A103" t="n">
        <v>300</v>
      </c>
      <c r="B103" t="n">
        <v>43</v>
      </c>
      <c r="C103" t="n">
        <v>0</v>
      </c>
      <c r="D103" t="n">
        <v>0</v>
      </c>
      <c r="E103" t="n">
        <v>0</v>
      </c>
      <c r="F103" t="s">
        <v>1431</v>
      </c>
      <c r="H103">
        <f>VLOOKUP(A103,UFMT_FORMAT!$A:$C,3,FALSE)</f>
        <v/>
      </c>
      <c r="J103">
        <f>"Insert into UFMT_FIELD (FORMAT_ID, FIELD_NO, F_MAC, F_KEY, F_MANDATORY, DESCRIPTION) Values ('"&amp;A103&amp;"', '"&amp;B103&amp;"', '"&amp;C103&amp;"', '"&amp;D103&amp;"', '"&amp;E103&amp;"', '"&amp;F103&amp;"');"</f>
        <v/>
      </c>
      <c r="K103">
        <f>"Update UFMT_FIELD SET F_MAC = '"&amp;C103&amp;"', F_KEY = '"&amp;D103&amp;"', F_MANDATORY = '"&amp;E103&amp;"', DESCRIPTION = '"&amp;F103&amp;"' where FORMAT_ID = '"&amp;A103&amp;"' AND FIELD_NO = '"&amp;B103&amp;"';"</f>
        <v/>
      </c>
    </row>
    <row r="104" spans="1:12">
      <c r="A104" t="n">
        <v>300</v>
      </c>
      <c r="B104" t="n">
        <v>48</v>
      </c>
      <c r="C104" t="n">
        <v>0</v>
      </c>
      <c r="D104" t="n">
        <v>0</v>
      </c>
      <c r="E104" t="n">
        <v>0</v>
      </c>
      <c r="F104" t="s">
        <v>1413</v>
      </c>
      <c r="H104">
        <f>VLOOKUP(A104,UFMT_FORMAT!$A:$C,3,FALSE)</f>
        <v/>
      </c>
      <c r="J104">
        <f>"Insert into UFMT_FIELD (FORMAT_ID, FIELD_NO, F_MAC, F_KEY, F_MANDATORY, DESCRIPTION) Values ('"&amp;A104&amp;"', '"&amp;B104&amp;"', '"&amp;C104&amp;"', '"&amp;D104&amp;"', '"&amp;E104&amp;"', '"&amp;F104&amp;"');"</f>
        <v/>
      </c>
      <c r="K104">
        <f>"Update UFMT_FIELD SET F_MAC = '"&amp;C104&amp;"', F_KEY = '"&amp;D104&amp;"', F_MANDATORY = '"&amp;E104&amp;"', DESCRIPTION = '"&amp;F104&amp;"' where FORMAT_ID = '"&amp;A104&amp;"' AND FIELD_NO = '"&amp;B104&amp;"';"</f>
        <v/>
      </c>
    </row>
    <row r="105" spans="1:12">
      <c r="A105" t="n">
        <v>300</v>
      </c>
      <c r="B105" t="n">
        <v>49</v>
      </c>
      <c r="C105" t="n">
        <v>0</v>
      </c>
      <c r="D105" t="n">
        <v>0</v>
      </c>
      <c r="E105" t="n">
        <v>1</v>
      </c>
      <c r="F105" t="s">
        <v>1432</v>
      </c>
      <c r="H105">
        <f>VLOOKUP(A105,UFMT_FORMAT!$A:$C,3,FALSE)</f>
        <v/>
      </c>
      <c r="J105">
        <f>"Insert into UFMT_FIELD (FORMAT_ID, FIELD_NO, F_MAC, F_KEY, F_MANDATORY, DESCRIPTION) Values ('"&amp;A105&amp;"', '"&amp;B105&amp;"', '"&amp;C105&amp;"', '"&amp;D105&amp;"', '"&amp;E105&amp;"', '"&amp;F105&amp;"');"</f>
        <v/>
      </c>
      <c r="K105">
        <f>"Update UFMT_FIELD SET F_MAC = '"&amp;C105&amp;"', F_KEY = '"&amp;D105&amp;"', F_MANDATORY = '"&amp;E105&amp;"', DESCRIPTION = '"&amp;F105&amp;"' where FORMAT_ID = '"&amp;A105&amp;"' AND FIELD_NO = '"&amp;B105&amp;"';"</f>
        <v/>
      </c>
    </row>
    <row r="106" spans="1:12">
      <c r="A106" t="n">
        <v>300</v>
      </c>
      <c r="B106" t="n">
        <v>63</v>
      </c>
      <c r="C106" t="n">
        <v>0</v>
      </c>
      <c r="D106" t="n">
        <v>0</v>
      </c>
      <c r="E106" t="n">
        <v>0</v>
      </c>
      <c r="F106" t="s">
        <v>1434</v>
      </c>
      <c r="H106">
        <f>VLOOKUP(A106,UFMT_FORMAT!$A:$C,3,FALSE)</f>
        <v/>
      </c>
      <c r="J106">
        <f>"Insert into UFMT_FIELD (FORMAT_ID, FIELD_NO, F_MAC, F_KEY, F_MANDATORY, DESCRIPTION) Values ('"&amp;A106&amp;"', '"&amp;B106&amp;"', '"&amp;C106&amp;"', '"&amp;D106&amp;"', '"&amp;E106&amp;"', '"&amp;F106&amp;"');"</f>
        <v/>
      </c>
      <c r="K106">
        <f>"Update UFMT_FIELD SET F_MAC = '"&amp;C106&amp;"', F_KEY = '"&amp;D106&amp;"', F_MANDATORY = '"&amp;E106&amp;"', DESCRIPTION = '"&amp;F106&amp;"' where FORMAT_ID = '"&amp;A106&amp;"' AND FIELD_NO = '"&amp;B106&amp;"';"</f>
        <v/>
      </c>
    </row>
    <row r="107" spans="1:12">
      <c r="A107" t="n">
        <v>300</v>
      </c>
      <c r="B107" t="n">
        <v>90</v>
      </c>
      <c r="C107" t="n">
        <v>0</v>
      </c>
      <c r="D107" t="n">
        <v>0</v>
      </c>
      <c r="E107" t="n">
        <v>1</v>
      </c>
      <c r="F107" t="s">
        <v>1442</v>
      </c>
      <c r="H107">
        <f>VLOOKUP(A107,UFMT_FORMAT!$A:$C,3,FALSE)</f>
        <v/>
      </c>
      <c r="J107">
        <f>"Insert into UFMT_FIELD (FORMAT_ID, FIELD_NO, F_MAC, F_KEY, F_MANDATORY, DESCRIPTION) Values ('"&amp;A107&amp;"', '"&amp;B107&amp;"', '"&amp;C107&amp;"', '"&amp;D107&amp;"', '"&amp;E107&amp;"', '"&amp;F107&amp;"');"</f>
        <v/>
      </c>
      <c r="K107">
        <f>"Update UFMT_FIELD SET F_MAC = '"&amp;C107&amp;"', F_KEY = '"&amp;D107&amp;"', F_MANDATORY = '"&amp;E107&amp;"', DESCRIPTION = '"&amp;F107&amp;"' where FORMAT_ID = '"&amp;A107&amp;"' AND FIELD_NO = '"&amp;B107&amp;"';"</f>
        <v/>
      </c>
    </row>
    <row r="108" spans="1:12">
      <c r="A108" t="n">
        <v>300</v>
      </c>
      <c r="B108" t="n">
        <v>102</v>
      </c>
      <c r="C108" t="n">
        <v>0</v>
      </c>
      <c r="D108" t="n">
        <v>0</v>
      </c>
      <c r="E108" t="n">
        <v>0</v>
      </c>
      <c r="F108" t="s">
        <v>1435</v>
      </c>
      <c r="H108">
        <f>VLOOKUP(A108,UFMT_FORMAT!$A:$C,3,FALSE)</f>
        <v/>
      </c>
      <c r="J108">
        <f>"Insert into UFMT_FIELD (FORMAT_ID, FIELD_NO, F_MAC, F_KEY, F_MANDATORY, DESCRIPTION) Values ('"&amp;A108&amp;"', '"&amp;B108&amp;"', '"&amp;C108&amp;"', '"&amp;D108&amp;"', '"&amp;E108&amp;"', '"&amp;F108&amp;"');"</f>
        <v/>
      </c>
      <c r="K108">
        <f>"Update UFMT_FIELD SET F_MAC = '"&amp;C108&amp;"', F_KEY = '"&amp;D108&amp;"', F_MANDATORY = '"&amp;E108&amp;"', DESCRIPTION = '"&amp;F108&amp;"' where FORMAT_ID = '"&amp;A108&amp;"' AND FIELD_NO = '"&amp;B108&amp;"';"</f>
        <v/>
      </c>
    </row>
    <row r="109" spans="1:12">
      <c r="A109" t="n">
        <v>300</v>
      </c>
      <c r="B109" t="n">
        <v>103</v>
      </c>
      <c r="C109" t="n">
        <v>0</v>
      </c>
      <c r="D109" t="n">
        <v>0</v>
      </c>
      <c r="E109" t="n">
        <v>0</v>
      </c>
      <c r="F109" t="s">
        <v>1436</v>
      </c>
      <c r="H109">
        <f>VLOOKUP(A109,UFMT_FORMAT!$A:$C,3,FALSE)</f>
        <v/>
      </c>
      <c r="J109">
        <f>"Insert into UFMT_FIELD (FORMAT_ID, FIELD_NO, F_MAC, F_KEY, F_MANDATORY, DESCRIPTION) Values ('"&amp;A109&amp;"', '"&amp;B109&amp;"', '"&amp;C109&amp;"', '"&amp;D109&amp;"', '"&amp;E109&amp;"', '"&amp;F109&amp;"');"</f>
        <v/>
      </c>
      <c r="K109">
        <f>"Update UFMT_FIELD SET F_MAC = '"&amp;C109&amp;"', F_KEY = '"&amp;D109&amp;"', F_MANDATORY = '"&amp;E109&amp;"', DESCRIPTION = '"&amp;F109&amp;"' where FORMAT_ID = '"&amp;A109&amp;"' AND FIELD_NO = '"&amp;B109&amp;"';"</f>
        <v/>
      </c>
    </row>
    <row r="110" spans="1:12">
      <c r="A110" t="n">
        <v>300</v>
      </c>
      <c r="B110" t="n">
        <v>104</v>
      </c>
      <c r="C110" t="n">
        <v>0</v>
      </c>
      <c r="D110" t="n">
        <v>0</v>
      </c>
      <c r="E110" t="n">
        <v>0</v>
      </c>
      <c r="F110" t="s">
        <v>1437</v>
      </c>
      <c r="H110">
        <f>VLOOKUP(A110,UFMT_FORMAT!$A:$C,3,FALSE)</f>
        <v/>
      </c>
      <c r="J110">
        <f>"Insert into UFMT_FIELD (FORMAT_ID, FIELD_NO, F_MAC, F_KEY, F_MANDATORY, DESCRIPTION) Values ('"&amp;A110&amp;"', '"&amp;B110&amp;"', '"&amp;C110&amp;"', '"&amp;D110&amp;"', '"&amp;E110&amp;"', '"&amp;F110&amp;"');"</f>
        <v/>
      </c>
      <c r="K110">
        <f>"Update UFMT_FIELD SET F_MAC = '"&amp;C110&amp;"', F_KEY = '"&amp;D110&amp;"', F_MANDATORY = '"&amp;E110&amp;"', DESCRIPTION = '"&amp;F110&amp;"' where FORMAT_ID = '"&amp;A110&amp;"' AND FIELD_NO = '"&amp;B110&amp;"';"</f>
        <v/>
      </c>
    </row>
    <row r="111" spans="1:12">
      <c r="A111" t="n">
        <v>300</v>
      </c>
      <c r="B111" t="n">
        <v>125</v>
      </c>
      <c r="C111" t="n">
        <v>0</v>
      </c>
      <c r="D111" t="n">
        <v>0</v>
      </c>
      <c r="E111" t="n">
        <v>0</v>
      </c>
      <c r="F111" t="s">
        <v>1438</v>
      </c>
      <c r="H111">
        <f>VLOOKUP(A111,UFMT_FORMAT!$A:$C,3,FALSE)</f>
        <v/>
      </c>
      <c r="J111">
        <f>"Insert into UFMT_FIELD (FORMAT_ID, FIELD_NO, F_MAC, F_KEY, F_MANDATORY, DESCRIPTION) Values ('"&amp;A111&amp;"', '"&amp;B111&amp;"', '"&amp;C111&amp;"', '"&amp;D111&amp;"', '"&amp;E111&amp;"', '"&amp;F111&amp;"');"</f>
        <v/>
      </c>
      <c r="K111">
        <f>"Update UFMT_FIELD SET F_MAC = '"&amp;C111&amp;"', F_KEY = '"&amp;D111&amp;"', F_MANDATORY = '"&amp;E111&amp;"', DESCRIPTION = '"&amp;F111&amp;"' where FORMAT_ID = '"&amp;A111&amp;"' AND FIELD_NO = '"&amp;B111&amp;"';"</f>
        <v/>
      </c>
    </row>
    <row r="112" spans="1:12">
      <c r="A112" t="n">
        <v>300</v>
      </c>
      <c r="B112" t="n">
        <v>126</v>
      </c>
      <c r="C112" t="n">
        <v>0</v>
      </c>
      <c r="D112" t="n">
        <v>0</v>
      </c>
      <c r="E112" t="n">
        <v>1</v>
      </c>
      <c r="F112" t="s">
        <v>1439</v>
      </c>
      <c r="H112">
        <f>VLOOKUP(A112,UFMT_FORMAT!$A:$C,3,FALSE)</f>
        <v/>
      </c>
      <c r="J112">
        <f>"Insert into UFMT_FIELD (FORMAT_ID, FIELD_NO, F_MAC, F_KEY, F_MANDATORY, DESCRIPTION) Values ('"&amp;A112&amp;"', '"&amp;B112&amp;"', '"&amp;C112&amp;"', '"&amp;D112&amp;"', '"&amp;E112&amp;"', '"&amp;F112&amp;"');"</f>
        <v/>
      </c>
      <c r="K112">
        <f>"Update UFMT_FIELD SET F_MAC = '"&amp;C112&amp;"', F_KEY = '"&amp;D112&amp;"', F_MANDATORY = '"&amp;E112&amp;"', DESCRIPTION = '"&amp;F112&amp;"' where FORMAT_ID = '"&amp;A112&amp;"' AND FIELD_NO = '"&amp;B112&amp;"';"</f>
        <v/>
      </c>
    </row>
    <row r="113" spans="1:12">
      <c r="A113" t="n">
        <v>300</v>
      </c>
      <c r="B113" t="n">
        <v>127</v>
      </c>
      <c r="C113" t="n">
        <v>0</v>
      </c>
      <c r="D113" t="n">
        <v>0</v>
      </c>
      <c r="E113" t="n">
        <v>0</v>
      </c>
      <c r="F113" t="s">
        <v>1440</v>
      </c>
      <c r="H113">
        <f>VLOOKUP(A113,UFMT_FORMAT!$A:$C,3,FALSE)</f>
        <v/>
      </c>
      <c r="J113">
        <f>"Insert into UFMT_FIELD (FORMAT_ID, FIELD_NO, F_MAC, F_KEY, F_MANDATORY, DESCRIPTION) Values ('"&amp;A113&amp;"', '"&amp;B113&amp;"', '"&amp;C113&amp;"', '"&amp;D113&amp;"', '"&amp;E113&amp;"', '"&amp;F113&amp;"');"</f>
        <v/>
      </c>
      <c r="K113">
        <f>"Update UFMT_FIELD SET F_MAC = '"&amp;C113&amp;"', F_KEY = '"&amp;D113&amp;"', F_MANDATORY = '"&amp;E113&amp;"', DESCRIPTION = '"&amp;F113&amp;"' where FORMAT_ID = '"&amp;A113&amp;"' AND FIELD_NO = '"&amp;B113&amp;"';"</f>
        <v/>
      </c>
    </row>
    <row r="114" spans="1:12">
      <c r="A114" t="n">
        <v>301</v>
      </c>
      <c r="B114" t="n">
        <v>2</v>
      </c>
      <c r="C114" t="n">
        <v>0</v>
      </c>
      <c r="D114" t="n">
        <v>1</v>
      </c>
      <c r="E114" t="n">
        <v>1</v>
      </c>
      <c r="F114" t="s">
        <v>1416</v>
      </c>
      <c r="H114">
        <f>VLOOKUP(A114,UFMT_FORMAT!$A:$C,3,FALSE)</f>
        <v/>
      </c>
      <c r="J114">
        <f>"Insert into UFMT_FIELD (FORMAT_ID, FIELD_NO, F_MAC, F_KEY, F_MANDATORY, DESCRIPTION) Values ('"&amp;A114&amp;"', '"&amp;B114&amp;"', '"&amp;C114&amp;"', '"&amp;D114&amp;"', '"&amp;E114&amp;"', '"&amp;F114&amp;"');"</f>
        <v/>
      </c>
      <c r="K114">
        <f>"Update UFMT_FIELD SET F_MAC = '"&amp;C114&amp;"', F_KEY = '"&amp;D114&amp;"', F_MANDATORY = '"&amp;E114&amp;"', DESCRIPTION = '"&amp;F114&amp;"' where FORMAT_ID = '"&amp;A114&amp;"' AND FIELD_NO = '"&amp;B114&amp;"';"</f>
        <v/>
      </c>
    </row>
    <row r="115" spans="1:12">
      <c r="A115" t="n">
        <v>301</v>
      </c>
      <c r="B115" t="n">
        <v>3</v>
      </c>
      <c r="C115" t="n">
        <v>0</v>
      </c>
      <c r="D115" t="n">
        <v>1</v>
      </c>
      <c r="E115" t="n">
        <v>1</v>
      </c>
      <c r="F115" t="s">
        <v>1417</v>
      </c>
      <c r="H115">
        <f>VLOOKUP(A115,UFMT_FORMAT!$A:$C,3,FALSE)</f>
        <v/>
      </c>
      <c r="J115">
        <f>"Insert into UFMT_FIELD (FORMAT_ID, FIELD_NO, F_MAC, F_KEY, F_MANDATORY, DESCRIPTION) Values ('"&amp;A115&amp;"', '"&amp;B115&amp;"', '"&amp;C115&amp;"', '"&amp;D115&amp;"', '"&amp;E115&amp;"', '"&amp;F115&amp;"');"</f>
        <v/>
      </c>
      <c r="K115">
        <f>"Update UFMT_FIELD SET F_MAC = '"&amp;C115&amp;"', F_KEY = '"&amp;D115&amp;"', F_MANDATORY = '"&amp;E115&amp;"', DESCRIPTION = '"&amp;F115&amp;"' where FORMAT_ID = '"&amp;A115&amp;"' AND FIELD_NO = '"&amp;B115&amp;"';"</f>
        <v/>
      </c>
    </row>
    <row r="116" spans="1:12">
      <c r="A116" t="n">
        <v>301</v>
      </c>
      <c r="B116" t="n">
        <v>4</v>
      </c>
      <c r="C116" t="n">
        <v>0</v>
      </c>
      <c r="D116" t="n">
        <v>0</v>
      </c>
      <c r="E116" t="n">
        <v>0</v>
      </c>
      <c r="F116" t="s">
        <v>1418</v>
      </c>
      <c r="H116">
        <f>VLOOKUP(A116,UFMT_FORMAT!$A:$C,3,FALSE)</f>
        <v/>
      </c>
      <c r="J116">
        <f>"Insert into UFMT_FIELD (FORMAT_ID, FIELD_NO, F_MAC, F_KEY, F_MANDATORY, DESCRIPTION) Values ('"&amp;A116&amp;"', '"&amp;B116&amp;"', '"&amp;C116&amp;"', '"&amp;D116&amp;"', '"&amp;E116&amp;"', '"&amp;F116&amp;"');"</f>
        <v/>
      </c>
      <c r="K116">
        <f>"Update UFMT_FIELD SET F_MAC = '"&amp;C116&amp;"', F_KEY = '"&amp;D116&amp;"', F_MANDATORY = '"&amp;E116&amp;"', DESCRIPTION = '"&amp;F116&amp;"' where FORMAT_ID = '"&amp;A116&amp;"' AND FIELD_NO = '"&amp;B116&amp;"';"</f>
        <v/>
      </c>
    </row>
    <row r="117" spans="1:12">
      <c r="A117" t="n">
        <v>301</v>
      </c>
      <c r="B117" t="n">
        <v>7</v>
      </c>
      <c r="C117" t="n">
        <v>0</v>
      </c>
      <c r="D117" t="n">
        <v>0</v>
      </c>
      <c r="E117" t="n">
        <v>1</v>
      </c>
      <c r="F117" t="s">
        <v>1411</v>
      </c>
      <c r="H117">
        <f>VLOOKUP(A117,UFMT_FORMAT!$A:$C,3,FALSE)</f>
        <v/>
      </c>
      <c r="J117">
        <f>"Insert into UFMT_FIELD (FORMAT_ID, FIELD_NO, F_MAC, F_KEY, F_MANDATORY, DESCRIPTION) Values ('"&amp;A117&amp;"', '"&amp;B117&amp;"', '"&amp;C117&amp;"', '"&amp;D117&amp;"', '"&amp;E117&amp;"', '"&amp;F117&amp;"');"</f>
        <v/>
      </c>
      <c r="K117">
        <f>"Update UFMT_FIELD SET F_MAC = '"&amp;C117&amp;"', F_KEY = '"&amp;D117&amp;"', F_MANDATORY = '"&amp;E117&amp;"', DESCRIPTION = '"&amp;F117&amp;"' where FORMAT_ID = '"&amp;A117&amp;"' AND FIELD_NO = '"&amp;B117&amp;"';"</f>
        <v/>
      </c>
    </row>
    <row r="118" spans="1:12">
      <c r="A118" t="n">
        <v>301</v>
      </c>
      <c r="B118" t="n">
        <v>8</v>
      </c>
      <c r="C118" t="n">
        <v>0</v>
      </c>
      <c r="D118" t="n">
        <v>0</v>
      </c>
      <c r="E118" t="n">
        <v>0</v>
      </c>
      <c r="F118" t="s">
        <v>1419</v>
      </c>
      <c r="H118">
        <f>VLOOKUP(A118,UFMT_FORMAT!$A:$C,3,FALSE)</f>
        <v/>
      </c>
      <c r="J118">
        <f>"Insert into UFMT_FIELD (FORMAT_ID, FIELD_NO, F_MAC, F_KEY, F_MANDATORY, DESCRIPTION) Values ('"&amp;A118&amp;"', '"&amp;B118&amp;"', '"&amp;C118&amp;"', '"&amp;D118&amp;"', '"&amp;E118&amp;"', '"&amp;F118&amp;"');"</f>
        <v/>
      </c>
      <c r="K118">
        <f>"Update UFMT_FIELD SET F_MAC = '"&amp;C118&amp;"', F_KEY = '"&amp;D118&amp;"', F_MANDATORY = '"&amp;E118&amp;"', DESCRIPTION = '"&amp;F118&amp;"' where FORMAT_ID = '"&amp;A118&amp;"' AND FIELD_NO = '"&amp;B118&amp;"';"</f>
        <v/>
      </c>
    </row>
    <row r="119" spans="1:12">
      <c r="A119" t="n">
        <v>301</v>
      </c>
      <c r="B119" t="n">
        <v>11</v>
      </c>
      <c r="C119" t="n">
        <v>0</v>
      </c>
      <c r="D119" t="n">
        <v>1</v>
      </c>
      <c r="E119" t="n">
        <v>1</v>
      </c>
      <c r="F119" t="s">
        <v>1412</v>
      </c>
      <c r="H119">
        <f>VLOOKUP(A119,UFMT_FORMAT!$A:$C,3,FALSE)</f>
        <v/>
      </c>
      <c r="J119">
        <f>"Insert into UFMT_FIELD (FORMAT_ID, FIELD_NO, F_MAC, F_KEY, F_MANDATORY, DESCRIPTION) Values ('"&amp;A119&amp;"', '"&amp;B119&amp;"', '"&amp;C119&amp;"', '"&amp;D119&amp;"', '"&amp;E119&amp;"', '"&amp;F119&amp;"');"</f>
        <v/>
      </c>
      <c r="K119">
        <f>"Update UFMT_FIELD SET F_MAC = '"&amp;C119&amp;"', F_KEY = '"&amp;D119&amp;"', F_MANDATORY = '"&amp;E119&amp;"', DESCRIPTION = '"&amp;F119&amp;"' where FORMAT_ID = '"&amp;A119&amp;"' AND FIELD_NO = '"&amp;B119&amp;"';"</f>
        <v/>
      </c>
    </row>
    <row r="120" spans="1:12">
      <c r="A120" t="n">
        <v>301</v>
      </c>
      <c r="B120" t="n">
        <v>12</v>
      </c>
      <c r="C120" t="n">
        <v>0</v>
      </c>
      <c r="D120" t="n">
        <v>1</v>
      </c>
      <c r="E120" t="n">
        <v>1</v>
      </c>
      <c r="F120" t="s">
        <v>1420</v>
      </c>
      <c r="H120">
        <f>VLOOKUP(A120,UFMT_FORMAT!$A:$C,3,FALSE)</f>
        <v/>
      </c>
      <c r="J120">
        <f>"Insert into UFMT_FIELD (FORMAT_ID, FIELD_NO, F_MAC, F_KEY, F_MANDATORY, DESCRIPTION) Values ('"&amp;A120&amp;"', '"&amp;B120&amp;"', '"&amp;C120&amp;"', '"&amp;D120&amp;"', '"&amp;E120&amp;"', '"&amp;F120&amp;"');"</f>
        <v/>
      </c>
      <c r="K120">
        <f>"Update UFMT_FIELD SET F_MAC = '"&amp;C120&amp;"', F_KEY = '"&amp;D120&amp;"', F_MANDATORY = '"&amp;E120&amp;"', DESCRIPTION = '"&amp;F120&amp;"' where FORMAT_ID = '"&amp;A120&amp;"' AND FIELD_NO = '"&amp;B120&amp;"';"</f>
        <v/>
      </c>
    </row>
    <row r="121" spans="1:12">
      <c r="A121" t="n">
        <v>301</v>
      </c>
      <c r="B121" t="n">
        <v>13</v>
      </c>
      <c r="C121" t="n">
        <v>0</v>
      </c>
      <c r="D121" t="n">
        <v>1</v>
      </c>
      <c r="E121" t="n">
        <v>1</v>
      </c>
      <c r="F121" t="s">
        <v>1421</v>
      </c>
      <c r="H121">
        <f>VLOOKUP(A121,UFMT_FORMAT!$A:$C,3,FALSE)</f>
        <v/>
      </c>
      <c r="J121">
        <f>"Insert into UFMT_FIELD (FORMAT_ID, FIELD_NO, F_MAC, F_KEY, F_MANDATORY, DESCRIPTION) Values ('"&amp;A121&amp;"', '"&amp;B121&amp;"', '"&amp;C121&amp;"', '"&amp;D121&amp;"', '"&amp;E121&amp;"', '"&amp;F121&amp;"');"</f>
        <v/>
      </c>
      <c r="K121">
        <f>"Update UFMT_FIELD SET F_MAC = '"&amp;C121&amp;"', F_KEY = '"&amp;D121&amp;"', F_MANDATORY = '"&amp;E121&amp;"', DESCRIPTION = '"&amp;F121&amp;"' where FORMAT_ID = '"&amp;A121&amp;"' AND FIELD_NO = '"&amp;B121&amp;"';"</f>
        <v/>
      </c>
    </row>
    <row r="122" spans="1:12">
      <c r="A122" t="n">
        <v>301</v>
      </c>
      <c r="B122" t="n">
        <v>18</v>
      </c>
      <c r="C122" t="n">
        <v>0</v>
      </c>
      <c r="D122" t="n">
        <v>0</v>
      </c>
      <c r="E122" t="n">
        <v>1</v>
      </c>
      <c r="F122" t="s">
        <v>1422</v>
      </c>
      <c r="H122">
        <f>VLOOKUP(A122,UFMT_FORMAT!$A:$C,3,FALSE)</f>
        <v/>
      </c>
      <c r="J122">
        <f>"Insert into UFMT_FIELD (FORMAT_ID, FIELD_NO, F_MAC, F_KEY, F_MANDATORY, DESCRIPTION) Values ('"&amp;A122&amp;"', '"&amp;B122&amp;"', '"&amp;C122&amp;"', '"&amp;D122&amp;"', '"&amp;E122&amp;"', '"&amp;F122&amp;"');"</f>
        <v/>
      </c>
      <c r="K122">
        <f>"Update UFMT_FIELD SET F_MAC = '"&amp;C122&amp;"', F_KEY = '"&amp;D122&amp;"', F_MANDATORY = '"&amp;E122&amp;"', DESCRIPTION = '"&amp;F122&amp;"' where FORMAT_ID = '"&amp;A122&amp;"' AND FIELD_NO = '"&amp;B122&amp;"';"</f>
        <v/>
      </c>
    </row>
    <row r="123" spans="1:12">
      <c r="A123" t="n">
        <v>301</v>
      </c>
      <c r="B123" t="n">
        <v>29</v>
      </c>
      <c r="C123" t="n">
        <v>0</v>
      </c>
      <c r="D123" t="n">
        <v>0</v>
      </c>
      <c r="E123" t="n">
        <v>1</v>
      </c>
      <c r="F123" t="s">
        <v>1423</v>
      </c>
      <c r="H123">
        <f>VLOOKUP(A123,UFMT_FORMAT!$A:$C,3,FALSE)</f>
        <v/>
      </c>
      <c r="J123">
        <f>"Insert into UFMT_FIELD (FORMAT_ID, FIELD_NO, F_MAC, F_KEY, F_MANDATORY, DESCRIPTION) Values ('"&amp;A123&amp;"', '"&amp;B123&amp;"', '"&amp;C123&amp;"', '"&amp;D123&amp;"', '"&amp;E123&amp;"', '"&amp;F123&amp;"');"</f>
        <v/>
      </c>
      <c r="K123">
        <f>"Update UFMT_FIELD SET F_MAC = '"&amp;C123&amp;"', F_KEY = '"&amp;D123&amp;"', F_MANDATORY = '"&amp;E123&amp;"', DESCRIPTION = '"&amp;F123&amp;"' where FORMAT_ID = '"&amp;A123&amp;"' AND FIELD_NO = '"&amp;B123&amp;"';"</f>
        <v/>
      </c>
    </row>
    <row r="124" spans="1:12">
      <c r="A124" t="n">
        <v>301</v>
      </c>
      <c r="B124" t="n">
        <v>31</v>
      </c>
      <c r="C124" t="n">
        <v>0</v>
      </c>
      <c r="D124" t="n">
        <v>0</v>
      </c>
      <c r="E124" t="n">
        <v>0</v>
      </c>
      <c r="F124" t="s">
        <v>1424</v>
      </c>
      <c r="H124">
        <f>VLOOKUP(A124,UFMT_FORMAT!$A:$C,3,FALSE)</f>
        <v/>
      </c>
      <c r="J124">
        <f>"Insert into UFMT_FIELD (FORMAT_ID, FIELD_NO, F_MAC, F_KEY, F_MANDATORY, DESCRIPTION) Values ('"&amp;A124&amp;"', '"&amp;B124&amp;"', '"&amp;C124&amp;"', '"&amp;D124&amp;"', '"&amp;E124&amp;"', '"&amp;F124&amp;"');"</f>
        <v/>
      </c>
      <c r="K124">
        <f>"Update UFMT_FIELD SET F_MAC = '"&amp;C124&amp;"', F_KEY = '"&amp;D124&amp;"', F_MANDATORY = '"&amp;E124&amp;"', DESCRIPTION = '"&amp;F124&amp;"' where FORMAT_ID = '"&amp;A124&amp;"' AND FIELD_NO = '"&amp;B124&amp;"';"</f>
        <v/>
      </c>
    </row>
    <row r="125" spans="1:12">
      <c r="A125" t="n">
        <v>301</v>
      </c>
      <c r="B125" t="n">
        <v>32</v>
      </c>
      <c r="C125" t="n">
        <v>0</v>
      </c>
      <c r="D125" t="n">
        <v>0</v>
      </c>
      <c r="E125" t="n">
        <v>1</v>
      </c>
      <c r="F125" t="s">
        <v>1425</v>
      </c>
      <c r="H125">
        <f>VLOOKUP(A125,UFMT_FORMAT!$A:$C,3,FALSE)</f>
        <v/>
      </c>
      <c r="J125">
        <f>"Insert into UFMT_FIELD (FORMAT_ID, FIELD_NO, F_MAC, F_KEY, F_MANDATORY, DESCRIPTION) Values ('"&amp;A125&amp;"', '"&amp;B125&amp;"', '"&amp;C125&amp;"', '"&amp;D125&amp;"', '"&amp;E125&amp;"', '"&amp;F125&amp;"');"</f>
        <v/>
      </c>
      <c r="K125">
        <f>"Update UFMT_FIELD SET F_MAC = '"&amp;C125&amp;"', F_KEY = '"&amp;D125&amp;"', F_MANDATORY = '"&amp;E125&amp;"', DESCRIPTION = '"&amp;F125&amp;"' where FORMAT_ID = '"&amp;A125&amp;"' AND FIELD_NO = '"&amp;B125&amp;"';"</f>
        <v/>
      </c>
    </row>
    <row r="126" spans="1:12">
      <c r="A126" t="n">
        <v>301</v>
      </c>
      <c r="B126" t="n">
        <v>33</v>
      </c>
      <c r="C126" t="n">
        <v>0</v>
      </c>
      <c r="D126" t="n">
        <v>0</v>
      </c>
      <c r="E126" t="n">
        <v>1</v>
      </c>
      <c r="F126" t="s">
        <v>1426</v>
      </c>
      <c r="H126">
        <f>VLOOKUP(A126,UFMT_FORMAT!$A:$C,3,FALSE)</f>
        <v/>
      </c>
      <c r="J126">
        <f>"Insert into UFMT_FIELD (FORMAT_ID, FIELD_NO, F_MAC, F_KEY, F_MANDATORY, DESCRIPTION) Values ('"&amp;A126&amp;"', '"&amp;B126&amp;"', '"&amp;C126&amp;"', '"&amp;D126&amp;"', '"&amp;E126&amp;"', '"&amp;F126&amp;"');"</f>
        <v/>
      </c>
      <c r="K126">
        <f>"Update UFMT_FIELD SET F_MAC = '"&amp;C126&amp;"', F_KEY = '"&amp;D126&amp;"', F_MANDATORY = '"&amp;E126&amp;"', DESCRIPTION = '"&amp;F126&amp;"' where FORMAT_ID = '"&amp;A126&amp;"' AND FIELD_NO = '"&amp;B126&amp;"';"</f>
        <v/>
      </c>
    </row>
    <row r="127" spans="1:12">
      <c r="A127" t="n">
        <v>301</v>
      </c>
      <c r="B127" t="n">
        <v>37</v>
      </c>
      <c r="C127" t="n">
        <v>0</v>
      </c>
      <c r="D127" t="n">
        <v>0</v>
      </c>
      <c r="E127" t="n">
        <v>1</v>
      </c>
      <c r="F127" t="s">
        <v>1427</v>
      </c>
      <c r="H127">
        <f>VLOOKUP(A127,UFMT_FORMAT!$A:$C,3,FALSE)</f>
        <v/>
      </c>
      <c r="J127">
        <f>"Insert into UFMT_FIELD (FORMAT_ID, FIELD_NO, F_MAC, F_KEY, F_MANDATORY, DESCRIPTION) Values ('"&amp;A127&amp;"', '"&amp;B127&amp;"', '"&amp;C127&amp;"', '"&amp;D127&amp;"', '"&amp;E127&amp;"', '"&amp;F127&amp;"');"</f>
        <v/>
      </c>
      <c r="K127">
        <f>"Update UFMT_FIELD SET F_MAC = '"&amp;C127&amp;"', F_KEY = '"&amp;D127&amp;"', F_MANDATORY = '"&amp;E127&amp;"', DESCRIPTION = '"&amp;F127&amp;"' where FORMAT_ID = '"&amp;A127&amp;"' AND FIELD_NO = '"&amp;B127&amp;"';"</f>
        <v/>
      </c>
    </row>
    <row r="128" spans="1:12">
      <c r="A128" t="n">
        <v>301</v>
      </c>
      <c r="B128" t="n">
        <v>39</v>
      </c>
      <c r="C128" t="n">
        <v>0</v>
      </c>
      <c r="D128" t="n">
        <v>0</v>
      </c>
      <c r="E128" t="n">
        <v>1</v>
      </c>
      <c r="F128" t="s">
        <v>1415</v>
      </c>
      <c r="H128">
        <f>VLOOKUP(A128,UFMT_FORMAT!$A:$C,3,FALSE)</f>
        <v/>
      </c>
      <c r="J128">
        <f>"Insert into UFMT_FIELD (FORMAT_ID, FIELD_NO, F_MAC, F_KEY, F_MANDATORY, DESCRIPTION) Values ('"&amp;A128&amp;"', '"&amp;B128&amp;"', '"&amp;C128&amp;"', '"&amp;D128&amp;"', '"&amp;E128&amp;"', '"&amp;F128&amp;"');"</f>
        <v/>
      </c>
      <c r="K128">
        <f>"Update UFMT_FIELD SET F_MAC = '"&amp;C128&amp;"', F_KEY = '"&amp;D128&amp;"', F_MANDATORY = '"&amp;E128&amp;"', DESCRIPTION = '"&amp;F128&amp;"' where FORMAT_ID = '"&amp;A128&amp;"' AND FIELD_NO = '"&amp;B128&amp;"';"</f>
        <v/>
      </c>
    </row>
    <row r="129" spans="1:12">
      <c r="A129" t="n">
        <v>301</v>
      </c>
      <c r="B129" t="n">
        <v>41</v>
      </c>
      <c r="C129" t="n">
        <v>0</v>
      </c>
      <c r="D129" t="n">
        <v>0</v>
      </c>
      <c r="E129" t="n">
        <v>1</v>
      </c>
      <c r="F129" t="s">
        <v>1429</v>
      </c>
      <c r="H129">
        <f>VLOOKUP(A129,UFMT_FORMAT!$A:$C,3,FALSE)</f>
        <v/>
      </c>
      <c r="J129">
        <f>"Insert into UFMT_FIELD (FORMAT_ID, FIELD_NO, F_MAC, F_KEY, F_MANDATORY, DESCRIPTION) Values ('"&amp;A129&amp;"', '"&amp;B129&amp;"', '"&amp;C129&amp;"', '"&amp;D129&amp;"', '"&amp;E129&amp;"', '"&amp;F129&amp;"');"</f>
        <v/>
      </c>
      <c r="K129">
        <f>"Update UFMT_FIELD SET F_MAC = '"&amp;C129&amp;"', F_KEY = '"&amp;D129&amp;"', F_MANDATORY = '"&amp;E129&amp;"', DESCRIPTION = '"&amp;F129&amp;"' where FORMAT_ID = '"&amp;A129&amp;"' AND FIELD_NO = '"&amp;B129&amp;"';"</f>
        <v/>
      </c>
    </row>
    <row r="130" spans="1:12">
      <c r="A130" t="n">
        <v>301</v>
      </c>
      <c r="B130" t="n">
        <v>42</v>
      </c>
      <c r="C130" t="n">
        <v>0</v>
      </c>
      <c r="D130" t="n">
        <v>0</v>
      </c>
      <c r="E130" t="n">
        <v>0</v>
      </c>
      <c r="F130" t="s">
        <v>1430</v>
      </c>
      <c r="H130">
        <f>VLOOKUP(A130,UFMT_FORMAT!$A:$C,3,FALSE)</f>
        <v/>
      </c>
      <c r="J130">
        <f>"Insert into UFMT_FIELD (FORMAT_ID, FIELD_NO, F_MAC, F_KEY, F_MANDATORY, DESCRIPTION) Values ('"&amp;A130&amp;"', '"&amp;B130&amp;"', '"&amp;C130&amp;"', '"&amp;D130&amp;"', '"&amp;E130&amp;"', '"&amp;F130&amp;"');"</f>
        <v/>
      </c>
      <c r="K130">
        <f>"Update UFMT_FIELD SET F_MAC = '"&amp;C130&amp;"', F_KEY = '"&amp;D130&amp;"', F_MANDATORY = '"&amp;E130&amp;"', DESCRIPTION = '"&amp;F130&amp;"' where FORMAT_ID = '"&amp;A130&amp;"' AND FIELD_NO = '"&amp;B130&amp;"';"</f>
        <v/>
      </c>
    </row>
    <row r="131" spans="1:12">
      <c r="A131" t="n">
        <v>301</v>
      </c>
      <c r="B131" t="n">
        <v>48</v>
      </c>
      <c r="C131" t="n">
        <v>0</v>
      </c>
      <c r="D131" t="n">
        <v>0</v>
      </c>
      <c r="E131" t="n">
        <v>0</v>
      </c>
      <c r="F131" t="s">
        <v>1413</v>
      </c>
      <c r="H131">
        <f>VLOOKUP(A131,UFMT_FORMAT!$A:$C,3,FALSE)</f>
        <v/>
      </c>
      <c r="J131">
        <f>"Insert into UFMT_FIELD (FORMAT_ID, FIELD_NO, F_MAC, F_KEY, F_MANDATORY, DESCRIPTION) Values ('"&amp;A131&amp;"', '"&amp;B131&amp;"', '"&amp;C131&amp;"', '"&amp;D131&amp;"', '"&amp;E131&amp;"', '"&amp;F131&amp;"');"</f>
        <v/>
      </c>
      <c r="K131">
        <f>"Update UFMT_FIELD SET F_MAC = '"&amp;C131&amp;"', F_KEY = '"&amp;D131&amp;"', F_MANDATORY = '"&amp;E131&amp;"', DESCRIPTION = '"&amp;F131&amp;"' where FORMAT_ID = '"&amp;A131&amp;"' AND FIELD_NO = '"&amp;B131&amp;"';"</f>
        <v/>
      </c>
    </row>
    <row r="132" spans="1:12">
      <c r="A132" t="n">
        <v>301</v>
      </c>
      <c r="B132" t="n">
        <v>49</v>
      </c>
      <c r="C132" t="n">
        <v>0</v>
      </c>
      <c r="D132" t="n">
        <v>0</v>
      </c>
      <c r="E132" t="n">
        <v>1</v>
      </c>
      <c r="F132" t="s">
        <v>1432</v>
      </c>
      <c r="H132">
        <f>VLOOKUP(A132,UFMT_FORMAT!$A:$C,3,FALSE)</f>
        <v/>
      </c>
      <c r="J132">
        <f>"Insert into UFMT_FIELD (FORMAT_ID, FIELD_NO, F_MAC, F_KEY, F_MANDATORY, DESCRIPTION) Values ('"&amp;A132&amp;"', '"&amp;B132&amp;"', '"&amp;C132&amp;"', '"&amp;D132&amp;"', '"&amp;E132&amp;"', '"&amp;F132&amp;"');"</f>
        <v/>
      </c>
      <c r="K132">
        <f>"Update UFMT_FIELD SET F_MAC = '"&amp;C132&amp;"', F_KEY = '"&amp;D132&amp;"', F_MANDATORY = '"&amp;E132&amp;"', DESCRIPTION = '"&amp;F132&amp;"' where FORMAT_ID = '"&amp;A132&amp;"' AND FIELD_NO = '"&amp;B132&amp;"';"</f>
        <v/>
      </c>
    </row>
    <row r="133" spans="1:12">
      <c r="A133" t="n">
        <v>301</v>
      </c>
      <c r="B133" t="n">
        <v>54</v>
      </c>
      <c r="C133" t="n">
        <v>0</v>
      </c>
      <c r="D133" t="n">
        <v>0</v>
      </c>
      <c r="E133" t="n">
        <v>0</v>
      </c>
      <c r="F133" t="s">
        <v>1441</v>
      </c>
      <c r="H133">
        <f>VLOOKUP(A133,UFMT_FORMAT!$A:$C,3,FALSE)</f>
        <v/>
      </c>
      <c r="J133">
        <f>"Insert into UFMT_FIELD (FORMAT_ID, FIELD_NO, F_MAC, F_KEY, F_MANDATORY, DESCRIPTION) Values ('"&amp;A133&amp;"', '"&amp;B133&amp;"', '"&amp;C133&amp;"', '"&amp;D133&amp;"', '"&amp;E133&amp;"', '"&amp;F133&amp;"');"</f>
        <v/>
      </c>
      <c r="K133">
        <f>"Update UFMT_FIELD SET F_MAC = '"&amp;C133&amp;"', F_KEY = '"&amp;D133&amp;"', F_MANDATORY = '"&amp;E133&amp;"', DESCRIPTION = '"&amp;F133&amp;"' where FORMAT_ID = '"&amp;A133&amp;"' AND FIELD_NO = '"&amp;B133&amp;"';"</f>
        <v/>
      </c>
    </row>
    <row r="134" spans="1:12">
      <c r="A134" t="n">
        <v>301</v>
      </c>
      <c r="B134" t="n">
        <v>63</v>
      </c>
      <c r="C134" t="n">
        <v>0</v>
      </c>
      <c r="D134" t="n">
        <v>0</v>
      </c>
      <c r="E134" t="n">
        <v>0</v>
      </c>
      <c r="F134" t="s">
        <v>1434</v>
      </c>
      <c r="H134">
        <f>VLOOKUP(A134,UFMT_FORMAT!$A:$C,3,FALSE)</f>
        <v/>
      </c>
      <c r="J134">
        <f>"Insert into UFMT_FIELD (FORMAT_ID, FIELD_NO, F_MAC, F_KEY, F_MANDATORY, DESCRIPTION) Values ('"&amp;A134&amp;"', '"&amp;B134&amp;"', '"&amp;C134&amp;"', '"&amp;D134&amp;"', '"&amp;E134&amp;"', '"&amp;F134&amp;"');"</f>
        <v/>
      </c>
      <c r="K134">
        <f>"Update UFMT_FIELD SET F_MAC = '"&amp;C134&amp;"', F_KEY = '"&amp;D134&amp;"', F_MANDATORY = '"&amp;E134&amp;"', DESCRIPTION = '"&amp;F134&amp;"' where FORMAT_ID = '"&amp;A134&amp;"' AND FIELD_NO = '"&amp;B134&amp;"';"</f>
        <v/>
      </c>
    </row>
    <row r="135" spans="1:12">
      <c r="A135" t="n">
        <v>301</v>
      </c>
      <c r="B135" t="n">
        <v>90</v>
      </c>
      <c r="C135" t="n">
        <v>0</v>
      </c>
      <c r="D135" t="n">
        <v>0</v>
      </c>
      <c r="E135" t="n">
        <v>1</v>
      </c>
      <c r="F135" t="s">
        <v>1442</v>
      </c>
      <c r="H135">
        <f>VLOOKUP(A135,UFMT_FORMAT!$A:$C,3,FALSE)</f>
        <v/>
      </c>
      <c r="J135">
        <f>"Insert into UFMT_FIELD (FORMAT_ID, FIELD_NO, F_MAC, F_KEY, F_MANDATORY, DESCRIPTION) Values ('"&amp;A135&amp;"', '"&amp;B135&amp;"', '"&amp;C135&amp;"', '"&amp;D135&amp;"', '"&amp;E135&amp;"', '"&amp;F135&amp;"');"</f>
        <v/>
      </c>
      <c r="K135">
        <f>"Update UFMT_FIELD SET F_MAC = '"&amp;C135&amp;"', F_KEY = '"&amp;D135&amp;"', F_MANDATORY = '"&amp;E135&amp;"', DESCRIPTION = '"&amp;F135&amp;"' where FORMAT_ID = '"&amp;A135&amp;"' AND FIELD_NO = '"&amp;B135&amp;"';"</f>
        <v/>
      </c>
    </row>
    <row r="136" spans="1:12">
      <c r="A136" t="n">
        <v>301</v>
      </c>
      <c r="B136" t="n">
        <v>102</v>
      </c>
      <c r="C136" t="n">
        <v>0</v>
      </c>
      <c r="D136" t="n">
        <v>0</v>
      </c>
      <c r="E136" t="n">
        <v>0</v>
      </c>
      <c r="F136" t="s">
        <v>1435</v>
      </c>
      <c r="H136">
        <f>VLOOKUP(A136,UFMT_FORMAT!$A:$C,3,FALSE)</f>
        <v/>
      </c>
      <c r="J136">
        <f>"Insert into UFMT_FIELD (FORMAT_ID, FIELD_NO, F_MAC, F_KEY, F_MANDATORY, DESCRIPTION) Values ('"&amp;A136&amp;"', '"&amp;B136&amp;"', '"&amp;C136&amp;"', '"&amp;D136&amp;"', '"&amp;E136&amp;"', '"&amp;F136&amp;"');"</f>
        <v/>
      </c>
      <c r="K136">
        <f>"Update UFMT_FIELD SET F_MAC = '"&amp;C136&amp;"', F_KEY = '"&amp;D136&amp;"', F_MANDATORY = '"&amp;E136&amp;"', DESCRIPTION = '"&amp;F136&amp;"' where FORMAT_ID = '"&amp;A136&amp;"' AND FIELD_NO = '"&amp;B136&amp;"';"</f>
        <v/>
      </c>
    </row>
    <row r="137" spans="1:12">
      <c r="A137" t="n">
        <v>301</v>
      </c>
      <c r="B137" t="n">
        <v>103</v>
      </c>
      <c r="C137" t="n">
        <v>0</v>
      </c>
      <c r="D137" t="n">
        <v>0</v>
      </c>
      <c r="E137" t="n">
        <v>0</v>
      </c>
      <c r="F137" t="s">
        <v>1436</v>
      </c>
      <c r="H137">
        <f>VLOOKUP(A137,UFMT_FORMAT!$A:$C,3,FALSE)</f>
        <v/>
      </c>
      <c r="J137">
        <f>"Insert into UFMT_FIELD (FORMAT_ID, FIELD_NO, F_MAC, F_KEY, F_MANDATORY, DESCRIPTION) Values ('"&amp;A137&amp;"', '"&amp;B137&amp;"', '"&amp;C137&amp;"', '"&amp;D137&amp;"', '"&amp;E137&amp;"', '"&amp;F137&amp;"');"</f>
        <v/>
      </c>
      <c r="K137">
        <f>"Update UFMT_FIELD SET F_MAC = '"&amp;C137&amp;"', F_KEY = '"&amp;D137&amp;"', F_MANDATORY = '"&amp;E137&amp;"', DESCRIPTION = '"&amp;F137&amp;"' where FORMAT_ID = '"&amp;A137&amp;"' AND FIELD_NO = '"&amp;B137&amp;"';"</f>
        <v/>
      </c>
    </row>
    <row r="138" spans="1:12">
      <c r="A138" t="n">
        <v>301</v>
      </c>
      <c r="B138" t="n">
        <v>125</v>
      </c>
      <c r="C138" t="n">
        <v>0</v>
      </c>
      <c r="D138" t="n">
        <v>0</v>
      </c>
      <c r="E138" t="n">
        <v>0</v>
      </c>
      <c r="F138" t="s">
        <v>1438</v>
      </c>
      <c r="H138">
        <f>VLOOKUP(A138,UFMT_FORMAT!$A:$C,3,FALSE)</f>
        <v/>
      </c>
      <c r="J138">
        <f>"Insert into UFMT_FIELD (FORMAT_ID, FIELD_NO, F_MAC, F_KEY, F_MANDATORY, DESCRIPTION) Values ('"&amp;A138&amp;"', '"&amp;B138&amp;"', '"&amp;C138&amp;"', '"&amp;D138&amp;"', '"&amp;E138&amp;"', '"&amp;F138&amp;"');"</f>
        <v/>
      </c>
      <c r="K138">
        <f>"Update UFMT_FIELD SET F_MAC = '"&amp;C138&amp;"', F_KEY = '"&amp;D138&amp;"', F_MANDATORY = '"&amp;E138&amp;"', DESCRIPTION = '"&amp;F138&amp;"' where FORMAT_ID = '"&amp;A138&amp;"' AND FIELD_NO = '"&amp;B138&amp;"';"</f>
        <v/>
      </c>
    </row>
    <row r="139" spans="1:12">
      <c r="A139" t="n">
        <v>301</v>
      </c>
      <c r="B139" t="n">
        <v>126</v>
      </c>
      <c r="C139" t="n">
        <v>0</v>
      </c>
      <c r="D139" t="n">
        <v>0</v>
      </c>
      <c r="E139" t="n">
        <v>1</v>
      </c>
      <c r="F139" t="s">
        <v>1439</v>
      </c>
      <c r="H139">
        <f>VLOOKUP(A139,UFMT_FORMAT!$A:$C,3,FALSE)</f>
        <v/>
      </c>
      <c r="J139">
        <f>"Insert into UFMT_FIELD (FORMAT_ID, FIELD_NO, F_MAC, F_KEY, F_MANDATORY, DESCRIPTION) Values ('"&amp;A139&amp;"', '"&amp;B139&amp;"', '"&amp;C139&amp;"', '"&amp;D139&amp;"', '"&amp;E139&amp;"', '"&amp;F139&amp;"');"</f>
        <v/>
      </c>
      <c r="K139">
        <f>"Update UFMT_FIELD SET F_MAC = '"&amp;C139&amp;"', F_KEY = '"&amp;D139&amp;"', F_MANDATORY = '"&amp;E139&amp;"', DESCRIPTION = '"&amp;F139&amp;"' where FORMAT_ID = '"&amp;A139&amp;"' AND FIELD_NO = '"&amp;B139&amp;"';"</f>
        <v/>
      </c>
    </row>
    <row r="140" spans="1:12">
      <c r="A140" t="n">
        <v>301</v>
      </c>
      <c r="B140" t="n">
        <v>127</v>
      </c>
      <c r="C140" t="n">
        <v>0</v>
      </c>
      <c r="D140" t="n">
        <v>0</v>
      </c>
      <c r="E140" t="n">
        <v>0</v>
      </c>
      <c r="F140" t="s">
        <v>1440</v>
      </c>
      <c r="H140">
        <f>VLOOKUP(A140,UFMT_FORMAT!$A:$C,3,FALSE)</f>
        <v/>
      </c>
      <c r="J140">
        <f>"Insert into UFMT_FIELD (FORMAT_ID, FIELD_NO, F_MAC, F_KEY, F_MANDATORY, DESCRIPTION) Values ('"&amp;A140&amp;"', '"&amp;B140&amp;"', '"&amp;C140&amp;"', '"&amp;D140&amp;"', '"&amp;E140&amp;"', '"&amp;F140&amp;"');"</f>
        <v/>
      </c>
      <c r="K140">
        <f>"Update UFMT_FIELD SET F_MAC = '"&amp;C140&amp;"', F_KEY = '"&amp;D140&amp;"', F_MANDATORY = '"&amp;E140&amp;"', DESCRIPTION = '"&amp;F140&amp;"' where FORMAT_ID = '"&amp;A140&amp;"' AND FIELD_NO = '"&amp;B140&amp;"';"</f>
        <v/>
      </c>
    </row>
    <row r="141" spans="1:12">
      <c r="A141" s="2" t="n">
        <v>400</v>
      </c>
      <c r="B141" s="2" t="n">
        <v>1</v>
      </c>
      <c r="C141" t="n">
        <v>0</v>
      </c>
      <c r="D141" t="n">
        <v>0</v>
      </c>
      <c r="E141" t="n">
        <v>1</v>
      </c>
      <c r="F141" t="s">
        <v>1443</v>
      </c>
      <c r="H141">
        <f>VLOOKUP(A141,UFMT_FORMAT!$A:$C,3,FALSE)</f>
        <v/>
      </c>
      <c r="J141">
        <f>"Insert into UFMT_FIELD (FORMAT_ID, FIELD_NO, F_MAC, F_KEY, F_MANDATORY, DESCRIPTION) Values ('"&amp;A141&amp;"', '"&amp;B141&amp;"', '"&amp;C141&amp;"', '"&amp;D141&amp;"', '"&amp;E141&amp;"', '"&amp;F141&amp;"');"</f>
        <v/>
      </c>
      <c r="K141">
        <f>"Update UFMT_FIELD SET F_MAC = '"&amp;C141&amp;"', F_KEY = '"&amp;D141&amp;"', F_MANDATORY = '"&amp;E141&amp;"', DESCRIPTION = '"&amp;F141&amp;"' where FORMAT_ID = '"&amp;A141&amp;"' AND FIELD_NO = '"&amp;B141&amp;"';"</f>
        <v/>
      </c>
    </row>
    <row r="142" spans="1:12">
      <c r="A142" s="2" t="n">
        <v>400</v>
      </c>
      <c r="B142" s="2" t="n">
        <v>2</v>
      </c>
      <c r="C142" t="n">
        <v>0</v>
      </c>
      <c r="D142" s="2" t="n">
        <v>1</v>
      </c>
      <c r="E142" t="n">
        <v>1</v>
      </c>
      <c r="F142" t="s">
        <v>1444</v>
      </c>
      <c r="H142">
        <f>VLOOKUP(A142,UFMT_FORMAT!$A:$C,3,FALSE)</f>
        <v/>
      </c>
      <c r="J142">
        <f>"Insert into UFMT_FIELD (FORMAT_ID, FIELD_NO, F_MAC, F_KEY, F_MANDATORY, DESCRIPTION) Values ('"&amp;A142&amp;"', '"&amp;B142&amp;"', '"&amp;C142&amp;"', '"&amp;D142&amp;"', '"&amp;E142&amp;"', '"&amp;F142&amp;"');"</f>
        <v/>
      </c>
      <c r="K142">
        <f>"Update UFMT_FIELD SET F_MAC = '"&amp;C142&amp;"', F_KEY = '"&amp;D142&amp;"', F_MANDATORY = '"&amp;E142&amp;"', DESCRIPTION = '"&amp;F142&amp;"' where FORMAT_ID = '"&amp;A142&amp;"' AND FIELD_NO = '"&amp;B142&amp;"';"</f>
        <v/>
      </c>
    </row>
    <row r="143" spans="1:12">
      <c r="A143" s="2" t="n">
        <v>402</v>
      </c>
      <c r="B143" s="2" t="n">
        <v>1</v>
      </c>
      <c r="C143" t="n">
        <v>0</v>
      </c>
      <c r="D143" t="n">
        <v>0</v>
      </c>
      <c r="E143" t="n">
        <v>1</v>
      </c>
      <c r="F143" s="2" t="s">
        <v>1445</v>
      </c>
      <c r="H143">
        <f>VLOOKUP(A143,UFMT_FORMAT!$A:$C,3,FALSE)</f>
        <v/>
      </c>
      <c r="J143">
        <f>"Insert into UFMT_FIELD (FORMAT_ID, FIELD_NO, F_MAC, F_KEY, F_MANDATORY, DESCRIPTION) Values ('"&amp;A143&amp;"', '"&amp;B143&amp;"', '"&amp;C143&amp;"', '"&amp;D143&amp;"', '"&amp;E143&amp;"', '"&amp;F143&amp;"');"</f>
        <v/>
      </c>
      <c r="K143">
        <f>"Update UFMT_FIELD SET F_MAC = '"&amp;C143&amp;"', F_KEY = '"&amp;D143&amp;"', F_MANDATORY = '"&amp;E143&amp;"', DESCRIPTION = '"&amp;F143&amp;"' where FORMAT_ID = '"&amp;A143&amp;"' AND FIELD_NO = '"&amp;B143&amp;"';"</f>
        <v/>
      </c>
    </row>
    <row r="144" spans="1:12">
      <c r="A144" s="2" t="n">
        <v>402</v>
      </c>
      <c r="B144" s="2" t="n">
        <v>2</v>
      </c>
      <c r="C144" t="n">
        <v>0</v>
      </c>
      <c r="D144" t="n">
        <v>0</v>
      </c>
      <c r="E144" t="n">
        <v>1</v>
      </c>
      <c r="F144" s="2" t="s">
        <v>1446</v>
      </c>
      <c r="H144">
        <f>VLOOKUP(A144,UFMT_FORMAT!$A:$C,3,FALSE)</f>
        <v/>
      </c>
      <c r="J144">
        <f>"Insert into UFMT_FIELD (FORMAT_ID, FIELD_NO, F_MAC, F_KEY, F_MANDATORY, DESCRIPTION) Values ('"&amp;A144&amp;"', '"&amp;B144&amp;"', '"&amp;C144&amp;"', '"&amp;D144&amp;"', '"&amp;E144&amp;"', '"&amp;F144&amp;"');"</f>
        <v/>
      </c>
      <c r="K144">
        <f>"Update UFMT_FIELD SET F_MAC = '"&amp;C144&amp;"', F_KEY = '"&amp;D144&amp;"', F_MANDATORY = '"&amp;E144&amp;"', DESCRIPTION = '"&amp;F144&amp;"' where FORMAT_ID = '"&amp;A144&amp;"' AND FIELD_NO = '"&amp;B144&amp;"';"</f>
        <v/>
      </c>
    </row>
    <row r="145" spans="1:12">
      <c r="A145" s="2" t="n">
        <v>402</v>
      </c>
      <c r="B145" s="2" t="n">
        <v>3</v>
      </c>
      <c r="C145" t="n">
        <v>0</v>
      </c>
      <c r="D145" t="n">
        <v>0</v>
      </c>
      <c r="E145" t="n">
        <v>1</v>
      </c>
      <c r="F145" s="2" t="s">
        <v>1447</v>
      </c>
      <c r="H145">
        <f>VLOOKUP(A145,UFMT_FORMAT!$A:$C,3,FALSE)</f>
        <v/>
      </c>
      <c r="J145">
        <f>"Insert into UFMT_FIELD (FORMAT_ID, FIELD_NO, F_MAC, F_KEY, F_MANDATORY, DESCRIPTION) Values ('"&amp;A145&amp;"', '"&amp;B145&amp;"', '"&amp;C145&amp;"', '"&amp;D145&amp;"', '"&amp;E145&amp;"', '"&amp;F145&amp;"');"</f>
        <v/>
      </c>
      <c r="K145">
        <f>"Update UFMT_FIELD SET F_MAC = '"&amp;C145&amp;"', F_KEY = '"&amp;D145&amp;"', F_MANDATORY = '"&amp;E145&amp;"', DESCRIPTION = '"&amp;F145&amp;"' where FORMAT_ID = '"&amp;A145&amp;"' AND FIELD_NO = '"&amp;B145&amp;"';"</f>
        <v/>
      </c>
    </row>
    <row r="146" spans="1:12">
      <c r="A146" s="2" t="n">
        <v>402</v>
      </c>
      <c r="B146" s="2" t="n">
        <v>4</v>
      </c>
      <c r="C146" t="n">
        <v>0</v>
      </c>
      <c r="D146" t="n">
        <v>0</v>
      </c>
      <c r="E146" t="n">
        <v>1</v>
      </c>
      <c r="F146" s="2" t="s">
        <v>1448</v>
      </c>
      <c r="H146">
        <f>VLOOKUP(A146,UFMT_FORMAT!$A:$C,3,FALSE)</f>
        <v/>
      </c>
      <c r="J146">
        <f>"Insert into UFMT_FIELD (FORMAT_ID, FIELD_NO, F_MAC, F_KEY, F_MANDATORY, DESCRIPTION) Values ('"&amp;A146&amp;"', '"&amp;B146&amp;"', '"&amp;C146&amp;"', '"&amp;D146&amp;"', '"&amp;E146&amp;"', '"&amp;F146&amp;"');"</f>
        <v/>
      </c>
      <c r="K146">
        <f>"Update UFMT_FIELD SET F_MAC = '"&amp;C146&amp;"', F_KEY = '"&amp;D146&amp;"', F_MANDATORY = '"&amp;E146&amp;"', DESCRIPTION = '"&amp;F146&amp;"' where FORMAT_ID = '"&amp;A146&amp;"' AND FIELD_NO = '"&amp;B146&amp;"';"</f>
        <v/>
      </c>
    </row>
    <row r="147" spans="1:12">
      <c r="A147" s="2" t="n">
        <v>402</v>
      </c>
      <c r="B147" s="2" t="n">
        <v>5</v>
      </c>
      <c r="C147" t="n">
        <v>0</v>
      </c>
      <c r="D147" t="n">
        <v>0</v>
      </c>
      <c r="E147" t="n">
        <v>1</v>
      </c>
      <c r="F147" s="2" t="s">
        <v>1449</v>
      </c>
      <c r="H147">
        <f>VLOOKUP(A147,UFMT_FORMAT!$A:$C,3,FALSE)</f>
        <v/>
      </c>
      <c r="J147">
        <f>"Insert into UFMT_FIELD (FORMAT_ID, FIELD_NO, F_MAC, F_KEY, F_MANDATORY, DESCRIPTION) Values ('"&amp;A147&amp;"', '"&amp;B147&amp;"', '"&amp;C147&amp;"', '"&amp;D147&amp;"', '"&amp;E147&amp;"', '"&amp;F147&amp;"');"</f>
        <v/>
      </c>
      <c r="K147">
        <f>"Update UFMT_FIELD SET F_MAC = '"&amp;C147&amp;"', F_KEY = '"&amp;D147&amp;"', F_MANDATORY = '"&amp;E147&amp;"', DESCRIPTION = '"&amp;F147&amp;"' where FORMAT_ID = '"&amp;A147&amp;"' AND FIELD_NO = '"&amp;B147&amp;"';"</f>
        <v/>
      </c>
    </row>
    <row r="148" spans="1:12">
      <c r="A148" s="2" t="n">
        <v>402</v>
      </c>
      <c r="B148" s="2" t="n">
        <v>6</v>
      </c>
      <c r="C148" t="n">
        <v>0</v>
      </c>
      <c r="D148" t="n">
        <v>0</v>
      </c>
      <c r="E148" t="n">
        <v>1</v>
      </c>
      <c r="F148" s="2" t="s">
        <v>1450</v>
      </c>
      <c r="H148">
        <f>VLOOKUP(A148,UFMT_FORMAT!$A:$C,3,FALSE)</f>
        <v/>
      </c>
      <c r="J148">
        <f>"Insert into UFMT_FIELD (FORMAT_ID, FIELD_NO, F_MAC, F_KEY, F_MANDATORY, DESCRIPTION) Values ('"&amp;A148&amp;"', '"&amp;B148&amp;"', '"&amp;C148&amp;"', '"&amp;D148&amp;"', '"&amp;E148&amp;"', '"&amp;F148&amp;"');"</f>
        <v/>
      </c>
      <c r="K148">
        <f>"Update UFMT_FIELD SET F_MAC = '"&amp;C148&amp;"', F_KEY = '"&amp;D148&amp;"', F_MANDATORY = '"&amp;E148&amp;"', DESCRIPTION = '"&amp;F148&amp;"' where FORMAT_ID = '"&amp;A148&amp;"' AND FIELD_NO = '"&amp;B148&amp;"';"</f>
        <v/>
      </c>
    </row>
    <row r="149" spans="1:12">
      <c r="A149" s="2" t="n">
        <v>402</v>
      </c>
      <c r="B149" s="2" t="n">
        <v>7</v>
      </c>
      <c r="C149" t="n">
        <v>0</v>
      </c>
      <c r="D149" t="n">
        <v>0</v>
      </c>
      <c r="E149" t="n">
        <v>1</v>
      </c>
      <c r="F149" s="2" t="s">
        <v>1451</v>
      </c>
      <c r="H149">
        <f>VLOOKUP(A149,UFMT_FORMAT!$A:$C,3,FALSE)</f>
        <v/>
      </c>
      <c r="J149">
        <f>"Insert into UFMT_FIELD (FORMAT_ID, FIELD_NO, F_MAC, F_KEY, F_MANDATORY, DESCRIPTION) Values ('"&amp;A149&amp;"', '"&amp;B149&amp;"', '"&amp;C149&amp;"', '"&amp;D149&amp;"', '"&amp;E149&amp;"', '"&amp;F149&amp;"');"</f>
        <v/>
      </c>
      <c r="K149">
        <f>"Update UFMT_FIELD SET F_MAC = '"&amp;C149&amp;"', F_KEY = '"&amp;D149&amp;"', F_MANDATORY = '"&amp;E149&amp;"', DESCRIPTION = '"&amp;F149&amp;"' where FORMAT_ID = '"&amp;A149&amp;"' AND FIELD_NO = '"&amp;B149&amp;"';"</f>
        <v/>
      </c>
    </row>
    <row r="150" spans="1:12">
      <c r="A150" s="2" t="n">
        <v>402</v>
      </c>
      <c r="B150" s="2" t="n">
        <v>8</v>
      </c>
      <c r="C150" t="n">
        <v>0</v>
      </c>
      <c r="D150" t="n">
        <v>0</v>
      </c>
      <c r="E150" t="n">
        <v>1</v>
      </c>
      <c r="F150" s="2" t="s">
        <v>1452</v>
      </c>
      <c r="H150">
        <f>VLOOKUP(A150,UFMT_FORMAT!$A:$C,3,FALSE)</f>
        <v/>
      </c>
      <c r="J150">
        <f>"Insert into UFMT_FIELD (FORMAT_ID, FIELD_NO, F_MAC, F_KEY, F_MANDATORY, DESCRIPTION) Values ('"&amp;A150&amp;"', '"&amp;B150&amp;"', '"&amp;C150&amp;"', '"&amp;D150&amp;"', '"&amp;E150&amp;"', '"&amp;F150&amp;"');"</f>
        <v/>
      </c>
      <c r="K150">
        <f>"Update UFMT_FIELD SET F_MAC = '"&amp;C150&amp;"', F_KEY = '"&amp;D150&amp;"', F_MANDATORY = '"&amp;E150&amp;"', DESCRIPTION = '"&amp;F150&amp;"' where FORMAT_ID = '"&amp;A150&amp;"' AND FIELD_NO = '"&amp;B150&amp;"';"</f>
        <v/>
      </c>
    </row>
    <row r="151" spans="1:12">
      <c r="A151" s="2" t="n">
        <v>402</v>
      </c>
      <c r="B151" s="2" t="n">
        <v>9</v>
      </c>
      <c r="C151" t="n">
        <v>0</v>
      </c>
      <c r="D151" t="n">
        <v>0</v>
      </c>
      <c r="E151" t="n">
        <v>1</v>
      </c>
      <c r="F151" s="2" t="s">
        <v>1453</v>
      </c>
      <c r="H151">
        <f>VLOOKUP(A151,UFMT_FORMAT!$A:$C,3,FALSE)</f>
        <v/>
      </c>
      <c r="J151">
        <f>"Insert into UFMT_FIELD (FORMAT_ID, FIELD_NO, F_MAC, F_KEY, F_MANDATORY, DESCRIPTION) Values ('"&amp;A151&amp;"', '"&amp;B151&amp;"', '"&amp;C151&amp;"', '"&amp;D151&amp;"', '"&amp;E151&amp;"', '"&amp;F151&amp;"');"</f>
        <v/>
      </c>
      <c r="K151">
        <f>"Update UFMT_FIELD SET F_MAC = '"&amp;C151&amp;"', F_KEY = '"&amp;D151&amp;"', F_MANDATORY = '"&amp;E151&amp;"', DESCRIPTION = '"&amp;F151&amp;"' where FORMAT_ID = '"&amp;A151&amp;"' AND FIELD_NO = '"&amp;B151&amp;"';"</f>
        <v/>
      </c>
    </row>
    <row r="152" spans="1:12">
      <c r="A152" s="2" t="n">
        <v>402</v>
      </c>
      <c r="B152" s="2" t="n">
        <v>10</v>
      </c>
      <c r="C152" t="n">
        <v>0</v>
      </c>
      <c r="D152" t="n">
        <v>0</v>
      </c>
      <c r="E152" t="n">
        <v>1</v>
      </c>
      <c r="F152" s="2" t="s">
        <v>1454</v>
      </c>
      <c r="H152">
        <f>VLOOKUP(A152,UFMT_FORMAT!$A:$C,3,FALSE)</f>
        <v/>
      </c>
      <c r="J152">
        <f>"Insert into UFMT_FIELD (FORMAT_ID, FIELD_NO, F_MAC, F_KEY, F_MANDATORY, DESCRIPTION) Values ('"&amp;A152&amp;"', '"&amp;B152&amp;"', '"&amp;C152&amp;"', '"&amp;D152&amp;"', '"&amp;E152&amp;"', '"&amp;F152&amp;"');"</f>
        <v/>
      </c>
      <c r="K152">
        <f>"Update UFMT_FIELD SET F_MAC = '"&amp;C152&amp;"', F_KEY = '"&amp;D152&amp;"', F_MANDATORY = '"&amp;E152&amp;"', DESCRIPTION = '"&amp;F152&amp;"' where FORMAT_ID = '"&amp;A152&amp;"' AND FIELD_NO = '"&amp;B152&amp;"';"</f>
        <v/>
      </c>
    </row>
    <row r="153" spans="1:12">
      <c r="A153" s="2" t="n">
        <v>402</v>
      </c>
      <c r="B153" s="2" t="n">
        <v>11</v>
      </c>
      <c r="C153" t="n">
        <v>0</v>
      </c>
      <c r="D153" t="n">
        <v>0</v>
      </c>
      <c r="E153" t="n">
        <v>1</v>
      </c>
      <c r="F153" s="2" t="s">
        <v>1455</v>
      </c>
      <c r="H153">
        <f>VLOOKUP(A153,UFMT_FORMAT!$A:$C,3,FALSE)</f>
        <v/>
      </c>
      <c r="J153">
        <f>"Insert into UFMT_FIELD (FORMAT_ID, FIELD_NO, F_MAC, F_KEY, F_MANDATORY, DESCRIPTION) Values ('"&amp;A153&amp;"', '"&amp;B153&amp;"', '"&amp;C153&amp;"', '"&amp;D153&amp;"', '"&amp;E153&amp;"', '"&amp;F153&amp;"');"</f>
        <v/>
      </c>
      <c r="K153">
        <f>"Update UFMT_FIELD SET F_MAC = '"&amp;C153&amp;"', F_KEY = '"&amp;D153&amp;"', F_MANDATORY = '"&amp;E153&amp;"', DESCRIPTION = '"&amp;F153&amp;"' where FORMAT_ID = '"&amp;A153&amp;"' AND FIELD_NO = '"&amp;B153&amp;"';"</f>
        <v/>
      </c>
    </row>
    <row r="154" spans="1:12">
      <c r="A154" s="2" t="n">
        <v>402</v>
      </c>
      <c r="B154" s="2" t="n">
        <v>12</v>
      </c>
      <c r="C154" t="n">
        <v>0</v>
      </c>
      <c r="D154" t="n">
        <v>0</v>
      </c>
      <c r="E154" t="n">
        <v>1</v>
      </c>
      <c r="F154" s="2" t="s">
        <v>1456</v>
      </c>
      <c r="H154">
        <f>VLOOKUP(A154,UFMT_FORMAT!$A:$C,3,FALSE)</f>
        <v/>
      </c>
      <c r="J154">
        <f>"Insert into UFMT_FIELD (FORMAT_ID, FIELD_NO, F_MAC, F_KEY, F_MANDATORY, DESCRIPTION) Values ('"&amp;A154&amp;"', '"&amp;B154&amp;"', '"&amp;C154&amp;"', '"&amp;D154&amp;"', '"&amp;E154&amp;"', '"&amp;F154&amp;"');"</f>
        <v/>
      </c>
      <c r="K154">
        <f>"Update UFMT_FIELD SET F_MAC = '"&amp;C154&amp;"', F_KEY = '"&amp;D154&amp;"', F_MANDATORY = '"&amp;E154&amp;"', DESCRIPTION = '"&amp;F154&amp;"' where FORMAT_ID = '"&amp;A154&amp;"' AND FIELD_NO = '"&amp;B154&amp;"';"</f>
        <v/>
      </c>
    </row>
    <row r="155" spans="1:12">
      <c r="A155" s="2" t="n">
        <v>402</v>
      </c>
      <c r="B155" s="2" t="n">
        <v>13</v>
      </c>
      <c r="C155" t="n">
        <v>0</v>
      </c>
      <c r="D155" t="n">
        <v>0</v>
      </c>
      <c r="E155" s="2" t="n">
        <v>0</v>
      </c>
      <c r="F155" s="2" t="s">
        <v>1457</v>
      </c>
      <c r="H155">
        <f>VLOOKUP(A155,UFMT_FORMAT!$A:$C,3,FALSE)</f>
        <v/>
      </c>
      <c r="J155">
        <f>"Insert into UFMT_FIELD (FORMAT_ID, FIELD_NO, F_MAC, F_KEY, F_MANDATORY, DESCRIPTION) Values ('"&amp;A155&amp;"', '"&amp;B155&amp;"', '"&amp;C155&amp;"', '"&amp;D155&amp;"', '"&amp;E155&amp;"', '"&amp;F155&amp;"');"</f>
        <v/>
      </c>
      <c r="K155">
        <f>"Update UFMT_FIELD SET F_MAC = '"&amp;C155&amp;"', F_KEY = '"&amp;D155&amp;"', F_MANDATORY = '"&amp;E155&amp;"', DESCRIPTION = '"&amp;F155&amp;"' where FORMAT_ID = '"&amp;A155&amp;"' AND FIELD_NO = '"&amp;B155&amp;"';"</f>
        <v/>
      </c>
    </row>
    <row r="156" spans="1:12">
      <c r="A156" s="2" t="n">
        <v>402</v>
      </c>
      <c r="B156" s="2" t="n">
        <v>14</v>
      </c>
      <c r="C156" t="n">
        <v>0</v>
      </c>
      <c r="D156" t="n">
        <v>0</v>
      </c>
      <c r="E156" s="2" t="n">
        <v>0</v>
      </c>
      <c r="F156" s="2" t="s">
        <v>1458</v>
      </c>
      <c r="H156">
        <f>VLOOKUP(A156,UFMT_FORMAT!$A:$C,3,FALSE)</f>
        <v/>
      </c>
      <c r="J156">
        <f>"Insert into UFMT_FIELD (FORMAT_ID, FIELD_NO, F_MAC, F_KEY, F_MANDATORY, DESCRIPTION) Values ('"&amp;A156&amp;"', '"&amp;B156&amp;"', '"&amp;C156&amp;"', '"&amp;D156&amp;"', '"&amp;E156&amp;"', '"&amp;F156&amp;"');"</f>
        <v/>
      </c>
      <c r="K156">
        <f>"Update UFMT_FIELD SET F_MAC = '"&amp;C156&amp;"', F_KEY = '"&amp;D156&amp;"', F_MANDATORY = '"&amp;E156&amp;"', DESCRIPTION = '"&amp;F156&amp;"' where FORMAT_ID = '"&amp;A156&amp;"' AND FIELD_NO = '"&amp;B156&amp;"';"</f>
        <v/>
      </c>
    </row>
    <row r="157" spans="1:12">
      <c r="A157" s="2" t="n">
        <v>402</v>
      </c>
      <c r="B157" s="2" t="n">
        <v>15</v>
      </c>
      <c r="C157" t="n">
        <v>0</v>
      </c>
      <c r="D157" t="n">
        <v>0</v>
      </c>
      <c r="E157" t="n">
        <v>1</v>
      </c>
      <c r="F157" s="2" t="s">
        <v>1459</v>
      </c>
      <c r="H157">
        <f>VLOOKUP(A157,UFMT_FORMAT!$A:$C,3,FALSE)</f>
        <v/>
      </c>
      <c r="J157">
        <f>"Insert into UFMT_FIELD (FORMAT_ID, FIELD_NO, F_MAC, F_KEY, F_MANDATORY, DESCRIPTION) Values ('"&amp;A157&amp;"', '"&amp;B157&amp;"', '"&amp;C157&amp;"', '"&amp;D157&amp;"', '"&amp;E157&amp;"', '"&amp;F157&amp;"');"</f>
        <v/>
      </c>
      <c r="K157">
        <f>"Update UFMT_FIELD SET F_MAC = '"&amp;C157&amp;"', F_KEY = '"&amp;D157&amp;"', F_MANDATORY = '"&amp;E157&amp;"', DESCRIPTION = '"&amp;F157&amp;"' where FORMAT_ID = '"&amp;A157&amp;"' AND FIELD_NO = '"&amp;B157&amp;"';"</f>
        <v/>
      </c>
    </row>
    <row r="158" spans="1:12">
      <c r="A158" s="2" t="n">
        <v>403</v>
      </c>
      <c r="B158" s="2" t="n">
        <v>1</v>
      </c>
      <c r="C158" s="2" t="n">
        <v>0</v>
      </c>
      <c r="D158" s="2" t="n">
        <v>0</v>
      </c>
      <c r="E158" s="2" t="n">
        <v>1</v>
      </c>
      <c r="F158" s="2" t="s">
        <v>1460</v>
      </c>
      <c r="H158">
        <f>VLOOKUP(A158,UFMT_FORMAT!$A:$C,3,FALSE)</f>
        <v/>
      </c>
      <c r="J158">
        <f>"Insert into UFMT_FIELD (FORMAT_ID, FIELD_NO, F_MAC, F_KEY, F_MANDATORY, DESCRIPTION) Values ('"&amp;A158&amp;"', '"&amp;B158&amp;"', '"&amp;C158&amp;"', '"&amp;D158&amp;"', '"&amp;E158&amp;"', '"&amp;F158&amp;"');"</f>
        <v/>
      </c>
      <c r="K158">
        <f>"Update UFMT_FIELD SET F_MAC = '"&amp;C158&amp;"', F_KEY = '"&amp;D158&amp;"', F_MANDATORY = '"&amp;E158&amp;"', DESCRIPTION = '"&amp;F158&amp;"' where FORMAT_ID = '"&amp;A158&amp;"' AND FIELD_NO = '"&amp;B158&amp;"';"</f>
        <v/>
      </c>
    </row>
    <row r="159" spans="1:12">
      <c r="A159" s="2" t="n">
        <v>403</v>
      </c>
      <c r="B159" s="2" t="n">
        <v>2</v>
      </c>
      <c r="C159" s="2" t="n">
        <v>0</v>
      </c>
      <c r="D159" s="2" t="n">
        <v>0</v>
      </c>
      <c r="E159" s="2" t="n">
        <v>1</v>
      </c>
      <c r="F159" s="2" t="s">
        <v>1461</v>
      </c>
      <c r="H159">
        <f>VLOOKUP(A159,UFMT_FORMAT!$A:$C,3,FALSE)</f>
        <v/>
      </c>
      <c r="J159">
        <f>"Insert into UFMT_FIELD (FORMAT_ID, FIELD_NO, F_MAC, F_KEY, F_MANDATORY, DESCRIPTION) Values ('"&amp;A159&amp;"', '"&amp;B159&amp;"', '"&amp;C159&amp;"', '"&amp;D159&amp;"', '"&amp;E159&amp;"', '"&amp;F159&amp;"');"</f>
        <v/>
      </c>
      <c r="K159">
        <f>"Update UFMT_FIELD SET F_MAC = '"&amp;C159&amp;"', F_KEY = '"&amp;D159&amp;"', F_MANDATORY = '"&amp;E159&amp;"', DESCRIPTION = '"&amp;F159&amp;"' where FORMAT_ID = '"&amp;A159&amp;"' AND FIELD_NO = '"&amp;B159&amp;"';"</f>
        <v/>
      </c>
    </row>
    <row r="160" spans="1:12">
      <c r="A160" s="2" t="n">
        <v>403</v>
      </c>
      <c r="B160" s="2" t="n">
        <v>3</v>
      </c>
      <c r="C160" s="2" t="n">
        <v>0</v>
      </c>
      <c r="D160" s="2" t="n">
        <v>0</v>
      </c>
      <c r="E160" s="2" t="n">
        <v>1</v>
      </c>
      <c r="F160" s="2" t="s">
        <v>1459</v>
      </c>
      <c r="H160">
        <f>VLOOKUP(A160,UFMT_FORMAT!$A:$C,3,FALSE)</f>
        <v/>
      </c>
      <c r="J160">
        <f>"Insert into UFMT_FIELD (FORMAT_ID, FIELD_NO, F_MAC, F_KEY, F_MANDATORY, DESCRIPTION) Values ('"&amp;A160&amp;"', '"&amp;B160&amp;"', '"&amp;C160&amp;"', '"&amp;D160&amp;"', '"&amp;E160&amp;"', '"&amp;F160&amp;"');"</f>
        <v/>
      </c>
      <c r="K160">
        <f>"Update UFMT_FIELD SET F_MAC = '"&amp;C160&amp;"', F_KEY = '"&amp;D160&amp;"', F_MANDATORY = '"&amp;E160&amp;"', DESCRIPTION = '"&amp;F160&amp;"' where FORMAT_ID = '"&amp;A160&amp;"' AND FIELD_NO = '"&amp;B160&amp;"';"</f>
        <v/>
      </c>
    </row>
    <row r="161" spans="1:12">
      <c r="A161" s="2" t="n">
        <v>404</v>
      </c>
      <c r="B161" s="2" t="n">
        <v>1</v>
      </c>
      <c r="C161" s="2" t="n">
        <v>0</v>
      </c>
      <c r="D161" s="2" t="n">
        <v>0</v>
      </c>
      <c r="E161" s="2" t="n">
        <v>1</v>
      </c>
      <c r="F161" s="2" t="s">
        <v>1462</v>
      </c>
      <c r="H161">
        <f>VLOOKUP(A161,UFMT_FORMAT!$A:$C,3,FALSE)</f>
        <v/>
      </c>
      <c r="J161">
        <f>"Insert into UFMT_FIELD (FORMAT_ID, FIELD_NO, F_MAC, F_KEY, F_MANDATORY, DESCRIPTION) Values ('"&amp;A161&amp;"', '"&amp;B161&amp;"', '"&amp;C161&amp;"', '"&amp;D161&amp;"', '"&amp;E161&amp;"', '"&amp;F161&amp;"');"</f>
        <v/>
      </c>
      <c r="K161">
        <f>"Update UFMT_FIELD SET F_MAC = '"&amp;C161&amp;"', F_KEY = '"&amp;D161&amp;"', F_MANDATORY = '"&amp;E161&amp;"', DESCRIPTION = '"&amp;F161&amp;"' where FORMAT_ID = '"&amp;A161&amp;"' AND FIELD_NO = '"&amp;B161&amp;"';"</f>
        <v/>
      </c>
    </row>
    <row r="162" spans="1:12">
      <c r="A162" s="2" t="n">
        <v>404</v>
      </c>
      <c r="B162" s="2" t="n">
        <v>2</v>
      </c>
      <c r="C162" s="2" t="n">
        <v>0</v>
      </c>
      <c r="D162" s="2" t="n">
        <v>0</v>
      </c>
      <c r="E162" s="2" t="n">
        <v>1</v>
      </c>
      <c r="F162" s="2" t="s">
        <v>1463</v>
      </c>
      <c r="H162">
        <f>VLOOKUP(A162,UFMT_FORMAT!$A:$C,3,FALSE)</f>
        <v/>
      </c>
      <c r="J162">
        <f>"Insert into UFMT_FIELD (FORMAT_ID, FIELD_NO, F_MAC, F_KEY, F_MANDATORY, DESCRIPTION) Values ('"&amp;A162&amp;"', '"&amp;B162&amp;"', '"&amp;C162&amp;"', '"&amp;D162&amp;"', '"&amp;E162&amp;"', '"&amp;F162&amp;"');"</f>
        <v/>
      </c>
      <c r="K162">
        <f>"Update UFMT_FIELD SET F_MAC = '"&amp;C162&amp;"', F_KEY = '"&amp;D162&amp;"', F_MANDATORY = '"&amp;E162&amp;"', DESCRIPTION = '"&amp;F162&amp;"' where FORMAT_ID = '"&amp;A162&amp;"' AND FIELD_NO = '"&amp;B162&amp;"';"</f>
        <v/>
      </c>
    </row>
    <row r="163" spans="1:12">
      <c r="A163" s="2" t="n">
        <v>404</v>
      </c>
      <c r="B163" s="2" t="n">
        <v>3</v>
      </c>
      <c r="C163" s="2" t="n">
        <v>0</v>
      </c>
      <c r="D163" s="2" t="n">
        <v>0</v>
      </c>
      <c r="E163" s="2" t="n">
        <v>1</v>
      </c>
      <c r="F163" s="2" t="s">
        <v>1464</v>
      </c>
      <c r="H163">
        <f>VLOOKUP(A163,UFMT_FORMAT!$A:$C,3,FALSE)</f>
        <v/>
      </c>
      <c r="J163">
        <f>"Insert into UFMT_FIELD (FORMAT_ID, FIELD_NO, F_MAC, F_KEY, F_MANDATORY, DESCRIPTION) Values ('"&amp;A163&amp;"', '"&amp;B163&amp;"', '"&amp;C163&amp;"', '"&amp;D163&amp;"', '"&amp;E163&amp;"', '"&amp;F163&amp;"');"</f>
        <v/>
      </c>
      <c r="K163">
        <f>"Update UFMT_FIELD SET F_MAC = '"&amp;C163&amp;"', F_KEY = '"&amp;D163&amp;"', F_MANDATORY = '"&amp;E163&amp;"', DESCRIPTION = '"&amp;F163&amp;"' where FORMAT_ID = '"&amp;A163&amp;"' AND FIELD_NO = '"&amp;B163&amp;"';"</f>
        <v/>
      </c>
    </row>
    <row r="164" spans="1:12">
      <c r="A164" s="2" t="n">
        <v>404</v>
      </c>
      <c r="B164" s="2" t="n">
        <v>4</v>
      </c>
      <c r="C164" s="2" t="n">
        <v>0</v>
      </c>
      <c r="D164" s="2" t="n">
        <v>0</v>
      </c>
      <c r="E164" s="2" t="n">
        <v>1</v>
      </c>
      <c r="F164" s="2" t="s">
        <v>1465</v>
      </c>
      <c r="H164">
        <f>VLOOKUP(A164,UFMT_FORMAT!$A:$C,3,FALSE)</f>
        <v/>
      </c>
      <c r="J164">
        <f>"Insert into UFMT_FIELD (FORMAT_ID, FIELD_NO, F_MAC, F_KEY, F_MANDATORY, DESCRIPTION) Values ('"&amp;A164&amp;"', '"&amp;B164&amp;"', '"&amp;C164&amp;"', '"&amp;D164&amp;"', '"&amp;E164&amp;"', '"&amp;F164&amp;"');"</f>
        <v/>
      </c>
      <c r="K164">
        <f>"Update UFMT_FIELD SET F_MAC = '"&amp;C164&amp;"', F_KEY = '"&amp;D164&amp;"', F_MANDATORY = '"&amp;E164&amp;"', DESCRIPTION = '"&amp;F164&amp;"' where FORMAT_ID = '"&amp;A164&amp;"' AND FIELD_NO = '"&amp;B164&amp;"';"</f>
        <v/>
      </c>
    </row>
    <row r="165" spans="1:12">
      <c r="A165" s="2" t="n">
        <v>404</v>
      </c>
      <c r="B165" s="2" t="n">
        <v>5</v>
      </c>
      <c r="C165" s="2" t="n">
        <v>0</v>
      </c>
      <c r="D165" s="2" t="n">
        <v>0</v>
      </c>
      <c r="E165" s="2" t="n">
        <v>1</v>
      </c>
      <c r="F165" s="2" t="s">
        <v>1466</v>
      </c>
      <c r="H165">
        <f>VLOOKUP(A165,UFMT_FORMAT!$A:$C,3,FALSE)</f>
        <v/>
      </c>
      <c r="J165">
        <f>"Insert into UFMT_FIELD (FORMAT_ID, FIELD_NO, F_MAC, F_KEY, F_MANDATORY, DESCRIPTION) Values ('"&amp;A165&amp;"', '"&amp;B165&amp;"', '"&amp;C165&amp;"', '"&amp;D165&amp;"', '"&amp;E165&amp;"', '"&amp;F165&amp;"');"</f>
        <v/>
      </c>
      <c r="K165">
        <f>"Update UFMT_FIELD SET F_MAC = '"&amp;C165&amp;"', F_KEY = '"&amp;D165&amp;"', F_MANDATORY = '"&amp;E165&amp;"', DESCRIPTION = '"&amp;F165&amp;"' where FORMAT_ID = '"&amp;A165&amp;"' AND FIELD_NO = '"&amp;B165&amp;"';"</f>
        <v/>
      </c>
    </row>
    <row r="166" spans="1:12">
      <c r="A166" s="2" t="n">
        <v>404</v>
      </c>
      <c r="B166" s="2" t="n">
        <v>6</v>
      </c>
      <c r="C166" s="2" t="n">
        <v>0</v>
      </c>
      <c r="D166" s="2" t="n">
        <v>0</v>
      </c>
      <c r="E166" s="2" t="n">
        <v>0</v>
      </c>
      <c r="F166" s="2" t="s">
        <v>1467</v>
      </c>
      <c r="H166">
        <f>VLOOKUP(A166,UFMT_FORMAT!$A:$C,3,FALSE)</f>
        <v/>
      </c>
      <c r="J166">
        <f>"Insert into UFMT_FIELD (FORMAT_ID, FIELD_NO, F_MAC, F_KEY, F_MANDATORY, DESCRIPTION) Values ('"&amp;A166&amp;"', '"&amp;B166&amp;"', '"&amp;C166&amp;"', '"&amp;D166&amp;"', '"&amp;E166&amp;"', '"&amp;F166&amp;"');"</f>
        <v/>
      </c>
      <c r="K166">
        <f>"Update UFMT_FIELD SET F_MAC = '"&amp;C166&amp;"', F_KEY = '"&amp;D166&amp;"', F_MANDATORY = '"&amp;E166&amp;"', DESCRIPTION = '"&amp;F166&amp;"' where FORMAT_ID = '"&amp;A166&amp;"' AND FIELD_NO = '"&amp;B166&amp;"';"</f>
        <v/>
      </c>
    </row>
    <row r="167" spans="1:12">
      <c r="A167" s="2" t="n">
        <v>404</v>
      </c>
      <c r="B167" s="2" t="n">
        <v>7</v>
      </c>
      <c r="C167" s="2" t="n">
        <v>0</v>
      </c>
      <c r="D167" s="2" t="n">
        <v>0</v>
      </c>
      <c r="E167" s="2" t="n">
        <v>0</v>
      </c>
      <c r="F167" s="2" t="s">
        <v>1468</v>
      </c>
      <c r="H167">
        <f>VLOOKUP(A167,UFMT_FORMAT!$A:$C,3,FALSE)</f>
        <v/>
      </c>
      <c r="J167">
        <f>"Insert into UFMT_FIELD (FORMAT_ID, FIELD_NO, F_MAC, F_KEY, F_MANDATORY, DESCRIPTION) Values ('"&amp;A167&amp;"', '"&amp;B167&amp;"', '"&amp;C167&amp;"', '"&amp;D167&amp;"', '"&amp;E167&amp;"', '"&amp;F167&amp;"');"</f>
        <v/>
      </c>
      <c r="K167">
        <f>"Update UFMT_FIELD SET F_MAC = '"&amp;C167&amp;"', F_KEY = '"&amp;D167&amp;"', F_MANDATORY = '"&amp;E167&amp;"', DESCRIPTION = '"&amp;F167&amp;"' where FORMAT_ID = '"&amp;A167&amp;"' AND FIELD_NO = '"&amp;B167&amp;"';"</f>
        <v/>
      </c>
    </row>
    <row r="168" spans="1:12">
      <c r="A168" s="2" t="n">
        <v>405</v>
      </c>
      <c r="B168" s="2" t="n">
        <v>1</v>
      </c>
      <c r="C168" s="2" t="n">
        <v>0</v>
      </c>
      <c r="D168" s="2" t="n">
        <v>0</v>
      </c>
      <c r="E168" s="2" t="n">
        <v>0</v>
      </c>
      <c r="F168" s="2" t="s">
        <v>1468</v>
      </c>
      <c r="H168">
        <f>VLOOKUP(A168,UFMT_FORMAT!$A:$C,3,FALSE)</f>
        <v/>
      </c>
      <c r="J168">
        <f>"Insert into UFMT_FIELD (FORMAT_ID, FIELD_NO, F_MAC, F_KEY, F_MANDATORY, DESCRIPTION) Values ('"&amp;A168&amp;"', '"&amp;B168&amp;"', '"&amp;C168&amp;"', '"&amp;D168&amp;"', '"&amp;E168&amp;"', '"&amp;F168&amp;"');"</f>
        <v/>
      </c>
      <c r="K168">
        <f>"Update UFMT_FIELD SET F_MAC = '"&amp;C168&amp;"', F_KEY = '"&amp;D168&amp;"', F_MANDATORY = '"&amp;E168&amp;"', DESCRIPTION = '"&amp;F168&amp;"' where FORMAT_ID = '"&amp;A168&amp;"' AND FIELD_NO = '"&amp;B168&amp;"';"</f>
        <v/>
      </c>
    </row>
    <row r="169" spans="1:12">
      <c r="A169" s="2" t="n">
        <v>405</v>
      </c>
      <c r="B169" s="2" t="n">
        <v>2</v>
      </c>
      <c r="C169" s="2" t="n">
        <v>0</v>
      </c>
      <c r="D169" s="2" t="n">
        <v>0</v>
      </c>
      <c r="E169" s="2" t="n">
        <v>1</v>
      </c>
      <c r="F169" s="2" t="s">
        <v>1469</v>
      </c>
      <c r="H169">
        <f>VLOOKUP(A169,UFMT_FORMAT!$A:$C,3,FALSE)</f>
        <v/>
      </c>
      <c r="J169">
        <f>"Insert into UFMT_FIELD (FORMAT_ID, FIELD_NO, F_MAC, F_KEY, F_MANDATORY, DESCRIPTION) Values ('"&amp;A169&amp;"', '"&amp;B169&amp;"', '"&amp;C169&amp;"', '"&amp;D169&amp;"', '"&amp;E169&amp;"', '"&amp;F169&amp;"');"</f>
        <v/>
      </c>
      <c r="K169">
        <f>"Update UFMT_FIELD SET F_MAC = '"&amp;C169&amp;"', F_KEY = '"&amp;D169&amp;"', F_MANDATORY = '"&amp;E169&amp;"', DESCRIPTION = '"&amp;F169&amp;"' where FORMAT_ID = '"&amp;A169&amp;"' AND FIELD_NO = '"&amp;B169&amp;"';"</f>
        <v/>
      </c>
    </row>
    <row r="170" spans="1:12">
      <c r="A170" t="n">
        <v>1100</v>
      </c>
      <c r="B170" t="n">
        <v>7</v>
      </c>
      <c r="C170" t="n">
        <v>0</v>
      </c>
      <c r="D170" t="n">
        <v>0</v>
      </c>
      <c r="E170" t="n">
        <v>1</v>
      </c>
      <c r="F170" t="s">
        <v>1411</v>
      </c>
      <c r="H170">
        <f>VLOOKUP(A170,UFMT_FORMAT!$A:$C,3,FALSE)</f>
        <v/>
      </c>
      <c r="J170">
        <f>"Insert into UFMT_FIELD (FORMAT_ID, FIELD_NO, F_MAC, F_KEY, F_MANDATORY, DESCRIPTION) Values ('"&amp;A170&amp;"', '"&amp;B170&amp;"', '"&amp;C170&amp;"', '"&amp;D170&amp;"', '"&amp;E170&amp;"', '"&amp;F170&amp;"');"</f>
        <v/>
      </c>
      <c r="K170">
        <f>"Update UFMT_FIELD SET F_MAC = '"&amp;C170&amp;"', F_KEY = '"&amp;D170&amp;"', F_MANDATORY = '"&amp;E170&amp;"', DESCRIPTION = '"&amp;F170&amp;"' where FORMAT_ID = '"&amp;A170&amp;"' AND FIELD_NO = '"&amp;B170&amp;"';"</f>
        <v/>
      </c>
    </row>
    <row r="171" spans="1:12">
      <c r="A171" t="n">
        <v>1100</v>
      </c>
      <c r="B171" t="n">
        <v>11</v>
      </c>
      <c r="C171" t="n">
        <v>0</v>
      </c>
      <c r="D171" t="n">
        <v>1</v>
      </c>
      <c r="E171" t="n">
        <v>1</v>
      </c>
      <c r="F171" t="s">
        <v>1412</v>
      </c>
      <c r="H171">
        <f>VLOOKUP(A171,UFMT_FORMAT!$A:$C,3,FALSE)</f>
        <v/>
      </c>
      <c r="J171">
        <f>"Insert into UFMT_FIELD (FORMAT_ID, FIELD_NO, F_MAC, F_KEY, F_MANDATORY, DESCRIPTION) Values ('"&amp;A171&amp;"', '"&amp;B171&amp;"', '"&amp;C171&amp;"', '"&amp;D171&amp;"', '"&amp;E171&amp;"', '"&amp;F171&amp;"');"</f>
        <v/>
      </c>
      <c r="K171">
        <f>"Update UFMT_FIELD SET F_MAC = '"&amp;C171&amp;"', F_KEY = '"&amp;D171&amp;"', F_MANDATORY = '"&amp;E171&amp;"', DESCRIPTION = '"&amp;F171&amp;"' where FORMAT_ID = '"&amp;A171&amp;"' AND FIELD_NO = '"&amp;B171&amp;"';"</f>
        <v/>
      </c>
    </row>
    <row r="172" spans="1:12">
      <c r="A172" t="n">
        <v>1100</v>
      </c>
      <c r="B172" t="n">
        <v>48</v>
      </c>
      <c r="C172" t="n">
        <v>0</v>
      </c>
      <c r="D172" t="n">
        <v>0</v>
      </c>
      <c r="E172" t="n">
        <v>0</v>
      </c>
      <c r="F172" t="s">
        <v>1413</v>
      </c>
      <c r="H172">
        <f>VLOOKUP(A172,UFMT_FORMAT!$A:$C,3,FALSE)</f>
        <v/>
      </c>
      <c r="J172">
        <f>"Insert into UFMT_FIELD (FORMAT_ID, FIELD_NO, F_MAC, F_KEY, F_MANDATORY, DESCRIPTION) Values ('"&amp;A172&amp;"', '"&amp;B172&amp;"', '"&amp;C172&amp;"', '"&amp;D172&amp;"', '"&amp;E172&amp;"', '"&amp;F172&amp;"');"</f>
        <v/>
      </c>
      <c r="K172">
        <f>"Update UFMT_FIELD SET F_MAC = '"&amp;C172&amp;"', F_KEY = '"&amp;D172&amp;"', F_MANDATORY = '"&amp;E172&amp;"', DESCRIPTION = '"&amp;F172&amp;"' where FORMAT_ID = '"&amp;A172&amp;"' AND FIELD_NO = '"&amp;B172&amp;"';"</f>
        <v/>
      </c>
    </row>
    <row r="173" spans="1:12">
      <c r="A173" t="n">
        <v>1100</v>
      </c>
      <c r="B173" t="n">
        <v>70</v>
      </c>
      <c r="C173" t="n">
        <v>0</v>
      </c>
      <c r="D173" t="n">
        <v>1</v>
      </c>
      <c r="E173" t="n">
        <v>1</v>
      </c>
      <c r="F173" t="s">
        <v>1414</v>
      </c>
      <c r="H173">
        <f>VLOOKUP(A173,UFMT_FORMAT!$A:$C,3,FALSE)</f>
        <v/>
      </c>
      <c r="J173">
        <f>"Insert into UFMT_FIELD (FORMAT_ID, FIELD_NO, F_MAC, F_KEY, F_MANDATORY, DESCRIPTION) Values ('"&amp;A173&amp;"', '"&amp;B173&amp;"', '"&amp;C173&amp;"', '"&amp;D173&amp;"', '"&amp;E173&amp;"', '"&amp;F173&amp;"');"</f>
        <v/>
      </c>
      <c r="K173">
        <f>"Update UFMT_FIELD SET F_MAC = '"&amp;C173&amp;"', F_KEY = '"&amp;D173&amp;"', F_MANDATORY = '"&amp;E173&amp;"', DESCRIPTION = '"&amp;F173&amp;"' where FORMAT_ID = '"&amp;A173&amp;"' AND FIELD_NO = '"&amp;B173&amp;"';"</f>
        <v/>
      </c>
    </row>
    <row r="174" spans="1:12">
      <c r="A174" t="n">
        <v>1101</v>
      </c>
      <c r="B174" t="n">
        <v>7</v>
      </c>
      <c r="C174" t="n">
        <v>0</v>
      </c>
      <c r="D174" t="n">
        <v>0</v>
      </c>
      <c r="E174" t="n">
        <v>1</v>
      </c>
      <c r="F174" t="s">
        <v>1411</v>
      </c>
      <c r="H174">
        <f>VLOOKUP(A174,UFMT_FORMAT!$A:$C,3,FALSE)</f>
        <v/>
      </c>
      <c r="J174">
        <f>"Insert into UFMT_FIELD (FORMAT_ID, FIELD_NO, F_MAC, F_KEY, F_MANDATORY, DESCRIPTION) Values ('"&amp;A174&amp;"', '"&amp;B174&amp;"', '"&amp;C174&amp;"', '"&amp;D174&amp;"', '"&amp;E174&amp;"', '"&amp;F174&amp;"');"</f>
        <v/>
      </c>
      <c r="K174">
        <f>"Update UFMT_FIELD SET F_MAC = '"&amp;C174&amp;"', F_KEY = '"&amp;D174&amp;"', F_MANDATORY = '"&amp;E174&amp;"', DESCRIPTION = '"&amp;F174&amp;"' where FORMAT_ID = '"&amp;A174&amp;"' AND FIELD_NO = '"&amp;B174&amp;"';"</f>
        <v/>
      </c>
    </row>
    <row r="175" spans="1:12">
      <c r="A175" t="n">
        <v>1101</v>
      </c>
      <c r="B175" t="n">
        <v>11</v>
      </c>
      <c r="C175" t="n">
        <v>0</v>
      </c>
      <c r="D175" t="n">
        <v>1</v>
      </c>
      <c r="E175" t="n">
        <v>1</v>
      </c>
      <c r="F175" t="s">
        <v>1412</v>
      </c>
      <c r="H175">
        <f>VLOOKUP(A175,UFMT_FORMAT!$A:$C,3,FALSE)</f>
        <v/>
      </c>
      <c r="J175">
        <f>"Insert into UFMT_FIELD (FORMAT_ID, FIELD_NO, F_MAC, F_KEY, F_MANDATORY, DESCRIPTION) Values ('"&amp;A175&amp;"', '"&amp;B175&amp;"', '"&amp;C175&amp;"', '"&amp;D175&amp;"', '"&amp;E175&amp;"', '"&amp;F175&amp;"');"</f>
        <v/>
      </c>
      <c r="K175">
        <f>"Update UFMT_FIELD SET F_MAC = '"&amp;C175&amp;"', F_KEY = '"&amp;D175&amp;"', F_MANDATORY = '"&amp;E175&amp;"', DESCRIPTION = '"&amp;F175&amp;"' where FORMAT_ID = '"&amp;A175&amp;"' AND FIELD_NO = '"&amp;B175&amp;"';"</f>
        <v/>
      </c>
    </row>
    <row r="176" spans="1:12">
      <c r="A176" t="n">
        <v>1101</v>
      </c>
      <c r="B176" t="n">
        <v>39</v>
      </c>
      <c r="C176" t="n">
        <v>0</v>
      </c>
      <c r="D176" t="n">
        <v>0</v>
      </c>
      <c r="E176" t="n">
        <v>1</v>
      </c>
      <c r="F176" t="s">
        <v>1415</v>
      </c>
      <c r="H176">
        <f>VLOOKUP(A176,UFMT_FORMAT!$A:$C,3,FALSE)</f>
        <v/>
      </c>
      <c r="J176">
        <f>"Insert into UFMT_FIELD (FORMAT_ID, FIELD_NO, F_MAC, F_KEY, F_MANDATORY, DESCRIPTION) Values ('"&amp;A176&amp;"', '"&amp;B176&amp;"', '"&amp;C176&amp;"', '"&amp;D176&amp;"', '"&amp;E176&amp;"', '"&amp;F176&amp;"');"</f>
        <v/>
      </c>
      <c r="K176">
        <f>"Update UFMT_FIELD SET F_MAC = '"&amp;C176&amp;"', F_KEY = '"&amp;D176&amp;"', F_MANDATORY = '"&amp;E176&amp;"', DESCRIPTION = '"&amp;F176&amp;"' where FORMAT_ID = '"&amp;A176&amp;"' AND FIELD_NO = '"&amp;B176&amp;"';"</f>
        <v/>
      </c>
    </row>
    <row r="177" spans="1:12">
      <c r="A177" t="n">
        <v>1101</v>
      </c>
      <c r="B177" t="n">
        <v>70</v>
      </c>
      <c r="C177" t="n">
        <v>0</v>
      </c>
      <c r="D177" t="n">
        <v>1</v>
      </c>
      <c r="E177" t="n">
        <v>1</v>
      </c>
      <c r="F177" t="s">
        <v>1414</v>
      </c>
      <c r="H177">
        <f>VLOOKUP(A177,UFMT_FORMAT!$A:$C,3,FALSE)</f>
        <v/>
      </c>
      <c r="J177">
        <f>"Insert into UFMT_FIELD (FORMAT_ID, FIELD_NO, F_MAC, F_KEY, F_MANDATORY, DESCRIPTION) Values ('"&amp;A177&amp;"', '"&amp;B177&amp;"', '"&amp;C177&amp;"', '"&amp;D177&amp;"', '"&amp;E177&amp;"', '"&amp;F177&amp;"');"</f>
        <v/>
      </c>
      <c r="K177">
        <f>"Update UFMT_FIELD SET F_MAC = '"&amp;C177&amp;"', F_KEY = '"&amp;D177&amp;"', F_MANDATORY = '"&amp;E177&amp;"', DESCRIPTION = '"&amp;F177&amp;"' where FORMAT_ID = '"&amp;A177&amp;"' AND FIELD_NO = '"&amp;B177&amp;"';"</f>
        <v/>
      </c>
    </row>
    <row r="178" spans="1:12">
      <c r="A178" t="n">
        <v>1102</v>
      </c>
      <c r="B178" t="n">
        <v>7</v>
      </c>
      <c r="C178" t="n">
        <v>0</v>
      </c>
      <c r="D178" t="n">
        <v>0</v>
      </c>
      <c r="E178" t="n">
        <v>1</v>
      </c>
      <c r="F178" t="s">
        <v>1411</v>
      </c>
      <c r="H178">
        <f>VLOOKUP(A178,UFMT_FORMAT!$A:$C,3,FALSE)</f>
        <v/>
      </c>
      <c r="J178">
        <f>"Insert into UFMT_FIELD (FORMAT_ID, FIELD_NO, F_MAC, F_KEY, F_MANDATORY, DESCRIPTION) Values ('"&amp;A178&amp;"', '"&amp;B178&amp;"', '"&amp;C178&amp;"', '"&amp;D178&amp;"', '"&amp;E178&amp;"', '"&amp;F178&amp;"');"</f>
        <v/>
      </c>
      <c r="K178">
        <f>"Update UFMT_FIELD SET F_MAC = '"&amp;C178&amp;"', F_KEY = '"&amp;D178&amp;"', F_MANDATORY = '"&amp;E178&amp;"', DESCRIPTION = '"&amp;F178&amp;"' where FORMAT_ID = '"&amp;A178&amp;"' AND FIELD_NO = '"&amp;B178&amp;"';"</f>
        <v/>
      </c>
    </row>
    <row r="179" spans="1:12">
      <c r="A179" t="n">
        <v>1102</v>
      </c>
      <c r="B179" t="n">
        <v>11</v>
      </c>
      <c r="C179" t="n">
        <v>0</v>
      </c>
      <c r="D179" t="n">
        <v>1</v>
      </c>
      <c r="E179" t="n">
        <v>1</v>
      </c>
      <c r="F179" t="s">
        <v>1412</v>
      </c>
      <c r="H179">
        <f>VLOOKUP(A179,UFMT_FORMAT!$A:$C,3,FALSE)</f>
        <v/>
      </c>
      <c r="J179">
        <f>"Insert into UFMT_FIELD (FORMAT_ID, FIELD_NO, F_MAC, F_KEY, F_MANDATORY, DESCRIPTION) Values ('"&amp;A179&amp;"', '"&amp;B179&amp;"', '"&amp;C179&amp;"', '"&amp;D179&amp;"', '"&amp;E179&amp;"', '"&amp;F179&amp;"');"</f>
        <v/>
      </c>
      <c r="K179">
        <f>"Update UFMT_FIELD SET F_MAC = '"&amp;C179&amp;"', F_KEY = '"&amp;D179&amp;"', F_MANDATORY = '"&amp;E179&amp;"', DESCRIPTION = '"&amp;F179&amp;"' where FORMAT_ID = '"&amp;A179&amp;"' AND FIELD_NO = '"&amp;B179&amp;"';"</f>
        <v/>
      </c>
    </row>
    <row r="180" spans="1:12">
      <c r="A180" t="n">
        <v>1102</v>
      </c>
      <c r="B180" t="n">
        <v>48</v>
      </c>
      <c r="C180" t="n">
        <v>0</v>
      </c>
      <c r="D180" t="n">
        <v>0</v>
      </c>
      <c r="E180" t="n">
        <v>0</v>
      </c>
      <c r="F180" t="s">
        <v>1413</v>
      </c>
      <c r="H180">
        <f>VLOOKUP(A180,UFMT_FORMAT!$A:$C,3,FALSE)</f>
        <v/>
      </c>
      <c r="J180">
        <f>"Insert into UFMT_FIELD (FORMAT_ID, FIELD_NO, F_MAC, F_KEY, F_MANDATORY, DESCRIPTION) Values ('"&amp;A180&amp;"', '"&amp;B180&amp;"', '"&amp;C180&amp;"', '"&amp;D180&amp;"', '"&amp;E180&amp;"', '"&amp;F180&amp;"');"</f>
        <v/>
      </c>
      <c r="K180">
        <f>"Update UFMT_FIELD SET F_MAC = '"&amp;C180&amp;"', F_KEY = '"&amp;D180&amp;"', F_MANDATORY = '"&amp;E180&amp;"', DESCRIPTION = '"&amp;F180&amp;"' where FORMAT_ID = '"&amp;A180&amp;"' AND FIELD_NO = '"&amp;B180&amp;"';"</f>
        <v/>
      </c>
    </row>
    <row r="181" spans="1:12">
      <c r="A181" t="n">
        <v>1102</v>
      </c>
      <c r="B181" t="n">
        <v>62</v>
      </c>
      <c r="C181" t="n">
        <v>0</v>
      </c>
      <c r="D181" t="n">
        <v>0</v>
      </c>
      <c r="E181" t="n">
        <v>0</v>
      </c>
      <c r="F181" t="s">
        <v>1470</v>
      </c>
      <c r="H181">
        <f>VLOOKUP(A181,UFMT_FORMAT!$A:$C,3,FALSE)</f>
        <v/>
      </c>
      <c r="J181">
        <f>"Insert into UFMT_FIELD (FORMAT_ID, FIELD_NO, F_MAC, F_KEY, F_MANDATORY, DESCRIPTION) Values ('"&amp;A181&amp;"', '"&amp;B181&amp;"', '"&amp;C181&amp;"', '"&amp;D181&amp;"', '"&amp;E181&amp;"', '"&amp;F181&amp;"');"</f>
        <v/>
      </c>
      <c r="K181">
        <f>"Update UFMT_FIELD SET F_MAC = '"&amp;C181&amp;"', F_KEY = '"&amp;D181&amp;"', F_MANDATORY = '"&amp;E181&amp;"', DESCRIPTION = '"&amp;F181&amp;"' where FORMAT_ID = '"&amp;A181&amp;"' AND FIELD_NO = '"&amp;B181&amp;"';"</f>
        <v/>
      </c>
    </row>
    <row r="182" spans="1:12">
      <c r="A182" t="n">
        <v>1102</v>
      </c>
      <c r="B182" t="n">
        <v>70</v>
      </c>
      <c r="C182" t="n">
        <v>0</v>
      </c>
      <c r="D182" t="n">
        <v>1</v>
      </c>
      <c r="E182" t="n">
        <v>1</v>
      </c>
      <c r="F182" t="s">
        <v>1414</v>
      </c>
      <c r="H182">
        <f>VLOOKUP(A182,UFMT_FORMAT!$A:$C,3,FALSE)</f>
        <v/>
      </c>
      <c r="J182">
        <f>"Insert into UFMT_FIELD (FORMAT_ID, FIELD_NO, F_MAC, F_KEY, F_MANDATORY, DESCRIPTION) Values ('"&amp;A182&amp;"', '"&amp;B182&amp;"', '"&amp;C182&amp;"', '"&amp;D182&amp;"', '"&amp;E182&amp;"', '"&amp;F182&amp;"');"</f>
        <v/>
      </c>
      <c r="K182">
        <f>"Update UFMT_FIELD SET F_MAC = '"&amp;C182&amp;"', F_KEY = '"&amp;D182&amp;"', F_MANDATORY = '"&amp;E182&amp;"', DESCRIPTION = '"&amp;F182&amp;"' where FORMAT_ID = '"&amp;A182&amp;"' AND FIELD_NO = '"&amp;B182&amp;"';"</f>
        <v/>
      </c>
    </row>
    <row r="183" spans="1:12">
      <c r="A183" t="n">
        <v>1103</v>
      </c>
      <c r="B183" t="n">
        <v>7</v>
      </c>
      <c r="C183" t="n">
        <v>0</v>
      </c>
      <c r="D183" t="n">
        <v>0</v>
      </c>
      <c r="E183" t="n">
        <v>1</v>
      </c>
      <c r="F183" t="s">
        <v>1411</v>
      </c>
      <c r="H183">
        <f>VLOOKUP(A183,UFMT_FORMAT!$A:$C,3,FALSE)</f>
        <v/>
      </c>
      <c r="J183">
        <f>"Insert into UFMT_FIELD (FORMAT_ID, FIELD_NO, F_MAC, F_KEY, F_MANDATORY, DESCRIPTION) Values ('"&amp;A183&amp;"', '"&amp;B183&amp;"', '"&amp;C183&amp;"', '"&amp;D183&amp;"', '"&amp;E183&amp;"', '"&amp;F183&amp;"');"</f>
        <v/>
      </c>
      <c r="K183">
        <f>"Update UFMT_FIELD SET F_MAC = '"&amp;C183&amp;"', F_KEY = '"&amp;D183&amp;"', F_MANDATORY = '"&amp;E183&amp;"', DESCRIPTION = '"&amp;F183&amp;"' where FORMAT_ID = '"&amp;A183&amp;"' AND FIELD_NO = '"&amp;B183&amp;"';"</f>
        <v/>
      </c>
    </row>
    <row r="184" spans="1:12">
      <c r="A184" t="n">
        <v>1103</v>
      </c>
      <c r="B184" t="n">
        <v>11</v>
      </c>
      <c r="C184" t="n">
        <v>0</v>
      </c>
      <c r="D184" t="n">
        <v>1</v>
      </c>
      <c r="E184" t="n">
        <v>1</v>
      </c>
      <c r="F184" t="s">
        <v>1412</v>
      </c>
      <c r="H184">
        <f>VLOOKUP(A184,UFMT_FORMAT!$A:$C,3,FALSE)</f>
        <v/>
      </c>
      <c r="J184">
        <f>"Insert into UFMT_FIELD (FORMAT_ID, FIELD_NO, F_MAC, F_KEY, F_MANDATORY, DESCRIPTION) Values ('"&amp;A184&amp;"', '"&amp;B184&amp;"', '"&amp;C184&amp;"', '"&amp;D184&amp;"', '"&amp;E184&amp;"', '"&amp;F184&amp;"');"</f>
        <v/>
      </c>
      <c r="K184">
        <f>"Update UFMT_FIELD SET F_MAC = '"&amp;C184&amp;"', F_KEY = '"&amp;D184&amp;"', F_MANDATORY = '"&amp;E184&amp;"', DESCRIPTION = '"&amp;F184&amp;"' where FORMAT_ID = '"&amp;A184&amp;"' AND FIELD_NO = '"&amp;B184&amp;"';"</f>
        <v/>
      </c>
    </row>
    <row r="185" spans="1:12">
      <c r="A185" t="n">
        <v>1103</v>
      </c>
      <c r="B185" t="n">
        <v>39</v>
      </c>
      <c r="C185" t="n">
        <v>0</v>
      </c>
      <c r="D185" t="n">
        <v>0</v>
      </c>
      <c r="E185" t="n">
        <v>1</v>
      </c>
      <c r="F185" t="s">
        <v>1415</v>
      </c>
      <c r="H185">
        <f>VLOOKUP(A185,UFMT_FORMAT!$A:$C,3,FALSE)</f>
        <v/>
      </c>
      <c r="J185">
        <f>"Insert into UFMT_FIELD (FORMAT_ID, FIELD_NO, F_MAC, F_KEY, F_MANDATORY, DESCRIPTION) Values ('"&amp;A185&amp;"', '"&amp;B185&amp;"', '"&amp;C185&amp;"', '"&amp;D185&amp;"', '"&amp;E185&amp;"', '"&amp;F185&amp;"');"</f>
        <v/>
      </c>
      <c r="K185">
        <f>"Update UFMT_FIELD SET F_MAC = '"&amp;C185&amp;"', F_KEY = '"&amp;D185&amp;"', F_MANDATORY = '"&amp;E185&amp;"', DESCRIPTION = '"&amp;F185&amp;"' where FORMAT_ID = '"&amp;A185&amp;"' AND FIELD_NO = '"&amp;B185&amp;"';"</f>
        <v/>
      </c>
    </row>
    <row r="186" spans="1:12">
      <c r="A186" t="n">
        <v>1103</v>
      </c>
      <c r="B186" t="n">
        <v>70</v>
      </c>
      <c r="C186" t="n">
        <v>0</v>
      </c>
      <c r="D186" t="n">
        <v>1</v>
      </c>
      <c r="E186" t="n">
        <v>1</v>
      </c>
      <c r="F186" t="s">
        <v>1414</v>
      </c>
      <c r="H186">
        <f>VLOOKUP(A186,UFMT_FORMAT!$A:$C,3,FALSE)</f>
        <v/>
      </c>
      <c r="J186">
        <f>"Insert into UFMT_FIELD (FORMAT_ID, FIELD_NO, F_MAC, F_KEY, F_MANDATORY, DESCRIPTION) Values ('"&amp;A186&amp;"', '"&amp;B186&amp;"', '"&amp;C186&amp;"', '"&amp;D186&amp;"', '"&amp;E186&amp;"', '"&amp;F186&amp;"');"</f>
        <v/>
      </c>
      <c r="K186">
        <f>"Update UFMT_FIELD SET F_MAC = '"&amp;C186&amp;"', F_KEY = '"&amp;D186&amp;"', F_MANDATORY = '"&amp;E186&amp;"', DESCRIPTION = '"&amp;F186&amp;"' where FORMAT_ID = '"&amp;A186&amp;"' AND FIELD_NO = '"&amp;B186&amp;"';"</f>
        <v/>
      </c>
    </row>
    <row r="187" spans="1:12">
      <c r="A187" t="n">
        <v>1200</v>
      </c>
      <c r="B187" t="n">
        <v>2</v>
      </c>
      <c r="C187" t="n">
        <v>0</v>
      </c>
      <c r="D187" t="n">
        <v>1</v>
      </c>
      <c r="E187" t="n">
        <v>1</v>
      </c>
      <c r="F187" t="s">
        <v>1416</v>
      </c>
      <c r="H187">
        <f>VLOOKUP(A187,UFMT_FORMAT!$A:$C,3,FALSE)</f>
        <v/>
      </c>
      <c r="J187">
        <f>"Insert into UFMT_FIELD (FORMAT_ID, FIELD_NO, F_MAC, F_KEY, F_MANDATORY, DESCRIPTION) Values ('"&amp;A187&amp;"', '"&amp;B187&amp;"', '"&amp;C187&amp;"', '"&amp;D187&amp;"', '"&amp;E187&amp;"', '"&amp;F187&amp;"');"</f>
        <v/>
      </c>
      <c r="K187">
        <f>"Update UFMT_FIELD SET F_MAC = '"&amp;C187&amp;"', F_KEY = '"&amp;D187&amp;"', F_MANDATORY = '"&amp;E187&amp;"', DESCRIPTION = '"&amp;F187&amp;"' where FORMAT_ID = '"&amp;A187&amp;"' AND FIELD_NO = '"&amp;B187&amp;"';"</f>
        <v/>
      </c>
    </row>
    <row r="188" spans="1:12">
      <c r="A188" t="n">
        <v>1200</v>
      </c>
      <c r="B188" t="n">
        <v>3</v>
      </c>
      <c r="C188" t="n">
        <v>0</v>
      </c>
      <c r="D188" t="n">
        <v>1</v>
      </c>
      <c r="E188" t="n">
        <v>1</v>
      </c>
      <c r="F188" t="s">
        <v>1417</v>
      </c>
      <c r="H188">
        <f>VLOOKUP(A188,UFMT_FORMAT!$A:$C,3,FALSE)</f>
        <v/>
      </c>
      <c r="J188">
        <f>"Insert into UFMT_FIELD (FORMAT_ID, FIELD_NO, F_MAC, F_KEY, F_MANDATORY, DESCRIPTION) Values ('"&amp;A188&amp;"', '"&amp;B188&amp;"', '"&amp;C188&amp;"', '"&amp;D188&amp;"', '"&amp;E188&amp;"', '"&amp;F188&amp;"');"</f>
        <v/>
      </c>
      <c r="K188">
        <f>"Update UFMT_FIELD SET F_MAC = '"&amp;C188&amp;"', F_KEY = '"&amp;D188&amp;"', F_MANDATORY = '"&amp;E188&amp;"', DESCRIPTION = '"&amp;F188&amp;"' where FORMAT_ID = '"&amp;A188&amp;"' AND FIELD_NO = '"&amp;B188&amp;"';"</f>
        <v/>
      </c>
    </row>
    <row r="189" spans="1:12">
      <c r="A189" t="n">
        <v>1200</v>
      </c>
      <c r="B189" t="n">
        <v>4</v>
      </c>
      <c r="C189" t="n">
        <v>0</v>
      </c>
      <c r="D189" t="n">
        <v>0</v>
      </c>
      <c r="E189" t="n">
        <v>0</v>
      </c>
      <c r="F189" t="s">
        <v>1418</v>
      </c>
      <c r="H189">
        <f>VLOOKUP(A189,UFMT_FORMAT!$A:$C,3,FALSE)</f>
        <v/>
      </c>
      <c r="J189">
        <f>"Insert into UFMT_FIELD (FORMAT_ID, FIELD_NO, F_MAC, F_KEY, F_MANDATORY, DESCRIPTION) Values ('"&amp;A189&amp;"', '"&amp;B189&amp;"', '"&amp;C189&amp;"', '"&amp;D189&amp;"', '"&amp;E189&amp;"', '"&amp;F189&amp;"');"</f>
        <v/>
      </c>
      <c r="K189">
        <f>"Update UFMT_FIELD SET F_MAC = '"&amp;C189&amp;"', F_KEY = '"&amp;D189&amp;"', F_MANDATORY = '"&amp;E189&amp;"', DESCRIPTION = '"&amp;F189&amp;"' where FORMAT_ID = '"&amp;A189&amp;"' AND FIELD_NO = '"&amp;B189&amp;"';"</f>
        <v/>
      </c>
    </row>
    <row r="190" spans="1:12">
      <c r="A190" t="n">
        <v>1200</v>
      </c>
      <c r="B190" t="n">
        <v>7</v>
      </c>
      <c r="C190" t="n">
        <v>0</v>
      </c>
      <c r="D190" t="n">
        <v>0</v>
      </c>
      <c r="E190" t="n">
        <v>1</v>
      </c>
      <c r="F190" t="s">
        <v>1411</v>
      </c>
      <c r="H190">
        <f>VLOOKUP(A190,UFMT_FORMAT!$A:$C,3,FALSE)</f>
        <v/>
      </c>
      <c r="J190">
        <f>"Insert into UFMT_FIELD (FORMAT_ID, FIELD_NO, F_MAC, F_KEY, F_MANDATORY, DESCRIPTION) Values ('"&amp;A190&amp;"', '"&amp;B190&amp;"', '"&amp;C190&amp;"', '"&amp;D190&amp;"', '"&amp;E190&amp;"', '"&amp;F190&amp;"');"</f>
        <v/>
      </c>
      <c r="K190">
        <f>"Update UFMT_FIELD SET F_MAC = '"&amp;C190&amp;"', F_KEY = '"&amp;D190&amp;"', F_MANDATORY = '"&amp;E190&amp;"', DESCRIPTION = '"&amp;F190&amp;"' where FORMAT_ID = '"&amp;A190&amp;"' AND FIELD_NO = '"&amp;B190&amp;"';"</f>
        <v/>
      </c>
    </row>
    <row r="191" spans="1:12">
      <c r="A191" t="n">
        <v>1200</v>
      </c>
      <c r="B191" t="n">
        <v>11</v>
      </c>
      <c r="C191" t="n">
        <v>0</v>
      </c>
      <c r="D191" t="n">
        <v>1</v>
      </c>
      <c r="E191" t="n">
        <v>1</v>
      </c>
      <c r="F191" t="s">
        <v>1412</v>
      </c>
      <c r="H191">
        <f>VLOOKUP(A191,UFMT_FORMAT!$A:$C,3,FALSE)</f>
        <v/>
      </c>
      <c r="J191">
        <f>"Insert into UFMT_FIELD (FORMAT_ID, FIELD_NO, F_MAC, F_KEY, F_MANDATORY, DESCRIPTION) Values ('"&amp;A191&amp;"', '"&amp;B191&amp;"', '"&amp;C191&amp;"', '"&amp;D191&amp;"', '"&amp;E191&amp;"', '"&amp;F191&amp;"');"</f>
        <v/>
      </c>
      <c r="K191">
        <f>"Update UFMT_FIELD SET F_MAC = '"&amp;C191&amp;"', F_KEY = '"&amp;D191&amp;"', F_MANDATORY = '"&amp;E191&amp;"', DESCRIPTION = '"&amp;F191&amp;"' where FORMAT_ID = '"&amp;A191&amp;"' AND FIELD_NO = '"&amp;B191&amp;"';"</f>
        <v/>
      </c>
    </row>
    <row r="192" spans="1:12">
      <c r="A192" t="n">
        <v>1200</v>
      </c>
      <c r="B192" t="n">
        <v>12</v>
      </c>
      <c r="C192" t="n">
        <v>0</v>
      </c>
      <c r="D192" t="n">
        <v>1</v>
      </c>
      <c r="E192" t="n">
        <v>1</v>
      </c>
      <c r="F192" t="s">
        <v>1420</v>
      </c>
      <c r="H192">
        <f>VLOOKUP(A192,UFMT_FORMAT!$A:$C,3,FALSE)</f>
        <v/>
      </c>
      <c r="J192">
        <f>"Insert into UFMT_FIELD (FORMAT_ID, FIELD_NO, F_MAC, F_KEY, F_MANDATORY, DESCRIPTION) Values ('"&amp;A192&amp;"', '"&amp;B192&amp;"', '"&amp;C192&amp;"', '"&amp;D192&amp;"', '"&amp;E192&amp;"', '"&amp;F192&amp;"');"</f>
        <v/>
      </c>
      <c r="K192">
        <f>"Update UFMT_FIELD SET F_MAC = '"&amp;C192&amp;"', F_KEY = '"&amp;D192&amp;"', F_MANDATORY = '"&amp;E192&amp;"', DESCRIPTION = '"&amp;F192&amp;"' where FORMAT_ID = '"&amp;A192&amp;"' AND FIELD_NO = '"&amp;B192&amp;"';"</f>
        <v/>
      </c>
    </row>
    <row r="193" spans="1:12">
      <c r="A193" t="n">
        <v>1200</v>
      </c>
      <c r="B193" t="n">
        <v>13</v>
      </c>
      <c r="C193" t="n">
        <v>0</v>
      </c>
      <c r="D193" t="n">
        <v>1</v>
      </c>
      <c r="E193" t="n">
        <v>1</v>
      </c>
      <c r="F193" t="s">
        <v>1421</v>
      </c>
      <c r="H193">
        <f>VLOOKUP(A193,UFMT_FORMAT!$A:$C,3,FALSE)</f>
        <v/>
      </c>
      <c r="J193">
        <f>"Insert into UFMT_FIELD (FORMAT_ID, FIELD_NO, F_MAC, F_KEY, F_MANDATORY, DESCRIPTION) Values ('"&amp;A193&amp;"', '"&amp;B193&amp;"', '"&amp;C193&amp;"', '"&amp;D193&amp;"', '"&amp;E193&amp;"', '"&amp;F193&amp;"');"</f>
        <v/>
      </c>
      <c r="K193">
        <f>"Update UFMT_FIELD SET F_MAC = '"&amp;C193&amp;"', F_KEY = '"&amp;D193&amp;"', F_MANDATORY = '"&amp;E193&amp;"', DESCRIPTION = '"&amp;F193&amp;"' where FORMAT_ID = '"&amp;A193&amp;"' AND FIELD_NO = '"&amp;B193&amp;"';"</f>
        <v/>
      </c>
    </row>
    <row r="194" spans="1:12">
      <c r="A194" t="n">
        <v>1200</v>
      </c>
      <c r="B194" t="n">
        <v>24</v>
      </c>
      <c r="C194" t="n">
        <v>0</v>
      </c>
      <c r="D194" t="n">
        <v>0</v>
      </c>
      <c r="E194" t="n">
        <v>0</v>
      </c>
      <c r="F194" t="s">
        <v>1471</v>
      </c>
      <c r="H194">
        <f>VLOOKUP(A194,UFMT_FORMAT!$A:$C,3,FALSE)</f>
        <v/>
      </c>
      <c r="J194">
        <f>"Insert into UFMT_FIELD (FORMAT_ID, FIELD_NO, F_MAC, F_KEY, F_MANDATORY, DESCRIPTION) Values ('"&amp;A194&amp;"', '"&amp;B194&amp;"', '"&amp;C194&amp;"', '"&amp;D194&amp;"', '"&amp;E194&amp;"', '"&amp;F194&amp;"');"</f>
        <v/>
      </c>
      <c r="K194">
        <f>"Update UFMT_FIELD SET F_MAC = '"&amp;C194&amp;"', F_KEY = '"&amp;D194&amp;"', F_MANDATORY = '"&amp;E194&amp;"', DESCRIPTION = '"&amp;F194&amp;"' where FORMAT_ID = '"&amp;A194&amp;"' AND FIELD_NO = '"&amp;B194&amp;"';"</f>
        <v/>
      </c>
    </row>
    <row r="195" spans="1:12">
      <c r="A195" t="n">
        <v>1200</v>
      </c>
      <c r="B195" t="n">
        <v>32</v>
      </c>
      <c r="C195" t="n">
        <v>0</v>
      </c>
      <c r="D195" t="n">
        <v>0</v>
      </c>
      <c r="E195" t="n">
        <v>0</v>
      </c>
      <c r="F195" t="s">
        <v>1425</v>
      </c>
      <c r="H195">
        <f>VLOOKUP(A195,UFMT_FORMAT!$A:$C,3,FALSE)</f>
        <v/>
      </c>
      <c r="J195">
        <f>"Insert into UFMT_FIELD (FORMAT_ID, FIELD_NO, F_MAC, F_KEY, F_MANDATORY, DESCRIPTION) Values ('"&amp;A195&amp;"', '"&amp;B195&amp;"', '"&amp;C195&amp;"', '"&amp;D195&amp;"', '"&amp;E195&amp;"', '"&amp;F195&amp;"');"</f>
        <v/>
      </c>
      <c r="K195">
        <f>"Update UFMT_FIELD SET F_MAC = '"&amp;C195&amp;"', F_KEY = '"&amp;D195&amp;"', F_MANDATORY = '"&amp;E195&amp;"', DESCRIPTION = '"&amp;F195&amp;"' where FORMAT_ID = '"&amp;A195&amp;"' AND FIELD_NO = '"&amp;B195&amp;"';"</f>
        <v/>
      </c>
    </row>
    <row r="196" spans="1:12">
      <c r="A196" t="n">
        <v>1200</v>
      </c>
      <c r="B196" t="n">
        <v>33</v>
      </c>
      <c r="C196" t="n">
        <v>0</v>
      </c>
      <c r="D196" t="n">
        <v>0</v>
      </c>
      <c r="E196" t="n">
        <v>0</v>
      </c>
      <c r="F196" t="s">
        <v>1426</v>
      </c>
      <c r="H196">
        <f>VLOOKUP(A196,UFMT_FORMAT!$A:$C,3,FALSE)</f>
        <v/>
      </c>
      <c r="J196">
        <f>"Insert into UFMT_FIELD (FORMAT_ID, FIELD_NO, F_MAC, F_KEY, F_MANDATORY, DESCRIPTION) Values ('"&amp;A196&amp;"', '"&amp;B196&amp;"', '"&amp;C196&amp;"', '"&amp;D196&amp;"', '"&amp;E196&amp;"', '"&amp;F196&amp;"');"</f>
        <v/>
      </c>
      <c r="K196">
        <f>"Update UFMT_FIELD SET F_MAC = '"&amp;C196&amp;"', F_KEY = '"&amp;D196&amp;"', F_MANDATORY = '"&amp;E196&amp;"', DESCRIPTION = '"&amp;F196&amp;"' where FORMAT_ID = '"&amp;A196&amp;"' AND FIELD_NO = '"&amp;B196&amp;"';"</f>
        <v/>
      </c>
    </row>
    <row r="197" spans="1:12">
      <c r="A197" t="n">
        <v>1200</v>
      </c>
      <c r="B197" t="n">
        <v>37</v>
      </c>
      <c r="C197" t="n">
        <v>0</v>
      </c>
      <c r="D197" t="n">
        <v>0</v>
      </c>
      <c r="E197" t="n">
        <v>0</v>
      </c>
      <c r="F197" t="s">
        <v>1427</v>
      </c>
      <c r="H197">
        <f>VLOOKUP(A197,UFMT_FORMAT!$A:$C,3,FALSE)</f>
        <v/>
      </c>
      <c r="J197">
        <f>"Insert into UFMT_FIELD (FORMAT_ID, FIELD_NO, F_MAC, F_KEY, F_MANDATORY, DESCRIPTION) Values ('"&amp;A197&amp;"', '"&amp;B197&amp;"', '"&amp;C197&amp;"', '"&amp;D197&amp;"', '"&amp;E197&amp;"', '"&amp;F197&amp;"');"</f>
        <v/>
      </c>
      <c r="K197">
        <f>"Update UFMT_FIELD SET F_MAC = '"&amp;C197&amp;"', F_KEY = '"&amp;D197&amp;"', F_MANDATORY = '"&amp;E197&amp;"', DESCRIPTION = '"&amp;F197&amp;"' where FORMAT_ID = '"&amp;A197&amp;"' AND FIELD_NO = '"&amp;B197&amp;"';"</f>
        <v/>
      </c>
    </row>
    <row r="198" spans="1:12">
      <c r="A198" t="n">
        <v>1200</v>
      </c>
      <c r="B198" t="n">
        <v>41</v>
      </c>
      <c r="C198" t="n">
        <v>0</v>
      </c>
      <c r="D198" t="n">
        <v>0</v>
      </c>
      <c r="E198" t="n">
        <v>1</v>
      </c>
      <c r="F198" t="s">
        <v>1429</v>
      </c>
      <c r="H198">
        <f>VLOOKUP(A198,UFMT_FORMAT!$A:$C,3,FALSE)</f>
        <v/>
      </c>
      <c r="J198">
        <f>"Insert into UFMT_FIELD (FORMAT_ID, FIELD_NO, F_MAC, F_KEY, F_MANDATORY, DESCRIPTION) Values ('"&amp;A198&amp;"', '"&amp;B198&amp;"', '"&amp;C198&amp;"', '"&amp;D198&amp;"', '"&amp;E198&amp;"', '"&amp;F198&amp;"');"</f>
        <v/>
      </c>
      <c r="K198">
        <f>"Update UFMT_FIELD SET F_MAC = '"&amp;C198&amp;"', F_KEY = '"&amp;D198&amp;"', F_MANDATORY = '"&amp;E198&amp;"', DESCRIPTION = '"&amp;F198&amp;"' where FORMAT_ID = '"&amp;A198&amp;"' AND FIELD_NO = '"&amp;B198&amp;"';"</f>
        <v/>
      </c>
    </row>
    <row r="199" spans="1:12">
      <c r="A199" t="n">
        <v>1200</v>
      </c>
      <c r="B199" t="n">
        <v>42</v>
      </c>
      <c r="C199" t="n">
        <v>0</v>
      </c>
      <c r="D199" t="n">
        <v>0</v>
      </c>
      <c r="E199" t="n">
        <v>0</v>
      </c>
      <c r="F199" t="s">
        <v>1430</v>
      </c>
      <c r="H199">
        <f>VLOOKUP(A199,UFMT_FORMAT!$A:$C,3,FALSE)</f>
        <v/>
      </c>
      <c r="J199">
        <f>"Insert into UFMT_FIELD (FORMAT_ID, FIELD_NO, F_MAC, F_KEY, F_MANDATORY, DESCRIPTION) Values ('"&amp;A199&amp;"', '"&amp;B199&amp;"', '"&amp;C199&amp;"', '"&amp;D199&amp;"', '"&amp;E199&amp;"', '"&amp;F199&amp;"');"</f>
        <v/>
      </c>
      <c r="K199">
        <f>"Update UFMT_FIELD SET F_MAC = '"&amp;C199&amp;"', F_KEY = '"&amp;D199&amp;"', F_MANDATORY = '"&amp;E199&amp;"', DESCRIPTION = '"&amp;F199&amp;"' where FORMAT_ID = '"&amp;A199&amp;"' AND FIELD_NO = '"&amp;B199&amp;"';"</f>
        <v/>
      </c>
    </row>
    <row r="200" spans="1:12">
      <c r="A200" t="n">
        <v>1200</v>
      </c>
      <c r="B200" t="n">
        <v>48</v>
      </c>
      <c r="C200" t="n">
        <v>0</v>
      </c>
      <c r="D200" t="n">
        <v>0</v>
      </c>
      <c r="E200" t="n">
        <v>0</v>
      </c>
      <c r="F200" t="s">
        <v>1413</v>
      </c>
      <c r="H200">
        <f>VLOOKUP(A200,UFMT_FORMAT!$A:$C,3,FALSE)</f>
        <v/>
      </c>
      <c r="J200">
        <f>"Insert into UFMT_FIELD (FORMAT_ID, FIELD_NO, F_MAC, F_KEY, F_MANDATORY, DESCRIPTION) Values ('"&amp;A200&amp;"', '"&amp;B200&amp;"', '"&amp;C200&amp;"', '"&amp;D200&amp;"', '"&amp;E200&amp;"', '"&amp;F200&amp;"');"</f>
        <v/>
      </c>
      <c r="K200">
        <f>"Update UFMT_FIELD SET F_MAC = '"&amp;C200&amp;"', F_KEY = '"&amp;D200&amp;"', F_MANDATORY = '"&amp;E200&amp;"', DESCRIPTION = '"&amp;F200&amp;"' where FORMAT_ID = '"&amp;A200&amp;"' AND FIELD_NO = '"&amp;B200&amp;"';"</f>
        <v/>
      </c>
    </row>
    <row r="201" spans="1:12">
      <c r="A201" t="n">
        <v>1200</v>
      </c>
      <c r="B201" t="n">
        <v>49</v>
      </c>
      <c r="C201" t="n">
        <v>0</v>
      </c>
      <c r="D201" t="n">
        <v>0</v>
      </c>
      <c r="E201" t="n">
        <v>0</v>
      </c>
      <c r="F201" t="s">
        <v>1432</v>
      </c>
      <c r="H201">
        <f>VLOOKUP(A201,UFMT_FORMAT!$A:$C,3,FALSE)</f>
        <v/>
      </c>
      <c r="J201">
        <f>"Insert into UFMT_FIELD (FORMAT_ID, FIELD_NO, F_MAC, F_KEY, F_MANDATORY, DESCRIPTION) Values ('"&amp;A201&amp;"', '"&amp;B201&amp;"', '"&amp;C201&amp;"', '"&amp;D201&amp;"', '"&amp;E201&amp;"', '"&amp;F201&amp;"');"</f>
        <v/>
      </c>
      <c r="K201">
        <f>"Update UFMT_FIELD SET F_MAC = '"&amp;C201&amp;"', F_KEY = '"&amp;D201&amp;"', F_MANDATORY = '"&amp;E201&amp;"', DESCRIPTION = '"&amp;F201&amp;"' where FORMAT_ID = '"&amp;A201&amp;"' AND FIELD_NO = '"&amp;B201&amp;"';"</f>
        <v/>
      </c>
    </row>
    <row r="202" spans="1:12">
      <c r="A202" t="n">
        <v>1200</v>
      </c>
      <c r="B202" t="n">
        <v>52</v>
      </c>
      <c r="C202" t="n">
        <v>0</v>
      </c>
      <c r="D202" t="n">
        <v>0</v>
      </c>
      <c r="E202" t="n">
        <v>0</v>
      </c>
      <c r="F202" t="s">
        <v>1433</v>
      </c>
      <c r="H202">
        <f>VLOOKUP(A202,UFMT_FORMAT!$A:$C,3,FALSE)</f>
        <v/>
      </c>
      <c r="J202">
        <f>"Insert into UFMT_FIELD (FORMAT_ID, FIELD_NO, F_MAC, F_KEY, F_MANDATORY, DESCRIPTION) Values ('"&amp;A202&amp;"', '"&amp;B202&amp;"', '"&amp;C202&amp;"', '"&amp;D202&amp;"', '"&amp;E202&amp;"', '"&amp;F202&amp;"');"</f>
        <v/>
      </c>
      <c r="K202">
        <f>"Update UFMT_FIELD SET F_MAC = '"&amp;C202&amp;"', F_KEY = '"&amp;D202&amp;"', F_MANDATORY = '"&amp;E202&amp;"', DESCRIPTION = '"&amp;F202&amp;"' where FORMAT_ID = '"&amp;A202&amp;"' AND FIELD_NO = '"&amp;B202&amp;"';"</f>
        <v/>
      </c>
    </row>
    <row r="203" spans="1:12">
      <c r="A203" t="n">
        <v>1200</v>
      </c>
      <c r="B203" t="n">
        <v>102</v>
      </c>
      <c r="C203" t="n">
        <v>0</v>
      </c>
      <c r="D203" t="n">
        <v>0</v>
      </c>
      <c r="E203" t="n">
        <v>0</v>
      </c>
      <c r="F203" t="s">
        <v>1435</v>
      </c>
      <c r="H203">
        <f>VLOOKUP(A203,UFMT_FORMAT!$A:$C,3,FALSE)</f>
        <v/>
      </c>
      <c r="J203">
        <f>"Insert into UFMT_FIELD (FORMAT_ID, FIELD_NO, F_MAC, F_KEY, F_MANDATORY, DESCRIPTION) Values ('"&amp;A203&amp;"', '"&amp;B203&amp;"', '"&amp;C203&amp;"', '"&amp;D203&amp;"', '"&amp;E203&amp;"', '"&amp;F203&amp;"');"</f>
        <v/>
      </c>
      <c r="K203">
        <f>"Update UFMT_FIELD SET F_MAC = '"&amp;C203&amp;"', F_KEY = '"&amp;D203&amp;"', F_MANDATORY = '"&amp;E203&amp;"', DESCRIPTION = '"&amp;F203&amp;"' where FORMAT_ID = '"&amp;A203&amp;"' AND FIELD_NO = '"&amp;B203&amp;"';"</f>
        <v/>
      </c>
    </row>
    <row r="204" spans="1:12">
      <c r="A204" t="n">
        <v>1201</v>
      </c>
      <c r="B204" t="n">
        <v>2</v>
      </c>
      <c r="C204" t="n">
        <v>0</v>
      </c>
      <c r="D204" t="n">
        <v>1</v>
      </c>
      <c r="E204" t="n">
        <v>1</v>
      </c>
      <c r="F204" t="s">
        <v>1416</v>
      </c>
      <c r="H204">
        <f>VLOOKUP(A204,UFMT_FORMAT!$A:$C,3,FALSE)</f>
        <v/>
      </c>
      <c r="J204">
        <f>"Insert into UFMT_FIELD (FORMAT_ID, FIELD_NO, F_MAC, F_KEY, F_MANDATORY, DESCRIPTION) Values ('"&amp;A204&amp;"', '"&amp;B204&amp;"', '"&amp;C204&amp;"', '"&amp;D204&amp;"', '"&amp;E204&amp;"', '"&amp;F204&amp;"');"</f>
        <v/>
      </c>
      <c r="K204">
        <f>"Update UFMT_FIELD SET F_MAC = '"&amp;C204&amp;"', F_KEY = '"&amp;D204&amp;"', F_MANDATORY = '"&amp;E204&amp;"', DESCRIPTION = '"&amp;F204&amp;"' where FORMAT_ID = '"&amp;A204&amp;"' AND FIELD_NO = '"&amp;B204&amp;"';"</f>
        <v/>
      </c>
    </row>
    <row r="205" spans="1:12">
      <c r="A205" t="n">
        <v>1201</v>
      </c>
      <c r="B205" t="n">
        <v>3</v>
      </c>
      <c r="C205" t="n">
        <v>0</v>
      </c>
      <c r="D205" t="n">
        <v>1</v>
      </c>
      <c r="E205" t="n">
        <v>1</v>
      </c>
      <c r="F205" t="s">
        <v>1417</v>
      </c>
      <c r="H205">
        <f>VLOOKUP(A205,UFMT_FORMAT!$A:$C,3,FALSE)</f>
        <v/>
      </c>
      <c r="J205">
        <f>"Insert into UFMT_FIELD (FORMAT_ID, FIELD_NO, F_MAC, F_KEY, F_MANDATORY, DESCRIPTION) Values ('"&amp;A205&amp;"', '"&amp;B205&amp;"', '"&amp;C205&amp;"', '"&amp;D205&amp;"', '"&amp;E205&amp;"', '"&amp;F205&amp;"');"</f>
        <v/>
      </c>
      <c r="K205">
        <f>"Update UFMT_FIELD SET F_MAC = '"&amp;C205&amp;"', F_KEY = '"&amp;D205&amp;"', F_MANDATORY = '"&amp;E205&amp;"', DESCRIPTION = '"&amp;F205&amp;"' where FORMAT_ID = '"&amp;A205&amp;"' AND FIELD_NO = '"&amp;B205&amp;"';"</f>
        <v/>
      </c>
    </row>
    <row r="206" spans="1:12">
      <c r="A206" t="n">
        <v>1201</v>
      </c>
      <c r="B206" t="n">
        <v>4</v>
      </c>
      <c r="C206" t="n">
        <v>0</v>
      </c>
      <c r="D206" t="n">
        <v>0</v>
      </c>
      <c r="E206" t="n">
        <v>0</v>
      </c>
      <c r="F206" t="s">
        <v>1418</v>
      </c>
      <c r="H206">
        <f>VLOOKUP(A206,UFMT_FORMAT!$A:$C,3,FALSE)</f>
        <v/>
      </c>
      <c r="J206">
        <f>"Insert into UFMT_FIELD (FORMAT_ID, FIELD_NO, F_MAC, F_KEY, F_MANDATORY, DESCRIPTION) Values ('"&amp;A206&amp;"', '"&amp;B206&amp;"', '"&amp;C206&amp;"', '"&amp;D206&amp;"', '"&amp;E206&amp;"', '"&amp;F206&amp;"');"</f>
        <v/>
      </c>
      <c r="K206">
        <f>"Update UFMT_FIELD SET F_MAC = '"&amp;C206&amp;"', F_KEY = '"&amp;D206&amp;"', F_MANDATORY = '"&amp;E206&amp;"', DESCRIPTION = '"&amp;F206&amp;"' where FORMAT_ID = '"&amp;A206&amp;"' AND FIELD_NO = '"&amp;B206&amp;"';"</f>
        <v/>
      </c>
    </row>
    <row r="207" spans="1:12">
      <c r="A207" t="n">
        <v>1201</v>
      </c>
      <c r="B207" t="n">
        <v>7</v>
      </c>
      <c r="C207" t="n">
        <v>0</v>
      </c>
      <c r="D207" t="n">
        <v>0</v>
      </c>
      <c r="E207" t="n">
        <v>1</v>
      </c>
      <c r="F207" t="s">
        <v>1411</v>
      </c>
      <c r="H207">
        <f>VLOOKUP(A207,UFMT_FORMAT!$A:$C,3,FALSE)</f>
        <v/>
      </c>
      <c r="J207">
        <f>"Insert into UFMT_FIELD (FORMAT_ID, FIELD_NO, F_MAC, F_KEY, F_MANDATORY, DESCRIPTION) Values ('"&amp;A207&amp;"', '"&amp;B207&amp;"', '"&amp;C207&amp;"', '"&amp;D207&amp;"', '"&amp;E207&amp;"', '"&amp;F207&amp;"');"</f>
        <v/>
      </c>
      <c r="K207">
        <f>"Update UFMT_FIELD SET F_MAC = '"&amp;C207&amp;"', F_KEY = '"&amp;D207&amp;"', F_MANDATORY = '"&amp;E207&amp;"', DESCRIPTION = '"&amp;F207&amp;"' where FORMAT_ID = '"&amp;A207&amp;"' AND FIELD_NO = '"&amp;B207&amp;"';"</f>
        <v/>
      </c>
    </row>
    <row r="208" spans="1:12">
      <c r="A208" t="n">
        <v>1201</v>
      </c>
      <c r="B208" t="n">
        <v>11</v>
      </c>
      <c r="C208" t="n">
        <v>0</v>
      </c>
      <c r="D208" t="n">
        <v>1</v>
      </c>
      <c r="E208" t="n">
        <v>1</v>
      </c>
      <c r="F208" t="s">
        <v>1412</v>
      </c>
      <c r="H208">
        <f>VLOOKUP(A208,UFMT_FORMAT!$A:$C,3,FALSE)</f>
        <v/>
      </c>
      <c r="J208">
        <f>"Insert into UFMT_FIELD (FORMAT_ID, FIELD_NO, F_MAC, F_KEY, F_MANDATORY, DESCRIPTION) Values ('"&amp;A208&amp;"', '"&amp;B208&amp;"', '"&amp;C208&amp;"', '"&amp;D208&amp;"', '"&amp;E208&amp;"', '"&amp;F208&amp;"');"</f>
        <v/>
      </c>
      <c r="K208">
        <f>"Update UFMT_FIELD SET F_MAC = '"&amp;C208&amp;"', F_KEY = '"&amp;D208&amp;"', F_MANDATORY = '"&amp;E208&amp;"', DESCRIPTION = '"&amp;F208&amp;"' where FORMAT_ID = '"&amp;A208&amp;"' AND FIELD_NO = '"&amp;B208&amp;"';"</f>
        <v/>
      </c>
    </row>
    <row r="209" spans="1:12">
      <c r="A209" t="n">
        <v>1201</v>
      </c>
      <c r="B209" t="n">
        <v>12</v>
      </c>
      <c r="C209" t="n">
        <v>0</v>
      </c>
      <c r="D209" t="n">
        <v>1</v>
      </c>
      <c r="E209" t="n">
        <v>1</v>
      </c>
      <c r="F209" t="s">
        <v>1420</v>
      </c>
      <c r="H209">
        <f>VLOOKUP(A209,UFMT_FORMAT!$A:$C,3,FALSE)</f>
        <v/>
      </c>
      <c r="J209">
        <f>"Insert into UFMT_FIELD (FORMAT_ID, FIELD_NO, F_MAC, F_KEY, F_MANDATORY, DESCRIPTION) Values ('"&amp;A209&amp;"', '"&amp;B209&amp;"', '"&amp;C209&amp;"', '"&amp;D209&amp;"', '"&amp;E209&amp;"', '"&amp;F209&amp;"');"</f>
        <v/>
      </c>
      <c r="K209">
        <f>"Update UFMT_FIELD SET F_MAC = '"&amp;C209&amp;"', F_KEY = '"&amp;D209&amp;"', F_MANDATORY = '"&amp;E209&amp;"', DESCRIPTION = '"&amp;F209&amp;"' where FORMAT_ID = '"&amp;A209&amp;"' AND FIELD_NO = '"&amp;B209&amp;"';"</f>
        <v/>
      </c>
    </row>
    <row r="210" spans="1:12">
      <c r="A210" t="n">
        <v>1201</v>
      </c>
      <c r="B210" t="n">
        <v>13</v>
      </c>
      <c r="C210" t="n">
        <v>0</v>
      </c>
      <c r="D210" t="n">
        <v>1</v>
      </c>
      <c r="E210" t="n">
        <v>1</v>
      </c>
      <c r="F210" t="s">
        <v>1421</v>
      </c>
      <c r="H210">
        <f>VLOOKUP(A210,UFMT_FORMAT!$A:$C,3,FALSE)</f>
        <v/>
      </c>
      <c r="J210">
        <f>"Insert into UFMT_FIELD (FORMAT_ID, FIELD_NO, F_MAC, F_KEY, F_MANDATORY, DESCRIPTION) Values ('"&amp;A210&amp;"', '"&amp;B210&amp;"', '"&amp;C210&amp;"', '"&amp;D210&amp;"', '"&amp;E210&amp;"', '"&amp;F210&amp;"');"</f>
        <v/>
      </c>
      <c r="K210">
        <f>"Update UFMT_FIELD SET F_MAC = '"&amp;C210&amp;"', F_KEY = '"&amp;D210&amp;"', F_MANDATORY = '"&amp;E210&amp;"', DESCRIPTION = '"&amp;F210&amp;"' where FORMAT_ID = '"&amp;A210&amp;"' AND FIELD_NO = '"&amp;B210&amp;"';"</f>
        <v/>
      </c>
    </row>
    <row r="211" spans="1:12">
      <c r="A211" t="n">
        <v>1201</v>
      </c>
      <c r="B211" t="n">
        <v>24</v>
      </c>
      <c r="C211" t="n">
        <v>0</v>
      </c>
      <c r="D211" t="n">
        <v>0</v>
      </c>
      <c r="E211" t="n">
        <v>0</v>
      </c>
      <c r="F211" t="s">
        <v>1471</v>
      </c>
      <c r="H211">
        <f>VLOOKUP(A211,UFMT_FORMAT!$A:$C,3,FALSE)</f>
        <v/>
      </c>
      <c r="J211">
        <f>"Insert into UFMT_FIELD (FORMAT_ID, FIELD_NO, F_MAC, F_KEY, F_MANDATORY, DESCRIPTION) Values ('"&amp;A211&amp;"', '"&amp;B211&amp;"', '"&amp;C211&amp;"', '"&amp;D211&amp;"', '"&amp;E211&amp;"', '"&amp;F211&amp;"');"</f>
        <v/>
      </c>
      <c r="K211">
        <f>"Update UFMT_FIELD SET F_MAC = '"&amp;C211&amp;"', F_KEY = '"&amp;D211&amp;"', F_MANDATORY = '"&amp;E211&amp;"', DESCRIPTION = '"&amp;F211&amp;"' where FORMAT_ID = '"&amp;A211&amp;"' AND FIELD_NO = '"&amp;B211&amp;"';"</f>
        <v/>
      </c>
    </row>
    <row r="212" spans="1:12">
      <c r="A212" t="n">
        <v>1201</v>
      </c>
      <c r="B212" t="n">
        <v>32</v>
      </c>
      <c r="C212" t="n">
        <v>0</v>
      </c>
      <c r="D212" t="n">
        <v>0</v>
      </c>
      <c r="E212" t="n">
        <v>0</v>
      </c>
      <c r="F212" t="s">
        <v>1425</v>
      </c>
      <c r="H212">
        <f>VLOOKUP(A212,UFMT_FORMAT!$A:$C,3,FALSE)</f>
        <v/>
      </c>
      <c r="J212">
        <f>"Insert into UFMT_FIELD (FORMAT_ID, FIELD_NO, F_MAC, F_KEY, F_MANDATORY, DESCRIPTION) Values ('"&amp;A212&amp;"', '"&amp;B212&amp;"', '"&amp;C212&amp;"', '"&amp;D212&amp;"', '"&amp;E212&amp;"', '"&amp;F212&amp;"');"</f>
        <v/>
      </c>
      <c r="K212">
        <f>"Update UFMT_FIELD SET F_MAC = '"&amp;C212&amp;"', F_KEY = '"&amp;D212&amp;"', F_MANDATORY = '"&amp;E212&amp;"', DESCRIPTION = '"&amp;F212&amp;"' where FORMAT_ID = '"&amp;A212&amp;"' AND FIELD_NO = '"&amp;B212&amp;"';"</f>
        <v/>
      </c>
    </row>
    <row r="213" spans="1:12">
      <c r="A213" t="n">
        <v>1201</v>
      </c>
      <c r="B213" t="n">
        <v>33</v>
      </c>
      <c r="C213" t="n">
        <v>0</v>
      </c>
      <c r="D213" t="n">
        <v>0</v>
      </c>
      <c r="E213" t="n">
        <v>0</v>
      </c>
      <c r="F213" t="s">
        <v>1426</v>
      </c>
      <c r="H213">
        <f>VLOOKUP(A213,UFMT_FORMAT!$A:$C,3,FALSE)</f>
        <v/>
      </c>
      <c r="J213">
        <f>"Insert into UFMT_FIELD (FORMAT_ID, FIELD_NO, F_MAC, F_KEY, F_MANDATORY, DESCRIPTION) Values ('"&amp;A213&amp;"', '"&amp;B213&amp;"', '"&amp;C213&amp;"', '"&amp;D213&amp;"', '"&amp;E213&amp;"', '"&amp;F213&amp;"');"</f>
        <v/>
      </c>
      <c r="K213">
        <f>"Update UFMT_FIELD SET F_MAC = '"&amp;C213&amp;"', F_KEY = '"&amp;D213&amp;"', F_MANDATORY = '"&amp;E213&amp;"', DESCRIPTION = '"&amp;F213&amp;"' where FORMAT_ID = '"&amp;A213&amp;"' AND FIELD_NO = '"&amp;B213&amp;"';"</f>
        <v/>
      </c>
    </row>
    <row r="214" spans="1:12">
      <c r="A214" t="n">
        <v>1201</v>
      </c>
      <c r="B214" t="n">
        <v>37</v>
      </c>
      <c r="C214" t="n">
        <v>0</v>
      </c>
      <c r="D214" t="n">
        <v>0</v>
      </c>
      <c r="E214" t="n">
        <v>0</v>
      </c>
      <c r="F214" t="s">
        <v>1427</v>
      </c>
      <c r="H214">
        <f>VLOOKUP(A214,UFMT_FORMAT!$A:$C,3,FALSE)</f>
        <v/>
      </c>
      <c r="J214">
        <f>"Insert into UFMT_FIELD (FORMAT_ID, FIELD_NO, F_MAC, F_KEY, F_MANDATORY, DESCRIPTION) Values ('"&amp;A214&amp;"', '"&amp;B214&amp;"', '"&amp;C214&amp;"', '"&amp;D214&amp;"', '"&amp;E214&amp;"', '"&amp;F214&amp;"');"</f>
        <v/>
      </c>
      <c r="K214">
        <f>"Update UFMT_FIELD SET F_MAC = '"&amp;C214&amp;"', F_KEY = '"&amp;D214&amp;"', F_MANDATORY = '"&amp;E214&amp;"', DESCRIPTION = '"&amp;F214&amp;"' where FORMAT_ID = '"&amp;A214&amp;"' AND FIELD_NO = '"&amp;B214&amp;"';"</f>
        <v/>
      </c>
    </row>
    <row r="215" spans="1:12">
      <c r="A215" t="n">
        <v>1201</v>
      </c>
      <c r="B215" t="n">
        <v>39</v>
      </c>
      <c r="C215" t="n">
        <v>0</v>
      </c>
      <c r="D215" t="n">
        <v>0</v>
      </c>
      <c r="E215" t="n">
        <v>1</v>
      </c>
      <c r="F215" t="s">
        <v>1415</v>
      </c>
      <c r="H215">
        <f>VLOOKUP(A215,UFMT_FORMAT!$A:$C,3,FALSE)</f>
        <v/>
      </c>
      <c r="J215">
        <f>"Insert into UFMT_FIELD (FORMAT_ID, FIELD_NO, F_MAC, F_KEY, F_MANDATORY, DESCRIPTION) Values ('"&amp;A215&amp;"', '"&amp;B215&amp;"', '"&amp;C215&amp;"', '"&amp;D215&amp;"', '"&amp;E215&amp;"', '"&amp;F215&amp;"');"</f>
        <v/>
      </c>
      <c r="K215">
        <f>"Update UFMT_FIELD SET F_MAC = '"&amp;C215&amp;"', F_KEY = '"&amp;D215&amp;"', F_MANDATORY = '"&amp;E215&amp;"', DESCRIPTION = '"&amp;F215&amp;"' where FORMAT_ID = '"&amp;A215&amp;"' AND FIELD_NO = '"&amp;B215&amp;"';"</f>
        <v/>
      </c>
    </row>
    <row r="216" spans="1:12">
      <c r="A216" t="n">
        <v>1201</v>
      </c>
      <c r="B216" t="n">
        <v>41</v>
      </c>
      <c r="C216" t="n">
        <v>0</v>
      </c>
      <c r="D216" t="n">
        <v>0</v>
      </c>
      <c r="E216" t="n">
        <v>0</v>
      </c>
      <c r="F216" t="s">
        <v>1429</v>
      </c>
      <c r="H216">
        <f>VLOOKUP(A216,UFMT_FORMAT!$A:$C,3,FALSE)</f>
        <v/>
      </c>
      <c r="J216">
        <f>"Insert into UFMT_FIELD (FORMAT_ID, FIELD_NO, F_MAC, F_KEY, F_MANDATORY, DESCRIPTION) Values ('"&amp;A216&amp;"', '"&amp;B216&amp;"', '"&amp;C216&amp;"', '"&amp;D216&amp;"', '"&amp;E216&amp;"', '"&amp;F216&amp;"');"</f>
        <v/>
      </c>
      <c r="K216">
        <f>"Update UFMT_FIELD SET F_MAC = '"&amp;C216&amp;"', F_KEY = '"&amp;D216&amp;"', F_MANDATORY = '"&amp;E216&amp;"', DESCRIPTION = '"&amp;F216&amp;"' where FORMAT_ID = '"&amp;A216&amp;"' AND FIELD_NO = '"&amp;B216&amp;"';"</f>
        <v/>
      </c>
    </row>
    <row r="217" spans="1:12">
      <c r="A217" t="n">
        <v>1201</v>
      </c>
      <c r="B217" t="n">
        <v>42</v>
      </c>
      <c r="C217" t="n">
        <v>0</v>
      </c>
      <c r="D217" t="n">
        <v>0</v>
      </c>
      <c r="E217" t="n">
        <v>0</v>
      </c>
      <c r="F217" t="s">
        <v>1430</v>
      </c>
      <c r="H217">
        <f>VLOOKUP(A217,UFMT_FORMAT!$A:$C,3,FALSE)</f>
        <v/>
      </c>
      <c r="J217">
        <f>"Insert into UFMT_FIELD (FORMAT_ID, FIELD_NO, F_MAC, F_KEY, F_MANDATORY, DESCRIPTION) Values ('"&amp;A217&amp;"', '"&amp;B217&amp;"', '"&amp;C217&amp;"', '"&amp;D217&amp;"', '"&amp;E217&amp;"', '"&amp;F217&amp;"');"</f>
        <v/>
      </c>
      <c r="K217">
        <f>"Update UFMT_FIELD SET F_MAC = '"&amp;C217&amp;"', F_KEY = '"&amp;D217&amp;"', F_MANDATORY = '"&amp;E217&amp;"', DESCRIPTION = '"&amp;F217&amp;"' where FORMAT_ID = '"&amp;A217&amp;"' AND FIELD_NO = '"&amp;B217&amp;"';"</f>
        <v/>
      </c>
    </row>
    <row r="218" spans="1:12">
      <c r="A218" t="n">
        <v>1201</v>
      </c>
      <c r="B218" t="n">
        <v>48</v>
      </c>
      <c r="C218" t="n">
        <v>0</v>
      </c>
      <c r="D218" t="n">
        <v>0</v>
      </c>
      <c r="E218" t="n">
        <v>0</v>
      </c>
      <c r="F218" t="s">
        <v>1413</v>
      </c>
      <c r="H218">
        <f>VLOOKUP(A218,UFMT_FORMAT!$A:$C,3,FALSE)</f>
        <v/>
      </c>
      <c r="J218">
        <f>"Insert into UFMT_FIELD (FORMAT_ID, FIELD_NO, F_MAC, F_KEY, F_MANDATORY, DESCRIPTION) Values ('"&amp;A218&amp;"', '"&amp;B218&amp;"', '"&amp;C218&amp;"', '"&amp;D218&amp;"', '"&amp;E218&amp;"', '"&amp;F218&amp;"');"</f>
        <v/>
      </c>
      <c r="K218">
        <f>"Update UFMT_FIELD SET F_MAC = '"&amp;C218&amp;"', F_KEY = '"&amp;D218&amp;"', F_MANDATORY = '"&amp;E218&amp;"', DESCRIPTION = '"&amp;F218&amp;"' where FORMAT_ID = '"&amp;A218&amp;"' AND FIELD_NO = '"&amp;B218&amp;"';"</f>
        <v/>
      </c>
    </row>
    <row r="219" spans="1:12">
      <c r="A219" t="n">
        <v>1201</v>
      </c>
      <c r="B219" t="n">
        <v>49</v>
      </c>
      <c r="C219" t="n">
        <v>0</v>
      </c>
      <c r="D219" t="n">
        <v>0</v>
      </c>
      <c r="E219" t="n">
        <v>0</v>
      </c>
      <c r="F219" t="s">
        <v>1432</v>
      </c>
      <c r="H219">
        <f>VLOOKUP(A219,UFMT_FORMAT!$A:$C,3,FALSE)</f>
        <v/>
      </c>
      <c r="J219">
        <f>"Insert into UFMT_FIELD (FORMAT_ID, FIELD_NO, F_MAC, F_KEY, F_MANDATORY, DESCRIPTION) Values ('"&amp;A219&amp;"', '"&amp;B219&amp;"', '"&amp;C219&amp;"', '"&amp;D219&amp;"', '"&amp;E219&amp;"', '"&amp;F219&amp;"');"</f>
        <v/>
      </c>
      <c r="K219">
        <f>"Update UFMT_FIELD SET F_MAC = '"&amp;C219&amp;"', F_KEY = '"&amp;D219&amp;"', F_MANDATORY = '"&amp;E219&amp;"', DESCRIPTION = '"&amp;F219&amp;"' where FORMAT_ID = '"&amp;A219&amp;"' AND FIELD_NO = '"&amp;B219&amp;"';"</f>
        <v/>
      </c>
    </row>
    <row r="220" spans="1:12">
      <c r="A220" t="n">
        <v>1201</v>
      </c>
      <c r="B220" t="n">
        <v>52</v>
      </c>
      <c r="C220" t="n">
        <v>0</v>
      </c>
      <c r="D220" t="n">
        <v>0</v>
      </c>
      <c r="E220" t="n">
        <v>0</v>
      </c>
      <c r="F220" t="s">
        <v>1433</v>
      </c>
      <c r="H220">
        <f>VLOOKUP(A220,UFMT_FORMAT!$A:$C,3,FALSE)</f>
        <v/>
      </c>
      <c r="J220">
        <f>"Insert into UFMT_FIELD (FORMAT_ID, FIELD_NO, F_MAC, F_KEY, F_MANDATORY, DESCRIPTION) Values ('"&amp;A220&amp;"', '"&amp;B220&amp;"', '"&amp;C220&amp;"', '"&amp;D220&amp;"', '"&amp;E220&amp;"', '"&amp;F220&amp;"');"</f>
        <v/>
      </c>
      <c r="K220">
        <f>"Update UFMT_FIELD SET F_MAC = '"&amp;C220&amp;"', F_KEY = '"&amp;D220&amp;"', F_MANDATORY = '"&amp;E220&amp;"', DESCRIPTION = '"&amp;F220&amp;"' where FORMAT_ID = '"&amp;A220&amp;"' AND FIELD_NO = '"&amp;B220&amp;"';"</f>
        <v/>
      </c>
    </row>
    <row r="221" spans="1:12">
      <c r="A221" t="n">
        <v>1201</v>
      </c>
      <c r="B221" t="n">
        <v>102</v>
      </c>
      <c r="C221" t="n">
        <v>0</v>
      </c>
      <c r="D221" t="n">
        <v>0</v>
      </c>
      <c r="E221" t="n">
        <v>0</v>
      </c>
      <c r="F221" t="s">
        <v>1435</v>
      </c>
      <c r="H221">
        <f>VLOOKUP(A221,UFMT_FORMAT!$A:$C,3,FALSE)</f>
        <v/>
      </c>
      <c r="J221">
        <f>"Insert into UFMT_FIELD (FORMAT_ID, FIELD_NO, F_MAC, F_KEY, F_MANDATORY, DESCRIPTION) Values ('"&amp;A221&amp;"', '"&amp;B221&amp;"', '"&amp;C221&amp;"', '"&amp;D221&amp;"', '"&amp;E221&amp;"', '"&amp;F221&amp;"');"</f>
        <v/>
      </c>
      <c r="K221">
        <f>"Update UFMT_FIELD SET F_MAC = '"&amp;C221&amp;"', F_KEY = '"&amp;D221&amp;"', F_MANDATORY = '"&amp;E221&amp;"', DESCRIPTION = '"&amp;F221&amp;"' where FORMAT_ID = '"&amp;A221&amp;"' AND FIELD_NO = '"&amp;B221&amp;"';"</f>
        <v/>
      </c>
    </row>
    <row r="222" spans="1:12">
      <c r="A222" t="n">
        <v>1300</v>
      </c>
      <c r="B222" t="n">
        <v>2</v>
      </c>
      <c r="C222" t="n">
        <v>0</v>
      </c>
      <c r="D222" t="n">
        <v>1</v>
      </c>
      <c r="E222" t="n">
        <v>1</v>
      </c>
      <c r="F222" t="s">
        <v>1416</v>
      </c>
      <c r="H222">
        <f>VLOOKUP(A222,UFMT_FORMAT!$A:$C,3,FALSE)</f>
        <v/>
      </c>
      <c r="J222">
        <f>"Insert into UFMT_FIELD (FORMAT_ID, FIELD_NO, F_MAC, F_KEY, F_MANDATORY, DESCRIPTION) Values ('"&amp;A222&amp;"', '"&amp;B222&amp;"', '"&amp;C222&amp;"', '"&amp;D222&amp;"', '"&amp;E222&amp;"', '"&amp;F222&amp;"');"</f>
        <v/>
      </c>
      <c r="K222">
        <f>"Update UFMT_FIELD SET F_MAC = '"&amp;C222&amp;"', F_KEY = '"&amp;D222&amp;"', F_MANDATORY = '"&amp;E222&amp;"', DESCRIPTION = '"&amp;F222&amp;"' where FORMAT_ID = '"&amp;A222&amp;"' AND FIELD_NO = '"&amp;B222&amp;"';"</f>
        <v/>
      </c>
    </row>
    <row r="223" spans="1:12">
      <c r="A223" t="n">
        <v>1300</v>
      </c>
      <c r="B223" t="n">
        <v>3</v>
      </c>
      <c r="C223" t="n">
        <v>0</v>
      </c>
      <c r="D223" t="n">
        <v>1</v>
      </c>
      <c r="E223" t="n">
        <v>1</v>
      </c>
      <c r="F223" t="s">
        <v>1417</v>
      </c>
      <c r="H223">
        <f>VLOOKUP(A223,UFMT_FORMAT!$A:$C,3,FALSE)</f>
        <v/>
      </c>
      <c r="J223">
        <f>"Insert into UFMT_FIELD (FORMAT_ID, FIELD_NO, F_MAC, F_KEY, F_MANDATORY, DESCRIPTION) Values ('"&amp;A223&amp;"', '"&amp;B223&amp;"', '"&amp;C223&amp;"', '"&amp;D223&amp;"', '"&amp;E223&amp;"', '"&amp;F223&amp;"');"</f>
        <v/>
      </c>
      <c r="K223">
        <f>"Update UFMT_FIELD SET F_MAC = '"&amp;C223&amp;"', F_KEY = '"&amp;D223&amp;"', F_MANDATORY = '"&amp;E223&amp;"', DESCRIPTION = '"&amp;F223&amp;"' where FORMAT_ID = '"&amp;A223&amp;"' AND FIELD_NO = '"&amp;B223&amp;"';"</f>
        <v/>
      </c>
    </row>
    <row r="224" spans="1:12">
      <c r="A224" t="n">
        <v>1300</v>
      </c>
      <c r="B224" t="n">
        <v>7</v>
      </c>
      <c r="C224" t="n">
        <v>0</v>
      </c>
      <c r="D224" t="n">
        <v>1</v>
      </c>
      <c r="E224" t="n">
        <v>1</v>
      </c>
      <c r="F224" t="s">
        <v>1411</v>
      </c>
      <c r="H224">
        <f>VLOOKUP(A224,UFMT_FORMAT!$A:$C,3,FALSE)</f>
        <v/>
      </c>
      <c r="J224">
        <f>"Insert into UFMT_FIELD (FORMAT_ID, FIELD_NO, F_MAC, F_KEY, F_MANDATORY, DESCRIPTION) Values ('"&amp;A224&amp;"', '"&amp;B224&amp;"', '"&amp;C224&amp;"', '"&amp;D224&amp;"', '"&amp;E224&amp;"', '"&amp;F224&amp;"');"</f>
        <v/>
      </c>
      <c r="K224">
        <f>"Update UFMT_FIELD SET F_MAC = '"&amp;C224&amp;"', F_KEY = '"&amp;D224&amp;"', F_MANDATORY = '"&amp;E224&amp;"', DESCRIPTION = '"&amp;F224&amp;"' where FORMAT_ID = '"&amp;A224&amp;"' AND FIELD_NO = '"&amp;B224&amp;"';"</f>
        <v/>
      </c>
    </row>
    <row r="225" spans="1:12">
      <c r="A225" t="n">
        <v>1300</v>
      </c>
      <c r="B225" t="n">
        <v>11</v>
      </c>
      <c r="C225" t="n">
        <v>0</v>
      </c>
      <c r="D225" t="n">
        <v>1</v>
      </c>
      <c r="E225" t="n">
        <v>1</v>
      </c>
      <c r="F225" t="s">
        <v>1412</v>
      </c>
      <c r="H225">
        <f>VLOOKUP(A225,UFMT_FORMAT!$A:$C,3,FALSE)</f>
        <v/>
      </c>
      <c r="J225">
        <f>"Insert into UFMT_FIELD (FORMAT_ID, FIELD_NO, F_MAC, F_KEY, F_MANDATORY, DESCRIPTION) Values ('"&amp;A225&amp;"', '"&amp;B225&amp;"', '"&amp;C225&amp;"', '"&amp;D225&amp;"', '"&amp;E225&amp;"', '"&amp;F225&amp;"');"</f>
        <v/>
      </c>
      <c r="K225">
        <f>"Update UFMT_FIELD SET F_MAC = '"&amp;C225&amp;"', F_KEY = '"&amp;D225&amp;"', F_MANDATORY = '"&amp;E225&amp;"', DESCRIPTION = '"&amp;F225&amp;"' where FORMAT_ID = '"&amp;A225&amp;"' AND FIELD_NO = '"&amp;B225&amp;"';"</f>
        <v/>
      </c>
    </row>
    <row r="226" spans="1:12">
      <c r="A226" t="n">
        <v>1300</v>
      </c>
      <c r="B226" t="n">
        <v>12</v>
      </c>
      <c r="C226" t="n">
        <v>0</v>
      </c>
      <c r="D226" t="n">
        <v>0</v>
      </c>
      <c r="E226" t="n">
        <v>1</v>
      </c>
      <c r="F226" t="s">
        <v>1420</v>
      </c>
      <c r="H226">
        <f>VLOOKUP(A226,UFMT_FORMAT!$A:$C,3,FALSE)</f>
        <v/>
      </c>
      <c r="J226">
        <f>"Insert into UFMT_FIELD (FORMAT_ID, FIELD_NO, F_MAC, F_KEY, F_MANDATORY, DESCRIPTION) Values ('"&amp;A226&amp;"', '"&amp;B226&amp;"', '"&amp;C226&amp;"', '"&amp;D226&amp;"', '"&amp;E226&amp;"', '"&amp;F226&amp;"');"</f>
        <v/>
      </c>
      <c r="K226">
        <f>"Update UFMT_FIELD SET F_MAC = '"&amp;C226&amp;"', F_KEY = '"&amp;D226&amp;"', F_MANDATORY = '"&amp;E226&amp;"', DESCRIPTION = '"&amp;F226&amp;"' where FORMAT_ID = '"&amp;A226&amp;"' AND FIELD_NO = '"&amp;B226&amp;"';"</f>
        <v/>
      </c>
    </row>
    <row r="227" spans="1:12">
      <c r="A227" t="n">
        <v>1300</v>
      </c>
      <c r="B227" t="n">
        <v>13</v>
      </c>
      <c r="C227" t="n">
        <v>0</v>
      </c>
      <c r="D227" t="n">
        <v>0</v>
      </c>
      <c r="E227" t="n">
        <v>1</v>
      </c>
      <c r="F227" t="s">
        <v>1421</v>
      </c>
      <c r="H227">
        <f>VLOOKUP(A227,UFMT_FORMAT!$A:$C,3,FALSE)</f>
        <v/>
      </c>
      <c r="J227">
        <f>"Insert into UFMT_FIELD (FORMAT_ID, FIELD_NO, F_MAC, F_KEY, F_MANDATORY, DESCRIPTION) Values ('"&amp;A227&amp;"', '"&amp;B227&amp;"', '"&amp;C227&amp;"', '"&amp;D227&amp;"', '"&amp;E227&amp;"', '"&amp;F227&amp;"');"</f>
        <v/>
      </c>
      <c r="K227">
        <f>"Update UFMT_FIELD SET F_MAC = '"&amp;C227&amp;"', F_KEY = '"&amp;D227&amp;"', F_MANDATORY = '"&amp;E227&amp;"', DESCRIPTION = '"&amp;F227&amp;"' where FORMAT_ID = '"&amp;A227&amp;"' AND FIELD_NO = '"&amp;B227&amp;"';"</f>
        <v/>
      </c>
    </row>
    <row r="228" spans="1:12">
      <c r="A228" t="n">
        <v>1300</v>
      </c>
      <c r="B228" t="n">
        <v>32</v>
      </c>
      <c r="C228" t="n">
        <v>0</v>
      </c>
      <c r="D228" t="n">
        <v>0</v>
      </c>
      <c r="E228" t="n">
        <v>1</v>
      </c>
      <c r="F228" t="s">
        <v>1425</v>
      </c>
      <c r="H228">
        <f>VLOOKUP(A228,UFMT_FORMAT!$A:$C,3,FALSE)</f>
        <v/>
      </c>
      <c r="J228">
        <f>"Insert into UFMT_FIELD (FORMAT_ID, FIELD_NO, F_MAC, F_KEY, F_MANDATORY, DESCRIPTION) Values ('"&amp;A228&amp;"', '"&amp;B228&amp;"', '"&amp;C228&amp;"', '"&amp;D228&amp;"', '"&amp;E228&amp;"', '"&amp;F228&amp;"');"</f>
        <v/>
      </c>
      <c r="K228">
        <f>"Update UFMT_FIELD SET F_MAC = '"&amp;C228&amp;"', F_KEY = '"&amp;D228&amp;"', F_MANDATORY = '"&amp;E228&amp;"', DESCRIPTION = '"&amp;F228&amp;"' where FORMAT_ID = '"&amp;A228&amp;"' AND FIELD_NO = '"&amp;B228&amp;"';"</f>
        <v/>
      </c>
    </row>
    <row r="229" spans="1:12">
      <c r="A229" t="n">
        <v>1300</v>
      </c>
      <c r="B229" t="n">
        <v>37</v>
      </c>
      <c r="C229" t="n">
        <v>0</v>
      </c>
      <c r="D229" t="n">
        <v>0</v>
      </c>
      <c r="E229" t="n">
        <v>1</v>
      </c>
      <c r="F229" t="s">
        <v>1427</v>
      </c>
      <c r="H229">
        <f>VLOOKUP(A229,UFMT_FORMAT!$A:$C,3,FALSE)</f>
        <v/>
      </c>
      <c r="J229">
        <f>"Insert into UFMT_FIELD (FORMAT_ID, FIELD_NO, F_MAC, F_KEY, F_MANDATORY, DESCRIPTION) Values ('"&amp;A229&amp;"', '"&amp;B229&amp;"', '"&amp;C229&amp;"', '"&amp;D229&amp;"', '"&amp;E229&amp;"', '"&amp;F229&amp;"');"</f>
        <v/>
      </c>
      <c r="K229">
        <f>"Update UFMT_FIELD SET F_MAC = '"&amp;C229&amp;"', F_KEY = '"&amp;D229&amp;"', F_MANDATORY = '"&amp;E229&amp;"', DESCRIPTION = '"&amp;F229&amp;"' where FORMAT_ID = '"&amp;A229&amp;"' AND FIELD_NO = '"&amp;B229&amp;"';"</f>
        <v/>
      </c>
    </row>
    <row r="230" spans="1:12">
      <c r="A230" t="n">
        <v>1300</v>
      </c>
      <c r="B230" t="n">
        <v>41</v>
      </c>
      <c r="C230" t="n">
        <v>0</v>
      </c>
      <c r="D230" t="n">
        <v>0</v>
      </c>
      <c r="E230" t="n">
        <v>1</v>
      </c>
      <c r="F230" t="s">
        <v>1429</v>
      </c>
      <c r="H230">
        <f>VLOOKUP(A230,UFMT_FORMAT!$A:$C,3,FALSE)</f>
        <v/>
      </c>
      <c r="J230">
        <f>"Insert into UFMT_FIELD (FORMAT_ID, FIELD_NO, F_MAC, F_KEY, F_MANDATORY, DESCRIPTION) Values ('"&amp;A230&amp;"', '"&amp;B230&amp;"', '"&amp;C230&amp;"', '"&amp;D230&amp;"', '"&amp;E230&amp;"', '"&amp;F230&amp;"');"</f>
        <v/>
      </c>
      <c r="K230">
        <f>"Update UFMT_FIELD SET F_MAC = '"&amp;C230&amp;"', F_KEY = '"&amp;D230&amp;"', F_MANDATORY = '"&amp;E230&amp;"', DESCRIPTION = '"&amp;F230&amp;"' where FORMAT_ID = '"&amp;A230&amp;"' AND FIELD_NO = '"&amp;B230&amp;"';"</f>
        <v/>
      </c>
    </row>
    <row r="231" spans="1:12">
      <c r="A231" t="n">
        <v>1300</v>
      </c>
      <c r="B231" t="n">
        <v>42</v>
      </c>
      <c r="C231" t="n">
        <v>0</v>
      </c>
      <c r="D231" t="n">
        <v>0</v>
      </c>
      <c r="E231" t="n">
        <v>1</v>
      </c>
      <c r="F231" t="s">
        <v>1430</v>
      </c>
      <c r="H231">
        <f>VLOOKUP(A231,UFMT_FORMAT!$A:$C,3,FALSE)</f>
        <v/>
      </c>
      <c r="J231">
        <f>"Insert into UFMT_FIELD (FORMAT_ID, FIELD_NO, F_MAC, F_KEY, F_MANDATORY, DESCRIPTION) Values ('"&amp;A231&amp;"', '"&amp;B231&amp;"', '"&amp;C231&amp;"', '"&amp;D231&amp;"', '"&amp;E231&amp;"', '"&amp;F231&amp;"');"</f>
        <v/>
      </c>
      <c r="K231">
        <f>"Update UFMT_FIELD SET F_MAC = '"&amp;C231&amp;"', F_KEY = '"&amp;D231&amp;"', F_MANDATORY = '"&amp;E231&amp;"', DESCRIPTION = '"&amp;F231&amp;"' where FORMAT_ID = '"&amp;A231&amp;"' AND FIELD_NO = '"&amp;B231&amp;"';"</f>
        <v/>
      </c>
    </row>
    <row r="232" spans="1:12">
      <c r="A232" t="n">
        <v>1301</v>
      </c>
      <c r="B232" t="n">
        <v>2</v>
      </c>
      <c r="C232" t="n">
        <v>0</v>
      </c>
      <c r="D232" t="n">
        <v>1</v>
      </c>
      <c r="E232" t="n">
        <v>1</v>
      </c>
      <c r="F232" t="s">
        <v>1416</v>
      </c>
      <c r="H232">
        <f>VLOOKUP(A232,UFMT_FORMAT!$A:$C,3,FALSE)</f>
        <v/>
      </c>
      <c r="J232">
        <f>"Insert into UFMT_FIELD (FORMAT_ID, FIELD_NO, F_MAC, F_KEY, F_MANDATORY, DESCRIPTION) Values ('"&amp;A232&amp;"', '"&amp;B232&amp;"', '"&amp;C232&amp;"', '"&amp;D232&amp;"', '"&amp;E232&amp;"', '"&amp;F232&amp;"');"</f>
        <v/>
      </c>
      <c r="K232">
        <f>"Update UFMT_FIELD SET F_MAC = '"&amp;C232&amp;"', F_KEY = '"&amp;D232&amp;"', F_MANDATORY = '"&amp;E232&amp;"', DESCRIPTION = '"&amp;F232&amp;"' where FORMAT_ID = '"&amp;A232&amp;"' AND FIELD_NO = '"&amp;B232&amp;"';"</f>
        <v/>
      </c>
    </row>
    <row r="233" spans="1:12">
      <c r="A233" t="n">
        <v>1301</v>
      </c>
      <c r="B233" t="n">
        <v>3</v>
      </c>
      <c r="C233" t="n">
        <v>0</v>
      </c>
      <c r="D233" t="n">
        <v>1</v>
      </c>
      <c r="E233" t="n">
        <v>1</v>
      </c>
      <c r="F233" t="s">
        <v>1417</v>
      </c>
      <c r="H233">
        <f>VLOOKUP(A233,UFMT_FORMAT!$A:$C,3,FALSE)</f>
        <v/>
      </c>
      <c r="J233">
        <f>"Insert into UFMT_FIELD (FORMAT_ID, FIELD_NO, F_MAC, F_KEY, F_MANDATORY, DESCRIPTION) Values ('"&amp;A233&amp;"', '"&amp;B233&amp;"', '"&amp;C233&amp;"', '"&amp;D233&amp;"', '"&amp;E233&amp;"', '"&amp;F233&amp;"');"</f>
        <v/>
      </c>
      <c r="K233">
        <f>"Update UFMT_FIELD SET F_MAC = '"&amp;C233&amp;"', F_KEY = '"&amp;D233&amp;"', F_MANDATORY = '"&amp;E233&amp;"', DESCRIPTION = '"&amp;F233&amp;"' where FORMAT_ID = '"&amp;A233&amp;"' AND FIELD_NO = '"&amp;B233&amp;"';"</f>
        <v/>
      </c>
    </row>
    <row r="234" spans="1:12">
      <c r="A234" t="n">
        <v>1301</v>
      </c>
      <c r="B234" t="n">
        <v>7</v>
      </c>
      <c r="C234" t="n">
        <v>0</v>
      </c>
      <c r="D234" t="n">
        <v>1</v>
      </c>
      <c r="E234" t="n">
        <v>1</v>
      </c>
      <c r="F234" t="s">
        <v>1411</v>
      </c>
      <c r="H234">
        <f>VLOOKUP(A234,UFMT_FORMAT!$A:$C,3,FALSE)</f>
        <v/>
      </c>
      <c r="J234">
        <f>"Insert into UFMT_FIELD (FORMAT_ID, FIELD_NO, F_MAC, F_KEY, F_MANDATORY, DESCRIPTION) Values ('"&amp;A234&amp;"', '"&amp;B234&amp;"', '"&amp;C234&amp;"', '"&amp;D234&amp;"', '"&amp;E234&amp;"', '"&amp;F234&amp;"');"</f>
        <v/>
      </c>
      <c r="K234">
        <f>"Update UFMT_FIELD SET F_MAC = '"&amp;C234&amp;"', F_KEY = '"&amp;D234&amp;"', F_MANDATORY = '"&amp;E234&amp;"', DESCRIPTION = '"&amp;F234&amp;"' where FORMAT_ID = '"&amp;A234&amp;"' AND FIELD_NO = '"&amp;B234&amp;"';"</f>
        <v/>
      </c>
    </row>
    <row r="235" spans="1:12">
      <c r="A235" t="n">
        <v>1301</v>
      </c>
      <c r="B235" t="n">
        <v>11</v>
      </c>
      <c r="C235" t="n">
        <v>0</v>
      </c>
      <c r="D235" t="n">
        <v>1</v>
      </c>
      <c r="E235" t="n">
        <v>1</v>
      </c>
      <c r="F235" t="s">
        <v>1412</v>
      </c>
      <c r="H235">
        <f>VLOOKUP(A235,UFMT_FORMAT!$A:$C,3,FALSE)</f>
        <v/>
      </c>
      <c r="J235">
        <f>"Insert into UFMT_FIELD (FORMAT_ID, FIELD_NO, F_MAC, F_KEY, F_MANDATORY, DESCRIPTION) Values ('"&amp;A235&amp;"', '"&amp;B235&amp;"', '"&amp;C235&amp;"', '"&amp;D235&amp;"', '"&amp;E235&amp;"', '"&amp;F235&amp;"');"</f>
        <v/>
      </c>
      <c r="K235">
        <f>"Update UFMT_FIELD SET F_MAC = '"&amp;C235&amp;"', F_KEY = '"&amp;D235&amp;"', F_MANDATORY = '"&amp;E235&amp;"', DESCRIPTION = '"&amp;F235&amp;"' where FORMAT_ID = '"&amp;A235&amp;"' AND FIELD_NO = '"&amp;B235&amp;"';"</f>
        <v/>
      </c>
    </row>
    <row r="236" spans="1:12">
      <c r="A236" t="n">
        <v>1301</v>
      </c>
      <c r="B236" t="n">
        <v>12</v>
      </c>
      <c r="C236" t="n">
        <v>0</v>
      </c>
      <c r="D236" t="n">
        <v>0</v>
      </c>
      <c r="E236" t="n">
        <v>1</v>
      </c>
      <c r="F236" t="s">
        <v>1420</v>
      </c>
      <c r="H236">
        <f>VLOOKUP(A236,UFMT_FORMAT!$A:$C,3,FALSE)</f>
        <v/>
      </c>
      <c r="J236">
        <f>"Insert into UFMT_FIELD (FORMAT_ID, FIELD_NO, F_MAC, F_KEY, F_MANDATORY, DESCRIPTION) Values ('"&amp;A236&amp;"', '"&amp;B236&amp;"', '"&amp;C236&amp;"', '"&amp;D236&amp;"', '"&amp;E236&amp;"', '"&amp;F236&amp;"');"</f>
        <v/>
      </c>
      <c r="K236">
        <f>"Update UFMT_FIELD SET F_MAC = '"&amp;C236&amp;"', F_KEY = '"&amp;D236&amp;"', F_MANDATORY = '"&amp;E236&amp;"', DESCRIPTION = '"&amp;F236&amp;"' where FORMAT_ID = '"&amp;A236&amp;"' AND FIELD_NO = '"&amp;B236&amp;"';"</f>
        <v/>
      </c>
    </row>
    <row r="237" spans="1:12">
      <c r="A237" t="n">
        <v>1301</v>
      </c>
      <c r="B237" t="n">
        <v>13</v>
      </c>
      <c r="C237" t="n">
        <v>0</v>
      </c>
      <c r="D237" t="n">
        <v>0</v>
      </c>
      <c r="E237" t="n">
        <v>0</v>
      </c>
      <c r="F237" t="s">
        <v>1421</v>
      </c>
      <c r="H237">
        <f>VLOOKUP(A237,UFMT_FORMAT!$A:$C,3,FALSE)</f>
        <v/>
      </c>
      <c r="J237">
        <f>"Insert into UFMT_FIELD (FORMAT_ID, FIELD_NO, F_MAC, F_KEY, F_MANDATORY, DESCRIPTION) Values ('"&amp;A237&amp;"', '"&amp;B237&amp;"', '"&amp;C237&amp;"', '"&amp;D237&amp;"', '"&amp;E237&amp;"', '"&amp;F237&amp;"');"</f>
        <v/>
      </c>
      <c r="K237">
        <f>"Update UFMT_FIELD SET F_MAC = '"&amp;C237&amp;"', F_KEY = '"&amp;D237&amp;"', F_MANDATORY = '"&amp;E237&amp;"', DESCRIPTION = '"&amp;F237&amp;"' where FORMAT_ID = '"&amp;A237&amp;"' AND FIELD_NO = '"&amp;B237&amp;"';"</f>
        <v/>
      </c>
    </row>
    <row r="238" spans="1:12">
      <c r="A238" t="n">
        <v>1301</v>
      </c>
      <c r="B238" t="n">
        <v>32</v>
      </c>
      <c r="C238" t="n">
        <v>0</v>
      </c>
      <c r="D238" t="n">
        <v>0</v>
      </c>
      <c r="E238" t="n">
        <v>1</v>
      </c>
      <c r="F238" t="s">
        <v>1425</v>
      </c>
      <c r="H238">
        <f>VLOOKUP(A238,UFMT_FORMAT!$A:$C,3,FALSE)</f>
        <v/>
      </c>
      <c r="J238">
        <f>"Insert into UFMT_FIELD (FORMAT_ID, FIELD_NO, F_MAC, F_KEY, F_MANDATORY, DESCRIPTION) Values ('"&amp;A238&amp;"', '"&amp;B238&amp;"', '"&amp;C238&amp;"', '"&amp;D238&amp;"', '"&amp;E238&amp;"', '"&amp;F238&amp;"');"</f>
        <v/>
      </c>
      <c r="K238">
        <f>"Update UFMT_FIELD SET F_MAC = '"&amp;C238&amp;"', F_KEY = '"&amp;D238&amp;"', F_MANDATORY = '"&amp;E238&amp;"', DESCRIPTION = '"&amp;F238&amp;"' where FORMAT_ID = '"&amp;A238&amp;"' AND FIELD_NO = '"&amp;B238&amp;"';"</f>
        <v/>
      </c>
    </row>
    <row r="239" spans="1:12">
      <c r="A239" t="n">
        <v>1301</v>
      </c>
      <c r="B239" t="n">
        <v>37</v>
      </c>
      <c r="C239" t="n">
        <v>0</v>
      </c>
      <c r="D239" t="n">
        <v>0</v>
      </c>
      <c r="E239" t="n">
        <v>1</v>
      </c>
      <c r="F239" t="s">
        <v>1427</v>
      </c>
      <c r="H239">
        <f>VLOOKUP(A239,UFMT_FORMAT!$A:$C,3,FALSE)</f>
        <v/>
      </c>
      <c r="J239">
        <f>"Insert into UFMT_FIELD (FORMAT_ID, FIELD_NO, F_MAC, F_KEY, F_MANDATORY, DESCRIPTION) Values ('"&amp;A239&amp;"', '"&amp;B239&amp;"', '"&amp;C239&amp;"', '"&amp;D239&amp;"', '"&amp;E239&amp;"', '"&amp;F239&amp;"');"</f>
        <v/>
      </c>
      <c r="K239">
        <f>"Update UFMT_FIELD SET F_MAC = '"&amp;C239&amp;"', F_KEY = '"&amp;D239&amp;"', F_MANDATORY = '"&amp;E239&amp;"', DESCRIPTION = '"&amp;F239&amp;"' where FORMAT_ID = '"&amp;A239&amp;"' AND FIELD_NO = '"&amp;B239&amp;"';"</f>
        <v/>
      </c>
    </row>
    <row r="240" spans="1:12">
      <c r="A240" t="n">
        <v>1301</v>
      </c>
      <c r="B240" t="n">
        <v>39</v>
      </c>
      <c r="C240" t="n">
        <v>0</v>
      </c>
      <c r="D240" t="n">
        <v>0</v>
      </c>
      <c r="E240" t="n">
        <v>1</v>
      </c>
      <c r="F240" t="s">
        <v>1415</v>
      </c>
      <c r="H240">
        <f>VLOOKUP(A240,UFMT_FORMAT!$A:$C,3,FALSE)</f>
        <v/>
      </c>
      <c r="J240">
        <f>"Insert into UFMT_FIELD (FORMAT_ID, FIELD_NO, F_MAC, F_KEY, F_MANDATORY, DESCRIPTION) Values ('"&amp;A240&amp;"', '"&amp;B240&amp;"', '"&amp;C240&amp;"', '"&amp;D240&amp;"', '"&amp;E240&amp;"', '"&amp;F240&amp;"');"</f>
        <v/>
      </c>
      <c r="K240">
        <f>"Update UFMT_FIELD SET F_MAC = '"&amp;C240&amp;"', F_KEY = '"&amp;D240&amp;"', F_MANDATORY = '"&amp;E240&amp;"', DESCRIPTION = '"&amp;F240&amp;"' where FORMAT_ID = '"&amp;A240&amp;"' AND FIELD_NO = '"&amp;B240&amp;"';"</f>
        <v/>
      </c>
    </row>
    <row r="241" spans="1:12">
      <c r="A241" t="n">
        <v>1301</v>
      </c>
      <c r="B241" t="n">
        <v>41</v>
      </c>
      <c r="C241" t="n">
        <v>0</v>
      </c>
      <c r="D241" t="n">
        <v>0</v>
      </c>
      <c r="E241" t="n">
        <v>1</v>
      </c>
      <c r="F241" t="s">
        <v>1429</v>
      </c>
      <c r="H241">
        <f>VLOOKUP(A241,UFMT_FORMAT!$A:$C,3,FALSE)</f>
        <v/>
      </c>
      <c r="J241">
        <f>"Insert into UFMT_FIELD (FORMAT_ID, FIELD_NO, F_MAC, F_KEY, F_MANDATORY, DESCRIPTION) Values ('"&amp;A241&amp;"', '"&amp;B241&amp;"', '"&amp;C241&amp;"', '"&amp;D241&amp;"', '"&amp;E241&amp;"', '"&amp;F241&amp;"');"</f>
        <v/>
      </c>
      <c r="K241">
        <f>"Update UFMT_FIELD SET F_MAC = '"&amp;C241&amp;"', F_KEY = '"&amp;D241&amp;"', F_MANDATORY = '"&amp;E241&amp;"', DESCRIPTION = '"&amp;F241&amp;"' where FORMAT_ID = '"&amp;A241&amp;"' AND FIELD_NO = '"&amp;B241&amp;"';"</f>
        <v/>
      </c>
    </row>
    <row r="242" spans="1:12">
      <c r="A242" t="n">
        <v>1301</v>
      </c>
      <c r="B242" t="n">
        <v>42</v>
      </c>
      <c r="C242" t="n">
        <v>0</v>
      </c>
      <c r="D242" t="n">
        <v>0</v>
      </c>
      <c r="E242" t="n">
        <v>1</v>
      </c>
      <c r="F242" t="s">
        <v>1430</v>
      </c>
      <c r="H242">
        <f>VLOOKUP(A242,UFMT_FORMAT!$A:$C,3,FALSE)</f>
        <v/>
      </c>
      <c r="J242">
        <f>"Insert into UFMT_FIELD (FORMAT_ID, FIELD_NO, F_MAC, F_KEY, F_MANDATORY, DESCRIPTION) Values ('"&amp;A242&amp;"', '"&amp;B242&amp;"', '"&amp;C242&amp;"', '"&amp;D242&amp;"', '"&amp;E242&amp;"', '"&amp;F242&amp;"');"</f>
        <v/>
      </c>
      <c r="K242">
        <f>"Update UFMT_FIELD SET F_MAC = '"&amp;C242&amp;"', F_KEY = '"&amp;D242&amp;"', F_MANDATORY = '"&amp;E242&amp;"', DESCRIPTION = '"&amp;F242&amp;"' where FORMAT_ID = '"&amp;A242&amp;"' AND FIELD_NO = '"&amp;B242&amp;"';"</f>
        <v/>
      </c>
    </row>
    <row r="243" spans="1:12">
      <c r="A243" t="n">
        <v>1301</v>
      </c>
      <c r="B243" t="n">
        <v>62</v>
      </c>
      <c r="C243" t="n">
        <v>0</v>
      </c>
      <c r="D243" t="n">
        <v>0</v>
      </c>
      <c r="E243" t="n">
        <v>1</v>
      </c>
      <c r="F243" t="s">
        <v>1470</v>
      </c>
      <c r="H243">
        <f>VLOOKUP(A243,UFMT_FORMAT!$A:$C,3,FALSE)</f>
        <v/>
      </c>
      <c r="J243">
        <f>"Insert into UFMT_FIELD (FORMAT_ID, FIELD_NO, F_MAC, F_KEY, F_MANDATORY, DESCRIPTION) Values ('"&amp;A243&amp;"', '"&amp;B243&amp;"', '"&amp;C243&amp;"', '"&amp;D243&amp;"', '"&amp;E243&amp;"', '"&amp;F243&amp;"');"</f>
        <v/>
      </c>
      <c r="K243">
        <f>"Update UFMT_FIELD SET F_MAC = '"&amp;C243&amp;"', F_KEY = '"&amp;D243&amp;"', F_MANDATORY = '"&amp;E243&amp;"', DESCRIPTION = '"&amp;F243&amp;"' where FORMAT_ID = '"&amp;A243&amp;"' AND FIELD_NO = '"&amp;B243&amp;"';"</f>
        <v/>
      </c>
    </row>
  </sheetData>
  <autoFilter ref="A3:L243"/>
  <sortState ref="A4:F243">
    <sortCondition ref="A4:A243"/>
    <sortCondition ref="B4:B243"/>
  </sortState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T264"/>
  <sheetViews>
    <sheetView workbookViewId="0">
      <pane activePane="bottomLeft" state="frozen" topLeftCell="A4" ySplit="3"/>
      <selection activeCell="F10" pane="bottomLeft" sqref="F10"/>
    </sheetView>
  </sheetViews>
  <sheetFormatPr baseColWidth="8" defaultRowHeight="14.5" outlineLevelCol="0"/>
  <cols>
    <col bestFit="1" customWidth="1" max="1" min="1" style="3" width="11.54296875"/>
    <col bestFit="1" customWidth="1" max="2" min="2" style="3" width="9.54296875"/>
    <col bestFit="1" customWidth="1" max="4" min="4" style="3" width="10.81640625"/>
    <col bestFit="1" customWidth="1" max="5" min="5" style="3" width="11.453125"/>
    <col bestFit="1" customWidth="1" max="6" min="6" style="3" width="12"/>
    <col bestFit="1" customWidth="1" max="7" min="7" style="3" width="12.81640625"/>
    <col bestFit="1" customWidth="1" max="9" min="8" style="3" width="11"/>
    <col customWidth="1" max="10" min="10" style="3" width="11"/>
    <col customWidth="1" max="11" min="11" style="3" width="4.7265625"/>
    <col customWidth="1" max="12" min="12" style="3" width="4.26953125"/>
    <col customWidth="1" max="13" min="13" style="3" width="3.7265625"/>
    <col customWidth="1" max="14" min="14" style="3" width="6.1796875"/>
    <col customWidth="1" max="16" min="16" style="3" width="1.81640625"/>
    <col customWidth="1" max="17" min="17" style="3" width="1.26953125"/>
    <col customWidth="1" max="18" min="18" style="3" width="0.81640625"/>
    <col customWidth="1" max="19" min="19" style="3" width="1.54296875"/>
  </cols>
  <sheetData>
    <row customFormat="1" customHeight="1" ht="15" r="3" s="1" spans="1:20">
      <c r="A3" s="1" t="s">
        <v>1364</v>
      </c>
      <c r="B3" s="1" t="s">
        <v>1395</v>
      </c>
      <c r="C3" s="1" t="s">
        <v>1472</v>
      </c>
      <c r="D3" s="1" t="s">
        <v>1307</v>
      </c>
      <c r="E3" s="1" t="s">
        <v>1201</v>
      </c>
      <c r="F3" s="1" t="s">
        <v>1</v>
      </c>
      <c r="G3" s="1" t="s">
        <v>579</v>
      </c>
      <c r="H3" s="1" t="s">
        <v>1473</v>
      </c>
      <c r="I3" s="1" t="s">
        <v>1474</v>
      </c>
      <c r="K3" s="1" t="s">
        <v>8</v>
      </c>
      <c r="L3" s="1" t="s">
        <v>9</v>
      </c>
      <c r="M3" s="1" t="s">
        <v>1475</v>
      </c>
      <c r="N3" s="1" t="s">
        <v>1476</v>
      </c>
      <c r="P3" s="1" t="s">
        <v>1477</v>
      </c>
      <c r="Q3" s="1" t="s">
        <v>1478</v>
      </c>
      <c r="R3" s="1" t="s">
        <v>1479</v>
      </c>
      <c r="S3" s="1" t="s">
        <v>1480</v>
      </c>
      <c r="T3" s="1" t="s">
        <v>1481</v>
      </c>
    </row>
    <row customHeight="1" ht="15" r="4" s="3" spans="1:20">
      <c r="A4" t="n">
        <v>1</v>
      </c>
      <c r="B4" t="n">
        <v>1</v>
      </c>
      <c r="C4" t="n">
        <v>1</v>
      </c>
      <c r="D4" t="n">
        <v>40</v>
      </c>
      <c r="F4" t="n">
        <v>310</v>
      </c>
      <c r="H4" t="n">
        <v>0</v>
      </c>
      <c r="I4" t="n">
        <v>1</v>
      </c>
      <c r="K4">
        <f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/>
      </c>
      <c r="L4">
        <f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/>
      </c>
      <c r="M4">
        <f>"Delete from UFMT_BUILD_RULE Where FORMAT_ID = '"&amp;A4&amp;"' AND FIELD_NO = '"&amp;B4&amp;"' AND PRIORITY = '"&amp;C4&amp;"';"</f>
        <v/>
      </c>
      <c r="O4" t="s">
        <v>1326</v>
      </c>
      <c r="P4">
        <f>VLOOKUP(D4,UFMT_FIELD_FORMAT!A:H,8,FALSE)</f>
        <v/>
      </c>
      <c r="Q4">
        <f>IF(ISBLANK(E4),"",VLOOKUP(E4,UFMT_CONDITION!A:J,10,FALSE))</f>
        <v/>
      </c>
      <c r="R4">
        <f>VLOOKUP(F4,UFMT_VALUE!A:E,5,FALSE)</f>
        <v/>
      </c>
      <c r="S4">
        <f>IF(ISBLANK(G4),"",VLOOKUP(G4,UFMT_CONVERSION!A:C,3,FALSE))</f>
        <v/>
      </c>
      <c r="T4">
        <f>"Field '"&amp;P4&amp;IF(Q4="","","',Cond '"&amp;Q4)&amp;"', Value '"&amp;R4&amp;IF(S4="","","', Conv '"&amp;S4)&amp;"'"</f>
        <v/>
      </c>
    </row>
    <row customHeight="1" ht="15" r="5" s="3" spans="1:20">
      <c r="A5" t="n">
        <v>1</v>
      </c>
      <c r="B5" t="n">
        <v>2</v>
      </c>
      <c r="C5" t="n">
        <v>1</v>
      </c>
      <c r="D5" t="n">
        <v>40</v>
      </c>
      <c r="F5" t="n">
        <v>310</v>
      </c>
      <c r="H5" t="n">
        <v>0</v>
      </c>
      <c r="I5" t="n">
        <v>1</v>
      </c>
      <c r="K5">
        <f>"Insert into UFMT_BUILD_RULE (FORMAT_ID, FIELD_NO, PRIORITY, FIELD_ID, COND_ID, VALUE_ID, CONV_KEY, F_CHECK, F_WRITE) Values ('"&amp;A5&amp;"', '"&amp;B5&amp;"', '"&amp;C5&amp;"', '"&amp;D5&amp;"', '"&amp;E5&amp;"', '"&amp;F5&amp;"', '"&amp;G5&amp;"', '"&amp;H5&amp;"', '"&amp;I5&amp;"');"</f>
        <v/>
      </c>
      <c r="L5">
        <f>"Update UFMT_BUILD_RULE SET FIELD_ID='"&amp;D5&amp;"',COND_ID='"&amp;E5&amp;"',VALUE_ID='"&amp;F5&amp;"',CONV_KEY='"&amp;G5&amp;"',F_CHECK='"&amp;H5&amp;"',F_WRITE='"&amp;I5&amp;"' Where FORMAT_ID = '"&amp;A5&amp;"' AND FIELD_NO = '"&amp;B5&amp;"' AND PRIORITY = '"&amp;C5&amp;"';"</f>
        <v/>
      </c>
      <c r="M5">
        <f>"Delete from UFMT_BUILD_RULE Where FORMAT_ID = '"&amp;A5&amp;"' AND FIELD_NO = '"&amp;B5&amp;"' AND PRIORITY = '"&amp;C5&amp;"';"</f>
        <v/>
      </c>
      <c r="O5" t="s">
        <v>1326</v>
      </c>
      <c r="P5">
        <f>VLOOKUP(D5,UFMT_FIELD_FORMAT!A:H,8,FALSE)</f>
        <v/>
      </c>
      <c r="Q5">
        <f>IF(ISBLANK(E5),"",VLOOKUP(E5,UFMT_CONDITION!A:J,10,FALSE))</f>
        <v/>
      </c>
      <c r="R5">
        <f>VLOOKUP(F5,UFMT_VALUE!A:E,5,FALSE)</f>
        <v/>
      </c>
      <c r="S5">
        <f>IF(ISBLANK(G5),"",VLOOKUP(G5,UFMT_CONVERSION!A:C,3,FALSE))</f>
        <v/>
      </c>
      <c r="T5">
        <f>"Field '"&amp;P5&amp;IF(Q5="","","',Cond '"&amp;Q5)&amp;"', Value '"&amp;R5&amp;IF(S5="","","', Conv '"&amp;S5)&amp;"'"</f>
        <v/>
      </c>
    </row>
    <row customHeight="1" ht="15" r="6" s="3" spans="1:20">
      <c r="A6" t="n">
        <v>1</v>
      </c>
      <c r="B6" t="n">
        <v>3</v>
      </c>
      <c r="C6" t="n">
        <v>1</v>
      </c>
      <c r="D6" t="n">
        <v>40</v>
      </c>
      <c r="F6" t="n">
        <v>310</v>
      </c>
      <c r="H6" t="n">
        <v>0</v>
      </c>
      <c r="I6" t="n">
        <v>1</v>
      </c>
      <c r="K6">
        <f>"Insert into UFMT_BUILD_RULE (FORMAT_ID, FIELD_NO, PRIORITY, FIELD_ID, COND_ID, VALUE_ID, CONV_KEY, F_CHECK, F_WRITE) Values ('"&amp;A6&amp;"', '"&amp;B6&amp;"', '"&amp;C6&amp;"', '"&amp;D6&amp;"', '"&amp;E6&amp;"', '"&amp;F6&amp;"', '"&amp;G6&amp;"', '"&amp;H6&amp;"', '"&amp;I6&amp;"');"</f>
        <v/>
      </c>
      <c r="L6">
        <f>"Update UFMT_BUILD_RULE SET FIELD_ID='"&amp;D6&amp;"',COND_ID='"&amp;E6&amp;"',VALUE_ID='"&amp;F6&amp;"',CONV_KEY='"&amp;G6&amp;"',F_CHECK='"&amp;H6&amp;"',F_WRITE='"&amp;I6&amp;"' Where FORMAT_ID = '"&amp;A6&amp;"' AND FIELD_NO = '"&amp;B6&amp;"' AND PRIORITY = '"&amp;C6&amp;"';"</f>
        <v/>
      </c>
      <c r="M6">
        <f>"Delete from UFMT_BUILD_RULE Where FORMAT_ID = '"&amp;A6&amp;"' AND FIELD_NO = '"&amp;B6&amp;"' AND PRIORITY = '"&amp;C6&amp;"';"</f>
        <v/>
      </c>
      <c r="O6" t="s">
        <v>1326</v>
      </c>
      <c r="P6">
        <f>VLOOKUP(D6,UFMT_FIELD_FORMAT!A:H,8,FALSE)</f>
        <v/>
      </c>
      <c r="Q6">
        <f>IF(ISBLANK(E6),"",VLOOKUP(E6,UFMT_CONDITION!A:J,10,FALSE))</f>
        <v/>
      </c>
      <c r="R6">
        <f>VLOOKUP(F6,UFMT_VALUE!A:E,5,FALSE)</f>
        <v/>
      </c>
      <c r="S6">
        <f>IF(ISBLANK(G6),"",VLOOKUP(G6,UFMT_CONVERSION!A:C,3,FALSE))</f>
        <v/>
      </c>
      <c r="T6">
        <f>"Field '"&amp;P6&amp;IF(Q6="","","',Cond '"&amp;Q6)&amp;"', Value '"&amp;R6&amp;IF(S6="","","', Conv '"&amp;S6)&amp;"'"</f>
        <v/>
      </c>
    </row>
    <row customHeight="1" ht="15" r="7" s="3" spans="1:20">
      <c r="A7" t="n">
        <v>1</v>
      </c>
      <c r="B7" t="n">
        <v>4</v>
      </c>
      <c r="C7" t="n">
        <v>1</v>
      </c>
      <c r="D7" t="n">
        <v>40</v>
      </c>
      <c r="F7" t="n">
        <v>310</v>
      </c>
      <c r="H7" t="n">
        <v>0</v>
      </c>
      <c r="I7" t="n">
        <v>1</v>
      </c>
      <c r="K7">
        <f>"Insert into UFMT_BUILD_RULE (FORMAT_ID, FIELD_NO, PRIORITY, FIELD_ID, COND_ID, VALUE_ID, CONV_KEY, F_CHECK, F_WRITE) Values ('"&amp;A7&amp;"', '"&amp;B7&amp;"', '"&amp;C7&amp;"', '"&amp;D7&amp;"', '"&amp;E7&amp;"', '"&amp;F7&amp;"', '"&amp;G7&amp;"', '"&amp;H7&amp;"', '"&amp;I7&amp;"');"</f>
        <v/>
      </c>
      <c r="L7">
        <f>"Update UFMT_BUILD_RULE SET FIELD_ID='"&amp;D7&amp;"',COND_ID='"&amp;E7&amp;"',VALUE_ID='"&amp;F7&amp;"',CONV_KEY='"&amp;G7&amp;"',F_CHECK='"&amp;H7&amp;"',F_WRITE='"&amp;I7&amp;"' Where FORMAT_ID = '"&amp;A7&amp;"' AND FIELD_NO = '"&amp;B7&amp;"' AND PRIORITY = '"&amp;C7&amp;"';"</f>
        <v/>
      </c>
      <c r="M7">
        <f>"Delete from UFMT_BUILD_RULE Where FORMAT_ID = '"&amp;A7&amp;"' AND FIELD_NO = '"&amp;B7&amp;"' AND PRIORITY = '"&amp;C7&amp;"';"</f>
        <v/>
      </c>
      <c r="O7" t="s">
        <v>1326</v>
      </c>
      <c r="P7">
        <f>VLOOKUP(D7,UFMT_FIELD_FORMAT!A:H,8,FALSE)</f>
        <v/>
      </c>
      <c r="Q7">
        <f>IF(ISBLANK(E7),"",VLOOKUP(E7,UFMT_CONDITION!A:J,10,FALSE))</f>
        <v/>
      </c>
      <c r="R7">
        <f>VLOOKUP(F7,UFMT_VALUE!A:E,5,FALSE)</f>
        <v/>
      </c>
      <c r="S7">
        <f>IF(ISBLANK(G7),"",VLOOKUP(G7,UFMT_CONVERSION!A:C,3,FALSE))</f>
        <v/>
      </c>
      <c r="T7">
        <f>"Field '"&amp;P7&amp;IF(Q7="","","',Cond '"&amp;Q7)&amp;"', Value '"&amp;R7&amp;IF(S7="","","', Conv '"&amp;S7)&amp;"'"</f>
        <v/>
      </c>
    </row>
    <row customHeight="1" ht="15" r="8" s="3" spans="1:20">
      <c r="A8" t="n">
        <v>1</v>
      </c>
      <c r="B8" t="n">
        <v>5</v>
      </c>
      <c r="C8" t="n">
        <v>1</v>
      </c>
      <c r="D8" t="n">
        <v>40</v>
      </c>
      <c r="F8" t="n">
        <v>310</v>
      </c>
      <c r="H8" t="n">
        <v>0</v>
      </c>
      <c r="I8" t="n">
        <v>1</v>
      </c>
      <c r="K8">
        <f>"Insert into UFMT_BUILD_RULE (FORMAT_ID, FIELD_NO, PRIORITY, FIELD_ID, COND_ID, VALUE_ID, CONV_KEY, F_CHECK, F_WRITE) Values ('"&amp;A8&amp;"', '"&amp;B8&amp;"', '"&amp;C8&amp;"', '"&amp;D8&amp;"', '"&amp;E8&amp;"', '"&amp;F8&amp;"', '"&amp;G8&amp;"', '"&amp;H8&amp;"', '"&amp;I8&amp;"');"</f>
        <v/>
      </c>
      <c r="L8">
        <f>"Update UFMT_BUILD_RULE SET FIELD_ID='"&amp;D8&amp;"',COND_ID='"&amp;E8&amp;"',VALUE_ID='"&amp;F8&amp;"',CONV_KEY='"&amp;G8&amp;"',F_CHECK='"&amp;H8&amp;"',F_WRITE='"&amp;I8&amp;"' Where FORMAT_ID = '"&amp;A8&amp;"' AND FIELD_NO = '"&amp;B8&amp;"' AND PRIORITY = '"&amp;C8&amp;"';"</f>
        <v/>
      </c>
      <c r="M8">
        <f>"Delete from UFMT_BUILD_RULE Where FORMAT_ID = '"&amp;A8&amp;"' AND FIELD_NO = '"&amp;B8&amp;"' AND PRIORITY = '"&amp;C8&amp;"';"</f>
        <v/>
      </c>
      <c r="O8" t="s">
        <v>1326</v>
      </c>
      <c r="P8">
        <f>VLOOKUP(D8,UFMT_FIELD_FORMAT!A:H,8,FALSE)</f>
        <v/>
      </c>
      <c r="Q8">
        <f>IF(ISBLANK(E8),"",VLOOKUP(E8,UFMT_CONDITION!A:J,10,FALSE))</f>
        <v/>
      </c>
      <c r="R8">
        <f>VLOOKUP(F8,UFMT_VALUE!A:E,5,FALSE)</f>
        <v/>
      </c>
      <c r="S8">
        <f>IF(ISBLANK(G8),"",VLOOKUP(G8,UFMT_CONVERSION!A:C,3,FALSE))</f>
        <v/>
      </c>
      <c r="T8">
        <f>"Field '"&amp;P8&amp;IF(Q8="","","',Cond '"&amp;Q8)&amp;"', Value '"&amp;R8&amp;IF(S8="","","', Conv '"&amp;S8)&amp;"'"</f>
        <v/>
      </c>
    </row>
    <row customHeight="1" ht="15" r="9" s="3" spans="1:20">
      <c r="A9" t="n">
        <v>1</v>
      </c>
      <c r="B9" t="n">
        <v>6</v>
      </c>
      <c r="C9" t="n">
        <v>1</v>
      </c>
      <c r="D9" t="n">
        <v>40</v>
      </c>
      <c r="F9" t="n">
        <v>310</v>
      </c>
      <c r="H9" t="n">
        <v>0</v>
      </c>
      <c r="I9" t="n">
        <v>1</v>
      </c>
      <c r="K9">
        <f>"Insert into UFMT_BUILD_RULE (FORMAT_ID, FIELD_NO, PRIORITY, FIELD_ID, COND_ID, VALUE_ID, CONV_KEY, F_CHECK, F_WRITE) Values ('"&amp;A9&amp;"', '"&amp;B9&amp;"', '"&amp;C9&amp;"', '"&amp;D9&amp;"', '"&amp;E9&amp;"', '"&amp;F9&amp;"', '"&amp;G9&amp;"', '"&amp;H9&amp;"', '"&amp;I9&amp;"');"</f>
        <v/>
      </c>
      <c r="L9">
        <f>"Update UFMT_BUILD_RULE SET FIELD_ID='"&amp;D9&amp;"',COND_ID='"&amp;E9&amp;"',VALUE_ID='"&amp;F9&amp;"',CONV_KEY='"&amp;G9&amp;"',F_CHECK='"&amp;H9&amp;"',F_WRITE='"&amp;I9&amp;"' Where FORMAT_ID = '"&amp;A9&amp;"' AND FIELD_NO = '"&amp;B9&amp;"' AND PRIORITY = '"&amp;C9&amp;"';"</f>
        <v/>
      </c>
      <c r="M9">
        <f>"Delete from UFMT_BUILD_RULE Where FORMAT_ID = '"&amp;A9&amp;"' AND FIELD_NO = '"&amp;B9&amp;"' AND PRIORITY = '"&amp;C9&amp;"';"</f>
        <v/>
      </c>
      <c r="O9" t="s">
        <v>1326</v>
      </c>
      <c r="P9">
        <f>VLOOKUP(D9,UFMT_FIELD_FORMAT!A:H,8,FALSE)</f>
        <v/>
      </c>
      <c r="Q9">
        <f>IF(ISBLANK(E9),"",VLOOKUP(E9,UFMT_CONDITION!A:J,10,FALSE))</f>
        <v/>
      </c>
      <c r="R9">
        <f>VLOOKUP(F9,UFMT_VALUE!A:E,5,FALSE)</f>
        <v/>
      </c>
      <c r="S9">
        <f>IF(ISBLANK(G9),"",VLOOKUP(G9,UFMT_CONVERSION!A:C,3,FALSE))</f>
        <v/>
      </c>
      <c r="T9">
        <f>"Field '"&amp;P9&amp;IF(Q9="","","',Cond '"&amp;Q9)&amp;"', Value '"&amp;R9&amp;IF(S9="","","', Conv '"&amp;S9)&amp;"'"</f>
        <v/>
      </c>
    </row>
    <row customHeight="1" ht="15" r="10" s="3" spans="1:20">
      <c r="A10" t="n">
        <v>2</v>
      </c>
      <c r="B10" t="n">
        <v>1</v>
      </c>
      <c r="C10" t="n">
        <v>1</v>
      </c>
      <c r="D10" t="n">
        <v>46</v>
      </c>
      <c r="F10" t="n">
        <v>285</v>
      </c>
      <c r="H10" t="n">
        <v>0</v>
      </c>
      <c r="I10" t="n">
        <v>0</v>
      </c>
      <c r="K10">
        <f>"Insert into UFMT_BUILD_RULE (FORMAT_ID, FIELD_NO, PRIORITY, FIELD_ID, COND_ID, VALUE_ID, CONV_KEY, F_CHECK, F_WRITE) Values ('"&amp;A10&amp;"', '"&amp;B10&amp;"', '"&amp;C10&amp;"', '"&amp;D10&amp;"', '"&amp;E10&amp;"', '"&amp;F10&amp;"', '"&amp;G10&amp;"', '"&amp;H10&amp;"', '"&amp;I10&amp;"');"</f>
        <v/>
      </c>
      <c r="L10">
        <f>"Update UFMT_BUILD_RULE SET FIELD_ID='"&amp;D10&amp;"',COND_ID='"&amp;E10&amp;"',VALUE_ID='"&amp;F10&amp;"',CONV_KEY='"&amp;G10&amp;"',F_CHECK='"&amp;H10&amp;"',F_WRITE='"&amp;I10&amp;"' Where FORMAT_ID = '"&amp;A10&amp;"' AND FIELD_NO = '"&amp;B10&amp;"' AND PRIORITY = '"&amp;C10&amp;"';"</f>
        <v/>
      </c>
      <c r="M10">
        <f>"Delete from UFMT_BUILD_RULE Where FORMAT_ID = '"&amp;A10&amp;"' AND FIELD_NO = '"&amp;B10&amp;"' AND PRIORITY = '"&amp;C10&amp;"';"</f>
        <v/>
      </c>
      <c r="O10" t="s">
        <v>1326</v>
      </c>
      <c r="P10">
        <f>VLOOKUP(D10,UFMT_FIELD_FORMAT!A:H,8,FALSE)</f>
        <v/>
      </c>
      <c r="Q10">
        <f>IF(ISBLANK(E10),"",VLOOKUP(E10,UFMT_CONDITION!A:J,10,FALSE))</f>
        <v/>
      </c>
      <c r="R10">
        <f>VLOOKUP(F10,UFMT_VALUE!A:E,5,FALSE)</f>
        <v/>
      </c>
      <c r="S10">
        <f>IF(ISBLANK(G10),"",VLOOKUP(G10,UFMT_CONVERSION!A:C,3,FALSE))</f>
        <v/>
      </c>
      <c r="T10">
        <f>"Field '"&amp;P10&amp;IF(Q10="","","',Cond '"&amp;Q10)&amp;"', Value '"&amp;R10&amp;IF(S10="","","', Conv '"&amp;S10)&amp;"'"</f>
        <v/>
      </c>
    </row>
    <row customHeight="1" ht="15" r="11" s="3" spans="1:20">
      <c r="A11" t="n">
        <v>2</v>
      </c>
      <c r="B11" t="n">
        <v>2</v>
      </c>
      <c r="C11" t="n">
        <v>1</v>
      </c>
      <c r="D11" t="n">
        <v>46</v>
      </c>
      <c r="F11" t="n">
        <v>299</v>
      </c>
      <c r="H11" t="n">
        <v>0</v>
      </c>
      <c r="I11" t="n">
        <v>1</v>
      </c>
      <c r="K11">
        <f>"Insert into UFMT_BUILD_RULE (FORMAT_ID, FIELD_NO, PRIORITY, FIELD_ID, COND_ID, VALUE_ID, CONV_KEY, F_CHECK, F_WRITE) Values ('"&amp;A11&amp;"', '"&amp;B11&amp;"', '"&amp;C11&amp;"', '"&amp;D11&amp;"', '"&amp;E11&amp;"', '"&amp;F11&amp;"', '"&amp;G11&amp;"', '"&amp;H11&amp;"', '"&amp;I11&amp;"');"</f>
        <v/>
      </c>
      <c r="L11">
        <f>"Update UFMT_BUILD_RULE SET FIELD_ID='"&amp;D11&amp;"',COND_ID='"&amp;E11&amp;"',VALUE_ID='"&amp;F11&amp;"',CONV_KEY='"&amp;G11&amp;"',F_CHECK='"&amp;H11&amp;"',F_WRITE='"&amp;I11&amp;"' Where FORMAT_ID = '"&amp;A11&amp;"' AND FIELD_NO = '"&amp;B11&amp;"' AND PRIORITY = '"&amp;C11&amp;"';"</f>
        <v/>
      </c>
      <c r="M11">
        <f>"Delete from UFMT_BUILD_RULE Where FORMAT_ID = '"&amp;A11&amp;"' AND FIELD_NO = '"&amp;B11&amp;"' AND PRIORITY = '"&amp;C11&amp;"';"</f>
        <v/>
      </c>
      <c r="O11" t="s">
        <v>1326</v>
      </c>
      <c r="P11">
        <f>VLOOKUP(D11,UFMT_FIELD_FORMAT!A:H,8,FALSE)</f>
        <v/>
      </c>
      <c r="Q11">
        <f>IF(ISBLANK(E11),"",VLOOKUP(E11,UFMT_CONDITION!A:J,10,FALSE))</f>
        <v/>
      </c>
      <c r="R11">
        <f>VLOOKUP(F11,UFMT_VALUE!A:E,5,FALSE)</f>
        <v/>
      </c>
      <c r="S11">
        <f>IF(ISBLANK(G11),"",VLOOKUP(G11,UFMT_CONVERSION!A:C,3,FALSE))</f>
        <v/>
      </c>
      <c r="T11">
        <f>"Field '"&amp;P11&amp;IF(Q11="","","',Cond '"&amp;Q11)&amp;"', Value '"&amp;R11&amp;IF(S11="","","', Conv '"&amp;S11)&amp;"'"</f>
        <v/>
      </c>
    </row>
    <row customHeight="1" ht="15" r="12" s="3" spans="1:20">
      <c r="A12" t="n">
        <v>2</v>
      </c>
      <c r="B12" t="n">
        <v>3</v>
      </c>
      <c r="C12" t="n">
        <v>1</v>
      </c>
      <c r="D12" t="n">
        <v>9</v>
      </c>
      <c r="E12" t="n">
        <v>75</v>
      </c>
      <c r="F12" t="n">
        <v>301</v>
      </c>
      <c r="H12" t="n">
        <v>0</v>
      </c>
      <c r="I12" t="n">
        <v>1</v>
      </c>
      <c r="K12">
        <f>"Insert into UFMT_BUILD_RULE (FORMAT_ID, FIELD_NO, PRIORITY, FIELD_ID, COND_ID, VALUE_ID, CONV_KEY, F_CHECK, F_WRITE) Values ('"&amp;A12&amp;"', '"&amp;B12&amp;"', '"&amp;C12&amp;"', '"&amp;D12&amp;"', '"&amp;E12&amp;"', '"&amp;F12&amp;"', '"&amp;G12&amp;"', '"&amp;H12&amp;"', '"&amp;I12&amp;"');"</f>
        <v/>
      </c>
      <c r="L12">
        <f>"Update UFMT_BUILD_RULE SET FIELD_ID='"&amp;D12&amp;"',COND_ID='"&amp;E12&amp;"',VALUE_ID='"&amp;F12&amp;"',CONV_KEY='"&amp;G12&amp;"',F_CHECK='"&amp;H12&amp;"',F_WRITE='"&amp;I12&amp;"' Where FORMAT_ID = '"&amp;A12&amp;"' AND FIELD_NO = '"&amp;B12&amp;"' AND PRIORITY = '"&amp;C12&amp;"';"</f>
        <v/>
      </c>
      <c r="M12">
        <f>"Delete from UFMT_BUILD_RULE Where FORMAT_ID = '"&amp;A12&amp;"' AND FIELD_NO = '"&amp;B12&amp;"' AND PRIORITY = '"&amp;C12&amp;"';"</f>
        <v/>
      </c>
      <c r="O12" t="s">
        <v>1326</v>
      </c>
      <c r="P12">
        <f>VLOOKUP(D12,UFMT_FIELD_FORMAT!A:H,8,FALSE)</f>
        <v/>
      </c>
      <c r="Q12">
        <f>IF(ISBLANK(E12),"",VLOOKUP(E12,UFMT_CONDITION!A:J,10,FALSE))</f>
        <v/>
      </c>
      <c r="R12">
        <f>VLOOKUP(F12,UFMT_VALUE!A:E,5,FALSE)</f>
        <v/>
      </c>
      <c r="S12">
        <f>IF(ISBLANK(G12),"",VLOOKUP(G12,UFMT_CONVERSION!A:C,3,FALSE))</f>
        <v/>
      </c>
      <c r="T12">
        <f>"Field '"&amp;P12&amp;IF(Q12="","","',Cond '"&amp;Q12)&amp;"', Value '"&amp;R12&amp;IF(S12="","","', Conv '"&amp;S12)&amp;"'"</f>
        <v/>
      </c>
    </row>
    <row customHeight="1" ht="15" r="13" s="3" spans="1:20">
      <c r="A13" t="n">
        <v>2</v>
      </c>
      <c r="B13" t="n">
        <v>3</v>
      </c>
      <c r="C13" t="n">
        <v>2</v>
      </c>
      <c r="D13" t="n">
        <v>9</v>
      </c>
      <c r="E13" t="n">
        <v>76</v>
      </c>
      <c r="F13" t="n">
        <v>73</v>
      </c>
      <c r="H13" t="n">
        <v>0</v>
      </c>
      <c r="I13" t="n">
        <v>1</v>
      </c>
      <c r="K13">
        <f>"Insert into UFMT_BUILD_RULE (FORMAT_ID, FIELD_NO, PRIORITY, FIELD_ID, COND_ID, VALUE_ID, CONV_KEY, F_CHECK, F_WRITE) Values ('"&amp;A13&amp;"', '"&amp;B13&amp;"', '"&amp;C13&amp;"', '"&amp;D13&amp;"', '"&amp;E13&amp;"', '"&amp;F13&amp;"', '"&amp;G13&amp;"', '"&amp;H13&amp;"', '"&amp;I13&amp;"');"</f>
        <v/>
      </c>
      <c r="L13">
        <f>"Update UFMT_BUILD_RULE SET FIELD_ID='"&amp;D13&amp;"',COND_ID='"&amp;E13&amp;"',VALUE_ID='"&amp;F13&amp;"',CONV_KEY='"&amp;G13&amp;"',F_CHECK='"&amp;H13&amp;"',F_WRITE='"&amp;I13&amp;"' Where FORMAT_ID = '"&amp;A13&amp;"' AND FIELD_NO = '"&amp;B13&amp;"' AND PRIORITY = '"&amp;C13&amp;"';"</f>
        <v/>
      </c>
      <c r="M13">
        <f>"Delete from UFMT_BUILD_RULE Where FORMAT_ID = '"&amp;A13&amp;"' AND FIELD_NO = '"&amp;B13&amp;"' AND PRIORITY = '"&amp;C13&amp;"';"</f>
        <v/>
      </c>
      <c r="O13" t="s">
        <v>1326</v>
      </c>
      <c r="P13">
        <f>VLOOKUP(D13,UFMT_FIELD_FORMAT!A:H,8,FALSE)</f>
        <v/>
      </c>
      <c r="Q13">
        <f>IF(ISBLANK(E13),"",VLOOKUP(E13,UFMT_CONDITION!A:J,10,FALSE))</f>
        <v/>
      </c>
      <c r="R13">
        <f>VLOOKUP(F13,UFMT_VALUE!A:E,5,FALSE)</f>
        <v/>
      </c>
      <c r="S13">
        <f>IF(ISBLANK(G13),"",VLOOKUP(G13,UFMT_CONVERSION!A:C,3,FALSE))</f>
        <v/>
      </c>
      <c r="T13">
        <f>"Field '"&amp;P13&amp;IF(Q13="","","',Cond '"&amp;Q13)&amp;"', Value '"&amp;R13&amp;IF(S13="","","', Conv '"&amp;S13)&amp;"'"</f>
        <v/>
      </c>
    </row>
    <row customHeight="1" ht="15" r="14" s="3" spans="1:20">
      <c r="A14" t="n">
        <v>2</v>
      </c>
      <c r="B14" t="n">
        <v>4</v>
      </c>
      <c r="C14" t="n">
        <v>1</v>
      </c>
      <c r="D14" t="n">
        <v>23</v>
      </c>
      <c r="F14" t="n">
        <v>300</v>
      </c>
      <c r="H14" t="n">
        <v>0</v>
      </c>
      <c r="I14" t="n">
        <v>1</v>
      </c>
      <c r="K14">
        <f>"Insert into UFMT_BUILD_RULE (FORMAT_ID, FIELD_NO, PRIORITY, FIELD_ID, COND_ID, VALUE_ID, CONV_KEY, F_CHECK, F_WRITE) Values ('"&amp;A14&amp;"', '"&amp;B14&amp;"', '"&amp;C14&amp;"', '"&amp;D14&amp;"', '"&amp;E14&amp;"', '"&amp;F14&amp;"', '"&amp;G14&amp;"', '"&amp;H14&amp;"', '"&amp;I14&amp;"');"</f>
        <v/>
      </c>
      <c r="L14">
        <f>"Update UFMT_BUILD_RULE SET FIELD_ID='"&amp;D14&amp;"',COND_ID='"&amp;E14&amp;"',VALUE_ID='"&amp;F14&amp;"',CONV_KEY='"&amp;G14&amp;"',F_CHECK='"&amp;H14&amp;"',F_WRITE='"&amp;I14&amp;"' Where FORMAT_ID = '"&amp;A14&amp;"' AND FIELD_NO = '"&amp;B14&amp;"' AND PRIORITY = '"&amp;C14&amp;"';"</f>
        <v/>
      </c>
      <c r="M14">
        <f>"Delete from UFMT_BUILD_RULE Where FORMAT_ID = '"&amp;A14&amp;"' AND FIELD_NO = '"&amp;B14&amp;"' AND PRIORITY = '"&amp;C14&amp;"';"</f>
        <v/>
      </c>
      <c r="O14" t="s">
        <v>1326</v>
      </c>
      <c r="P14">
        <f>VLOOKUP(D14,UFMT_FIELD_FORMAT!A:H,8,FALSE)</f>
        <v/>
      </c>
      <c r="Q14">
        <f>IF(ISBLANK(E14),"",VLOOKUP(E14,UFMT_CONDITION!A:J,10,FALSE))</f>
        <v/>
      </c>
      <c r="R14">
        <f>VLOOKUP(F14,UFMT_VALUE!A:E,5,FALSE)</f>
        <v/>
      </c>
      <c r="S14">
        <f>IF(ISBLANK(G14),"",VLOOKUP(G14,UFMT_CONVERSION!A:C,3,FALSE))</f>
        <v/>
      </c>
      <c r="T14">
        <f>"Field '"&amp;P14&amp;IF(Q14="","","',Cond '"&amp;Q14)&amp;"', Value '"&amp;R14&amp;IF(S14="","","', Conv '"&amp;S14)&amp;"'"</f>
        <v/>
      </c>
    </row>
    <row customHeight="1" ht="15" r="15" s="3" spans="1:20">
      <c r="A15" t="n">
        <v>2</v>
      </c>
      <c r="B15" t="n">
        <v>5</v>
      </c>
      <c r="C15" t="n">
        <v>1</v>
      </c>
      <c r="D15" t="n">
        <v>3</v>
      </c>
      <c r="E15" t="n">
        <v>75</v>
      </c>
      <c r="F15" t="n">
        <v>57</v>
      </c>
      <c r="G15" s="2" t="n"/>
      <c r="H15" t="n">
        <v>0</v>
      </c>
      <c r="I15" t="n">
        <v>1</v>
      </c>
      <c r="K15">
        <f>"Insert into UFMT_BUILD_RULE (FORMAT_ID, FIELD_NO, PRIORITY, FIELD_ID, COND_ID, VALUE_ID, CONV_KEY, F_CHECK, F_WRITE) Values ('"&amp;A15&amp;"', '"&amp;B15&amp;"', '"&amp;C15&amp;"', '"&amp;D15&amp;"', '"&amp;E15&amp;"', '"&amp;F15&amp;"', '"&amp;G15&amp;"', '"&amp;H15&amp;"', '"&amp;I15&amp;"');"</f>
        <v/>
      </c>
      <c r="L15">
        <f>"Update UFMT_BUILD_RULE SET FIELD_ID='"&amp;D15&amp;"',COND_ID='"&amp;E15&amp;"',VALUE_ID='"&amp;F15&amp;"',CONV_KEY='"&amp;G15&amp;"',F_CHECK='"&amp;H15&amp;"',F_WRITE='"&amp;I15&amp;"' Where FORMAT_ID = '"&amp;A15&amp;"' AND FIELD_NO = '"&amp;B15&amp;"' AND PRIORITY = '"&amp;C15&amp;"';"</f>
        <v/>
      </c>
      <c r="M15">
        <f>"Delete from UFMT_BUILD_RULE Where FORMAT_ID = '"&amp;A15&amp;"' AND FIELD_NO = '"&amp;B15&amp;"' AND PRIORITY = '"&amp;C15&amp;"';"</f>
        <v/>
      </c>
      <c r="O15" t="s">
        <v>1326</v>
      </c>
      <c r="P15">
        <f>VLOOKUP(D15,UFMT_FIELD_FORMAT!A:H,8,FALSE)</f>
        <v/>
      </c>
      <c r="Q15">
        <f>IF(ISBLANK(E15),"",VLOOKUP(E15,UFMT_CONDITION!A:J,10,FALSE))</f>
        <v/>
      </c>
      <c r="R15">
        <f>VLOOKUP(F15,UFMT_VALUE!A:E,5,FALSE)</f>
        <v/>
      </c>
      <c r="S15">
        <f>IF(ISBLANK(G15),"",VLOOKUP(G15,UFMT_CONVERSION!A:C,3,FALSE))</f>
        <v/>
      </c>
      <c r="T15">
        <f>"Field '"&amp;P15&amp;IF(Q15="","","',Cond '"&amp;Q15)&amp;"', Value '"&amp;R15&amp;IF(S15="","","', Conv '"&amp;S15)&amp;"'"</f>
        <v/>
      </c>
    </row>
    <row customHeight="1" ht="15" r="16" s="3" spans="1:20">
      <c r="A16" t="n">
        <v>2</v>
      </c>
      <c r="B16" t="n">
        <v>5</v>
      </c>
      <c r="C16" t="n">
        <v>2</v>
      </c>
      <c r="D16" t="n">
        <v>3</v>
      </c>
      <c r="E16" t="n">
        <v>76</v>
      </c>
      <c r="F16" t="n">
        <v>58</v>
      </c>
      <c r="G16" s="2" t="n"/>
      <c r="H16" t="n">
        <v>0</v>
      </c>
      <c r="I16" t="n">
        <v>1</v>
      </c>
      <c r="K16">
        <f>"Insert into UFMT_BUILD_RULE (FORMAT_ID, FIELD_NO, PRIORITY, FIELD_ID, COND_ID, VALUE_ID, CONV_KEY, F_CHECK, F_WRITE) Values ('"&amp;A16&amp;"', '"&amp;B16&amp;"', '"&amp;C16&amp;"', '"&amp;D16&amp;"', '"&amp;E16&amp;"', '"&amp;F16&amp;"', '"&amp;G16&amp;"', '"&amp;H16&amp;"', '"&amp;I16&amp;"');"</f>
        <v/>
      </c>
      <c r="L16">
        <f>"Update UFMT_BUILD_RULE SET FIELD_ID='"&amp;D16&amp;"',COND_ID='"&amp;E16&amp;"',VALUE_ID='"&amp;F16&amp;"',CONV_KEY='"&amp;G16&amp;"',F_CHECK='"&amp;H16&amp;"',F_WRITE='"&amp;I16&amp;"' Where FORMAT_ID = '"&amp;A16&amp;"' AND FIELD_NO = '"&amp;B16&amp;"' AND PRIORITY = '"&amp;C16&amp;"';"</f>
        <v/>
      </c>
      <c r="M16">
        <f>"Delete from UFMT_BUILD_RULE Where FORMAT_ID = '"&amp;A16&amp;"' AND FIELD_NO = '"&amp;B16&amp;"' AND PRIORITY = '"&amp;C16&amp;"';"</f>
        <v/>
      </c>
      <c r="O16" t="s">
        <v>1326</v>
      </c>
      <c r="P16">
        <f>VLOOKUP(D16,UFMT_FIELD_FORMAT!A:H,8,FALSE)</f>
        <v/>
      </c>
      <c r="Q16">
        <f>IF(ISBLANK(E16),"",VLOOKUP(E16,UFMT_CONDITION!A:J,10,FALSE))</f>
        <v/>
      </c>
      <c r="R16">
        <f>VLOOKUP(F16,UFMT_VALUE!A:E,5,FALSE)</f>
        <v/>
      </c>
      <c r="S16">
        <f>IF(ISBLANK(G16),"",VLOOKUP(G16,UFMT_CONVERSION!A:C,3,FALSE))</f>
        <v/>
      </c>
      <c r="T16">
        <f>"Field '"&amp;P16&amp;IF(Q16="","","',Cond '"&amp;Q16)&amp;"', Value '"&amp;R16&amp;IF(S16="","","', Conv '"&amp;S16)&amp;"'"</f>
        <v/>
      </c>
    </row>
    <row r="17" spans="1:20">
      <c r="A17" t="n">
        <v>2</v>
      </c>
      <c r="B17" t="n">
        <v>5</v>
      </c>
      <c r="C17" t="n">
        <v>4</v>
      </c>
      <c r="D17" t="n">
        <v>3</v>
      </c>
      <c r="E17" t="n">
        <v>75</v>
      </c>
      <c r="F17" t="n">
        <v>308</v>
      </c>
      <c r="G17" t="n">
        <v>131</v>
      </c>
      <c r="H17" t="n">
        <v>0</v>
      </c>
      <c r="I17" t="n">
        <v>1</v>
      </c>
      <c r="K17">
        <f>"Insert into UFMT_BUILD_RULE (FORMAT_ID, FIELD_NO, PRIORITY, FIELD_ID, COND_ID, VALUE_ID, CONV_KEY, F_CHECK, F_WRITE) Values ('"&amp;A17&amp;"', '"&amp;B17&amp;"', '"&amp;C17&amp;"', '"&amp;D17&amp;"', '"&amp;E17&amp;"', '"&amp;F17&amp;"', '"&amp;G17&amp;"', '"&amp;H17&amp;"', '"&amp;I17&amp;"');"</f>
        <v/>
      </c>
      <c r="L17">
        <f>"Update UFMT_BUILD_RULE SET FIELD_ID='"&amp;D17&amp;"',COND_ID='"&amp;E17&amp;"',VALUE_ID='"&amp;F17&amp;"',CONV_KEY='"&amp;G17&amp;"',F_CHECK='"&amp;H17&amp;"',F_WRITE='"&amp;I17&amp;"' Where FORMAT_ID = '"&amp;A17&amp;"' AND FIELD_NO = '"&amp;B17&amp;"' AND PRIORITY = '"&amp;C17&amp;"';"</f>
        <v/>
      </c>
      <c r="M17">
        <f>"Delete from UFMT_BUILD_RULE Where FORMAT_ID = '"&amp;A17&amp;"' AND FIELD_NO = '"&amp;B17&amp;"' AND PRIORITY = '"&amp;C17&amp;"';"</f>
        <v/>
      </c>
      <c r="O17" t="s">
        <v>1326</v>
      </c>
      <c r="P17">
        <f>VLOOKUP(D17,UFMT_FIELD_FORMAT!A:H,8,FALSE)</f>
        <v/>
      </c>
      <c r="Q17">
        <f>IF(ISBLANK(E17),"",VLOOKUP(E17,UFMT_CONDITION!A:J,10,FALSE))</f>
        <v/>
      </c>
      <c r="R17">
        <f>VLOOKUP(F17,UFMT_VALUE!A:E,5,FALSE)</f>
        <v/>
      </c>
      <c r="S17">
        <f>IF(ISBLANK(G17),"",VLOOKUP(G17,UFMT_CONVERSION!A:C,3,FALSE))</f>
        <v/>
      </c>
      <c r="T17">
        <f>"Field '"&amp;P17&amp;IF(Q17="","","',Cond '"&amp;Q17)&amp;"', Value '"&amp;R17&amp;IF(S17="","","', Conv '"&amp;S17)&amp;"'"</f>
        <v/>
      </c>
    </row>
    <row r="18" spans="1:20">
      <c r="A18" t="n">
        <v>2</v>
      </c>
      <c r="B18" t="n">
        <v>5</v>
      </c>
      <c r="C18" t="n">
        <v>5</v>
      </c>
      <c r="D18" t="n">
        <v>3</v>
      </c>
      <c r="E18" t="n">
        <v>76</v>
      </c>
      <c r="F18" t="n">
        <v>304</v>
      </c>
      <c r="G18" t="n">
        <v>131</v>
      </c>
      <c r="H18" t="n">
        <v>0</v>
      </c>
      <c r="I18" t="n">
        <v>1</v>
      </c>
      <c r="K18">
        <f>"Insert into UFMT_BUILD_RULE (FORMAT_ID, FIELD_NO, PRIORITY, FIELD_ID, COND_ID, VALUE_ID, CONV_KEY, F_CHECK, F_WRITE) Values ('"&amp;A18&amp;"', '"&amp;B18&amp;"', '"&amp;C18&amp;"', '"&amp;D18&amp;"', '"&amp;E18&amp;"', '"&amp;F18&amp;"', '"&amp;G18&amp;"', '"&amp;H18&amp;"', '"&amp;I18&amp;"');"</f>
        <v/>
      </c>
      <c r="L18">
        <f>"Update UFMT_BUILD_RULE SET FIELD_ID='"&amp;D18&amp;"',COND_ID='"&amp;E18&amp;"',VALUE_ID='"&amp;F18&amp;"',CONV_KEY='"&amp;G18&amp;"',F_CHECK='"&amp;H18&amp;"',F_WRITE='"&amp;I18&amp;"' Where FORMAT_ID = '"&amp;A18&amp;"' AND FIELD_NO = '"&amp;B18&amp;"' AND PRIORITY = '"&amp;C18&amp;"';"</f>
        <v/>
      </c>
      <c r="M18">
        <f>"Delete from UFMT_BUILD_RULE Where FORMAT_ID = '"&amp;A18&amp;"' AND FIELD_NO = '"&amp;B18&amp;"' AND PRIORITY = '"&amp;C18&amp;"';"</f>
        <v/>
      </c>
      <c r="O18" t="s">
        <v>1326</v>
      </c>
      <c r="P18">
        <f>VLOOKUP(D18,UFMT_FIELD_FORMAT!A:H,8,FALSE)</f>
        <v/>
      </c>
      <c r="Q18">
        <f>IF(ISBLANK(E18),"",VLOOKUP(E18,UFMT_CONDITION!A:J,10,FALSE))</f>
        <v/>
      </c>
      <c r="R18">
        <f>VLOOKUP(F18,UFMT_VALUE!A:E,5,FALSE)</f>
        <v/>
      </c>
      <c r="S18">
        <f>IF(ISBLANK(G18),"",VLOOKUP(G18,UFMT_CONVERSION!A:C,3,FALSE))</f>
        <v/>
      </c>
      <c r="T18">
        <f>"Field '"&amp;P18&amp;IF(Q18="","","',Cond '"&amp;Q18)&amp;"', Value '"&amp;R18&amp;IF(S18="","","', Conv '"&amp;S18)&amp;"'"</f>
        <v/>
      </c>
    </row>
    <row r="19" spans="1:20">
      <c r="A19" t="n">
        <v>100</v>
      </c>
      <c r="B19" t="n">
        <v>7</v>
      </c>
      <c r="C19" t="n">
        <v>1</v>
      </c>
      <c r="D19" t="n">
        <v>25</v>
      </c>
      <c r="F19" t="n">
        <v>206</v>
      </c>
      <c r="H19" t="n">
        <v>0</v>
      </c>
      <c r="I19" t="n">
        <v>0</v>
      </c>
      <c r="K19">
        <f>"Insert into UFMT_BUILD_RULE (FORMAT_ID, FIELD_NO, PRIORITY, FIELD_ID, COND_ID, VALUE_ID, CONV_KEY, F_CHECK, F_WRITE) Values ('"&amp;A19&amp;"', '"&amp;B19&amp;"', '"&amp;C19&amp;"', '"&amp;D19&amp;"', '"&amp;E19&amp;"', '"&amp;F19&amp;"', '"&amp;G19&amp;"', '"&amp;H19&amp;"', '"&amp;I19&amp;"');"</f>
        <v/>
      </c>
      <c r="L19">
        <f>"Update UFMT_BUILD_RULE SET FIELD_ID='"&amp;D19&amp;"',COND_ID='"&amp;E19&amp;"',VALUE_ID='"&amp;F19&amp;"',CONV_KEY='"&amp;G19&amp;"',F_CHECK='"&amp;H19&amp;"',F_WRITE='"&amp;I19&amp;"' Where FORMAT_ID = '"&amp;A19&amp;"' AND FIELD_NO = '"&amp;B19&amp;"' AND PRIORITY = '"&amp;C19&amp;"';"</f>
        <v/>
      </c>
      <c r="M19">
        <f>"Delete from UFMT_BUILD_RULE Where FORMAT_ID = '"&amp;A19&amp;"' AND FIELD_NO = '"&amp;B19&amp;"' AND PRIORITY = '"&amp;C19&amp;"';"</f>
        <v/>
      </c>
      <c r="O19" t="s">
        <v>1326</v>
      </c>
      <c r="P19">
        <f>VLOOKUP(D19,UFMT_FIELD_FORMAT!A:H,8,FALSE)</f>
        <v/>
      </c>
      <c r="Q19">
        <f>IF(ISBLANK(E19),"",VLOOKUP(E19,UFMT_CONDITION!A:J,10,FALSE))</f>
        <v/>
      </c>
      <c r="R19">
        <f>VLOOKUP(F19,UFMT_VALUE!A:E,5,FALSE)</f>
        <v/>
      </c>
      <c r="S19">
        <f>IF(ISBLANK(G19),"",VLOOKUP(G19,UFMT_CONVERSION!A:C,3,FALSE))</f>
        <v/>
      </c>
      <c r="T19">
        <f>"Field '"&amp;P19&amp;IF(Q19="","","',Cond '"&amp;Q19)&amp;"', Value '"&amp;R19&amp;IF(S19="","","', Conv '"&amp;S19)&amp;"'"</f>
        <v/>
      </c>
    </row>
    <row r="20" spans="1:20">
      <c r="A20" t="n">
        <v>100</v>
      </c>
      <c r="B20" t="n">
        <v>11</v>
      </c>
      <c r="C20" t="n">
        <v>1</v>
      </c>
      <c r="D20" t="n">
        <v>5</v>
      </c>
      <c r="F20" t="n">
        <v>40</v>
      </c>
      <c r="G20" t="n">
        <v>52</v>
      </c>
      <c r="H20" t="n">
        <v>0</v>
      </c>
      <c r="I20" t="n">
        <v>0</v>
      </c>
      <c r="K20">
        <f>"Insert into UFMT_BUILD_RULE (FORMAT_ID, FIELD_NO, PRIORITY, FIELD_ID, COND_ID, VALUE_ID, CONV_KEY, F_CHECK, F_WRITE) Values ('"&amp;A20&amp;"', '"&amp;B20&amp;"', '"&amp;C20&amp;"', '"&amp;D20&amp;"', '"&amp;E20&amp;"', '"&amp;F20&amp;"', '"&amp;G20&amp;"', '"&amp;H20&amp;"', '"&amp;I20&amp;"');"</f>
        <v/>
      </c>
      <c r="L20">
        <f>"Update UFMT_BUILD_RULE SET FIELD_ID='"&amp;D20&amp;"',COND_ID='"&amp;E20&amp;"',VALUE_ID='"&amp;F20&amp;"',CONV_KEY='"&amp;G20&amp;"',F_CHECK='"&amp;H20&amp;"',F_WRITE='"&amp;I20&amp;"' Where FORMAT_ID = '"&amp;A20&amp;"' AND FIELD_NO = '"&amp;B20&amp;"' AND PRIORITY = '"&amp;C20&amp;"';"</f>
        <v/>
      </c>
      <c r="M20">
        <f>"Delete from UFMT_BUILD_RULE Where FORMAT_ID = '"&amp;A20&amp;"' AND FIELD_NO = '"&amp;B20&amp;"' AND PRIORITY = '"&amp;C20&amp;"';"</f>
        <v/>
      </c>
      <c r="O20" t="s">
        <v>1326</v>
      </c>
      <c r="P20">
        <f>VLOOKUP(D20,UFMT_FIELD_FORMAT!A:H,8,FALSE)</f>
        <v/>
      </c>
      <c r="Q20">
        <f>IF(ISBLANK(E20),"",VLOOKUP(E20,UFMT_CONDITION!A:J,10,FALSE))</f>
        <v/>
      </c>
      <c r="R20">
        <f>VLOOKUP(F20,UFMT_VALUE!A:E,5,FALSE)</f>
        <v/>
      </c>
      <c r="S20">
        <f>IF(ISBLANK(G20),"",VLOOKUP(G20,UFMT_CONVERSION!A:C,3,FALSE))</f>
        <v/>
      </c>
      <c r="T20">
        <f>"Field '"&amp;P20&amp;IF(Q20="","","',Cond '"&amp;Q20)&amp;"', Value '"&amp;R20&amp;IF(S20="","","', Conv '"&amp;S20)&amp;"'"</f>
        <v/>
      </c>
    </row>
    <row r="21" spans="1:20">
      <c r="A21" t="n">
        <v>100</v>
      </c>
      <c r="B21" t="n">
        <v>48</v>
      </c>
      <c r="C21" t="n">
        <v>1</v>
      </c>
      <c r="D21" t="n">
        <v>20</v>
      </c>
      <c r="E21" t="n">
        <v>12</v>
      </c>
      <c r="F21" t="n">
        <v>50</v>
      </c>
      <c r="H21" t="n">
        <v>0</v>
      </c>
      <c r="I21" t="n">
        <v>0</v>
      </c>
      <c r="K21">
        <f>"Insert into UFMT_BUILD_RULE (FORMAT_ID, FIELD_NO, PRIORITY, FIELD_ID, COND_ID, VALUE_ID, CONV_KEY, F_CHECK, F_WRITE) Values ('"&amp;A21&amp;"', '"&amp;B21&amp;"', '"&amp;C21&amp;"', '"&amp;D21&amp;"', '"&amp;E21&amp;"', '"&amp;F21&amp;"', '"&amp;G21&amp;"', '"&amp;H21&amp;"', '"&amp;I21&amp;"');"</f>
        <v/>
      </c>
      <c r="L21">
        <f>"Update UFMT_BUILD_RULE SET FIELD_ID='"&amp;D21&amp;"',COND_ID='"&amp;E21&amp;"',VALUE_ID='"&amp;F21&amp;"',CONV_KEY='"&amp;G21&amp;"',F_CHECK='"&amp;H21&amp;"',F_WRITE='"&amp;I21&amp;"' Where FORMAT_ID = '"&amp;A21&amp;"' AND FIELD_NO = '"&amp;B21&amp;"' AND PRIORITY = '"&amp;C21&amp;"';"</f>
        <v/>
      </c>
      <c r="M21">
        <f>"Delete from UFMT_BUILD_RULE Where FORMAT_ID = '"&amp;A21&amp;"' AND FIELD_NO = '"&amp;B21&amp;"' AND PRIORITY = '"&amp;C21&amp;"';"</f>
        <v/>
      </c>
      <c r="O21" t="s">
        <v>1326</v>
      </c>
      <c r="P21">
        <f>VLOOKUP(D21,UFMT_FIELD_FORMAT!A:H,8,FALSE)</f>
        <v/>
      </c>
      <c r="Q21">
        <f>IF(ISBLANK(E21),"",VLOOKUP(E21,UFMT_CONDITION!A:J,10,FALSE))</f>
        <v/>
      </c>
      <c r="R21">
        <f>VLOOKUP(F21,UFMT_VALUE!A:E,5,FALSE)</f>
        <v/>
      </c>
      <c r="S21">
        <f>IF(ISBLANK(G21),"",VLOOKUP(G21,UFMT_CONVERSION!A:C,3,FALSE))</f>
        <v/>
      </c>
      <c r="T21">
        <f>"Field '"&amp;P21&amp;IF(Q21="","","',Cond '"&amp;Q21)&amp;"', Value '"&amp;R21&amp;IF(S21="","","', Conv '"&amp;S21)&amp;"'"</f>
        <v/>
      </c>
    </row>
    <row r="22" spans="1:20">
      <c r="A22" t="n">
        <v>100</v>
      </c>
      <c r="B22" t="n">
        <v>70</v>
      </c>
      <c r="C22" t="n">
        <v>1</v>
      </c>
      <c r="D22" t="n">
        <v>14</v>
      </c>
      <c r="F22" t="n">
        <v>46</v>
      </c>
      <c r="G22" t="n">
        <v>59</v>
      </c>
      <c r="H22" t="n">
        <v>0</v>
      </c>
      <c r="I22" t="n">
        <v>0</v>
      </c>
      <c r="K22">
        <f>"Insert into UFMT_BUILD_RULE (FORMAT_ID, FIELD_NO, PRIORITY, FIELD_ID, COND_ID, VALUE_ID, CONV_KEY, F_CHECK, F_WRITE) Values ('"&amp;A22&amp;"', '"&amp;B22&amp;"', '"&amp;C22&amp;"', '"&amp;D22&amp;"', '"&amp;E22&amp;"', '"&amp;F22&amp;"', '"&amp;G22&amp;"', '"&amp;H22&amp;"', '"&amp;I22&amp;"');"</f>
        <v/>
      </c>
      <c r="L22">
        <f>"Update UFMT_BUILD_RULE SET FIELD_ID='"&amp;D22&amp;"',COND_ID='"&amp;E22&amp;"',VALUE_ID='"&amp;F22&amp;"',CONV_KEY='"&amp;G22&amp;"',F_CHECK='"&amp;H22&amp;"',F_WRITE='"&amp;I22&amp;"' Where FORMAT_ID = '"&amp;A22&amp;"' AND FIELD_NO = '"&amp;B22&amp;"' AND PRIORITY = '"&amp;C22&amp;"';"</f>
        <v/>
      </c>
      <c r="M22">
        <f>"Delete from UFMT_BUILD_RULE Where FORMAT_ID = '"&amp;A22&amp;"' AND FIELD_NO = '"&amp;B22&amp;"' AND PRIORITY = '"&amp;C22&amp;"';"</f>
        <v/>
      </c>
      <c r="O22" t="s">
        <v>1326</v>
      </c>
      <c r="P22">
        <f>VLOOKUP(D22,UFMT_FIELD_FORMAT!A:H,8,FALSE)</f>
        <v/>
      </c>
      <c r="Q22">
        <f>IF(ISBLANK(E22),"",VLOOKUP(E22,UFMT_CONDITION!A:J,10,FALSE))</f>
        <v/>
      </c>
      <c r="R22">
        <f>VLOOKUP(F22,UFMT_VALUE!A:E,5,FALSE)</f>
        <v/>
      </c>
      <c r="S22">
        <f>IF(ISBLANK(G22),"",VLOOKUP(G22,UFMT_CONVERSION!A:C,3,FALSE))</f>
        <v/>
      </c>
      <c r="T22">
        <f>"Field '"&amp;P22&amp;IF(Q22="","","',Cond '"&amp;Q22)&amp;"', Value '"&amp;R22&amp;IF(S22="","","', Conv '"&amp;S22)&amp;"'"</f>
        <v/>
      </c>
    </row>
    <row r="23" spans="1:20">
      <c r="A23" t="n">
        <v>101</v>
      </c>
      <c r="B23" t="n">
        <v>7</v>
      </c>
      <c r="C23" t="n">
        <v>1</v>
      </c>
      <c r="D23" t="n">
        <v>25</v>
      </c>
      <c r="F23" t="n">
        <v>206</v>
      </c>
      <c r="H23" t="n">
        <v>0</v>
      </c>
      <c r="I23" t="n">
        <v>0</v>
      </c>
      <c r="K23">
        <f>"Insert into UFMT_BUILD_RULE (FORMAT_ID, FIELD_NO, PRIORITY, FIELD_ID, COND_ID, VALUE_ID, CONV_KEY, F_CHECK, F_WRITE) Values ('"&amp;A23&amp;"', '"&amp;B23&amp;"', '"&amp;C23&amp;"', '"&amp;D23&amp;"', '"&amp;E23&amp;"', '"&amp;F23&amp;"', '"&amp;G23&amp;"', '"&amp;H23&amp;"', '"&amp;I23&amp;"');"</f>
        <v/>
      </c>
      <c r="L23">
        <f>"Update UFMT_BUILD_RULE SET FIELD_ID='"&amp;D23&amp;"',COND_ID='"&amp;E23&amp;"',VALUE_ID='"&amp;F23&amp;"',CONV_KEY='"&amp;G23&amp;"',F_CHECK='"&amp;H23&amp;"',F_WRITE='"&amp;I23&amp;"' Where FORMAT_ID = '"&amp;A23&amp;"' AND FIELD_NO = '"&amp;B23&amp;"' AND PRIORITY = '"&amp;C23&amp;"';"</f>
        <v/>
      </c>
      <c r="M23">
        <f>"Delete from UFMT_BUILD_RULE Where FORMAT_ID = '"&amp;A23&amp;"' AND FIELD_NO = '"&amp;B23&amp;"' AND PRIORITY = '"&amp;C23&amp;"';"</f>
        <v/>
      </c>
      <c r="O23" t="s">
        <v>1326</v>
      </c>
      <c r="P23">
        <f>VLOOKUP(D23,UFMT_FIELD_FORMAT!A:H,8,FALSE)</f>
        <v/>
      </c>
      <c r="Q23">
        <f>IF(ISBLANK(E23),"",VLOOKUP(E23,UFMT_CONDITION!A:J,10,FALSE))</f>
        <v/>
      </c>
      <c r="R23">
        <f>VLOOKUP(F23,UFMT_VALUE!A:E,5,FALSE)</f>
        <v/>
      </c>
      <c r="S23">
        <f>IF(ISBLANK(G23),"",VLOOKUP(G23,UFMT_CONVERSION!A:C,3,FALSE))</f>
        <v/>
      </c>
      <c r="T23">
        <f>"Field '"&amp;P23&amp;IF(Q23="","","',Cond '"&amp;Q23)&amp;"', Value '"&amp;R23&amp;IF(S23="","","', Conv '"&amp;S23)&amp;"'"</f>
        <v/>
      </c>
    </row>
    <row r="24" spans="1:20">
      <c r="A24" t="n">
        <v>101</v>
      </c>
      <c r="B24" t="n">
        <v>11</v>
      </c>
      <c r="C24" t="n">
        <v>1</v>
      </c>
      <c r="D24" t="n">
        <v>5</v>
      </c>
      <c r="F24" t="n">
        <v>47</v>
      </c>
      <c r="H24" t="n">
        <v>0</v>
      </c>
      <c r="I24" t="n">
        <v>0</v>
      </c>
      <c r="K24">
        <f>"Insert into UFMT_BUILD_RULE (FORMAT_ID, FIELD_NO, PRIORITY, FIELD_ID, COND_ID, VALUE_ID, CONV_KEY, F_CHECK, F_WRITE) Values ('"&amp;A24&amp;"', '"&amp;B24&amp;"', '"&amp;C24&amp;"', '"&amp;D24&amp;"', '"&amp;E24&amp;"', '"&amp;F24&amp;"', '"&amp;G24&amp;"', '"&amp;H24&amp;"', '"&amp;I24&amp;"');"</f>
        <v/>
      </c>
      <c r="L24">
        <f>"Update UFMT_BUILD_RULE SET FIELD_ID='"&amp;D24&amp;"',COND_ID='"&amp;E24&amp;"',VALUE_ID='"&amp;F24&amp;"',CONV_KEY='"&amp;G24&amp;"',F_CHECK='"&amp;H24&amp;"',F_WRITE='"&amp;I24&amp;"' Where FORMAT_ID = '"&amp;A24&amp;"' AND FIELD_NO = '"&amp;B24&amp;"' AND PRIORITY = '"&amp;C24&amp;"';"</f>
        <v/>
      </c>
      <c r="M24">
        <f>"Delete from UFMT_BUILD_RULE Where FORMAT_ID = '"&amp;A24&amp;"' AND FIELD_NO = '"&amp;B24&amp;"' AND PRIORITY = '"&amp;C24&amp;"';"</f>
        <v/>
      </c>
      <c r="O24" t="s">
        <v>1326</v>
      </c>
      <c r="P24">
        <f>VLOOKUP(D24,UFMT_FIELD_FORMAT!A:H,8,FALSE)</f>
        <v/>
      </c>
      <c r="Q24">
        <f>IF(ISBLANK(E24),"",VLOOKUP(E24,UFMT_CONDITION!A:J,10,FALSE))</f>
        <v/>
      </c>
      <c r="R24">
        <f>VLOOKUP(F24,UFMT_VALUE!A:E,5,FALSE)</f>
        <v/>
      </c>
      <c r="S24">
        <f>IF(ISBLANK(G24),"",VLOOKUP(G24,UFMT_CONVERSION!A:C,3,FALSE))</f>
        <v/>
      </c>
      <c r="T24">
        <f>"Field '"&amp;P24&amp;IF(Q24="","","',Cond '"&amp;Q24)&amp;"', Value '"&amp;R24&amp;IF(S24="","","', Conv '"&amp;S24)&amp;"'"</f>
        <v/>
      </c>
    </row>
    <row r="25" spans="1:20">
      <c r="A25" t="n">
        <v>101</v>
      </c>
      <c r="B25" t="n">
        <v>39</v>
      </c>
      <c r="C25" t="n">
        <v>1</v>
      </c>
      <c r="D25" t="n">
        <v>46</v>
      </c>
      <c r="F25" t="n">
        <v>44</v>
      </c>
      <c r="G25" t="n">
        <v>33</v>
      </c>
      <c r="H25" t="n">
        <v>0</v>
      </c>
      <c r="I25" t="n">
        <v>1</v>
      </c>
      <c r="K25">
        <f>"Insert into UFMT_BUILD_RULE (FORMAT_ID, FIELD_NO, PRIORITY, FIELD_ID, COND_ID, VALUE_ID, CONV_KEY, F_CHECK, F_WRITE) Values ('"&amp;A25&amp;"', '"&amp;B25&amp;"', '"&amp;C25&amp;"', '"&amp;D25&amp;"', '"&amp;E25&amp;"', '"&amp;F25&amp;"', '"&amp;G25&amp;"', '"&amp;H25&amp;"', '"&amp;I25&amp;"');"</f>
        <v/>
      </c>
      <c r="L25">
        <f>"Update UFMT_BUILD_RULE SET FIELD_ID='"&amp;D25&amp;"',COND_ID='"&amp;E25&amp;"',VALUE_ID='"&amp;F25&amp;"',CONV_KEY='"&amp;G25&amp;"',F_CHECK='"&amp;H25&amp;"',F_WRITE='"&amp;I25&amp;"' Where FORMAT_ID = '"&amp;A25&amp;"' AND FIELD_NO = '"&amp;B25&amp;"' AND PRIORITY = '"&amp;C25&amp;"';"</f>
        <v/>
      </c>
      <c r="M25">
        <f>"Delete from UFMT_BUILD_RULE Where FORMAT_ID = '"&amp;A25&amp;"' AND FIELD_NO = '"&amp;B25&amp;"' AND PRIORITY = '"&amp;C25&amp;"';"</f>
        <v/>
      </c>
      <c r="O25" t="s">
        <v>1326</v>
      </c>
      <c r="P25">
        <f>VLOOKUP(D25,UFMT_FIELD_FORMAT!A:H,8,FALSE)</f>
        <v/>
      </c>
      <c r="Q25">
        <f>IF(ISBLANK(E25),"",VLOOKUP(E25,UFMT_CONDITION!A:J,10,FALSE))</f>
        <v/>
      </c>
      <c r="R25">
        <f>VLOOKUP(F25,UFMT_VALUE!A:E,5,FALSE)</f>
        <v/>
      </c>
      <c r="S25">
        <f>IF(ISBLANK(G25),"",VLOOKUP(G25,UFMT_CONVERSION!A:C,3,FALSE))</f>
        <v/>
      </c>
      <c r="T25">
        <f>"Field '"&amp;P25&amp;IF(Q25="","","',Cond '"&amp;Q25)&amp;"', Value '"&amp;R25&amp;IF(S25="","","', Conv '"&amp;S25)&amp;"'"</f>
        <v/>
      </c>
    </row>
    <row r="26" spans="1:20">
      <c r="A26" t="n">
        <v>101</v>
      </c>
      <c r="B26" t="n">
        <v>70</v>
      </c>
      <c r="C26" t="n">
        <v>1</v>
      </c>
      <c r="D26" t="n">
        <v>14</v>
      </c>
      <c r="F26" t="n">
        <v>86</v>
      </c>
      <c r="H26" t="n">
        <v>0</v>
      </c>
      <c r="I26" t="n">
        <v>0</v>
      </c>
      <c r="K26">
        <f>"Insert into UFMT_BUILD_RULE (FORMAT_ID, FIELD_NO, PRIORITY, FIELD_ID, COND_ID, VALUE_ID, CONV_KEY, F_CHECK, F_WRITE) Values ('"&amp;A26&amp;"', '"&amp;B26&amp;"', '"&amp;C26&amp;"', '"&amp;D26&amp;"', '"&amp;E26&amp;"', '"&amp;F26&amp;"', '"&amp;G26&amp;"', '"&amp;H26&amp;"', '"&amp;I26&amp;"');"</f>
        <v/>
      </c>
      <c r="L26">
        <f>"Update UFMT_BUILD_RULE SET FIELD_ID='"&amp;D26&amp;"',COND_ID='"&amp;E26&amp;"',VALUE_ID='"&amp;F26&amp;"',CONV_KEY='"&amp;G26&amp;"',F_CHECK='"&amp;H26&amp;"',F_WRITE='"&amp;I26&amp;"' Where FORMAT_ID = '"&amp;A26&amp;"' AND FIELD_NO = '"&amp;B26&amp;"' AND PRIORITY = '"&amp;C26&amp;"';"</f>
        <v/>
      </c>
      <c r="M26">
        <f>"Delete from UFMT_BUILD_RULE Where FORMAT_ID = '"&amp;A26&amp;"' AND FIELD_NO = '"&amp;B26&amp;"' AND PRIORITY = '"&amp;C26&amp;"';"</f>
        <v/>
      </c>
      <c r="O26" t="s">
        <v>1326</v>
      </c>
      <c r="P26">
        <f>VLOOKUP(D26,UFMT_FIELD_FORMAT!A:H,8,FALSE)</f>
        <v/>
      </c>
      <c r="Q26">
        <f>IF(ISBLANK(E26),"",VLOOKUP(E26,UFMT_CONDITION!A:J,10,FALSE))</f>
        <v/>
      </c>
      <c r="R26">
        <f>VLOOKUP(F26,UFMT_VALUE!A:E,5,FALSE)</f>
        <v/>
      </c>
      <c r="S26">
        <f>IF(ISBLANK(G26),"",VLOOKUP(G26,UFMT_CONVERSION!A:C,3,FALSE))</f>
        <v/>
      </c>
      <c r="T26">
        <f>"Field '"&amp;P26&amp;IF(Q26="","","',Cond '"&amp;Q26)&amp;"', Value '"&amp;R26&amp;IF(S26="","","', Conv '"&amp;S26)&amp;"'"</f>
        <v/>
      </c>
    </row>
    <row r="27" spans="1:20">
      <c r="A27" t="n">
        <v>102</v>
      </c>
      <c r="B27" t="n">
        <v>7</v>
      </c>
      <c r="C27" t="n">
        <v>1</v>
      </c>
      <c r="D27" t="n">
        <v>25</v>
      </c>
      <c r="F27" t="n">
        <v>206</v>
      </c>
      <c r="H27" t="n">
        <v>0</v>
      </c>
      <c r="I27" t="n">
        <v>1</v>
      </c>
      <c r="K27">
        <f>"Insert into UFMT_BUILD_RULE (FORMAT_ID, FIELD_NO, PRIORITY, FIELD_ID, COND_ID, VALUE_ID, CONV_KEY, F_CHECK, F_WRITE) Values ('"&amp;A27&amp;"', '"&amp;B27&amp;"', '"&amp;C27&amp;"', '"&amp;D27&amp;"', '"&amp;E27&amp;"', '"&amp;F27&amp;"', '"&amp;G27&amp;"', '"&amp;H27&amp;"', '"&amp;I27&amp;"');"</f>
        <v/>
      </c>
      <c r="L27">
        <f>"Update UFMT_BUILD_RULE SET FIELD_ID='"&amp;D27&amp;"',COND_ID='"&amp;E27&amp;"',VALUE_ID='"&amp;F27&amp;"',CONV_KEY='"&amp;G27&amp;"',F_CHECK='"&amp;H27&amp;"',F_WRITE='"&amp;I27&amp;"' Where FORMAT_ID = '"&amp;A27&amp;"' AND FIELD_NO = '"&amp;B27&amp;"' AND PRIORITY = '"&amp;C27&amp;"';"</f>
        <v/>
      </c>
      <c r="M27">
        <f>"Delete from UFMT_BUILD_RULE Where FORMAT_ID = '"&amp;A27&amp;"' AND FIELD_NO = '"&amp;B27&amp;"' AND PRIORITY = '"&amp;C27&amp;"';"</f>
        <v/>
      </c>
      <c r="O27" t="s">
        <v>1326</v>
      </c>
      <c r="P27">
        <f>VLOOKUP(D27,UFMT_FIELD_FORMAT!A:H,8,FALSE)</f>
        <v/>
      </c>
      <c r="Q27">
        <f>IF(ISBLANK(E27),"",VLOOKUP(E27,UFMT_CONDITION!A:J,10,FALSE))</f>
        <v/>
      </c>
      <c r="R27">
        <f>VLOOKUP(F27,UFMT_VALUE!A:E,5,FALSE)</f>
        <v/>
      </c>
      <c r="S27">
        <f>IF(ISBLANK(G27),"",VLOOKUP(G27,UFMT_CONVERSION!A:C,3,FALSE))</f>
        <v/>
      </c>
      <c r="T27">
        <f>"Field '"&amp;P27&amp;IF(Q27="","","',Cond '"&amp;Q27)&amp;"', Value '"&amp;R27&amp;IF(S27="","","', Conv '"&amp;S27)&amp;"'"</f>
        <v/>
      </c>
    </row>
    <row r="28" spans="1:20">
      <c r="A28" t="n">
        <v>102</v>
      </c>
      <c r="B28" t="n">
        <v>11</v>
      </c>
      <c r="C28" t="n">
        <v>1</v>
      </c>
      <c r="D28" t="n">
        <v>5</v>
      </c>
      <c r="F28" t="n">
        <v>47</v>
      </c>
      <c r="H28" t="n">
        <v>0</v>
      </c>
      <c r="I28" t="n">
        <v>1</v>
      </c>
      <c r="K28">
        <f>"Insert into UFMT_BUILD_RULE (FORMAT_ID, FIELD_NO, PRIORITY, FIELD_ID, COND_ID, VALUE_ID, CONV_KEY, F_CHECK, F_WRITE) Values ('"&amp;A28&amp;"', '"&amp;B28&amp;"', '"&amp;C28&amp;"', '"&amp;D28&amp;"', '"&amp;E28&amp;"', '"&amp;F28&amp;"', '"&amp;G28&amp;"', '"&amp;H28&amp;"', '"&amp;I28&amp;"');"</f>
        <v/>
      </c>
      <c r="L28">
        <f>"Update UFMT_BUILD_RULE SET FIELD_ID='"&amp;D28&amp;"',COND_ID='"&amp;E28&amp;"',VALUE_ID='"&amp;F28&amp;"',CONV_KEY='"&amp;G28&amp;"',F_CHECK='"&amp;H28&amp;"',F_WRITE='"&amp;I28&amp;"' Where FORMAT_ID = '"&amp;A28&amp;"' AND FIELD_NO = '"&amp;B28&amp;"' AND PRIORITY = '"&amp;C28&amp;"';"</f>
        <v/>
      </c>
      <c r="M28">
        <f>"Delete from UFMT_BUILD_RULE Where FORMAT_ID = '"&amp;A28&amp;"' AND FIELD_NO = '"&amp;B28&amp;"' AND PRIORITY = '"&amp;C28&amp;"';"</f>
        <v/>
      </c>
      <c r="O28" t="s">
        <v>1326</v>
      </c>
      <c r="P28">
        <f>VLOOKUP(D28,UFMT_FIELD_FORMAT!A:H,8,FALSE)</f>
        <v/>
      </c>
      <c r="Q28">
        <f>IF(ISBLANK(E28),"",VLOOKUP(E28,UFMT_CONDITION!A:J,10,FALSE))</f>
        <v/>
      </c>
      <c r="R28">
        <f>VLOOKUP(F28,UFMT_VALUE!A:E,5,FALSE)</f>
        <v/>
      </c>
      <c r="S28">
        <f>IF(ISBLANK(G28),"",VLOOKUP(G28,UFMT_CONVERSION!A:C,3,FALSE))</f>
        <v/>
      </c>
      <c r="T28">
        <f>"Field '"&amp;P28&amp;IF(Q28="","","',Cond '"&amp;Q28)&amp;"', Value '"&amp;R28&amp;IF(S28="","","', Conv '"&amp;S28)&amp;"'"</f>
        <v/>
      </c>
    </row>
    <row r="29" spans="1:20">
      <c r="A29" t="n">
        <v>102</v>
      </c>
      <c r="B29" t="n">
        <v>48</v>
      </c>
      <c r="C29" t="n">
        <v>1</v>
      </c>
      <c r="D29" t="n">
        <v>20</v>
      </c>
      <c r="F29" t="n">
        <v>50</v>
      </c>
      <c r="H29" t="n">
        <v>0</v>
      </c>
      <c r="I29" t="n">
        <v>1</v>
      </c>
      <c r="K29">
        <f>"Insert into UFMT_BUILD_RULE (FORMAT_ID, FIELD_NO, PRIORITY, FIELD_ID, COND_ID, VALUE_ID, CONV_KEY, F_CHECK, F_WRITE) Values ('"&amp;A29&amp;"', '"&amp;B29&amp;"', '"&amp;C29&amp;"', '"&amp;D29&amp;"', '"&amp;E29&amp;"', '"&amp;F29&amp;"', '"&amp;G29&amp;"', '"&amp;H29&amp;"', '"&amp;I29&amp;"');"</f>
        <v/>
      </c>
      <c r="L29">
        <f>"Update UFMT_BUILD_RULE SET FIELD_ID='"&amp;D29&amp;"',COND_ID='"&amp;E29&amp;"',VALUE_ID='"&amp;F29&amp;"',CONV_KEY='"&amp;G29&amp;"',F_CHECK='"&amp;H29&amp;"',F_WRITE='"&amp;I29&amp;"' Where FORMAT_ID = '"&amp;A29&amp;"' AND FIELD_NO = '"&amp;B29&amp;"' AND PRIORITY = '"&amp;C29&amp;"';"</f>
        <v/>
      </c>
      <c r="M29">
        <f>"Delete from UFMT_BUILD_RULE Where FORMAT_ID = '"&amp;A29&amp;"' AND FIELD_NO = '"&amp;B29&amp;"' AND PRIORITY = '"&amp;C29&amp;"';"</f>
        <v/>
      </c>
      <c r="O29" t="s">
        <v>1326</v>
      </c>
      <c r="P29">
        <f>VLOOKUP(D29,UFMT_FIELD_FORMAT!A:H,8,FALSE)</f>
        <v/>
      </c>
      <c r="Q29">
        <f>IF(ISBLANK(E29),"",VLOOKUP(E29,UFMT_CONDITION!A:J,10,FALSE))</f>
        <v/>
      </c>
      <c r="R29">
        <f>VLOOKUP(F29,UFMT_VALUE!A:E,5,FALSE)</f>
        <v/>
      </c>
      <c r="S29">
        <f>IF(ISBLANK(G29),"",VLOOKUP(G29,UFMT_CONVERSION!A:C,3,FALSE))</f>
        <v/>
      </c>
      <c r="T29">
        <f>"Field '"&amp;P29&amp;IF(Q29="","","',Cond '"&amp;Q29)&amp;"', Value '"&amp;R29&amp;IF(S29="","","', Conv '"&amp;S29)&amp;"'"</f>
        <v/>
      </c>
    </row>
    <row r="30" spans="1:20">
      <c r="A30" t="n">
        <v>102</v>
      </c>
      <c r="B30" t="n">
        <v>70</v>
      </c>
      <c r="C30" t="n">
        <v>1</v>
      </c>
      <c r="D30" t="n">
        <v>14</v>
      </c>
      <c r="F30" t="n">
        <v>46</v>
      </c>
      <c r="H30" t="n">
        <v>0</v>
      </c>
      <c r="I30" t="n">
        <v>1</v>
      </c>
      <c r="K30">
        <f>"Insert into UFMT_BUILD_RULE (FORMAT_ID, FIELD_NO, PRIORITY, FIELD_ID, COND_ID, VALUE_ID, CONV_KEY, F_CHECK, F_WRITE) Values ('"&amp;A30&amp;"', '"&amp;B30&amp;"', '"&amp;C30&amp;"', '"&amp;D30&amp;"', '"&amp;E30&amp;"', '"&amp;F30&amp;"', '"&amp;G30&amp;"', '"&amp;H30&amp;"', '"&amp;I30&amp;"');"</f>
        <v/>
      </c>
      <c r="L30">
        <f>"Update UFMT_BUILD_RULE SET FIELD_ID='"&amp;D30&amp;"',COND_ID='"&amp;E30&amp;"',VALUE_ID='"&amp;F30&amp;"',CONV_KEY='"&amp;G30&amp;"',F_CHECK='"&amp;H30&amp;"',F_WRITE='"&amp;I30&amp;"' Where FORMAT_ID = '"&amp;A30&amp;"' AND FIELD_NO = '"&amp;B30&amp;"' AND PRIORITY = '"&amp;C30&amp;"';"</f>
        <v/>
      </c>
      <c r="M30">
        <f>"Delete from UFMT_BUILD_RULE Where FORMAT_ID = '"&amp;A30&amp;"' AND FIELD_NO = '"&amp;B30&amp;"' AND PRIORITY = '"&amp;C30&amp;"';"</f>
        <v/>
      </c>
      <c r="O30" t="s">
        <v>1326</v>
      </c>
      <c r="P30">
        <f>VLOOKUP(D30,UFMT_FIELD_FORMAT!A:H,8,FALSE)</f>
        <v/>
      </c>
      <c r="Q30">
        <f>IF(ISBLANK(E30),"",VLOOKUP(E30,UFMT_CONDITION!A:J,10,FALSE))</f>
        <v/>
      </c>
      <c r="R30">
        <f>VLOOKUP(F30,UFMT_VALUE!A:E,5,FALSE)</f>
        <v/>
      </c>
      <c r="S30">
        <f>IF(ISBLANK(G30),"",VLOOKUP(G30,UFMT_CONVERSION!A:C,3,FALSE))</f>
        <v/>
      </c>
      <c r="T30">
        <f>"Field '"&amp;P30&amp;IF(Q30="","","',Cond '"&amp;Q30)&amp;"', Value '"&amp;R30&amp;IF(S30="","","', Conv '"&amp;S30)&amp;"'"</f>
        <v/>
      </c>
    </row>
    <row r="31" spans="1:20">
      <c r="A31" t="n">
        <v>102</v>
      </c>
      <c r="B31" t="n">
        <v>70</v>
      </c>
      <c r="C31" t="n">
        <v>2</v>
      </c>
      <c r="D31" t="n">
        <v>14</v>
      </c>
      <c r="F31" t="n">
        <v>3</v>
      </c>
      <c r="G31" t="n">
        <v>64</v>
      </c>
      <c r="H31" t="n">
        <v>0</v>
      </c>
      <c r="I31" t="n">
        <v>1</v>
      </c>
      <c r="K31">
        <f>"Insert into UFMT_BUILD_RULE (FORMAT_ID, FIELD_NO, PRIORITY, FIELD_ID, COND_ID, VALUE_ID, CONV_KEY, F_CHECK, F_WRITE) Values ('"&amp;A31&amp;"', '"&amp;B31&amp;"', '"&amp;C31&amp;"', '"&amp;D31&amp;"', '"&amp;E31&amp;"', '"&amp;F31&amp;"', '"&amp;G31&amp;"', '"&amp;H31&amp;"', '"&amp;I31&amp;"');"</f>
        <v/>
      </c>
      <c r="L31">
        <f>"Update UFMT_BUILD_RULE SET FIELD_ID='"&amp;D31&amp;"',COND_ID='"&amp;E31&amp;"',VALUE_ID='"&amp;F31&amp;"',CONV_KEY='"&amp;G31&amp;"',F_CHECK='"&amp;H31&amp;"',F_WRITE='"&amp;I31&amp;"' Where FORMAT_ID = '"&amp;A31&amp;"' AND FIELD_NO = '"&amp;B31&amp;"' AND PRIORITY = '"&amp;C31&amp;"';"</f>
        <v/>
      </c>
      <c r="M31">
        <f>"Delete from UFMT_BUILD_RULE Where FORMAT_ID = '"&amp;A31&amp;"' AND FIELD_NO = '"&amp;B31&amp;"' AND PRIORITY = '"&amp;C31&amp;"';"</f>
        <v/>
      </c>
      <c r="O31" t="s">
        <v>1326</v>
      </c>
      <c r="P31">
        <f>VLOOKUP(D31,UFMT_FIELD_FORMAT!A:H,8,FALSE)</f>
        <v/>
      </c>
      <c r="Q31">
        <f>IF(ISBLANK(E31),"",VLOOKUP(E31,UFMT_CONDITION!A:J,10,FALSE))</f>
        <v/>
      </c>
      <c r="R31">
        <f>VLOOKUP(F31,UFMT_VALUE!A:E,5,FALSE)</f>
        <v/>
      </c>
      <c r="S31">
        <f>IF(ISBLANK(G31),"",VLOOKUP(G31,UFMT_CONVERSION!A:C,3,FALSE))</f>
        <v/>
      </c>
      <c r="T31">
        <f>"Field '"&amp;P31&amp;IF(Q31="","","',Cond '"&amp;Q31)&amp;"', Value '"&amp;R31&amp;IF(S31="","","', Conv '"&amp;S31)&amp;"'"</f>
        <v/>
      </c>
    </row>
    <row r="32" spans="1:20">
      <c r="A32" t="n">
        <v>103</v>
      </c>
      <c r="B32" t="n">
        <v>7</v>
      </c>
      <c r="C32" t="n">
        <v>1</v>
      </c>
      <c r="D32" t="n">
        <v>25</v>
      </c>
      <c r="F32" t="n">
        <v>206</v>
      </c>
      <c r="H32" t="n">
        <v>0</v>
      </c>
      <c r="I32" t="n">
        <v>0</v>
      </c>
      <c r="K32">
        <f>"Insert into UFMT_BUILD_RULE (FORMAT_ID, FIELD_NO, PRIORITY, FIELD_ID, COND_ID, VALUE_ID, CONV_KEY, F_CHECK, F_WRITE) Values ('"&amp;A32&amp;"', '"&amp;B32&amp;"', '"&amp;C32&amp;"', '"&amp;D32&amp;"', '"&amp;E32&amp;"', '"&amp;F32&amp;"', '"&amp;G32&amp;"', '"&amp;H32&amp;"', '"&amp;I32&amp;"');"</f>
        <v/>
      </c>
      <c r="L32">
        <f>"Update UFMT_BUILD_RULE SET FIELD_ID='"&amp;D32&amp;"',COND_ID='"&amp;E32&amp;"',VALUE_ID='"&amp;F32&amp;"',CONV_KEY='"&amp;G32&amp;"',F_CHECK='"&amp;H32&amp;"',F_WRITE='"&amp;I32&amp;"' Where FORMAT_ID = '"&amp;A32&amp;"' AND FIELD_NO = '"&amp;B32&amp;"' AND PRIORITY = '"&amp;C32&amp;"';"</f>
        <v/>
      </c>
      <c r="M32">
        <f>"Delete from UFMT_BUILD_RULE Where FORMAT_ID = '"&amp;A32&amp;"' AND FIELD_NO = '"&amp;B32&amp;"' AND PRIORITY = '"&amp;C32&amp;"';"</f>
        <v/>
      </c>
      <c r="O32" t="s">
        <v>1326</v>
      </c>
      <c r="P32">
        <f>VLOOKUP(D32,UFMT_FIELD_FORMAT!A:H,8,FALSE)</f>
        <v/>
      </c>
      <c r="Q32">
        <f>IF(ISBLANK(E32),"",VLOOKUP(E32,UFMT_CONDITION!A:J,10,FALSE))</f>
        <v/>
      </c>
      <c r="R32">
        <f>VLOOKUP(F32,UFMT_VALUE!A:E,5,FALSE)</f>
        <v/>
      </c>
      <c r="S32">
        <f>IF(ISBLANK(G32),"",VLOOKUP(G32,UFMT_CONVERSION!A:C,3,FALSE))</f>
        <v/>
      </c>
      <c r="T32">
        <f>"Field '"&amp;P32&amp;IF(Q32="","","',Cond '"&amp;Q32)&amp;"', Value '"&amp;R32&amp;IF(S32="","","', Conv '"&amp;S32)&amp;"'"</f>
        <v/>
      </c>
    </row>
    <row r="33" spans="1:20">
      <c r="A33" t="n">
        <v>103</v>
      </c>
      <c r="B33" t="n">
        <v>11</v>
      </c>
      <c r="C33" t="n">
        <v>1</v>
      </c>
      <c r="D33" t="n">
        <v>5</v>
      </c>
      <c r="F33" t="n">
        <v>47</v>
      </c>
      <c r="H33" t="n">
        <v>0</v>
      </c>
      <c r="I33" t="n">
        <v>0</v>
      </c>
      <c r="K33">
        <f>"Insert into UFMT_BUILD_RULE (FORMAT_ID, FIELD_NO, PRIORITY, FIELD_ID, COND_ID, VALUE_ID, CONV_KEY, F_CHECK, F_WRITE) Values ('"&amp;A33&amp;"', '"&amp;B33&amp;"', '"&amp;C33&amp;"', '"&amp;D33&amp;"', '"&amp;E33&amp;"', '"&amp;F33&amp;"', '"&amp;G33&amp;"', '"&amp;H33&amp;"', '"&amp;I33&amp;"');"</f>
        <v/>
      </c>
      <c r="L33">
        <f>"Update UFMT_BUILD_RULE SET FIELD_ID='"&amp;D33&amp;"',COND_ID='"&amp;E33&amp;"',VALUE_ID='"&amp;F33&amp;"',CONV_KEY='"&amp;G33&amp;"',F_CHECK='"&amp;H33&amp;"',F_WRITE='"&amp;I33&amp;"' Where FORMAT_ID = '"&amp;A33&amp;"' AND FIELD_NO = '"&amp;B33&amp;"' AND PRIORITY = '"&amp;C33&amp;"';"</f>
        <v/>
      </c>
      <c r="M33">
        <f>"Delete from UFMT_BUILD_RULE Where FORMAT_ID = '"&amp;A33&amp;"' AND FIELD_NO = '"&amp;B33&amp;"' AND PRIORITY = '"&amp;C33&amp;"';"</f>
        <v/>
      </c>
      <c r="O33" t="s">
        <v>1326</v>
      </c>
      <c r="P33">
        <f>VLOOKUP(D33,UFMT_FIELD_FORMAT!A:H,8,FALSE)</f>
        <v/>
      </c>
      <c r="Q33">
        <f>IF(ISBLANK(E33),"",VLOOKUP(E33,UFMT_CONDITION!A:J,10,FALSE))</f>
        <v/>
      </c>
      <c r="R33">
        <f>VLOOKUP(F33,UFMT_VALUE!A:E,5,FALSE)</f>
        <v/>
      </c>
      <c r="S33">
        <f>IF(ISBLANK(G33),"",VLOOKUP(G33,UFMT_CONVERSION!A:C,3,FALSE))</f>
        <v/>
      </c>
      <c r="T33">
        <f>"Field '"&amp;P33&amp;IF(Q33="","","',Cond '"&amp;Q33)&amp;"', Value '"&amp;R33&amp;IF(S33="","","', Conv '"&amp;S33)&amp;"'"</f>
        <v/>
      </c>
    </row>
    <row r="34" spans="1:20">
      <c r="A34" t="n">
        <v>103</v>
      </c>
      <c r="B34" t="n">
        <v>39</v>
      </c>
      <c r="C34" t="n">
        <v>1</v>
      </c>
      <c r="D34" t="n">
        <v>46</v>
      </c>
      <c r="F34" t="n">
        <v>44</v>
      </c>
      <c r="G34" t="n">
        <v>65</v>
      </c>
      <c r="H34" t="n">
        <v>0</v>
      </c>
      <c r="I34" t="n">
        <v>1</v>
      </c>
      <c r="K34">
        <f>"Insert into UFMT_BUILD_RULE (FORMAT_ID, FIELD_NO, PRIORITY, FIELD_ID, COND_ID, VALUE_ID, CONV_KEY, F_CHECK, F_WRITE) Values ('"&amp;A34&amp;"', '"&amp;B34&amp;"', '"&amp;C34&amp;"', '"&amp;D34&amp;"', '"&amp;E34&amp;"', '"&amp;F34&amp;"', '"&amp;G34&amp;"', '"&amp;H34&amp;"', '"&amp;I34&amp;"');"</f>
        <v/>
      </c>
      <c r="L34">
        <f>"Update UFMT_BUILD_RULE SET FIELD_ID='"&amp;D34&amp;"',COND_ID='"&amp;E34&amp;"',VALUE_ID='"&amp;F34&amp;"',CONV_KEY='"&amp;G34&amp;"',F_CHECK='"&amp;H34&amp;"',F_WRITE='"&amp;I34&amp;"' Where FORMAT_ID = '"&amp;A34&amp;"' AND FIELD_NO = '"&amp;B34&amp;"' AND PRIORITY = '"&amp;C34&amp;"';"</f>
        <v/>
      </c>
      <c r="M34">
        <f>"Delete from UFMT_BUILD_RULE Where FORMAT_ID = '"&amp;A34&amp;"' AND FIELD_NO = '"&amp;B34&amp;"' AND PRIORITY = '"&amp;C34&amp;"';"</f>
        <v/>
      </c>
      <c r="O34" t="s">
        <v>1326</v>
      </c>
      <c r="P34">
        <f>VLOOKUP(D34,UFMT_FIELD_FORMAT!A:H,8,FALSE)</f>
        <v/>
      </c>
      <c r="Q34">
        <f>IF(ISBLANK(E34),"",VLOOKUP(E34,UFMT_CONDITION!A:J,10,FALSE))</f>
        <v/>
      </c>
      <c r="R34">
        <f>VLOOKUP(F34,UFMT_VALUE!A:E,5,FALSE)</f>
        <v/>
      </c>
      <c r="S34">
        <f>IF(ISBLANK(G34),"",VLOOKUP(G34,UFMT_CONVERSION!A:C,3,FALSE))</f>
        <v/>
      </c>
      <c r="T34">
        <f>"Field '"&amp;P34&amp;IF(Q34="","","',Cond '"&amp;Q34)&amp;"', Value '"&amp;R34&amp;IF(S34="","","', Conv '"&amp;S34)&amp;"'"</f>
        <v/>
      </c>
    </row>
    <row r="35" spans="1:20">
      <c r="A35" t="n">
        <v>103</v>
      </c>
      <c r="B35" t="n">
        <v>70</v>
      </c>
      <c r="C35" t="n">
        <v>1</v>
      </c>
      <c r="D35" t="n">
        <v>14</v>
      </c>
      <c r="F35" t="n">
        <v>46</v>
      </c>
      <c r="H35" t="n">
        <v>0</v>
      </c>
      <c r="I35" t="n">
        <v>0</v>
      </c>
      <c r="K35">
        <f>"Insert into UFMT_BUILD_RULE (FORMAT_ID, FIELD_NO, PRIORITY, FIELD_ID, COND_ID, VALUE_ID, CONV_KEY, F_CHECK, F_WRITE) Values ('"&amp;A35&amp;"', '"&amp;B35&amp;"', '"&amp;C35&amp;"', '"&amp;D35&amp;"', '"&amp;E35&amp;"', '"&amp;F35&amp;"', '"&amp;G35&amp;"', '"&amp;H35&amp;"', '"&amp;I35&amp;"');"</f>
        <v/>
      </c>
      <c r="L35">
        <f>"Update UFMT_BUILD_RULE SET FIELD_ID='"&amp;D35&amp;"',COND_ID='"&amp;E35&amp;"',VALUE_ID='"&amp;F35&amp;"',CONV_KEY='"&amp;G35&amp;"',F_CHECK='"&amp;H35&amp;"',F_WRITE='"&amp;I35&amp;"' Where FORMAT_ID = '"&amp;A35&amp;"' AND FIELD_NO = '"&amp;B35&amp;"' AND PRIORITY = '"&amp;C35&amp;"';"</f>
        <v/>
      </c>
      <c r="M35">
        <f>"Delete from UFMT_BUILD_RULE Where FORMAT_ID = '"&amp;A35&amp;"' AND FIELD_NO = '"&amp;B35&amp;"' AND PRIORITY = '"&amp;C35&amp;"';"</f>
        <v/>
      </c>
      <c r="O35" t="s">
        <v>1326</v>
      </c>
      <c r="P35">
        <f>VLOOKUP(D35,UFMT_FIELD_FORMAT!A:H,8,FALSE)</f>
        <v/>
      </c>
      <c r="Q35">
        <f>IF(ISBLANK(E35),"",VLOOKUP(E35,UFMT_CONDITION!A:J,10,FALSE))</f>
        <v/>
      </c>
      <c r="R35">
        <f>VLOOKUP(F35,UFMT_VALUE!A:E,5,FALSE)</f>
        <v/>
      </c>
      <c r="S35">
        <f>IF(ISBLANK(G35),"",VLOOKUP(G35,UFMT_CONVERSION!A:C,3,FALSE))</f>
        <v/>
      </c>
      <c r="T35">
        <f>"Field '"&amp;P35&amp;IF(Q35="","","',Cond '"&amp;Q35)&amp;"', Value '"&amp;R35&amp;IF(S35="","","', Conv '"&amp;S35)&amp;"'"</f>
        <v/>
      </c>
    </row>
    <row r="36" spans="1:20">
      <c r="A36" t="n">
        <v>200</v>
      </c>
      <c r="B36" t="n">
        <v>2</v>
      </c>
      <c r="C36" t="n">
        <v>1</v>
      </c>
      <c r="D36" t="n">
        <v>1</v>
      </c>
      <c r="F36" t="n">
        <v>2</v>
      </c>
      <c r="H36" t="n">
        <v>0</v>
      </c>
      <c r="I36" t="n">
        <v>0</v>
      </c>
      <c r="K36">
        <f>"Insert into UFMT_BUILD_RULE (FORMAT_ID, FIELD_NO, PRIORITY, FIELD_ID, COND_ID, VALUE_ID, CONV_KEY, F_CHECK, F_WRITE) Values ('"&amp;A36&amp;"', '"&amp;B36&amp;"', '"&amp;C36&amp;"', '"&amp;D36&amp;"', '"&amp;E36&amp;"', '"&amp;F36&amp;"', '"&amp;G36&amp;"', '"&amp;H36&amp;"', '"&amp;I36&amp;"');"</f>
        <v/>
      </c>
      <c r="L36">
        <f>"Update UFMT_BUILD_RULE SET FIELD_ID='"&amp;D36&amp;"',COND_ID='"&amp;E36&amp;"',VALUE_ID='"&amp;F36&amp;"',CONV_KEY='"&amp;G36&amp;"',F_CHECK='"&amp;H36&amp;"',F_WRITE='"&amp;I36&amp;"' Where FORMAT_ID = '"&amp;A36&amp;"' AND FIELD_NO = '"&amp;B36&amp;"' AND PRIORITY = '"&amp;C36&amp;"';"</f>
        <v/>
      </c>
      <c r="M36">
        <f>"Delete from UFMT_BUILD_RULE Where FORMAT_ID = '"&amp;A36&amp;"' AND FIELD_NO = '"&amp;B36&amp;"' AND PRIORITY = '"&amp;C36&amp;"';"</f>
        <v/>
      </c>
      <c r="O36" t="s">
        <v>1326</v>
      </c>
      <c r="P36">
        <f>VLOOKUP(D36,UFMT_FIELD_FORMAT!A:H,8,FALSE)</f>
        <v/>
      </c>
      <c r="Q36">
        <f>IF(ISBLANK(E36),"",VLOOKUP(E36,UFMT_CONDITION!A:J,10,FALSE))</f>
        <v/>
      </c>
      <c r="R36">
        <f>VLOOKUP(F36,UFMT_VALUE!A:E,5,FALSE)</f>
        <v/>
      </c>
      <c r="S36">
        <f>IF(ISBLANK(G36),"",VLOOKUP(G36,UFMT_CONVERSION!A:C,3,FALSE))</f>
        <v/>
      </c>
      <c r="T36">
        <f>"Field '"&amp;P36&amp;IF(Q36="","","',Cond '"&amp;Q36)&amp;"', Value '"&amp;R36&amp;IF(S36="","","', Conv '"&amp;S36)&amp;"'"</f>
        <v/>
      </c>
    </row>
    <row r="37" spans="1:20">
      <c r="A37" t="n">
        <v>200</v>
      </c>
      <c r="B37" t="n">
        <v>3</v>
      </c>
      <c r="C37" t="n">
        <v>1</v>
      </c>
      <c r="D37" t="n">
        <v>2</v>
      </c>
      <c r="F37" t="n">
        <v>6</v>
      </c>
      <c r="H37" t="n">
        <v>0</v>
      </c>
      <c r="I37" t="n">
        <v>0</v>
      </c>
      <c r="K37">
        <f>"Insert into UFMT_BUILD_RULE (FORMAT_ID, FIELD_NO, PRIORITY, FIELD_ID, COND_ID, VALUE_ID, CONV_KEY, F_CHECK, F_WRITE) Values ('"&amp;A37&amp;"', '"&amp;B37&amp;"', '"&amp;C37&amp;"', '"&amp;D37&amp;"', '"&amp;E37&amp;"', '"&amp;F37&amp;"', '"&amp;G37&amp;"', '"&amp;H37&amp;"', '"&amp;I37&amp;"');"</f>
        <v/>
      </c>
      <c r="L37">
        <f>"Update UFMT_BUILD_RULE SET FIELD_ID='"&amp;D37&amp;"',COND_ID='"&amp;E37&amp;"',VALUE_ID='"&amp;F37&amp;"',CONV_KEY='"&amp;G37&amp;"',F_CHECK='"&amp;H37&amp;"',F_WRITE='"&amp;I37&amp;"' Where FORMAT_ID = '"&amp;A37&amp;"' AND FIELD_NO = '"&amp;B37&amp;"' AND PRIORITY = '"&amp;C37&amp;"';"</f>
        <v/>
      </c>
      <c r="M37">
        <f>"Delete from UFMT_BUILD_RULE Where FORMAT_ID = '"&amp;A37&amp;"' AND FIELD_NO = '"&amp;B37&amp;"' AND PRIORITY = '"&amp;C37&amp;"';"</f>
        <v/>
      </c>
      <c r="O37" t="s">
        <v>1326</v>
      </c>
      <c r="P37">
        <f>VLOOKUP(D37,UFMT_FIELD_FORMAT!A:H,8,FALSE)</f>
        <v/>
      </c>
      <c r="Q37">
        <f>IF(ISBLANK(E37),"",VLOOKUP(E37,UFMT_CONDITION!A:J,10,FALSE))</f>
        <v/>
      </c>
      <c r="R37">
        <f>VLOOKUP(F37,UFMT_VALUE!A:E,5,FALSE)</f>
        <v/>
      </c>
      <c r="S37">
        <f>IF(ISBLANK(G37),"",VLOOKUP(G37,UFMT_CONVERSION!A:C,3,FALSE))</f>
        <v/>
      </c>
      <c r="T37">
        <f>"Field '"&amp;P37&amp;IF(Q37="","","',Cond '"&amp;Q37)&amp;"', Value '"&amp;R37&amp;IF(S37="","","', Conv '"&amp;S37)&amp;"'"</f>
        <v/>
      </c>
    </row>
    <row r="38" spans="1:20">
      <c r="A38" t="n">
        <v>200</v>
      </c>
      <c r="B38" t="n">
        <v>4</v>
      </c>
      <c r="C38" t="n">
        <v>1</v>
      </c>
      <c r="D38" t="n">
        <v>3</v>
      </c>
      <c r="E38" t="n">
        <v>74</v>
      </c>
      <c r="F38" t="n">
        <v>65</v>
      </c>
      <c r="G38" s="2" t="n"/>
      <c r="H38" t="n">
        <v>0</v>
      </c>
      <c r="I38" t="n">
        <v>0</v>
      </c>
      <c r="K38">
        <f>"Insert into UFMT_BUILD_RULE (FORMAT_ID, FIELD_NO, PRIORITY, FIELD_ID, COND_ID, VALUE_ID, CONV_KEY, F_CHECK, F_WRITE) Values ('"&amp;A38&amp;"', '"&amp;B38&amp;"', '"&amp;C38&amp;"', '"&amp;D38&amp;"', '"&amp;E38&amp;"', '"&amp;F38&amp;"', '"&amp;G38&amp;"', '"&amp;H38&amp;"', '"&amp;I38&amp;"');"</f>
        <v/>
      </c>
      <c r="L38">
        <f>"Update UFMT_BUILD_RULE SET FIELD_ID='"&amp;D38&amp;"',COND_ID='"&amp;E38&amp;"',VALUE_ID='"&amp;F38&amp;"',CONV_KEY='"&amp;G38&amp;"',F_CHECK='"&amp;H38&amp;"',F_WRITE='"&amp;I38&amp;"' Where FORMAT_ID = '"&amp;A38&amp;"' AND FIELD_NO = '"&amp;B38&amp;"' AND PRIORITY = '"&amp;C38&amp;"';"</f>
        <v/>
      </c>
      <c r="M38">
        <f>"Delete from UFMT_BUILD_RULE Where FORMAT_ID = '"&amp;A38&amp;"' AND FIELD_NO = '"&amp;B38&amp;"' AND PRIORITY = '"&amp;C38&amp;"';"</f>
        <v/>
      </c>
      <c r="O38" t="s">
        <v>1326</v>
      </c>
      <c r="P38">
        <f>VLOOKUP(D38,UFMT_FIELD_FORMAT!A:H,8,FALSE)</f>
        <v/>
      </c>
      <c r="Q38">
        <f>IF(ISBLANK(E38),"",VLOOKUP(E38,UFMT_CONDITION!A:J,10,FALSE))</f>
        <v/>
      </c>
      <c r="R38">
        <f>VLOOKUP(F38,UFMT_VALUE!A:E,5,FALSE)</f>
        <v/>
      </c>
      <c r="S38">
        <f>IF(ISBLANK(G38),"",VLOOKUP(G38,UFMT_CONVERSION!A:C,3,FALSE))</f>
        <v/>
      </c>
      <c r="T38">
        <f>"Field '"&amp;P38&amp;IF(Q38="","","',Cond '"&amp;Q38)&amp;"', Value '"&amp;R38&amp;IF(S38="","","', Conv '"&amp;S38)&amp;"'"</f>
        <v/>
      </c>
    </row>
    <row r="39" spans="1:20">
      <c r="A39" t="n">
        <v>200</v>
      </c>
      <c r="B39" t="n">
        <v>4</v>
      </c>
      <c r="C39" t="n">
        <v>2</v>
      </c>
      <c r="D39" t="n">
        <v>3</v>
      </c>
      <c r="F39" t="n">
        <v>7</v>
      </c>
      <c r="G39" s="2" t="n"/>
      <c r="H39" t="n">
        <v>0</v>
      </c>
      <c r="I39" t="n">
        <v>0</v>
      </c>
      <c r="K39">
        <f>"Insert into UFMT_BUILD_RULE (FORMAT_ID, FIELD_NO, PRIORITY, FIELD_ID, COND_ID, VALUE_ID, CONV_KEY, F_CHECK, F_WRITE) Values ('"&amp;A39&amp;"', '"&amp;B39&amp;"', '"&amp;C39&amp;"', '"&amp;D39&amp;"', '"&amp;E39&amp;"', '"&amp;F39&amp;"', '"&amp;G39&amp;"', '"&amp;H39&amp;"', '"&amp;I39&amp;"');"</f>
        <v/>
      </c>
      <c r="L39">
        <f>"Update UFMT_BUILD_RULE SET FIELD_ID='"&amp;D39&amp;"',COND_ID='"&amp;E39&amp;"',VALUE_ID='"&amp;F39&amp;"',CONV_KEY='"&amp;G39&amp;"',F_CHECK='"&amp;H39&amp;"',F_WRITE='"&amp;I39&amp;"' Where FORMAT_ID = '"&amp;A39&amp;"' AND FIELD_NO = '"&amp;B39&amp;"' AND PRIORITY = '"&amp;C39&amp;"';"</f>
        <v/>
      </c>
      <c r="M39">
        <f>"Delete from UFMT_BUILD_RULE Where FORMAT_ID = '"&amp;A39&amp;"' AND FIELD_NO = '"&amp;B39&amp;"' AND PRIORITY = '"&amp;C39&amp;"';"</f>
        <v/>
      </c>
      <c r="O39" t="s">
        <v>1326</v>
      </c>
      <c r="P39">
        <f>VLOOKUP(D39,UFMT_FIELD_FORMAT!A:H,8,FALSE)</f>
        <v/>
      </c>
      <c r="Q39">
        <f>IF(ISBLANK(E39),"",VLOOKUP(E39,UFMT_CONDITION!A:J,10,FALSE))</f>
        <v/>
      </c>
      <c r="R39">
        <f>VLOOKUP(F39,UFMT_VALUE!A:E,5,FALSE)</f>
        <v/>
      </c>
      <c r="S39">
        <f>IF(ISBLANK(G39),"",VLOOKUP(G39,UFMT_CONVERSION!A:C,3,FALSE))</f>
        <v/>
      </c>
      <c r="T39">
        <f>"Field '"&amp;P39&amp;IF(Q39="","","',Cond '"&amp;Q39)&amp;"', Value '"&amp;R39&amp;IF(S39="","","', Conv '"&amp;S39)&amp;"'"</f>
        <v/>
      </c>
    </row>
    <row r="40" spans="1:20">
      <c r="A40" t="n">
        <v>200</v>
      </c>
      <c r="B40" t="n">
        <v>7</v>
      </c>
      <c r="C40" t="n">
        <v>1</v>
      </c>
      <c r="D40" t="n">
        <v>25</v>
      </c>
      <c r="F40" t="n">
        <v>205</v>
      </c>
      <c r="H40" t="n">
        <v>0</v>
      </c>
      <c r="I40" t="n">
        <v>0</v>
      </c>
      <c r="K40">
        <f>"Insert into UFMT_BUILD_RULE (FORMAT_ID, FIELD_NO, PRIORITY, FIELD_ID, COND_ID, VALUE_ID, CONV_KEY, F_CHECK, F_WRITE) Values ('"&amp;A40&amp;"', '"&amp;B40&amp;"', '"&amp;C40&amp;"', '"&amp;D40&amp;"', '"&amp;E40&amp;"', '"&amp;F40&amp;"', '"&amp;G40&amp;"', '"&amp;H40&amp;"', '"&amp;I40&amp;"');"</f>
        <v/>
      </c>
      <c r="L40">
        <f>"Update UFMT_BUILD_RULE SET FIELD_ID='"&amp;D40&amp;"',COND_ID='"&amp;E40&amp;"',VALUE_ID='"&amp;F40&amp;"',CONV_KEY='"&amp;G40&amp;"',F_CHECK='"&amp;H40&amp;"',F_WRITE='"&amp;I40&amp;"' Where FORMAT_ID = '"&amp;A40&amp;"' AND FIELD_NO = '"&amp;B40&amp;"' AND PRIORITY = '"&amp;C40&amp;"';"</f>
        <v/>
      </c>
      <c r="M40">
        <f>"Delete from UFMT_BUILD_RULE Where FORMAT_ID = '"&amp;A40&amp;"' AND FIELD_NO = '"&amp;B40&amp;"' AND PRIORITY = '"&amp;C40&amp;"';"</f>
        <v/>
      </c>
      <c r="O40" t="s">
        <v>1326</v>
      </c>
      <c r="P40">
        <f>VLOOKUP(D40,UFMT_FIELD_FORMAT!A:H,8,FALSE)</f>
        <v/>
      </c>
      <c r="Q40">
        <f>IF(ISBLANK(E40),"",VLOOKUP(E40,UFMT_CONDITION!A:J,10,FALSE))</f>
        <v/>
      </c>
      <c r="R40">
        <f>VLOOKUP(F40,UFMT_VALUE!A:E,5,FALSE)</f>
        <v/>
      </c>
      <c r="S40">
        <f>IF(ISBLANK(G40),"",VLOOKUP(G40,UFMT_CONVERSION!A:C,3,FALSE))</f>
        <v/>
      </c>
      <c r="T40">
        <f>"Field '"&amp;P40&amp;IF(Q40="","","',Cond '"&amp;Q40)&amp;"', Value '"&amp;R40&amp;IF(S40="","","', Conv '"&amp;S40)&amp;"'"</f>
        <v/>
      </c>
    </row>
    <row r="41" spans="1:20">
      <c r="A41" t="n">
        <v>200</v>
      </c>
      <c r="B41" t="n">
        <v>8</v>
      </c>
      <c r="C41" t="n">
        <v>1</v>
      </c>
      <c r="D41" t="n">
        <v>4</v>
      </c>
      <c r="F41" t="n">
        <v>186</v>
      </c>
      <c r="H41" t="n">
        <v>0</v>
      </c>
      <c r="I41" t="n">
        <v>0</v>
      </c>
      <c r="K41">
        <f>"Insert into UFMT_BUILD_RULE (FORMAT_ID, FIELD_NO, PRIORITY, FIELD_ID, COND_ID, VALUE_ID, CONV_KEY, F_CHECK, F_WRITE) Values ('"&amp;A41&amp;"', '"&amp;B41&amp;"', '"&amp;C41&amp;"', '"&amp;D41&amp;"', '"&amp;E41&amp;"', '"&amp;F41&amp;"', '"&amp;G41&amp;"', '"&amp;H41&amp;"', '"&amp;I41&amp;"');"</f>
        <v/>
      </c>
      <c r="L41">
        <f>"Update UFMT_BUILD_RULE SET FIELD_ID='"&amp;D41&amp;"',COND_ID='"&amp;E41&amp;"',VALUE_ID='"&amp;F41&amp;"',CONV_KEY='"&amp;G41&amp;"',F_CHECK='"&amp;H41&amp;"',F_WRITE='"&amp;I41&amp;"' Where FORMAT_ID = '"&amp;A41&amp;"' AND FIELD_NO = '"&amp;B41&amp;"' AND PRIORITY = '"&amp;C41&amp;"';"</f>
        <v/>
      </c>
      <c r="M41">
        <f>"Delete from UFMT_BUILD_RULE Where FORMAT_ID = '"&amp;A41&amp;"' AND FIELD_NO = '"&amp;B41&amp;"' AND PRIORITY = '"&amp;C41&amp;"';"</f>
        <v/>
      </c>
      <c r="O41" t="s">
        <v>1326</v>
      </c>
      <c r="P41">
        <f>VLOOKUP(D41,UFMT_FIELD_FORMAT!A:H,8,FALSE)</f>
        <v/>
      </c>
      <c r="Q41">
        <f>IF(ISBLANK(E41),"",VLOOKUP(E41,UFMT_CONDITION!A:J,10,FALSE))</f>
        <v/>
      </c>
      <c r="R41">
        <f>VLOOKUP(F41,UFMT_VALUE!A:E,5,FALSE)</f>
        <v/>
      </c>
      <c r="S41">
        <f>IF(ISBLANK(G41),"",VLOOKUP(G41,UFMT_CONVERSION!A:C,3,FALSE))</f>
        <v/>
      </c>
      <c r="T41">
        <f>"Field '"&amp;P41&amp;IF(Q41="","","',Cond '"&amp;Q41)&amp;"', Value '"&amp;R41&amp;IF(S41="","","', Conv '"&amp;S41)&amp;"'"</f>
        <v/>
      </c>
    </row>
    <row r="42" spans="1:20">
      <c r="A42" t="n">
        <v>200</v>
      </c>
      <c r="B42" t="n">
        <v>11</v>
      </c>
      <c r="C42" t="n">
        <v>1</v>
      </c>
      <c r="D42" t="n">
        <v>5</v>
      </c>
      <c r="F42" t="n">
        <v>40</v>
      </c>
      <c r="G42" t="n">
        <v>52</v>
      </c>
      <c r="H42" t="n">
        <v>0</v>
      </c>
      <c r="I42" t="n">
        <v>0</v>
      </c>
      <c r="K42">
        <f>"Insert into UFMT_BUILD_RULE (FORMAT_ID, FIELD_NO, PRIORITY, FIELD_ID, COND_ID, VALUE_ID, CONV_KEY, F_CHECK, F_WRITE) Values ('"&amp;A42&amp;"', '"&amp;B42&amp;"', '"&amp;C42&amp;"', '"&amp;D42&amp;"', '"&amp;E42&amp;"', '"&amp;F42&amp;"', '"&amp;G42&amp;"', '"&amp;H42&amp;"', '"&amp;I42&amp;"');"</f>
        <v/>
      </c>
      <c r="L42">
        <f>"Update UFMT_BUILD_RULE SET FIELD_ID='"&amp;D42&amp;"',COND_ID='"&amp;E42&amp;"',VALUE_ID='"&amp;F42&amp;"',CONV_KEY='"&amp;G42&amp;"',F_CHECK='"&amp;H42&amp;"',F_WRITE='"&amp;I42&amp;"' Where FORMAT_ID = '"&amp;A42&amp;"' AND FIELD_NO = '"&amp;B42&amp;"' AND PRIORITY = '"&amp;C42&amp;"';"</f>
        <v/>
      </c>
      <c r="M42">
        <f>"Delete from UFMT_BUILD_RULE Where FORMAT_ID = '"&amp;A42&amp;"' AND FIELD_NO = '"&amp;B42&amp;"' AND PRIORITY = '"&amp;C42&amp;"';"</f>
        <v/>
      </c>
      <c r="O42" t="s">
        <v>1326</v>
      </c>
      <c r="P42">
        <f>VLOOKUP(D42,UFMT_FIELD_FORMAT!A:H,8,FALSE)</f>
        <v/>
      </c>
      <c r="Q42">
        <f>IF(ISBLANK(E42),"",VLOOKUP(E42,UFMT_CONDITION!A:J,10,FALSE))</f>
        <v/>
      </c>
      <c r="R42">
        <f>VLOOKUP(F42,UFMT_VALUE!A:E,5,FALSE)</f>
        <v/>
      </c>
      <c r="S42">
        <f>IF(ISBLANK(G42),"",VLOOKUP(G42,UFMT_CONVERSION!A:C,3,FALSE))</f>
        <v/>
      </c>
      <c r="T42">
        <f>"Field '"&amp;P42&amp;IF(Q42="","","',Cond '"&amp;Q42)&amp;"', Value '"&amp;R42&amp;IF(S42="","","', Conv '"&amp;S42)&amp;"'"</f>
        <v/>
      </c>
    </row>
    <row r="43" spans="1:20">
      <c r="A43" t="n">
        <v>200</v>
      </c>
      <c r="B43" t="n">
        <v>12</v>
      </c>
      <c r="C43" t="n">
        <v>1</v>
      </c>
      <c r="D43" t="n">
        <v>5</v>
      </c>
      <c r="F43" t="n">
        <v>14</v>
      </c>
      <c r="H43" t="n">
        <v>0</v>
      </c>
      <c r="I43" t="n">
        <v>0</v>
      </c>
      <c r="K43">
        <f>"Insert into UFMT_BUILD_RULE (FORMAT_ID, FIELD_NO, PRIORITY, FIELD_ID, COND_ID, VALUE_ID, CONV_KEY, F_CHECK, F_WRITE) Values ('"&amp;A43&amp;"', '"&amp;B43&amp;"', '"&amp;C43&amp;"', '"&amp;D43&amp;"', '"&amp;E43&amp;"', '"&amp;F43&amp;"', '"&amp;G43&amp;"', '"&amp;H43&amp;"', '"&amp;I43&amp;"');"</f>
        <v/>
      </c>
      <c r="L43">
        <f>"Update UFMT_BUILD_RULE SET FIELD_ID='"&amp;D43&amp;"',COND_ID='"&amp;E43&amp;"',VALUE_ID='"&amp;F43&amp;"',CONV_KEY='"&amp;G43&amp;"',F_CHECK='"&amp;H43&amp;"',F_WRITE='"&amp;I43&amp;"' Where FORMAT_ID = '"&amp;A43&amp;"' AND FIELD_NO = '"&amp;B43&amp;"' AND PRIORITY = '"&amp;C43&amp;"';"</f>
        <v/>
      </c>
      <c r="M43">
        <f>"Delete from UFMT_BUILD_RULE Where FORMAT_ID = '"&amp;A43&amp;"' AND FIELD_NO = '"&amp;B43&amp;"' AND PRIORITY = '"&amp;C43&amp;"';"</f>
        <v/>
      </c>
      <c r="O43" t="s">
        <v>1326</v>
      </c>
      <c r="P43">
        <f>VLOOKUP(D43,UFMT_FIELD_FORMAT!A:H,8,FALSE)</f>
        <v/>
      </c>
      <c r="Q43">
        <f>IF(ISBLANK(E43),"",VLOOKUP(E43,UFMT_CONDITION!A:J,10,FALSE))</f>
        <v/>
      </c>
      <c r="R43">
        <f>VLOOKUP(F43,UFMT_VALUE!A:E,5,FALSE)</f>
        <v/>
      </c>
      <c r="S43">
        <f>IF(ISBLANK(G43),"",VLOOKUP(G43,UFMT_CONVERSION!A:C,3,FALSE))</f>
        <v/>
      </c>
      <c r="T43">
        <f>"Field '"&amp;P43&amp;IF(Q43="","","',Cond '"&amp;Q43)&amp;"', Value '"&amp;R43&amp;IF(S43="","","', Conv '"&amp;S43)&amp;"'"</f>
        <v/>
      </c>
    </row>
    <row r="44" spans="1:20">
      <c r="A44" t="n">
        <v>200</v>
      </c>
      <c r="B44" t="n">
        <v>13</v>
      </c>
      <c r="C44" t="n">
        <v>1</v>
      </c>
      <c r="D44" t="n">
        <v>8</v>
      </c>
      <c r="F44" t="n">
        <v>13</v>
      </c>
      <c r="G44" t="n">
        <v>4</v>
      </c>
      <c r="H44" t="n">
        <v>0</v>
      </c>
      <c r="I44" t="n">
        <v>0</v>
      </c>
      <c r="K44">
        <f>"Insert into UFMT_BUILD_RULE (FORMAT_ID, FIELD_NO, PRIORITY, FIELD_ID, COND_ID, VALUE_ID, CONV_KEY, F_CHECK, F_WRITE) Values ('"&amp;A44&amp;"', '"&amp;B44&amp;"', '"&amp;C44&amp;"', '"&amp;D44&amp;"', '"&amp;E44&amp;"', '"&amp;F44&amp;"', '"&amp;G44&amp;"', '"&amp;H44&amp;"', '"&amp;I44&amp;"');"</f>
        <v/>
      </c>
      <c r="L44">
        <f>"Update UFMT_BUILD_RULE SET FIELD_ID='"&amp;D44&amp;"',COND_ID='"&amp;E44&amp;"',VALUE_ID='"&amp;F44&amp;"',CONV_KEY='"&amp;G44&amp;"',F_CHECK='"&amp;H44&amp;"',F_WRITE='"&amp;I44&amp;"' Where FORMAT_ID = '"&amp;A44&amp;"' AND FIELD_NO = '"&amp;B44&amp;"' AND PRIORITY = '"&amp;C44&amp;"';"</f>
        <v/>
      </c>
      <c r="M44">
        <f>"Delete from UFMT_BUILD_RULE Where FORMAT_ID = '"&amp;A44&amp;"' AND FIELD_NO = '"&amp;B44&amp;"' AND PRIORITY = '"&amp;C44&amp;"';"</f>
        <v/>
      </c>
      <c r="O44" t="s">
        <v>1326</v>
      </c>
      <c r="P44">
        <f>VLOOKUP(D44,UFMT_FIELD_FORMAT!A:H,8,FALSE)</f>
        <v/>
      </c>
      <c r="Q44">
        <f>IF(ISBLANK(E44),"",VLOOKUP(E44,UFMT_CONDITION!A:J,10,FALSE))</f>
        <v/>
      </c>
      <c r="R44">
        <f>VLOOKUP(F44,UFMT_VALUE!A:E,5,FALSE)</f>
        <v/>
      </c>
      <c r="S44">
        <f>IF(ISBLANK(G44),"",VLOOKUP(G44,UFMT_CONVERSION!A:C,3,FALSE))</f>
        <v/>
      </c>
      <c r="T44">
        <f>"Field '"&amp;P44&amp;IF(Q44="","","',Cond '"&amp;Q44)&amp;"', Value '"&amp;R44&amp;IF(S44="","","', Conv '"&amp;S44)&amp;"'"</f>
        <v/>
      </c>
    </row>
    <row r="45" spans="1:20">
      <c r="A45" t="n">
        <v>200</v>
      </c>
      <c r="B45" t="n">
        <v>18</v>
      </c>
      <c r="C45" t="n">
        <v>1</v>
      </c>
      <c r="D45" t="n">
        <v>8</v>
      </c>
      <c r="F45" t="n">
        <v>290</v>
      </c>
      <c r="H45" t="n">
        <v>0</v>
      </c>
      <c r="I45" t="n">
        <v>0</v>
      </c>
      <c r="K45">
        <f>"Insert into UFMT_BUILD_RULE (FORMAT_ID, FIELD_NO, PRIORITY, FIELD_ID, COND_ID, VALUE_ID, CONV_KEY, F_CHECK, F_WRITE) Values ('"&amp;A45&amp;"', '"&amp;B45&amp;"', '"&amp;C45&amp;"', '"&amp;D45&amp;"', '"&amp;E45&amp;"', '"&amp;F45&amp;"', '"&amp;G45&amp;"', '"&amp;H45&amp;"', '"&amp;I45&amp;"');"</f>
        <v/>
      </c>
      <c r="L45">
        <f>"Update UFMT_BUILD_RULE SET FIELD_ID='"&amp;D45&amp;"',COND_ID='"&amp;E45&amp;"',VALUE_ID='"&amp;F45&amp;"',CONV_KEY='"&amp;G45&amp;"',F_CHECK='"&amp;H45&amp;"',F_WRITE='"&amp;I45&amp;"' Where FORMAT_ID = '"&amp;A45&amp;"' AND FIELD_NO = '"&amp;B45&amp;"' AND PRIORITY = '"&amp;C45&amp;"';"</f>
        <v/>
      </c>
      <c r="M45">
        <f>"Delete from UFMT_BUILD_RULE Where FORMAT_ID = '"&amp;A45&amp;"' AND FIELD_NO = '"&amp;B45&amp;"' AND PRIORITY = '"&amp;C45&amp;"';"</f>
        <v/>
      </c>
      <c r="O45" t="s">
        <v>1326</v>
      </c>
      <c r="P45">
        <f>VLOOKUP(D45,UFMT_FIELD_FORMAT!A:H,8,FALSE)</f>
        <v/>
      </c>
      <c r="Q45">
        <f>IF(ISBLANK(E45),"",VLOOKUP(E45,UFMT_CONDITION!A:J,10,FALSE))</f>
        <v/>
      </c>
      <c r="R45">
        <f>VLOOKUP(F45,UFMT_VALUE!A:E,5,FALSE)</f>
        <v/>
      </c>
      <c r="S45">
        <f>IF(ISBLANK(G45),"",VLOOKUP(G45,UFMT_CONVERSION!A:C,3,FALSE))</f>
        <v/>
      </c>
      <c r="T45">
        <f>"Field '"&amp;P45&amp;IF(Q45="","","',Cond '"&amp;Q45)&amp;"', Value '"&amp;R45&amp;IF(S45="","","', Conv '"&amp;S45)&amp;"'"</f>
        <v/>
      </c>
    </row>
    <row r="46" spans="1:20">
      <c r="A46" t="n">
        <v>200</v>
      </c>
      <c r="B46" t="n">
        <v>29</v>
      </c>
      <c r="C46" t="n">
        <v>1</v>
      </c>
      <c r="D46" t="n">
        <v>4</v>
      </c>
      <c r="F46" t="n">
        <v>295</v>
      </c>
      <c r="G46" t="n">
        <v>130</v>
      </c>
      <c r="H46" t="n">
        <v>0</v>
      </c>
      <c r="I46" t="n">
        <v>0</v>
      </c>
      <c r="K46">
        <f>"Insert into UFMT_BUILD_RULE (FORMAT_ID, FIELD_NO, PRIORITY, FIELD_ID, COND_ID, VALUE_ID, CONV_KEY, F_CHECK, F_WRITE) Values ('"&amp;A46&amp;"', '"&amp;B46&amp;"', '"&amp;C46&amp;"', '"&amp;D46&amp;"', '"&amp;E46&amp;"', '"&amp;F46&amp;"', '"&amp;G46&amp;"', '"&amp;H46&amp;"', '"&amp;I46&amp;"');"</f>
        <v/>
      </c>
      <c r="L46">
        <f>"Update UFMT_BUILD_RULE SET FIELD_ID='"&amp;D46&amp;"',COND_ID='"&amp;E46&amp;"',VALUE_ID='"&amp;F46&amp;"',CONV_KEY='"&amp;G46&amp;"',F_CHECK='"&amp;H46&amp;"',F_WRITE='"&amp;I46&amp;"' Where FORMAT_ID = '"&amp;A46&amp;"' AND FIELD_NO = '"&amp;B46&amp;"' AND PRIORITY = '"&amp;C46&amp;"';"</f>
        <v/>
      </c>
      <c r="M46">
        <f>"Delete from UFMT_BUILD_RULE Where FORMAT_ID = '"&amp;A46&amp;"' AND FIELD_NO = '"&amp;B46&amp;"' AND PRIORITY = '"&amp;C46&amp;"';"</f>
        <v/>
      </c>
      <c r="O46" t="s">
        <v>1326</v>
      </c>
      <c r="P46">
        <f>VLOOKUP(D46,UFMT_FIELD_FORMAT!A:H,8,FALSE)</f>
        <v/>
      </c>
      <c r="Q46">
        <f>IF(ISBLANK(E46),"",VLOOKUP(E46,UFMT_CONDITION!A:J,10,FALSE))</f>
        <v/>
      </c>
      <c r="R46">
        <f>VLOOKUP(F46,UFMT_VALUE!A:E,5,FALSE)</f>
        <v/>
      </c>
      <c r="S46">
        <f>IF(ISBLANK(G46),"",VLOOKUP(G46,UFMT_CONVERSION!A:C,3,FALSE))</f>
        <v/>
      </c>
      <c r="T46">
        <f>"Field '"&amp;P46&amp;IF(Q46="","","',Cond '"&amp;Q46)&amp;"', Value '"&amp;R46&amp;IF(S46="","","', Conv '"&amp;S46)&amp;"'"</f>
        <v/>
      </c>
    </row>
    <row r="47" spans="1:20">
      <c r="A47" t="n">
        <v>200</v>
      </c>
      <c r="B47" t="n">
        <v>31</v>
      </c>
      <c r="C47" t="n">
        <v>1</v>
      </c>
      <c r="D47" t="n">
        <v>17</v>
      </c>
      <c r="E47" t="n">
        <v>12</v>
      </c>
      <c r="F47" t="n">
        <v>1</v>
      </c>
      <c r="H47" t="n">
        <v>0</v>
      </c>
      <c r="I47" t="n">
        <v>0</v>
      </c>
      <c r="K47">
        <f>"Insert into UFMT_BUILD_RULE (FORMAT_ID, FIELD_NO, PRIORITY, FIELD_ID, COND_ID, VALUE_ID, CONV_KEY, F_CHECK, F_WRITE) Values ('"&amp;A47&amp;"', '"&amp;B47&amp;"', '"&amp;C47&amp;"', '"&amp;D47&amp;"', '"&amp;E47&amp;"', '"&amp;F47&amp;"', '"&amp;G47&amp;"', '"&amp;H47&amp;"', '"&amp;I47&amp;"');"</f>
        <v/>
      </c>
      <c r="L47">
        <f>"Update UFMT_BUILD_RULE SET FIELD_ID='"&amp;D47&amp;"',COND_ID='"&amp;E47&amp;"',VALUE_ID='"&amp;F47&amp;"',CONV_KEY='"&amp;G47&amp;"',F_CHECK='"&amp;H47&amp;"',F_WRITE='"&amp;I47&amp;"' Where FORMAT_ID = '"&amp;A47&amp;"' AND FIELD_NO = '"&amp;B47&amp;"' AND PRIORITY = '"&amp;C47&amp;"';"</f>
        <v/>
      </c>
      <c r="M47">
        <f>"Delete from UFMT_BUILD_RULE Where FORMAT_ID = '"&amp;A47&amp;"' AND FIELD_NO = '"&amp;B47&amp;"' AND PRIORITY = '"&amp;C47&amp;"';"</f>
        <v/>
      </c>
      <c r="O47" t="s">
        <v>1326</v>
      </c>
      <c r="P47">
        <f>VLOOKUP(D47,UFMT_FIELD_FORMAT!A:H,8,FALSE)</f>
        <v/>
      </c>
      <c r="Q47">
        <f>IF(ISBLANK(E47),"",VLOOKUP(E47,UFMT_CONDITION!A:J,10,FALSE))</f>
        <v/>
      </c>
      <c r="R47">
        <f>VLOOKUP(F47,UFMT_VALUE!A:E,5,FALSE)</f>
        <v/>
      </c>
      <c r="S47">
        <f>IF(ISBLANK(G47),"",VLOOKUP(G47,UFMT_CONVERSION!A:C,3,FALSE))</f>
        <v/>
      </c>
      <c r="T47">
        <f>"Field '"&amp;P47&amp;IF(Q47="","","',Cond '"&amp;Q47)&amp;"', Value '"&amp;R47&amp;IF(S47="","","', Conv '"&amp;S47)&amp;"'"</f>
        <v/>
      </c>
    </row>
    <row r="48" spans="1:20">
      <c r="A48" t="n">
        <v>200</v>
      </c>
      <c r="B48" t="n">
        <v>32</v>
      </c>
      <c r="C48" t="n">
        <v>1</v>
      </c>
      <c r="D48" t="n">
        <v>11</v>
      </c>
      <c r="E48" t="n">
        <v>74</v>
      </c>
      <c r="F48" t="n">
        <v>20</v>
      </c>
      <c r="H48" t="n">
        <v>0</v>
      </c>
      <c r="I48" t="n">
        <v>0</v>
      </c>
      <c r="K48">
        <f>"Insert into UFMT_BUILD_RULE (FORMAT_ID, FIELD_NO, PRIORITY, FIELD_ID, COND_ID, VALUE_ID, CONV_KEY, F_CHECK, F_WRITE) Values ('"&amp;A48&amp;"', '"&amp;B48&amp;"', '"&amp;C48&amp;"', '"&amp;D48&amp;"', '"&amp;E48&amp;"', '"&amp;F48&amp;"', '"&amp;G48&amp;"', '"&amp;H48&amp;"', '"&amp;I48&amp;"');"</f>
        <v/>
      </c>
      <c r="L48">
        <f>"Update UFMT_BUILD_RULE SET FIELD_ID='"&amp;D48&amp;"',COND_ID='"&amp;E48&amp;"',VALUE_ID='"&amp;F48&amp;"',CONV_KEY='"&amp;G48&amp;"',F_CHECK='"&amp;H48&amp;"',F_WRITE='"&amp;I48&amp;"' Where FORMAT_ID = '"&amp;A48&amp;"' AND FIELD_NO = '"&amp;B48&amp;"' AND PRIORITY = '"&amp;C48&amp;"';"</f>
        <v/>
      </c>
      <c r="M48">
        <f>"Delete from UFMT_BUILD_RULE Where FORMAT_ID = '"&amp;A48&amp;"' AND FIELD_NO = '"&amp;B48&amp;"' AND PRIORITY = '"&amp;C48&amp;"';"</f>
        <v/>
      </c>
      <c r="O48" t="s">
        <v>1326</v>
      </c>
      <c r="P48">
        <f>VLOOKUP(D48,UFMT_FIELD_FORMAT!A:H,8,FALSE)</f>
        <v/>
      </c>
      <c r="Q48">
        <f>IF(ISBLANK(E48),"",VLOOKUP(E48,UFMT_CONDITION!A:J,10,FALSE))</f>
        <v/>
      </c>
      <c r="R48">
        <f>VLOOKUP(F48,UFMT_VALUE!A:E,5,FALSE)</f>
        <v/>
      </c>
      <c r="S48">
        <f>IF(ISBLANK(G48),"",VLOOKUP(G48,UFMT_CONVERSION!A:C,3,FALSE))</f>
        <v/>
      </c>
      <c r="T48">
        <f>"Field '"&amp;P48&amp;IF(Q48="","","',Cond '"&amp;Q48)&amp;"', Value '"&amp;R48&amp;IF(S48="","","', Conv '"&amp;S48)&amp;"'"</f>
        <v/>
      </c>
    </row>
    <row r="49" spans="1:20">
      <c r="A49" t="n">
        <v>200</v>
      </c>
      <c r="B49" t="n">
        <v>32</v>
      </c>
      <c r="C49" t="n">
        <v>2</v>
      </c>
      <c r="D49" t="n">
        <v>11</v>
      </c>
      <c r="F49" t="n">
        <v>282</v>
      </c>
      <c r="H49" t="n">
        <v>0</v>
      </c>
      <c r="I49" t="n">
        <v>0</v>
      </c>
      <c r="K49">
        <f>"Insert into UFMT_BUILD_RULE (FORMAT_ID, FIELD_NO, PRIORITY, FIELD_ID, COND_ID, VALUE_ID, CONV_KEY, F_CHECK, F_WRITE) Values ('"&amp;A49&amp;"', '"&amp;B49&amp;"', '"&amp;C49&amp;"', '"&amp;D49&amp;"', '"&amp;E49&amp;"', '"&amp;F49&amp;"', '"&amp;G49&amp;"', '"&amp;H49&amp;"', '"&amp;I49&amp;"');"</f>
        <v/>
      </c>
      <c r="L49">
        <f>"Update UFMT_BUILD_RULE SET FIELD_ID='"&amp;D49&amp;"',COND_ID='"&amp;E49&amp;"',VALUE_ID='"&amp;F49&amp;"',CONV_KEY='"&amp;G49&amp;"',F_CHECK='"&amp;H49&amp;"',F_WRITE='"&amp;I49&amp;"' Where FORMAT_ID = '"&amp;A49&amp;"' AND FIELD_NO = '"&amp;B49&amp;"' AND PRIORITY = '"&amp;C49&amp;"';"</f>
        <v/>
      </c>
      <c r="M49">
        <f>"Delete from UFMT_BUILD_RULE Where FORMAT_ID = '"&amp;A49&amp;"' AND FIELD_NO = '"&amp;B49&amp;"' AND PRIORITY = '"&amp;C49&amp;"';"</f>
        <v/>
      </c>
      <c r="O49" t="s">
        <v>1326</v>
      </c>
      <c r="P49">
        <f>VLOOKUP(D49,UFMT_FIELD_FORMAT!A:H,8,FALSE)</f>
        <v/>
      </c>
      <c r="Q49">
        <f>IF(ISBLANK(E49),"",VLOOKUP(E49,UFMT_CONDITION!A:J,10,FALSE))</f>
        <v/>
      </c>
      <c r="R49">
        <f>VLOOKUP(F49,UFMT_VALUE!A:E,5,FALSE)</f>
        <v/>
      </c>
      <c r="S49">
        <f>IF(ISBLANK(G49),"",VLOOKUP(G49,UFMT_CONVERSION!A:C,3,FALSE))</f>
        <v/>
      </c>
      <c r="T49">
        <f>"Field '"&amp;P49&amp;IF(Q49="","","',Cond '"&amp;Q49)&amp;"', Value '"&amp;R49&amp;IF(S49="","","', Conv '"&amp;S49)&amp;"'"</f>
        <v/>
      </c>
    </row>
    <row r="50" spans="1:20">
      <c r="A50" t="n">
        <v>200</v>
      </c>
      <c r="B50" t="n">
        <v>33</v>
      </c>
      <c r="C50" t="n">
        <v>1</v>
      </c>
      <c r="D50" t="n">
        <v>11</v>
      </c>
      <c r="E50" t="n">
        <v>74</v>
      </c>
      <c r="F50" t="n">
        <v>297</v>
      </c>
      <c r="H50" t="n">
        <v>0</v>
      </c>
      <c r="I50" t="n">
        <v>0</v>
      </c>
      <c r="K50">
        <f>"Insert into UFMT_BUILD_RULE (FORMAT_ID, FIELD_NO, PRIORITY, FIELD_ID, COND_ID, VALUE_ID, CONV_KEY, F_CHECK, F_WRITE) Values ('"&amp;A50&amp;"', '"&amp;B50&amp;"', '"&amp;C50&amp;"', '"&amp;D50&amp;"', '"&amp;E50&amp;"', '"&amp;F50&amp;"', '"&amp;G50&amp;"', '"&amp;H50&amp;"', '"&amp;I50&amp;"');"</f>
        <v/>
      </c>
      <c r="L50">
        <f>"Update UFMT_BUILD_RULE SET FIELD_ID='"&amp;D50&amp;"',COND_ID='"&amp;E50&amp;"',VALUE_ID='"&amp;F50&amp;"',CONV_KEY='"&amp;G50&amp;"',F_CHECK='"&amp;H50&amp;"',F_WRITE='"&amp;I50&amp;"' Where FORMAT_ID = '"&amp;A50&amp;"' AND FIELD_NO = '"&amp;B50&amp;"' AND PRIORITY = '"&amp;C50&amp;"';"</f>
        <v/>
      </c>
      <c r="M50">
        <f>"Delete from UFMT_BUILD_RULE Where FORMAT_ID = '"&amp;A50&amp;"' AND FIELD_NO = '"&amp;B50&amp;"' AND PRIORITY = '"&amp;C50&amp;"';"</f>
        <v/>
      </c>
      <c r="O50" t="s">
        <v>1326</v>
      </c>
      <c r="P50">
        <f>VLOOKUP(D50,UFMT_FIELD_FORMAT!A:H,8,FALSE)</f>
        <v/>
      </c>
      <c r="Q50">
        <f>IF(ISBLANK(E50),"",VLOOKUP(E50,UFMT_CONDITION!A:J,10,FALSE))</f>
        <v/>
      </c>
      <c r="R50">
        <f>VLOOKUP(F50,UFMT_VALUE!A:E,5,FALSE)</f>
        <v/>
      </c>
      <c r="S50">
        <f>IF(ISBLANK(G50),"",VLOOKUP(G50,UFMT_CONVERSION!A:C,3,FALSE))</f>
        <v/>
      </c>
      <c r="T50">
        <f>"Field '"&amp;P50&amp;IF(Q50="","","',Cond '"&amp;Q50)&amp;"', Value '"&amp;R50&amp;IF(S50="","","', Conv '"&amp;S50)&amp;"'"</f>
        <v/>
      </c>
    </row>
    <row r="51" spans="1:20">
      <c r="A51" t="n">
        <v>200</v>
      </c>
      <c r="B51" t="n">
        <v>33</v>
      </c>
      <c r="C51" t="n">
        <v>2</v>
      </c>
      <c r="D51" t="n">
        <v>11</v>
      </c>
      <c r="F51" t="n">
        <v>283</v>
      </c>
      <c r="H51" t="n">
        <v>0</v>
      </c>
      <c r="I51" t="n">
        <v>0</v>
      </c>
      <c r="K51">
        <f>"Insert into UFMT_BUILD_RULE (FORMAT_ID, FIELD_NO, PRIORITY, FIELD_ID, COND_ID, VALUE_ID, CONV_KEY, F_CHECK, F_WRITE) Values ('"&amp;A51&amp;"', '"&amp;B51&amp;"', '"&amp;C51&amp;"', '"&amp;D51&amp;"', '"&amp;E51&amp;"', '"&amp;F51&amp;"', '"&amp;G51&amp;"', '"&amp;H51&amp;"', '"&amp;I51&amp;"');"</f>
        <v/>
      </c>
      <c r="L51">
        <f>"Update UFMT_BUILD_RULE SET FIELD_ID='"&amp;D51&amp;"',COND_ID='"&amp;E51&amp;"',VALUE_ID='"&amp;F51&amp;"',CONV_KEY='"&amp;G51&amp;"',F_CHECK='"&amp;H51&amp;"',F_WRITE='"&amp;I51&amp;"' Where FORMAT_ID = '"&amp;A51&amp;"' AND FIELD_NO = '"&amp;B51&amp;"' AND PRIORITY = '"&amp;C51&amp;"';"</f>
        <v/>
      </c>
      <c r="M51">
        <f>"Delete from UFMT_BUILD_RULE Where FORMAT_ID = '"&amp;A51&amp;"' AND FIELD_NO = '"&amp;B51&amp;"' AND PRIORITY = '"&amp;C51&amp;"';"</f>
        <v/>
      </c>
      <c r="O51" t="s">
        <v>1326</v>
      </c>
      <c r="P51">
        <f>VLOOKUP(D51,UFMT_FIELD_FORMAT!A:H,8,FALSE)</f>
        <v/>
      </c>
      <c r="Q51">
        <f>IF(ISBLANK(E51),"",VLOOKUP(E51,UFMT_CONDITION!A:J,10,FALSE))</f>
        <v/>
      </c>
      <c r="R51">
        <f>VLOOKUP(F51,UFMT_VALUE!A:E,5,FALSE)</f>
        <v/>
      </c>
      <c r="S51">
        <f>IF(ISBLANK(G51),"",VLOOKUP(G51,UFMT_CONVERSION!A:C,3,FALSE))</f>
        <v/>
      </c>
      <c r="T51">
        <f>"Field '"&amp;P51&amp;IF(Q51="","","',Cond '"&amp;Q51)&amp;"', Value '"&amp;R51&amp;IF(S51="","","', Conv '"&amp;S51)&amp;"'"</f>
        <v/>
      </c>
    </row>
    <row r="52" spans="1:20">
      <c r="A52" t="n">
        <v>200</v>
      </c>
      <c r="B52" t="n">
        <v>37</v>
      </c>
      <c r="C52" t="n">
        <v>1</v>
      </c>
      <c r="D52" t="n">
        <v>13</v>
      </c>
      <c r="F52" t="n">
        <v>23</v>
      </c>
      <c r="H52" t="n">
        <v>0</v>
      </c>
      <c r="I52" t="n">
        <v>0</v>
      </c>
      <c r="K52">
        <f>"Insert into UFMT_BUILD_RULE (FORMAT_ID, FIELD_NO, PRIORITY, FIELD_ID, COND_ID, VALUE_ID, CONV_KEY, F_CHECK, F_WRITE) Values ('"&amp;A52&amp;"', '"&amp;B52&amp;"', '"&amp;C52&amp;"', '"&amp;D52&amp;"', '"&amp;E52&amp;"', '"&amp;F52&amp;"', '"&amp;G52&amp;"', '"&amp;H52&amp;"', '"&amp;I52&amp;"');"</f>
        <v/>
      </c>
      <c r="L52">
        <f>"Update UFMT_BUILD_RULE SET FIELD_ID='"&amp;D52&amp;"',COND_ID='"&amp;E52&amp;"',VALUE_ID='"&amp;F52&amp;"',CONV_KEY='"&amp;G52&amp;"',F_CHECK='"&amp;H52&amp;"',F_WRITE='"&amp;I52&amp;"' Where FORMAT_ID = '"&amp;A52&amp;"' AND FIELD_NO = '"&amp;B52&amp;"' AND PRIORITY = '"&amp;C52&amp;"';"</f>
        <v/>
      </c>
      <c r="M52">
        <f>"Delete from UFMT_BUILD_RULE Where FORMAT_ID = '"&amp;A52&amp;"' AND FIELD_NO = '"&amp;B52&amp;"' AND PRIORITY = '"&amp;C52&amp;"';"</f>
        <v/>
      </c>
      <c r="O52" t="s">
        <v>1326</v>
      </c>
      <c r="P52">
        <f>VLOOKUP(D52,UFMT_FIELD_FORMAT!A:H,8,FALSE)</f>
        <v/>
      </c>
      <c r="Q52">
        <f>IF(ISBLANK(E52),"",VLOOKUP(E52,UFMT_CONDITION!A:J,10,FALSE))</f>
        <v/>
      </c>
      <c r="R52">
        <f>VLOOKUP(F52,UFMT_VALUE!A:E,5,FALSE)</f>
        <v/>
      </c>
      <c r="S52">
        <f>IF(ISBLANK(G52),"",VLOOKUP(G52,UFMT_CONVERSION!A:C,3,FALSE))</f>
        <v/>
      </c>
      <c r="T52">
        <f>"Field '"&amp;P52&amp;IF(Q52="","","',Cond '"&amp;Q52)&amp;"', Value '"&amp;R52&amp;IF(S52="","","', Conv '"&amp;S52)&amp;"'"</f>
        <v/>
      </c>
    </row>
    <row r="53" spans="1:20">
      <c r="A53" t="n">
        <v>200</v>
      </c>
      <c r="B53" t="n">
        <v>41</v>
      </c>
      <c r="C53" t="n">
        <v>1</v>
      </c>
      <c r="D53" t="n">
        <v>15</v>
      </c>
      <c r="F53" t="n">
        <v>25</v>
      </c>
      <c r="H53" t="n">
        <v>0</v>
      </c>
      <c r="I53" t="n">
        <v>0</v>
      </c>
      <c r="K53">
        <f>"Insert into UFMT_BUILD_RULE (FORMAT_ID, FIELD_NO, PRIORITY, FIELD_ID, COND_ID, VALUE_ID, CONV_KEY, F_CHECK, F_WRITE) Values ('"&amp;A53&amp;"', '"&amp;B53&amp;"', '"&amp;C53&amp;"', '"&amp;D53&amp;"', '"&amp;E53&amp;"', '"&amp;F53&amp;"', '"&amp;G53&amp;"', '"&amp;H53&amp;"', '"&amp;I53&amp;"');"</f>
        <v/>
      </c>
      <c r="L53">
        <f>"Update UFMT_BUILD_RULE SET FIELD_ID='"&amp;D53&amp;"',COND_ID='"&amp;E53&amp;"',VALUE_ID='"&amp;F53&amp;"',CONV_KEY='"&amp;G53&amp;"',F_CHECK='"&amp;H53&amp;"',F_WRITE='"&amp;I53&amp;"' Where FORMAT_ID = '"&amp;A53&amp;"' AND FIELD_NO = '"&amp;B53&amp;"' AND PRIORITY = '"&amp;C53&amp;"';"</f>
        <v/>
      </c>
      <c r="M53">
        <f>"Delete from UFMT_BUILD_RULE Where FORMAT_ID = '"&amp;A53&amp;"' AND FIELD_NO = '"&amp;B53&amp;"' AND PRIORITY = '"&amp;C53&amp;"';"</f>
        <v/>
      </c>
      <c r="O53" t="s">
        <v>1326</v>
      </c>
      <c r="P53">
        <f>VLOOKUP(D53,UFMT_FIELD_FORMAT!A:H,8,FALSE)</f>
        <v/>
      </c>
      <c r="Q53">
        <f>IF(ISBLANK(E53),"",VLOOKUP(E53,UFMT_CONDITION!A:J,10,FALSE))</f>
        <v/>
      </c>
      <c r="R53">
        <f>VLOOKUP(F53,UFMT_VALUE!A:E,5,FALSE)</f>
        <v/>
      </c>
      <c r="S53">
        <f>IF(ISBLANK(G53),"",VLOOKUP(G53,UFMT_CONVERSION!A:C,3,FALSE))</f>
        <v/>
      </c>
      <c r="T53">
        <f>"Field '"&amp;P53&amp;IF(Q53="","","',Cond '"&amp;Q53)&amp;"', Value '"&amp;R53&amp;IF(S53="","","', Conv '"&amp;S53)&amp;"'"</f>
        <v/>
      </c>
    </row>
    <row r="54" spans="1:20">
      <c r="A54" t="n">
        <v>200</v>
      </c>
      <c r="B54" t="n">
        <v>42</v>
      </c>
      <c r="C54" t="n">
        <v>1</v>
      </c>
      <c r="D54" t="n">
        <v>16</v>
      </c>
      <c r="F54" t="n">
        <v>26</v>
      </c>
      <c r="H54" t="n">
        <v>0</v>
      </c>
      <c r="I54" t="n">
        <v>0</v>
      </c>
      <c r="K54">
        <f>"Insert into UFMT_BUILD_RULE (FORMAT_ID, FIELD_NO, PRIORITY, FIELD_ID, COND_ID, VALUE_ID, CONV_KEY, F_CHECK, F_WRITE) Values ('"&amp;A54&amp;"', '"&amp;B54&amp;"', '"&amp;C54&amp;"', '"&amp;D54&amp;"', '"&amp;E54&amp;"', '"&amp;F54&amp;"', '"&amp;G54&amp;"', '"&amp;H54&amp;"', '"&amp;I54&amp;"');"</f>
        <v/>
      </c>
      <c r="L54">
        <f>"Update UFMT_BUILD_RULE SET FIELD_ID='"&amp;D54&amp;"',COND_ID='"&amp;E54&amp;"',VALUE_ID='"&amp;F54&amp;"',CONV_KEY='"&amp;G54&amp;"',F_CHECK='"&amp;H54&amp;"',F_WRITE='"&amp;I54&amp;"' Where FORMAT_ID = '"&amp;A54&amp;"' AND FIELD_NO = '"&amp;B54&amp;"' AND PRIORITY = '"&amp;C54&amp;"';"</f>
        <v/>
      </c>
      <c r="M54">
        <f>"Delete from UFMT_BUILD_RULE Where FORMAT_ID = '"&amp;A54&amp;"' AND FIELD_NO = '"&amp;B54&amp;"' AND PRIORITY = '"&amp;C54&amp;"';"</f>
        <v/>
      </c>
      <c r="O54" t="s">
        <v>1326</v>
      </c>
      <c r="P54">
        <f>VLOOKUP(D54,UFMT_FIELD_FORMAT!A:H,8,FALSE)</f>
        <v/>
      </c>
      <c r="Q54">
        <f>IF(ISBLANK(E54),"",VLOOKUP(E54,UFMT_CONDITION!A:J,10,FALSE))</f>
        <v/>
      </c>
      <c r="R54">
        <f>VLOOKUP(F54,UFMT_VALUE!A:E,5,FALSE)</f>
        <v/>
      </c>
      <c r="S54">
        <f>IF(ISBLANK(G54),"",VLOOKUP(G54,UFMT_CONVERSION!A:C,3,FALSE))</f>
        <v/>
      </c>
      <c r="T54">
        <f>"Field '"&amp;P54&amp;IF(Q54="","","',Cond '"&amp;Q54)&amp;"', Value '"&amp;R54&amp;IF(S54="","","', Conv '"&amp;S54)&amp;"'"</f>
        <v/>
      </c>
    </row>
    <row r="55" spans="1:20">
      <c r="A55" t="n">
        <v>200</v>
      </c>
      <c r="B55" t="n">
        <v>43</v>
      </c>
      <c r="C55" t="n">
        <v>1</v>
      </c>
      <c r="D55" t="n">
        <v>26</v>
      </c>
      <c r="F55" t="n">
        <v>83</v>
      </c>
      <c r="H55" t="n">
        <v>0</v>
      </c>
      <c r="I55" t="n">
        <v>0</v>
      </c>
      <c r="K55">
        <f>"Insert into UFMT_BUILD_RULE (FORMAT_ID, FIELD_NO, PRIORITY, FIELD_ID, COND_ID, VALUE_ID, CONV_KEY, F_CHECK, F_WRITE) Values ('"&amp;A55&amp;"', '"&amp;B55&amp;"', '"&amp;C55&amp;"', '"&amp;D55&amp;"', '"&amp;E55&amp;"', '"&amp;F55&amp;"', '"&amp;G55&amp;"', '"&amp;H55&amp;"', '"&amp;I55&amp;"');"</f>
        <v/>
      </c>
      <c r="L55">
        <f>"Update UFMT_BUILD_RULE SET FIELD_ID='"&amp;D55&amp;"',COND_ID='"&amp;E55&amp;"',VALUE_ID='"&amp;F55&amp;"',CONV_KEY='"&amp;G55&amp;"',F_CHECK='"&amp;H55&amp;"',F_WRITE='"&amp;I55&amp;"' Where FORMAT_ID = '"&amp;A55&amp;"' AND FIELD_NO = '"&amp;B55&amp;"' AND PRIORITY = '"&amp;C55&amp;"';"</f>
        <v/>
      </c>
      <c r="M55">
        <f>"Delete from UFMT_BUILD_RULE Where FORMAT_ID = '"&amp;A55&amp;"' AND FIELD_NO = '"&amp;B55&amp;"' AND PRIORITY = '"&amp;C55&amp;"';"</f>
        <v/>
      </c>
      <c r="O55" t="s">
        <v>1326</v>
      </c>
      <c r="P55">
        <f>VLOOKUP(D55,UFMT_FIELD_FORMAT!A:H,8,FALSE)</f>
        <v/>
      </c>
      <c r="Q55">
        <f>IF(ISBLANK(E55),"",VLOOKUP(E55,UFMT_CONDITION!A:J,10,FALSE))</f>
        <v/>
      </c>
      <c r="R55">
        <f>VLOOKUP(F55,UFMT_VALUE!A:E,5,FALSE)</f>
        <v/>
      </c>
      <c r="S55">
        <f>IF(ISBLANK(G55),"",VLOOKUP(G55,UFMT_CONVERSION!A:C,3,FALSE))</f>
        <v/>
      </c>
      <c r="T55">
        <f>"Field '"&amp;P55&amp;IF(Q55="","","',Cond '"&amp;Q55)&amp;"', Value '"&amp;R55&amp;IF(S55="","","', Conv '"&amp;S55)&amp;"'"</f>
        <v/>
      </c>
    </row>
    <row r="56" spans="1:20">
      <c r="A56" t="n">
        <v>200</v>
      </c>
      <c r="B56" t="n">
        <v>48</v>
      </c>
      <c r="C56" t="n">
        <v>1</v>
      </c>
      <c r="D56" t="n">
        <v>20</v>
      </c>
      <c r="E56" t="n">
        <v>12</v>
      </c>
      <c r="F56" t="n">
        <v>50</v>
      </c>
      <c r="H56" t="n">
        <v>0</v>
      </c>
      <c r="I56" t="n">
        <v>0</v>
      </c>
      <c r="K56">
        <f>"Insert into UFMT_BUILD_RULE (FORMAT_ID, FIELD_NO, PRIORITY, FIELD_ID, COND_ID, VALUE_ID, CONV_KEY, F_CHECK, F_WRITE) Values ('"&amp;A56&amp;"', '"&amp;B56&amp;"', '"&amp;C56&amp;"', '"&amp;D56&amp;"', '"&amp;E56&amp;"', '"&amp;F56&amp;"', '"&amp;G56&amp;"', '"&amp;H56&amp;"', '"&amp;I56&amp;"');"</f>
        <v/>
      </c>
      <c r="L56">
        <f>"Update UFMT_BUILD_RULE SET FIELD_ID='"&amp;D56&amp;"',COND_ID='"&amp;E56&amp;"',VALUE_ID='"&amp;F56&amp;"',CONV_KEY='"&amp;G56&amp;"',F_CHECK='"&amp;H56&amp;"',F_WRITE='"&amp;I56&amp;"' Where FORMAT_ID = '"&amp;A56&amp;"' AND FIELD_NO = '"&amp;B56&amp;"' AND PRIORITY = '"&amp;C56&amp;"';"</f>
        <v/>
      </c>
      <c r="M56">
        <f>"Delete from UFMT_BUILD_RULE Where FORMAT_ID = '"&amp;A56&amp;"' AND FIELD_NO = '"&amp;B56&amp;"' AND PRIORITY = '"&amp;C56&amp;"';"</f>
        <v/>
      </c>
      <c r="O56" t="s">
        <v>1326</v>
      </c>
      <c r="P56">
        <f>VLOOKUP(D56,UFMT_FIELD_FORMAT!A:H,8,FALSE)</f>
        <v/>
      </c>
      <c r="Q56">
        <f>IF(ISBLANK(E56),"",VLOOKUP(E56,UFMT_CONDITION!A:J,10,FALSE))</f>
        <v/>
      </c>
      <c r="R56">
        <f>VLOOKUP(F56,UFMT_VALUE!A:E,5,FALSE)</f>
        <v/>
      </c>
      <c r="S56">
        <f>IF(ISBLANK(G56),"",VLOOKUP(G56,UFMT_CONVERSION!A:C,3,FALSE))</f>
        <v/>
      </c>
      <c r="T56">
        <f>"Field '"&amp;P56&amp;IF(Q56="","","',Cond '"&amp;Q56)&amp;"', Value '"&amp;R56&amp;IF(S56="","","', Conv '"&amp;S56)&amp;"'"</f>
        <v/>
      </c>
    </row>
    <row r="57" spans="1:20">
      <c r="A57" t="n">
        <v>200</v>
      </c>
      <c r="B57" t="n">
        <v>49</v>
      </c>
      <c r="C57" t="n">
        <v>1</v>
      </c>
      <c r="D57" t="n">
        <v>14</v>
      </c>
      <c r="E57" t="n">
        <v>74</v>
      </c>
      <c r="F57" t="n">
        <v>64</v>
      </c>
      <c r="H57" t="n">
        <v>0</v>
      </c>
      <c r="I57" t="n">
        <v>0</v>
      </c>
      <c r="K57">
        <f>"Insert into UFMT_BUILD_RULE (FORMAT_ID, FIELD_NO, PRIORITY, FIELD_ID, COND_ID, VALUE_ID, CONV_KEY, F_CHECK, F_WRITE) Values ('"&amp;A57&amp;"', '"&amp;B57&amp;"', '"&amp;C57&amp;"', '"&amp;D57&amp;"', '"&amp;E57&amp;"', '"&amp;F57&amp;"', '"&amp;G57&amp;"', '"&amp;H57&amp;"', '"&amp;I57&amp;"');"</f>
        <v/>
      </c>
      <c r="L57">
        <f>"Update UFMT_BUILD_RULE SET FIELD_ID='"&amp;D57&amp;"',COND_ID='"&amp;E57&amp;"',VALUE_ID='"&amp;F57&amp;"',CONV_KEY='"&amp;G57&amp;"',F_CHECK='"&amp;H57&amp;"',F_WRITE='"&amp;I57&amp;"' Where FORMAT_ID = '"&amp;A57&amp;"' AND FIELD_NO = '"&amp;B57&amp;"' AND PRIORITY = '"&amp;C57&amp;"';"</f>
        <v/>
      </c>
      <c r="M57">
        <f>"Delete from UFMT_BUILD_RULE Where FORMAT_ID = '"&amp;A57&amp;"' AND FIELD_NO = '"&amp;B57&amp;"' AND PRIORITY = '"&amp;C57&amp;"';"</f>
        <v/>
      </c>
      <c r="O57" t="s">
        <v>1326</v>
      </c>
      <c r="P57">
        <f>VLOOKUP(D57,UFMT_FIELD_FORMAT!A:H,8,FALSE)</f>
        <v/>
      </c>
      <c r="Q57">
        <f>IF(ISBLANK(E57),"",VLOOKUP(E57,UFMT_CONDITION!A:J,10,FALSE))</f>
        <v/>
      </c>
      <c r="R57">
        <f>VLOOKUP(F57,UFMT_VALUE!A:E,5,FALSE)</f>
        <v/>
      </c>
      <c r="S57">
        <f>IF(ISBLANK(G57),"",VLOOKUP(G57,UFMT_CONVERSION!A:C,3,FALSE))</f>
        <v/>
      </c>
      <c r="T57">
        <f>"Field '"&amp;P57&amp;IF(Q57="","","',Cond '"&amp;Q57)&amp;"', Value '"&amp;R57&amp;IF(S57="","","', Conv '"&amp;S57)&amp;"'"</f>
        <v/>
      </c>
    </row>
    <row r="58" spans="1:20">
      <c r="A58" t="n">
        <v>200</v>
      </c>
      <c r="B58" t="n">
        <v>49</v>
      </c>
      <c r="C58" t="n">
        <v>2</v>
      </c>
      <c r="D58" t="n">
        <v>14</v>
      </c>
      <c r="F58" t="n">
        <v>34</v>
      </c>
      <c r="H58" t="n">
        <v>0</v>
      </c>
      <c r="I58" t="n">
        <v>0</v>
      </c>
      <c r="K58">
        <f>"Insert into UFMT_BUILD_RULE (FORMAT_ID, FIELD_NO, PRIORITY, FIELD_ID, COND_ID, VALUE_ID, CONV_KEY, F_CHECK, F_WRITE) Values ('"&amp;A58&amp;"', '"&amp;B58&amp;"', '"&amp;C58&amp;"', '"&amp;D58&amp;"', '"&amp;E58&amp;"', '"&amp;F58&amp;"', '"&amp;G58&amp;"', '"&amp;H58&amp;"', '"&amp;I58&amp;"');"</f>
        <v/>
      </c>
      <c r="L58">
        <f>"Update UFMT_BUILD_RULE SET FIELD_ID='"&amp;D58&amp;"',COND_ID='"&amp;E58&amp;"',VALUE_ID='"&amp;F58&amp;"',CONV_KEY='"&amp;G58&amp;"',F_CHECK='"&amp;H58&amp;"',F_WRITE='"&amp;I58&amp;"' Where FORMAT_ID = '"&amp;A58&amp;"' AND FIELD_NO = '"&amp;B58&amp;"' AND PRIORITY = '"&amp;C58&amp;"';"</f>
        <v/>
      </c>
      <c r="M58">
        <f>"Delete from UFMT_BUILD_RULE Where FORMAT_ID = '"&amp;A58&amp;"' AND FIELD_NO = '"&amp;B58&amp;"' AND PRIORITY = '"&amp;C58&amp;"';"</f>
        <v/>
      </c>
      <c r="O58" t="s">
        <v>1326</v>
      </c>
      <c r="P58">
        <f>VLOOKUP(D58,UFMT_FIELD_FORMAT!A:H,8,FALSE)</f>
        <v/>
      </c>
      <c r="Q58">
        <f>IF(ISBLANK(E58),"",VLOOKUP(E58,UFMT_CONDITION!A:J,10,FALSE))</f>
        <v/>
      </c>
      <c r="R58">
        <f>VLOOKUP(F58,UFMT_VALUE!A:E,5,FALSE)</f>
        <v/>
      </c>
      <c r="S58">
        <f>IF(ISBLANK(G58),"",VLOOKUP(G58,UFMT_CONVERSION!A:C,3,FALSE))</f>
        <v/>
      </c>
      <c r="T58">
        <f>"Field '"&amp;P58&amp;IF(Q58="","","',Cond '"&amp;Q58)&amp;"', Value '"&amp;R58&amp;IF(S58="","","', Conv '"&amp;S58)&amp;"'"</f>
        <v/>
      </c>
    </row>
    <row r="59" spans="1:20">
      <c r="A59" t="n">
        <v>200</v>
      </c>
      <c r="B59" t="n">
        <v>52</v>
      </c>
      <c r="C59" t="n">
        <v>1</v>
      </c>
      <c r="D59" t="n">
        <v>31</v>
      </c>
      <c r="E59" t="n">
        <v>12</v>
      </c>
      <c r="F59" t="n">
        <v>213</v>
      </c>
      <c r="H59" t="n">
        <v>0</v>
      </c>
      <c r="I59" t="n">
        <v>0</v>
      </c>
      <c r="K59">
        <f>"Insert into UFMT_BUILD_RULE (FORMAT_ID, FIELD_NO, PRIORITY, FIELD_ID, COND_ID, VALUE_ID, CONV_KEY, F_CHECK, F_WRITE) Values ('"&amp;A59&amp;"', '"&amp;B59&amp;"', '"&amp;C59&amp;"', '"&amp;D59&amp;"', '"&amp;E59&amp;"', '"&amp;F59&amp;"', '"&amp;G59&amp;"', '"&amp;H59&amp;"', '"&amp;I59&amp;"');"</f>
        <v/>
      </c>
      <c r="L59">
        <f>"Update UFMT_BUILD_RULE SET FIELD_ID='"&amp;D59&amp;"',COND_ID='"&amp;E59&amp;"',VALUE_ID='"&amp;F59&amp;"',CONV_KEY='"&amp;G59&amp;"',F_CHECK='"&amp;H59&amp;"',F_WRITE='"&amp;I59&amp;"' Where FORMAT_ID = '"&amp;A59&amp;"' AND FIELD_NO = '"&amp;B59&amp;"' AND PRIORITY = '"&amp;C59&amp;"';"</f>
        <v/>
      </c>
      <c r="M59">
        <f>"Delete from UFMT_BUILD_RULE Where FORMAT_ID = '"&amp;A59&amp;"' AND FIELD_NO = '"&amp;B59&amp;"' AND PRIORITY = '"&amp;C59&amp;"';"</f>
        <v/>
      </c>
      <c r="O59" t="s">
        <v>1326</v>
      </c>
      <c r="P59">
        <f>VLOOKUP(D59,UFMT_FIELD_FORMAT!A:H,8,FALSE)</f>
        <v/>
      </c>
      <c r="Q59">
        <f>IF(ISBLANK(E59),"",VLOOKUP(E59,UFMT_CONDITION!A:J,10,FALSE))</f>
        <v/>
      </c>
      <c r="R59">
        <f>VLOOKUP(F59,UFMT_VALUE!A:E,5,FALSE)</f>
        <v/>
      </c>
      <c r="S59">
        <f>IF(ISBLANK(G59),"",VLOOKUP(G59,UFMT_CONVERSION!A:C,3,FALSE))</f>
        <v/>
      </c>
      <c r="T59">
        <f>"Field '"&amp;P59&amp;IF(Q59="","","',Cond '"&amp;Q59)&amp;"', Value '"&amp;R59&amp;IF(S59="","","', Conv '"&amp;S59)&amp;"'"</f>
        <v/>
      </c>
    </row>
    <row r="60" spans="1:20">
      <c r="A60" t="n">
        <v>200</v>
      </c>
      <c r="B60" t="n">
        <v>63</v>
      </c>
      <c r="C60" t="n">
        <v>1</v>
      </c>
      <c r="D60" t="n">
        <v>35</v>
      </c>
      <c r="E60" s="2" t="n">
        <v>43</v>
      </c>
      <c r="F60" s="2" t="n">
        <v>335</v>
      </c>
      <c r="H60" t="n">
        <v>0</v>
      </c>
      <c r="I60" t="n">
        <v>0</v>
      </c>
      <c r="K60">
        <f>"Insert into UFMT_BUILD_RULE (FORMAT_ID, FIELD_NO, PRIORITY, FIELD_ID, COND_ID, VALUE_ID, CONV_KEY, F_CHECK, F_WRITE) Values ('"&amp;A60&amp;"', '"&amp;B60&amp;"', '"&amp;C60&amp;"', '"&amp;D60&amp;"', '"&amp;E60&amp;"', '"&amp;F60&amp;"', '"&amp;G60&amp;"', '"&amp;H60&amp;"', '"&amp;I60&amp;"');"</f>
        <v/>
      </c>
      <c r="L60">
        <f>"Update UFMT_BUILD_RULE SET FIELD_ID='"&amp;D60&amp;"',COND_ID='"&amp;E60&amp;"',VALUE_ID='"&amp;F60&amp;"',CONV_KEY='"&amp;G60&amp;"',F_CHECK='"&amp;H60&amp;"',F_WRITE='"&amp;I60&amp;"' Where FORMAT_ID = '"&amp;A60&amp;"' AND FIELD_NO = '"&amp;B60&amp;"' AND PRIORITY = '"&amp;C60&amp;"';"</f>
        <v/>
      </c>
      <c r="M60">
        <f>"Delete from UFMT_BUILD_RULE Where FORMAT_ID = '"&amp;A60&amp;"' AND FIELD_NO = '"&amp;B60&amp;"' AND PRIORITY = '"&amp;C60&amp;"';"</f>
        <v/>
      </c>
      <c r="O60" t="s">
        <v>1326</v>
      </c>
      <c r="P60">
        <f>VLOOKUP(D60,UFMT_FIELD_FORMAT!A:H,8,FALSE)</f>
        <v/>
      </c>
      <c r="Q60">
        <f>IF(ISBLANK(E60),"",VLOOKUP(E60,UFMT_CONDITION!A:J,10,FALSE))</f>
        <v/>
      </c>
      <c r="R60">
        <f>VLOOKUP(F60,UFMT_VALUE!A:E,5,FALSE)</f>
        <v/>
      </c>
      <c r="S60">
        <f>IF(ISBLANK(G60),"",VLOOKUP(G60,UFMT_CONVERSION!A:C,3,FALSE))</f>
        <v/>
      </c>
      <c r="T60">
        <f>"Field '"&amp;P60&amp;IF(Q60="","","',Cond '"&amp;Q60)&amp;"', Value '"&amp;R60&amp;IF(S60="","","', Conv '"&amp;S60)&amp;"'"</f>
        <v/>
      </c>
    </row>
    <row r="61" spans="1:20">
      <c r="A61" t="n">
        <v>200</v>
      </c>
      <c r="B61" t="n">
        <v>102</v>
      </c>
      <c r="C61" t="n">
        <v>1</v>
      </c>
      <c r="D61" t="n">
        <v>22</v>
      </c>
      <c r="E61" s="2" t="n">
        <v>91</v>
      </c>
      <c r="F61" s="2" t="n">
        <v>346</v>
      </c>
      <c r="H61" t="n">
        <v>0</v>
      </c>
      <c r="I61" t="n">
        <v>0</v>
      </c>
      <c r="K61">
        <f>"Insert into UFMT_BUILD_RULE (FORMAT_ID, FIELD_NO, PRIORITY, FIELD_ID, COND_ID, VALUE_ID, CONV_KEY, F_CHECK, F_WRITE) Values ('"&amp;A61&amp;"', '"&amp;B61&amp;"', '"&amp;C61&amp;"', '"&amp;D61&amp;"', '"&amp;E61&amp;"', '"&amp;F61&amp;"', '"&amp;G61&amp;"', '"&amp;H61&amp;"', '"&amp;I61&amp;"');"</f>
        <v/>
      </c>
      <c r="L61">
        <f>"Update UFMT_BUILD_RULE SET FIELD_ID='"&amp;D61&amp;"',COND_ID='"&amp;E61&amp;"',VALUE_ID='"&amp;F61&amp;"',CONV_KEY='"&amp;G61&amp;"',F_CHECK='"&amp;H61&amp;"',F_WRITE='"&amp;I61&amp;"' Where FORMAT_ID = '"&amp;A61&amp;"' AND FIELD_NO = '"&amp;B61&amp;"' AND PRIORITY = '"&amp;C61&amp;"';"</f>
        <v/>
      </c>
      <c r="M61">
        <f>"Delete from UFMT_BUILD_RULE Where FORMAT_ID = '"&amp;A61&amp;"' AND FIELD_NO = '"&amp;B61&amp;"' AND PRIORITY = '"&amp;C61&amp;"';"</f>
        <v/>
      </c>
      <c r="O61" t="s">
        <v>1326</v>
      </c>
      <c r="P61">
        <f>VLOOKUP(D61,UFMT_FIELD_FORMAT!A:H,8,FALSE)</f>
        <v/>
      </c>
      <c r="Q61">
        <f>IF(ISBLANK(E61),"",VLOOKUP(E61,UFMT_CONDITION!A:J,10,FALSE))</f>
        <v/>
      </c>
      <c r="R61">
        <f>VLOOKUP(F61,UFMT_VALUE!A:E,5,FALSE)</f>
        <v/>
      </c>
      <c r="S61">
        <f>IF(ISBLANK(G61),"",VLOOKUP(G61,UFMT_CONVERSION!A:C,3,FALSE))</f>
        <v/>
      </c>
      <c r="T61">
        <f>"Field '"&amp;P61&amp;IF(Q61="","","',Cond '"&amp;Q61)&amp;"', Value '"&amp;R61&amp;IF(S61="","","', Conv '"&amp;S61)&amp;"'"</f>
        <v/>
      </c>
    </row>
    <row r="62" spans="1:20">
      <c r="A62" t="n">
        <v>200</v>
      </c>
      <c r="B62" t="n">
        <v>102</v>
      </c>
      <c r="C62" s="2" t="n">
        <v>2</v>
      </c>
      <c r="D62" t="n">
        <v>22</v>
      </c>
      <c r="E62" s="2" t="n">
        <v>43</v>
      </c>
      <c r="F62" s="2" t="n">
        <v>1</v>
      </c>
      <c r="H62" t="n">
        <v>0</v>
      </c>
      <c r="I62" t="n">
        <v>0</v>
      </c>
      <c r="K62">
        <f>"Insert into UFMT_BUILD_RULE (FORMAT_ID, FIELD_NO, PRIORITY, FIELD_ID, COND_ID, VALUE_ID, CONV_KEY, F_CHECK, F_WRITE) Values ('"&amp;A62&amp;"', '"&amp;B62&amp;"', '"&amp;C62&amp;"', '"&amp;D62&amp;"', '"&amp;E62&amp;"', '"&amp;F62&amp;"', '"&amp;G62&amp;"', '"&amp;H62&amp;"', '"&amp;I62&amp;"');"</f>
        <v/>
      </c>
      <c r="L62">
        <f>"Update UFMT_BUILD_RULE SET FIELD_ID='"&amp;D62&amp;"',COND_ID='"&amp;E62&amp;"',VALUE_ID='"&amp;F62&amp;"',CONV_KEY='"&amp;G62&amp;"',F_CHECK='"&amp;H62&amp;"',F_WRITE='"&amp;I62&amp;"' Where FORMAT_ID = '"&amp;A62&amp;"' AND FIELD_NO = '"&amp;B62&amp;"' AND PRIORITY = '"&amp;C62&amp;"';"</f>
        <v/>
      </c>
      <c r="M62">
        <f>"Delete from UFMT_BUILD_RULE Where FORMAT_ID = '"&amp;A62&amp;"' AND FIELD_NO = '"&amp;B62&amp;"' AND PRIORITY = '"&amp;C62&amp;"';"</f>
        <v/>
      </c>
      <c r="O62" t="s">
        <v>1326</v>
      </c>
      <c r="P62">
        <f>VLOOKUP(D62,UFMT_FIELD_FORMAT!A:H,8,FALSE)</f>
        <v/>
      </c>
      <c r="Q62">
        <f>IF(ISBLANK(E62),"",VLOOKUP(E62,UFMT_CONDITION!A:J,10,FALSE))</f>
        <v/>
      </c>
      <c r="R62">
        <f>VLOOKUP(F62,UFMT_VALUE!A:E,5,FALSE)</f>
        <v/>
      </c>
      <c r="S62">
        <f>IF(ISBLANK(G62),"",VLOOKUP(G62,UFMT_CONVERSION!A:C,3,FALSE))</f>
        <v/>
      </c>
      <c r="T62">
        <f>"Field '"&amp;P62&amp;IF(Q62="","","',Cond '"&amp;Q62)&amp;"', Value '"&amp;R62&amp;IF(S62="","","', Conv '"&amp;S62)&amp;"'"</f>
        <v/>
      </c>
    </row>
    <row r="63" spans="1:20">
      <c r="A63" t="n">
        <v>200</v>
      </c>
      <c r="B63" t="n">
        <v>102</v>
      </c>
      <c r="C63" s="2" t="n">
        <v>3</v>
      </c>
      <c r="D63" t="n">
        <v>22</v>
      </c>
      <c r="F63" t="n">
        <v>36</v>
      </c>
      <c r="H63" t="n">
        <v>0</v>
      </c>
      <c r="I63" t="n">
        <v>0</v>
      </c>
      <c r="K63">
        <f>"Insert into UFMT_BUILD_RULE (FORMAT_ID, FIELD_NO, PRIORITY, FIELD_ID, COND_ID, VALUE_ID, CONV_KEY, F_CHECK, F_WRITE) Values ('"&amp;A63&amp;"', '"&amp;B63&amp;"', '"&amp;C63&amp;"', '"&amp;D63&amp;"', '"&amp;E63&amp;"', '"&amp;F63&amp;"', '"&amp;G63&amp;"', '"&amp;H63&amp;"', '"&amp;I63&amp;"');"</f>
        <v/>
      </c>
      <c r="L63">
        <f>"Update UFMT_BUILD_RULE SET FIELD_ID='"&amp;D63&amp;"',COND_ID='"&amp;E63&amp;"',VALUE_ID='"&amp;F63&amp;"',CONV_KEY='"&amp;G63&amp;"',F_CHECK='"&amp;H63&amp;"',F_WRITE='"&amp;I63&amp;"' Where FORMAT_ID = '"&amp;A63&amp;"' AND FIELD_NO = '"&amp;B63&amp;"' AND PRIORITY = '"&amp;C63&amp;"';"</f>
        <v/>
      </c>
      <c r="M63">
        <f>"Delete from UFMT_BUILD_RULE Where FORMAT_ID = '"&amp;A63&amp;"' AND FIELD_NO = '"&amp;B63&amp;"' AND PRIORITY = '"&amp;C63&amp;"';"</f>
        <v/>
      </c>
      <c r="O63" t="s">
        <v>1326</v>
      </c>
      <c r="P63">
        <f>VLOOKUP(D63,UFMT_FIELD_FORMAT!A:H,8,FALSE)</f>
        <v/>
      </c>
      <c r="Q63">
        <f>IF(ISBLANK(E63),"",VLOOKUP(E63,UFMT_CONDITION!A:J,10,FALSE))</f>
        <v/>
      </c>
      <c r="R63">
        <f>VLOOKUP(F63,UFMT_VALUE!A:E,5,FALSE)</f>
        <v/>
      </c>
      <c r="S63">
        <f>IF(ISBLANK(G63),"",VLOOKUP(G63,UFMT_CONVERSION!A:C,3,FALSE))</f>
        <v/>
      </c>
      <c r="T63">
        <f>"Field '"&amp;P63&amp;IF(Q63="","","',Cond '"&amp;Q63)&amp;"', Value '"&amp;R63&amp;IF(S63="","","', Conv '"&amp;S63)&amp;"'"</f>
        <v/>
      </c>
    </row>
    <row r="64" spans="1:20">
      <c r="A64" t="n">
        <v>200</v>
      </c>
      <c r="B64" t="n">
        <v>103</v>
      </c>
      <c r="C64" t="n">
        <v>1</v>
      </c>
      <c r="D64" t="n">
        <v>22</v>
      </c>
      <c r="E64" s="2" t="n">
        <v>43</v>
      </c>
      <c r="F64" s="2" t="n">
        <v>36</v>
      </c>
      <c r="H64" t="n">
        <v>0</v>
      </c>
      <c r="I64" t="n">
        <v>0</v>
      </c>
      <c r="K64">
        <f>"Insert into UFMT_BUILD_RULE (FORMAT_ID, FIELD_NO, PRIORITY, FIELD_ID, COND_ID, VALUE_ID, CONV_KEY, F_CHECK, F_WRITE) Values ('"&amp;A64&amp;"', '"&amp;B64&amp;"', '"&amp;C64&amp;"', '"&amp;D64&amp;"', '"&amp;E64&amp;"', '"&amp;F64&amp;"', '"&amp;G64&amp;"', '"&amp;H64&amp;"', '"&amp;I64&amp;"');"</f>
        <v/>
      </c>
      <c r="L64">
        <f>"Update UFMT_BUILD_RULE SET FIELD_ID='"&amp;D64&amp;"',COND_ID='"&amp;E64&amp;"',VALUE_ID='"&amp;F64&amp;"',CONV_KEY='"&amp;G64&amp;"',F_CHECK='"&amp;H64&amp;"',F_WRITE='"&amp;I64&amp;"' Where FORMAT_ID = '"&amp;A64&amp;"' AND FIELD_NO = '"&amp;B64&amp;"' AND PRIORITY = '"&amp;C64&amp;"';"</f>
        <v/>
      </c>
      <c r="M64">
        <f>"Delete from UFMT_BUILD_RULE Where FORMAT_ID = '"&amp;A64&amp;"' AND FIELD_NO = '"&amp;B64&amp;"' AND PRIORITY = '"&amp;C64&amp;"';"</f>
        <v/>
      </c>
      <c r="O64" t="s">
        <v>1326</v>
      </c>
      <c r="P64">
        <f>VLOOKUP(D64,UFMT_FIELD_FORMAT!A:H,8,FALSE)</f>
        <v/>
      </c>
      <c r="Q64">
        <f>IF(ISBLANK(E64),"",VLOOKUP(E64,UFMT_CONDITION!A:J,10,FALSE))</f>
        <v/>
      </c>
      <c r="R64">
        <f>VLOOKUP(F64,UFMT_VALUE!A:E,5,FALSE)</f>
        <v/>
      </c>
      <c r="S64">
        <f>IF(ISBLANK(G64),"",VLOOKUP(G64,UFMT_CONVERSION!A:C,3,FALSE))</f>
        <v/>
      </c>
      <c r="T64">
        <f>"Field '"&amp;P64&amp;IF(Q64="","","',Cond '"&amp;Q64)&amp;"', Value '"&amp;R64&amp;IF(S64="","","', Conv '"&amp;S64)&amp;"'"</f>
        <v/>
      </c>
    </row>
    <row r="65" spans="1:20">
      <c r="A65" t="n">
        <v>200</v>
      </c>
      <c r="B65" t="n">
        <v>103</v>
      </c>
      <c r="C65" s="2" t="n">
        <v>2</v>
      </c>
      <c r="D65" t="n">
        <v>22</v>
      </c>
      <c r="E65" t="n">
        <v>10</v>
      </c>
      <c r="F65" t="n">
        <v>37</v>
      </c>
      <c r="H65" t="n">
        <v>0</v>
      </c>
      <c r="I65" t="n">
        <v>0</v>
      </c>
      <c r="K65">
        <f>"Insert into UFMT_BUILD_RULE (FORMAT_ID, FIELD_NO, PRIORITY, FIELD_ID, COND_ID, VALUE_ID, CONV_KEY, F_CHECK, F_WRITE) Values ('"&amp;A65&amp;"', '"&amp;B65&amp;"', '"&amp;C65&amp;"', '"&amp;D65&amp;"', '"&amp;E65&amp;"', '"&amp;F65&amp;"', '"&amp;G65&amp;"', '"&amp;H65&amp;"', '"&amp;I65&amp;"');"</f>
        <v/>
      </c>
      <c r="L65">
        <f>"Update UFMT_BUILD_RULE SET FIELD_ID='"&amp;D65&amp;"',COND_ID='"&amp;E65&amp;"',VALUE_ID='"&amp;F65&amp;"',CONV_KEY='"&amp;G65&amp;"',F_CHECK='"&amp;H65&amp;"',F_WRITE='"&amp;I65&amp;"' Where FORMAT_ID = '"&amp;A65&amp;"' AND FIELD_NO = '"&amp;B65&amp;"' AND PRIORITY = '"&amp;C65&amp;"';"</f>
        <v/>
      </c>
      <c r="M65">
        <f>"Delete from UFMT_BUILD_RULE Where FORMAT_ID = '"&amp;A65&amp;"' AND FIELD_NO = '"&amp;B65&amp;"' AND PRIORITY = '"&amp;C65&amp;"';"</f>
        <v/>
      </c>
      <c r="O65" t="s">
        <v>1326</v>
      </c>
      <c r="P65">
        <f>VLOOKUP(D65,UFMT_FIELD_FORMAT!A:H,8,FALSE)</f>
        <v/>
      </c>
      <c r="Q65">
        <f>IF(ISBLANK(E65),"",VLOOKUP(E65,UFMT_CONDITION!A:J,10,FALSE))</f>
        <v/>
      </c>
      <c r="R65">
        <f>VLOOKUP(F65,UFMT_VALUE!A:E,5,FALSE)</f>
        <v/>
      </c>
      <c r="S65">
        <f>IF(ISBLANK(G65),"",VLOOKUP(G65,UFMT_CONVERSION!A:C,3,FALSE))</f>
        <v/>
      </c>
      <c r="T65">
        <f>"Field '"&amp;P65&amp;IF(Q65="","","',Cond '"&amp;Q65)&amp;"', Value '"&amp;R65&amp;IF(S65="","","', Conv '"&amp;S65)&amp;"'"</f>
        <v/>
      </c>
    </row>
    <row r="66" spans="1:20">
      <c r="A66" t="n">
        <v>200</v>
      </c>
      <c r="B66" t="n">
        <v>104</v>
      </c>
      <c r="C66" t="n">
        <v>1</v>
      </c>
      <c r="D66" t="n">
        <v>36</v>
      </c>
      <c r="E66" s="2" t="n">
        <v>43</v>
      </c>
      <c r="F66" s="2" t="n">
        <v>336</v>
      </c>
      <c r="H66" t="n">
        <v>0</v>
      </c>
      <c r="I66" t="n">
        <v>0</v>
      </c>
      <c r="K66">
        <f>"Insert into UFMT_BUILD_RULE (FORMAT_ID, FIELD_NO, PRIORITY, FIELD_ID, COND_ID, VALUE_ID, CONV_KEY, F_CHECK, F_WRITE) Values ('"&amp;A66&amp;"', '"&amp;B66&amp;"', '"&amp;C66&amp;"', '"&amp;D66&amp;"', '"&amp;E66&amp;"', '"&amp;F66&amp;"', '"&amp;G66&amp;"', '"&amp;H66&amp;"', '"&amp;I66&amp;"');"</f>
        <v/>
      </c>
      <c r="L66">
        <f>"Update UFMT_BUILD_RULE SET FIELD_ID='"&amp;D66&amp;"',COND_ID='"&amp;E66&amp;"',VALUE_ID='"&amp;F66&amp;"',CONV_KEY='"&amp;G66&amp;"',F_CHECK='"&amp;H66&amp;"',F_WRITE='"&amp;I66&amp;"' Where FORMAT_ID = '"&amp;A66&amp;"' AND FIELD_NO = '"&amp;B66&amp;"' AND PRIORITY = '"&amp;C66&amp;"';"</f>
        <v/>
      </c>
      <c r="M66">
        <f>"Delete from UFMT_BUILD_RULE Where FORMAT_ID = '"&amp;A66&amp;"' AND FIELD_NO = '"&amp;B66&amp;"' AND PRIORITY = '"&amp;C66&amp;"';"</f>
        <v/>
      </c>
      <c r="O66" t="s">
        <v>1326</v>
      </c>
      <c r="P66">
        <f>VLOOKUP(D66,UFMT_FIELD_FORMAT!A:H,8,FALSE)</f>
        <v/>
      </c>
      <c r="Q66">
        <f>IF(ISBLANK(E66),"",VLOOKUP(E66,UFMT_CONDITION!A:J,10,FALSE))</f>
        <v/>
      </c>
      <c r="R66">
        <f>VLOOKUP(F66,UFMT_VALUE!A:E,5,FALSE)</f>
        <v/>
      </c>
      <c r="S66">
        <f>IF(ISBLANK(G66),"",VLOOKUP(G66,UFMT_CONVERSION!A:C,3,FALSE))</f>
        <v/>
      </c>
      <c r="T66">
        <f>"Field '"&amp;P66&amp;IF(Q66="","","',Cond '"&amp;Q66)&amp;"', Value '"&amp;R66&amp;IF(S66="","","', Conv '"&amp;S66)&amp;"'"</f>
        <v/>
      </c>
    </row>
    <row r="67" spans="1:20">
      <c r="A67" t="n">
        <v>200</v>
      </c>
      <c r="B67" t="n">
        <v>125</v>
      </c>
      <c r="C67" t="n">
        <v>1</v>
      </c>
      <c r="D67" t="n">
        <v>37</v>
      </c>
      <c r="E67" s="2" t="n">
        <v>43</v>
      </c>
      <c r="F67" s="2" t="n">
        <v>337</v>
      </c>
      <c r="H67" t="n">
        <v>0</v>
      </c>
      <c r="I67" t="n">
        <v>0</v>
      </c>
      <c r="K67">
        <f>"Insert into UFMT_BUILD_RULE (FORMAT_ID, FIELD_NO, PRIORITY, FIELD_ID, COND_ID, VALUE_ID, CONV_KEY, F_CHECK, F_WRITE) Values ('"&amp;A67&amp;"', '"&amp;B67&amp;"', '"&amp;C67&amp;"', '"&amp;D67&amp;"', '"&amp;E67&amp;"', '"&amp;F67&amp;"', '"&amp;G67&amp;"', '"&amp;H67&amp;"', '"&amp;I67&amp;"');"</f>
        <v/>
      </c>
      <c r="L67">
        <f>"Update UFMT_BUILD_RULE SET FIELD_ID='"&amp;D67&amp;"',COND_ID='"&amp;E67&amp;"',VALUE_ID='"&amp;F67&amp;"',CONV_KEY='"&amp;G67&amp;"',F_CHECK='"&amp;H67&amp;"',F_WRITE='"&amp;I67&amp;"' Where FORMAT_ID = '"&amp;A67&amp;"' AND FIELD_NO = '"&amp;B67&amp;"' AND PRIORITY = '"&amp;C67&amp;"';"</f>
        <v/>
      </c>
      <c r="M67">
        <f>"Delete from UFMT_BUILD_RULE Where FORMAT_ID = '"&amp;A67&amp;"' AND FIELD_NO = '"&amp;B67&amp;"' AND PRIORITY = '"&amp;C67&amp;"';"</f>
        <v/>
      </c>
      <c r="O67" t="s">
        <v>1326</v>
      </c>
      <c r="P67">
        <f>VLOOKUP(D67,UFMT_FIELD_FORMAT!A:H,8,FALSE)</f>
        <v/>
      </c>
      <c r="Q67">
        <f>IF(ISBLANK(E67),"",VLOOKUP(E67,UFMT_CONDITION!A:J,10,FALSE))</f>
        <v/>
      </c>
      <c r="R67">
        <f>VLOOKUP(F67,UFMT_VALUE!A:E,5,FALSE)</f>
        <v/>
      </c>
      <c r="S67">
        <f>IF(ISBLANK(G67),"",VLOOKUP(G67,UFMT_CONVERSION!A:C,3,FALSE))</f>
        <v/>
      </c>
      <c r="T67">
        <f>"Field '"&amp;P67&amp;IF(Q67="","","',Cond '"&amp;Q67)&amp;"', Value '"&amp;R67&amp;IF(S67="","","', Conv '"&amp;S67)&amp;"'"</f>
        <v/>
      </c>
    </row>
    <row r="68" spans="1:20">
      <c r="A68" t="n">
        <v>200</v>
      </c>
      <c r="B68" t="n">
        <v>126</v>
      </c>
      <c r="C68" t="n">
        <v>1</v>
      </c>
      <c r="D68" t="n">
        <v>38</v>
      </c>
      <c r="E68" s="2" t="n">
        <v>85</v>
      </c>
      <c r="F68" s="2" t="n">
        <v>20</v>
      </c>
      <c r="H68" t="n">
        <v>0</v>
      </c>
      <c r="I68" t="n">
        <v>0</v>
      </c>
      <c r="K68">
        <f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/>
      </c>
      <c r="L68">
        <f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/>
      </c>
      <c r="M68">
        <f>"Delete from UFMT_BUILD_RULE Where FORMAT_ID = '"&amp;A68&amp;"' AND FIELD_NO = '"&amp;B68&amp;"' AND PRIORITY = '"&amp;C68&amp;"';"</f>
        <v/>
      </c>
      <c r="O68" t="s">
        <v>1326</v>
      </c>
      <c r="P68">
        <f>VLOOKUP(D68,UFMT_FIELD_FORMAT!A:H,8,FALSE)</f>
        <v/>
      </c>
      <c r="Q68">
        <f>IF(ISBLANK(E68),"",VLOOKUP(E68,UFMT_CONDITION!A:J,10,FALSE))</f>
        <v/>
      </c>
      <c r="R68">
        <f>VLOOKUP(F68,UFMT_VALUE!A:E,5,FALSE)</f>
        <v/>
      </c>
      <c r="S68">
        <f>IF(ISBLANK(G68),"",VLOOKUP(G68,UFMT_CONVERSION!A:C,3,FALSE))</f>
        <v/>
      </c>
      <c r="T68">
        <f>"Field '"&amp;P68&amp;IF(Q68="","","',Cond '"&amp;Q68)&amp;"', Value '"&amp;R68&amp;IF(S68="","","', Conv '"&amp;S68)&amp;"'"</f>
        <v/>
      </c>
    </row>
    <row r="69" spans="1:20">
      <c r="A69" t="n">
        <v>200</v>
      </c>
      <c r="B69" t="n">
        <v>126</v>
      </c>
      <c r="C69" s="2" t="n">
        <v>2</v>
      </c>
      <c r="D69" t="n">
        <v>38</v>
      </c>
      <c r="F69" t="n">
        <v>284</v>
      </c>
      <c r="H69" t="n">
        <v>0</v>
      </c>
      <c r="I69" t="n">
        <v>0</v>
      </c>
      <c r="K69">
        <f>"Insert into UFMT_BUILD_RULE (FORMAT_ID, FIELD_NO, PRIORITY, FIELD_ID, COND_ID, VALUE_ID, CONV_KEY, F_CHECK, F_WRITE) Values ('"&amp;A69&amp;"', '"&amp;B69&amp;"', '"&amp;C69&amp;"', '"&amp;D69&amp;"', '"&amp;E69&amp;"', '"&amp;F69&amp;"', '"&amp;G69&amp;"', '"&amp;H69&amp;"', '"&amp;I69&amp;"');"</f>
        <v/>
      </c>
      <c r="L69">
        <f>"Update UFMT_BUILD_RULE SET FIELD_ID='"&amp;D69&amp;"',COND_ID='"&amp;E69&amp;"',VALUE_ID='"&amp;F69&amp;"',CONV_KEY='"&amp;G69&amp;"',F_CHECK='"&amp;H69&amp;"',F_WRITE='"&amp;I69&amp;"' Where FORMAT_ID = '"&amp;A69&amp;"' AND FIELD_NO = '"&amp;B69&amp;"' AND PRIORITY = '"&amp;C69&amp;"';"</f>
        <v/>
      </c>
      <c r="M69">
        <f>"Delete from UFMT_BUILD_RULE Where FORMAT_ID = '"&amp;A69&amp;"' AND FIELD_NO = '"&amp;B69&amp;"' AND PRIORITY = '"&amp;C69&amp;"';"</f>
        <v/>
      </c>
      <c r="O69" t="s">
        <v>1326</v>
      </c>
      <c r="P69">
        <f>VLOOKUP(D69,UFMT_FIELD_FORMAT!A:H,8,FALSE)</f>
        <v/>
      </c>
      <c r="Q69">
        <f>IF(ISBLANK(E69),"",VLOOKUP(E69,UFMT_CONDITION!A:J,10,FALSE))</f>
        <v/>
      </c>
      <c r="R69">
        <f>VLOOKUP(F69,UFMT_VALUE!A:E,5,FALSE)</f>
        <v/>
      </c>
      <c r="S69">
        <f>IF(ISBLANK(G69),"",VLOOKUP(G69,UFMT_CONVERSION!A:C,3,FALSE))</f>
        <v/>
      </c>
      <c r="T69">
        <f>"Field '"&amp;P69&amp;IF(Q69="","","',Cond '"&amp;Q69)&amp;"', Value '"&amp;R69&amp;IF(S69="","","', Conv '"&amp;S69)&amp;"'"</f>
        <v/>
      </c>
    </row>
    <row r="70" spans="1:20">
      <c r="A70" t="n">
        <v>200</v>
      </c>
      <c r="B70" t="n">
        <v>127</v>
      </c>
      <c r="C70" t="n">
        <v>1</v>
      </c>
      <c r="D70" t="n">
        <v>38</v>
      </c>
      <c r="E70" s="2" t="n">
        <v>49</v>
      </c>
      <c r="F70" s="2" t="n">
        <v>339</v>
      </c>
      <c r="H70" t="n">
        <v>0</v>
      </c>
      <c r="I70" t="n">
        <v>0</v>
      </c>
      <c r="K70">
        <f>"Insert into UFMT_BUILD_RULE (FORMAT_ID, FIELD_NO, PRIORITY, FIELD_ID, COND_ID, VALUE_ID, CONV_KEY, F_CHECK, F_WRITE) Values ('"&amp;A70&amp;"', '"&amp;B70&amp;"', '"&amp;C70&amp;"', '"&amp;D70&amp;"', '"&amp;E70&amp;"', '"&amp;F70&amp;"', '"&amp;G70&amp;"', '"&amp;H70&amp;"', '"&amp;I70&amp;"');"</f>
        <v/>
      </c>
      <c r="L70">
        <f>"Update UFMT_BUILD_RULE SET FIELD_ID='"&amp;D70&amp;"',COND_ID='"&amp;E70&amp;"',VALUE_ID='"&amp;F70&amp;"',CONV_KEY='"&amp;G70&amp;"',F_CHECK='"&amp;H70&amp;"',F_WRITE='"&amp;I70&amp;"' Where FORMAT_ID = '"&amp;A70&amp;"' AND FIELD_NO = '"&amp;B70&amp;"' AND PRIORITY = '"&amp;C70&amp;"';"</f>
        <v/>
      </c>
      <c r="M70">
        <f>"Delete from UFMT_BUILD_RULE Where FORMAT_ID = '"&amp;A70&amp;"' AND FIELD_NO = '"&amp;B70&amp;"' AND PRIORITY = '"&amp;C70&amp;"';"</f>
        <v/>
      </c>
      <c r="O70" t="s">
        <v>1326</v>
      </c>
      <c r="P70">
        <f>VLOOKUP(D70,UFMT_FIELD_FORMAT!A:H,8,FALSE)</f>
        <v/>
      </c>
      <c r="Q70">
        <f>IF(ISBLANK(E70),"",VLOOKUP(E70,UFMT_CONDITION!A:J,10,FALSE))</f>
        <v/>
      </c>
      <c r="R70">
        <f>VLOOKUP(F70,UFMT_VALUE!A:E,5,FALSE)</f>
        <v/>
      </c>
      <c r="S70">
        <f>IF(ISBLANK(G70),"",VLOOKUP(G70,UFMT_CONVERSION!A:C,3,FALSE))</f>
        <v/>
      </c>
      <c r="T70">
        <f>"Field '"&amp;P70&amp;IF(Q70="","","',Cond '"&amp;Q70)&amp;"', Value '"&amp;R70&amp;IF(S70="","","', Conv '"&amp;S70)&amp;"'"</f>
        <v/>
      </c>
    </row>
    <row r="71" spans="1:20">
      <c r="A71" t="n">
        <v>201</v>
      </c>
      <c r="B71" t="n">
        <v>2</v>
      </c>
      <c r="C71" t="n">
        <v>1</v>
      </c>
      <c r="D71" t="n">
        <v>1</v>
      </c>
      <c r="F71" t="n">
        <v>2</v>
      </c>
      <c r="H71" t="n">
        <v>0</v>
      </c>
      <c r="I71" t="n">
        <v>0</v>
      </c>
      <c r="K71">
        <f>"Insert into UFMT_BUILD_RULE (FORMAT_ID, FIELD_NO, PRIORITY, FIELD_ID, COND_ID, VALUE_ID, CONV_KEY, F_CHECK, F_WRITE) Values ('"&amp;A71&amp;"', '"&amp;B71&amp;"', '"&amp;C71&amp;"', '"&amp;D71&amp;"', '"&amp;E71&amp;"', '"&amp;F71&amp;"', '"&amp;G71&amp;"', '"&amp;H71&amp;"', '"&amp;I71&amp;"');"</f>
        <v/>
      </c>
      <c r="L71">
        <f>"Update UFMT_BUILD_RULE SET FIELD_ID='"&amp;D71&amp;"',COND_ID='"&amp;E71&amp;"',VALUE_ID='"&amp;F71&amp;"',CONV_KEY='"&amp;G71&amp;"',F_CHECK='"&amp;H71&amp;"',F_WRITE='"&amp;I71&amp;"' Where FORMAT_ID = '"&amp;A71&amp;"' AND FIELD_NO = '"&amp;B71&amp;"' AND PRIORITY = '"&amp;C71&amp;"';"</f>
        <v/>
      </c>
      <c r="M71">
        <f>"Delete from UFMT_BUILD_RULE Where FORMAT_ID = '"&amp;A71&amp;"' AND FIELD_NO = '"&amp;B71&amp;"' AND PRIORITY = '"&amp;C71&amp;"';"</f>
        <v/>
      </c>
      <c r="O71" t="s">
        <v>1326</v>
      </c>
      <c r="P71">
        <f>VLOOKUP(D71,UFMT_FIELD_FORMAT!A:H,8,FALSE)</f>
        <v/>
      </c>
      <c r="Q71">
        <f>IF(ISBLANK(E71),"",VLOOKUP(E71,UFMT_CONDITION!A:J,10,FALSE))</f>
        <v/>
      </c>
      <c r="R71">
        <f>VLOOKUP(F71,UFMT_VALUE!A:E,5,FALSE)</f>
        <v/>
      </c>
      <c r="S71">
        <f>IF(ISBLANK(G71),"",VLOOKUP(G71,UFMT_CONVERSION!A:C,3,FALSE))</f>
        <v/>
      </c>
      <c r="T71">
        <f>"Field '"&amp;P71&amp;IF(Q71="","","',Cond '"&amp;Q71)&amp;"', Value '"&amp;R71&amp;IF(S71="","","', Conv '"&amp;S71)&amp;"'"</f>
        <v/>
      </c>
    </row>
    <row r="72" spans="1:20">
      <c r="A72" t="n">
        <v>201</v>
      </c>
      <c r="B72" t="n">
        <v>3</v>
      </c>
      <c r="C72" t="n">
        <v>1</v>
      </c>
      <c r="D72" t="n">
        <v>2</v>
      </c>
      <c r="F72" t="n">
        <v>24</v>
      </c>
      <c r="H72" t="n">
        <v>0</v>
      </c>
      <c r="I72" t="n">
        <v>0</v>
      </c>
      <c r="K72">
        <f>"Insert into UFMT_BUILD_RULE (FORMAT_ID, FIELD_NO, PRIORITY, FIELD_ID, COND_ID, VALUE_ID, CONV_KEY, F_CHECK, F_WRITE) Values ('"&amp;A72&amp;"', '"&amp;B72&amp;"', '"&amp;C72&amp;"', '"&amp;D72&amp;"', '"&amp;E72&amp;"', '"&amp;F72&amp;"', '"&amp;G72&amp;"', '"&amp;H72&amp;"', '"&amp;I72&amp;"');"</f>
        <v/>
      </c>
      <c r="L72">
        <f>"Update UFMT_BUILD_RULE SET FIELD_ID='"&amp;D72&amp;"',COND_ID='"&amp;E72&amp;"',VALUE_ID='"&amp;F72&amp;"',CONV_KEY='"&amp;G72&amp;"',F_CHECK='"&amp;H72&amp;"',F_WRITE='"&amp;I72&amp;"' Where FORMAT_ID = '"&amp;A72&amp;"' AND FIELD_NO = '"&amp;B72&amp;"' AND PRIORITY = '"&amp;C72&amp;"';"</f>
        <v/>
      </c>
      <c r="M72">
        <f>"Delete from UFMT_BUILD_RULE Where FORMAT_ID = '"&amp;A72&amp;"' AND FIELD_NO = '"&amp;B72&amp;"' AND PRIORITY = '"&amp;C72&amp;"';"</f>
        <v/>
      </c>
      <c r="O72" t="s">
        <v>1326</v>
      </c>
      <c r="P72">
        <f>VLOOKUP(D72,UFMT_FIELD_FORMAT!A:H,8,FALSE)</f>
        <v/>
      </c>
      <c r="Q72">
        <f>IF(ISBLANK(E72),"",VLOOKUP(E72,UFMT_CONDITION!A:J,10,FALSE))</f>
        <v/>
      </c>
      <c r="R72">
        <f>VLOOKUP(F72,UFMT_VALUE!A:E,5,FALSE)</f>
        <v/>
      </c>
      <c r="S72">
        <f>IF(ISBLANK(G72),"",VLOOKUP(G72,UFMT_CONVERSION!A:C,3,FALSE))</f>
        <v/>
      </c>
      <c r="T72">
        <f>"Field '"&amp;P72&amp;IF(Q72="","","',Cond '"&amp;Q72)&amp;"', Value '"&amp;R72&amp;IF(S72="","","', Conv '"&amp;S72)&amp;"'"</f>
        <v/>
      </c>
    </row>
    <row r="73" spans="1:20">
      <c r="A73" t="n">
        <v>201</v>
      </c>
      <c r="B73" t="n">
        <v>4</v>
      </c>
      <c r="C73" t="n">
        <v>1</v>
      </c>
      <c r="D73" t="n">
        <v>3</v>
      </c>
      <c r="F73" t="n">
        <v>7</v>
      </c>
      <c r="H73" t="n">
        <v>0</v>
      </c>
      <c r="I73" t="n">
        <v>0</v>
      </c>
      <c r="K73">
        <f>"Insert into UFMT_BUILD_RULE (FORMAT_ID, FIELD_NO, PRIORITY, FIELD_ID, COND_ID, VALUE_ID, CONV_KEY, F_CHECK, F_WRITE) Values ('"&amp;A73&amp;"', '"&amp;B73&amp;"', '"&amp;C73&amp;"', '"&amp;D73&amp;"', '"&amp;E73&amp;"', '"&amp;F73&amp;"', '"&amp;G73&amp;"', '"&amp;H73&amp;"', '"&amp;I73&amp;"');"</f>
        <v/>
      </c>
      <c r="L73">
        <f>"Update UFMT_BUILD_RULE SET FIELD_ID='"&amp;D73&amp;"',COND_ID='"&amp;E73&amp;"',VALUE_ID='"&amp;F73&amp;"',CONV_KEY='"&amp;G73&amp;"',F_CHECK='"&amp;H73&amp;"',F_WRITE='"&amp;I73&amp;"' Where FORMAT_ID = '"&amp;A73&amp;"' AND FIELD_NO = '"&amp;B73&amp;"' AND PRIORITY = '"&amp;C73&amp;"';"</f>
        <v/>
      </c>
      <c r="M73">
        <f>"Delete from UFMT_BUILD_RULE Where FORMAT_ID = '"&amp;A73&amp;"' AND FIELD_NO = '"&amp;B73&amp;"' AND PRIORITY = '"&amp;C73&amp;"';"</f>
        <v/>
      </c>
      <c r="O73" t="s">
        <v>1326</v>
      </c>
      <c r="P73">
        <f>VLOOKUP(D73,UFMT_FIELD_FORMAT!A:H,8,FALSE)</f>
        <v/>
      </c>
      <c r="Q73">
        <f>IF(ISBLANK(E73),"",VLOOKUP(E73,UFMT_CONDITION!A:J,10,FALSE))</f>
        <v/>
      </c>
      <c r="R73">
        <f>VLOOKUP(F73,UFMT_VALUE!A:E,5,FALSE)</f>
        <v/>
      </c>
      <c r="S73">
        <f>IF(ISBLANK(G73),"",VLOOKUP(G73,UFMT_CONVERSION!A:C,3,FALSE))</f>
        <v/>
      </c>
      <c r="T73">
        <f>"Field '"&amp;P73&amp;IF(Q73="","","',Cond '"&amp;Q73)&amp;"', Value '"&amp;R73&amp;IF(S73="","","', Conv '"&amp;S73)&amp;"'"</f>
        <v/>
      </c>
    </row>
    <row r="74" spans="1:20">
      <c r="A74" t="n">
        <v>201</v>
      </c>
      <c r="B74" t="n">
        <v>7</v>
      </c>
      <c r="C74" t="n">
        <v>1</v>
      </c>
      <c r="D74" t="n">
        <v>25</v>
      </c>
      <c r="F74" t="n">
        <v>206</v>
      </c>
      <c r="H74" t="n">
        <v>0</v>
      </c>
      <c r="I74" t="n">
        <v>0</v>
      </c>
      <c r="K74">
        <f>"Insert into UFMT_BUILD_RULE (FORMAT_ID, FIELD_NO, PRIORITY, FIELD_ID, COND_ID, VALUE_ID, CONV_KEY, F_CHECK, F_WRITE) Values ('"&amp;A74&amp;"', '"&amp;B74&amp;"', '"&amp;C74&amp;"', '"&amp;D74&amp;"', '"&amp;E74&amp;"', '"&amp;F74&amp;"', '"&amp;G74&amp;"', '"&amp;H74&amp;"', '"&amp;I74&amp;"');"</f>
        <v/>
      </c>
      <c r="L74">
        <f>"Update UFMT_BUILD_RULE SET FIELD_ID='"&amp;D74&amp;"',COND_ID='"&amp;E74&amp;"',VALUE_ID='"&amp;F74&amp;"',CONV_KEY='"&amp;G74&amp;"',F_CHECK='"&amp;H74&amp;"',F_WRITE='"&amp;I74&amp;"' Where FORMAT_ID = '"&amp;A74&amp;"' AND FIELD_NO = '"&amp;B74&amp;"' AND PRIORITY = '"&amp;C74&amp;"';"</f>
        <v/>
      </c>
      <c r="M74">
        <f>"Delete from UFMT_BUILD_RULE Where FORMAT_ID = '"&amp;A74&amp;"' AND FIELD_NO = '"&amp;B74&amp;"' AND PRIORITY = '"&amp;C74&amp;"';"</f>
        <v/>
      </c>
      <c r="O74" t="s">
        <v>1326</v>
      </c>
      <c r="P74">
        <f>VLOOKUP(D74,UFMT_FIELD_FORMAT!A:H,8,FALSE)</f>
        <v/>
      </c>
      <c r="Q74">
        <f>IF(ISBLANK(E74),"",VLOOKUP(E74,UFMT_CONDITION!A:J,10,FALSE))</f>
        <v/>
      </c>
      <c r="R74">
        <f>VLOOKUP(F74,UFMT_VALUE!A:E,5,FALSE)</f>
        <v/>
      </c>
      <c r="S74">
        <f>IF(ISBLANK(G74),"",VLOOKUP(G74,UFMT_CONVERSION!A:C,3,FALSE))</f>
        <v/>
      </c>
      <c r="T74">
        <f>"Field '"&amp;P74&amp;IF(Q74="","","',Cond '"&amp;Q74)&amp;"', Value '"&amp;R74&amp;IF(S74="","","', Conv '"&amp;S74)&amp;"'"</f>
        <v/>
      </c>
    </row>
    <row r="75" spans="1:20">
      <c r="A75" t="n">
        <v>201</v>
      </c>
      <c r="B75" t="n">
        <v>8</v>
      </c>
      <c r="C75" t="n">
        <v>1</v>
      </c>
      <c r="D75" t="n">
        <v>4</v>
      </c>
      <c r="F75" t="n">
        <v>285</v>
      </c>
      <c r="H75" t="n">
        <v>0</v>
      </c>
      <c r="I75" t="n">
        <v>0</v>
      </c>
      <c r="K75">
        <f>"Insert into UFMT_BUILD_RULE (FORMAT_ID, FIELD_NO, PRIORITY, FIELD_ID, COND_ID, VALUE_ID, CONV_KEY, F_CHECK, F_WRITE) Values ('"&amp;A75&amp;"', '"&amp;B75&amp;"', '"&amp;C75&amp;"', '"&amp;D75&amp;"', '"&amp;E75&amp;"', '"&amp;F75&amp;"', '"&amp;G75&amp;"', '"&amp;H75&amp;"', '"&amp;I75&amp;"');"</f>
        <v/>
      </c>
      <c r="L75">
        <f>"Update UFMT_BUILD_RULE SET FIELD_ID='"&amp;D75&amp;"',COND_ID='"&amp;E75&amp;"',VALUE_ID='"&amp;F75&amp;"',CONV_KEY='"&amp;G75&amp;"',F_CHECK='"&amp;H75&amp;"',F_WRITE='"&amp;I75&amp;"' Where FORMAT_ID = '"&amp;A75&amp;"' AND FIELD_NO = '"&amp;B75&amp;"' AND PRIORITY = '"&amp;C75&amp;"';"</f>
        <v/>
      </c>
      <c r="M75">
        <f>"Delete from UFMT_BUILD_RULE Where FORMAT_ID = '"&amp;A75&amp;"' AND FIELD_NO = '"&amp;B75&amp;"' AND PRIORITY = '"&amp;C75&amp;"';"</f>
        <v/>
      </c>
      <c r="O75" t="s">
        <v>1326</v>
      </c>
      <c r="P75">
        <f>VLOOKUP(D75,UFMT_FIELD_FORMAT!A:H,8,FALSE)</f>
        <v/>
      </c>
      <c r="Q75">
        <f>IF(ISBLANK(E75),"",VLOOKUP(E75,UFMT_CONDITION!A:J,10,FALSE))</f>
        <v/>
      </c>
      <c r="R75">
        <f>VLOOKUP(F75,UFMT_VALUE!A:E,5,FALSE)</f>
        <v/>
      </c>
      <c r="S75">
        <f>IF(ISBLANK(G75),"",VLOOKUP(G75,UFMT_CONVERSION!A:C,3,FALSE))</f>
        <v/>
      </c>
      <c r="T75">
        <f>"Field '"&amp;P75&amp;IF(Q75="","","',Cond '"&amp;Q75)&amp;"', Value '"&amp;R75&amp;IF(S75="","","', Conv '"&amp;S75)&amp;"'"</f>
        <v/>
      </c>
    </row>
    <row r="76" spans="1:20">
      <c r="A76" t="n">
        <v>201</v>
      </c>
      <c r="B76" t="n">
        <v>11</v>
      </c>
      <c r="C76" t="n">
        <v>1</v>
      </c>
      <c r="D76" t="n">
        <v>5</v>
      </c>
      <c r="F76" t="n">
        <v>47</v>
      </c>
      <c r="H76" t="n">
        <v>0</v>
      </c>
      <c r="I76" t="n">
        <v>0</v>
      </c>
      <c r="K76">
        <f>"Insert into UFMT_BUILD_RULE (FORMAT_ID, FIELD_NO, PRIORITY, FIELD_ID, COND_ID, VALUE_ID, CONV_KEY, F_CHECK, F_WRITE) Values ('"&amp;A76&amp;"', '"&amp;B76&amp;"', '"&amp;C76&amp;"', '"&amp;D76&amp;"', '"&amp;E76&amp;"', '"&amp;F76&amp;"', '"&amp;G76&amp;"', '"&amp;H76&amp;"', '"&amp;I76&amp;"');"</f>
        <v/>
      </c>
      <c r="L76">
        <f>"Update UFMT_BUILD_RULE SET FIELD_ID='"&amp;D76&amp;"',COND_ID='"&amp;E76&amp;"',VALUE_ID='"&amp;F76&amp;"',CONV_KEY='"&amp;G76&amp;"',F_CHECK='"&amp;H76&amp;"',F_WRITE='"&amp;I76&amp;"' Where FORMAT_ID = '"&amp;A76&amp;"' AND FIELD_NO = '"&amp;B76&amp;"' AND PRIORITY = '"&amp;C76&amp;"';"</f>
        <v/>
      </c>
      <c r="M76">
        <f>"Delete from UFMT_BUILD_RULE Where FORMAT_ID = '"&amp;A76&amp;"' AND FIELD_NO = '"&amp;B76&amp;"' AND PRIORITY = '"&amp;C76&amp;"';"</f>
        <v/>
      </c>
      <c r="O76" t="s">
        <v>1326</v>
      </c>
      <c r="P76">
        <f>VLOOKUP(D76,UFMT_FIELD_FORMAT!A:H,8,FALSE)</f>
        <v/>
      </c>
      <c r="Q76">
        <f>IF(ISBLANK(E76),"",VLOOKUP(E76,UFMT_CONDITION!A:J,10,FALSE))</f>
        <v/>
      </c>
      <c r="R76">
        <f>VLOOKUP(F76,UFMT_VALUE!A:E,5,FALSE)</f>
        <v/>
      </c>
      <c r="S76">
        <f>IF(ISBLANK(G76),"",VLOOKUP(G76,UFMT_CONVERSION!A:C,3,FALSE))</f>
        <v/>
      </c>
      <c r="T76">
        <f>"Field '"&amp;P76&amp;IF(Q76="","","',Cond '"&amp;Q76)&amp;"', Value '"&amp;R76&amp;IF(S76="","","', Conv '"&amp;S76)&amp;"'"</f>
        <v/>
      </c>
    </row>
    <row r="77" spans="1:20">
      <c r="A77" t="n">
        <v>201</v>
      </c>
      <c r="B77" t="n">
        <v>12</v>
      </c>
      <c r="C77" t="n">
        <v>1</v>
      </c>
      <c r="D77" t="n">
        <v>5</v>
      </c>
      <c r="F77" t="n">
        <v>14</v>
      </c>
      <c r="H77" t="n">
        <v>0</v>
      </c>
      <c r="I77" t="n">
        <v>0</v>
      </c>
      <c r="K77">
        <f>"Insert into UFMT_BUILD_RULE (FORMAT_ID, FIELD_NO, PRIORITY, FIELD_ID, COND_ID, VALUE_ID, CONV_KEY, F_CHECK, F_WRITE) Values ('"&amp;A77&amp;"', '"&amp;B77&amp;"', '"&amp;C77&amp;"', '"&amp;D77&amp;"', '"&amp;E77&amp;"', '"&amp;F77&amp;"', '"&amp;G77&amp;"', '"&amp;H77&amp;"', '"&amp;I77&amp;"');"</f>
        <v/>
      </c>
      <c r="L77">
        <f>"Update UFMT_BUILD_RULE SET FIELD_ID='"&amp;D77&amp;"',COND_ID='"&amp;E77&amp;"',VALUE_ID='"&amp;F77&amp;"',CONV_KEY='"&amp;G77&amp;"',F_CHECK='"&amp;H77&amp;"',F_WRITE='"&amp;I77&amp;"' Where FORMAT_ID = '"&amp;A77&amp;"' AND FIELD_NO = '"&amp;B77&amp;"' AND PRIORITY = '"&amp;C77&amp;"';"</f>
        <v/>
      </c>
      <c r="M77">
        <f>"Delete from UFMT_BUILD_RULE Where FORMAT_ID = '"&amp;A77&amp;"' AND FIELD_NO = '"&amp;B77&amp;"' AND PRIORITY = '"&amp;C77&amp;"';"</f>
        <v/>
      </c>
      <c r="O77" t="s">
        <v>1326</v>
      </c>
      <c r="P77">
        <f>VLOOKUP(D77,UFMT_FIELD_FORMAT!A:H,8,FALSE)</f>
        <v/>
      </c>
      <c r="Q77">
        <f>IF(ISBLANK(E77),"",VLOOKUP(E77,UFMT_CONDITION!A:J,10,FALSE))</f>
        <v/>
      </c>
      <c r="R77">
        <f>VLOOKUP(F77,UFMT_VALUE!A:E,5,FALSE)</f>
        <v/>
      </c>
      <c r="S77">
        <f>IF(ISBLANK(G77),"",VLOOKUP(G77,UFMT_CONVERSION!A:C,3,FALSE))</f>
        <v/>
      </c>
      <c r="T77">
        <f>"Field '"&amp;P77&amp;IF(Q77="","","',Cond '"&amp;Q77)&amp;"', Value '"&amp;R77&amp;IF(S77="","","', Conv '"&amp;S77)&amp;"'"</f>
        <v/>
      </c>
    </row>
    <row r="78" spans="1:20">
      <c r="A78" t="n">
        <v>201</v>
      </c>
      <c r="B78" t="n">
        <v>13</v>
      </c>
      <c r="C78" t="n">
        <v>1</v>
      </c>
      <c r="D78" t="n">
        <v>8</v>
      </c>
      <c r="F78" t="n">
        <v>13</v>
      </c>
      <c r="H78" t="n">
        <v>0</v>
      </c>
      <c r="I78" t="n">
        <v>0</v>
      </c>
      <c r="K78">
        <f>"Insert into UFMT_BUILD_RULE (FORMAT_ID, FIELD_NO, PRIORITY, FIELD_ID, COND_ID, VALUE_ID, CONV_KEY, F_CHECK, F_WRITE) Values ('"&amp;A78&amp;"', '"&amp;B78&amp;"', '"&amp;C78&amp;"', '"&amp;D78&amp;"', '"&amp;E78&amp;"', '"&amp;F78&amp;"', '"&amp;G78&amp;"', '"&amp;H78&amp;"', '"&amp;I78&amp;"');"</f>
        <v/>
      </c>
      <c r="L78">
        <f>"Update UFMT_BUILD_RULE SET FIELD_ID='"&amp;D78&amp;"',COND_ID='"&amp;E78&amp;"',VALUE_ID='"&amp;F78&amp;"',CONV_KEY='"&amp;G78&amp;"',F_CHECK='"&amp;H78&amp;"',F_WRITE='"&amp;I78&amp;"' Where FORMAT_ID = '"&amp;A78&amp;"' AND FIELD_NO = '"&amp;B78&amp;"' AND PRIORITY = '"&amp;C78&amp;"';"</f>
        <v/>
      </c>
      <c r="M78">
        <f>"Delete from UFMT_BUILD_RULE Where FORMAT_ID = '"&amp;A78&amp;"' AND FIELD_NO = '"&amp;B78&amp;"' AND PRIORITY = '"&amp;C78&amp;"';"</f>
        <v/>
      </c>
      <c r="O78" t="s">
        <v>1326</v>
      </c>
      <c r="P78">
        <f>VLOOKUP(D78,UFMT_FIELD_FORMAT!A:H,8,FALSE)</f>
        <v/>
      </c>
      <c r="Q78">
        <f>IF(ISBLANK(E78),"",VLOOKUP(E78,UFMT_CONDITION!A:J,10,FALSE))</f>
        <v/>
      </c>
      <c r="R78">
        <f>VLOOKUP(F78,UFMT_VALUE!A:E,5,FALSE)</f>
        <v/>
      </c>
      <c r="S78">
        <f>IF(ISBLANK(G78),"",VLOOKUP(G78,UFMT_CONVERSION!A:C,3,FALSE))</f>
        <v/>
      </c>
      <c r="T78">
        <f>"Field '"&amp;P78&amp;IF(Q78="","","',Cond '"&amp;Q78)&amp;"', Value '"&amp;R78&amp;IF(S78="","","', Conv '"&amp;S78)&amp;"'"</f>
        <v/>
      </c>
    </row>
    <row r="79" spans="1:20">
      <c r="A79" t="n">
        <v>201</v>
      </c>
      <c r="B79" t="n">
        <v>18</v>
      </c>
      <c r="C79" t="n">
        <v>1</v>
      </c>
      <c r="D79" t="n">
        <v>8</v>
      </c>
      <c r="F79" t="n">
        <v>90</v>
      </c>
      <c r="H79" t="n">
        <v>0</v>
      </c>
      <c r="I79" t="n">
        <v>0</v>
      </c>
      <c r="K79">
        <f>"Insert into UFMT_BUILD_RULE (FORMAT_ID, FIELD_NO, PRIORITY, FIELD_ID, COND_ID, VALUE_ID, CONV_KEY, F_CHECK, F_WRITE) Values ('"&amp;A79&amp;"', '"&amp;B79&amp;"', '"&amp;C79&amp;"', '"&amp;D79&amp;"', '"&amp;E79&amp;"', '"&amp;F79&amp;"', '"&amp;G79&amp;"', '"&amp;H79&amp;"', '"&amp;I79&amp;"');"</f>
        <v/>
      </c>
      <c r="L79">
        <f>"Update UFMT_BUILD_RULE SET FIELD_ID='"&amp;D79&amp;"',COND_ID='"&amp;E79&amp;"',VALUE_ID='"&amp;F79&amp;"',CONV_KEY='"&amp;G79&amp;"',F_CHECK='"&amp;H79&amp;"',F_WRITE='"&amp;I79&amp;"' Where FORMAT_ID = '"&amp;A79&amp;"' AND FIELD_NO = '"&amp;B79&amp;"' AND PRIORITY = '"&amp;C79&amp;"';"</f>
        <v/>
      </c>
      <c r="M79">
        <f>"Delete from UFMT_BUILD_RULE Where FORMAT_ID = '"&amp;A79&amp;"' AND FIELD_NO = '"&amp;B79&amp;"' AND PRIORITY = '"&amp;C79&amp;"';"</f>
        <v/>
      </c>
      <c r="O79" t="s">
        <v>1326</v>
      </c>
      <c r="P79">
        <f>VLOOKUP(D79,UFMT_FIELD_FORMAT!A:H,8,FALSE)</f>
        <v/>
      </c>
      <c r="Q79">
        <f>IF(ISBLANK(E79),"",VLOOKUP(E79,UFMT_CONDITION!A:J,10,FALSE))</f>
        <v/>
      </c>
      <c r="R79">
        <f>VLOOKUP(F79,UFMT_VALUE!A:E,5,FALSE)</f>
        <v/>
      </c>
      <c r="S79">
        <f>IF(ISBLANK(G79),"",VLOOKUP(G79,UFMT_CONVERSION!A:C,3,FALSE))</f>
        <v/>
      </c>
      <c r="T79">
        <f>"Field '"&amp;P79&amp;IF(Q79="","","',Cond '"&amp;Q79)&amp;"', Value '"&amp;R79&amp;IF(S79="","","', Conv '"&amp;S79)&amp;"'"</f>
        <v/>
      </c>
    </row>
    <row r="80" spans="1:20">
      <c r="A80" t="n">
        <v>201</v>
      </c>
      <c r="B80" t="n">
        <v>29</v>
      </c>
      <c r="C80" t="n">
        <v>1</v>
      </c>
      <c r="D80" t="n">
        <v>4</v>
      </c>
      <c r="F80" t="n">
        <v>285</v>
      </c>
      <c r="H80" t="n">
        <v>0</v>
      </c>
      <c r="I80" t="n">
        <v>0</v>
      </c>
      <c r="K80">
        <f>"Insert into UFMT_BUILD_RULE (FORMAT_ID, FIELD_NO, PRIORITY, FIELD_ID, COND_ID, VALUE_ID, CONV_KEY, F_CHECK, F_WRITE) Values ('"&amp;A80&amp;"', '"&amp;B80&amp;"', '"&amp;C80&amp;"', '"&amp;D80&amp;"', '"&amp;E80&amp;"', '"&amp;F80&amp;"', '"&amp;G80&amp;"', '"&amp;H80&amp;"', '"&amp;I80&amp;"');"</f>
        <v/>
      </c>
      <c r="L80">
        <f>"Update UFMT_BUILD_RULE SET FIELD_ID='"&amp;D80&amp;"',COND_ID='"&amp;E80&amp;"',VALUE_ID='"&amp;F80&amp;"',CONV_KEY='"&amp;G80&amp;"',F_CHECK='"&amp;H80&amp;"',F_WRITE='"&amp;I80&amp;"' Where FORMAT_ID = '"&amp;A80&amp;"' AND FIELD_NO = '"&amp;B80&amp;"' AND PRIORITY = '"&amp;C80&amp;"';"</f>
        <v/>
      </c>
      <c r="M80">
        <f>"Delete from UFMT_BUILD_RULE Where FORMAT_ID = '"&amp;A80&amp;"' AND FIELD_NO = '"&amp;B80&amp;"' AND PRIORITY = '"&amp;C80&amp;"';"</f>
        <v/>
      </c>
      <c r="O80" t="s">
        <v>1326</v>
      </c>
      <c r="P80">
        <f>VLOOKUP(D80,UFMT_FIELD_FORMAT!A:H,8,FALSE)</f>
        <v/>
      </c>
      <c r="Q80">
        <f>IF(ISBLANK(E80),"",VLOOKUP(E80,UFMT_CONDITION!A:J,10,FALSE))</f>
        <v/>
      </c>
      <c r="R80">
        <f>VLOOKUP(F80,UFMT_VALUE!A:E,5,FALSE)</f>
        <v/>
      </c>
      <c r="S80">
        <f>IF(ISBLANK(G80),"",VLOOKUP(G80,UFMT_CONVERSION!A:C,3,FALSE))</f>
        <v/>
      </c>
      <c r="T80">
        <f>"Field '"&amp;P80&amp;IF(Q80="","","',Cond '"&amp;Q80)&amp;"', Value '"&amp;R80&amp;IF(S80="","","', Conv '"&amp;S80)&amp;"'"</f>
        <v/>
      </c>
    </row>
    <row r="81" spans="1:20">
      <c r="A81" t="n">
        <v>201</v>
      </c>
      <c r="B81" t="n">
        <v>31</v>
      </c>
      <c r="C81" t="n">
        <v>1</v>
      </c>
      <c r="D81" t="n">
        <v>17</v>
      </c>
      <c r="F81" t="n">
        <v>285</v>
      </c>
      <c r="H81" t="n">
        <v>0</v>
      </c>
      <c r="I81" t="n">
        <v>0</v>
      </c>
      <c r="K81">
        <f>"Insert into UFMT_BUILD_RULE (FORMAT_ID, FIELD_NO, PRIORITY, FIELD_ID, COND_ID, VALUE_ID, CONV_KEY, F_CHECK, F_WRITE) Values ('"&amp;A81&amp;"', '"&amp;B81&amp;"', '"&amp;C81&amp;"', '"&amp;D81&amp;"', '"&amp;E81&amp;"', '"&amp;F81&amp;"', '"&amp;G81&amp;"', '"&amp;H81&amp;"', '"&amp;I81&amp;"');"</f>
        <v/>
      </c>
      <c r="L81">
        <f>"Update UFMT_BUILD_RULE SET FIELD_ID='"&amp;D81&amp;"',COND_ID='"&amp;E81&amp;"',VALUE_ID='"&amp;F81&amp;"',CONV_KEY='"&amp;G81&amp;"',F_CHECK='"&amp;H81&amp;"',F_WRITE='"&amp;I81&amp;"' Where FORMAT_ID = '"&amp;A81&amp;"' AND FIELD_NO = '"&amp;B81&amp;"' AND PRIORITY = '"&amp;C81&amp;"';"</f>
        <v/>
      </c>
      <c r="M81">
        <f>"Delete from UFMT_BUILD_RULE Where FORMAT_ID = '"&amp;A81&amp;"' AND FIELD_NO = '"&amp;B81&amp;"' AND PRIORITY = '"&amp;C81&amp;"';"</f>
        <v/>
      </c>
      <c r="O81" t="s">
        <v>1326</v>
      </c>
      <c r="P81">
        <f>VLOOKUP(D81,UFMT_FIELD_FORMAT!A:H,8,FALSE)</f>
        <v/>
      </c>
      <c r="Q81">
        <f>IF(ISBLANK(E81),"",VLOOKUP(E81,UFMT_CONDITION!A:J,10,FALSE))</f>
        <v/>
      </c>
      <c r="R81">
        <f>VLOOKUP(F81,UFMT_VALUE!A:E,5,FALSE)</f>
        <v/>
      </c>
      <c r="S81">
        <f>IF(ISBLANK(G81),"",VLOOKUP(G81,UFMT_CONVERSION!A:C,3,FALSE))</f>
        <v/>
      </c>
      <c r="T81">
        <f>"Field '"&amp;P81&amp;IF(Q81="","","',Cond '"&amp;Q81)&amp;"', Value '"&amp;R81&amp;IF(S81="","","', Conv '"&amp;S81)&amp;"'"</f>
        <v/>
      </c>
    </row>
    <row r="82" spans="1:20">
      <c r="A82" t="n">
        <v>201</v>
      </c>
      <c r="B82" t="n">
        <v>32</v>
      </c>
      <c r="C82" t="n">
        <v>1</v>
      </c>
      <c r="D82" t="n">
        <v>11</v>
      </c>
      <c r="F82" t="n">
        <v>285</v>
      </c>
      <c r="H82" t="n">
        <v>0</v>
      </c>
      <c r="I82" t="n">
        <v>0</v>
      </c>
      <c r="K82">
        <f>"Insert into UFMT_BUILD_RULE (FORMAT_ID, FIELD_NO, PRIORITY, FIELD_ID, COND_ID, VALUE_ID, CONV_KEY, F_CHECK, F_WRITE) Values ('"&amp;A82&amp;"', '"&amp;B82&amp;"', '"&amp;C82&amp;"', '"&amp;D82&amp;"', '"&amp;E82&amp;"', '"&amp;F82&amp;"', '"&amp;G82&amp;"', '"&amp;H82&amp;"', '"&amp;I82&amp;"');"</f>
        <v/>
      </c>
      <c r="L82">
        <f>"Update UFMT_BUILD_RULE SET FIELD_ID='"&amp;D82&amp;"',COND_ID='"&amp;E82&amp;"',VALUE_ID='"&amp;F82&amp;"',CONV_KEY='"&amp;G82&amp;"',F_CHECK='"&amp;H82&amp;"',F_WRITE='"&amp;I82&amp;"' Where FORMAT_ID = '"&amp;A82&amp;"' AND FIELD_NO = '"&amp;B82&amp;"' AND PRIORITY = '"&amp;C82&amp;"';"</f>
        <v/>
      </c>
      <c r="M82">
        <f>"Delete from UFMT_BUILD_RULE Where FORMAT_ID = '"&amp;A82&amp;"' AND FIELD_NO = '"&amp;B82&amp;"' AND PRIORITY = '"&amp;C82&amp;"';"</f>
        <v/>
      </c>
      <c r="O82" t="s">
        <v>1326</v>
      </c>
      <c r="P82">
        <f>VLOOKUP(D82,UFMT_FIELD_FORMAT!A:H,8,FALSE)</f>
        <v/>
      </c>
      <c r="Q82">
        <f>IF(ISBLANK(E82),"",VLOOKUP(E82,UFMT_CONDITION!A:J,10,FALSE))</f>
        <v/>
      </c>
      <c r="R82">
        <f>VLOOKUP(F82,UFMT_VALUE!A:E,5,FALSE)</f>
        <v/>
      </c>
      <c r="S82">
        <f>IF(ISBLANK(G82),"",VLOOKUP(G82,UFMT_CONVERSION!A:C,3,FALSE))</f>
        <v/>
      </c>
      <c r="T82">
        <f>"Field '"&amp;P82&amp;IF(Q82="","","',Cond '"&amp;Q82)&amp;"', Value '"&amp;R82&amp;IF(S82="","","', Conv '"&amp;S82)&amp;"'"</f>
        <v/>
      </c>
    </row>
    <row r="83" spans="1:20">
      <c r="A83" t="n">
        <v>201</v>
      </c>
      <c r="B83" t="n">
        <v>33</v>
      </c>
      <c r="C83" t="n">
        <v>1</v>
      </c>
      <c r="D83" t="n">
        <v>11</v>
      </c>
      <c r="F83" t="n">
        <v>285</v>
      </c>
      <c r="H83" t="n">
        <v>0</v>
      </c>
      <c r="I83" t="n">
        <v>0</v>
      </c>
      <c r="K83">
        <f>"Insert into UFMT_BUILD_RULE (FORMAT_ID, FIELD_NO, PRIORITY, FIELD_ID, COND_ID, VALUE_ID, CONV_KEY, F_CHECK, F_WRITE) Values ('"&amp;A83&amp;"', '"&amp;B83&amp;"', '"&amp;C83&amp;"', '"&amp;D83&amp;"', '"&amp;E83&amp;"', '"&amp;F83&amp;"', '"&amp;G83&amp;"', '"&amp;H83&amp;"', '"&amp;I83&amp;"');"</f>
        <v/>
      </c>
      <c r="L83">
        <f>"Update UFMT_BUILD_RULE SET FIELD_ID='"&amp;D83&amp;"',COND_ID='"&amp;E83&amp;"',VALUE_ID='"&amp;F83&amp;"',CONV_KEY='"&amp;G83&amp;"',F_CHECK='"&amp;H83&amp;"',F_WRITE='"&amp;I83&amp;"' Where FORMAT_ID = '"&amp;A83&amp;"' AND FIELD_NO = '"&amp;B83&amp;"' AND PRIORITY = '"&amp;C83&amp;"';"</f>
        <v/>
      </c>
      <c r="M83">
        <f>"Delete from UFMT_BUILD_RULE Where FORMAT_ID = '"&amp;A83&amp;"' AND FIELD_NO = '"&amp;B83&amp;"' AND PRIORITY = '"&amp;C83&amp;"';"</f>
        <v/>
      </c>
      <c r="O83" t="s">
        <v>1326</v>
      </c>
      <c r="P83">
        <f>VLOOKUP(D83,UFMT_FIELD_FORMAT!A:H,8,FALSE)</f>
        <v/>
      </c>
      <c r="Q83">
        <f>IF(ISBLANK(E83),"",VLOOKUP(E83,UFMT_CONDITION!A:J,10,FALSE))</f>
        <v/>
      </c>
      <c r="R83">
        <f>VLOOKUP(F83,UFMT_VALUE!A:E,5,FALSE)</f>
        <v/>
      </c>
      <c r="S83">
        <f>IF(ISBLANK(G83),"",VLOOKUP(G83,UFMT_CONVERSION!A:C,3,FALSE))</f>
        <v/>
      </c>
      <c r="T83">
        <f>"Field '"&amp;P83&amp;IF(Q83="","","',Cond '"&amp;Q83)&amp;"', Value '"&amp;R83&amp;IF(S83="","","', Conv '"&amp;S83)&amp;"'"</f>
        <v/>
      </c>
    </row>
    <row r="84" spans="1:20">
      <c r="A84" t="n">
        <v>201</v>
      </c>
      <c r="B84" t="n">
        <v>37</v>
      </c>
      <c r="C84" t="n">
        <v>1</v>
      </c>
      <c r="D84" t="n">
        <v>13</v>
      </c>
      <c r="F84" t="n">
        <v>23</v>
      </c>
      <c r="H84" t="n">
        <v>0</v>
      </c>
      <c r="I84" t="n">
        <v>0</v>
      </c>
      <c r="K84">
        <f>"Insert into UFMT_BUILD_RULE (FORMAT_ID, FIELD_NO, PRIORITY, FIELD_ID, COND_ID, VALUE_ID, CONV_KEY, F_CHECK, F_WRITE) Values ('"&amp;A84&amp;"', '"&amp;B84&amp;"', '"&amp;C84&amp;"', '"&amp;D84&amp;"', '"&amp;E84&amp;"', '"&amp;F84&amp;"', '"&amp;G84&amp;"', '"&amp;H84&amp;"', '"&amp;I84&amp;"');"</f>
        <v/>
      </c>
      <c r="L84">
        <f>"Update UFMT_BUILD_RULE SET FIELD_ID='"&amp;D84&amp;"',COND_ID='"&amp;E84&amp;"',VALUE_ID='"&amp;F84&amp;"',CONV_KEY='"&amp;G84&amp;"',F_CHECK='"&amp;H84&amp;"',F_WRITE='"&amp;I84&amp;"' Where FORMAT_ID = '"&amp;A84&amp;"' AND FIELD_NO = '"&amp;B84&amp;"' AND PRIORITY = '"&amp;C84&amp;"';"</f>
        <v/>
      </c>
      <c r="M84">
        <f>"Delete from UFMT_BUILD_RULE Where FORMAT_ID = '"&amp;A84&amp;"' AND FIELD_NO = '"&amp;B84&amp;"' AND PRIORITY = '"&amp;C84&amp;"';"</f>
        <v/>
      </c>
      <c r="O84" t="s">
        <v>1326</v>
      </c>
      <c r="P84">
        <f>VLOOKUP(D84,UFMT_FIELD_FORMAT!A:H,8,FALSE)</f>
        <v/>
      </c>
      <c r="Q84">
        <f>IF(ISBLANK(E84),"",VLOOKUP(E84,UFMT_CONDITION!A:J,10,FALSE))</f>
        <v/>
      </c>
      <c r="R84">
        <f>VLOOKUP(F84,UFMT_VALUE!A:E,5,FALSE)</f>
        <v/>
      </c>
      <c r="S84">
        <f>IF(ISBLANK(G84),"",VLOOKUP(G84,UFMT_CONVERSION!A:C,3,FALSE))</f>
        <v/>
      </c>
      <c r="T84">
        <f>"Field '"&amp;P84&amp;IF(Q84="","","',Cond '"&amp;Q84)&amp;"', Value '"&amp;R84&amp;IF(S84="","","', Conv '"&amp;S84)&amp;"'"</f>
        <v/>
      </c>
    </row>
    <row r="85" spans="1:20">
      <c r="A85" t="n">
        <v>201</v>
      </c>
      <c r="B85" t="n">
        <v>38</v>
      </c>
      <c r="C85" t="n">
        <v>1</v>
      </c>
      <c r="D85" t="n">
        <v>7</v>
      </c>
      <c r="F85" t="n">
        <v>49</v>
      </c>
      <c r="H85" t="n">
        <v>0</v>
      </c>
      <c r="I85" t="n">
        <v>1</v>
      </c>
      <c r="K85">
        <f>"Insert into UFMT_BUILD_RULE (FORMAT_ID, FIELD_NO, PRIORITY, FIELD_ID, COND_ID, VALUE_ID, CONV_KEY, F_CHECK, F_WRITE) Values ('"&amp;A85&amp;"', '"&amp;B85&amp;"', '"&amp;C85&amp;"', '"&amp;D85&amp;"', '"&amp;E85&amp;"', '"&amp;F85&amp;"', '"&amp;G85&amp;"', '"&amp;H85&amp;"', '"&amp;I85&amp;"');"</f>
        <v/>
      </c>
      <c r="L85">
        <f>"Update UFMT_BUILD_RULE SET FIELD_ID='"&amp;D85&amp;"',COND_ID='"&amp;E85&amp;"',VALUE_ID='"&amp;F85&amp;"',CONV_KEY='"&amp;G85&amp;"',F_CHECK='"&amp;H85&amp;"',F_WRITE='"&amp;I85&amp;"' Where FORMAT_ID = '"&amp;A85&amp;"' AND FIELD_NO = '"&amp;B85&amp;"' AND PRIORITY = '"&amp;C85&amp;"';"</f>
        <v/>
      </c>
      <c r="M85">
        <f>"Delete from UFMT_BUILD_RULE Where FORMAT_ID = '"&amp;A85&amp;"' AND FIELD_NO = '"&amp;B85&amp;"' AND PRIORITY = '"&amp;C85&amp;"';"</f>
        <v/>
      </c>
      <c r="O85" t="s">
        <v>1326</v>
      </c>
      <c r="P85">
        <f>VLOOKUP(D85,UFMT_FIELD_FORMAT!A:H,8,FALSE)</f>
        <v/>
      </c>
      <c r="Q85">
        <f>IF(ISBLANK(E85),"",VLOOKUP(E85,UFMT_CONDITION!A:J,10,FALSE))</f>
        <v/>
      </c>
      <c r="R85">
        <f>VLOOKUP(F85,UFMT_VALUE!A:E,5,FALSE)</f>
        <v/>
      </c>
      <c r="S85">
        <f>IF(ISBLANK(G85),"",VLOOKUP(G85,UFMT_CONVERSION!A:C,3,FALSE))</f>
        <v/>
      </c>
      <c r="T85">
        <f>"Field '"&amp;P85&amp;IF(Q85="","","',Cond '"&amp;Q85)&amp;"', Value '"&amp;R85&amp;IF(S85="","","', Conv '"&amp;S85)&amp;"'"</f>
        <v/>
      </c>
    </row>
    <row r="86" spans="1:20">
      <c r="A86" t="n">
        <v>201</v>
      </c>
      <c r="B86" t="n">
        <v>39</v>
      </c>
      <c r="C86" t="n">
        <v>1</v>
      </c>
      <c r="D86" t="n">
        <v>46</v>
      </c>
      <c r="F86" t="n">
        <v>44</v>
      </c>
      <c r="G86" t="n">
        <v>33</v>
      </c>
      <c r="H86" t="n">
        <v>0</v>
      </c>
      <c r="I86" t="n">
        <v>1</v>
      </c>
      <c r="K86">
        <f>"Insert into UFMT_BUILD_RULE (FORMAT_ID, FIELD_NO, PRIORITY, FIELD_ID, COND_ID, VALUE_ID, CONV_KEY, F_CHECK, F_WRITE) Values ('"&amp;A86&amp;"', '"&amp;B86&amp;"', '"&amp;C86&amp;"', '"&amp;D86&amp;"', '"&amp;E86&amp;"', '"&amp;F86&amp;"', '"&amp;G86&amp;"', '"&amp;H86&amp;"', '"&amp;I86&amp;"');"</f>
        <v/>
      </c>
      <c r="L86">
        <f>"Update UFMT_BUILD_RULE SET FIELD_ID='"&amp;D86&amp;"',COND_ID='"&amp;E86&amp;"',VALUE_ID='"&amp;F86&amp;"',CONV_KEY='"&amp;G86&amp;"',F_CHECK='"&amp;H86&amp;"',F_WRITE='"&amp;I86&amp;"' Where FORMAT_ID = '"&amp;A86&amp;"' AND FIELD_NO = '"&amp;B86&amp;"' AND PRIORITY = '"&amp;C86&amp;"';"</f>
        <v/>
      </c>
      <c r="M86">
        <f>"Delete from UFMT_BUILD_RULE Where FORMAT_ID = '"&amp;A86&amp;"' AND FIELD_NO = '"&amp;B86&amp;"' AND PRIORITY = '"&amp;C86&amp;"';"</f>
        <v/>
      </c>
      <c r="O86" t="s">
        <v>1326</v>
      </c>
      <c r="P86">
        <f>VLOOKUP(D86,UFMT_FIELD_FORMAT!A:H,8,FALSE)</f>
        <v/>
      </c>
      <c r="Q86">
        <f>IF(ISBLANK(E86),"",VLOOKUP(E86,UFMT_CONDITION!A:J,10,FALSE))</f>
        <v/>
      </c>
      <c r="R86">
        <f>VLOOKUP(F86,UFMT_VALUE!A:E,5,FALSE)</f>
        <v/>
      </c>
      <c r="S86">
        <f>IF(ISBLANK(G86),"",VLOOKUP(G86,UFMT_CONVERSION!A:C,3,FALSE))</f>
        <v/>
      </c>
      <c r="T86">
        <f>"Field '"&amp;P86&amp;IF(Q86="","","',Cond '"&amp;Q86)&amp;"', Value '"&amp;R86&amp;IF(S86="","","', Conv '"&amp;S86)&amp;"'"</f>
        <v/>
      </c>
    </row>
    <row r="87" spans="1:20">
      <c r="A87" t="n">
        <v>201</v>
      </c>
      <c r="B87" t="n">
        <v>39</v>
      </c>
      <c r="C87" t="n">
        <v>2</v>
      </c>
      <c r="D87" t="n">
        <v>46</v>
      </c>
      <c r="E87" t="n">
        <v>74</v>
      </c>
      <c r="F87" t="n">
        <v>322</v>
      </c>
      <c r="G87" t="n">
        <v>142</v>
      </c>
      <c r="H87" t="n">
        <v>0</v>
      </c>
      <c r="I87" t="n">
        <v>1</v>
      </c>
      <c r="K87">
        <f>"Insert into UFMT_BUILD_RULE (FORMAT_ID, FIELD_NO, PRIORITY, FIELD_ID, COND_ID, VALUE_ID, CONV_KEY, F_CHECK, F_WRITE) Values ('"&amp;A87&amp;"', '"&amp;B87&amp;"', '"&amp;C87&amp;"', '"&amp;D87&amp;"', '"&amp;E87&amp;"', '"&amp;F87&amp;"', '"&amp;G87&amp;"', '"&amp;H87&amp;"', '"&amp;I87&amp;"');"</f>
        <v/>
      </c>
      <c r="L87">
        <f>"Update UFMT_BUILD_RULE SET FIELD_ID='"&amp;D87&amp;"',COND_ID='"&amp;E87&amp;"',VALUE_ID='"&amp;F87&amp;"',CONV_KEY='"&amp;G87&amp;"',F_CHECK='"&amp;H87&amp;"',F_WRITE='"&amp;I87&amp;"' Where FORMAT_ID = '"&amp;A87&amp;"' AND FIELD_NO = '"&amp;B87&amp;"' AND PRIORITY = '"&amp;C87&amp;"';"</f>
        <v/>
      </c>
      <c r="M87">
        <f>"Delete from UFMT_BUILD_RULE Where FORMAT_ID = '"&amp;A87&amp;"' AND FIELD_NO = '"&amp;B87&amp;"' AND PRIORITY = '"&amp;C87&amp;"';"</f>
        <v/>
      </c>
      <c r="O87" t="s">
        <v>1326</v>
      </c>
      <c r="P87">
        <f>VLOOKUP(D87,UFMT_FIELD_FORMAT!A:H,8,FALSE)</f>
        <v/>
      </c>
      <c r="Q87">
        <f>IF(ISBLANK(E87),"",VLOOKUP(E87,UFMT_CONDITION!A:J,10,FALSE))</f>
        <v/>
      </c>
      <c r="R87">
        <f>VLOOKUP(F87,UFMT_VALUE!A:E,5,FALSE)</f>
        <v/>
      </c>
      <c r="S87">
        <f>IF(ISBLANK(G87),"",VLOOKUP(G87,UFMT_CONVERSION!A:C,3,FALSE))</f>
        <v/>
      </c>
      <c r="T87">
        <f>"Field '"&amp;P87&amp;IF(Q87="","","',Cond '"&amp;Q87)&amp;"', Value '"&amp;R87&amp;IF(S87="","","', Conv '"&amp;S87)&amp;"'"</f>
        <v/>
      </c>
    </row>
    <row r="88" spans="1:20">
      <c r="A88" t="n">
        <v>201</v>
      </c>
      <c r="B88" t="n">
        <v>41</v>
      </c>
      <c r="C88" t="n">
        <v>1</v>
      </c>
      <c r="D88" t="n">
        <v>15</v>
      </c>
      <c r="F88" t="n">
        <v>25</v>
      </c>
      <c r="H88" t="n">
        <v>0</v>
      </c>
      <c r="I88" t="n">
        <v>0</v>
      </c>
      <c r="K88">
        <f>"Insert into UFMT_BUILD_RULE (FORMAT_ID, FIELD_NO, PRIORITY, FIELD_ID, COND_ID, VALUE_ID, CONV_KEY, F_CHECK, F_WRITE) Values ('"&amp;A88&amp;"', '"&amp;B88&amp;"', '"&amp;C88&amp;"', '"&amp;D88&amp;"', '"&amp;E88&amp;"', '"&amp;F88&amp;"', '"&amp;G88&amp;"', '"&amp;H88&amp;"', '"&amp;I88&amp;"');"</f>
        <v/>
      </c>
      <c r="L88">
        <f>"Update UFMT_BUILD_RULE SET FIELD_ID='"&amp;D88&amp;"',COND_ID='"&amp;E88&amp;"',VALUE_ID='"&amp;F88&amp;"',CONV_KEY='"&amp;G88&amp;"',F_CHECK='"&amp;H88&amp;"',F_WRITE='"&amp;I88&amp;"' Where FORMAT_ID = '"&amp;A88&amp;"' AND FIELD_NO = '"&amp;B88&amp;"' AND PRIORITY = '"&amp;C88&amp;"';"</f>
        <v/>
      </c>
      <c r="M88">
        <f>"Delete from UFMT_BUILD_RULE Where FORMAT_ID = '"&amp;A88&amp;"' AND FIELD_NO = '"&amp;B88&amp;"' AND PRIORITY = '"&amp;C88&amp;"';"</f>
        <v/>
      </c>
      <c r="O88" t="s">
        <v>1326</v>
      </c>
      <c r="P88">
        <f>VLOOKUP(D88,UFMT_FIELD_FORMAT!A:H,8,FALSE)</f>
        <v/>
      </c>
      <c r="Q88">
        <f>IF(ISBLANK(E88),"",VLOOKUP(E88,UFMT_CONDITION!A:J,10,FALSE))</f>
        <v/>
      </c>
      <c r="R88">
        <f>VLOOKUP(F88,UFMT_VALUE!A:E,5,FALSE)</f>
        <v/>
      </c>
      <c r="S88">
        <f>IF(ISBLANK(G88),"",VLOOKUP(G88,UFMT_CONVERSION!A:C,3,FALSE))</f>
        <v/>
      </c>
      <c r="T88">
        <f>"Field '"&amp;P88&amp;IF(Q88="","","',Cond '"&amp;Q88)&amp;"', Value '"&amp;R88&amp;IF(S88="","","', Conv '"&amp;S88)&amp;"'"</f>
        <v/>
      </c>
    </row>
    <row r="89" spans="1:20">
      <c r="A89" t="n">
        <v>201</v>
      </c>
      <c r="B89" t="n">
        <v>42</v>
      </c>
      <c r="C89" t="n">
        <v>1</v>
      </c>
      <c r="D89" t="n">
        <v>16</v>
      </c>
      <c r="F89" t="n">
        <v>26</v>
      </c>
      <c r="H89" t="n">
        <v>0</v>
      </c>
      <c r="I89" t="n">
        <v>0</v>
      </c>
      <c r="K89">
        <f>"Insert into UFMT_BUILD_RULE (FORMAT_ID, FIELD_NO, PRIORITY, FIELD_ID, COND_ID, VALUE_ID, CONV_KEY, F_CHECK, F_WRITE) Values ('"&amp;A89&amp;"', '"&amp;B89&amp;"', '"&amp;C89&amp;"', '"&amp;D89&amp;"', '"&amp;E89&amp;"', '"&amp;F89&amp;"', '"&amp;G89&amp;"', '"&amp;H89&amp;"', '"&amp;I89&amp;"');"</f>
        <v/>
      </c>
      <c r="L89">
        <f>"Update UFMT_BUILD_RULE SET FIELD_ID='"&amp;D89&amp;"',COND_ID='"&amp;E89&amp;"',VALUE_ID='"&amp;F89&amp;"',CONV_KEY='"&amp;G89&amp;"',F_CHECK='"&amp;H89&amp;"',F_WRITE='"&amp;I89&amp;"' Where FORMAT_ID = '"&amp;A89&amp;"' AND FIELD_NO = '"&amp;B89&amp;"' AND PRIORITY = '"&amp;C89&amp;"';"</f>
        <v/>
      </c>
      <c r="M89">
        <f>"Delete from UFMT_BUILD_RULE Where FORMAT_ID = '"&amp;A89&amp;"' AND FIELD_NO = '"&amp;B89&amp;"' AND PRIORITY = '"&amp;C89&amp;"';"</f>
        <v/>
      </c>
      <c r="O89" t="s">
        <v>1326</v>
      </c>
      <c r="P89">
        <f>VLOOKUP(D89,UFMT_FIELD_FORMAT!A:H,8,FALSE)</f>
        <v/>
      </c>
      <c r="Q89">
        <f>IF(ISBLANK(E89),"",VLOOKUP(E89,UFMT_CONDITION!A:J,10,FALSE))</f>
        <v/>
      </c>
      <c r="R89">
        <f>VLOOKUP(F89,UFMT_VALUE!A:E,5,FALSE)</f>
        <v/>
      </c>
      <c r="S89">
        <f>IF(ISBLANK(G89),"",VLOOKUP(G89,UFMT_CONVERSION!A:C,3,FALSE))</f>
        <v/>
      </c>
      <c r="T89">
        <f>"Field '"&amp;P89&amp;IF(Q89="","","',Cond '"&amp;Q89)&amp;"', Value '"&amp;R89&amp;IF(S89="","","', Conv '"&amp;S89)&amp;"'"</f>
        <v/>
      </c>
    </row>
    <row r="90" spans="1:20">
      <c r="A90" t="n">
        <v>201</v>
      </c>
      <c r="B90" t="n">
        <v>48</v>
      </c>
      <c r="C90" t="n">
        <v>1</v>
      </c>
      <c r="D90" t="n">
        <v>20</v>
      </c>
      <c r="F90" t="n">
        <v>50</v>
      </c>
      <c r="H90" t="n">
        <v>0</v>
      </c>
      <c r="I90" t="n">
        <v>1</v>
      </c>
      <c r="K90">
        <f>"Insert into UFMT_BUILD_RULE (FORMAT_ID, FIELD_NO, PRIORITY, FIELD_ID, COND_ID, VALUE_ID, CONV_KEY, F_CHECK, F_WRITE) Values ('"&amp;A90&amp;"', '"&amp;B90&amp;"', '"&amp;C90&amp;"', '"&amp;D90&amp;"', '"&amp;E90&amp;"', '"&amp;F90&amp;"', '"&amp;G90&amp;"', '"&amp;H90&amp;"', '"&amp;I90&amp;"');"</f>
        <v/>
      </c>
      <c r="L90">
        <f>"Update UFMT_BUILD_RULE SET FIELD_ID='"&amp;D90&amp;"',COND_ID='"&amp;E90&amp;"',VALUE_ID='"&amp;F90&amp;"',CONV_KEY='"&amp;G90&amp;"',F_CHECK='"&amp;H90&amp;"',F_WRITE='"&amp;I90&amp;"' Where FORMAT_ID = '"&amp;A90&amp;"' AND FIELD_NO = '"&amp;B90&amp;"' AND PRIORITY = '"&amp;C90&amp;"';"</f>
        <v/>
      </c>
      <c r="M90">
        <f>"Delete from UFMT_BUILD_RULE Where FORMAT_ID = '"&amp;A90&amp;"' AND FIELD_NO = '"&amp;B90&amp;"' AND PRIORITY = '"&amp;C90&amp;"';"</f>
        <v/>
      </c>
      <c r="O90" t="s">
        <v>1326</v>
      </c>
      <c r="P90">
        <f>VLOOKUP(D90,UFMT_FIELD_FORMAT!A:H,8,FALSE)</f>
        <v/>
      </c>
      <c r="Q90">
        <f>IF(ISBLANK(E90),"",VLOOKUP(E90,UFMT_CONDITION!A:J,10,FALSE))</f>
        <v/>
      </c>
      <c r="R90">
        <f>VLOOKUP(F90,UFMT_VALUE!A:E,5,FALSE)</f>
        <v/>
      </c>
      <c r="S90">
        <f>IF(ISBLANK(G90),"",VLOOKUP(G90,UFMT_CONVERSION!A:C,3,FALSE))</f>
        <v/>
      </c>
      <c r="T90">
        <f>"Field '"&amp;P90&amp;IF(Q90="","","',Cond '"&amp;Q90)&amp;"', Value '"&amp;R90&amp;IF(S90="","","', Conv '"&amp;S90)&amp;"'"</f>
        <v/>
      </c>
    </row>
    <row r="91" spans="1:20">
      <c r="A91" t="n">
        <v>201</v>
      </c>
      <c r="B91" t="n">
        <v>48</v>
      </c>
      <c r="C91" s="2" t="n">
        <v>2</v>
      </c>
      <c r="D91" t="n">
        <v>20</v>
      </c>
      <c r="E91" s="2" t="n">
        <v>84</v>
      </c>
      <c r="F91" s="2" t="n">
        <v>332</v>
      </c>
      <c r="G91" s="2" t="n">
        <v>150</v>
      </c>
      <c r="H91" t="n">
        <v>0</v>
      </c>
      <c r="I91" t="n">
        <v>1</v>
      </c>
      <c r="K91">
        <f>"Insert into UFMT_BUILD_RULE (FORMAT_ID, FIELD_NO, PRIORITY, FIELD_ID, COND_ID, VALUE_ID, CONV_KEY, F_CHECK, F_WRITE) Values ('"&amp;A91&amp;"', '"&amp;B91&amp;"', '"&amp;C91&amp;"', '"&amp;D91&amp;"', '"&amp;E91&amp;"', '"&amp;F91&amp;"', '"&amp;G91&amp;"', '"&amp;H91&amp;"', '"&amp;I91&amp;"');"</f>
        <v/>
      </c>
      <c r="L91">
        <f>"Update UFMT_BUILD_RULE SET FIELD_ID='"&amp;D91&amp;"',COND_ID='"&amp;E91&amp;"',VALUE_ID='"&amp;F91&amp;"',CONV_KEY='"&amp;G91&amp;"',F_CHECK='"&amp;H91&amp;"',F_WRITE='"&amp;I91&amp;"' Where FORMAT_ID = '"&amp;A91&amp;"' AND FIELD_NO = '"&amp;B91&amp;"' AND PRIORITY = '"&amp;C91&amp;"';"</f>
        <v/>
      </c>
      <c r="M91">
        <f>"Delete from UFMT_BUILD_RULE Where FORMAT_ID = '"&amp;A91&amp;"' AND FIELD_NO = '"&amp;B91&amp;"' AND PRIORITY = '"&amp;C91&amp;"';"</f>
        <v/>
      </c>
      <c r="O91" t="s">
        <v>1326</v>
      </c>
      <c r="P91">
        <f>VLOOKUP(D91,UFMT_FIELD_FORMAT!A:H,8,FALSE)</f>
        <v/>
      </c>
      <c r="Q91">
        <f>IF(ISBLANK(E91),"",VLOOKUP(E91,UFMT_CONDITION!A:J,10,FALSE))</f>
        <v/>
      </c>
      <c r="R91">
        <f>VLOOKUP(F91,UFMT_VALUE!A:E,5,FALSE)</f>
        <v/>
      </c>
      <c r="S91">
        <f>IF(ISBLANK(G91),"",VLOOKUP(G91,UFMT_CONVERSION!A:C,3,FALSE))</f>
        <v/>
      </c>
      <c r="T91">
        <f>"Field '"&amp;P91&amp;IF(Q91="","","',Cond '"&amp;Q91)&amp;"', Value '"&amp;R91&amp;IF(S91="","","', Conv '"&amp;S91)&amp;"'"</f>
        <v/>
      </c>
    </row>
    <row r="92" spans="1:20">
      <c r="A92" t="n">
        <v>201</v>
      </c>
      <c r="B92" t="n">
        <v>48</v>
      </c>
      <c r="C92" s="2" t="n">
        <v>3</v>
      </c>
      <c r="D92" t="n">
        <v>20</v>
      </c>
      <c r="E92" s="2" t="n">
        <v>87</v>
      </c>
      <c r="F92" s="2" t="n">
        <v>44</v>
      </c>
      <c r="G92" s="2" t="n">
        <v>151</v>
      </c>
      <c r="H92" t="n">
        <v>0</v>
      </c>
      <c r="I92" t="n">
        <v>1</v>
      </c>
      <c r="K92">
        <f>"Insert into UFMT_BUILD_RULE (FORMAT_ID, FIELD_NO, PRIORITY, FIELD_ID, COND_ID, VALUE_ID, CONV_KEY, F_CHECK, F_WRITE) Values ('"&amp;A92&amp;"', '"&amp;B92&amp;"', '"&amp;C92&amp;"', '"&amp;D92&amp;"', '"&amp;E92&amp;"', '"&amp;F92&amp;"', '"&amp;G92&amp;"', '"&amp;H92&amp;"', '"&amp;I92&amp;"');"</f>
        <v/>
      </c>
      <c r="L92">
        <f>"Update UFMT_BUILD_RULE SET FIELD_ID='"&amp;D92&amp;"',COND_ID='"&amp;E92&amp;"',VALUE_ID='"&amp;F92&amp;"',CONV_KEY='"&amp;G92&amp;"',F_CHECK='"&amp;H92&amp;"',F_WRITE='"&amp;I92&amp;"' Where FORMAT_ID = '"&amp;A92&amp;"' AND FIELD_NO = '"&amp;B92&amp;"' AND PRIORITY = '"&amp;C92&amp;"';"</f>
        <v/>
      </c>
      <c r="M92">
        <f>"Delete from UFMT_BUILD_RULE Where FORMAT_ID = '"&amp;A92&amp;"' AND FIELD_NO = '"&amp;B92&amp;"' AND PRIORITY = '"&amp;C92&amp;"';"</f>
        <v/>
      </c>
      <c r="O92" t="s">
        <v>1326</v>
      </c>
      <c r="P92">
        <f>VLOOKUP(D92,UFMT_FIELD_FORMAT!A:H,8,FALSE)</f>
        <v/>
      </c>
      <c r="Q92">
        <f>IF(ISBLANK(E92),"",VLOOKUP(E92,UFMT_CONDITION!A:J,10,FALSE))</f>
        <v/>
      </c>
      <c r="R92">
        <f>VLOOKUP(F92,UFMT_VALUE!A:E,5,FALSE)</f>
        <v/>
      </c>
      <c r="S92">
        <f>IF(ISBLANK(G92),"",VLOOKUP(G92,UFMT_CONVERSION!A:C,3,FALSE))</f>
        <v/>
      </c>
      <c r="T92">
        <f>"Field '"&amp;P92&amp;IF(Q92="","","',Cond '"&amp;Q92)&amp;"', Value '"&amp;R92&amp;IF(S92="","","', Conv '"&amp;S92)&amp;"'"</f>
        <v/>
      </c>
    </row>
    <row r="93" spans="1:20">
      <c r="A93" t="n">
        <v>201</v>
      </c>
      <c r="B93" t="n">
        <v>48</v>
      </c>
      <c r="C93" s="2" t="n">
        <v>4</v>
      </c>
      <c r="D93" t="n">
        <v>20</v>
      </c>
      <c r="E93" s="2" t="n">
        <v>88</v>
      </c>
      <c r="F93" s="2" t="n">
        <v>340</v>
      </c>
      <c r="G93" s="2" t="n"/>
      <c r="H93" t="n">
        <v>0</v>
      </c>
      <c r="I93" t="n">
        <v>1</v>
      </c>
      <c r="K93">
        <f>"Insert into UFMT_BUILD_RULE (FORMAT_ID, FIELD_NO, PRIORITY, FIELD_ID, COND_ID, VALUE_ID, CONV_KEY, F_CHECK, F_WRITE) Values ('"&amp;A93&amp;"', '"&amp;B93&amp;"', '"&amp;C93&amp;"', '"&amp;D93&amp;"', '"&amp;E93&amp;"', '"&amp;F93&amp;"', '"&amp;G93&amp;"', '"&amp;H93&amp;"', '"&amp;I93&amp;"');"</f>
        <v/>
      </c>
      <c r="L93">
        <f>"Update UFMT_BUILD_RULE SET FIELD_ID='"&amp;D93&amp;"',COND_ID='"&amp;E93&amp;"',VALUE_ID='"&amp;F93&amp;"',CONV_KEY='"&amp;G93&amp;"',F_CHECK='"&amp;H93&amp;"',F_WRITE='"&amp;I93&amp;"' Where FORMAT_ID = '"&amp;A93&amp;"' AND FIELD_NO = '"&amp;B93&amp;"' AND PRIORITY = '"&amp;C93&amp;"';"</f>
        <v/>
      </c>
      <c r="M93">
        <f>"Delete from UFMT_BUILD_RULE Where FORMAT_ID = '"&amp;A93&amp;"' AND FIELD_NO = '"&amp;B93&amp;"' AND PRIORITY = '"&amp;C93&amp;"';"</f>
        <v/>
      </c>
      <c r="O93" t="s">
        <v>1326</v>
      </c>
      <c r="P93">
        <f>VLOOKUP(D93,UFMT_FIELD_FORMAT!A:H,8,FALSE)</f>
        <v/>
      </c>
      <c r="Q93">
        <f>IF(ISBLANK(E93),"",VLOOKUP(E93,UFMT_CONDITION!A:J,10,FALSE))</f>
        <v/>
      </c>
      <c r="R93">
        <f>VLOOKUP(F93,UFMT_VALUE!A:E,5,FALSE)</f>
        <v/>
      </c>
      <c r="S93">
        <f>IF(ISBLANK(G93),"",VLOOKUP(G93,UFMT_CONVERSION!A:C,3,FALSE))</f>
        <v/>
      </c>
      <c r="T93">
        <f>"Field '"&amp;P93&amp;IF(Q93="","","',Cond '"&amp;Q93)&amp;"', Value '"&amp;R93&amp;IF(S93="","","', Conv '"&amp;S93)&amp;"'"</f>
        <v/>
      </c>
    </row>
    <row r="94" spans="1:20">
      <c r="A94" t="n">
        <v>201</v>
      </c>
      <c r="B94" t="n">
        <v>49</v>
      </c>
      <c r="C94" t="n">
        <v>1</v>
      </c>
      <c r="D94" t="n">
        <v>14</v>
      </c>
      <c r="F94" t="n">
        <v>34</v>
      </c>
      <c r="H94" t="n">
        <v>0</v>
      </c>
      <c r="I94" t="n">
        <v>0</v>
      </c>
      <c r="K94">
        <f>"Insert into UFMT_BUILD_RULE (FORMAT_ID, FIELD_NO, PRIORITY, FIELD_ID, COND_ID, VALUE_ID, CONV_KEY, F_CHECK, F_WRITE) Values ('"&amp;A94&amp;"', '"&amp;B94&amp;"', '"&amp;C94&amp;"', '"&amp;D94&amp;"', '"&amp;E94&amp;"', '"&amp;F94&amp;"', '"&amp;G94&amp;"', '"&amp;H94&amp;"', '"&amp;I94&amp;"');"</f>
        <v/>
      </c>
      <c r="L94">
        <f>"Update UFMT_BUILD_RULE SET FIELD_ID='"&amp;D94&amp;"',COND_ID='"&amp;E94&amp;"',VALUE_ID='"&amp;F94&amp;"',CONV_KEY='"&amp;G94&amp;"',F_CHECK='"&amp;H94&amp;"',F_WRITE='"&amp;I94&amp;"' Where FORMAT_ID = '"&amp;A94&amp;"' AND FIELD_NO = '"&amp;B94&amp;"' AND PRIORITY = '"&amp;C94&amp;"';"</f>
        <v/>
      </c>
      <c r="M94">
        <f>"Delete from UFMT_BUILD_RULE Where FORMAT_ID = '"&amp;A94&amp;"' AND FIELD_NO = '"&amp;B94&amp;"' AND PRIORITY = '"&amp;C94&amp;"';"</f>
        <v/>
      </c>
      <c r="O94" t="s">
        <v>1326</v>
      </c>
      <c r="P94">
        <f>VLOOKUP(D94,UFMT_FIELD_FORMAT!A:H,8,FALSE)</f>
        <v/>
      </c>
      <c r="Q94">
        <f>IF(ISBLANK(E94),"",VLOOKUP(E94,UFMT_CONDITION!A:J,10,FALSE))</f>
        <v/>
      </c>
      <c r="R94">
        <f>VLOOKUP(F94,UFMT_VALUE!A:E,5,FALSE)</f>
        <v/>
      </c>
      <c r="S94">
        <f>IF(ISBLANK(G94),"",VLOOKUP(G94,UFMT_CONVERSION!A:C,3,FALSE))</f>
        <v/>
      </c>
      <c r="T94">
        <f>"Field '"&amp;P94&amp;IF(Q94="","","',Cond '"&amp;Q94)&amp;"', Value '"&amp;R94&amp;IF(S94="","","', Conv '"&amp;S94)&amp;"'"</f>
        <v/>
      </c>
    </row>
    <row r="95" spans="1:20">
      <c r="A95" t="n">
        <v>201</v>
      </c>
      <c r="B95" t="n">
        <v>52</v>
      </c>
      <c r="C95" t="n">
        <v>1</v>
      </c>
      <c r="D95" t="n">
        <v>31</v>
      </c>
      <c r="F95" t="n">
        <v>213</v>
      </c>
      <c r="H95" t="n">
        <v>0</v>
      </c>
      <c r="I95" t="n">
        <v>0</v>
      </c>
      <c r="K95">
        <f>"Insert into UFMT_BUILD_RULE (FORMAT_ID, FIELD_NO, PRIORITY, FIELD_ID, COND_ID, VALUE_ID, CONV_KEY, F_CHECK, F_WRITE) Values ('"&amp;A95&amp;"', '"&amp;B95&amp;"', '"&amp;C95&amp;"', '"&amp;D95&amp;"', '"&amp;E95&amp;"', '"&amp;F95&amp;"', '"&amp;G95&amp;"', '"&amp;H95&amp;"', '"&amp;I95&amp;"');"</f>
        <v/>
      </c>
      <c r="L95">
        <f>"Update UFMT_BUILD_RULE SET FIELD_ID='"&amp;D95&amp;"',COND_ID='"&amp;E95&amp;"',VALUE_ID='"&amp;F95&amp;"',CONV_KEY='"&amp;G95&amp;"',F_CHECK='"&amp;H95&amp;"',F_WRITE='"&amp;I95&amp;"' Where FORMAT_ID = '"&amp;A95&amp;"' AND FIELD_NO = '"&amp;B95&amp;"' AND PRIORITY = '"&amp;C95&amp;"';"</f>
        <v/>
      </c>
      <c r="M95">
        <f>"Delete from UFMT_BUILD_RULE Where FORMAT_ID = '"&amp;A95&amp;"' AND FIELD_NO = '"&amp;B95&amp;"' AND PRIORITY = '"&amp;C95&amp;"';"</f>
        <v/>
      </c>
      <c r="O95" t="s">
        <v>1326</v>
      </c>
      <c r="P95">
        <f>VLOOKUP(D95,UFMT_FIELD_FORMAT!A:H,8,FALSE)</f>
        <v/>
      </c>
      <c r="Q95">
        <f>IF(ISBLANK(E95),"",VLOOKUP(E95,UFMT_CONDITION!A:J,10,FALSE))</f>
        <v/>
      </c>
      <c r="R95">
        <f>VLOOKUP(F95,UFMT_VALUE!A:E,5,FALSE)</f>
        <v/>
      </c>
      <c r="S95">
        <f>IF(ISBLANK(G95),"",VLOOKUP(G95,UFMT_CONVERSION!A:C,3,FALSE))</f>
        <v/>
      </c>
      <c r="T95">
        <f>"Field '"&amp;P95&amp;IF(Q95="","","',Cond '"&amp;Q95)&amp;"', Value '"&amp;R95&amp;IF(S95="","","', Conv '"&amp;S95)&amp;"'"</f>
        <v/>
      </c>
    </row>
    <row r="96" spans="1:20">
      <c r="A96" t="n">
        <v>201</v>
      </c>
      <c r="B96" t="n">
        <v>54</v>
      </c>
      <c r="C96" t="n">
        <v>1</v>
      </c>
      <c r="D96" t="n">
        <v>39</v>
      </c>
      <c r="E96" t="n">
        <v>77</v>
      </c>
      <c r="F96" t="n">
        <v>309</v>
      </c>
      <c r="H96" t="n">
        <v>0</v>
      </c>
      <c r="I96" t="n">
        <v>1</v>
      </c>
      <c r="K96">
        <f>"Insert into UFMT_BUILD_RULE (FORMAT_ID, FIELD_NO, PRIORITY, FIELD_ID, COND_ID, VALUE_ID, CONV_KEY, F_CHECK, F_WRITE) Values ('"&amp;A96&amp;"', '"&amp;B96&amp;"', '"&amp;C96&amp;"', '"&amp;D96&amp;"', '"&amp;E96&amp;"', '"&amp;F96&amp;"', '"&amp;G96&amp;"', '"&amp;H96&amp;"', '"&amp;I96&amp;"');"</f>
        <v/>
      </c>
      <c r="L96">
        <f>"Update UFMT_BUILD_RULE SET FIELD_ID='"&amp;D96&amp;"',COND_ID='"&amp;E96&amp;"',VALUE_ID='"&amp;F96&amp;"',CONV_KEY='"&amp;G96&amp;"',F_CHECK='"&amp;H96&amp;"',F_WRITE='"&amp;I96&amp;"' Where FORMAT_ID = '"&amp;A96&amp;"' AND FIELD_NO = '"&amp;B96&amp;"' AND PRIORITY = '"&amp;C96&amp;"';"</f>
        <v/>
      </c>
      <c r="M96">
        <f>"Delete from UFMT_BUILD_RULE Where FORMAT_ID = '"&amp;A96&amp;"' AND FIELD_NO = '"&amp;B96&amp;"' AND PRIORITY = '"&amp;C96&amp;"';"</f>
        <v/>
      </c>
      <c r="O96" t="s">
        <v>1326</v>
      </c>
      <c r="P96">
        <f>VLOOKUP(D96,UFMT_FIELD_FORMAT!A:H,8,FALSE)</f>
        <v/>
      </c>
      <c r="Q96">
        <f>IF(ISBLANK(E96),"",VLOOKUP(E96,UFMT_CONDITION!A:J,10,FALSE))</f>
        <v/>
      </c>
      <c r="R96">
        <f>VLOOKUP(F96,UFMT_VALUE!A:E,5,FALSE)</f>
        <v/>
      </c>
      <c r="S96">
        <f>IF(ISBLANK(G96),"",VLOOKUP(G96,UFMT_CONVERSION!A:C,3,FALSE))</f>
        <v/>
      </c>
      <c r="T96">
        <f>"Field '"&amp;P96&amp;IF(Q96="","","',Cond '"&amp;Q96)&amp;"', Value '"&amp;R96&amp;IF(S96="","","', Conv '"&amp;S96)&amp;"'"</f>
        <v/>
      </c>
    </row>
    <row r="97" spans="1:20">
      <c r="A97" t="n">
        <v>201</v>
      </c>
      <c r="B97" t="n">
        <v>54</v>
      </c>
      <c r="C97" t="n">
        <v>2</v>
      </c>
      <c r="D97" t="n">
        <v>39</v>
      </c>
      <c r="F97" t="n">
        <v>286</v>
      </c>
      <c r="H97" t="n">
        <v>0</v>
      </c>
      <c r="I97" t="n">
        <v>0</v>
      </c>
      <c r="K97">
        <f>"Insert into UFMT_BUILD_RULE (FORMAT_ID, FIELD_NO, PRIORITY, FIELD_ID, COND_ID, VALUE_ID, CONV_KEY, F_CHECK, F_WRITE) Values ('"&amp;A97&amp;"', '"&amp;B97&amp;"', '"&amp;C97&amp;"', '"&amp;D97&amp;"', '"&amp;E97&amp;"', '"&amp;F97&amp;"', '"&amp;G97&amp;"', '"&amp;H97&amp;"', '"&amp;I97&amp;"');"</f>
        <v/>
      </c>
      <c r="L97">
        <f>"Update UFMT_BUILD_RULE SET FIELD_ID='"&amp;D97&amp;"',COND_ID='"&amp;E97&amp;"',VALUE_ID='"&amp;F97&amp;"',CONV_KEY='"&amp;G97&amp;"',F_CHECK='"&amp;H97&amp;"',F_WRITE='"&amp;I97&amp;"' Where FORMAT_ID = '"&amp;A97&amp;"' AND FIELD_NO = '"&amp;B97&amp;"' AND PRIORITY = '"&amp;C97&amp;"';"</f>
        <v/>
      </c>
      <c r="M97">
        <f>"Delete from UFMT_BUILD_RULE Where FORMAT_ID = '"&amp;A97&amp;"' AND FIELD_NO = '"&amp;B97&amp;"' AND PRIORITY = '"&amp;C97&amp;"';"</f>
        <v/>
      </c>
      <c r="O97" t="s">
        <v>1326</v>
      </c>
      <c r="P97">
        <f>VLOOKUP(D97,UFMT_FIELD_FORMAT!A:H,8,FALSE)</f>
        <v/>
      </c>
      <c r="Q97">
        <f>IF(ISBLANK(E97),"",VLOOKUP(E97,UFMT_CONDITION!A:J,10,FALSE))</f>
        <v/>
      </c>
      <c r="R97">
        <f>VLOOKUP(F97,UFMT_VALUE!A:E,5,FALSE)</f>
        <v/>
      </c>
      <c r="S97">
        <f>IF(ISBLANK(G97),"",VLOOKUP(G97,UFMT_CONVERSION!A:C,3,FALSE))</f>
        <v/>
      </c>
      <c r="T97">
        <f>"Field '"&amp;P97&amp;IF(Q97="","","',Cond '"&amp;Q97)&amp;"', Value '"&amp;R97&amp;IF(S97="","","', Conv '"&amp;S97)&amp;"'"</f>
        <v/>
      </c>
    </row>
    <row r="98" spans="1:20">
      <c r="A98" t="n">
        <v>201</v>
      </c>
      <c r="B98" t="n">
        <v>63</v>
      </c>
      <c r="C98" t="n">
        <v>1</v>
      </c>
      <c r="D98" t="n">
        <v>35</v>
      </c>
      <c r="F98" t="n">
        <v>285</v>
      </c>
      <c r="H98" t="n">
        <v>0</v>
      </c>
      <c r="I98" t="n">
        <v>0</v>
      </c>
      <c r="K98">
        <f>"Insert into UFMT_BUILD_RULE (FORMAT_ID, FIELD_NO, PRIORITY, FIELD_ID, COND_ID, VALUE_ID, CONV_KEY, F_CHECK, F_WRITE) Values ('"&amp;A98&amp;"', '"&amp;B98&amp;"', '"&amp;C98&amp;"', '"&amp;D98&amp;"', '"&amp;E98&amp;"', '"&amp;F98&amp;"', '"&amp;G98&amp;"', '"&amp;H98&amp;"', '"&amp;I98&amp;"');"</f>
        <v/>
      </c>
      <c r="L98">
        <f>"Update UFMT_BUILD_RULE SET FIELD_ID='"&amp;D98&amp;"',COND_ID='"&amp;E98&amp;"',VALUE_ID='"&amp;F98&amp;"',CONV_KEY='"&amp;G98&amp;"',F_CHECK='"&amp;H98&amp;"',F_WRITE='"&amp;I98&amp;"' Where FORMAT_ID = '"&amp;A98&amp;"' AND FIELD_NO = '"&amp;B98&amp;"' AND PRIORITY = '"&amp;C98&amp;"';"</f>
        <v/>
      </c>
      <c r="M98">
        <f>"Delete from UFMT_BUILD_RULE Where FORMAT_ID = '"&amp;A98&amp;"' AND FIELD_NO = '"&amp;B98&amp;"' AND PRIORITY = '"&amp;C98&amp;"';"</f>
        <v/>
      </c>
      <c r="O98" t="s">
        <v>1326</v>
      </c>
      <c r="P98">
        <f>VLOOKUP(D98,UFMT_FIELD_FORMAT!A:H,8,FALSE)</f>
        <v/>
      </c>
      <c r="Q98">
        <f>IF(ISBLANK(E98),"",VLOOKUP(E98,UFMT_CONDITION!A:J,10,FALSE))</f>
        <v/>
      </c>
      <c r="R98">
        <f>VLOOKUP(F98,UFMT_VALUE!A:E,5,FALSE)</f>
        <v/>
      </c>
      <c r="S98">
        <f>IF(ISBLANK(G98),"",VLOOKUP(G98,UFMT_CONVERSION!A:C,3,FALSE))</f>
        <v/>
      </c>
      <c r="T98">
        <f>"Field '"&amp;P98&amp;IF(Q98="","","',Cond '"&amp;Q98)&amp;"', Value '"&amp;R98&amp;IF(S98="","","', Conv '"&amp;S98)&amp;"'"</f>
        <v/>
      </c>
    </row>
    <row r="99" spans="1:20">
      <c r="A99" t="n">
        <v>201</v>
      </c>
      <c r="B99" t="n">
        <v>102</v>
      </c>
      <c r="C99" t="n">
        <v>1</v>
      </c>
      <c r="D99" t="n">
        <v>22</v>
      </c>
      <c r="F99" t="n">
        <v>36</v>
      </c>
      <c r="H99" t="n">
        <v>0</v>
      </c>
      <c r="I99" t="n">
        <v>0</v>
      </c>
      <c r="K99">
        <f>"Insert into UFMT_BUILD_RULE (FORMAT_ID, FIELD_NO, PRIORITY, FIELD_ID, COND_ID, VALUE_ID, CONV_KEY, F_CHECK, F_WRITE) Values ('"&amp;A99&amp;"', '"&amp;B99&amp;"', '"&amp;C99&amp;"', '"&amp;D99&amp;"', '"&amp;E99&amp;"', '"&amp;F99&amp;"', '"&amp;G99&amp;"', '"&amp;H99&amp;"', '"&amp;I99&amp;"');"</f>
        <v/>
      </c>
      <c r="L99">
        <f>"Update UFMT_BUILD_RULE SET FIELD_ID='"&amp;D99&amp;"',COND_ID='"&amp;E99&amp;"',VALUE_ID='"&amp;F99&amp;"',CONV_KEY='"&amp;G99&amp;"',F_CHECK='"&amp;H99&amp;"',F_WRITE='"&amp;I99&amp;"' Where FORMAT_ID = '"&amp;A99&amp;"' AND FIELD_NO = '"&amp;B99&amp;"' AND PRIORITY = '"&amp;C99&amp;"';"</f>
        <v/>
      </c>
      <c r="M99">
        <f>"Delete from UFMT_BUILD_RULE Where FORMAT_ID = '"&amp;A99&amp;"' AND FIELD_NO = '"&amp;B99&amp;"' AND PRIORITY = '"&amp;C99&amp;"';"</f>
        <v/>
      </c>
      <c r="O99" t="s">
        <v>1326</v>
      </c>
      <c r="P99">
        <f>VLOOKUP(D99,UFMT_FIELD_FORMAT!A:H,8,FALSE)</f>
        <v/>
      </c>
      <c r="Q99">
        <f>IF(ISBLANK(E99),"",VLOOKUP(E99,UFMT_CONDITION!A:J,10,FALSE))</f>
        <v/>
      </c>
      <c r="R99">
        <f>VLOOKUP(F99,UFMT_VALUE!A:E,5,FALSE)</f>
        <v/>
      </c>
      <c r="S99">
        <f>IF(ISBLANK(G99),"",VLOOKUP(G99,UFMT_CONVERSION!A:C,3,FALSE))</f>
        <v/>
      </c>
      <c r="T99">
        <f>"Field '"&amp;P99&amp;IF(Q99="","","',Cond '"&amp;Q99)&amp;"', Value '"&amp;R99&amp;IF(S99="","","', Conv '"&amp;S99)&amp;"'"</f>
        <v/>
      </c>
    </row>
    <row r="100" spans="1:20">
      <c r="A100" t="n">
        <v>201</v>
      </c>
      <c r="B100" t="n">
        <v>103</v>
      </c>
      <c r="C100" t="n">
        <v>1</v>
      </c>
      <c r="D100" t="n">
        <v>22</v>
      </c>
      <c r="F100" t="n">
        <v>37</v>
      </c>
      <c r="H100" t="n">
        <v>0</v>
      </c>
      <c r="I100" t="n">
        <v>0</v>
      </c>
      <c r="K100">
        <f>"Insert into UFMT_BUILD_RULE (FORMAT_ID, FIELD_NO, PRIORITY, FIELD_ID, COND_ID, VALUE_ID, CONV_KEY, F_CHECK, F_WRITE) Values ('"&amp;A100&amp;"', '"&amp;B100&amp;"', '"&amp;C100&amp;"', '"&amp;D100&amp;"', '"&amp;E100&amp;"', '"&amp;F100&amp;"', '"&amp;G100&amp;"', '"&amp;H100&amp;"', '"&amp;I100&amp;"');"</f>
        <v/>
      </c>
      <c r="L100">
        <f>"Update UFMT_BUILD_RULE SET FIELD_ID='"&amp;D100&amp;"',COND_ID='"&amp;E100&amp;"',VALUE_ID='"&amp;F100&amp;"',CONV_KEY='"&amp;G100&amp;"',F_CHECK='"&amp;H100&amp;"',F_WRITE='"&amp;I100&amp;"' Where FORMAT_ID = '"&amp;A100&amp;"' AND FIELD_NO = '"&amp;B100&amp;"' AND PRIORITY = '"&amp;C100&amp;"';"</f>
        <v/>
      </c>
      <c r="M100">
        <f>"Delete from UFMT_BUILD_RULE Where FORMAT_ID = '"&amp;A100&amp;"' AND FIELD_NO = '"&amp;B100&amp;"' AND PRIORITY = '"&amp;C100&amp;"';"</f>
        <v/>
      </c>
      <c r="O100" t="s">
        <v>1326</v>
      </c>
      <c r="P100">
        <f>VLOOKUP(D100,UFMT_FIELD_FORMAT!A:H,8,FALSE)</f>
        <v/>
      </c>
      <c r="Q100">
        <f>IF(ISBLANK(E100),"",VLOOKUP(E100,UFMT_CONDITION!A:J,10,FALSE))</f>
        <v/>
      </c>
      <c r="R100">
        <f>VLOOKUP(F100,UFMT_VALUE!A:E,5,FALSE)</f>
        <v/>
      </c>
      <c r="S100">
        <f>IF(ISBLANK(G100),"",VLOOKUP(G100,UFMT_CONVERSION!A:C,3,FALSE))</f>
        <v/>
      </c>
      <c r="T100">
        <f>"Field '"&amp;P100&amp;IF(Q100="","","',Cond '"&amp;Q100)&amp;"', Value '"&amp;R100&amp;IF(S100="","","', Conv '"&amp;S100)&amp;"'"</f>
        <v/>
      </c>
    </row>
    <row r="101" spans="1:20">
      <c r="A101" t="n">
        <v>201</v>
      </c>
      <c r="B101" t="n">
        <v>125</v>
      </c>
      <c r="C101" t="n">
        <v>1</v>
      </c>
      <c r="D101" t="n">
        <v>37</v>
      </c>
      <c r="F101" t="n">
        <v>285</v>
      </c>
      <c r="H101" t="n">
        <v>0</v>
      </c>
      <c r="I101" t="n">
        <v>0</v>
      </c>
      <c r="K101">
        <f>"Insert into UFMT_BUILD_RULE (FORMAT_ID, FIELD_NO, PRIORITY, FIELD_ID, COND_ID, VALUE_ID, CONV_KEY, F_CHECK, F_WRITE) Values ('"&amp;A101&amp;"', '"&amp;B101&amp;"', '"&amp;C101&amp;"', '"&amp;D101&amp;"', '"&amp;E101&amp;"', '"&amp;F101&amp;"', '"&amp;G101&amp;"', '"&amp;H101&amp;"', '"&amp;I101&amp;"');"</f>
        <v/>
      </c>
      <c r="L101">
        <f>"Update UFMT_BUILD_RULE SET FIELD_ID='"&amp;D101&amp;"',COND_ID='"&amp;E101&amp;"',VALUE_ID='"&amp;F101&amp;"',CONV_KEY='"&amp;G101&amp;"',F_CHECK='"&amp;H101&amp;"',F_WRITE='"&amp;I101&amp;"' Where FORMAT_ID = '"&amp;A101&amp;"' AND FIELD_NO = '"&amp;B101&amp;"' AND PRIORITY = '"&amp;C101&amp;"';"</f>
        <v/>
      </c>
      <c r="M101">
        <f>"Delete from UFMT_BUILD_RULE Where FORMAT_ID = '"&amp;A101&amp;"' AND FIELD_NO = '"&amp;B101&amp;"' AND PRIORITY = '"&amp;C101&amp;"';"</f>
        <v/>
      </c>
      <c r="O101" t="s">
        <v>1326</v>
      </c>
      <c r="P101">
        <f>VLOOKUP(D101,UFMT_FIELD_FORMAT!A:H,8,FALSE)</f>
        <v/>
      </c>
      <c r="Q101">
        <f>IF(ISBLANK(E101),"",VLOOKUP(E101,UFMT_CONDITION!A:J,10,FALSE))</f>
        <v/>
      </c>
      <c r="R101">
        <f>VLOOKUP(F101,UFMT_VALUE!A:E,5,FALSE)</f>
        <v/>
      </c>
      <c r="S101">
        <f>IF(ISBLANK(G101),"",VLOOKUP(G101,UFMT_CONVERSION!A:C,3,FALSE))</f>
        <v/>
      </c>
      <c r="T101">
        <f>"Field '"&amp;P101&amp;IF(Q101="","","',Cond '"&amp;Q101)&amp;"', Value '"&amp;R101&amp;IF(S101="","","', Conv '"&amp;S101)&amp;"'"</f>
        <v/>
      </c>
    </row>
    <row r="102" spans="1:20">
      <c r="A102" t="n">
        <v>201</v>
      </c>
      <c r="B102" t="n">
        <v>126</v>
      </c>
      <c r="C102" t="n">
        <v>1</v>
      </c>
      <c r="D102" t="n">
        <v>38</v>
      </c>
      <c r="F102" t="n">
        <v>285</v>
      </c>
      <c r="H102" t="n">
        <v>0</v>
      </c>
      <c r="I102" t="n">
        <v>0</v>
      </c>
      <c r="K102">
        <f>"Insert into UFMT_BUILD_RULE (FORMAT_ID, FIELD_NO, PRIORITY, FIELD_ID, COND_ID, VALUE_ID, CONV_KEY, F_CHECK, F_WRITE) Values ('"&amp;A102&amp;"', '"&amp;B102&amp;"', '"&amp;C102&amp;"', '"&amp;D102&amp;"', '"&amp;E102&amp;"', '"&amp;F102&amp;"', '"&amp;G102&amp;"', '"&amp;H102&amp;"', '"&amp;I102&amp;"');"</f>
        <v/>
      </c>
      <c r="L102">
        <f>"Update UFMT_BUILD_RULE SET FIELD_ID='"&amp;D102&amp;"',COND_ID='"&amp;E102&amp;"',VALUE_ID='"&amp;F102&amp;"',CONV_KEY='"&amp;G102&amp;"',F_CHECK='"&amp;H102&amp;"',F_WRITE='"&amp;I102&amp;"' Where FORMAT_ID = '"&amp;A102&amp;"' AND FIELD_NO = '"&amp;B102&amp;"' AND PRIORITY = '"&amp;C102&amp;"';"</f>
        <v/>
      </c>
      <c r="M102">
        <f>"Delete from UFMT_BUILD_RULE Where FORMAT_ID = '"&amp;A102&amp;"' AND FIELD_NO = '"&amp;B102&amp;"' AND PRIORITY = '"&amp;C102&amp;"';"</f>
        <v/>
      </c>
      <c r="O102" t="s">
        <v>1326</v>
      </c>
      <c r="P102">
        <f>VLOOKUP(D102,UFMT_FIELD_FORMAT!A:H,8,FALSE)</f>
        <v/>
      </c>
      <c r="Q102">
        <f>IF(ISBLANK(E102),"",VLOOKUP(E102,UFMT_CONDITION!A:J,10,FALSE))</f>
        <v/>
      </c>
      <c r="R102">
        <f>VLOOKUP(F102,UFMT_VALUE!A:E,5,FALSE)</f>
        <v/>
      </c>
      <c r="S102">
        <f>IF(ISBLANK(G102),"",VLOOKUP(G102,UFMT_CONVERSION!A:C,3,FALSE))</f>
        <v/>
      </c>
      <c r="T102">
        <f>"Field '"&amp;P102&amp;IF(Q102="","","',Cond '"&amp;Q102)&amp;"', Value '"&amp;R102&amp;IF(S102="","","', Conv '"&amp;S102)&amp;"'"</f>
        <v/>
      </c>
    </row>
    <row r="103" spans="1:20">
      <c r="A103" t="n">
        <v>201</v>
      </c>
      <c r="B103" t="n">
        <v>127</v>
      </c>
      <c r="C103" t="n">
        <v>1</v>
      </c>
      <c r="D103" t="n">
        <v>38</v>
      </c>
      <c r="F103" t="n">
        <v>285</v>
      </c>
      <c r="H103" t="n">
        <v>0</v>
      </c>
      <c r="I103" t="n">
        <v>0</v>
      </c>
      <c r="K103">
        <f>"Insert into UFMT_BUILD_RULE (FORMAT_ID, FIELD_NO, PRIORITY, FIELD_ID, COND_ID, VALUE_ID, CONV_KEY, F_CHECK, F_WRITE) Values ('"&amp;A103&amp;"', '"&amp;B103&amp;"', '"&amp;C103&amp;"', '"&amp;D103&amp;"', '"&amp;E103&amp;"', '"&amp;F103&amp;"', '"&amp;G103&amp;"', '"&amp;H103&amp;"', '"&amp;I103&amp;"');"</f>
        <v/>
      </c>
      <c r="L103">
        <f>"Update UFMT_BUILD_RULE SET FIELD_ID='"&amp;D103&amp;"',COND_ID='"&amp;E103&amp;"',VALUE_ID='"&amp;F103&amp;"',CONV_KEY='"&amp;G103&amp;"',F_CHECK='"&amp;H103&amp;"',F_WRITE='"&amp;I103&amp;"' Where FORMAT_ID = '"&amp;A103&amp;"' AND FIELD_NO = '"&amp;B103&amp;"' AND PRIORITY = '"&amp;C103&amp;"';"</f>
        <v/>
      </c>
      <c r="M103">
        <f>"Delete from UFMT_BUILD_RULE Where FORMAT_ID = '"&amp;A103&amp;"' AND FIELD_NO = '"&amp;B103&amp;"' AND PRIORITY = '"&amp;C103&amp;"';"</f>
        <v/>
      </c>
      <c r="O103" t="s">
        <v>1326</v>
      </c>
      <c r="P103">
        <f>VLOOKUP(D103,UFMT_FIELD_FORMAT!A:H,8,FALSE)</f>
        <v/>
      </c>
      <c r="Q103">
        <f>IF(ISBLANK(E103),"",VLOOKUP(E103,UFMT_CONDITION!A:J,10,FALSE))</f>
        <v/>
      </c>
      <c r="R103">
        <f>VLOOKUP(F103,UFMT_VALUE!A:E,5,FALSE)</f>
        <v/>
      </c>
      <c r="S103">
        <f>IF(ISBLANK(G103),"",VLOOKUP(G103,UFMT_CONVERSION!A:C,3,FALSE))</f>
        <v/>
      </c>
      <c r="T103">
        <f>"Field '"&amp;P103&amp;IF(Q103="","","',Cond '"&amp;Q103)&amp;"', Value '"&amp;R103&amp;IF(S103="","","', Conv '"&amp;S103)&amp;"'"</f>
        <v/>
      </c>
    </row>
    <row r="104" spans="1:20">
      <c r="A104" t="n">
        <v>300</v>
      </c>
      <c r="B104" t="n">
        <v>2</v>
      </c>
      <c r="C104" t="n">
        <v>1</v>
      </c>
      <c r="D104" t="n">
        <v>1</v>
      </c>
      <c r="F104" t="n">
        <v>2</v>
      </c>
      <c r="H104" t="n">
        <v>0</v>
      </c>
      <c r="I104" t="n">
        <v>0</v>
      </c>
      <c r="K104">
        <f>"Insert into UFMT_BUILD_RULE (FORMAT_ID, FIELD_NO, PRIORITY, FIELD_ID, COND_ID, VALUE_ID, CONV_KEY, F_CHECK, F_WRITE) Values ('"&amp;A104&amp;"', '"&amp;B104&amp;"', '"&amp;C104&amp;"', '"&amp;D104&amp;"', '"&amp;E104&amp;"', '"&amp;F104&amp;"', '"&amp;G104&amp;"', '"&amp;H104&amp;"', '"&amp;I104&amp;"');"</f>
        <v/>
      </c>
      <c r="L104">
        <f>"Update UFMT_BUILD_RULE SET FIELD_ID='"&amp;D104&amp;"',COND_ID='"&amp;E104&amp;"',VALUE_ID='"&amp;F104&amp;"',CONV_KEY='"&amp;G104&amp;"',F_CHECK='"&amp;H104&amp;"',F_WRITE='"&amp;I104&amp;"' Where FORMAT_ID = '"&amp;A104&amp;"' AND FIELD_NO = '"&amp;B104&amp;"' AND PRIORITY = '"&amp;C104&amp;"';"</f>
        <v/>
      </c>
      <c r="M104">
        <f>"Delete from UFMT_BUILD_RULE Where FORMAT_ID = '"&amp;A104&amp;"' AND FIELD_NO = '"&amp;B104&amp;"' AND PRIORITY = '"&amp;C104&amp;"';"</f>
        <v/>
      </c>
      <c r="O104" t="s">
        <v>1326</v>
      </c>
      <c r="P104">
        <f>VLOOKUP(D104,UFMT_FIELD_FORMAT!A:H,8,FALSE)</f>
        <v/>
      </c>
      <c r="Q104">
        <f>IF(ISBLANK(E104),"",VLOOKUP(E104,UFMT_CONDITION!A:J,10,FALSE))</f>
        <v/>
      </c>
      <c r="R104">
        <f>VLOOKUP(F104,UFMT_VALUE!A:E,5,FALSE)</f>
        <v/>
      </c>
      <c r="S104">
        <f>IF(ISBLANK(G104),"",VLOOKUP(G104,UFMT_CONVERSION!A:C,3,FALSE))</f>
        <v/>
      </c>
      <c r="T104">
        <f>"Field '"&amp;P104&amp;IF(Q104="","","',Cond '"&amp;Q104)&amp;"', Value '"&amp;R104&amp;IF(S104="","","', Conv '"&amp;S104)&amp;"'"</f>
        <v/>
      </c>
    </row>
    <row r="105" spans="1:20">
      <c r="A105" t="n">
        <v>300</v>
      </c>
      <c r="B105" t="n">
        <v>3</v>
      </c>
      <c r="C105" t="n">
        <v>1</v>
      </c>
      <c r="D105" t="n">
        <v>2</v>
      </c>
      <c r="E105" s="2" t="n">
        <v>83</v>
      </c>
      <c r="F105" t="n">
        <v>326</v>
      </c>
      <c r="H105" t="n">
        <v>0</v>
      </c>
      <c r="I105" t="n">
        <v>0</v>
      </c>
      <c r="K105">
        <f>"Insert into UFMT_BUILD_RULE (FORMAT_ID, FIELD_NO, PRIORITY, FIELD_ID, COND_ID, VALUE_ID, CONV_KEY, F_CHECK, F_WRITE) Values ('"&amp;A105&amp;"', '"&amp;B105&amp;"', '"&amp;C105&amp;"', '"&amp;D105&amp;"', '"&amp;E105&amp;"', '"&amp;F105&amp;"', '"&amp;G105&amp;"', '"&amp;H105&amp;"', '"&amp;I105&amp;"');"</f>
        <v/>
      </c>
      <c r="L105">
        <f>"Update UFMT_BUILD_RULE SET FIELD_ID='"&amp;D105&amp;"',COND_ID='"&amp;E105&amp;"',VALUE_ID='"&amp;F105&amp;"',CONV_KEY='"&amp;G105&amp;"',F_CHECK='"&amp;H105&amp;"',F_WRITE='"&amp;I105&amp;"' Where FORMAT_ID = '"&amp;A105&amp;"' AND FIELD_NO = '"&amp;B105&amp;"' AND PRIORITY = '"&amp;C105&amp;"';"</f>
        <v/>
      </c>
      <c r="M105">
        <f>"Delete from UFMT_BUILD_RULE Where FORMAT_ID = '"&amp;A105&amp;"' AND FIELD_NO = '"&amp;B105&amp;"' AND PRIORITY = '"&amp;C105&amp;"';"</f>
        <v/>
      </c>
      <c r="O105" t="s">
        <v>1326</v>
      </c>
      <c r="P105">
        <f>VLOOKUP(D105,UFMT_FIELD_FORMAT!A:H,8,FALSE)</f>
        <v/>
      </c>
      <c r="Q105">
        <f>IF(ISBLANK(E105),"",VLOOKUP(E105,UFMT_CONDITION!A:J,10,FALSE))</f>
        <v/>
      </c>
      <c r="R105">
        <f>VLOOKUP(F105,UFMT_VALUE!A:E,5,FALSE)</f>
        <v/>
      </c>
      <c r="S105">
        <f>IF(ISBLANK(G105),"",VLOOKUP(G105,UFMT_CONVERSION!A:C,3,FALSE))</f>
        <v/>
      </c>
      <c r="T105">
        <f>"Field '"&amp;P105&amp;IF(Q105="","","',Cond '"&amp;Q105)&amp;"', Value '"&amp;R105&amp;IF(S105="","","', Conv '"&amp;S105)&amp;"'"</f>
        <v/>
      </c>
    </row>
    <row r="106" spans="1:20">
      <c r="A106" t="n">
        <v>300</v>
      </c>
      <c r="B106" t="n">
        <v>3</v>
      </c>
      <c r="C106" t="n">
        <v>2</v>
      </c>
      <c r="D106" t="n">
        <v>2</v>
      </c>
      <c r="F106" t="n">
        <v>6</v>
      </c>
      <c r="H106" t="n">
        <v>0</v>
      </c>
      <c r="I106" t="n">
        <v>0</v>
      </c>
      <c r="K106">
        <f>"Insert into UFMT_BUILD_RULE (FORMAT_ID, FIELD_NO, PRIORITY, FIELD_ID, COND_ID, VALUE_ID, CONV_KEY, F_CHECK, F_WRITE) Values ('"&amp;A106&amp;"', '"&amp;B106&amp;"', '"&amp;C106&amp;"', '"&amp;D106&amp;"', '"&amp;E106&amp;"', '"&amp;F106&amp;"', '"&amp;G106&amp;"', '"&amp;H106&amp;"', '"&amp;I106&amp;"');"</f>
        <v/>
      </c>
      <c r="L106">
        <f>"Update UFMT_BUILD_RULE SET FIELD_ID='"&amp;D106&amp;"',COND_ID='"&amp;E106&amp;"',VALUE_ID='"&amp;F106&amp;"',CONV_KEY='"&amp;G106&amp;"',F_CHECK='"&amp;H106&amp;"',F_WRITE='"&amp;I106&amp;"' Where FORMAT_ID = '"&amp;A106&amp;"' AND FIELD_NO = '"&amp;B106&amp;"' AND PRIORITY = '"&amp;C106&amp;"';"</f>
        <v/>
      </c>
      <c r="M106">
        <f>"Delete from UFMT_BUILD_RULE Where FORMAT_ID = '"&amp;A106&amp;"' AND FIELD_NO = '"&amp;B106&amp;"' AND PRIORITY = '"&amp;C106&amp;"';"</f>
        <v/>
      </c>
      <c r="O106" t="s">
        <v>1326</v>
      </c>
      <c r="P106">
        <f>VLOOKUP(D106,UFMT_FIELD_FORMAT!A:H,8,FALSE)</f>
        <v/>
      </c>
      <c r="Q106">
        <f>IF(ISBLANK(E106),"",VLOOKUP(E106,UFMT_CONDITION!A:J,10,FALSE))</f>
        <v/>
      </c>
      <c r="R106">
        <f>VLOOKUP(F106,UFMT_VALUE!A:E,5,FALSE)</f>
        <v/>
      </c>
      <c r="S106">
        <f>IF(ISBLANK(G106),"",VLOOKUP(G106,UFMT_CONVERSION!A:C,3,FALSE))</f>
        <v/>
      </c>
      <c r="T106">
        <f>"Field '"&amp;P106&amp;IF(Q106="","","',Cond '"&amp;Q106)&amp;"', Value '"&amp;R106&amp;IF(S106="","","', Conv '"&amp;S106)&amp;"'"</f>
        <v/>
      </c>
    </row>
    <row r="107" spans="1:20">
      <c r="A107" t="n">
        <v>300</v>
      </c>
      <c r="B107" t="n">
        <v>4</v>
      </c>
      <c r="C107" t="n">
        <v>1</v>
      </c>
      <c r="D107" t="n">
        <v>3</v>
      </c>
      <c r="E107" t="n">
        <v>74</v>
      </c>
      <c r="F107" t="n">
        <v>65</v>
      </c>
      <c r="G107" s="2" t="n"/>
      <c r="H107" t="n">
        <v>0</v>
      </c>
      <c r="I107" t="n">
        <v>0</v>
      </c>
      <c r="K107">
        <f>"Insert into UFMT_BUILD_RULE (FORMAT_ID, FIELD_NO, PRIORITY, FIELD_ID, COND_ID, VALUE_ID, CONV_KEY, F_CHECK, F_WRITE) Values ('"&amp;A107&amp;"', '"&amp;B107&amp;"', '"&amp;C107&amp;"', '"&amp;D107&amp;"', '"&amp;E107&amp;"', '"&amp;F107&amp;"', '"&amp;G107&amp;"', '"&amp;H107&amp;"', '"&amp;I107&amp;"');"</f>
        <v/>
      </c>
      <c r="L107">
        <f>"Update UFMT_BUILD_RULE SET FIELD_ID='"&amp;D107&amp;"',COND_ID='"&amp;E107&amp;"',VALUE_ID='"&amp;F107&amp;"',CONV_KEY='"&amp;G107&amp;"',F_CHECK='"&amp;H107&amp;"',F_WRITE='"&amp;I107&amp;"' Where FORMAT_ID = '"&amp;A107&amp;"' AND FIELD_NO = '"&amp;B107&amp;"' AND PRIORITY = '"&amp;C107&amp;"';"</f>
        <v/>
      </c>
      <c r="M107">
        <f>"Delete from UFMT_BUILD_RULE Where FORMAT_ID = '"&amp;A107&amp;"' AND FIELD_NO = '"&amp;B107&amp;"' AND PRIORITY = '"&amp;C107&amp;"';"</f>
        <v/>
      </c>
      <c r="O107" t="s">
        <v>1326</v>
      </c>
      <c r="P107">
        <f>VLOOKUP(D107,UFMT_FIELD_FORMAT!A:H,8,FALSE)</f>
        <v/>
      </c>
      <c r="Q107">
        <f>IF(ISBLANK(E107),"",VLOOKUP(E107,UFMT_CONDITION!A:J,10,FALSE))</f>
        <v/>
      </c>
      <c r="R107">
        <f>VLOOKUP(F107,UFMT_VALUE!A:E,5,FALSE)</f>
        <v/>
      </c>
      <c r="S107">
        <f>IF(ISBLANK(G107),"",VLOOKUP(G107,UFMT_CONVERSION!A:C,3,FALSE))</f>
        <v/>
      </c>
      <c r="T107">
        <f>"Field '"&amp;P107&amp;IF(Q107="","","',Cond '"&amp;Q107)&amp;"', Value '"&amp;R107&amp;IF(S107="","","', Conv '"&amp;S107)&amp;"'"</f>
        <v/>
      </c>
    </row>
    <row r="108" spans="1:20">
      <c r="A108" t="n">
        <v>300</v>
      </c>
      <c r="B108" t="n">
        <v>4</v>
      </c>
      <c r="C108" t="n">
        <v>2</v>
      </c>
      <c r="D108" t="n">
        <v>3</v>
      </c>
      <c r="F108" t="n">
        <v>7</v>
      </c>
      <c r="G108" s="2" t="n"/>
      <c r="H108" t="n">
        <v>0</v>
      </c>
      <c r="I108" t="n">
        <v>0</v>
      </c>
      <c r="K108">
        <f>"Insert into UFMT_BUILD_RULE (FORMAT_ID, FIELD_NO, PRIORITY, FIELD_ID, COND_ID, VALUE_ID, CONV_KEY, F_CHECK, F_WRITE) Values ('"&amp;A108&amp;"', '"&amp;B108&amp;"', '"&amp;C108&amp;"', '"&amp;D108&amp;"', '"&amp;E108&amp;"', '"&amp;F108&amp;"', '"&amp;G108&amp;"', '"&amp;H108&amp;"', '"&amp;I108&amp;"');"</f>
        <v/>
      </c>
      <c r="L108">
        <f>"Update UFMT_BUILD_RULE SET FIELD_ID='"&amp;D108&amp;"',COND_ID='"&amp;E108&amp;"',VALUE_ID='"&amp;F108&amp;"',CONV_KEY='"&amp;G108&amp;"',F_CHECK='"&amp;H108&amp;"',F_WRITE='"&amp;I108&amp;"' Where FORMAT_ID = '"&amp;A108&amp;"' AND FIELD_NO = '"&amp;B108&amp;"' AND PRIORITY = '"&amp;C108&amp;"';"</f>
        <v/>
      </c>
      <c r="M108">
        <f>"Delete from UFMT_BUILD_RULE Where FORMAT_ID = '"&amp;A108&amp;"' AND FIELD_NO = '"&amp;B108&amp;"' AND PRIORITY = '"&amp;C108&amp;"';"</f>
        <v/>
      </c>
      <c r="O108" t="s">
        <v>1326</v>
      </c>
      <c r="P108">
        <f>VLOOKUP(D108,UFMT_FIELD_FORMAT!A:H,8,FALSE)</f>
        <v/>
      </c>
      <c r="Q108">
        <f>IF(ISBLANK(E108),"",VLOOKUP(E108,UFMT_CONDITION!A:J,10,FALSE))</f>
        <v/>
      </c>
      <c r="R108">
        <f>VLOOKUP(F108,UFMT_VALUE!A:E,5,FALSE)</f>
        <v/>
      </c>
      <c r="S108">
        <f>IF(ISBLANK(G108),"",VLOOKUP(G108,UFMT_CONVERSION!A:C,3,FALSE))</f>
        <v/>
      </c>
      <c r="T108">
        <f>"Field '"&amp;P108&amp;IF(Q108="","","',Cond '"&amp;Q108)&amp;"', Value '"&amp;R108&amp;IF(S108="","","', Conv '"&amp;S108)&amp;"'"</f>
        <v/>
      </c>
    </row>
    <row r="109" spans="1:20">
      <c r="A109" t="n">
        <v>300</v>
      </c>
      <c r="B109" t="n">
        <v>7</v>
      </c>
      <c r="C109" t="n">
        <v>1</v>
      </c>
      <c r="D109" t="n">
        <v>25</v>
      </c>
      <c r="F109" t="n">
        <v>205</v>
      </c>
      <c r="H109" t="n">
        <v>0</v>
      </c>
      <c r="I109" t="n">
        <v>0</v>
      </c>
      <c r="K109">
        <f>"Insert into UFMT_BUILD_RULE (FORMAT_ID, FIELD_NO, PRIORITY, FIELD_ID, COND_ID, VALUE_ID, CONV_KEY, F_CHECK, F_WRITE) Values ('"&amp;A109&amp;"', '"&amp;B109&amp;"', '"&amp;C109&amp;"', '"&amp;D109&amp;"', '"&amp;E109&amp;"', '"&amp;F109&amp;"', '"&amp;G109&amp;"', '"&amp;H109&amp;"', '"&amp;I109&amp;"');"</f>
        <v/>
      </c>
      <c r="L109">
        <f>"Update UFMT_BUILD_RULE SET FIELD_ID='"&amp;D109&amp;"',COND_ID='"&amp;E109&amp;"',VALUE_ID='"&amp;F109&amp;"',CONV_KEY='"&amp;G109&amp;"',F_CHECK='"&amp;H109&amp;"',F_WRITE='"&amp;I109&amp;"' Where FORMAT_ID = '"&amp;A109&amp;"' AND FIELD_NO = '"&amp;B109&amp;"' AND PRIORITY = '"&amp;C109&amp;"';"</f>
        <v/>
      </c>
      <c r="M109">
        <f>"Delete from UFMT_BUILD_RULE Where FORMAT_ID = '"&amp;A109&amp;"' AND FIELD_NO = '"&amp;B109&amp;"' AND PRIORITY = '"&amp;C109&amp;"';"</f>
        <v/>
      </c>
      <c r="O109" t="s">
        <v>1326</v>
      </c>
      <c r="P109">
        <f>VLOOKUP(D109,UFMT_FIELD_FORMAT!A:H,8,FALSE)</f>
        <v/>
      </c>
      <c r="Q109">
        <f>IF(ISBLANK(E109),"",VLOOKUP(E109,UFMT_CONDITION!A:J,10,FALSE))</f>
        <v/>
      </c>
      <c r="R109">
        <f>VLOOKUP(F109,UFMT_VALUE!A:E,5,FALSE)</f>
        <v/>
      </c>
      <c r="S109">
        <f>IF(ISBLANK(G109),"",VLOOKUP(G109,UFMT_CONVERSION!A:C,3,FALSE))</f>
        <v/>
      </c>
      <c r="T109">
        <f>"Field '"&amp;P109&amp;IF(Q109="","","',Cond '"&amp;Q109)&amp;"', Value '"&amp;R109&amp;IF(S109="","","', Conv '"&amp;S109)&amp;"'"</f>
        <v/>
      </c>
    </row>
    <row r="110" spans="1:20">
      <c r="A110" t="n">
        <v>300</v>
      </c>
      <c r="B110" t="n">
        <v>8</v>
      </c>
      <c r="C110" t="n">
        <v>1</v>
      </c>
      <c r="D110" t="n">
        <v>4</v>
      </c>
      <c r="F110" t="n">
        <v>186</v>
      </c>
      <c r="H110" t="n">
        <v>0</v>
      </c>
      <c r="I110" t="n">
        <v>0</v>
      </c>
      <c r="K110">
        <f>"Insert into UFMT_BUILD_RULE (FORMAT_ID, FIELD_NO, PRIORITY, FIELD_ID, COND_ID, VALUE_ID, CONV_KEY, F_CHECK, F_WRITE) Values ('"&amp;A110&amp;"', '"&amp;B110&amp;"', '"&amp;C110&amp;"', '"&amp;D110&amp;"', '"&amp;E110&amp;"', '"&amp;F110&amp;"', '"&amp;G110&amp;"', '"&amp;H110&amp;"', '"&amp;I110&amp;"');"</f>
        <v/>
      </c>
      <c r="L110">
        <f>"Update UFMT_BUILD_RULE SET FIELD_ID='"&amp;D110&amp;"',COND_ID='"&amp;E110&amp;"',VALUE_ID='"&amp;F110&amp;"',CONV_KEY='"&amp;G110&amp;"',F_CHECK='"&amp;H110&amp;"',F_WRITE='"&amp;I110&amp;"' Where FORMAT_ID = '"&amp;A110&amp;"' AND FIELD_NO = '"&amp;B110&amp;"' AND PRIORITY = '"&amp;C110&amp;"';"</f>
        <v/>
      </c>
      <c r="M110">
        <f>"Delete from UFMT_BUILD_RULE Where FORMAT_ID = '"&amp;A110&amp;"' AND FIELD_NO = '"&amp;B110&amp;"' AND PRIORITY = '"&amp;C110&amp;"';"</f>
        <v/>
      </c>
      <c r="O110" t="s">
        <v>1326</v>
      </c>
      <c r="P110">
        <f>VLOOKUP(D110,UFMT_FIELD_FORMAT!A:H,8,FALSE)</f>
        <v/>
      </c>
      <c r="Q110">
        <f>IF(ISBLANK(E110),"",VLOOKUP(E110,UFMT_CONDITION!A:J,10,FALSE))</f>
        <v/>
      </c>
      <c r="R110">
        <f>VLOOKUP(F110,UFMT_VALUE!A:E,5,FALSE)</f>
        <v/>
      </c>
      <c r="S110">
        <f>IF(ISBLANK(G110),"",VLOOKUP(G110,UFMT_CONVERSION!A:C,3,FALSE))</f>
        <v/>
      </c>
      <c r="T110">
        <f>"Field '"&amp;P110&amp;IF(Q110="","","',Cond '"&amp;Q110)&amp;"', Value '"&amp;R110&amp;IF(S110="","","', Conv '"&amp;S110)&amp;"'"</f>
        <v/>
      </c>
    </row>
    <row r="111" spans="1:20">
      <c r="A111" t="n">
        <v>300</v>
      </c>
      <c r="B111" t="n">
        <v>11</v>
      </c>
      <c r="C111" t="n">
        <v>1</v>
      </c>
      <c r="D111" t="n">
        <v>5</v>
      </c>
      <c r="F111" t="n">
        <v>40</v>
      </c>
      <c r="G111" t="n">
        <v>52</v>
      </c>
      <c r="H111" t="n">
        <v>0</v>
      </c>
      <c r="I111" t="n">
        <v>0</v>
      </c>
      <c r="K111">
        <f>"Insert into UFMT_BUILD_RULE (FORMAT_ID, FIELD_NO, PRIORITY, FIELD_ID, COND_ID, VALUE_ID, CONV_KEY, F_CHECK, F_WRITE) Values ('"&amp;A111&amp;"', '"&amp;B111&amp;"', '"&amp;C111&amp;"', '"&amp;D111&amp;"', '"&amp;E111&amp;"', '"&amp;F111&amp;"', '"&amp;G111&amp;"', '"&amp;H111&amp;"', '"&amp;I111&amp;"');"</f>
        <v/>
      </c>
      <c r="L111">
        <f>"Update UFMT_BUILD_RULE SET FIELD_ID='"&amp;D111&amp;"',COND_ID='"&amp;E111&amp;"',VALUE_ID='"&amp;F111&amp;"',CONV_KEY='"&amp;G111&amp;"',F_CHECK='"&amp;H111&amp;"',F_WRITE='"&amp;I111&amp;"' Where FORMAT_ID = '"&amp;A111&amp;"' AND FIELD_NO = '"&amp;B111&amp;"' AND PRIORITY = '"&amp;C111&amp;"';"</f>
        <v/>
      </c>
      <c r="M111">
        <f>"Delete from UFMT_BUILD_RULE Where FORMAT_ID = '"&amp;A111&amp;"' AND FIELD_NO = '"&amp;B111&amp;"' AND PRIORITY = '"&amp;C111&amp;"';"</f>
        <v/>
      </c>
      <c r="O111" t="s">
        <v>1326</v>
      </c>
      <c r="P111">
        <f>VLOOKUP(D111,UFMT_FIELD_FORMAT!A:H,8,FALSE)</f>
        <v/>
      </c>
      <c r="Q111">
        <f>IF(ISBLANK(E111),"",VLOOKUP(E111,UFMT_CONDITION!A:J,10,FALSE))</f>
        <v/>
      </c>
      <c r="R111">
        <f>VLOOKUP(F111,UFMT_VALUE!A:E,5,FALSE)</f>
        <v/>
      </c>
      <c r="S111">
        <f>IF(ISBLANK(G111),"",VLOOKUP(G111,UFMT_CONVERSION!A:C,3,FALSE))</f>
        <v/>
      </c>
      <c r="T111">
        <f>"Field '"&amp;P111&amp;IF(Q111="","","',Cond '"&amp;Q111)&amp;"', Value '"&amp;R111&amp;IF(S111="","","', Conv '"&amp;S111)&amp;"'"</f>
        <v/>
      </c>
    </row>
    <row r="112" spans="1:20">
      <c r="A112" t="n">
        <v>300</v>
      </c>
      <c r="B112" t="n">
        <v>12</v>
      </c>
      <c r="C112" t="n">
        <v>1</v>
      </c>
      <c r="D112" t="n">
        <v>5</v>
      </c>
      <c r="F112" t="n">
        <v>14</v>
      </c>
      <c r="H112" t="n">
        <v>0</v>
      </c>
      <c r="I112" t="n">
        <v>0</v>
      </c>
      <c r="K112">
        <f>"Insert into UFMT_BUILD_RULE (FORMAT_ID, FIELD_NO, PRIORITY, FIELD_ID, COND_ID, VALUE_ID, CONV_KEY, F_CHECK, F_WRITE) Values ('"&amp;A112&amp;"', '"&amp;B112&amp;"', '"&amp;C112&amp;"', '"&amp;D112&amp;"', '"&amp;E112&amp;"', '"&amp;F112&amp;"', '"&amp;G112&amp;"', '"&amp;H112&amp;"', '"&amp;I112&amp;"');"</f>
        <v/>
      </c>
      <c r="L112">
        <f>"Update UFMT_BUILD_RULE SET FIELD_ID='"&amp;D112&amp;"',COND_ID='"&amp;E112&amp;"',VALUE_ID='"&amp;F112&amp;"',CONV_KEY='"&amp;G112&amp;"',F_CHECK='"&amp;H112&amp;"',F_WRITE='"&amp;I112&amp;"' Where FORMAT_ID = '"&amp;A112&amp;"' AND FIELD_NO = '"&amp;B112&amp;"' AND PRIORITY = '"&amp;C112&amp;"';"</f>
        <v/>
      </c>
      <c r="M112">
        <f>"Delete from UFMT_BUILD_RULE Where FORMAT_ID = '"&amp;A112&amp;"' AND FIELD_NO = '"&amp;B112&amp;"' AND PRIORITY = '"&amp;C112&amp;"';"</f>
        <v/>
      </c>
      <c r="O112" t="s">
        <v>1326</v>
      </c>
      <c r="P112">
        <f>VLOOKUP(D112,UFMT_FIELD_FORMAT!A:H,8,FALSE)</f>
        <v/>
      </c>
      <c r="Q112">
        <f>IF(ISBLANK(E112),"",VLOOKUP(E112,UFMT_CONDITION!A:J,10,FALSE))</f>
        <v/>
      </c>
      <c r="R112">
        <f>VLOOKUP(F112,UFMT_VALUE!A:E,5,FALSE)</f>
        <v/>
      </c>
      <c r="S112">
        <f>IF(ISBLANK(G112),"",VLOOKUP(G112,UFMT_CONVERSION!A:C,3,FALSE))</f>
        <v/>
      </c>
      <c r="T112">
        <f>"Field '"&amp;P112&amp;IF(Q112="","","',Cond '"&amp;Q112)&amp;"', Value '"&amp;R112&amp;IF(S112="","","', Conv '"&amp;S112)&amp;"'"</f>
        <v/>
      </c>
    </row>
    <row r="113" spans="1:20">
      <c r="A113" t="n">
        <v>300</v>
      </c>
      <c r="B113" t="n">
        <v>13</v>
      </c>
      <c r="C113" t="n">
        <v>1</v>
      </c>
      <c r="D113" t="n">
        <v>8</v>
      </c>
      <c r="F113" t="n">
        <v>13</v>
      </c>
      <c r="G113" t="n">
        <v>4</v>
      </c>
      <c r="H113" t="n">
        <v>0</v>
      </c>
      <c r="I113" t="n">
        <v>0</v>
      </c>
      <c r="K113">
        <f>"Insert into UFMT_BUILD_RULE (FORMAT_ID, FIELD_NO, PRIORITY, FIELD_ID, COND_ID, VALUE_ID, CONV_KEY, F_CHECK, F_WRITE) Values ('"&amp;A113&amp;"', '"&amp;B113&amp;"', '"&amp;C113&amp;"', '"&amp;D113&amp;"', '"&amp;E113&amp;"', '"&amp;F113&amp;"', '"&amp;G113&amp;"', '"&amp;H113&amp;"', '"&amp;I113&amp;"');"</f>
        <v/>
      </c>
      <c r="L113">
        <f>"Update UFMT_BUILD_RULE SET FIELD_ID='"&amp;D113&amp;"',COND_ID='"&amp;E113&amp;"',VALUE_ID='"&amp;F113&amp;"',CONV_KEY='"&amp;G113&amp;"',F_CHECK='"&amp;H113&amp;"',F_WRITE='"&amp;I113&amp;"' Where FORMAT_ID = '"&amp;A113&amp;"' AND FIELD_NO = '"&amp;B113&amp;"' AND PRIORITY = '"&amp;C113&amp;"';"</f>
        <v/>
      </c>
      <c r="M113">
        <f>"Delete from UFMT_BUILD_RULE Where FORMAT_ID = '"&amp;A113&amp;"' AND FIELD_NO = '"&amp;B113&amp;"' AND PRIORITY = '"&amp;C113&amp;"';"</f>
        <v/>
      </c>
      <c r="O113" t="s">
        <v>1326</v>
      </c>
      <c r="P113">
        <f>VLOOKUP(D113,UFMT_FIELD_FORMAT!A:H,8,FALSE)</f>
        <v/>
      </c>
      <c r="Q113">
        <f>IF(ISBLANK(E113),"",VLOOKUP(E113,UFMT_CONDITION!A:J,10,FALSE))</f>
        <v/>
      </c>
      <c r="R113">
        <f>VLOOKUP(F113,UFMT_VALUE!A:E,5,FALSE)</f>
        <v/>
      </c>
      <c r="S113">
        <f>IF(ISBLANK(G113),"",VLOOKUP(G113,UFMT_CONVERSION!A:C,3,FALSE))</f>
        <v/>
      </c>
      <c r="T113">
        <f>"Field '"&amp;P113&amp;IF(Q113="","","',Cond '"&amp;Q113)&amp;"', Value '"&amp;R113&amp;IF(S113="","","', Conv '"&amp;S113)&amp;"'"</f>
        <v/>
      </c>
    </row>
    <row r="114" spans="1:20">
      <c r="A114" t="n">
        <v>300</v>
      </c>
      <c r="B114" t="n">
        <v>18</v>
      </c>
      <c r="C114" t="n">
        <v>1</v>
      </c>
      <c r="D114" t="n">
        <v>8</v>
      </c>
      <c r="F114" t="n">
        <v>290</v>
      </c>
      <c r="H114" t="n">
        <v>0</v>
      </c>
      <c r="I114" t="n">
        <v>0</v>
      </c>
      <c r="K114">
        <f>"Insert into UFMT_BUILD_RULE (FORMAT_ID, FIELD_NO, PRIORITY, FIELD_ID, COND_ID, VALUE_ID, CONV_KEY, F_CHECK, F_WRITE) Values ('"&amp;A114&amp;"', '"&amp;B114&amp;"', '"&amp;C114&amp;"', '"&amp;D114&amp;"', '"&amp;E114&amp;"', '"&amp;F114&amp;"', '"&amp;G114&amp;"', '"&amp;H114&amp;"', '"&amp;I114&amp;"');"</f>
        <v/>
      </c>
      <c r="L114">
        <f>"Update UFMT_BUILD_RULE SET FIELD_ID='"&amp;D114&amp;"',COND_ID='"&amp;E114&amp;"',VALUE_ID='"&amp;F114&amp;"',CONV_KEY='"&amp;G114&amp;"',F_CHECK='"&amp;H114&amp;"',F_WRITE='"&amp;I114&amp;"' Where FORMAT_ID = '"&amp;A114&amp;"' AND FIELD_NO = '"&amp;B114&amp;"' AND PRIORITY = '"&amp;C114&amp;"';"</f>
        <v/>
      </c>
      <c r="M114">
        <f>"Delete from UFMT_BUILD_RULE Where FORMAT_ID = '"&amp;A114&amp;"' AND FIELD_NO = '"&amp;B114&amp;"' AND PRIORITY = '"&amp;C114&amp;"';"</f>
        <v/>
      </c>
      <c r="O114" t="s">
        <v>1326</v>
      </c>
      <c r="P114">
        <f>VLOOKUP(D114,UFMT_FIELD_FORMAT!A:H,8,FALSE)</f>
        <v/>
      </c>
      <c r="Q114">
        <f>IF(ISBLANK(E114),"",VLOOKUP(E114,UFMT_CONDITION!A:J,10,FALSE))</f>
        <v/>
      </c>
      <c r="R114">
        <f>VLOOKUP(F114,UFMT_VALUE!A:E,5,FALSE)</f>
        <v/>
      </c>
      <c r="S114">
        <f>IF(ISBLANK(G114),"",VLOOKUP(G114,UFMT_CONVERSION!A:C,3,FALSE))</f>
        <v/>
      </c>
      <c r="T114">
        <f>"Field '"&amp;P114&amp;IF(Q114="","","',Cond '"&amp;Q114)&amp;"', Value '"&amp;R114&amp;IF(S114="","","', Conv '"&amp;S114)&amp;"'"</f>
        <v/>
      </c>
    </row>
    <row r="115" spans="1:20">
      <c r="A115" t="n">
        <v>300</v>
      </c>
      <c r="B115" t="n">
        <v>29</v>
      </c>
      <c r="C115" t="n">
        <v>1</v>
      </c>
      <c r="D115" t="n">
        <v>4</v>
      </c>
      <c r="E115" s="2" t="n">
        <v>83</v>
      </c>
      <c r="F115" s="2" t="n">
        <v>329</v>
      </c>
      <c r="G115" t="n">
        <v>130</v>
      </c>
      <c r="H115" t="n">
        <v>0</v>
      </c>
      <c r="I115" t="n">
        <v>0</v>
      </c>
      <c r="K115">
        <f>"Insert into UFMT_BUILD_RULE (FORMAT_ID, FIELD_NO, PRIORITY, FIELD_ID, COND_ID, VALUE_ID, CONV_KEY, F_CHECK, F_WRITE) Values ('"&amp;A115&amp;"', '"&amp;B115&amp;"', '"&amp;C115&amp;"', '"&amp;D115&amp;"', '"&amp;E115&amp;"', '"&amp;F115&amp;"', '"&amp;G115&amp;"', '"&amp;H115&amp;"', '"&amp;I115&amp;"');"</f>
        <v/>
      </c>
      <c r="L115">
        <f>"Update UFMT_BUILD_RULE SET FIELD_ID='"&amp;D115&amp;"',COND_ID='"&amp;E115&amp;"',VALUE_ID='"&amp;F115&amp;"',CONV_KEY='"&amp;G115&amp;"',F_CHECK='"&amp;H115&amp;"',F_WRITE='"&amp;I115&amp;"' Where FORMAT_ID = '"&amp;A115&amp;"' AND FIELD_NO = '"&amp;B115&amp;"' AND PRIORITY = '"&amp;C115&amp;"';"</f>
        <v/>
      </c>
      <c r="M115">
        <f>"Delete from UFMT_BUILD_RULE Where FORMAT_ID = '"&amp;A115&amp;"' AND FIELD_NO = '"&amp;B115&amp;"' AND PRIORITY = '"&amp;C115&amp;"';"</f>
        <v/>
      </c>
      <c r="O115" t="s">
        <v>1326</v>
      </c>
      <c r="P115">
        <f>VLOOKUP(D115,UFMT_FIELD_FORMAT!A:H,8,FALSE)</f>
        <v/>
      </c>
      <c r="Q115">
        <f>IF(ISBLANK(E115),"",VLOOKUP(E115,UFMT_CONDITION!A:J,10,FALSE))</f>
        <v/>
      </c>
      <c r="R115">
        <f>VLOOKUP(F115,UFMT_VALUE!A:E,5,FALSE)</f>
        <v/>
      </c>
      <c r="S115">
        <f>IF(ISBLANK(G115),"",VLOOKUP(G115,UFMT_CONVERSION!A:C,3,FALSE))</f>
        <v/>
      </c>
      <c r="T115">
        <f>"Field '"&amp;P115&amp;IF(Q115="","","',Cond '"&amp;Q115)&amp;"', Value '"&amp;R115&amp;IF(S115="","","', Conv '"&amp;S115)&amp;"'"</f>
        <v/>
      </c>
    </row>
    <row r="116" spans="1:20">
      <c r="A116" t="n">
        <v>300</v>
      </c>
      <c r="B116" t="n">
        <v>29</v>
      </c>
      <c r="C116" s="2" t="n">
        <v>2</v>
      </c>
      <c r="D116" t="n">
        <v>4</v>
      </c>
      <c r="F116" t="n">
        <v>295</v>
      </c>
      <c r="G116" t="n">
        <v>130</v>
      </c>
      <c r="H116" t="n">
        <v>0</v>
      </c>
      <c r="I116" t="n">
        <v>0</v>
      </c>
      <c r="K116">
        <f>"Insert into UFMT_BUILD_RULE (FORMAT_ID, FIELD_NO, PRIORITY, FIELD_ID, COND_ID, VALUE_ID, CONV_KEY, F_CHECK, F_WRITE) Values ('"&amp;A116&amp;"', '"&amp;B116&amp;"', '"&amp;C116&amp;"', '"&amp;D116&amp;"', '"&amp;E116&amp;"', '"&amp;F116&amp;"', '"&amp;G116&amp;"', '"&amp;H116&amp;"', '"&amp;I116&amp;"');"</f>
        <v/>
      </c>
      <c r="L116">
        <f>"Update UFMT_BUILD_RULE SET FIELD_ID='"&amp;D116&amp;"',COND_ID='"&amp;E116&amp;"',VALUE_ID='"&amp;F116&amp;"',CONV_KEY='"&amp;G116&amp;"',F_CHECK='"&amp;H116&amp;"',F_WRITE='"&amp;I116&amp;"' Where FORMAT_ID = '"&amp;A116&amp;"' AND FIELD_NO = '"&amp;B116&amp;"' AND PRIORITY = '"&amp;C116&amp;"';"</f>
        <v/>
      </c>
      <c r="M116">
        <f>"Delete from UFMT_BUILD_RULE Where FORMAT_ID = '"&amp;A116&amp;"' AND FIELD_NO = '"&amp;B116&amp;"' AND PRIORITY = '"&amp;C116&amp;"';"</f>
        <v/>
      </c>
      <c r="O116" t="s">
        <v>1326</v>
      </c>
      <c r="P116">
        <f>VLOOKUP(D116,UFMT_FIELD_FORMAT!A:H,8,FALSE)</f>
        <v/>
      </c>
      <c r="Q116">
        <f>IF(ISBLANK(E116),"",VLOOKUP(E116,UFMT_CONDITION!A:J,10,FALSE))</f>
        <v/>
      </c>
      <c r="R116">
        <f>VLOOKUP(F116,UFMT_VALUE!A:E,5,FALSE)</f>
        <v/>
      </c>
      <c r="S116">
        <f>IF(ISBLANK(G116),"",VLOOKUP(G116,UFMT_CONVERSION!A:C,3,FALSE))</f>
        <v/>
      </c>
      <c r="T116">
        <f>"Field '"&amp;P116&amp;IF(Q116="","","',Cond '"&amp;Q116)&amp;"', Value '"&amp;R116&amp;IF(S116="","","', Conv '"&amp;S116)&amp;"'"</f>
        <v/>
      </c>
    </row>
    <row r="117" spans="1:20">
      <c r="A117" t="n">
        <v>300</v>
      </c>
      <c r="B117" t="n">
        <v>31</v>
      </c>
      <c r="C117" t="n">
        <v>1</v>
      </c>
      <c r="D117" t="n">
        <v>17</v>
      </c>
      <c r="E117" t="n">
        <v>12</v>
      </c>
      <c r="F117" t="n">
        <v>1</v>
      </c>
      <c r="H117" t="n">
        <v>0</v>
      </c>
      <c r="I117" t="n">
        <v>0</v>
      </c>
      <c r="K117">
        <f>"Insert into UFMT_BUILD_RULE (FORMAT_ID, FIELD_NO, PRIORITY, FIELD_ID, COND_ID, VALUE_ID, CONV_KEY, F_CHECK, F_WRITE) Values ('"&amp;A117&amp;"', '"&amp;B117&amp;"', '"&amp;C117&amp;"', '"&amp;D117&amp;"', '"&amp;E117&amp;"', '"&amp;F117&amp;"', '"&amp;G117&amp;"', '"&amp;H117&amp;"', '"&amp;I117&amp;"');"</f>
        <v/>
      </c>
      <c r="L117">
        <f>"Update UFMT_BUILD_RULE SET FIELD_ID='"&amp;D117&amp;"',COND_ID='"&amp;E117&amp;"',VALUE_ID='"&amp;F117&amp;"',CONV_KEY='"&amp;G117&amp;"',F_CHECK='"&amp;H117&amp;"',F_WRITE='"&amp;I117&amp;"' Where FORMAT_ID = '"&amp;A117&amp;"' AND FIELD_NO = '"&amp;B117&amp;"' AND PRIORITY = '"&amp;C117&amp;"';"</f>
        <v/>
      </c>
      <c r="M117">
        <f>"Delete from UFMT_BUILD_RULE Where FORMAT_ID = '"&amp;A117&amp;"' AND FIELD_NO = '"&amp;B117&amp;"' AND PRIORITY = '"&amp;C117&amp;"';"</f>
        <v/>
      </c>
      <c r="O117" t="s">
        <v>1326</v>
      </c>
      <c r="P117">
        <f>VLOOKUP(D117,UFMT_FIELD_FORMAT!A:H,8,FALSE)</f>
        <v/>
      </c>
      <c r="Q117">
        <f>IF(ISBLANK(E117),"",VLOOKUP(E117,UFMT_CONDITION!A:J,10,FALSE))</f>
        <v/>
      </c>
      <c r="R117">
        <f>VLOOKUP(F117,UFMT_VALUE!A:E,5,FALSE)</f>
        <v/>
      </c>
      <c r="S117">
        <f>IF(ISBLANK(G117),"",VLOOKUP(G117,UFMT_CONVERSION!A:C,3,FALSE))</f>
        <v/>
      </c>
      <c r="T117">
        <f>"Field '"&amp;P117&amp;IF(Q117="","","',Cond '"&amp;Q117)&amp;"', Value '"&amp;R117&amp;IF(S117="","","', Conv '"&amp;S117)&amp;"'"</f>
        <v/>
      </c>
    </row>
    <row r="118" spans="1:20">
      <c r="A118" t="n">
        <v>300</v>
      </c>
      <c r="B118" t="n">
        <v>32</v>
      </c>
      <c r="C118" t="n">
        <v>1</v>
      </c>
      <c r="D118" t="n">
        <v>11</v>
      </c>
      <c r="E118" t="n">
        <v>74</v>
      </c>
      <c r="F118" t="n">
        <v>20</v>
      </c>
      <c r="H118" t="n">
        <v>0</v>
      </c>
      <c r="I118" t="n">
        <v>0</v>
      </c>
      <c r="K118">
        <f>"Insert into UFMT_BUILD_RULE (FORMAT_ID, FIELD_NO, PRIORITY, FIELD_ID, COND_ID, VALUE_ID, CONV_KEY, F_CHECK, F_WRITE) Values ('"&amp;A118&amp;"', '"&amp;B118&amp;"', '"&amp;C118&amp;"', '"&amp;D118&amp;"', '"&amp;E118&amp;"', '"&amp;F118&amp;"', '"&amp;G118&amp;"', '"&amp;H118&amp;"', '"&amp;I118&amp;"');"</f>
        <v/>
      </c>
      <c r="L118">
        <f>"Update UFMT_BUILD_RULE SET FIELD_ID='"&amp;D118&amp;"',COND_ID='"&amp;E118&amp;"',VALUE_ID='"&amp;F118&amp;"',CONV_KEY='"&amp;G118&amp;"',F_CHECK='"&amp;H118&amp;"',F_WRITE='"&amp;I118&amp;"' Where FORMAT_ID = '"&amp;A118&amp;"' AND FIELD_NO = '"&amp;B118&amp;"' AND PRIORITY = '"&amp;C118&amp;"';"</f>
        <v/>
      </c>
      <c r="M118">
        <f>"Delete from UFMT_BUILD_RULE Where FORMAT_ID = '"&amp;A118&amp;"' AND FIELD_NO = '"&amp;B118&amp;"' AND PRIORITY = '"&amp;C118&amp;"';"</f>
        <v/>
      </c>
      <c r="O118" t="s">
        <v>1326</v>
      </c>
      <c r="P118">
        <f>VLOOKUP(D118,UFMT_FIELD_FORMAT!A:H,8,FALSE)</f>
        <v/>
      </c>
      <c r="Q118">
        <f>IF(ISBLANK(E118),"",VLOOKUP(E118,UFMT_CONDITION!A:J,10,FALSE))</f>
        <v/>
      </c>
      <c r="R118">
        <f>VLOOKUP(F118,UFMT_VALUE!A:E,5,FALSE)</f>
        <v/>
      </c>
      <c r="S118">
        <f>IF(ISBLANK(G118),"",VLOOKUP(G118,UFMT_CONVERSION!A:C,3,FALSE))</f>
        <v/>
      </c>
      <c r="T118">
        <f>"Field '"&amp;P118&amp;IF(Q118="","","',Cond '"&amp;Q118)&amp;"', Value '"&amp;R118&amp;IF(S118="","","', Conv '"&amp;S118)&amp;"'"</f>
        <v/>
      </c>
    </row>
    <row r="119" spans="1:20">
      <c r="A119" t="n">
        <v>300</v>
      </c>
      <c r="B119" t="n">
        <v>32</v>
      </c>
      <c r="C119" t="n">
        <v>2</v>
      </c>
      <c r="D119" t="n">
        <v>11</v>
      </c>
      <c r="F119" t="n">
        <v>282</v>
      </c>
      <c r="H119" t="n">
        <v>0</v>
      </c>
      <c r="I119" t="n">
        <v>0</v>
      </c>
      <c r="K119">
        <f>"Insert into UFMT_BUILD_RULE (FORMAT_ID, FIELD_NO, PRIORITY, FIELD_ID, COND_ID, VALUE_ID, CONV_KEY, F_CHECK, F_WRITE) Values ('"&amp;A119&amp;"', '"&amp;B119&amp;"', '"&amp;C119&amp;"', '"&amp;D119&amp;"', '"&amp;E119&amp;"', '"&amp;F119&amp;"', '"&amp;G119&amp;"', '"&amp;H119&amp;"', '"&amp;I119&amp;"');"</f>
        <v/>
      </c>
      <c r="L119">
        <f>"Update UFMT_BUILD_RULE SET FIELD_ID='"&amp;D119&amp;"',COND_ID='"&amp;E119&amp;"',VALUE_ID='"&amp;F119&amp;"',CONV_KEY='"&amp;G119&amp;"',F_CHECK='"&amp;H119&amp;"',F_WRITE='"&amp;I119&amp;"' Where FORMAT_ID = '"&amp;A119&amp;"' AND FIELD_NO = '"&amp;B119&amp;"' AND PRIORITY = '"&amp;C119&amp;"';"</f>
        <v/>
      </c>
      <c r="M119">
        <f>"Delete from UFMT_BUILD_RULE Where FORMAT_ID = '"&amp;A119&amp;"' AND FIELD_NO = '"&amp;B119&amp;"' AND PRIORITY = '"&amp;C119&amp;"';"</f>
        <v/>
      </c>
      <c r="O119" t="s">
        <v>1326</v>
      </c>
      <c r="P119">
        <f>VLOOKUP(D119,UFMT_FIELD_FORMAT!A:H,8,FALSE)</f>
        <v/>
      </c>
      <c r="Q119">
        <f>IF(ISBLANK(E119),"",VLOOKUP(E119,UFMT_CONDITION!A:J,10,FALSE))</f>
        <v/>
      </c>
      <c r="R119">
        <f>VLOOKUP(F119,UFMT_VALUE!A:E,5,FALSE)</f>
        <v/>
      </c>
      <c r="S119">
        <f>IF(ISBLANK(G119),"",VLOOKUP(G119,UFMT_CONVERSION!A:C,3,FALSE))</f>
        <v/>
      </c>
      <c r="T119">
        <f>"Field '"&amp;P119&amp;IF(Q119="","","',Cond '"&amp;Q119)&amp;"', Value '"&amp;R119&amp;IF(S119="","","', Conv '"&amp;S119)&amp;"'"</f>
        <v/>
      </c>
    </row>
    <row r="120" spans="1:20">
      <c r="A120" t="n">
        <v>300</v>
      </c>
      <c r="B120" t="n">
        <v>33</v>
      </c>
      <c r="C120" t="n">
        <v>1</v>
      </c>
      <c r="D120" t="n">
        <v>11</v>
      </c>
      <c r="E120" t="n">
        <v>74</v>
      </c>
      <c r="F120" t="n">
        <v>297</v>
      </c>
      <c r="H120" t="n">
        <v>0</v>
      </c>
      <c r="I120" t="n">
        <v>0</v>
      </c>
      <c r="K120">
        <f>"Insert into UFMT_BUILD_RULE (FORMAT_ID, FIELD_NO, PRIORITY, FIELD_ID, COND_ID, VALUE_ID, CONV_KEY, F_CHECK, F_WRITE) Values ('"&amp;A120&amp;"', '"&amp;B120&amp;"', '"&amp;C120&amp;"', '"&amp;D120&amp;"', '"&amp;E120&amp;"', '"&amp;F120&amp;"', '"&amp;G120&amp;"', '"&amp;H120&amp;"', '"&amp;I120&amp;"');"</f>
        <v/>
      </c>
      <c r="L120">
        <f>"Update UFMT_BUILD_RULE SET FIELD_ID='"&amp;D120&amp;"',COND_ID='"&amp;E120&amp;"',VALUE_ID='"&amp;F120&amp;"',CONV_KEY='"&amp;G120&amp;"',F_CHECK='"&amp;H120&amp;"',F_WRITE='"&amp;I120&amp;"' Where FORMAT_ID = '"&amp;A120&amp;"' AND FIELD_NO = '"&amp;B120&amp;"' AND PRIORITY = '"&amp;C120&amp;"';"</f>
        <v/>
      </c>
      <c r="M120">
        <f>"Delete from UFMT_BUILD_RULE Where FORMAT_ID = '"&amp;A120&amp;"' AND FIELD_NO = '"&amp;B120&amp;"' AND PRIORITY = '"&amp;C120&amp;"';"</f>
        <v/>
      </c>
      <c r="O120" t="s">
        <v>1326</v>
      </c>
      <c r="P120">
        <f>VLOOKUP(D120,UFMT_FIELD_FORMAT!A:H,8,FALSE)</f>
        <v/>
      </c>
      <c r="Q120">
        <f>IF(ISBLANK(E120),"",VLOOKUP(E120,UFMT_CONDITION!A:J,10,FALSE))</f>
        <v/>
      </c>
      <c r="R120">
        <f>VLOOKUP(F120,UFMT_VALUE!A:E,5,FALSE)</f>
        <v/>
      </c>
      <c r="S120">
        <f>IF(ISBLANK(G120),"",VLOOKUP(G120,UFMT_CONVERSION!A:C,3,FALSE))</f>
        <v/>
      </c>
      <c r="T120">
        <f>"Field '"&amp;P120&amp;IF(Q120="","","',Cond '"&amp;Q120)&amp;"', Value '"&amp;R120&amp;IF(S120="","","', Conv '"&amp;S120)&amp;"'"</f>
        <v/>
      </c>
    </row>
    <row r="121" spans="1:20">
      <c r="A121" t="n">
        <v>300</v>
      </c>
      <c r="B121" t="n">
        <v>33</v>
      </c>
      <c r="C121" t="n">
        <v>2</v>
      </c>
      <c r="D121" t="n">
        <v>11</v>
      </c>
      <c r="F121" t="n">
        <v>283</v>
      </c>
      <c r="H121" t="n">
        <v>0</v>
      </c>
      <c r="I121" t="n">
        <v>0</v>
      </c>
      <c r="K121">
        <f>"Insert into UFMT_BUILD_RULE (FORMAT_ID, FIELD_NO, PRIORITY, FIELD_ID, COND_ID, VALUE_ID, CONV_KEY, F_CHECK, F_WRITE) Values ('"&amp;A121&amp;"', '"&amp;B121&amp;"', '"&amp;C121&amp;"', '"&amp;D121&amp;"', '"&amp;E121&amp;"', '"&amp;F121&amp;"', '"&amp;G121&amp;"', '"&amp;H121&amp;"', '"&amp;I121&amp;"');"</f>
        <v/>
      </c>
      <c r="L121">
        <f>"Update UFMT_BUILD_RULE SET FIELD_ID='"&amp;D121&amp;"',COND_ID='"&amp;E121&amp;"',VALUE_ID='"&amp;F121&amp;"',CONV_KEY='"&amp;G121&amp;"',F_CHECK='"&amp;H121&amp;"',F_WRITE='"&amp;I121&amp;"' Where FORMAT_ID = '"&amp;A121&amp;"' AND FIELD_NO = '"&amp;B121&amp;"' AND PRIORITY = '"&amp;C121&amp;"';"</f>
        <v/>
      </c>
      <c r="M121">
        <f>"Delete from UFMT_BUILD_RULE Where FORMAT_ID = '"&amp;A121&amp;"' AND FIELD_NO = '"&amp;B121&amp;"' AND PRIORITY = '"&amp;C121&amp;"';"</f>
        <v/>
      </c>
      <c r="O121" t="s">
        <v>1326</v>
      </c>
      <c r="P121">
        <f>VLOOKUP(D121,UFMT_FIELD_FORMAT!A:H,8,FALSE)</f>
        <v/>
      </c>
      <c r="Q121">
        <f>IF(ISBLANK(E121),"",VLOOKUP(E121,UFMT_CONDITION!A:J,10,FALSE))</f>
        <v/>
      </c>
      <c r="R121">
        <f>VLOOKUP(F121,UFMT_VALUE!A:E,5,FALSE)</f>
        <v/>
      </c>
      <c r="S121">
        <f>IF(ISBLANK(G121),"",VLOOKUP(G121,UFMT_CONVERSION!A:C,3,FALSE))</f>
        <v/>
      </c>
      <c r="T121">
        <f>"Field '"&amp;P121&amp;IF(Q121="","","',Cond '"&amp;Q121)&amp;"', Value '"&amp;R121&amp;IF(S121="","","', Conv '"&amp;S121)&amp;"'"</f>
        <v/>
      </c>
    </row>
    <row r="122" spans="1:20">
      <c r="A122" t="n">
        <v>300</v>
      </c>
      <c r="B122" t="n">
        <v>37</v>
      </c>
      <c r="C122" t="n">
        <v>1</v>
      </c>
      <c r="D122" t="n">
        <v>13</v>
      </c>
      <c r="F122" t="n">
        <v>23</v>
      </c>
      <c r="H122" t="n">
        <v>0</v>
      </c>
      <c r="I122" t="n">
        <v>0</v>
      </c>
      <c r="K122">
        <f>"Insert into UFMT_BUILD_RULE (FORMAT_ID, FIELD_NO, PRIORITY, FIELD_ID, COND_ID, VALUE_ID, CONV_KEY, F_CHECK, F_WRITE) Values ('"&amp;A122&amp;"', '"&amp;B122&amp;"', '"&amp;C122&amp;"', '"&amp;D122&amp;"', '"&amp;E122&amp;"', '"&amp;F122&amp;"', '"&amp;G122&amp;"', '"&amp;H122&amp;"', '"&amp;I122&amp;"');"</f>
        <v/>
      </c>
      <c r="L122">
        <f>"Update UFMT_BUILD_RULE SET FIELD_ID='"&amp;D122&amp;"',COND_ID='"&amp;E122&amp;"',VALUE_ID='"&amp;F122&amp;"',CONV_KEY='"&amp;G122&amp;"',F_CHECK='"&amp;H122&amp;"',F_WRITE='"&amp;I122&amp;"' Where FORMAT_ID = '"&amp;A122&amp;"' AND FIELD_NO = '"&amp;B122&amp;"' AND PRIORITY = '"&amp;C122&amp;"';"</f>
        <v/>
      </c>
      <c r="M122">
        <f>"Delete from UFMT_BUILD_RULE Where FORMAT_ID = '"&amp;A122&amp;"' AND FIELD_NO = '"&amp;B122&amp;"' AND PRIORITY = '"&amp;C122&amp;"';"</f>
        <v/>
      </c>
      <c r="O122" t="s">
        <v>1326</v>
      </c>
      <c r="P122">
        <f>VLOOKUP(D122,UFMT_FIELD_FORMAT!A:H,8,FALSE)</f>
        <v/>
      </c>
      <c r="Q122">
        <f>IF(ISBLANK(E122),"",VLOOKUP(E122,UFMT_CONDITION!A:J,10,FALSE))</f>
        <v/>
      </c>
      <c r="R122">
        <f>VLOOKUP(F122,UFMT_VALUE!A:E,5,FALSE)</f>
        <v/>
      </c>
      <c r="S122">
        <f>IF(ISBLANK(G122),"",VLOOKUP(G122,UFMT_CONVERSION!A:C,3,FALSE))</f>
        <v/>
      </c>
      <c r="T122">
        <f>"Field '"&amp;P122&amp;IF(Q122="","","',Cond '"&amp;Q122)&amp;"', Value '"&amp;R122&amp;IF(S122="","","', Conv '"&amp;S122)&amp;"'"</f>
        <v/>
      </c>
    </row>
    <row r="123" spans="1:20">
      <c r="A123" t="n">
        <v>300</v>
      </c>
      <c r="B123" t="n">
        <v>41</v>
      </c>
      <c r="C123" t="n">
        <v>1</v>
      </c>
      <c r="D123" t="n">
        <v>15</v>
      </c>
      <c r="F123" t="n">
        <v>25</v>
      </c>
      <c r="H123" t="n">
        <v>0</v>
      </c>
      <c r="I123" t="n">
        <v>0</v>
      </c>
      <c r="K123">
        <f>"Insert into UFMT_BUILD_RULE (FORMAT_ID, FIELD_NO, PRIORITY, FIELD_ID, COND_ID, VALUE_ID, CONV_KEY, F_CHECK, F_WRITE) Values ('"&amp;A123&amp;"', '"&amp;B123&amp;"', '"&amp;C123&amp;"', '"&amp;D123&amp;"', '"&amp;E123&amp;"', '"&amp;F123&amp;"', '"&amp;G123&amp;"', '"&amp;H123&amp;"', '"&amp;I123&amp;"');"</f>
        <v/>
      </c>
      <c r="L123">
        <f>"Update UFMT_BUILD_RULE SET FIELD_ID='"&amp;D123&amp;"',COND_ID='"&amp;E123&amp;"',VALUE_ID='"&amp;F123&amp;"',CONV_KEY='"&amp;G123&amp;"',F_CHECK='"&amp;H123&amp;"',F_WRITE='"&amp;I123&amp;"' Where FORMAT_ID = '"&amp;A123&amp;"' AND FIELD_NO = '"&amp;B123&amp;"' AND PRIORITY = '"&amp;C123&amp;"';"</f>
        <v/>
      </c>
      <c r="M123">
        <f>"Delete from UFMT_BUILD_RULE Where FORMAT_ID = '"&amp;A123&amp;"' AND FIELD_NO = '"&amp;B123&amp;"' AND PRIORITY = '"&amp;C123&amp;"';"</f>
        <v/>
      </c>
      <c r="O123" t="s">
        <v>1326</v>
      </c>
      <c r="P123">
        <f>VLOOKUP(D123,UFMT_FIELD_FORMAT!A:H,8,FALSE)</f>
        <v/>
      </c>
      <c r="Q123">
        <f>IF(ISBLANK(E123),"",VLOOKUP(E123,UFMT_CONDITION!A:J,10,FALSE))</f>
        <v/>
      </c>
      <c r="R123">
        <f>VLOOKUP(F123,UFMT_VALUE!A:E,5,FALSE)</f>
        <v/>
      </c>
      <c r="S123">
        <f>IF(ISBLANK(G123),"",VLOOKUP(G123,UFMT_CONVERSION!A:C,3,FALSE))</f>
        <v/>
      </c>
      <c r="T123">
        <f>"Field '"&amp;P123&amp;IF(Q123="","","',Cond '"&amp;Q123)&amp;"', Value '"&amp;R123&amp;IF(S123="","","', Conv '"&amp;S123)&amp;"'"</f>
        <v/>
      </c>
    </row>
    <row r="124" spans="1:20">
      <c r="A124" t="n">
        <v>300</v>
      </c>
      <c r="B124" t="n">
        <v>42</v>
      </c>
      <c r="C124" t="n">
        <v>1</v>
      </c>
      <c r="D124" t="n">
        <v>16</v>
      </c>
      <c r="F124" t="n">
        <v>26</v>
      </c>
      <c r="H124" t="n">
        <v>0</v>
      </c>
      <c r="I124" t="n">
        <v>0</v>
      </c>
      <c r="K124">
        <f>"Insert into UFMT_BUILD_RULE (FORMAT_ID, FIELD_NO, PRIORITY, FIELD_ID, COND_ID, VALUE_ID, CONV_KEY, F_CHECK, F_WRITE) Values ('"&amp;A124&amp;"', '"&amp;B124&amp;"', '"&amp;C124&amp;"', '"&amp;D124&amp;"', '"&amp;E124&amp;"', '"&amp;F124&amp;"', '"&amp;G124&amp;"', '"&amp;H124&amp;"', '"&amp;I124&amp;"');"</f>
        <v/>
      </c>
      <c r="L124">
        <f>"Update UFMT_BUILD_RULE SET FIELD_ID='"&amp;D124&amp;"',COND_ID='"&amp;E124&amp;"',VALUE_ID='"&amp;F124&amp;"',CONV_KEY='"&amp;G124&amp;"',F_CHECK='"&amp;H124&amp;"',F_WRITE='"&amp;I124&amp;"' Where FORMAT_ID = '"&amp;A124&amp;"' AND FIELD_NO = '"&amp;B124&amp;"' AND PRIORITY = '"&amp;C124&amp;"';"</f>
        <v/>
      </c>
      <c r="M124">
        <f>"Delete from UFMT_BUILD_RULE Where FORMAT_ID = '"&amp;A124&amp;"' AND FIELD_NO = '"&amp;B124&amp;"' AND PRIORITY = '"&amp;C124&amp;"';"</f>
        <v/>
      </c>
      <c r="O124" t="s">
        <v>1326</v>
      </c>
      <c r="P124">
        <f>VLOOKUP(D124,UFMT_FIELD_FORMAT!A:H,8,FALSE)</f>
        <v/>
      </c>
      <c r="Q124">
        <f>IF(ISBLANK(E124),"",VLOOKUP(E124,UFMT_CONDITION!A:J,10,FALSE))</f>
        <v/>
      </c>
      <c r="R124">
        <f>VLOOKUP(F124,UFMT_VALUE!A:E,5,FALSE)</f>
        <v/>
      </c>
      <c r="S124">
        <f>IF(ISBLANK(G124),"",VLOOKUP(G124,UFMT_CONVERSION!A:C,3,FALSE))</f>
        <v/>
      </c>
      <c r="T124">
        <f>"Field '"&amp;P124&amp;IF(Q124="","","',Cond '"&amp;Q124)&amp;"', Value '"&amp;R124&amp;IF(S124="","","', Conv '"&amp;S124)&amp;"'"</f>
        <v/>
      </c>
    </row>
    <row r="125" spans="1:20">
      <c r="A125" t="n">
        <v>300</v>
      </c>
      <c r="B125" t="n">
        <v>43</v>
      </c>
      <c r="C125" t="n">
        <v>1</v>
      </c>
      <c r="D125" t="n">
        <v>26</v>
      </c>
      <c r="F125" t="n">
        <v>83</v>
      </c>
      <c r="H125" t="n">
        <v>0</v>
      </c>
      <c r="I125" t="n">
        <v>0</v>
      </c>
      <c r="K125">
        <f>"Insert into UFMT_BUILD_RULE (FORMAT_ID, FIELD_NO, PRIORITY, FIELD_ID, COND_ID, VALUE_ID, CONV_KEY, F_CHECK, F_WRITE) Values ('"&amp;A125&amp;"', '"&amp;B125&amp;"', '"&amp;C125&amp;"', '"&amp;D125&amp;"', '"&amp;E125&amp;"', '"&amp;F125&amp;"', '"&amp;G125&amp;"', '"&amp;H125&amp;"', '"&amp;I125&amp;"');"</f>
        <v/>
      </c>
      <c r="L125">
        <f>"Update UFMT_BUILD_RULE SET FIELD_ID='"&amp;D125&amp;"',COND_ID='"&amp;E125&amp;"',VALUE_ID='"&amp;F125&amp;"',CONV_KEY='"&amp;G125&amp;"',F_CHECK='"&amp;H125&amp;"',F_WRITE='"&amp;I125&amp;"' Where FORMAT_ID = '"&amp;A125&amp;"' AND FIELD_NO = '"&amp;B125&amp;"' AND PRIORITY = '"&amp;C125&amp;"';"</f>
        <v/>
      </c>
      <c r="M125">
        <f>"Delete from UFMT_BUILD_RULE Where FORMAT_ID = '"&amp;A125&amp;"' AND FIELD_NO = '"&amp;B125&amp;"' AND PRIORITY = '"&amp;C125&amp;"';"</f>
        <v/>
      </c>
      <c r="O125" t="s">
        <v>1326</v>
      </c>
      <c r="P125">
        <f>VLOOKUP(D125,UFMT_FIELD_FORMAT!A:H,8,FALSE)</f>
        <v/>
      </c>
      <c r="Q125">
        <f>IF(ISBLANK(E125),"",VLOOKUP(E125,UFMT_CONDITION!A:J,10,FALSE))</f>
        <v/>
      </c>
      <c r="R125">
        <f>VLOOKUP(F125,UFMT_VALUE!A:E,5,FALSE)</f>
        <v/>
      </c>
      <c r="S125">
        <f>IF(ISBLANK(G125),"",VLOOKUP(G125,UFMT_CONVERSION!A:C,3,FALSE))</f>
        <v/>
      </c>
      <c r="T125">
        <f>"Field '"&amp;P125&amp;IF(Q125="","","',Cond '"&amp;Q125)&amp;"', Value '"&amp;R125&amp;IF(S125="","","', Conv '"&amp;S125)&amp;"'"</f>
        <v/>
      </c>
    </row>
    <row r="126" spans="1:20">
      <c r="A126" t="n">
        <v>300</v>
      </c>
      <c r="B126" t="n">
        <v>48</v>
      </c>
      <c r="C126" t="n">
        <v>1</v>
      </c>
      <c r="D126" t="n">
        <v>20</v>
      </c>
      <c r="E126" t="n">
        <v>12</v>
      </c>
      <c r="F126" t="n">
        <v>50</v>
      </c>
      <c r="H126" t="n">
        <v>0</v>
      </c>
      <c r="I126" t="n">
        <v>0</v>
      </c>
      <c r="K126">
        <f>"Insert into UFMT_BUILD_RULE (FORMAT_ID, FIELD_NO, PRIORITY, FIELD_ID, COND_ID, VALUE_ID, CONV_KEY, F_CHECK, F_WRITE) Values ('"&amp;A126&amp;"', '"&amp;B126&amp;"', '"&amp;C126&amp;"', '"&amp;D126&amp;"', '"&amp;E126&amp;"', '"&amp;F126&amp;"', '"&amp;G126&amp;"', '"&amp;H126&amp;"', '"&amp;I126&amp;"');"</f>
        <v/>
      </c>
      <c r="L126">
        <f>"Update UFMT_BUILD_RULE SET FIELD_ID='"&amp;D126&amp;"',COND_ID='"&amp;E126&amp;"',VALUE_ID='"&amp;F126&amp;"',CONV_KEY='"&amp;G126&amp;"',F_CHECK='"&amp;H126&amp;"',F_WRITE='"&amp;I126&amp;"' Where FORMAT_ID = '"&amp;A126&amp;"' AND FIELD_NO = '"&amp;B126&amp;"' AND PRIORITY = '"&amp;C126&amp;"';"</f>
        <v/>
      </c>
      <c r="M126">
        <f>"Delete from UFMT_BUILD_RULE Where FORMAT_ID = '"&amp;A126&amp;"' AND FIELD_NO = '"&amp;B126&amp;"' AND PRIORITY = '"&amp;C126&amp;"';"</f>
        <v/>
      </c>
      <c r="O126" t="s">
        <v>1326</v>
      </c>
      <c r="P126">
        <f>VLOOKUP(D126,UFMT_FIELD_FORMAT!A:H,8,FALSE)</f>
        <v/>
      </c>
      <c r="Q126">
        <f>IF(ISBLANK(E126),"",VLOOKUP(E126,UFMT_CONDITION!A:J,10,FALSE))</f>
        <v/>
      </c>
      <c r="R126">
        <f>VLOOKUP(F126,UFMT_VALUE!A:E,5,FALSE)</f>
        <v/>
      </c>
      <c r="S126">
        <f>IF(ISBLANK(G126),"",VLOOKUP(G126,UFMT_CONVERSION!A:C,3,FALSE))</f>
        <v/>
      </c>
      <c r="T126">
        <f>"Field '"&amp;P126&amp;IF(Q126="","","',Cond '"&amp;Q126)&amp;"', Value '"&amp;R126&amp;IF(S126="","","', Conv '"&amp;S126)&amp;"'"</f>
        <v/>
      </c>
    </row>
    <row r="127" spans="1:20">
      <c r="A127" t="n">
        <v>300</v>
      </c>
      <c r="B127" t="n">
        <v>49</v>
      </c>
      <c r="C127" t="n">
        <v>1</v>
      </c>
      <c r="D127" t="n">
        <v>14</v>
      </c>
      <c r="E127" t="n">
        <v>74</v>
      </c>
      <c r="F127" t="n">
        <v>64</v>
      </c>
      <c r="H127" t="n">
        <v>0</v>
      </c>
      <c r="I127" t="n">
        <v>0</v>
      </c>
      <c r="K127">
        <f>"Insert into UFMT_BUILD_RULE (FORMAT_ID, FIELD_NO, PRIORITY, FIELD_ID, COND_ID, VALUE_ID, CONV_KEY, F_CHECK, F_WRITE) Values ('"&amp;A127&amp;"', '"&amp;B127&amp;"', '"&amp;C127&amp;"', '"&amp;D127&amp;"', '"&amp;E127&amp;"', '"&amp;F127&amp;"', '"&amp;G127&amp;"', '"&amp;H127&amp;"', '"&amp;I127&amp;"');"</f>
        <v/>
      </c>
      <c r="L127">
        <f>"Update UFMT_BUILD_RULE SET FIELD_ID='"&amp;D127&amp;"',COND_ID='"&amp;E127&amp;"',VALUE_ID='"&amp;F127&amp;"',CONV_KEY='"&amp;G127&amp;"',F_CHECK='"&amp;H127&amp;"',F_WRITE='"&amp;I127&amp;"' Where FORMAT_ID = '"&amp;A127&amp;"' AND FIELD_NO = '"&amp;B127&amp;"' AND PRIORITY = '"&amp;C127&amp;"';"</f>
        <v/>
      </c>
      <c r="M127">
        <f>"Delete from UFMT_BUILD_RULE Where FORMAT_ID = '"&amp;A127&amp;"' AND FIELD_NO = '"&amp;B127&amp;"' AND PRIORITY = '"&amp;C127&amp;"';"</f>
        <v/>
      </c>
      <c r="O127" t="s">
        <v>1326</v>
      </c>
      <c r="P127">
        <f>VLOOKUP(D127,UFMT_FIELD_FORMAT!A:H,8,FALSE)</f>
        <v/>
      </c>
      <c r="Q127">
        <f>IF(ISBLANK(E127),"",VLOOKUP(E127,UFMT_CONDITION!A:J,10,FALSE))</f>
        <v/>
      </c>
      <c r="R127">
        <f>VLOOKUP(F127,UFMT_VALUE!A:E,5,FALSE)</f>
        <v/>
      </c>
      <c r="S127">
        <f>IF(ISBLANK(G127),"",VLOOKUP(G127,UFMT_CONVERSION!A:C,3,FALSE))</f>
        <v/>
      </c>
      <c r="T127">
        <f>"Field '"&amp;P127&amp;IF(Q127="","","',Cond '"&amp;Q127)&amp;"', Value '"&amp;R127&amp;IF(S127="","","', Conv '"&amp;S127)&amp;"'"</f>
        <v/>
      </c>
    </row>
    <row r="128" spans="1:20">
      <c r="A128" t="n">
        <v>300</v>
      </c>
      <c r="B128" t="n">
        <v>49</v>
      </c>
      <c r="C128" t="n">
        <v>2</v>
      </c>
      <c r="D128" t="n">
        <v>14</v>
      </c>
      <c r="F128" t="n">
        <v>34</v>
      </c>
      <c r="H128" t="n">
        <v>0</v>
      </c>
      <c r="I128" t="n">
        <v>0</v>
      </c>
      <c r="K128">
        <f>"Insert into UFMT_BUILD_RULE (FORMAT_ID, FIELD_NO, PRIORITY, FIELD_ID, COND_ID, VALUE_ID, CONV_KEY, F_CHECK, F_WRITE) Values ('"&amp;A128&amp;"', '"&amp;B128&amp;"', '"&amp;C128&amp;"', '"&amp;D128&amp;"', '"&amp;E128&amp;"', '"&amp;F128&amp;"', '"&amp;G128&amp;"', '"&amp;H128&amp;"', '"&amp;I128&amp;"');"</f>
        <v/>
      </c>
      <c r="L128">
        <f>"Update UFMT_BUILD_RULE SET FIELD_ID='"&amp;D128&amp;"',COND_ID='"&amp;E128&amp;"',VALUE_ID='"&amp;F128&amp;"',CONV_KEY='"&amp;G128&amp;"',F_CHECK='"&amp;H128&amp;"',F_WRITE='"&amp;I128&amp;"' Where FORMAT_ID = '"&amp;A128&amp;"' AND FIELD_NO = '"&amp;B128&amp;"' AND PRIORITY = '"&amp;C128&amp;"';"</f>
        <v/>
      </c>
      <c r="M128">
        <f>"Delete from UFMT_BUILD_RULE Where FORMAT_ID = '"&amp;A128&amp;"' AND FIELD_NO = '"&amp;B128&amp;"' AND PRIORITY = '"&amp;C128&amp;"';"</f>
        <v/>
      </c>
      <c r="O128" t="s">
        <v>1326</v>
      </c>
      <c r="P128">
        <f>VLOOKUP(D128,UFMT_FIELD_FORMAT!A:H,8,FALSE)</f>
        <v/>
      </c>
      <c r="Q128">
        <f>IF(ISBLANK(E128),"",VLOOKUP(E128,UFMT_CONDITION!A:J,10,FALSE))</f>
        <v/>
      </c>
      <c r="R128">
        <f>VLOOKUP(F128,UFMT_VALUE!A:E,5,FALSE)</f>
        <v/>
      </c>
      <c r="S128">
        <f>IF(ISBLANK(G128),"",VLOOKUP(G128,UFMT_CONVERSION!A:C,3,FALSE))</f>
        <v/>
      </c>
      <c r="T128">
        <f>"Field '"&amp;P128&amp;IF(Q128="","","',Cond '"&amp;Q128)&amp;"', Value '"&amp;R128&amp;IF(S128="","","', Conv '"&amp;S128)&amp;"'"</f>
        <v/>
      </c>
    </row>
    <row r="129" spans="1:20">
      <c r="A129" t="n">
        <v>300</v>
      </c>
      <c r="B129" t="n">
        <v>63</v>
      </c>
      <c r="C129" t="n">
        <v>1</v>
      </c>
      <c r="D129" t="n">
        <v>35</v>
      </c>
      <c r="E129" t="n">
        <v>12</v>
      </c>
      <c r="F129" t="n">
        <v>1</v>
      </c>
      <c r="H129" t="n">
        <v>0</v>
      </c>
      <c r="I129" t="n">
        <v>0</v>
      </c>
      <c r="K129">
        <f>"Insert into UFMT_BUILD_RULE (FORMAT_ID, FIELD_NO, PRIORITY, FIELD_ID, COND_ID, VALUE_ID, CONV_KEY, F_CHECK, F_WRITE) Values ('"&amp;A129&amp;"', '"&amp;B129&amp;"', '"&amp;C129&amp;"', '"&amp;D129&amp;"', '"&amp;E129&amp;"', '"&amp;F129&amp;"', '"&amp;G129&amp;"', '"&amp;H129&amp;"', '"&amp;I129&amp;"');"</f>
        <v/>
      </c>
      <c r="L129">
        <f>"Update UFMT_BUILD_RULE SET FIELD_ID='"&amp;D129&amp;"',COND_ID='"&amp;E129&amp;"',VALUE_ID='"&amp;F129&amp;"',CONV_KEY='"&amp;G129&amp;"',F_CHECK='"&amp;H129&amp;"',F_WRITE='"&amp;I129&amp;"' Where FORMAT_ID = '"&amp;A129&amp;"' AND FIELD_NO = '"&amp;B129&amp;"' AND PRIORITY = '"&amp;C129&amp;"';"</f>
        <v/>
      </c>
      <c r="M129">
        <f>"Delete from UFMT_BUILD_RULE Where FORMAT_ID = '"&amp;A129&amp;"' AND FIELD_NO = '"&amp;B129&amp;"' AND PRIORITY = '"&amp;C129&amp;"';"</f>
        <v/>
      </c>
      <c r="O129" t="s">
        <v>1326</v>
      </c>
      <c r="P129">
        <f>VLOOKUP(D129,UFMT_FIELD_FORMAT!A:H,8,FALSE)</f>
        <v/>
      </c>
      <c r="Q129">
        <f>IF(ISBLANK(E129),"",VLOOKUP(E129,UFMT_CONDITION!A:J,10,FALSE))</f>
        <v/>
      </c>
      <c r="R129">
        <f>VLOOKUP(F129,UFMT_VALUE!A:E,5,FALSE)</f>
        <v/>
      </c>
      <c r="S129">
        <f>IF(ISBLANK(G129),"",VLOOKUP(G129,UFMT_CONVERSION!A:C,3,FALSE))</f>
        <v/>
      </c>
      <c r="T129">
        <f>"Field '"&amp;P129&amp;IF(Q129="","","',Cond '"&amp;Q129)&amp;"', Value '"&amp;R129&amp;IF(S129="","","', Conv '"&amp;S129)&amp;"'"</f>
        <v/>
      </c>
    </row>
    <row r="130" spans="1:20">
      <c r="A130" t="n">
        <v>300</v>
      </c>
      <c r="B130" t="n">
        <v>90</v>
      </c>
      <c r="C130" t="n">
        <v>2</v>
      </c>
      <c r="D130" t="n">
        <v>27</v>
      </c>
      <c r="E130" t="n">
        <v>74</v>
      </c>
      <c r="F130" s="2" t="n">
        <v>344</v>
      </c>
      <c r="H130" t="n">
        <v>0</v>
      </c>
      <c r="I130" t="n">
        <v>0</v>
      </c>
      <c r="K130">
        <f>"Insert into UFMT_BUILD_RULE (FORMAT_ID, FIELD_NO, PRIORITY, FIELD_ID, COND_ID, VALUE_ID, CONV_KEY, F_CHECK, F_WRITE) Values ('"&amp;A130&amp;"', '"&amp;B130&amp;"', '"&amp;C130&amp;"', '"&amp;D130&amp;"', '"&amp;E130&amp;"', '"&amp;F130&amp;"', '"&amp;G130&amp;"', '"&amp;H130&amp;"', '"&amp;I130&amp;"');"</f>
        <v/>
      </c>
      <c r="L130">
        <f>"Update UFMT_BUILD_RULE SET FIELD_ID='"&amp;D130&amp;"',COND_ID='"&amp;E130&amp;"',VALUE_ID='"&amp;F130&amp;"',CONV_KEY='"&amp;G130&amp;"',F_CHECK='"&amp;H130&amp;"',F_WRITE='"&amp;I130&amp;"' Where FORMAT_ID = '"&amp;A130&amp;"' AND FIELD_NO = '"&amp;B130&amp;"' AND PRIORITY = '"&amp;C130&amp;"';"</f>
        <v/>
      </c>
      <c r="M130">
        <f>"Delete from UFMT_BUILD_RULE Where FORMAT_ID = '"&amp;A130&amp;"' AND FIELD_NO = '"&amp;B130&amp;"' AND PRIORITY = '"&amp;C130&amp;"';"</f>
        <v/>
      </c>
      <c r="O130" t="s">
        <v>1326</v>
      </c>
      <c r="P130">
        <f>VLOOKUP(D130,UFMT_FIELD_FORMAT!A:H,8,FALSE)</f>
        <v/>
      </c>
      <c r="Q130">
        <f>IF(ISBLANK(E130),"",VLOOKUP(E130,UFMT_CONDITION!A:J,10,FALSE))</f>
        <v/>
      </c>
      <c r="R130">
        <f>VLOOKUP(F130,UFMT_VALUE!A:E,5,FALSE)</f>
        <v/>
      </c>
      <c r="S130">
        <f>IF(ISBLANK(G130),"",VLOOKUP(G130,UFMT_CONVERSION!A:C,3,FALSE))</f>
        <v/>
      </c>
      <c r="T130">
        <f>"Field '"&amp;P130&amp;IF(Q130="","","',Cond '"&amp;Q130)&amp;"', Value '"&amp;R130&amp;IF(S130="","","', Conv '"&amp;S130)&amp;"'"</f>
        <v/>
      </c>
    </row>
    <row r="131" spans="1:20">
      <c r="A131" t="n">
        <v>300</v>
      </c>
      <c r="B131" t="n">
        <v>90</v>
      </c>
      <c r="C131" t="n">
        <v>3</v>
      </c>
      <c r="D131" t="n">
        <v>27</v>
      </c>
      <c r="F131" s="2" t="n">
        <v>343</v>
      </c>
      <c r="H131" t="n">
        <v>0</v>
      </c>
      <c r="I131" t="n">
        <v>0</v>
      </c>
      <c r="K131">
        <f>"Insert into UFMT_BUILD_RULE (FORMAT_ID, FIELD_NO, PRIORITY, FIELD_ID, COND_ID, VALUE_ID, CONV_KEY, F_CHECK, F_WRITE) Values ('"&amp;A131&amp;"', '"&amp;B131&amp;"', '"&amp;C131&amp;"', '"&amp;D131&amp;"', '"&amp;E131&amp;"', '"&amp;F131&amp;"', '"&amp;G131&amp;"', '"&amp;H131&amp;"', '"&amp;I131&amp;"');"</f>
        <v/>
      </c>
      <c r="L131">
        <f>"Update UFMT_BUILD_RULE SET FIELD_ID='"&amp;D131&amp;"',COND_ID='"&amp;E131&amp;"',VALUE_ID='"&amp;F131&amp;"',CONV_KEY='"&amp;G131&amp;"',F_CHECK='"&amp;H131&amp;"',F_WRITE='"&amp;I131&amp;"' Where FORMAT_ID = '"&amp;A131&amp;"' AND FIELD_NO = '"&amp;B131&amp;"' AND PRIORITY = '"&amp;C131&amp;"';"</f>
        <v/>
      </c>
      <c r="M131">
        <f>"Delete from UFMT_BUILD_RULE Where FORMAT_ID = '"&amp;A131&amp;"' AND FIELD_NO = '"&amp;B131&amp;"' AND PRIORITY = '"&amp;C131&amp;"';"</f>
        <v/>
      </c>
      <c r="O131" t="s">
        <v>1326</v>
      </c>
      <c r="P131">
        <f>VLOOKUP(D131,UFMT_FIELD_FORMAT!A:H,8,FALSE)</f>
        <v/>
      </c>
      <c r="Q131">
        <f>IF(ISBLANK(E131),"",VLOOKUP(E131,UFMT_CONDITION!A:J,10,FALSE))</f>
        <v/>
      </c>
      <c r="R131">
        <f>VLOOKUP(F131,UFMT_VALUE!A:E,5,FALSE)</f>
        <v/>
      </c>
      <c r="S131">
        <f>IF(ISBLANK(G131),"",VLOOKUP(G131,UFMT_CONVERSION!A:C,3,FALSE))</f>
        <v/>
      </c>
      <c r="T131">
        <f>"Field '"&amp;P131&amp;IF(Q131="","","',Cond '"&amp;Q131)&amp;"', Value '"&amp;R131&amp;IF(S131="","","', Conv '"&amp;S131)&amp;"'"</f>
        <v/>
      </c>
    </row>
    <row r="132" spans="1:20">
      <c r="A132" t="n">
        <v>300</v>
      </c>
      <c r="B132" t="n">
        <v>102</v>
      </c>
      <c r="C132" t="n">
        <v>1</v>
      </c>
      <c r="D132" t="n">
        <v>22</v>
      </c>
      <c r="F132" t="n">
        <v>36</v>
      </c>
      <c r="H132" t="n">
        <v>0</v>
      </c>
      <c r="I132" t="n">
        <v>0</v>
      </c>
      <c r="K132">
        <f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/>
      </c>
      <c r="L132">
        <f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/>
      </c>
      <c r="M132">
        <f>"Delete from UFMT_BUILD_RULE Where FORMAT_ID = '"&amp;A132&amp;"' AND FIELD_NO = '"&amp;B132&amp;"' AND PRIORITY = '"&amp;C132&amp;"';"</f>
        <v/>
      </c>
      <c r="O132" t="s">
        <v>1326</v>
      </c>
      <c r="P132">
        <f>VLOOKUP(D132,UFMT_FIELD_FORMAT!A:H,8,FALSE)</f>
        <v/>
      </c>
      <c r="Q132">
        <f>IF(ISBLANK(E132),"",VLOOKUP(E132,UFMT_CONDITION!A:J,10,FALSE))</f>
        <v/>
      </c>
      <c r="R132">
        <f>VLOOKUP(F132,UFMT_VALUE!A:E,5,FALSE)</f>
        <v/>
      </c>
      <c r="S132">
        <f>IF(ISBLANK(G132),"",VLOOKUP(G132,UFMT_CONVERSION!A:C,3,FALSE))</f>
        <v/>
      </c>
      <c r="T132">
        <f>"Field '"&amp;P132&amp;IF(Q132="","","',Cond '"&amp;Q132)&amp;"', Value '"&amp;R132&amp;IF(S132="","","', Conv '"&amp;S132)&amp;"'"</f>
        <v/>
      </c>
    </row>
    <row r="133" spans="1:20">
      <c r="A133" t="n">
        <v>300</v>
      </c>
      <c r="B133" t="n">
        <v>103</v>
      </c>
      <c r="C133" t="n">
        <v>1</v>
      </c>
      <c r="D133" t="n">
        <v>22</v>
      </c>
      <c r="E133" t="n">
        <v>10</v>
      </c>
      <c r="F133" t="n">
        <v>37</v>
      </c>
      <c r="H133" t="n">
        <v>0</v>
      </c>
      <c r="I133" t="n">
        <v>0</v>
      </c>
      <c r="K133">
        <f>"Insert into UFMT_BUILD_RULE (FORMAT_ID, FIELD_NO, PRIORITY, FIELD_ID, COND_ID, VALUE_ID, CONV_KEY, F_CHECK, F_WRITE) Values ('"&amp;A133&amp;"', '"&amp;B133&amp;"', '"&amp;C133&amp;"', '"&amp;D133&amp;"', '"&amp;E133&amp;"', '"&amp;F133&amp;"', '"&amp;G133&amp;"', '"&amp;H133&amp;"', '"&amp;I133&amp;"');"</f>
        <v/>
      </c>
      <c r="L133">
        <f>"Update UFMT_BUILD_RULE SET FIELD_ID='"&amp;D133&amp;"',COND_ID='"&amp;E133&amp;"',VALUE_ID='"&amp;F133&amp;"',CONV_KEY='"&amp;G133&amp;"',F_CHECK='"&amp;H133&amp;"',F_WRITE='"&amp;I133&amp;"' Where FORMAT_ID = '"&amp;A133&amp;"' AND FIELD_NO = '"&amp;B133&amp;"' AND PRIORITY = '"&amp;C133&amp;"';"</f>
        <v/>
      </c>
      <c r="M133">
        <f>"Delete from UFMT_BUILD_RULE Where FORMAT_ID = '"&amp;A133&amp;"' AND FIELD_NO = '"&amp;B133&amp;"' AND PRIORITY = '"&amp;C133&amp;"';"</f>
        <v/>
      </c>
      <c r="O133" t="s">
        <v>1326</v>
      </c>
      <c r="P133">
        <f>VLOOKUP(D133,UFMT_FIELD_FORMAT!A:H,8,FALSE)</f>
        <v/>
      </c>
      <c r="Q133">
        <f>IF(ISBLANK(E133),"",VLOOKUP(E133,UFMT_CONDITION!A:J,10,FALSE))</f>
        <v/>
      </c>
      <c r="R133">
        <f>VLOOKUP(F133,UFMT_VALUE!A:E,5,FALSE)</f>
        <v/>
      </c>
      <c r="S133">
        <f>IF(ISBLANK(G133),"",VLOOKUP(G133,UFMT_CONVERSION!A:C,3,FALSE))</f>
        <v/>
      </c>
      <c r="T133">
        <f>"Field '"&amp;P133&amp;IF(Q133="","","',Cond '"&amp;Q133)&amp;"', Value '"&amp;R133&amp;IF(S133="","","', Conv '"&amp;S133)&amp;"'"</f>
        <v/>
      </c>
    </row>
    <row r="134" spans="1:20">
      <c r="A134" t="n">
        <v>300</v>
      </c>
      <c r="B134" t="n">
        <v>104</v>
      </c>
      <c r="C134" t="n">
        <v>1</v>
      </c>
      <c r="D134" t="n">
        <v>36</v>
      </c>
      <c r="E134" t="n">
        <v>12</v>
      </c>
      <c r="F134" t="n">
        <v>1</v>
      </c>
      <c r="H134" t="n">
        <v>0</v>
      </c>
      <c r="I134" t="n">
        <v>0</v>
      </c>
      <c r="K134">
        <f>"Insert into UFMT_BUILD_RULE (FORMAT_ID, FIELD_NO, PRIORITY, FIELD_ID, COND_ID, VALUE_ID, CONV_KEY, F_CHECK, F_WRITE) Values ('"&amp;A134&amp;"', '"&amp;B134&amp;"', '"&amp;C134&amp;"', '"&amp;D134&amp;"', '"&amp;E134&amp;"', '"&amp;F134&amp;"', '"&amp;G134&amp;"', '"&amp;H134&amp;"', '"&amp;I134&amp;"');"</f>
        <v/>
      </c>
      <c r="L134">
        <f>"Update UFMT_BUILD_RULE SET FIELD_ID='"&amp;D134&amp;"',COND_ID='"&amp;E134&amp;"',VALUE_ID='"&amp;F134&amp;"',CONV_KEY='"&amp;G134&amp;"',F_CHECK='"&amp;H134&amp;"',F_WRITE='"&amp;I134&amp;"' Where FORMAT_ID = '"&amp;A134&amp;"' AND FIELD_NO = '"&amp;B134&amp;"' AND PRIORITY = '"&amp;C134&amp;"';"</f>
        <v/>
      </c>
      <c r="M134">
        <f>"Delete from UFMT_BUILD_RULE Where FORMAT_ID = '"&amp;A134&amp;"' AND FIELD_NO = '"&amp;B134&amp;"' AND PRIORITY = '"&amp;C134&amp;"';"</f>
        <v/>
      </c>
      <c r="O134" t="s">
        <v>1326</v>
      </c>
      <c r="P134">
        <f>VLOOKUP(D134,UFMT_FIELD_FORMAT!A:H,8,FALSE)</f>
        <v/>
      </c>
      <c r="Q134">
        <f>IF(ISBLANK(E134),"",VLOOKUP(E134,UFMT_CONDITION!A:J,10,FALSE))</f>
        <v/>
      </c>
      <c r="R134">
        <f>VLOOKUP(F134,UFMT_VALUE!A:E,5,FALSE)</f>
        <v/>
      </c>
      <c r="S134">
        <f>IF(ISBLANK(G134),"",VLOOKUP(G134,UFMT_CONVERSION!A:C,3,FALSE))</f>
        <v/>
      </c>
      <c r="T134">
        <f>"Field '"&amp;P134&amp;IF(Q134="","","',Cond '"&amp;Q134)&amp;"', Value '"&amp;R134&amp;IF(S134="","","', Conv '"&amp;S134)&amp;"'"</f>
        <v/>
      </c>
    </row>
    <row r="135" spans="1:20">
      <c r="A135" t="n">
        <v>300</v>
      </c>
      <c r="B135" t="n">
        <v>125</v>
      </c>
      <c r="C135" t="n">
        <v>1</v>
      </c>
      <c r="D135" t="n">
        <v>37</v>
      </c>
      <c r="E135" t="n">
        <v>12</v>
      </c>
      <c r="F135" t="n">
        <v>1</v>
      </c>
      <c r="H135" t="n">
        <v>0</v>
      </c>
      <c r="I135" t="n">
        <v>0</v>
      </c>
      <c r="K135">
        <f>"Insert into UFMT_BUILD_RULE (FORMAT_ID, FIELD_NO, PRIORITY, FIELD_ID, COND_ID, VALUE_ID, CONV_KEY, F_CHECK, F_WRITE) Values ('"&amp;A135&amp;"', '"&amp;B135&amp;"', '"&amp;C135&amp;"', '"&amp;D135&amp;"', '"&amp;E135&amp;"', '"&amp;F135&amp;"', '"&amp;G135&amp;"', '"&amp;H135&amp;"', '"&amp;I135&amp;"');"</f>
        <v/>
      </c>
      <c r="L135">
        <f>"Update UFMT_BUILD_RULE SET FIELD_ID='"&amp;D135&amp;"',COND_ID='"&amp;E135&amp;"',VALUE_ID='"&amp;F135&amp;"',CONV_KEY='"&amp;G135&amp;"',F_CHECK='"&amp;H135&amp;"',F_WRITE='"&amp;I135&amp;"' Where FORMAT_ID = '"&amp;A135&amp;"' AND FIELD_NO = '"&amp;B135&amp;"' AND PRIORITY = '"&amp;C135&amp;"';"</f>
        <v/>
      </c>
      <c r="M135">
        <f>"Delete from UFMT_BUILD_RULE Where FORMAT_ID = '"&amp;A135&amp;"' AND FIELD_NO = '"&amp;B135&amp;"' AND PRIORITY = '"&amp;C135&amp;"';"</f>
        <v/>
      </c>
      <c r="O135" t="s">
        <v>1326</v>
      </c>
      <c r="P135">
        <f>VLOOKUP(D135,UFMT_FIELD_FORMAT!A:H,8,FALSE)</f>
        <v/>
      </c>
      <c r="Q135">
        <f>IF(ISBLANK(E135),"",VLOOKUP(E135,UFMT_CONDITION!A:J,10,FALSE))</f>
        <v/>
      </c>
      <c r="R135">
        <f>VLOOKUP(F135,UFMT_VALUE!A:E,5,FALSE)</f>
        <v/>
      </c>
      <c r="S135">
        <f>IF(ISBLANK(G135),"",VLOOKUP(G135,UFMT_CONVERSION!A:C,3,FALSE))</f>
        <v/>
      </c>
      <c r="T135">
        <f>"Field '"&amp;P135&amp;IF(Q135="","","',Cond '"&amp;Q135)&amp;"', Value '"&amp;R135&amp;IF(S135="","","', Conv '"&amp;S135)&amp;"'"</f>
        <v/>
      </c>
    </row>
    <row r="136" spans="1:20">
      <c r="A136" t="n">
        <v>300</v>
      </c>
      <c r="B136" t="n">
        <v>126</v>
      </c>
      <c r="C136" t="n">
        <v>1</v>
      </c>
      <c r="D136" t="n">
        <v>38</v>
      </c>
      <c r="F136" t="n">
        <v>284</v>
      </c>
      <c r="H136" t="n">
        <v>0</v>
      </c>
      <c r="I136" t="n">
        <v>0</v>
      </c>
      <c r="K136">
        <f>"Insert into UFMT_BUILD_RULE (FORMAT_ID, FIELD_NO, PRIORITY, FIELD_ID, COND_ID, VALUE_ID, CONV_KEY, F_CHECK, F_WRITE) Values ('"&amp;A136&amp;"', '"&amp;B136&amp;"', '"&amp;C136&amp;"', '"&amp;D136&amp;"', '"&amp;E136&amp;"', '"&amp;F136&amp;"', '"&amp;G136&amp;"', '"&amp;H136&amp;"', '"&amp;I136&amp;"');"</f>
        <v/>
      </c>
      <c r="L136">
        <f>"Update UFMT_BUILD_RULE SET FIELD_ID='"&amp;D136&amp;"',COND_ID='"&amp;E136&amp;"',VALUE_ID='"&amp;F136&amp;"',CONV_KEY='"&amp;G136&amp;"',F_CHECK='"&amp;H136&amp;"',F_WRITE='"&amp;I136&amp;"' Where FORMAT_ID = '"&amp;A136&amp;"' AND FIELD_NO = '"&amp;B136&amp;"' AND PRIORITY = '"&amp;C136&amp;"';"</f>
        <v/>
      </c>
      <c r="M136">
        <f>"Delete from UFMT_BUILD_RULE Where FORMAT_ID = '"&amp;A136&amp;"' AND FIELD_NO = '"&amp;B136&amp;"' AND PRIORITY = '"&amp;C136&amp;"';"</f>
        <v/>
      </c>
      <c r="O136" t="s">
        <v>1326</v>
      </c>
      <c r="P136">
        <f>VLOOKUP(D136,UFMT_FIELD_FORMAT!A:H,8,FALSE)</f>
        <v/>
      </c>
      <c r="Q136">
        <f>IF(ISBLANK(E136),"",VLOOKUP(E136,UFMT_CONDITION!A:J,10,FALSE))</f>
        <v/>
      </c>
      <c r="R136">
        <f>VLOOKUP(F136,UFMT_VALUE!A:E,5,FALSE)</f>
        <v/>
      </c>
      <c r="S136">
        <f>IF(ISBLANK(G136),"",VLOOKUP(G136,UFMT_CONVERSION!A:C,3,FALSE))</f>
        <v/>
      </c>
      <c r="T136">
        <f>"Field '"&amp;P136&amp;IF(Q136="","","',Cond '"&amp;Q136)&amp;"', Value '"&amp;R136&amp;IF(S136="","","', Conv '"&amp;S136)&amp;"'"</f>
        <v/>
      </c>
    </row>
    <row r="137" spans="1:20">
      <c r="A137" t="n">
        <v>300</v>
      </c>
      <c r="B137" t="n">
        <v>127</v>
      </c>
      <c r="C137" t="n">
        <v>1</v>
      </c>
      <c r="D137" t="n">
        <v>38</v>
      </c>
      <c r="E137" t="n">
        <v>12</v>
      </c>
      <c r="F137" t="n">
        <v>1</v>
      </c>
      <c r="H137" t="n">
        <v>0</v>
      </c>
      <c r="I137" t="n">
        <v>0</v>
      </c>
      <c r="K137">
        <f>"Insert into UFMT_BUILD_RULE (FORMAT_ID, FIELD_NO, PRIORITY, FIELD_ID, COND_ID, VALUE_ID, CONV_KEY, F_CHECK, F_WRITE) Values ('"&amp;A137&amp;"', '"&amp;B137&amp;"', '"&amp;C137&amp;"', '"&amp;D137&amp;"', '"&amp;E137&amp;"', '"&amp;F137&amp;"', '"&amp;G137&amp;"', '"&amp;H137&amp;"', '"&amp;I137&amp;"');"</f>
        <v/>
      </c>
      <c r="L137">
        <f>"Update UFMT_BUILD_RULE SET FIELD_ID='"&amp;D137&amp;"',COND_ID='"&amp;E137&amp;"',VALUE_ID='"&amp;F137&amp;"',CONV_KEY='"&amp;G137&amp;"',F_CHECK='"&amp;H137&amp;"',F_WRITE='"&amp;I137&amp;"' Where FORMAT_ID = '"&amp;A137&amp;"' AND FIELD_NO = '"&amp;B137&amp;"' AND PRIORITY = '"&amp;C137&amp;"';"</f>
        <v/>
      </c>
      <c r="M137">
        <f>"Delete from UFMT_BUILD_RULE Where FORMAT_ID = '"&amp;A137&amp;"' AND FIELD_NO = '"&amp;B137&amp;"' AND PRIORITY = '"&amp;C137&amp;"';"</f>
        <v/>
      </c>
      <c r="O137" t="s">
        <v>1326</v>
      </c>
      <c r="P137">
        <f>VLOOKUP(D137,UFMT_FIELD_FORMAT!A:H,8,FALSE)</f>
        <v/>
      </c>
      <c r="Q137">
        <f>IF(ISBLANK(E137),"",VLOOKUP(E137,UFMT_CONDITION!A:J,10,FALSE))</f>
        <v/>
      </c>
      <c r="R137">
        <f>VLOOKUP(F137,UFMT_VALUE!A:E,5,FALSE)</f>
        <v/>
      </c>
      <c r="S137">
        <f>IF(ISBLANK(G137),"",VLOOKUP(G137,UFMT_CONVERSION!A:C,3,FALSE))</f>
        <v/>
      </c>
      <c r="T137">
        <f>"Field '"&amp;P137&amp;IF(Q137="","","',Cond '"&amp;Q137)&amp;"', Value '"&amp;R137&amp;IF(S137="","","', Conv '"&amp;S137)&amp;"'"</f>
        <v/>
      </c>
    </row>
    <row r="138" spans="1:20">
      <c r="A138" t="n">
        <v>301</v>
      </c>
      <c r="B138" t="n">
        <v>2</v>
      </c>
      <c r="C138" t="n">
        <v>1</v>
      </c>
      <c r="D138" t="n">
        <v>1</v>
      </c>
      <c r="F138" t="n">
        <v>2</v>
      </c>
      <c r="H138" t="n">
        <v>0</v>
      </c>
      <c r="I138" t="n">
        <v>0</v>
      </c>
      <c r="K138">
        <f>"Insert into UFMT_BUILD_RULE (FORMAT_ID, FIELD_NO, PRIORITY, FIELD_ID, COND_ID, VALUE_ID, CONV_KEY, F_CHECK, F_WRITE) Values ('"&amp;A138&amp;"', '"&amp;B138&amp;"', '"&amp;C138&amp;"', '"&amp;D138&amp;"', '"&amp;E138&amp;"', '"&amp;F138&amp;"', '"&amp;G138&amp;"', '"&amp;H138&amp;"', '"&amp;I138&amp;"');"</f>
        <v/>
      </c>
      <c r="L138">
        <f>"Update UFMT_BUILD_RULE SET FIELD_ID='"&amp;D138&amp;"',COND_ID='"&amp;E138&amp;"',VALUE_ID='"&amp;F138&amp;"',CONV_KEY='"&amp;G138&amp;"',F_CHECK='"&amp;H138&amp;"',F_WRITE='"&amp;I138&amp;"' Where FORMAT_ID = '"&amp;A138&amp;"' AND FIELD_NO = '"&amp;B138&amp;"' AND PRIORITY = '"&amp;C138&amp;"';"</f>
        <v/>
      </c>
      <c r="M138">
        <f>"Delete from UFMT_BUILD_RULE Where FORMAT_ID = '"&amp;A138&amp;"' AND FIELD_NO = '"&amp;B138&amp;"' AND PRIORITY = '"&amp;C138&amp;"';"</f>
        <v/>
      </c>
      <c r="O138" t="s">
        <v>1326</v>
      </c>
      <c r="P138">
        <f>VLOOKUP(D138,UFMT_FIELD_FORMAT!A:H,8,FALSE)</f>
        <v/>
      </c>
      <c r="Q138">
        <f>IF(ISBLANK(E138),"",VLOOKUP(E138,UFMT_CONDITION!A:J,10,FALSE))</f>
        <v/>
      </c>
      <c r="R138">
        <f>VLOOKUP(F138,UFMT_VALUE!A:E,5,FALSE)</f>
        <v/>
      </c>
      <c r="S138">
        <f>IF(ISBLANK(G138),"",VLOOKUP(G138,UFMT_CONVERSION!A:C,3,FALSE))</f>
        <v/>
      </c>
      <c r="T138">
        <f>"Field '"&amp;P138&amp;IF(Q138="","","',Cond '"&amp;Q138)&amp;"', Value '"&amp;R138&amp;IF(S138="","","', Conv '"&amp;S138)&amp;"'"</f>
        <v/>
      </c>
    </row>
    <row r="139" spans="1:20">
      <c r="A139" t="n">
        <v>301</v>
      </c>
      <c r="B139" t="n">
        <v>3</v>
      </c>
      <c r="C139" t="n">
        <v>1</v>
      </c>
      <c r="D139" t="n">
        <v>2</v>
      </c>
      <c r="F139" t="n">
        <v>24</v>
      </c>
      <c r="H139" t="n">
        <v>0</v>
      </c>
      <c r="I139" t="n">
        <v>0</v>
      </c>
      <c r="K139">
        <f>"Insert into UFMT_BUILD_RULE (FORMAT_ID, FIELD_NO, PRIORITY, FIELD_ID, COND_ID, VALUE_ID, CONV_KEY, F_CHECK, F_WRITE) Values ('"&amp;A139&amp;"', '"&amp;B139&amp;"', '"&amp;C139&amp;"', '"&amp;D139&amp;"', '"&amp;E139&amp;"', '"&amp;F139&amp;"', '"&amp;G139&amp;"', '"&amp;H139&amp;"', '"&amp;I139&amp;"');"</f>
        <v/>
      </c>
      <c r="L139">
        <f>"Update UFMT_BUILD_RULE SET FIELD_ID='"&amp;D139&amp;"',COND_ID='"&amp;E139&amp;"',VALUE_ID='"&amp;F139&amp;"',CONV_KEY='"&amp;G139&amp;"',F_CHECK='"&amp;H139&amp;"',F_WRITE='"&amp;I139&amp;"' Where FORMAT_ID = '"&amp;A139&amp;"' AND FIELD_NO = '"&amp;B139&amp;"' AND PRIORITY = '"&amp;C139&amp;"';"</f>
        <v/>
      </c>
      <c r="M139">
        <f>"Delete from UFMT_BUILD_RULE Where FORMAT_ID = '"&amp;A139&amp;"' AND FIELD_NO = '"&amp;B139&amp;"' AND PRIORITY = '"&amp;C139&amp;"';"</f>
        <v/>
      </c>
      <c r="O139" t="s">
        <v>1326</v>
      </c>
      <c r="P139">
        <f>VLOOKUP(D139,UFMT_FIELD_FORMAT!A:H,8,FALSE)</f>
        <v/>
      </c>
      <c r="Q139">
        <f>IF(ISBLANK(E139),"",VLOOKUP(E139,UFMT_CONDITION!A:J,10,FALSE))</f>
        <v/>
      </c>
      <c r="R139">
        <f>VLOOKUP(F139,UFMT_VALUE!A:E,5,FALSE)</f>
        <v/>
      </c>
      <c r="S139">
        <f>IF(ISBLANK(G139),"",VLOOKUP(G139,UFMT_CONVERSION!A:C,3,FALSE))</f>
        <v/>
      </c>
      <c r="T139">
        <f>"Field '"&amp;P139&amp;IF(Q139="","","',Cond '"&amp;Q139)&amp;"', Value '"&amp;R139&amp;IF(S139="","","', Conv '"&amp;S139)&amp;"'"</f>
        <v/>
      </c>
    </row>
    <row r="140" spans="1:20">
      <c r="A140" t="n">
        <v>301</v>
      </c>
      <c r="B140" t="n">
        <v>4</v>
      </c>
      <c r="C140" t="n">
        <v>1</v>
      </c>
      <c r="D140" t="n">
        <v>3</v>
      </c>
      <c r="F140" t="n">
        <v>7</v>
      </c>
      <c r="H140" t="n">
        <v>0</v>
      </c>
      <c r="I140" t="n">
        <v>0</v>
      </c>
      <c r="K140">
        <f>"Insert into UFMT_BUILD_RULE (FORMAT_ID, FIELD_NO, PRIORITY, FIELD_ID, COND_ID, VALUE_ID, CONV_KEY, F_CHECK, F_WRITE) Values ('"&amp;A140&amp;"', '"&amp;B140&amp;"', '"&amp;C140&amp;"', '"&amp;D140&amp;"', '"&amp;E140&amp;"', '"&amp;F140&amp;"', '"&amp;G140&amp;"', '"&amp;H140&amp;"', '"&amp;I140&amp;"');"</f>
        <v/>
      </c>
      <c r="L140">
        <f>"Update UFMT_BUILD_RULE SET FIELD_ID='"&amp;D140&amp;"',COND_ID='"&amp;E140&amp;"',VALUE_ID='"&amp;F140&amp;"',CONV_KEY='"&amp;G140&amp;"',F_CHECK='"&amp;H140&amp;"',F_WRITE='"&amp;I140&amp;"' Where FORMAT_ID = '"&amp;A140&amp;"' AND FIELD_NO = '"&amp;B140&amp;"' AND PRIORITY = '"&amp;C140&amp;"';"</f>
        <v/>
      </c>
      <c r="M140">
        <f>"Delete from UFMT_BUILD_RULE Where FORMAT_ID = '"&amp;A140&amp;"' AND FIELD_NO = '"&amp;B140&amp;"' AND PRIORITY = '"&amp;C140&amp;"';"</f>
        <v/>
      </c>
      <c r="O140" t="s">
        <v>1326</v>
      </c>
      <c r="P140">
        <f>VLOOKUP(D140,UFMT_FIELD_FORMAT!A:H,8,FALSE)</f>
        <v/>
      </c>
      <c r="Q140">
        <f>IF(ISBLANK(E140),"",VLOOKUP(E140,UFMT_CONDITION!A:J,10,FALSE))</f>
        <v/>
      </c>
      <c r="R140">
        <f>VLOOKUP(F140,UFMT_VALUE!A:E,5,FALSE)</f>
        <v/>
      </c>
      <c r="S140">
        <f>IF(ISBLANK(G140),"",VLOOKUP(G140,UFMT_CONVERSION!A:C,3,FALSE))</f>
        <v/>
      </c>
      <c r="T140">
        <f>"Field '"&amp;P140&amp;IF(Q140="","","',Cond '"&amp;Q140)&amp;"', Value '"&amp;R140&amp;IF(S140="","","', Conv '"&amp;S140)&amp;"'"</f>
        <v/>
      </c>
    </row>
    <row r="141" spans="1:20">
      <c r="A141" t="n">
        <v>301</v>
      </c>
      <c r="B141" t="n">
        <v>7</v>
      </c>
      <c r="C141" t="n">
        <v>1</v>
      </c>
      <c r="D141" t="n">
        <v>25</v>
      </c>
      <c r="F141" t="n">
        <v>206</v>
      </c>
      <c r="H141" t="n">
        <v>0</v>
      </c>
      <c r="I141" t="n">
        <v>0</v>
      </c>
      <c r="K141">
        <f>"Insert into UFMT_BUILD_RULE (FORMAT_ID, FIELD_NO, PRIORITY, FIELD_ID, COND_ID, VALUE_ID, CONV_KEY, F_CHECK, F_WRITE) Values ('"&amp;A141&amp;"', '"&amp;B141&amp;"', '"&amp;C141&amp;"', '"&amp;D141&amp;"', '"&amp;E141&amp;"', '"&amp;F141&amp;"', '"&amp;G141&amp;"', '"&amp;H141&amp;"', '"&amp;I141&amp;"');"</f>
        <v/>
      </c>
      <c r="L141">
        <f>"Update UFMT_BUILD_RULE SET FIELD_ID='"&amp;D141&amp;"',COND_ID='"&amp;E141&amp;"',VALUE_ID='"&amp;F141&amp;"',CONV_KEY='"&amp;G141&amp;"',F_CHECK='"&amp;H141&amp;"',F_WRITE='"&amp;I141&amp;"' Where FORMAT_ID = '"&amp;A141&amp;"' AND FIELD_NO = '"&amp;B141&amp;"' AND PRIORITY = '"&amp;C141&amp;"';"</f>
        <v/>
      </c>
      <c r="M141">
        <f>"Delete from UFMT_BUILD_RULE Where FORMAT_ID = '"&amp;A141&amp;"' AND FIELD_NO = '"&amp;B141&amp;"' AND PRIORITY = '"&amp;C141&amp;"';"</f>
        <v/>
      </c>
      <c r="O141" t="s">
        <v>1326</v>
      </c>
      <c r="P141">
        <f>VLOOKUP(D141,UFMT_FIELD_FORMAT!A:H,8,FALSE)</f>
        <v/>
      </c>
      <c r="Q141">
        <f>IF(ISBLANK(E141),"",VLOOKUP(E141,UFMT_CONDITION!A:J,10,FALSE))</f>
        <v/>
      </c>
      <c r="R141">
        <f>VLOOKUP(F141,UFMT_VALUE!A:E,5,FALSE)</f>
        <v/>
      </c>
      <c r="S141">
        <f>IF(ISBLANK(G141),"",VLOOKUP(G141,UFMT_CONVERSION!A:C,3,FALSE))</f>
        <v/>
      </c>
      <c r="T141">
        <f>"Field '"&amp;P141&amp;IF(Q141="","","',Cond '"&amp;Q141)&amp;"', Value '"&amp;R141&amp;IF(S141="","","', Conv '"&amp;S141)&amp;"'"</f>
        <v/>
      </c>
    </row>
    <row r="142" spans="1:20">
      <c r="A142" t="n">
        <v>301</v>
      </c>
      <c r="B142" t="n">
        <v>8</v>
      </c>
      <c r="C142" t="n">
        <v>1</v>
      </c>
      <c r="D142" t="n">
        <v>4</v>
      </c>
      <c r="F142" t="n">
        <v>285</v>
      </c>
      <c r="H142" t="n">
        <v>0</v>
      </c>
      <c r="I142" t="n">
        <v>0</v>
      </c>
      <c r="K142">
        <f>"Insert into UFMT_BUILD_RULE (FORMAT_ID, FIELD_NO, PRIORITY, FIELD_ID, COND_ID, VALUE_ID, CONV_KEY, F_CHECK, F_WRITE) Values ('"&amp;A142&amp;"', '"&amp;B142&amp;"', '"&amp;C142&amp;"', '"&amp;D142&amp;"', '"&amp;E142&amp;"', '"&amp;F142&amp;"', '"&amp;G142&amp;"', '"&amp;H142&amp;"', '"&amp;I142&amp;"');"</f>
        <v/>
      </c>
      <c r="L142">
        <f>"Update UFMT_BUILD_RULE SET FIELD_ID='"&amp;D142&amp;"',COND_ID='"&amp;E142&amp;"',VALUE_ID='"&amp;F142&amp;"',CONV_KEY='"&amp;G142&amp;"',F_CHECK='"&amp;H142&amp;"',F_WRITE='"&amp;I142&amp;"' Where FORMAT_ID = '"&amp;A142&amp;"' AND FIELD_NO = '"&amp;B142&amp;"' AND PRIORITY = '"&amp;C142&amp;"';"</f>
        <v/>
      </c>
      <c r="M142">
        <f>"Delete from UFMT_BUILD_RULE Where FORMAT_ID = '"&amp;A142&amp;"' AND FIELD_NO = '"&amp;B142&amp;"' AND PRIORITY = '"&amp;C142&amp;"';"</f>
        <v/>
      </c>
      <c r="O142" t="s">
        <v>1326</v>
      </c>
      <c r="P142">
        <f>VLOOKUP(D142,UFMT_FIELD_FORMAT!A:H,8,FALSE)</f>
        <v/>
      </c>
      <c r="Q142">
        <f>IF(ISBLANK(E142),"",VLOOKUP(E142,UFMT_CONDITION!A:J,10,FALSE))</f>
        <v/>
      </c>
      <c r="R142">
        <f>VLOOKUP(F142,UFMT_VALUE!A:E,5,FALSE)</f>
        <v/>
      </c>
      <c r="S142">
        <f>IF(ISBLANK(G142),"",VLOOKUP(G142,UFMT_CONVERSION!A:C,3,FALSE))</f>
        <v/>
      </c>
      <c r="T142">
        <f>"Field '"&amp;P142&amp;IF(Q142="","","',Cond '"&amp;Q142)&amp;"', Value '"&amp;R142&amp;IF(S142="","","', Conv '"&amp;S142)&amp;"'"</f>
        <v/>
      </c>
    </row>
    <row r="143" spans="1:20">
      <c r="A143" t="n">
        <v>301</v>
      </c>
      <c r="B143" t="n">
        <v>11</v>
      </c>
      <c r="C143" t="n">
        <v>1</v>
      </c>
      <c r="D143" t="n">
        <v>5</v>
      </c>
      <c r="F143" t="n">
        <v>47</v>
      </c>
      <c r="H143" t="n">
        <v>0</v>
      </c>
      <c r="I143" t="n">
        <v>0</v>
      </c>
      <c r="K143">
        <f>"Insert into UFMT_BUILD_RULE (FORMAT_ID, FIELD_NO, PRIORITY, FIELD_ID, COND_ID, VALUE_ID, CONV_KEY, F_CHECK, F_WRITE) Values ('"&amp;A143&amp;"', '"&amp;B143&amp;"', '"&amp;C143&amp;"', '"&amp;D143&amp;"', '"&amp;E143&amp;"', '"&amp;F143&amp;"', '"&amp;G143&amp;"', '"&amp;H143&amp;"', '"&amp;I143&amp;"');"</f>
        <v/>
      </c>
      <c r="L143">
        <f>"Update UFMT_BUILD_RULE SET FIELD_ID='"&amp;D143&amp;"',COND_ID='"&amp;E143&amp;"',VALUE_ID='"&amp;F143&amp;"',CONV_KEY='"&amp;G143&amp;"',F_CHECK='"&amp;H143&amp;"',F_WRITE='"&amp;I143&amp;"' Where FORMAT_ID = '"&amp;A143&amp;"' AND FIELD_NO = '"&amp;B143&amp;"' AND PRIORITY = '"&amp;C143&amp;"';"</f>
        <v/>
      </c>
      <c r="M143">
        <f>"Delete from UFMT_BUILD_RULE Where FORMAT_ID = '"&amp;A143&amp;"' AND FIELD_NO = '"&amp;B143&amp;"' AND PRIORITY = '"&amp;C143&amp;"';"</f>
        <v/>
      </c>
      <c r="O143" t="s">
        <v>1326</v>
      </c>
      <c r="P143">
        <f>VLOOKUP(D143,UFMT_FIELD_FORMAT!A:H,8,FALSE)</f>
        <v/>
      </c>
      <c r="Q143">
        <f>IF(ISBLANK(E143),"",VLOOKUP(E143,UFMT_CONDITION!A:J,10,FALSE))</f>
        <v/>
      </c>
      <c r="R143">
        <f>VLOOKUP(F143,UFMT_VALUE!A:E,5,FALSE)</f>
        <v/>
      </c>
      <c r="S143">
        <f>IF(ISBLANK(G143),"",VLOOKUP(G143,UFMT_CONVERSION!A:C,3,FALSE))</f>
        <v/>
      </c>
      <c r="T143">
        <f>"Field '"&amp;P143&amp;IF(Q143="","","',Cond '"&amp;Q143)&amp;"', Value '"&amp;R143&amp;IF(S143="","","', Conv '"&amp;S143)&amp;"'"</f>
        <v/>
      </c>
    </row>
    <row r="144" spans="1:20">
      <c r="A144" t="n">
        <v>301</v>
      </c>
      <c r="B144" t="n">
        <v>12</v>
      </c>
      <c r="C144" t="n">
        <v>1</v>
      </c>
      <c r="D144" t="n">
        <v>5</v>
      </c>
      <c r="F144" t="n">
        <v>14</v>
      </c>
      <c r="H144" t="n">
        <v>0</v>
      </c>
      <c r="I144" t="n">
        <v>0</v>
      </c>
      <c r="K144">
        <f>"Insert into UFMT_BUILD_RULE (FORMAT_ID, FIELD_NO, PRIORITY, FIELD_ID, COND_ID, VALUE_ID, CONV_KEY, F_CHECK, F_WRITE) Values ('"&amp;A144&amp;"', '"&amp;B144&amp;"', '"&amp;C144&amp;"', '"&amp;D144&amp;"', '"&amp;E144&amp;"', '"&amp;F144&amp;"', '"&amp;G144&amp;"', '"&amp;H144&amp;"', '"&amp;I144&amp;"');"</f>
        <v/>
      </c>
      <c r="L144">
        <f>"Update UFMT_BUILD_RULE SET FIELD_ID='"&amp;D144&amp;"',COND_ID='"&amp;E144&amp;"',VALUE_ID='"&amp;F144&amp;"',CONV_KEY='"&amp;G144&amp;"',F_CHECK='"&amp;H144&amp;"',F_WRITE='"&amp;I144&amp;"' Where FORMAT_ID = '"&amp;A144&amp;"' AND FIELD_NO = '"&amp;B144&amp;"' AND PRIORITY = '"&amp;C144&amp;"';"</f>
        <v/>
      </c>
      <c r="M144">
        <f>"Delete from UFMT_BUILD_RULE Where FORMAT_ID = '"&amp;A144&amp;"' AND FIELD_NO = '"&amp;B144&amp;"' AND PRIORITY = '"&amp;C144&amp;"';"</f>
        <v/>
      </c>
      <c r="O144" t="s">
        <v>1326</v>
      </c>
      <c r="P144">
        <f>VLOOKUP(D144,UFMT_FIELD_FORMAT!A:H,8,FALSE)</f>
        <v/>
      </c>
      <c r="Q144">
        <f>IF(ISBLANK(E144),"",VLOOKUP(E144,UFMT_CONDITION!A:J,10,FALSE))</f>
        <v/>
      </c>
      <c r="R144">
        <f>VLOOKUP(F144,UFMT_VALUE!A:E,5,FALSE)</f>
        <v/>
      </c>
      <c r="S144">
        <f>IF(ISBLANK(G144),"",VLOOKUP(G144,UFMT_CONVERSION!A:C,3,FALSE))</f>
        <v/>
      </c>
      <c r="T144">
        <f>"Field '"&amp;P144&amp;IF(Q144="","","',Cond '"&amp;Q144)&amp;"', Value '"&amp;R144&amp;IF(S144="","","', Conv '"&amp;S144)&amp;"'"</f>
        <v/>
      </c>
    </row>
    <row r="145" spans="1:20">
      <c r="A145" t="n">
        <v>301</v>
      </c>
      <c r="B145" t="n">
        <v>13</v>
      </c>
      <c r="C145" t="n">
        <v>1</v>
      </c>
      <c r="D145" t="n">
        <v>8</v>
      </c>
      <c r="F145" t="n">
        <v>13</v>
      </c>
      <c r="H145" t="n">
        <v>0</v>
      </c>
      <c r="I145" t="n">
        <v>0</v>
      </c>
      <c r="K145">
        <f>"Insert into UFMT_BUILD_RULE (FORMAT_ID, FIELD_NO, PRIORITY, FIELD_ID, COND_ID, VALUE_ID, CONV_KEY, F_CHECK, F_WRITE) Values ('"&amp;A145&amp;"', '"&amp;B145&amp;"', '"&amp;C145&amp;"', '"&amp;D145&amp;"', '"&amp;E145&amp;"', '"&amp;F145&amp;"', '"&amp;G145&amp;"', '"&amp;H145&amp;"', '"&amp;I145&amp;"');"</f>
        <v/>
      </c>
      <c r="L145">
        <f>"Update UFMT_BUILD_RULE SET FIELD_ID='"&amp;D145&amp;"',COND_ID='"&amp;E145&amp;"',VALUE_ID='"&amp;F145&amp;"',CONV_KEY='"&amp;G145&amp;"',F_CHECK='"&amp;H145&amp;"',F_WRITE='"&amp;I145&amp;"' Where FORMAT_ID = '"&amp;A145&amp;"' AND FIELD_NO = '"&amp;B145&amp;"' AND PRIORITY = '"&amp;C145&amp;"';"</f>
        <v/>
      </c>
      <c r="M145">
        <f>"Delete from UFMT_BUILD_RULE Where FORMAT_ID = '"&amp;A145&amp;"' AND FIELD_NO = '"&amp;B145&amp;"' AND PRIORITY = '"&amp;C145&amp;"';"</f>
        <v/>
      </c>
      <c r="O145" t="s">
        <v>1326</v>
      </c>
      <c r="P145">
        <f>VLOOKUP(D145,UFMT_FIELD_FORMAT!A:H,8,FALSE)</f>
        <v/>
      </c>
      <c r="Q145">
        <f>IF(ISBLANK(E145),"",VLOOKUP(E145,UFMT_CONDITION!A:J,10,FALSE))</f>
        <v/>
      </c>
      <c r="R145">
        <f>VLOOKUP(F145,UFMT_VALUE!A:E,5,FALSE)</f>
        <v/>
      </c>
      <c r="S145">
        <f>IF(ISBLANK(G145),"",VLOOKUP(G145,UFMT_CONVERSION!A:C,3,FALSE))</f>
        <v/>
      </c>
      <c r="T145">
        <f>"Field '"&amp;P145&amp;IF(Q145="","","',Cond '"&amp;Q145)&amp;"', Value '"&amp;R145&amp;IF(S145="","","', Conv '"&amp;S145)&amp;"'"</f>
        <v/>
      </c>
    </row>
    <row r="146" spans="1:20">
      <c r="A146" t="n">
        <v>301</v>
      </c>
      <c r="B146" t="n">
        <v>18</v>
      </c>
      <c r="C146" t="n">
        <v>1</v>
      </c>
      <c r="D146" t="n">
        <v>8</v>
      </c>
      <c r="F146" t="n">
        <v>90</v>
      </c>
      <c r="H146" t="n">
        <v>0</v>
      </c>
      <c r="I146" t="n">
        <v>0</v>
      </c>
      <c r="K146">
        <f>"Insert into UFMT_BUILD_RULE (FORMAT_ID, FIELD_NO, PRIORITY, FIELD_ID, COND_ID, VALUE_ID, CONV_KEY, F_CHECK, F_WRITE) Values ('"&amp;A146&amp;"', '"&amp;B146&amp;"', '"&amp;C146&amp;"', '"&amp;D146&amp;"', '"&amp;E146&amp;"', '"&amp;F146&amp;"', '"&amp;G146&amp;"', '"&amp;H146&amp;"', '"&amp;I146&amp;"');"</f>
        <v/>
      </c>
      <c r="L146">
        <f>"Update UFMT_BUILD_RULE SET FIELD_ID='"&amp;D146&amp;"',COND_ID='"&amp;E146&amp;"',VALUE_ID='"&amp;F146&amp;"',CONV_KEY='"&amp;G146&amp;"',F_CHECK='"&amp;H146&amp;"',F_WRITE='"&amp;I146&amp;"' Where FORMAT_ID = '"&amp;A146&amp;"' AND FIELD_NO = '"&amp;B146&amp;"' AND PRIORITY = '"&amp;C146&amp;"';"</f>
        <v/>
      </c>
      <c r="M146">
        <f>"Delete from UFMT_BUILD_RULE Where FORMAT_ID = '"&amp;A146&amp;"' AND FIELD_NO = '"&amp;B146&amp;"' AND PRIORITY = '"&amp;C146&amp;"';"</f>
        <v/>
      </c>
      <c r="O146" t="s">
        <v>1326</v>
      </c>
      <c r="P146">
        <f>VLOOKUP(D146,UFMT_FIELD_FORMAT!A:H,8,FALSE)</f>
        <v/>
      </c>
      <c r="Q146">
        <f>IF(ISBLANK(E146),"",VLOOKUP(E146,UFMT_CONDITION!A:J,10,FALSE))</f>
        <v/>
      </c>
      <c r="R146">
        <f>VLOOKUP(F146,UFMT_VALUE!A:E,5,FALSE)</f>
        <v/>
      </c>
      <c r="S146">
        <f>IF(ISBLANK(G146),"",VLOOKUP(G146,UFMT_CONVERSION!A:C,3,FALSE))</f>
        <v/>
      </c>
      <c r="T146">
        <f>"Field '"&amp;P146&amp;IF(Q146="","","',Cond '"&amp;Q146)&amp;"', Value '"&amp;R146&amp;IF(S146="","","', Conv '"&amp;S146)&amp;"'"</f>
        <v/>
      </c>
    </row>
    <row r="147" spans="1:20">
      <c r="A147" t="n">
        <v>301</v>
      </c>
      <c r="B147" t="n">
        <v>29</v>
      </c>
      <c r="C147" t="n">
        <v>1</v>
      </c>
      <c r="D147" t="n">
        <v>4</v>
      </c>
      <c r="F147" t="n">
        <v>285</v>
      </c>
      <c r="H147" t="n">
        <v>0</v>
      </c>
      <c r="I147" t="n">
        <v>0</v>
      </c>
      <c r="K147">
        <f>"Insert into UFMT_BUILD_RULE (FORMAT_ID, FIELD_NO, PRIORITY, FIELD_ID, COND_ID, VALUE_ID, CONV_KEY, F_CHECK, F_WRITE) Values ('"&amp;A147&amp;"', '"&amp;B147&amp;"', '"&amp;C147&amp;"', '"&amp;D147&amp;"', '"&amp;E147&amp;"', '"&amp;F147&amp;"', '"&amp;G147&amp;"', '"&amp;H147&amp;"', '"&amp;I147&amp;"');"</f>
        <v/>
      </c>
      <c r="L147">
        <f>"Update UFMT_BUILD_RULE SET FIELD_ID='"&amp;D147&amp;"',COND_ID='"&amp;E147&amp;"',VALUE_ID='"&amp;F147&amp;"',CONV_KEY='"&amp;G147&amp;"',F_CHECK='"&amp;H147&amp;"',F_WRITE='"&amp;I147&amp;"' Where FORMAT_ID = '"&amp;A147&amp;"' AND FIELD_NO = '"&amp;B147&amp;"' AND PRIORITY = '"&amp;C147&amp;"';"</f>
        <v/>
      </c>
      <c r="M147">
        <f>"Delete from UFMT_BUILD_RULE Where FORMAT_ID = '"&amp;A147&amp;"' AND FIELD_NO = '"&amp;B147&amp;"' AND PRIORITY = '"&amp;C147&amp;"';"</f>
        <v/>
      </c>
      <c r="O147" t="s">
        <v>1326</v>
      </c>
      <c r="P147">
        <f>VLOOKUP(D147,UFMT_FIELD_FORMAT!A:H,8,FALSE)</f>
        <v/>
      </c>
      <c r="Q147">
        <f>IF(ISBLANK(E147),"",VLOOKUP(E147,UFMT_CONDITION!A:J,10,FALSE))</f>
        <v/>
      </c>
      <c r="R147">
        <f>VLOOKUP(F147,UFMT_VALUE!A:E,5,FALSE)</f>
        <v/>
      </c>
      <c r="S147">
        <f>IF(ISBLANK(G147),"",VLOOKUP(G147,UFMT_CONVERSION!A:C,3,FALSE))</f>
        <v/>
      </c>
      <c r="T147">
        <f>"Field '"&amp;P147&amp;IF(Q147="","","',Cond '"&amp;Q147)&amp;"', Value '"&amp;R147&amp;IF(S147="","","', Conv '"&amp;S147)&amp;"'"</f>
        <v/>
      </c>
    </row>
    <row r="148" spans="1:20">
      <c r="A148" t="n">
        <v>301</v>
      </c>
      <c r="B148" t="n">
        <v>31</v>
      </c>
      <c r="C148" t="n">
        <v>1</v>
      </c>
      <c r="D148" t="n">
        <v>17</v>
      </c>
      <c r="F148" t="n">
        <v>285</v>
      </c>
      <c r="H148" t="n">
        <v>0</v>
      </c>
      <c r="I148" t="n">
        <v>0</v>
      </c>
      <c r="K148">
        <f>"Insert into UFMT_BUILD_RULE (FORMAT_ID, FIELD_NO, PRIORITY, FIELD_ID, COND_ID, VALUE_ID, CONV_KEY, F_CHECK, F_WRITE) Values ('"&amp;A148&amp;"', '"&amp;B148&amp;"', '"&amp;C148&amp;"', '"&amp;D148&amp;"', '"&amp;E148&amp;"', '"&amp;F148&amp;"', '"&amp;G148&amp;"', '"&amp;H148&amp;"', '"&amp;I148&amp;"');"</f>
        <v/>
      </c>
      <c r="L148">
        <f>"Update UFMT_BUILD_RULE SET FIELD_ID='"&amp;D148&amp;"',COND_ID='"&amp;E148&amp;"',VALUE_ID='"&amp;F148&amp;"',CONV_KEY='"&amp;G148&amp;"',F_CHECK='"&amp;H148&amp;"',F_WRITE='"&amp;I148&amp;"' Where FORMAT_ID = '"&amp;A148&amp;"' AND FIELD_NO = '"&amp;B148&amp;"' AND PRIORITY = '"&amp;C148&amp;"';"</f>
        <v/>
      </c>
      <c r="M148">
        <f>"Delete from UFMT_BUILD_RULE Where FORMAT_ID = '"&amp;A148&amp;"' AND FIELD_NO = '"&amp;B148&amp;"' AND PRIORITY = '"&amp;C148&amp;"';"</f>
        <v/>
      </c>
      <c r="O148" t="s">
        <v>1326</v>
      </c>
      <c r="P148">
        <f>VLOOKUP(D148,UFMT_FIELD_FORMAT!A:H,8,FALSE)</f>
        <v/>
      </c>
      <c r="Q148">
        <f>IF(ISBLANK(E148),"",VLOOKUP(E148,UFMT_CONDITION!A:J,10,FALSE))</f>
        <v/>
      </c>
      <c r="R148">
        <f>VLOOKUP(F148,UFMT_VALUE!A:E,5,FALSE)</f>
        <v/>
      </c>
      <c r="S148">
        <f>IF(ISBLANK(G148),"",VLOOKUP(G148,UFMT_CONVERSION!A:C,3,FALSE))</f>
        <v/>
      </c>
      <c r="T148">
        <f>"Field '"&amp;P148&amp;IF(Q148="","","',Cond '"&amp;Q148)&amp;"', Value '"&amp;R148&amp;IF(S148="","","', Conv '"&amp;S148)&amp;"'"</f>
        <v/>
      </c>
    </row>
    <row r="149" spans="1:20">
      <c r="A149" t="n">
        <v>301</v>
      </c>
      <c r="B149" t="n">
        <v>32</v>
      </c>
      <c r="C149" t="n">
        <v>1</v>
      </c>
      <c r="D149" t="n">
        <v>11</v>
      </c>
      <c r="F149" t="n">
        <v>285</v>
      </c>
      <c r="H149" t="n">
        <v>0</v>
      </c>
      <c r="I149" t="n">
        <v>0</v>
      </c>
      <c r="K149">
        <f>"Insert into UFMT_BUILD_RULE (FORMAT_ID, FIELD_NO, PRIORITY, FIELD_ID, COND_ID, VALUE_ID, CONV_KEY, F_CHECK, F_WRITE) Values ('"&amp;A149&amp;"', '"&amp;B149&amp;"', '"&amp;C149&amp;"', '"&amp;D149&amp;"', '"&amp;E149&amp;"', '"&amp;F149&amp;"', '"&amp;G149&amp;"', '"&amp;H149&amp;"', '"&amp;I149&amp;"');"</f>
        <v/>
      </c>
      <c r="L149">
        <f>"Update UFMT_BUILD_RULE SET FIELD_ID='"&amp;D149&amp;"',COND_ID='"&amp;E149&amp;"',VALUE_ID='"&amp;F149&amp;"',CONV_KEY='"&amp;G149&amp;"',F_CHECK='"&amp;H149&amp;"',F_WRITE='"&amp;I149&amp;"' Where FORMAT_ID = '"&amp;A149&amp;"' AND FIELD_NO = '"&amp;B149&amp;"' AND PRIORITY = '"&amp;C149&amp;"';"</f>
        <v/>
      </c>
      <c r="M149">
        <f>"Delete from UFMT_BUILD_RULE Where FORMAT_ID = '"&amp;A149&amp;"' AND FIELD_NO = '"&amp;B149&amp;"' AND PRIORITY = '"&amp;C149&amp;"';"</f>
        <v/>
      </c>
      <c r="O149" t="s">
        <v>1326</v>
      </c>
      <c r="P149">
        <f>VLOOKUP(D149,UFMT_FIELD_FORMAT!A:H,8,FALSE)</f>
        <v/>
      </c>
      <c r="Q149">
        <f>IF(ISBLANK(E149),"",VLOOKUP(E149,UFMT_CONDITION!A:J,10,FALSE))</f>
        <v/>
      </c>
      <c r="R149">
        <f>VLOOKUP(F149,UFMT_VALUE!A:E,5,FALSE)</f>
        <v/>
      </c>
      <c r="S149">
        <f>IF(ISBLANK(G149),"",VLOOKUP(G149,UFMT_CONVERSION!A:C,3,FALSE))</f>
        <v/>
      </c>
      <c r="T149">
        <f>"Field '"&amp;P149&amp;IF(Q149="","","',Cond '"&amp;Q149)&amp;"', Value '"&amp;R149&amp;IF(S149="","","', Conv '"&amp;S149)&amp;"'"</f>
        <v/>
      </c>
    </row>
    <row r="150" spans="1:20">
      <c r="A150" t="n">
        <v>301</v>
      </c>
      <c r="B150" t="n">
        <v>33</v>
      </c>
      <c r="C150" t="n">
        <v>1</v>
      </c>
      <c r="D150" t="n">
        <v>11</v>
      </c>
      <c r="F150" t="n">
        <v>285</v>
      </c>
      <c r="H150" t="n">
        <v>0</v>
      </c>
      <c r="I150" t="n">
        <v>0</v>
      </c>
      <c r="K150">
        <f>"Insert into UFMT_BUILD_RULE (FORMAT_ID, FIELD_NO, PRIORITY, FIELD_ID, COND_ID, VALUE_ID, CONV_KEY, F_CHECK, F_WRITE) Values ('"&amp;A150&amp;"', '"&amp;B150&amp;"', '"&amp;C150&amp;"', '"&amp;D150&amp;"', '"&amp;E150&amp;"', '"&amp;F150&amp;"', '"&amp;G150&amp;"', '"&amp;H150&amp;"', '"&amp;I150&amp;"');"</f>
        <v/>
      </c>
      <c r="L150">
        <f>"Update UFMT_BUILD_RULE SET FIELD_ID='"&amp;D150&amp;"',COND_ID='"&amp;E150&amp;"',VALUE_ID='"&amp;F150&amp;"',CONV_KEY='"&amp;G150&amp;"',F_CHECK='"&amp;H150&amp;"',F_WRITE='"&amp;I150&amp;"' Where FORMAT_ID = '"&amp;A150&amp;"' AND FIELD_NO = '"&amp;B150&amp;"' AND PRIORITY = '"&amp;C150&amp;"';"</f>
        <v/>
      </c>
      <c r="M150">
        <f>"Delete from UFMT_BUILD_RULE Where FORMAT_ID = '"&amp;A150&amp;"' AND FIELD_NO = '"&amp;B150&amp;"' AND PRIORITY = '"&amp;C150&amp;"';"</f>
        <v/>
      </c>
      <c r="O150" t="s">
        <v>1326</v>
      </c>
      <c r="P150">
        <f>VLOOKUP(D150,UFMT_FIELD_FORMAT!A:H,8,FALSE)</f>
        <v/>
      </c>
      <c r="Q150">
        <f>IF(ISBLANK(E150),"",VLOOKUP(E150,UFMT_CONDITION!A:J,10,FALSE))</f>
        <v/>
      </c>
      <c r="R150">
        <f>VLOOKUP(F150,UFMT_VALUE!A:E,5,FALSE)</f>
        <v/>
      </c>
      <c r="S150">
        <f>IF(ISBLANK(G150),"",VLOOKUP(G150,UFMT_CONVERSION!A:C,3,FALSE))</f>
        <v/>
      </c>
      <c r="T150">
        <f>"Field '"&amp;P150&amp;IF(Q150="","","',Cond '"&amp;Q150)&amp;"', Value '"&amp;R150&amp;IF(S150="","","', Conv '"&amp;S150)&amp;"'"</f>
        <v/>
      </c>
    </row>
    <row r="151" spans="1:20">
      <c r="A151" t="n">
        <v>301</v>
      </c>
      <c r="B151" t="n">
        <v>37</v>
      </c>
      <c r="C151" t="n">
        <v>1</v>
      </c>
      <c r="D151" t="n">
        <v>13</v>
      </c>
      <c r="F151" t="n">
        <v>23</v>
      </c>
      <c r="H151" t="n">
        <v>0</v>
      </c>
      <c r="I151" t="n">
        <v>0</v>
      </c>
      <c r="K151">
        <f>"Insert into UFMT_BUILD_RULE (FORMAT_ID, FIELD_NO, PRIORITY, FIELD_ID, COND_ID, VALUE_ID, CONV_KEY, F_CHECK, F_WRITE) Values ('"&amp;A151&amp;"', '"&amp;B151&amp;"', '"&amp;C151&amp;"', '"&amp;D151&amp;"', '"&amp;E151&amp;"', '"&amp;F151&amp;"', '"&amp;G151&amp;"', '"&amp;H151&amp;"', '"&amp;I151&amp;"');"</f>
        <v/>
      </c>
      <c r="L151">
        <f>"Update UFMT_BUILD_RULE SET FIELD_ID='"&amp;D151&amp;"',COND_ID='"&amp;E151&amp;"',VALUE_ID='"&amp;F151&amp;"',CONV_KEY='"&amp;G151&amp;"',F_CHECK='"&amp;H151&amp;"',F_WRITE='"&amp;I151&amp;"' Where FORMAT_ID = '"&amp;A151&amp;"' AND FIELD_NO = '"&amp;B151&amp;"' AND PRIORITY = '"&amp;C151&amp;"';"</f>
        <v/>
      </c>
      <c r="M151">
        <f>"Delete from UFMT_BUILD_RULE Where FORMAT_ID = '"&amp;A151&amp;"' AND FIELD_NO = '"&amp;B151&amp;"' AND PRIORITY = '"&amp;C151&amp;"';"</f>
        <v/>
      </c>
      <c r="O151" t="s">
        <v>1326</v>
      </c>
      <c r="P151">
        <f>VLOOKUP(D151,UFMT_FIELD_FORMAT!A:H,8,FALSE)</f>
        <v/>
      </c>
      <c r="Q151">
        <f>IF(ISBLANK(E151),"",VLOOKUP(E151,UFMT_CONDITION!A:J,10,FALSE))</f>
        <v/>
      </c>
      <c r="R151">
        <f>VLOOKUP(F151,UFMT_VALUE!A:E,5,FALSE)</f>
        <v/>
      </c>
      <c r="S151">
        <f>IF(ISBLANK(G151),"",VLOOKUP(G151,UFMT_CONVERSION!A:C,3,FALSE))</f>
        <v/>
      </c>
      <c r="T151">
        <f>"Field '"&amp;P151&amp;IF(Q151="","","',Cond '"&amp;Q151)&amp;"', Value '"&amp;R151&amp;IF(S151="","","', Conv '"&amp;S151)&amp;"'"</f>
        <v/>
      </c>
    </row>
    <row r="152" spans="1:20">
      <c r="A152" t="n">
        <v>301</v>
      </c>
      <c r="B152" t="n">
        <v>39</v>
      </c>
      <c r="C152" t="n">
        <v>1</v>
      </c>
      <c r="D152" t="n">
        <v>46</v>
      </c>
      <c r="F152" t="n">
        <v>44</v>
      </c>
      <c r="G152" t="n">
        <v>33</v>
      </c>
      <c r="H152" t="n">
        <v>0</v>
      </c>
      <c r="I152" t="n">
        <v>1</v>
      </c>
      <c r="K152">
        <f>"Insert into UFMT_BUILD_RULE (FORMAT_ID, FIELD_NO, PRIORITY, FIELD_ID, COND_ID, VALUE_ID, CONV_KEY, F_CHECK, F_WRITE) Values ('"&amp;A152&amp;"', '"&amp;B152&amp;"', '"&amp;C152&amp;"', '"&amp;D152&amp;"', '"&amp;E152&amp;"', '"&amp;F152&amp;"', '"&amp;G152&amp;"', '"&amp;H152&amp;"', '"&amp;I152&amp;"');"</f>
        <v/>
      </c>
      <c r="L152">
        <f>"Update UFMT_BUILD_RULE SET FIELD_ID='"&amp;D152&amp;"',COND_ID='"&amp;E152&amp;"',VALUE_ID='"&amp;F152&amp;"',CONV_KEY='"&amp;G152&amp;"',F_CHECK='"&amp;H152&amp;"',F_WRITE='"&amp;I152&amp;"' Where FORMAT_ID = '"&amp;A152&amp;"' AND FIELD_NO = '"&amp;B152&amp;"' AND PRIORITY = '"&amp;C152&amp;"';"</f>
        <v/>
      </c>
      <c r="M152">
        <f>"Delete from UFMT_BUILD_RULE Where FORMAT_ID = '"&amp;A152&amp;"' AND FIELD_NO = '"&amp;B152&amp;"' AND PRIORITY = '"&amp;C152&amp;"';"</f>
        <v/>
      </c>
      <c r="O152" t="s">
        <v>1326</v>
      </c>
      <c r="P152">
        <f>VLOOKUP(D152,UFMT_FIELD_FORMAT!A:H,8,FALSE)</f>
        <v/>
      </c>
      <c r="Q152">
        <f>IF(ISBLANK(E152),"",VLOOKUP(E152,UFMT_CONDITION!A:J,10,FALSE))</f>
        <v/>
      </c>
      <c r="R152">
        <f>VLOOKUP(F152,UFMT_VALUE!A:E,5,FALSE)</f>
        <v/>
      </c>
      <c r="S152">
        <f>IF(ISBLANK(G152),"",VLOOKUP(G152,UFMT_CONVERSION!A:C,3,FALSE))</f>
        <v/>
      </c>
      <c r="T152">
        <f>"Field '"&amp;P152&amp;IF(Q152="","","',Cond '"&amp;Q152)&amp;"', Value '"&amp;R152&amp;IF(S152="","","', Conv '"&amp;S152)&amp;"'"</f>
        <v/>
      </c>
    </row>
    <row r="153" spans="1:20">
      <c r="A153" t="n">
        <v>301</v>
      </c>
      <c r="B153" t="n">
        <v>41</v>
      </c>
      <c r="C153" t="n">
        <v>1</v>
      </c>
      <c r="D153" t="n">
        <v>15</v>
      </c>
      <c r="F153" t="n">
        <v>25</v>
      </c>
      <c r="H153" t="n">
        <v>0</v>
      </c>
      <c r="I153" t="n">
        <v>0</v>
      </c>
      <c r="K153">
        <f>"Insert into UFMT_BUILD_RULE (FORMAT_ID, FIELD_NO, PRIORITY, FIELD_ID, COND_ID, VALUE_ID, CONV_KEY, F_CHECK, F_WRITE) Values ('"&amp;A153&amp;"', '"&amp;B153&amp;"', '"&amp;C153&amp;"', '"&amp;D153&amp;"', '"&amp;E153&amp;"', '"&amp;F153&amp;"', '"&amp;G153&amp;"', '"&amp;H153&amp;"', '"&amp;I153&amp;"');"</f>
        <v/>
      </c>
      <c r="L153">
        <f>"Update UFMT_BUILD_RULE SET FIELD_ID='"&amp;D153&amp;"',COND_ID='"&amp;E153&amp;"',VALUE_ID='"&amp;F153&amp;"',CONV_KEY='"&amp;G153&amp;"',F_CHECK='"&amp;H153&amp;"',F_WRITE='"&amp;I153&amp;"' Where FORMAT_ID = '"&amp;A153&amp;"' AND FIELD_NO = '"&amp;B153&amp;"' AND PRIORITY = '"&amp;C153&amp;"';"</f>
        <v/>
      </c>
      <c r="M153">
        <f>"Delete from UFMT_BUILD_RULE Where FORMAT_ID = '"&amp;A153&amp;"' AND FIELD_NO = '"&amp;B153&amp;"' AND PRIORITY = '"&amp;C153&amp;"';"</f>
        <v/>
      </c>
      <c r="O153" t="s">
        <v>1326</v>
      </c>
      <c r="P153">
        <f>VLOOKUP(D153,UFMT_FIELD_FORMAT!A:H,8,FALSE)</f>
        <v/>
      </c>
      <c r="Q153">
        <f>IF(ISBLANK(E153),"",VLOOKUP(E153,UFMT_CONDITION!A:J,10,FALSE))</f>
        <v/>
      </c>
      <c r="R153">
        <f>VLOOKUP(F153,UFMT_VALUE!A:E,5,FALSE)</f>
        <v/>
      </c>
      <c r="S153">
        <f>IF(ISBLANK(G153),"",VLOOKUP(G153,UFMT_CONVERSION!A:C,3,FALSE))</f>
        <v/>
      </c>
      <c r="T153">
        <f>"Field '"&amp;P153&amp;IF(Q153="","","',Cond '"&amp;Q153)&amp;"', Value '"&amp;R153&amp;IF(S153="","","', Conv '"&amp;S153)&amp;"'"</f>
        <v/>
      </c>
    </row>
    <row r="154" spans="1:20">
      <c r="A154" t="n">
        <v>301</v>
      </c>
      <c r="B154" t="n">
        <v>42</v>
      </c>
      <c r="C154" t="n">
        <v>1</v>
      </c>
      <c r="D154" t="n">
        <v>16</v>
      </c>
      <c r="F154" t="n">
        <v>26</v>
      </c>
      <c r="H154" t="n">
        <v>0</v>
      </c>
      <c r="I154" t="n">
        <v>0</v>
      </c>
      <c r="K154">
        <f>"Insert into UFMT_BUILD_RULE (FORMAT_ID, FIELD_NO, PRIORITY, FIELD_ID, COND_ID, VALUE_ID, CONV_KEY, F_CHECK, F_WRITE) Values ('"&amp;A154&amp;"', '"&amp;B154&amp;"', '"&amp;C154&amp;"', '"&amp;D154&amp;"', '"&amp;E154&amp;"', '"&amp;F154&amp;"', '"&amp;G154&amp;"', '"&amp;H154&amp;"', '"&amp;I154&amp;"');"</f>
        <v/>
      </c>
      <c r="L154">
        <f>"Update UFMT_BUILD_RULE SET FIELD_ID='"&amp;D154&amp;"',COND_ID='"&amp;E154&amp;"',VALUE_ID='"&amp;F154&amp;"',CONV_KEY='"&amp;G154&amp;"',F_CHECK='"&amp;H154&amp;"',F_WRITE='"&amp;I154&amp;"' Where FORMAT_ID = '"&amp;A154&amp;"' AND FIELD_NO = '"&amp;B154&amp;"' AND PRIORITY = '"&amp;C154&amp;"';"</f>
        <v/>
      </c>
      <c r="M154">
        <f>"Delete from UFMT_BUILD_RULE Where FORMAT_ID = '"&amp;A154&amp;"' AND FIELD_NO = '"&amp;B154&amp;"' AND PRIORITY = '"&amp;C154&amp;"';"</f>
        <v/>
      </c>
      <c r="O154" t="s">
        <v>1326</v>
      </c>
      <c r="P154">
        <f>VLOOKUP(D154,UFMT_FIELD_FORMAT!A:H,8,FALSE)</f>
        <v/>
      </c>
      <c r="Q154">
        <f>IF(ISBLANK(E154),"",VLOOKUP(E154,UFMT_CONDITION!A:J,10,FALSE))</f>
        <v/>
      </c>
      <c r="R154">
        <f>VLOOKUP(F154,UFMT_VALUE!A:E,5,FALSE)</f>
        <v/>
      </c>
      <c r="S154">
        <f>IF(ISBLANK(G154),"",VLOOKUP(G154,UFMT_CONVERSION!A:C,3,FALSE))</f>
        <v/>
      </c>
      <c r="T154">
        <f>"Field '"&amp;P154&amp;IF(Q154="","","',Cond '"&amp;Q154)&amp;"', Value '"&amp;R154&amp;IF(S154="","","', Conv '"&amp;S154)&amp;"'"</f>
        <v/>
      </c>
    </row>
    <row r="155" spans="1:20">
      <c r="A155" t="n">
        <v>301</v>
      </c>
      <c r="B155" t="n">
        <v>48</v>
      </c>
      <c r="C155" t="n">
        <v>1</v>
      </c>
      <c r="D155" t="n">
        <v>20</v>
      </c>
      <c r="F155" t="n">
        <v>50</v>
      </c>
      <c r="H155" t="n">
        <v>0</v>
      </c>
      <c r="I155" t="n">
        <v>1</v>
      </c>
      <c r="K155">
        <f>"Insert into UFMT_BUILD_RULE (FORMAT_ID, FIELD_NO, PRIORITY, FIELD_ID, COND_ID, VALUE_ID, CONV_KEY, F_CHECK, F_WRITE) Values ('"&amp;A155&amp;"', '"&amp;B155&amp;"', '"&amp;C155&amp;"', '"&amp;D155&amp;"', '"&amp;E155&amp;"', '"&amp;F155&amp;"', '"&amp;G155&amp;"', '"&amp;H155&amp;"', '"&amp;I155&amp;"');"</f>
        <v/>
      </c>
      <c r="L155">
        <f>"Update UFMT_BUILD_RULE SET FIELD_ID='"&amp;D155&amp;"',COND_ID='"&amp;E155&amp;"',VALUE_ID='"&amp;F155&amp;"',CONV_KEY='"&amp;G155&amp;"',F_CHECK='"&amp;H155&amp;"',F_WRITE='"&amp;I155&amp;"' Where FORMAT_ID = '"&amp;A155&amp;"' AND FIELD_NO = '"&amp;B155&amp;"' AND PRIORITY = '"&amp;C155&amp;"';"</f>
        <v/>
      </c>
      <c r="M155">
        <f>"Delete from UFMT_BUILD_RULE Where FORMAT_ID = '"&amp;A155&amp;"' AND FIELD_NO = '"&amp;B155&amp;"' AND PRIORITY = '"&amp;C155&amp;"';"</f>
        <v/>
      </c>
      <c r="O155" t="s">
        <v>1326</v>
      </c>
      <c r="P155">
        <f>VLOOKUP(D155,UFMT_FIELD_FORMAT!A:H,8,FALSE)</f>
        <v/>
      </c>
      <c r="Q155">
        <f>IF(ISBLANK(E155),"",VLOOKUP(E155,UFMT_CONDITION!A:J,10,FALSE))</f>
        <v/>
      </c>
      <c r="R155">
        <f>VLOOKUP(F155,UFMT_VALUE!A:E,5,FALSE)</f>
        <v/>
      </c>
      <c r="S155">
        <f>IF(ISBLANK(G155),"",VLOOKUP(G155,UFMT_CONVERSION!A:C,3,FALSE))</f>
        <v/>
      </c>
      <c r="T155">
        <f>"Field '"&amp;P155&amp;IF(Q155="","","',Cond '"&amp;Q155)&amp;"', Value '"&amp;R155&amp;IF(S155="","","', Conv '"&amp;S155)&amp;"'"</f>
        <v/>
      </c>
    </row>
    <row r="156" spans="1:20">
      <c r="A156" t="n">
        <v>301</v>
      </c>
      <c r="B156" t="n">
        <v>49</v>
      </c>
      <c r="C156" t="n">
        <v>1</v>
      </c>
      <c r="D156" t="n">
        <v>14</v>
      </c>
      <c r="F156" t="n">
        <v>34</v>
      </c>
      <c r="H156" t="n">
        <v>0</v>
      </c>
      <c r="I156" t="n">
        <v>0</v>
      </c>
      <c r="K156">
        <f>"Insert into UFMT_BUILD_RULE (FORMAT_ID, FIELD_NO, PRIORITY, FIELD_ID, COND_ID, VALUE_ID, CONV_KEY, F_CHECK, F_WRITE) Values ('"&amp;A156&amp;"', '"&amp;B156&amp;"', '"&amp;C156&amp;"', '"&amp;D156&amp;"', '"&amp;E156&amp;"', '"&amp;F156&amp;"', '"&amp;G156&amp;"', '"&amp;H156&amp;"', '"&amp;I156&amp;"');"</f>
        <v/>
      </c>
      <c r="L156">
        <f>"Update UFMT_BUILD_RULE SET FIELD_ID='"&amp;D156&amp;"',COND_ID='"&amp;E156&amp;"',VALUE_ID='"&amp;F156&amp;"',CONV_KEY='"&amp;G156&amp;"',F_CHECK='"&amp;H156&amp;"',F_WRITE='"&amp;I156&amp;"' Where FORMAT_ID = '"&amp;A156&amp;"' AND FIELD_NO = '"&amp;B156&amp;"' AND PRIORITY = '"&amp;C156&amp;"';"</f>
        <v/>
      </c>
      <c r="M156">
        <f>"Delete from UFMT_BUILD_RULE Where FORMAT_ID = '"&amp;A156&amp;"' AND FIELD_NO = '"&amp;B156&amp;"' AND PRIORITY = '"&amp;C156&amp;"';"</f>
        <v/>
      </c>
      <c r="O156" t="s">
        <v>1326</v>
      </c>
      <c r="P156">
        <f>VLOOKUP(D156,UFMT_FIELD_FORMAT!A:H,8,FALSE)</f>
        <v/>
      </c>
      <c r="Q156">
        <f>IF(ISBLANK(E156),"",VLOOKUP(E156,UFMT_CONDITION!A:J,10,FALSE))</f>
        <v/>
      </c>
      <c r="R156">
        <f>VLOOKUP(F156,UFMT_VALUE!A:E,5,FALSE)</f>
        <v/>
      </c>
      <c r="S156">
        <f>IF(ISBLANK(G156),"",VLOOKUP(G156,UFMT_CONVERSION!A:C,3,FALSE))</f>
        <v/>
      </c>
      <c r="T156">
        <f>"Field '"&amp;P156&amp;IF(Q156="","","',Cond '"&amp;Q156)&amp;"', Value '"&amp;R156&amp;IF(S156="","","', Conv '"&amp;S156)&amp;"'"</f>
        <v/>
      </c>
    </row>
    <row r="157" spans="1:20">
      <c r="A157" t="n">
        <v>301</v>
      </c>
      <c r="B157" t="n">
        <v>54</v>
      </c>
      <c r="C157" t="n">
        <v>1</v>
      </c>
      <c r="D157" t="n">
        <v>39</v>
      </c>
      <c r="F157" t="n">
        <v>286</v>
      </c>
      <c r="H157" t="n">
        <v>0</v>
      </c>
      <c r="I157" t="n">
        <v>1</v>
      </c>
      <c r="K157">
        <f>"Insert into UFMT_BUILD_RULE (FORMAT_ID, FIELD_NO, PRIORITY, FIELD_ID, COND_ID, VALUE_ID, CONV_KEY, F_CHECK, F_WRITE) Values ('"&amp;A157&amp;"', '"&amp;B157&amp;"', '"&amp;C157&amp;"', '"&amp;D157&amp;"', '"&amp;E157&amp;"', '"&amp;F157&amp;"', '"&amp;G157&amp;"', '"&amp;H157&amp;"', '"&amp;I157&amp;"');"</f>
        <v/>
      </c>
      <c r="L157">
        <f>"Update UFMT_BUILD_RULE SET FIELD_ID='"&amp;D157&amp;"',COND_ID='"&amp;E157&amp;"',VALUE_ID='"&amp;F157&amp;"',CONV_KEY='"&amp;G157&amp;"',F_CHECK='"&amp;H157&amp;"',F_WRITE='"&amp;I157&amp;"' Where FORMAT_ID = '"&amp;A157&amp;"' AND FIELD_NO = '"&amp;B157&amp;"' AND PRIORITY = '"&amp;C157&amp;"';"</f>
        <v/>
      </c>
      <c r="M157">
        <f>"Delete from UFMT_BUILD_RULE Where FORMAT_ID = '"&amp;A157&amp;"' AND FIELD_NO = '"&amp;B157&amp;"' AND PRIORITY = '"&amp;C157&amp;"';"</f>
        <v/>
      </c>
      <c r="O157" t="s">
        <v>1326</v>
      </c>
      <c r="P157">
        <f>VLOOKUP(D157,UFMT_FIELD_FORMAT!A:H,8,FALSE)</f>
        <v/>
      </c>
      <c r="Q157">
        <f>IF(ISBLANK(E157),"",VLOOKUP(E157,UFMT_CONDITION!A:J,10,FALSE))</f>
        <v/>
      </c>
      <c r="R157">
        <f>VLOOKUP(F157,UFMT_VALUE!A:E,5,FALSE)</f>
        <v/>
      </c>
      <c r="S157">
        <f>IF(ISBLANK(G157),"",VLOOKUP(G157,UFMT_CONVERSION!A:C,3,FALSE))</f>
        <v/>
      </c>
      <c r="T157">
        <f>"Field '"&amp;P157&amp;IF(Q157="","","',Cond '"&amp;Q157)&amp;"', Value '"&amp;R157&amp;IF(S157="","","', Conv '"&amp;S157)&amp;"'"</f>
        <v/>
      </c>
    </row>
    <row r="158" spans="1:20">
      <c r="A158" t="n">
        <v>301</v>
      </c>
      <c r="B158" t="n">
        <v>63</v>
      </c>
      <c r="C158" t="n">
        <v>1</v>
      </c>
      <c r="D158" t="n">
        <v>35</v>
      </c>
      <c r="F158" t="n">
        <v>285</v>
      </c>
      <c r="H158" t="n">
        <v>0</v>
      </c>
      <c r="I158" t="n">
        <v>0</v>
      </c>
      <c r="K158">
        <f>"Insert into UFMT_BUILD_RULE (FORMAT_ID, FIELD_NO, PRIORITY, FIELD_ID, COND_ID, VALUE_ID, CONV_KEY, F_CHECK, F_WRITE) Values ('"&amp;A158&amp;"', '"&amp;B158&amp;"', '"&amp;C158&amp;"', '"&amp;D158&amp;"', '"&amp;E158&amp;"', '"&amp;F158&amp;"', '"&amp;G158&amp;"', '"&amp;H158&amp;"', '"&amp;I158&amp;"');"</f>
        <v/>
      </c>
      <c r="L158">
        <f>"Update UFMT_BUILD_RULE SET FIELD_ID='"&amp;D158&amp;"',COND_ID='"&amp;E158&amp;"',VALUE_ID='"&amp;F158&amp;"',CONV_KEY='"&amp;G158&amp;"',F_CHECK='"&amp;H158&amp;"',F_WRITE='"&amp;I158&amp;"' Where FORMAT_ID = '"&amp;A158&amp;"' AND FIELD_NO = '"&amp;B158&amp;"' AND PRIORITY = '"&amp;C158&amp;"';"</f>
        <v/>
      </c>
      <c r="M158">
        <f>"Delete from UFMT_BUILD_RULE Where FORMAT_ID = '"&amp;A158&amp;"' AND FIELD_NO = '"&amp;B158&amp;"' AND PRIORITY = '"&amp;C158&amp;"';"</f>
        <v/>
      </c>
      <c r="O158" t="s">
        <v>1326</v>
      </c>
      <c r="P158">
        <f>VLOOKUP(D158,UFMT_FIELD_FORMAT!A:H,8,FALSE)</f>
        <v/>
      </c>
      <c r="Q158">
        <f>IF(ISBLANK(E158),"",VLOOKUP(E158,UFMT_CONDITION!A:J,10,FALSE))</f>
        <v/>
      </c>
      <c r="R158">
        <f>VLOOKUP(F158,UFMT_VALUE!A:E,5,FALSE)</f>
        <v/>
      </c>
      <c r="S158">
        <f>IF(ISBLANK(G158),"",VLOOKUP(G158,UFMT_CONVERSION!A:C,3,FALSE))</f>
        <v/>
      </c>
      <c r="T158">
        <f>"Field '"&amp;P158&amp;IF(Q158="","","',Cond '"&amp;Q158)&amp;"', Value '"&amp;R158&amp;IF(S158="","","', Conv '"&amp;S158)&amp;"'"</f>
        <v/>
      </c>
    </row>
    <row r="159" spans="1:20">
      <c r="A159" t="n">
        <v>301</v>
      </c>
      <c r="B159" t="n">
        <v>90</v>
      </c>
      <c r="C159" t="n">
        <v>1</v>
      </c>
      <c r="D159" t="n">
        <v>27</v>
      </c>
      <c r="F159" t="n">
        <v>217</v>
      </c>
      <c r="H159" t="n">
        <v>0</v>
      </c>
      <c r="I159" t="n">
        <v>0</v>
      </c>
      <c r="K159">
        <f>"Insert into UFMT_BUILD_RULE (FORMAT_ID, FIELD_NO, PRIORITY, FIELD_ID, COND_ID, VALUE_ID, CONV_KEY, F_CHECK, F_WRITE) Values ('"&amp;A159&amp;"', '"&amp;B159&amp;"', '"&amp;C159&amp;"', '"&amp;D159&amp;"', '"&amp;E159&amp;"', '"&amp;F159&amp;"', '"&amp;G159&amp;"', '"&amp;H159&amp;"', '"&amp;I159&amp;"');"</f>
        <v/>
      </c>
      <c r="L159">
        <f>"Update UFMT_BUILD_RULE SET FIELD_ID='"&amp;D159&amp;"',COND_ID='"&amp;E159&amp;"',VALUE_ID='"&amp;F159&amp;"',CONV_KEY='"&amp;G159&amp;"',F_CHECK='"&amp;H159&amp;"',F_WRITE='"&amp;I159&amp;"' Where FORMAT_ID = '"&amp;A159&amp;"' AND FIELD_NO = '"&amp;B159&amp;"' AND PRIORITY = '"&amp;C159&amp;"';"</f>
        <v/>
      </c>
      <c r="M159">
        <f>"Delete from UFMT_BUILD_RULE Where FORMAT_ID = '"&amp;A159&amp;"' AND FIELD_NO = '"&amp;B159&amp;"' AND PRIORITY = '"&amp;C159&amp;"';"</f>
        <v/>
      </c>
      <c r="O159" t="s">
        <v>1326</v>
      </c>
      <c r="P159">
        <f>VLOOKUP(D159,UFMT_FIELD_FORMAT!A:H,8,FALSE)</f>
        <v/>
      </c>
      <c r="Q159">
        <f>IF(ISBLANK(E159),"",VLOOKUP(E159,UFMT_CONDITION!A:J,10,FALSE))</f>
        <v/>
      </c>
      <c r="R159">
        <f>VLOOKUP(F159,UFMT_VALUE!A:E,5,FALSE)</f>
        <v/>
      </c>
      <c r="S159">
        <f>IF(ISBLANK(G159),"",VLOOKUP(G159,UFMT_CONVERSION!A:C,3,FALSE))</f>
        <v/>
      </c>
      <c r="T159">
        <f>"Field '"&amp;P159&amp;IF(Q159="","","',Cond '"&amp;Q159)&amp;"', Value '"&amp;R159&amp;IF(S159="","","', Conv '"&amp;S159)&amp;"'"</f>
        <v/>
      </c>
    </row>
    <row r="160" spans="1:20">
      <c r="A160" t="n">
        <v>301</v>
      </c>
      <c r="B160" t="n">
        <v>102</v>
      </c>
      <c r="C160" t="n">
        <v>1</v>
      </c>
      <c r="D160" t="n">
        <v>22</v>
      </c>
      <c r="F160" t="n">
        <v>36</v>
      </c>
      <c r="H160" t="n">
        <v>0</v>
      </c>
      <c r="I160" t="n">
        <v>0</v>
      </c>
      <c r="K160">
        <f>"Insert into UFMT_BUILD_RULE (FORMAT_ID, FIELD_NO, PRIORITY, FIELD_ID, COND_ID, VALUE_ID, CONV_KEY, F_CHECK, F_WRITE) Values ('"&amp;A160&amp;"', '"&amp;B160&amp;"', '"&amp;C160&amp;"', '"&amp;D160&amp;"', '"&amp;E160&amp;"', '"&amp;F160&amp;"', '"&amp;G160&amp;"', '"&amp;H160&amp;"', '"&amp;I160&amp;"');"</f>
        <v/>
      </c>
      <c r="L160">
        <f>"Update UFMT_BUILD_RULE SET FIELD_ID='"&amp;D160&amp;"',COND_ID='"&amp;E160&amp;"',VALUE_ID='"&amp;F160&amp;"',CONV_KEY='"&amp;G160&amp;"',F_CHECK='"&amp;H160&amp;"',F_WRITE='"&amp;I160&amp;"' Where FORMAT_ID = '"&amp;A160&amp;"' AND FIELD_NO = '"&amp;B160&amp;"' AND PRIORITY = '"&amp;C160&amp;"';"</f>
        <v/>
      </c>
      <c r="M160">
        <f>"Delete from UFMT_BUILD_RULE Where FORMAT_ID = '"&amp;A160&amp;"' AND FIELD_NO = '"&amp;B160&amp;"' AND PRIORITY = '"&amp;C160&amp;"';"</f>
        <v/>
      </c>
      <c r="O160" t="s">
        <v>1326</v>
      </c>
      <c r="P160">
        <f>VLOOKUP(D160,UFMT_FIELD_FORMAT!A:H,8,FALSE)</f>
        <v/>
      </c>
      <c r="Q160">
        <f>IF(ISBLANK(E160),"",VLOOKUP(E160,UFMT_CONDITION!A:J,10,FALSE))</f>
        <v/>
      </c>
      <c r="R160">
        <f>VLOOKUP(F160,UFMT_VALUE!A:E,5,FALSE)</f>
        <v/>
      </c>
      <c r="S160">
        <f>IF(ISBLANK(G160),"",VLOOKUP(G160,UFMT_CONVERSION!A:C,3,FALSE))</f>
        <v/>
      </c>
      <c r="T160">
        <f>"Field '"&amp;P160&amp;IF(Q160="","","',Cond '"&amp;Q160)&amp;"', Value '"&amp;R160&amp;IF(S160="","","', Conv '"&amp;S160)&amp;"'"</f>
        <v/>
      </c>
    </row>
    <row r="161" spans="1:20">
      <c r="A161" t="n">
        <v>301</v>
      </c>
      <c r="B161" t="n">
        <v>103</v>
      </c>
      <c r="C161" t="n">
        <v>1</v>
      </c>
      <c r="D161" t="n">
        <v>22</v>
      </c>
      <c r="F161" t="n">
        <v>37</v>
      </c>
      <c r="H161" t="n">
        <v>0</v>
      </c>
      <c r="I161" t="n">
        <v>0</v>
      </c>
      <c r="K161">
        <f>"Insert into UFMT_BUILD_RULE (FORMAT_ID, FIELD_NO, PRIORITY, FIELD_ID, COND_ID, VALUE_ID, CONV_KEY, F_CHECK, F_WRITE) Values ('"&amp;A161&amp;"', '"&amp;B161&amp;"', '"&amp;C161&amp;"', '"&amp;D161&amp;"', '"&amp;E161&amp;"', '"&amp;F161&amp;"', '"&amp;G161&amp;"', '"&amp;H161&amp;"', '"&amp;I161&amp;"');"</f>
        <v/>
      </c>
      <c r="L161">
        <f>"Update UFMT_BUILD_RULE SET FIELD_ID='"&amp;D161&amp;"',COND_ID='"&amp;E161&amp;"',VALUE_ID='"&amp;F161&amp;"',CONV_KEY='"&amp;G161&amp;"',F_CHECK='"&amp;H161&amp;"',F_WRITE='"&amp;I161&amp;"' Where FORMAT_ID = '"&amp;A161&amp;"' AND FIELD_NO = '"&amp;B161&amp;"' AND PRIORITY = '"&amp;C161&amp;"';"</f>
        <v/>
      </c>
      <c r="M161">
        <f>"Delete from UFMT_BUILD_RULE Where FORMAT_ID = '"&amp;A161&amp;"' AND FIELD_NO = '"&amp;B161&amp;"' AND PRIORITY = '"&amp;C161&amp;"';"</f>
        <v/>
      </c>
      <c r="O161" t="s">
        <v>1326</v>
      </c>
      <c r="P161">
        <f>VLOOKUP(D161,UFMT_FIELD_FORMAT!A:H,8,FALSE)</f>
        <v/>
      </c>
      <c r="Q161">
        <f>IF(ISBLANK(E161),"",VLOOKUP(E161,UFMT_CONDITION!A:J,10,FALSE))</f>
        <v/>
      </c>
      <c r="R161">
        <f>VLOOKUP(F161,UFMT_VALUE!A:E,5,FALSE)</f>
        <v/>
      </c>
      <c r="S161">
        <f>IF(ISBLANK(G161),"",VLOOKUP(G161,UFMT_CONVERSION!A:C,3,FALSE))</f>
        <v/>
      </c>
      <c r="T161">
        <f>"Field '"&amp;P161&amp;IF(Q161="","","',Cond '"&amp;Q161)&amp;"', Value '"&amp;R161&amp;IF(S161="","","', Conv '"&amp;S161)&amp;"'"</f>
        <v/>
      </c>
    </row>
    <row r="162" spans="1:20">
      <c r="A162" t="n">
        <v>301</v>
      </c>
      <c r="B162" t="n">
        <v>125</v>
      </c>
      <c r="C162" t="n">
        <v>1</v>
      </c>
      <c r="D162" t="n">
        <v>37</v>
      </c>
      <c r="F162" t="n">
        <v>285</v>
      </c>
      <c r="H162" t="n">
        <v>0</v>
      </c>
      <c r="I162" t="n">
        <v>0</v>
      </c>
      <c r="K162">
        <f>"Insert into UFMT_BUILD_RULE (FORMAT_ID, FIELD_NO, PRIORITY, FIELD_ID, COND_ID, VALUE_ID, CONV_KEY, F_CHECK, F_WRITE) Values ('"&amp;A162&amp;"', '"&amp;B162&amp;"', '"&amp;C162&amp;"', '"&amp;D162&amp;"', '"&amp;E162&amp;"', '"&amp;F162&amp;"', '"&amp;G162&amp;"', '"&amp;H162&amp;"', '"&amp;I162&amp;"');"</f>
        <v/>
      </c>
      <c r="L162">
        <f>"Update UFMT_BUILD_RULE SET FIELD_ID='"&amp;D162&amp;"',COND_ID='"&amp;E162&amp;"',VALUE_ID='"&amp;F162&amp;"',CONV_KEY='"&amp;G162&amp;"',F_CHECK='"&amp;H162&amp;"',F_WRITE='"&amp;I162&amp;"' Where FORMAT_ID = '"&amp;A162&amp;"' AND FIELD_NO = '"&amp;B162&amp;"' AND PRIORITY = '"&amp;C162&amp;"';"</f>
        <v/>
      </c>
      <c r="M162">
        <f>"Delete from UFMT_BUILD_RULE Where FORMAT_ID = '"&amp;A162&amp;"' AND FIELD_NO = '"&amp;B162&amp;"' AND PRIORITY = '"&amp;C162&amp;"';"</f>
        <v/>
      </c>
      <c r="O162" t="s">
        <v>1326</v>
      </c>
      <c r="P162">
        <f>VLOOKUP(D162,UFMT_FIELD_FORMAT!A:H,8,FALSE)</f>
        <v/>
      </c>
      <c r="Q162">
        <f>IF(ISBLANK(E162),"",VLOOKUP(E162,UFMT_CONDITION!A:J,10,FALSE))</f>
        <v/>
      </c>
      <c r="R162">
        <f>VLOOKUP(F162,UFMT_VALUE!A:E,5,FALSE)</f>
        <v/>
      </c>
      <c r="S162">
        <f>IF(ISBLANK(G162),"",VLOOKUP(G162,UFMT_CONVERSION!A:C,3,FALSE))</f>
        <v/>
      </c>
      <c r="T162">
        <f>"Field '"&amp;P162&amp;IF(Q162="","","',Cond '"&amp;Q162)&amp;"', Value '"&amp;R162&amp;IF(S162="","","', Conv '"&amp;S162)&amp;"'"</f>
        <v/>
      </c>
    </row>
    <row r="163" spans="1:20">
      <c r="A163" t="n">
        <v>301</v>
      </c>
      <c r="B163" t="n">
        <v>126</v>
      </c>
      <c r="C163" t="n">
        <v>1</v>
      </c>
      <c r="D163" t="n">
        <v>38</v>
      </c>
      <c r="F163" t="n">
        <v>285</v>
      </c>
      <c r="H163" t="n">
        <v>0</v>
      </c>
      <c r="I163" t="n">
        <v>0</v>
      </c>
      <c r="K163">
        <f>"Insert into UFMT_BUILD_RULE (FORMAT_ID, FIELD_NO, PRIORITY, FIELD_ID, COND_ID, VALUE_ID, CONV_KEY, F_CHECK, F_WRITE) Values ('"&amp;A163&amp;"', '"&amp;B163&amp;"', '"&amp;C163&amp;"', '"&amp;D163&amp;"', '"&amp;E163&amp;"', '"&amp;F163&amp;"', '"&amp;G163&amp;"', '"&amp;H163&amp;"', '"&amp;I163&amp;"');"</f>
        <v/>
      </c>
      <c r="L163">
        <f>"Update UFMT_BUILD_RULE SET FIELD_ID='"&amp;D163&amp;"',COND_ID='"&amp;E163&amp;"',VALUE_ID='"&amp;F163&amp;"',CONV_KEY='"&amp;G163&amp;"',F_CHECK='"&amp;H163&amp;"',F_WRITE='"&amp;I163&amp;"' Where FORMAT_ID = '"&amp;A163&amp;"' AND FIELD_NO = '"&amp;B163&amp;"' AND PRIORITY = '"&amp;C163&amp;"';"</f>
        <v/>
      </c>
      <c r="M163">
        <f>"Delete from UFMT_BUILD_RULE Where FORMAT_ID = '"&amp;A163&amp;"' AND FIELD_NO = '"&amp;B163&amp;"' AND PRIORITY = '"&amp;C163&amp;"';"</f>
        <v/>
      </c>
      <c r="O163" t="s">
        <v>1326</v>
      </c>
      <c r="P163">
        <f>VLOOKUP(D163,UFMT_FIELD_FORMAT!A:H,8,FALSE)</f>
        <v/>
      </c>
      <c r="Q163">
        <f>IF(ISBLANK(E163),"",VLOOKUP(E163,UFMT_CONDITION!A:J,10,FALSE))</f>
        <v/>
      </c>
      <c r="R163">
        <f>VLOOKUP(F163,UFMT_VALUE!A:E,5,FALSE)</f>
        <v/>
      </c>
      <c r="S163">
        <f>IF(ISBLANK(G163),"",VLOOKUP(G163,UFMT_CONVERSION!A:C,3,FALSE))</f>
        <v/>
      </c>
      <c r="T163">
        <f>"Field '"&amp;P163&amp;IF(Q163="","","',Cond '"&amp;Q163)&amp;"', Value '"&amp;R163&amp;IF(S163="","","', Conv '"&amp;S163)&amp;"'"</f>
        <v/>
      </c>
    </row>
    <row r="164" spans="1:20">
      <c r="A164" t="n">
        <v>301</v>
      </c>
      <c r="B164" t="n">
        <v>127</v>
      </c>
      <c r="C164" t="n">
        <v>1</v>
      </c>
      <c r="D164" t="n">
        <v>38</v>
      </c>
      <c r="F164" t="n">
        <v>285</v>
      </c>
      <c r="H164" t="n">
        <v>0</v>
      </c>
      <c r="I164" t="n">
        <v>0</v>
      </c>
      <c r="K164">
        <f>"Insert into UFMT_BUILD_RULE (FORMAT_ID, FIELD_NO, PRIORITY, FIELD_ID, COND_ID, VALUE_ID, CONV_KEY, F_CHECK, F_WRITE) Values ('"&amp;A164&amp;"', '"&amp;B164&amp;"', '"&amp;C164&amp;"', '"&amp;D164&amp;"', '"&amp;E164&amp;"', '"&amp;F164&amp;"', '"&amp;G164&amp;"', '"&amp;H164&amp;"', '"&amp;I164&amp;"');"</f>
        <v/>
      </c>
      <c r="L164">
        <f>"Update UFMT_BUILD_RULE SET FIELD_ID='"&amp;D164&amp;"',COND_ID='"&amp;E164&amp;"',VALUE_ID='"&amp;F164&amp;"',CONV_KEY='"&amp;G164&amp;"',F_CHECK='"&amp;H164&amp;"',F_WRITE='"&amp;I164&amp;"' Where FORMAT_ID = '"&amp;A164&amp;"' AND FIELD_NO = '"&amp;B164&amp;"' AND PRIORITY = '"&amp;C164&amp;"';"</f>
        <v/>
      </c>
      <c r="M164">
        <f>"Delete from UFMT_BUILD_RULE Where FORMAT_ID = '"&amp;A164&amp;"' AND FIELD_NO = '"&amp;B164&amp;"' AND PRIORITY = '"&amp;C164&amp;"';"</f>
        <v/>
      </c>
      <c r="O164" t="s">
        <v>1326</v>
      </c>
      <c r="P164">
        <f>VLOOKUP(D164,UFMT_FIELD_FORMAT!A:H,8,FALSE)</f>
        <v/>
      </c>
      <c r="Q164">
        <f>IF(ISBLANK(E164),"",VLOOKUP(E164,UFMT_CONDITION!A:J,10,FALSE))</f>
        <v/>
      </c>
      <c r="R164">
        <f>VLOOKUP(F164,UFMT_VALUE!A:E,5,FALSE)</f>
        <v/>
      </c>
      <c r="S164">
        <f>IF(ISBLANK(G164),"",VLOOKUP(G164,UFMT_CONVERSION!A:C,3,FALSE))</f>
        <v/>
      </c>
      <c r="T164">
        <f>"Field '"&amp;P164&amp;IF(Q164="","","',Cond '"&amp;Q164)&amp;"', Value '"&amp;R164&amp;IF(S164="","","', Conv '"&amp;S164)&amp;"'"</f>
        <v/>
      </c>
    </row>
    <row r="165" spans="1:20">
      <c r="A165" s="2" t="n">
        <v>400</v>
      </c>
      <c r="B165" s="2" t="n">
        <v>1</v>
      </c>
      <c r="C165" s="2" t="n">
        <v>1</v>
      </c>
      <c r="D165" s="2" t="n">
        <v>41</v>
      </c>
      <c r="F165" s="2" t="n">
        <v>349</v>
      </c>
      <c r="H165" s="2" t="n">
        <v>0</v>
      </c>
      <c r="I165" s="2" t="n">
        <v>1</v>
      </c>
      <c r="K165">
        <f>"Insert into UFMT_BUILD_RULE (FORMAT_ID, FIELD_NO, PRIORITY, FIELD_ID, COND_ID, VALUE_ID, CONV_KEY, F_CHECK, F_WRITE) Values ('"&amp;A165&amp;"', '"&amp;B165&amp;"', '"&amp;C165&amp;"', '"&amp;D165&amp;"', '"&amp;E165&amp;"', '"&amp;F165&amp;"', '"&amp;G165&amp;"', '"&amp;H165&amp;"', '"&amp;I165&amp;"');"</f>
        <v/>
      </c>
      <c r="L165">
        <f>"Update UFMT_BUILD_RULE SET FIELD_ID='"&amp;D165&amp;"',COND_ID='"&amp;E165&amp;"',VALUE_ID='"&amp;F165&amp;"',CONV_KEY='"&amp;G165&amp;"',F_CHECK='"&amp;H165&amp;"',F_WRITE='"&amp;I165&amp;"' Where FORMAT_ID = '"&amp;A165&amp;"' AND FIELD_NO = '"&amp;B165&amp;"' AND PRIORITY = '"&amp;C165&amp;"';"</f>
        <v/>
      </c>
      <c r="M165">
        <f>"Delete from UFMT_BUILD_RULE Where FORMAT_ID = '"&amp;A165&amp;"' AND FIELD_NO = '"&amp;B165&amp;"' AND PRIORITY = '"&amp;C165&amp;"';"</f>
        <v/>
      </c>
      <c r="O165" t="s">
        <v>1326</v>
      </c>
      <c r="P165">
        <f>VLOOKUP(D165,UFMT_FIELD_FORMAT!A:H,8,FALSE)</f>
        <v/>
      </c>
      <c r="Q165">
        <f>IF(ISBLANK(E165),"",VLOOKUP(E165,UFMT_CONDITION!A:J,10,FALSE))</f>
        <v/>
      </c>
      <c r="R165">
        <f>VLOOKUP(F165,UFMT_VALUE!A:E,5,FALSE)</f>
        <v/>
      </c>
      <c r="S165">
        <f>IF(ISBLANK(G165),"",VLOOKUP(G165,UFMT_CONVERSION!A:C,3,FALSE))</f>
        <v/>
      </c>
      <c r="T165">
        <f>"Field '"&amp;P165&amp;IF(Q165="","","',Cond '"&amp;Q165)&amp;"', Value '"&amp;R165&amp;IF(S165="","","', Conv '"&amp;S165)&amp;"'"</f>
        <v/>
      </c>
    </row>
    <row r="166" spans="1:20">
      <c r="A166" s="2" t="n">
        <v>400</v>
      </c>
      <c r="B166" s="2" t="n">
        <v>2</v>
      </c>
      <c r="C166" s="2" t="n">
        <v>1</v>
      </c>
      <c r="D166" s="2" t="n">
        <v>4</v>
      </c>
      <c r="F166" s="2" t="n">
        <v>350</v>
      </c>
      <c r="H166" s="2" t="n">
        <v>0</v>
      </c>
      <c r="I166" s="2" t="n">
        <v>1</v>
      </c>
      <c r="K166">
        <f>"Insert into UFMT_BUILD_RULE (FORMAT_ID, FIELD_NO, PRIORITY, FIELD_ID, COND_ID, VALUE_ID, CONV_KEY, F_CHECK, F_WRITE) Values ('"&amp;A166&amp;"', '"&amp;B166&amp;"', '"&amp;C166&amp;"', '"&amp;D166&amp;"', '"&amp;E166&amp;"', '"&amp;F166&amp;"', '"&amp;G166&amp;"', '"&amp;H166&amp;"', '"&amp;I166&amp;"');"</f>
        <v/>
      </c>
      <c r="L166">
        <f>"Update UFMT_BUILD_RULE SET FIELD_ID='"&amp;D166&amp;"',COND_ID='"&amp;E166&amp;"',VALUE_ID='"&amp;F166&amp;"',CONV_KEY='"&amp;G166&amp;"',F_CHECK='"&amp;H166&amp;"',F_WRITE='"&amp;I166&amp;"' Where FORMAT_ID = '"&amp;A166&amp;"' AND FIELD_NO = '"&amp;B166&amp;"' AND PRIORITY = '"&amp;C166&amp;"';"</f>
        <v/>
      </c>
      <c r="M166">
        <f>"Delete from UFMT_BUILD_RULE Where FORMAT_ID = '"&amp;A166&amp;"' AND FIELD_NO = '"&amp;B166&amp;"' AND PRIORITY = '"&amp;C166&amp;"';"</f>
        <v/>
      </c>
      <c r="O166" t="s">
        <v>1326</v>
      </c>
      <c r="P166">
        <f>VLOOKUP(D166,UFMT_FIELD_FORMAT!A:H,8,FALSE)</f>
        <v/>
      </c>
      <c r="Q166">
        <f>IF(ISBLANK(E166),"",VLOOKUP(E166,UFMT_CONDITION!A:J,10,FALSE))</f>
        <v/>
      </c>
      <c r="R166">
        <f>VLOOKUP(F166,UFMT_VALUE!A:E,5,FALSE)</f>
        <v/>
      </c>
      <c r="S166">
        <f>IF(ISBLANK(G166),"",VLOOKUP(G166,UFMT_CONVERSION!A:C,3,FALSE))</f>
        <v/>
      </c>
      <c r="T166">
        <f>"Field '"&amp;P166&amp;IF(Q166="","","',Cond '"&amp;Q166)&amp;"', Value '"&amp;R166&amp;IF(S166="","","', Conv '"&amp;S166)&amp;"'"</f>
        <v/>
      </c>
    </row>
    <row r="167" spans="1:20">
      <c r="A167" s="2" t="n">
        <v>402</v>
      </c>
      <c r="B167" s="2" t="n">
        <v>1</v>
      </c>
      <c r="C167" s="2" t="n">
        <v>1</v>
      </c>
      <c r="D167" s="2" t="n">
        <v>8</v>
      </c>
      <c r="F167" s="2" t="n">
        <v>349</v>
      </c>
      <c r="G167" t="n">
        <v>163</v>
      </c>
      <c r="H167" s="2" t="n">
        <v>0</v>
      </c>
      <c r="I167" s="2" t="n">
        <v>1</v>
      </c>
      <c r="K167">
        <f>"Insert into UFMT_BUILD_RULE (FORMAT_ID, FIELD_NO, PRIORITY, FIELD_ID, COND_ID, VALUE_ID, CONV_KEY, F_CHECK, F_WRITE) Values ('"&amp;A167&amp;"', '"&amp;B167&amp;"', '"&amp;C167&amp;"', '"&amp;D167&amp;"', '"&amp;E167&amp;"', '"&amp;F167&amp;"', '"&amp;G167&amp;"', '"&amp;H167&amp;"', '"&amp;I167&amp;"');"</f>
        <v/>
      </c>
      <c r="L167">
        <f>"Update UFMT_BUILD_RULE SET FIELD_ID='"&amp;D167&amp;"',COND_ID='"&amp;E167&amp;"',VALUE_ID='"&amp;F167&amp;"',CONV_KEY='"&amp;G167&amp;"',F_CHECK='"&amp;H167&amp;"',F_WRITE='"&amp;I167&amp;"' Where FORMAT_ID = '"&amp;A167&amp;"' AND FIELD_NO = '"&amp;B167&amp;"' AND PRIORITY = '"&amp;C167&amp;"';"</f>
        <v/>
      </c>
      <c r="M167">
        <f>"Delete from UFMT_BUILD_RULE Where FORMAT_ID = '"&amp;A167&amp;"' AND FIELD_NO = '"&amp;B167&amp;"' AND PRIORITY = '"&amp;C167&amp;"';"</f>
        <v/>
      </c>
      <c r="O167" t="s">
        <v>1326</v>
      </c>
      <c r="P167">
        <f>VLOOKUP(D167,UFMT_FIELD_FORMAT!A:H,8,FALSE)</f>
        <v/>
      </c>
      <c r="Q167">
        <f>IF(ISBLANK(E167),"",VLOOKUP(E167,UFMT_CONDITION!A:J,10,FALSE))</f>
        <v/>
      </c>
      <c r="R167">
        <f>VLOOKUP(F167,UFMT_VALUE!A:E,5,FALSE)</f>
        <v/>
      </c>
      <c r="S167">
        <f>IF(ISBLANK(G167),"",VLOOKUP(G167,UFMT_CONVERSION!A:C,3,FALSE))</f>
        <v/>
      </c>
      <c r="T167">
        <f>"Field '"&amp;P167&amp;IF(Q167="","","',Cond '"&amp;Q167)&amp;"', Value '"&amp;R167&amp;IF(S167="","","', Conv '"&amp;S167)&amp;"'"</f>
        <v/>
      </c>
    </row>
    <row r="168" spans="1:20">
      <c r="A168" s="2" t="n">
        <v>402</v>
      </c>
      <c r="B168" s="2" t="n">
        <v>2</v>
      </c>
      <c r="C168" s="2" t="n">
        <v>1</v>
      </c>
      <c r="D168" s="2" t="n">
        <v>32</v>
      </c>
      <c r="F168" s="2" t="n">
        <v>2</v>
      </c>
      <c r="H168" s="2" t="n">
        <v>0</v>
      </c>
      <c r="I168" s="2" t="n">
        <v>1</v>
      </c>
      <c r="K168">
        <f>"Insert into UFMT_BUILD_RULE (FORMAT_ID, FIELD_NO, PRIORITY, FIELD_ID, COND_ID, VALUE_ID, CONV_KEY, F_CHECK, F_WRITE) Values ('"&amp;A168&amp;"', '"&amp;B168&amp;"', '"&amp;C168&amp;"', '"&amp;D168&amp;"', '"&amp;E168&amp;"', '"&amp;F168&amp;"', '"&amp;G168&amp;"', '"&amp;H168&amp;"', '"&amp;I168&amp;"');"</f>
        <v/>
      </c>
      <c r="L168">
        <f>"Update UFMT_BUILD_RULE SET FIELD_ID='"&amp;D168&amp;"',COND_ID='"&amp;E168&amp;"',VALUE_ID='"&amp;F168&amp;"',CONV_KEY='"&amp;G168&amp;"',F_CHECK='"&amp;H168&amp;"',F_WRITE='"&amp;I168&amp;"' Where FORMAT_ID = '"&amp;A168&amp;"' AND FIELD_NO = '"&amp;B168&amp;"' AND PRIORITY = '"&amp;C168&amp;"';"</f>
        <v/>
      </c>
      <c r="M168">
        <f>"Delete from UFMT_BUILD_RULE Where FORMAT_ID = '"&amp;A168&amp;"' AND FIELD_NO = '"&amp;B168&amp;"' AND PRIORITY = '"&amp;C168&amp;"';"</f>
        <v/>
      </c>
      <c r="O168" t="s">
        <v>1326</v>
      </c>
      <c r="P168">
        <f>VLOOKUP(D168,UFMT_FIELD_FORMAT!A:H,8,FALSE)</f>
        <v/>
      </c>
      <c r="Q168">
        <f>IF(ISBLANK(E168),"",VLOOKUP(E168,UFMT_CONDITION!A:J,10,FALSE))</f>
        <v/>
      </c>
      <c r="R168">
        <f>VLOOKUP(F168,UFMT_VALUE!A:E,5,FALSE)</f>
        <v/>
      </c>
      <c r="S168">
        <f>IF(ISBLANK(G168),"",VLOOKUP(G168,UFMT_CONVERSION!A:C,3,FALSE))</f>
        <v/>
      </c>
      <c r="T168">
        <f>"Field '"&amp;P168&amp;IF(Q168="","","',Cond '"&amp;Q168)&amp;"', Value '"&amp;R168&amp;IF(S168="","","', Conv '"&amp;S168)&amp;"'"</f>
        <v/>
      </c>
    </row>
    <row r="169" spans="1:20">
      <c r="A169" s="2" t="n">
        <v>402</v>
      </c>
      <c r="B169" s="2" t="n">
        <v>3</v>
      </c>
      <c r="C169" s="2" t="n">
        <v>1</v>
      </c>
      <c r="D169" s="2" t="n">
        <v>2</v>
      </c>
      <c r="F169" s="2" t="n">
        <v>3</v>
      </c>
      <c r="G169" s="2" t="n">
        <v>155</v>
      </c>
      <c r="H169" s="2" t="n">
        <v>0</v>
      </c>
      <c r="I169" s="2" t="n">
        <v>1</v>
      </c>
      <c r="K169">
        <f>"Insert into UFMT_BUILD_RULE (FORMAT_ID, FIELD_NO, PRIORITY, FIELD_ID, COND_ID, VALUE_ID, CONV_KEY, F_CHECK, F_WRITE) Values ('"&amp;A169&amp;"', '"&amp;B169&amp;"', '"&amp;C169&amp;"', '"&amp;D169&amp;"', '"&amp;E169&amp;"', '"&amp;F169&amp;"', '"&amp;G169&amp;"', '"&amp;H169&amp;"', '"&amp;I169&amp;"');"</f>
        <v/>
      </c>
      <c r="L169">
        <f>"Update UFMT_BUILD_RULE SET FIELD_ID='"&amp;D169&amp;"',COND_ID='"&amp;E169&amp;"',VALUE_ID='"&amp;F169&amp;"',CONV_KEY='"&amp;G169&amp;"',F_CHECK='"&amp;H169&amp;"',F_WRITE='"&amp;I169&amp;"' Where FORMAT_ID = '"&amp;A169&amp;"' AND FIELD_NO = '"&amp;B169&amp;"' AND PRIORITY = '"&amp;C169&amp;"';"</f>
        <v/>
      </c>
      <c r="M169">
        <f>"Delete from UFMT_BUILD_RULE Where FORMAT_ID = '"&amp;A169&amp;"' AND FIELD_NO = '"&amp;B169&amp;"' AND PRIORITY = '"&amp;C169&amp;"';"</f>
        <v/>
      </c>
      <c r="O169" t="s">
        <v>1326</v>
      </c>
      <c r="P169">
        <f>VLOOKUP(D169,UFMT_FIELD_FORMAT!A:H,8,FALSE)</f>
        <v/>
      </c>
      <c r="Q169">
        <f>IF(ISBLANK(E169),"",VLOOKUP(E169,UFMT_CONDITION!A:J,10,FALSE))</f>
        <v/>
      </c>
      <c r="R169">
        <f>VLOOKUP(F169,UFMT_VALUE!A:E,5,FALSE)</f>
        <v/>
      </c>
      <c r="S169">
        <f>IF(ISBLANK(G169),"",VLOOKUP(G169,UFMT_CONVERSION!A:C,3,FALSE))</f>
        <v/>
      </c>
      <c r="T169">
        <f>"Field '"&amp;P169&amp;IF(Q169="","","',Cond '"&amp;Q169)&amp;"', Value '"&amp;R169&amp;IF(S169="","","', Conv '"&amp;S169)&amp;"'"</f>
        <v/>
      </c>
    </row>
    <row r="170" spans="1:20">
      <c r="A170" s="2" t="n">
        <v>402</v>
      </c>
      <c r="B170" s="2" t="n">
        <v>4</v>
      </c>
      <c r="C170" s="2" t="n">
        <v>1</v>
      </c>
      <c r="D170" s="2" t="n">
        <v>3</v>
      </c>
      <c r="F170" s="2" t="n">
        <v>7</v>
      </c>
      <c r="H170" s="2" t="n">
        <v>0</v>
      </c>
      <c r="I170" s="2" t="n">
        <v>1</v>
      </c>
      <c r="K170">
        <f>"Insert into UFMT_BUILD_RULE (FORMAT_ID, FIELD_NO, PRIORITY, FIELD_ID, COND_ID, VALUE_ID, CONV_KEY, F_CHECK, F_WRITE) Values ('"&amp;A170&amp;"', '"&amp;B170&amp;"', '"&amp;C170&amp;"', '"&amp;D170&amp;"', '"&amp;E170&amp;"', '"&amp;F170&amp;"', '"&amp;G170&amp;"', '"&amp;H170&amp;"', '"&amp;I170&amp;"');"</f>
        <v/>
      </c>
      <c r="L170">
        <f>"Update UFMT_BUILD_RULE SET FIELD_ID='"&amp;D170&amp;"',COND_ID='"&amp;E170&amp;"',VALUE_ID='"&amp;F170&amp;"',CONV_KEY='"&amp;G170&amp;"',F_CHECK='"&amp;H170&amp;"',F_WRITE='"&amp;I170&amp;"' Where FORMAT_ID = '"&amp;A170&amp;"' AND FIELD_NO = '"&amp;B170&amp;"' AND PRIORITY = '"&amp;C170&amp;"';"</f>
        <v/>
      </c>
      <c r="M170">
        <f>"Delete from UFMT_BUILD_RULE Where FORMAT_ID = '"&amp;A170&amp;"' AND FIELD_NO = '"&amp;B170&amp;"' AND PRIORITY = '"&amp;C170&amp;"';"</f>
        <v/>
      </c>
      <c r="O170" t="s">
        <v>1326</v>
      </c>
      <c r="P170">
        <f>VLOOKUP(D170,UFMT_FIELD_FORMAT!A:H,8,FALSE)</f>
        <v/>
      </c>
      <c r="Q170">
        <f>IF(ISBLANK(E170),"",VLOOKUP(E170,UFMT_CONDITION!A:J,10,FALSE))</f>
        <v/>
      </c>
      <c r="R170">
        <f>VLOOKUP(F170,UFMT_VALUE!A:E,5,FALSE)</f>
        <v/>
      </c>
      <c r="S170">
        <f>IF(ISBLANK(G170),"",VLOOKUP(G170,UFMT_CONVERSION!A:C,3,FALSE))</f>
        <v/>
      </c>
      <c r="T170">
        <f>"Field '"&amp;P170&amp;IF(Q170="","","',Cond '"&amp;Q170)&amp;"', Value '"&amp;R170&amp;IF(S170="","","', Conv '"&amp;S170)&amp;"'"</f>
        <v/>
      </c>
    </row>
    <row r="171" spans="1:20">
      <c r="A171" s="2" t="n">
        <v>402</v>
      </c>
      <c r="B171" s="2" t="n">
        <v>5</v>
      </c>
      <c r="C171" s="2" t="n">
        <v>1</v>
      </c>
      <c r="D171" s="2" t="n">
        <v>4</v>
      </c>
      <c r="F171" s="2" t="n">
        <v>13</v>
      </c>
      <c r="H171" s="2" t="n">
        <v>0</v>
      </c>
      <c r="I171" s="2" t="n">
        <v>1</v>
      </c>
      <c r="K171">
        <f>"Insert into UFMT_BUILD_RULE (FORMAT_ID, FIELD_NO, PRIORITY, FIELD_ID, COND_ID, VALUE_ID, CONV_KEY, F_CHECK, F_WRITE) Values ('"&amp;A171&amp;"', '"&amp;B171&amp;"', '"&amp;C171&amp;"', '"&amp;D171&amp;"', '"&amp;E171&amp;"', '"&amp;F171&amp;"', '"&amp;G171&amp;"', '"&amp;H171&amp;"', '"&amp;I171&amp;"');"</f>
        <v/>
      </c>
      <c r="L171">
        <f>"Update UFMT_BUILD_RULE SET FIELD_ID='"&amp;D171&amp;"',COND_ID='"&amp;E171&amp;"',VALUE_ID='"&amp;F171&amp;"',CONV_KEY='"&amp;G171&amp;"',F_CHECK='"&amp;H171&amp;"',F_WRITE='"&amp;I171&amp;"' Where FORMAT_ID = '"&amp;A171&amp;"' AND FIELD_NO = '"&amp;B171&amp;"' AND PRIORITY = '"&amp;C171&amp;"';"</f>
        <v/>
      </c>
      <c r="M171">
        <f>"Delete from UFMT_BUILD_RULE Where FORMAT_ID = '"&amp;A171&amp;"' AND FIELD_NO = '"&amp;B171&amp;"' AND PRIORITY = '"&amp;C171&amp;"';"</f>
        <v/>
      </c>
      <c r="O171" t="s">
        <v>1326</v>
      </c>
      <c r="P171">
        <f>VLOOKUP(D171,UFMT_FIELD_FORMAT!A:H,8,FALSE)</f>
        <v/>
      </c>
      <c r="Q171">
        <f>IF(ISBLANK(E171),"",VLOOKUP(E171,UFMT_CONDITION!A:J,10,FALSE))</f>
        <v/>
      </c>
      <c r="R171">
        <f>VLOOKUP(F171,UFMT_VALUE!A:E,5,FALSE)</f>
        <v/>
      </c>
      <c r="S171">
        <f>IF(ISBLANK(G171),"",VLOOKUP(G171,UFMT_CONVERSION!A:C,3,FALSE))</f>
        <v/>
      </c>
      <c r="T171">
        <f>"Field '"&amp;P171&amp;IF(Q171="","","',Cond '"&amp;Q171)&amp;"', Value '"&amp;R171&amp;IF(S171="","","', Conv '"&amp;S171)&amp;"'"</f>
        <v/>
      </c>
    </row>
    <row r="172" spans="1:20">
      <c r="A172" s="2" t="n">
        <v>402</v>
      </c>
      <c r="B172" s="2" t="n">
        <v>6</v>
      </c>
      <c r="C172" s="2" t="n">
        <v>1</v>
      </c>
      <c r="D172" s="2" t="n">
        <v>5</v>
      </c>
      <c r="F172" s="2" t="n">
        <v>14</v>
      </c>
      <c r="H172" s="2" t="n">
        <v>0</v>
      </c>
      <c r="I172" s="2" t="n">
        <v>1</v>
      </c>
      <c r="K172">
        <f>"Insert into UFMT_BUILD_RULE (FORMAT_ID, FIELD_NO, PRIORITY, FIELD_ID, COND_ID, VALUE_ID, CONV_KEY, F_CHECK, F_WRITE) Values ('"&amp;A172&amp;"', '"&amp;B172&amp;"', '"&amp;C172&amp;"', '"&amp;D172&amp;"', '"&amp;E172&amp;"', '"&amp;F172&amp;"', '"&amp;G172&amp;"', '"&amp;H172&amp;"', '"&amp;I172&amp;"');"</f>
        <v/>
      </c>
      <c r="L172">
        <f>"Update UFMT_BUILD_RULE SET FIELD_ID='"&amp;D172&amp;"',COND_ID='"&amp;E172&amp;"',VALUE_ID='"&amp;F172&amp;"',CONV_KEY='"&amp;G172&amp;"',F_CHECK='"&amp;H172&amp;"',F_WRITE='"&amp;I172&amp;"' Where FORMAT_ID = '"&amp;A172&amp;"' AND FIELD_NO = '"&amp;B172&amp;"' AND PRIORITY = '"&amp;C172&amp;"';"</f>
        <v/>
      </c>
      <c r="M172">
        <f>"Delete from UFMT_BUILD_RULE Where FORMAT_ID = '"&amp;A172&amp;"' AND FIELD_NO = '"&amp;B172&amp;"' AND PRIORITY = '"&amp;C172&amp;"';"</f>
        <v/>
      </c>
      <c r="O172" t="s">
        <v>1326</v>
      </c>
      <c r="P172">
        <f>VLOOKUP(D172,UFMT_FIELD_FORMAT!A:H,8,FALSE)</f>
        <v/>
      </c>
      <c r="Q172">
        <f>IF(ISBLANK(E172),"",VLOOKUP(E172,UFMT_CONDITION!A:J,10,FALSE))</f>
        <v/>
      </c>
      <c r="R172">
        <f>VLOOKUP(F172,UFMT_VALUE!A:E,5,FALSE)</f>
        <v/>
      </c>
      <c r="S172">
        <f>IF(ISBLANK(G172),"",VLOOKUP(G172,UFMT_CONVERSION!A:C,3,FALSE))</f>
        <v/>
      </c>
      <c r="T172">
        <f>"Field '"&amp;P172&amp;IF(Q172="","","',Cond '"&amp;Q172)&amp;"', Value '"&amp;R172&amp;IF(S172="","","', Conv '"&amp;S172)&amp;"'"</f>
        <v/>
      </c>
    </row>
    <row r="173" spans="1:20">
      <c r="A173" s="2" t="n">
        <v>402</v>
      </c>
      <c r="B173" s="2" t="n">
        <v>7</v>
      </c>
      <c r="C173" s="2" t="n">
        <v>1</v>
      </c>
      <c r="D173" s="2" t="n">
        <v>8</v>
      </c>
      <c r="F173" s="2" t="n">
        <v>351</v>
      </c>
      <c r="H173" s="2" t="n">
        <v>0</v>
      </c>
      <c r="I173" s="2" t="n">
        <v>1</v>
      </c>
      <c r="K173">
        <f>"Insert into UFMT_BUILD_RULE (FORMAT_ID, FIELD_NO, PRIORITY, FIELD_ID, COND_ID, VALUE_ID, CONV_KEY, F_CHECK, F_WRITE) Values ('"&amp;A173&amp;"', '"&amp;B173&amp;"', '"&amp;C173&amp;"', '"&amp;D173&amp;"', '"&amp;E173&amp;"', '"&amp;F173&amp;"', '"&amp;G173&amp;"', '"&amp;H173&amp;"', '"&amp;I173&amp;"');"</f>
        <v/>
      </c>
      <c r="L173">
        <f>"Update UFMT_BUILD_RULE SET FIELD_ID='"&amp;D173&amp;"',COND_ID='"&amp;E173&amp;"',VALUE_ID='"&amp;F173&amp;"',CONV_KEY='"&amp;G173&amp;"',F_CHECK='"&amp;H173&amp;"',F_WRITE='"&amp;I173&amp;"' Where FORMAT_ID = '"&amp;A173&amp;"' AND FIELD_NO = '"&amp;B173&amp;"' AND PRIORITY = '"&amp;C173&amp;"';"</f>
        <v/>
      </c>
      <c r="M173">
        <f>"Delete from UFMT_BUILD_RULE Where FORMAT_ID = '"&amp;A173&amp;"' AND FIELD_NO = '"&amp;B173&amp;"' AND PRIORITY = '"&amp;C173&amp;"';"</f>
        <v/>
      </c>
      <c r="O173" t="s">
        <v>1326</v>
      </c>
      <c r="P173">
        <f>VLOOKUP(D173,UFMT_FIELD_FORMAT!A:H,8,FALSE)</f>
        <v/>
      </c>
      <c r="Q173">
        <f>IF(ISBLANK(E173),"",VLOOKUP(E173,UFMT_CONDITION!A:J,10,FALSE))</f>
        <v/>
      </c>
      <c r="R173">
        <f>VLOOKUP(F173,UFMT_VALUE!A:E,5,FALSE)</f>
        <v/>
      </c>
      <c r="S173">
        <f>IF(ISBLANK(G173),"",VLOOKUP(G173,UFMT_CONVERSION!A:C,3,FALSE))</f>
        <v/>
      </c>
      <c r="T173">
        <f>"Field '"&amp;P173&amp;IF(Q173="","","',Cond '"&amp;Q173)&amp;"', Value '"&amp;R173&amp;IF(S173="","","', Conv '"&amp;S173)&amp;"'"</f>
        <v/>
      </c>
    </row>
    <row r="174" spans="1:20">
      <c r="A174" s="2" t="n">
        <v>402</v>
      </c>
      <c r="B174" s="2" t="n">
        <v>7</v>
      </c>
      <c r="C174" s="2" t="n">
        <v>2</v>
      </c>
      <c r="D174" s="2" t="n">
        <v>8</v>
      </c>
      <c r="F174" s="2" t="n">
        <v>25</v>
      </c>
      <c r="G174" t="n">
        <v>158</v>
      </c>
      <c r="H174" s="2" t="n">
        <v>0</v>
      </c>
      <c r="I174" s="2" t="n">
        <v>1</v>
      </c>
      <c r="K174">
        <f>"Insert into UFMT_BUILD_RULE (FORMAT_ID, FIELD_NO, PRIORITY, FIELD_ID, COND_ID, VALUE_ID, CONV_KEY, F_CHECK, F_WRITE) Values ('"&amp;A174&amp;"', '"&amp;B174&amp;"', '"&amp;C174&amp;"', '"&amp;D174&amp;"', '"&amp;E174&amp;"', '"&amp;F174&amp;"', '"&amp;G174&amp;"', '"&amp;H174&amp;"', '"&amp;I174&amp;"');"</f>
        <v/>
      </c>
      <c r="L174">
        <f>"Update UFMT_BUILD_RULE SET FIELD_ID='"&amp;D174&amp;"',COND_ID='"&amp;E174&amp;"',VALUE_ID='"&amp;F174&amp;"',CONV_KEY='"&amp;G174&amp;"',F_CHECK='"&amp;H174&amp;"',F_WRITE='"&amp;I174&amp;"' Where FORMAT_ID = '"&amp;A174&amp;"' AND FIELD_NO = '"&amp;B174&amp;"' AND PRIORITY = '"&amp;C174&amp;"';"</f>
        <v/>
      </c>
      <c r="M174">
        <f>"Delete from UFMT_BUILD_RULE Where FORMAT_ID = '"&amp;A174&amp;"' AND FIELD_NO = '"&amp;B174&amp;"' AND PRIORITY = '"&amp;C174&amp;"';"</f>
        <v/>
      </c>
      <c r="O174" t="s">
        <v>1326</v>
      </c>
      <c r="P174">
        <f>VLOOKUP(D174,UFMT_FIELD_FORMAT!A:H,8,FALSE)</f>
        <v/>
      </c>
      <c r="Q174">
        <f>IF(ISBLANK(E174),"",VLOOKUP(E174,UFMT_CONDITION!A:J,10,FALSE))</f>
        <v/>
      </c>
      <c r="R174">
        <f>VLOOKUP(F174,UFMT_VALUE!A:E,5,FALSE)</f>
        <v/>
      </c>
      <c r="S174">
        <f>IF(ISBLANK(G174),"",VLOOKUP(G174,UFMT_CONVERSION!A:C,3,FALSE))</f>
        <v/>
      </c>
      <c r="T174">
        <f>"Field '"&amp;P174&amp;IF(Q174="","","',Cond '"&amp;Q174)&amp;"', Value '"&amp;R174&amp;IF(S174="","","', Conv '"&amp;S174)&amp;"'"</f>
        <v/>
      </c>
    </row>
    <row r="175" spans="1:20">
      <c r="A175" s="2" t="n">
        <v>402</v>
      </c>
      <c r="B175" s="2" t="n">
        <v>7</v>
      </c>
      <c r="C175" s="2" t="n">
        <v>3</v>
      </c>
      <c r="D175" s="2" t="n">
        <v>8</v>
      </c>
      <c r="F175" s="2" t="n">
        <v>360</v>
      </c>
      <c r="G175" t="n">
        <v>159</v>
      </c>
      <c r="H175" s="2" t="n">
        <v>0</v>
      </c>
      <c r="I175" s="2" t="n">
        <v>1</v>
      </c>
      <c r="K175">
        <f>"Insert into UFMT_BUILD_RULE (FORMAT_ID, FIELD_NO, PRIORITY, FIELD_ID, COND_ID, VALUE_ID, CONV_KEY, F_CHECK, F_WRITE) Values ('"&amp;A175&amp;"', '"&amp;B175&amp;"', '"&amp;C175&amp;"', '"&amp;D175&amp;"', '"&amp;E175&amp;"', '"&amp;F175&amp;"', '"&amp;G175&amp;"', '"&amp;H175&amp;"', '"&amp;I175&amp;"');"</f>
        <v/>
      </c>
      <c r="L175">
        <f>"Update UFMT_BUILD_RULE SET FIELD_ID='"&amp;D175&amp;"',COND_ID='"&amp;E175&amp;"',VALUE_ID='"&amp;F175&amp;"',CONV_KEY='"&amp;G175&amp;"',F_CHECK='"&amp;H175&amp;"',F_WRITE='"&amp;I175&amp;"' Where FORMAT_ID = '"&amp;A175&amp;"' AND FIELD_NO = '"&amp;B175&amp;"' AND PRIORITY = '"&amp;C175&amp;"';"</f>
        <v/>
      </c>
      <c r="M175">
        <f>"Delete from UFMT_BUILD_RULE Where FORMAT_ID = '"&amp;A175&amp;"' AND FIELD_NO = '"&amp;B175&amp;"' AND PRIORITY = '"&amp;C175&amp;"';"</f>
        <v/>
      </c>
      <c r="O175" t="s">
        <v>1326</v>
      </c>
      <c r="P175">
        <f>VLOOKUP(D175,UFMT_FIELD_FORMAT!A:H,8,FALSE)</f>
        <v/>
      </c>
      <c r="Q175">
        <f>IF(ISBLANK(E175),"",VLOOKUP(E175,UFMT_CONDITION!A:J,10,FALSE))</f>
        <v/>
      </c>
      <c r="R175">
        <f>VLOOKUP(F175,UFMT_VALUE!A:E,5,FALSE)</f>
        <v/>
      </c>
      <c r="S175">
        <f>IF(ISBLANK(G175),"",VLOOKUP(G175,UFMT_CONVERSION!A:C,3,FALSE))</f>
        <v/>
      </c>
      <c r="T175">
        <f>"Field '"&amp;P175&amp;IF(Q175="","","',Cond '"&amp;Q175)&amp;"', Value '"&amp;R175&amp;IF(S175="","","', Conv '"&amp;S175)&amp;"'"</f>
        <v/>
      </c>
    </row>
    <row r="176" spans="1:20">
      <c r="A176" s="2" t="n">
        <v>402</v>
      </c>
      <c r="B176" s="2" t="n">
        <v>8</v>
      </c>
      <c r="C176" s="2" t="n">
        <v>1</v>
      </c>
      <c r="D176" s="2" t="n">
        <v>9</v>
      </c>
      <c r="F176" s="2" t="n">
        <v>34</v>
      </c>
      <c r="H176" s="2" t="n">
        <v>0</v>
      </c>
      <c r="I176" s="2" t="n">
        <v>1</v>
      </c>
      <c r="K176">
        <f>"Insert into UFMT_BUILD_RULE (FORMAT_ID, FIELD_NO, PRIORITY, FIELD_ID, COND_ID, VALUE_ID, CONV_KEY, F_CHECK, F_WRITE) Values ('"&amp;A176&amp;"', '"&amp;B176&amp;"', '"&amp;C176&amp;"', '"&amp;D176&amp;"', '"&amp;E176&amp;"', '"&amp;F176&amp;"', '"&amp;G176&amp;"', '"&amp;H176&amp;"', '"&amp;I176&amp;"');"</f>
        <v/>
      </c>
      <c r="L176">
        <f>"Update UFMT_BUILD_RULE SET FIELD_ID='"&amp;D176&amp;"',COND_ID='"&amp;E176&amp;"',VALUE_ID='"&amp;F176&amp;"',CONV_KEY='"&amp;G176&amp;"',F_CHECK='"&amp;H176&amp;"',F_WRITE='"&amp;I176&amp;"' Where FORMAT_ID = '"&amp;A176&amp;"' AND FIELD_NO = '"&amp;B176&amp;"' AND PRIORITY = '"&amp;C176&amp;"';"</f>
        <v/>
      </c>
      <c r="M176">
        <f>"Delete from UFMT_BUILD_RULE Where FORMAT_ID = '"&amp;A176&amp;"' AND FIELD_NO = '"&amp;B176&amp;"' AND PRIORITY = '"&amp;C176&amp;"';"</f>
        <v/>
      </c>
      <c r="O176" t="s">
        <v>1326</v>
      </c>
      <c r="P176">
        <f>VLOOKUP(D176,UFMT_FIELD_FORMAT!A:H,8,FALSE)</f>
        <v/>
      </c>
      <c r="Q176">
        <f>IF(ISBLANK(E176),"",VLOOKUP(E176,UFMT_CONDITION!A:J,10,FALSE))</f>
        <v/>
      </c>
      <c r="R176">
        <f>VLOOKUP(F176,UFMT_VALUE!A:E,5,FALSE)</f>
        <v/>
      </c>
      <c r="S176">
        <f>IF(ISBLANK(G176),"",VLOOKUP(G176,UFMT_CONVERSION!A:C,3,FALSE))</f>
        <v/>
      </c>
      <c r="T176">
        <f>"Field '"&amp;P176&amp;IF(Q176="","","',Cond '"&amp;Q176)&amp;"', Value '"&amp;R176&amp;IF(S176="","","', Conv '"&amp;S176)&amp;"'"</f>
        <v/>
      </c>
    </row>
    <row r="177" spans="1:20">
      <c r="A177" s="2" t="n">
        <v>402</v>
      </c>
      <c r="B177" s="2" t="n">
        <v>9</v>
      </c>
      <c r="C177" s="2" t="n">
        <v>1</v>
      </c>
      <c r="D177" s="2" t="n">
        <v>8</v>
      </c>
      <c r="F177" s="2" t="n">
        <v>352</v>
      </c>
      <c r="H177" s="2" t="n">
        <v>0</v>
      </c>
      <c r="I177" s="2" t="n">
        <v>1</v>
      </c>
      <c r="K177">
        <f>"Insert into UFMT_BUILD_RULE (FORMAT_ID, FIELD_NO, PRIORITY, FIELD_ID, COND_ID, VALUE_ID, CONV_KEY, F_CHECK, F_WRITE) Values ('"&amp;A177&amp;"', '"&amp;B177&amp;"', '"&amp;C177&amp;"', '"&amp;D177&amp;"', '"&amp;E177&amp;"', '"&amp;F177&amp;"', '"&amp;G177&amp;"', '"&amp;H177&amp;"', '"&amp;I177&amp;"');"</f>
        <v/>
      </c>
      <c r="L177">
        <f>"Update UFMT_BUILD_RULE SET FIELD_ID='"&amp;D177&amp;"',COND_ID='"&amp;E177&amp;"',VALUE_ID='"&amp;F177&amp;"',CONV_KEY='"&amp;G177&amp;"',F_CHECK='"&amp;H177&amp;"',F_WRITE='"&amp;I177&amp;"' Where FORMAT_ID = '"&amp;A177&amp;"' AND FIELD_NO = '"&amp;B177&amp;"' AND PRIORITY = '"&amp;C177&amp;"';"</f>
        <v/>
      </c>
      <c r="M177">
        <f>"Delete from UFMT_BUILD_RULE Where FORMAT_ID = '"&amp;A177&amp;"' AND FIELD_NO = '"&amp;B177&amp;"' AND PRIORITY = '"&amp;C177&amp;"';"</f>
        <v/>
      </c>
      <c r="O177" t="s">
        <v>1326</v>
      </c>
      <c r="P177">
        <f>VLOOKUP(D177,UFMT_FIELD_FORMAT!A:H,8,FALSE)</f>
        <v/>
      </c>
      <c r="Q177">
        <f>IF(ISBLANK(E177),"",VLOOKUP(E177,UFMT_CONDITION!A:J,10,FALSE))</f>
        <v/>
      </c>
      <c r="R177">
        <f>VLOOKUP(F177,UFMT_VALUE!A:E,5,FALSE)</f>
        <v/>
      </c>
      <c r="S177">
        <f>IF(ISBLANK(G177),"",VLOOKUP(G177,UFMT_CONVERSION!A:C,3,FALSE))</f>
        <v/>
      </c>
      <c r="T177">
        <f>"Field '"&amp;P177&amp;IF(Q177="","","',Cond '"&amp;Q177)&amp;"', Value '"&amp;R177&amp;IF(S177="","","', Conv '"&amp;S177)&amp;"'"</f>
        <v/>
      </c>
    </row>
    <row r="178" spans="1:20">
      <c r="A178" s="2" t="n">
        <v>402</v>
      </c>
      <c r="B178" s="2" t="n">
        <v>10</v>
      </c>
      <c r="C178" s="2" t="n">
        <v>1</v>
      </c>
      <c r="D178" s="2" t="n">
        <v>4</v>
      </c>
      <c r="F178" s="2" t="n">
        <v>353</v>
      </c>
      <c r="H178" s="2" t="n">
        <v>0</v>
      </c>
      <c r="I178" s="2" t="n">
        <v>1</v>
      </c>
      <c r="K178">
        <f>"Insert into UFMT_BUILD_RULE (FORMAT_ID, FIELD_NO, PRIORITY, FIELD_ID, COND_ID, VALUE_ID, CONV_KEY, F_CHECK, F_WRITE) Values ('"&amp;A178&amp;"', '"&amp;B178&amp;"', '"&amp;C178&amp;"', '"&amp;D178&amp;"', '"&amp;E178&amp;"', '"&amp;F178&amp;"', '"&amp;G178&amp;"', '"&amp;H178&amp;"', '"&amp;I178&amp;"');"</f>
        <v/>
      </c>
      <c r="L178">
        <f>"Update UFMT_BUILD_RULE SET FIELD_ID='"&amp;D178&amp;"',COND_ID='"&amp;E178&amp;"',VALUE_ID='"&amp;F178&amp;"',CONV_KEY='"&amp;G178&amp;"',F_CHECK='"&amp;H178&amp;"',F_WRITE='"&amp;I178&amp;"' Where FORMAT_ID = '"&amp;A178&amp;"' AND FIELD_NO = '"&amp;B178&amp;"' AND PRIORITY = '"&amp;C178&amp;"';"</f>
        <v/>
      </c>
      <c r="M178">
        <f>"Delete from UFMT_BUILD_RULE Where FORMAT_ID = '"&amp;A178&amp;"' AND FIELD_NO = '"&amp;B178&amp;"' AND PRIORITY = '"&amp;C178&amp;"';"</f>
        <v/>
      </c>
      <c r="O178" t="s">
        <v>1326</v>
      </c>
      <c r="P178">
        <f>VLOOKUP(D178,UFMT_FIELD_FORMAT!A:H,8,FALSE)</f>
        <v/>
      </c>
      <c r="Q178">
        <f>IF(ISBLANK(E178),"",VLOOKUP(E178,UFMT_CONDITION!A:J,10,FALSE))</f>
        <v/>
      </c>
      <c r="R178">
        <f>VLOOKUP(F178,UFMT_VALUE!A:E,5,FALSE)</f>
        <v/>
      </c>
      <c r="S178">
        <f>IF(ISBLANK(G178),"",VLOOKUP(G178,UFMT_CONVERSION!A:C,3,FALSE))</f>
        <v/>
      </c>
      <c r="T178">
        <f>"Field '"&amp;P178&amp;IF(Q178="","","',Cond '"&amp;Q178)&amp;"', Value '"&amp;R178&amp;IF(S178="","","', Conv '"&amp;S178)&amp;"'"</f>
        <v/>
      </c>
    </row>
    <row r="179" spans="1:20">
      <c r="A179" s="2" t="n">
        <v>402</v>
      </c>
      <c r="B179" s="2" t="n">
        <v>11</v>
      </c>
      <c r="C179" s="2" t="n">
        <v>1</v>
      </c>
      <c r="D179" s="2" t="n">
        <v>9</v>
      </c>
      <c r="F179" s="2" t="n">
        <v>354</v>
      </c>
      <c r="H179" s="2" t="n">
        <v>0</v>
      </c>
      <c r="I179" s="2" t="n">
        <v>1</v>
      </c>
      <c r="K179">
        <f>"Insert into UFMT_BUILD_RULE (FORMAT_ID, FIELD_NO, PRIORITY, FIELD_ID, COND_ID, VALUE_ID, CONV_KEY, F_CHECK, F_WRITE) Values ('"&amp;A179&amp;"', '"&amp;B179&amp;"', '"&amp;C179&amp;"', '"&amp;D179&amp;"', '"&amp;E179&amp;"', '"&amp;F179&amp;"', '"&amp;G179&amp;"', '"&amp;H179&amp;"', '"&amp;I179&amp;"');"</f>
        <v/>
      </c>
      <c r="L179">
        <f>"Update UFMT_BUILD_RULE SET FIELD_ID='"&amp;D179&amp;"',COND_ID='"&amp;E179&amp;"',VALUE_ID='"&amp;F179&amp;"',CONV_KEY='"&amp;G179&amp;"',F_CHECK='"&amp;H179&amp;"',F_WRITE='"&amp;I179&amp;"' Where FORMAT_ID = '"&amp;A179&amp;"' AND FIELD_NO = '"&amp;B179&amp;"' AND PRIORITY = '"&amp;C179&amp;"';"</f>
        <v/>
      </c>
      <c r="M179">
        <f>"Delete from UFMT_BUILD_RULE Where FORMAT_ID = '"&amp;A179&amp;"' AND FIELD_NO = '"&amp;B179&amp;"' AND PRIORITY = '"&amp;C179&amp;"';"</f>
        <v/>
      </c>
      <c r="O179" t="s">
        <v>1326</v>
      </c>
      <c r="P179">
        <f>VLOOKUP(D179,UFMT_FIELD_FORMAT!A:H,8,FALSE)</f>
        <v/>
      </c>
      <c r="Q179">
        <f>IF(ISBLANK(E179),"",VLOOKUP(E179,UFMT_CONDITION!A:J,10,FALSE))</f>
        <v/>
      </c>
      <c r="R179">
        <f>VLOOKUP(F179,UFMT_VALUE!A:E,5,FALSE)</f>
        <v/>
      </c>
      <c r="S179">
        <f>IF(ISBLANK(G179),"",VLOOKUP(G179,UFMT_CONVERSION!A:C,3,FALSE))</f>
        <v/>
      </c>
      <c r="T179">
        <f>"Field '"&amp;P179&amp;IF(Q179="","","',Cond '"&amp;Q179)&amp;"', Value '"&amp;R179&amp;IF(S179="","","', Conv '"&amp;S179)&amp;"'"</f>
        <v/>
      </c>
    </row>
    <row r="180" spans="1:20">
      <c r="A180" s="2" t="n">
        <v>402</v>
      </c>
      <c r="B180" s="2" t="n">
        <v>12</v>
      </c>
      <c r="C180" s="2" t="n">
        <v>1</v>
      </c>
      <c r="D180" s="2" t="n">
        <v>42</v>
      </c>
      <c r="F180" s="2" t="n">
        <v>355</v>
      </c>
      <c r="H180" s="2" t="n">
        <v>0</v>
      </c>
      <c r="I180" s="2" t="n">
        <v>1</v>
      </c>
      <c r="K180">
        <f>"Insert into UFMT_BUILD_RULE (FORMAT_ID, FIELD_NO, PRIORITY, FIELD_ID, COND_ID, VALUE_ID, CONV_KEY, F_CHECK, F_WRITE) Values ('"&amp;A180&amp;"', '"&amp;B180&amp;"', '"&amp;C180&amp;"', '"&amp;D180&amp;"', '"&amp;E180&amp;"', '"&amp;F180&amp;"', '"&amp;G180&amp;"', '"&amp;H180&amp;"', '"&amp;I180&amp;"');"</f>
        <v/>
      </c>
      <c r="L180">
        <f>"Update UFMT_BUILD_RULE SET FIELD_ID='"&amp;D180&amp;"',COND_ID='"&amp;E180&amp;"',VALUE_ID='"&amp;F180&amp;"',CONV_KEY='"&amp;G180&amp;"',F_CHECK='"&amp;H180&amp;"',F_WRITE='"&amp;I180&amp;"' Where FORMAT_ID = '"&amp;A180&amp;"' AND FIELD_NO = '"&amp;B180&amp;"' AND PRIORITY = '"&amp;C180&amp;"';"</f>
        <v/>
      </c>
      <c r="M180">
        <f>"Delete from UFMT_BUILD_RULE Where FORMAT_ID = '"&amp;A180&amp;"' AND FIELD_NO = '"&amp;B180&amp;"' AND PRIORITY = '"&amp;C180&amp;"';"</f>
        <v/>
      </c>
      <c r="O180" t="s">
        <v>1326</v>
      </c>
      <c r="P180">
        <f>VLOOKUP(D180,UFMT_FIELD_FORMAT!A:H,8,FALSE)</f>
        <v/>
      </c>
      <c r="Q180">
        <f>IF(ISBLANK(E180),"",VLOOKUP(E180,UFMT_CONDITION!A:J,10,FALSE))</f>
        <v/>
      </c>
      <c r="R180">
        <f>VLOOKUP(F180,UFMT_VALUE!A:E,5,FALSE)</f>
        <v/>
      </c>
      <c r="S180">
        <f>IF(ISBLANK(G180),"",VLOOKUP(G180,UFMT_CONVERSION!A:C,3,FALSE))</f>
        <v/>
      </c>
      <c r="T180">
        <f>"Field '"&amp;P180&amp;IF(Q180="","","',Cond '"&amp;Q180)&amp;"', Value '"&amp;R180&amp;IF(S180="","","', Conv '"&amp;S180)&amp;"'"</f>
        <v/>
      </c>
    </row>
    <row r="181" spans="1:20">
      <c r="A181" s="2" t="n">
        <v>402</v>
      </c>
      <c r="B181" s="2" t="n">
        <v>13</v>
      </c>
      <c r="C181" s="2" t="n">
        <v>1</v>
      </c>
      <c r="D181" s="2" t="n">
        <v>33</v>
      </c>
      <c r="E181" s="2" t="n">
        <v>92</v>
      </c>
      <c r="F181" s="2" t="n">
        <v>285</v>
      </c>
      <c r="H181" s="2" t="n">
        <v>0</v>
      </c>
      <c r="I181" s="2" t="n">
        <v>0</v>
      </c>
      <c r="K181">
        <f>"Insert into UFMT_BUILD_RULE (FORMAT_ID, FIELD_NO, PRIORITY, FIELD_ID, COND_ID, VALUE_ID, CONV_KEY, F_CHECK, F_WRITE) Values ('"&amp;A181&amp;"', '"&amp;B181&amp;"', '"&amp;C181&amp;"', '"&amp;D181&amp;"', '"&amp;E181&amp;"', '"&amp;F181&amp;"', '"&amp;G181&amp;"', '"&amp;H181&amp;"', '"&amp;I181&amp;"');"</f>
        <v/>
      </c>
      <c r="L181">
        <f>"Update UFMT_BUILD_RULE SET FIELD_ID='"&amp;D181&amp;"',COND_ID='"&amp;E181&amp;"',VALUE_ID='"&amp;F181&amp;"',CONV_KEY='"&amp;G181&amp;"',F_CHECK='"&amp;H181&amp;"',F_WRITE='"&amp;I181&amp;"' Where FORMAT_ID = '"&amp;A181&amp;"' AND FIELD_NO = '"&amp;B181&amp;"' AND PRIORITY = '"&amp;C181&amp;"';"</f>
        <v/>
      </c>
      <c r="M181">
        <f>"Delete from UFMT_BUILD_RULE Where FORMAT_ID = '"&amp;A181&amp;"' AND FIELD_NO = '"&amp;B181&amp;"' AND PRIORITY = '"&amp;C181&amp;"';"</f>
        <v/>
      </c>
      <c r="O181" t="s">
        <v>1326</v>
      </c>
      <c r="P181">
        <f>VLOOKUP(D181,UFMT_FIELD_FORMAT!A:H,8,FALSE)</f>
        <v/>
      </c>
      <c r="Q181">
        <f>IF(ISBLANK(E181),"",VLOOKUP(E181,UFMT_CONDITION!A:J,10,FALSE))</f>
        <v/>
      </c>
      <c r="R181">
        <f>VLOOKUP(F181,UFMT_VALUE!A:E,5,FALSE)</f>
        <v/>
      </c>
      <c r="S181">
        <f>IF(ISBLANK(G181),"",VLOOKUP(G181,UFMT_CONVERSION!A:C,3,FALSE))</f>
        <v/>
      </c>
      <c r="T181">
        <f>"Field '"&amp;P181&amp;IF(Q181="","","',Cond '"&amp;Q181)&amp;"', Value '"&amp;R181&amp;IF(S181="","","', Conv '"&amp;S181)&amp;"'"</f>
        <v/>
      </c>
    </row>
    <row r="182" spans="1:20">
      <c r="A182" s="2" t="n">
        <v>402</v>
      </c>
      <c r="B182" s="2" t="n">
        <v>14</v>
      </c>
      <c r="C182" s="2" t="n">
        <v>1</v>
      </c>
      <c r="D182" s="2" t="n">
        <v>43</v>
      </c>
      <c r="E182" s="2" t="n">
        <v>92</v>
      </c>
      <c r="F182" s="2" t="n">
        <v>285</v>
      </c>
      <c r="H182" s="2" t="n">
        <v>0</v>
      </c>
      <c r="I182" s="2" t="n">
        <v>0</v>
      </c>
      <c r="K182">
        <f>"Insert into UFMT_BUILD_RULE (FORMAT_ID, FIELD_NO, PRIORITY, FIELD_ID, COND_ID, VALUE_ID, CONV_KEY, F_CHECK, F_WRITE) Values ('"&amp;A182&amp;"', '"&amp;B182&amp;"', '"&amp;C182&amp;"', '"&amp;D182&amp;"', '"&amp;E182&amp;"', '"&amp;F182&amp;"', '"&amp;G182&amp;"', '"&amp;H182&amp;"', '"&amp;I182&amp;"');"</f>
        <v/>
      </c>
      <c r="L182">
        <f>"Update UFMT_BUILD_RULE SET FIELD_ID='"&amp;D182&amp;"',COND_ID='"&amp;E182&amp;"',VALUE_ID='"&amp;F182&amp;"',CONV_KEY='"&amp;G182&amp;"',F_CHECK='"&amp;H182&amp;"',F_WRITE='"&amp;I182&amp;"' Where FORMAT_ID = '"&amp;A182&amp;"' AND FIELD_NO = '"&amp;B182&amp;"' AND PRIORITY = '"&amp;C182&amp;"';"</f>
        <v/>
      </c>
      <c r="M182">
        <f>"Delete from UFMT_BUILD_RULE Where FORMAT_ID = '"&amp;A182&amp;"' AND FIELD_NO = '"&amp;B182&amp;"' AND PRIORITY = '"&amp;C182&amp;"';"</f>
        <v/>
      </c>
      <c r="O182" t="s">
        <v>1326</v>
      </c>
      <c r="P182">
        <f>VLOOKUP(D182,UFMT_FIELD_FORMAT!A:H,8,FALSE)</f>
        <v/>
      </c>
      <c r="Q182">
        <f>IF(ISBLANK(E182),"",VLOOKUP(E182,UFMT_CONDITION!A:J,10,FALSE))</f>
        <v/>
      </c>
      <c r="R182">
        <f>VLOOKUP(F182,UFMT_VALUE!A:E,5,FALSE)</f>
        <v/>
      </c>
      <c r="S182">
        <f>IF(ISBLANK(G182),"",VLOOKUP(G182,UFMT_CONVERSION!A:C,3,FALSE))</f>
        <v/>
      </c>
      <c r="T182">
        <f>"Field '"&amp;P182&amp;IF(Q182="","","',Cond '"&amp;Q182)&amp;"', Value '"&amp;R182&amp;IF(S182="","","', Conv '"&amp;S182)&amp;"'"</f>
        <v/>
      </c>
    </row>
    <row r="183" spans="1:20">
      <c r="A183" s="2" t="n">
        <v>402</v>
      </c>
      <c r="B183" s="2" t="n">
        <v>15</v>
      </c>
      <c r="C183" s="2" t="n">
        <v>1</v>
      </c>
      <c r="D183" s="2" t="n">
        <v>44</v>
      </c>
      <c r="E183" s="2" t="n">
        <v>18</v>
      </c>
      <c r="F183" s="2" t="n">
        <v>357</v>
      </c>
      <c r="H183" s="2" t="n">
        <v>0</v>
      </c>
      <c r="I183" s="2" t="n">
        <v>1</v>
      </c>
      <c r="K183">
        <f>"Insert into UFMT_BUILD_RULE (FORMAT_ID, FIELD_NO, PRIORITY, FIELD_ID, COND_ID, VALUE_ID, CONV_KEY, F_CHECK, F_WRITE) Values ('"&amp;A183&amp;"', '"&amp;B183&amp;"', '"&amp;C183&amp;"', '"&amp;D183&amp;"', '"&amp;E183&amp;"', '"&amp;F183&amp;"', '"&amp;G183&amp;"', '"&amp;H183&amp;"', '"&amp;I183&amp;"');"</f>
        <v/>
      </c>
      <c r="L183">
        <f>"Update UFMT_BUILD_RULE SET FIELD_ID='"&amp;D183&amp;"',COND_ID='"&amp;E183&amp;"',VALUE_ID='"&amp;F183&amp;"',CONV_KEY='"&amp;G183&amp;"',F_CHECK='"&amp;H183&amp;"',F_WRITE='"&amp;I183&amp;"' Where FORMAT_ID = '"&amp;A183&amp;"' AND FIELD_NO = '"&amp;B183&amp;"' AND PRIORITY = '"&amp;C183&amp;"';"</f>
        <v/>
      </c>
      <c r="M183">
        <f>"Delete from UFMT_BUILD_RULE Where FORMAT_ID = '"&amp;A183&amp;"' AND FIELD_NO = '"&amp;B183&amp;"' AND PRIORITY = '"&amp;C183&amp;"';"</f>
        <v/>
      </c>
      <c r="O183" t="s">
        <v>1326</v>
      </c>
      <c r="P183">
        <f>VLOOKUP(D183,UFMT_FIELD_FORMAT!A:H,8,FALSE)</f>
        <v/>
      </c>
      <c r="Q183">
        <f>IF(ISBLANK(E183),"",VLOOKUP(E183,UFMT_CONDITION!A:J,10,FALSE))</f>
        <v/>
      </c>
      <c r="R183">
        <f>VLOOKUP(F183,UFMT_VALUE!A:E,5,FALSE)</f>
        <v/>
      </c>
      <c r="S183">
        <f>IF(ISBLANK(G183),"",VLOOKUP(G183,UFMT_CONVERSION!A:C,3,FALSE))</f>
        <v/>
      </c>
      <c r="T183">
        <f>"Field '"&amp;P183&amp;IF(Q183="","","',Cond '"&amp;Q183)&amp;"', Value '"&amp;R183&amp;IF(S183="","","', Conv '"&amp;S183)&amp;"'"</f>
        <v/>
      </c>
    </row>
    <row r="184" spans="1:20">
      <c r="A184" s="2" t="n">
        <v>403</v>
      </c>
      <c r="B184" s="2" t="n">
        <v>1</v>
      </c>
      <c r="C184" s="2" t="n">
        <v>1</v>
      </c>
      <c r="D184" s="2" t="n">
        <v>2</v>
      </c>
      <c r="E184" s="2" t="n"/>
      <c r="F184" s="2" t="n">
        <v>44</v>
      </c>
      <c r="G184" t="n">
        <v>164</v>
      </c>
      <c r="H184" s="2" t="n">
        <v>0</v>
      </c>
      <c r="I184" s="2" t="n">
        <v>0</v>
      </c>
      <c r="K184">
        <f>"Insert into UFMT_BUILD_RULE (FORMAT_ID, FIELD_NO, PRIORITY, FIELD_ID, COND_ID, VALUE_ID, CONV_KEY, F_CHECK, F_WRITE) Values ('"&amp;A184&amp;"', '"&amp;B184&amp;"', '"&amp;C184&amp;"', '"&amp;D184&amp;"', '"&amp;E184&amp;"', '"&amp;F184&amp;"', '"&amp;G184&amp;"', '"&amp;H184&amp;"', '"&amp;I184&amp;"');"</f>
        <v/>
      </c>
      <c r="L184">
        <f>"Update UFMT_BUILD_RULE SET FIELD_ID='"&amp;D184&amp;"',COND_ID='"&amp;E184&amp;"',VALUE_ID='"&amp;F184&amp;"',CONV_KEY='"&amp;G184&amp;"',F_CHECK='"&amp;H184&amp;"',F_WRITE='"&amp;I184&amp;"' Where FORMAT_ID = '"&amp;A184&amp;"' AND FIELD_NO = '"&amp;B184&amp;"' AND PRIORITY = '"&amp;C184&amp;"';"</f>
        <v/>
      </c>
      <c r="M184">
        <f>"Delete from UFMT_BUILD_RULE Where FORMAT_ID = '"&amp;A184&amp;"' AND FIELD_NO = '"&amp;B184&amp;"' AND PRIORITY = '"&amp;C184&amp;"';"</f>
        <v/>
      </c>
      <c r="O184" t="s">
        <v>1326</v>
      </c>
      <c r="P184">
        <f>VLOOKUP(D184,UFMT_FIELD_FORMAT!A:H,8,FALSE)</f>
        <v/>
      </c>
      <c r="Q184">
        <f>IF(ISBLANK(E184),"",VLOOKUP(E184,UFMT_CONDITION!A:J,10,FALSE))</f>
        <v/>
      </c>
      <c r="R184">
        <f>VLOOKUP(F184,UFMT_VALUE!A:E,5,FALSE)</f>
        <v/>
      </c>
      <c r="S184">
        <f>IF(ISBLANK(G184),"",VLOOKUP(G184,UFMT_CONVERSION!A:C,3,FALSE))</f>
        <v/>
      </c>
      <c r="T184">
        <f>"Field '"&amp;P184&amp;IF(Q184="","","',Cond '"&amp;Q184)&amp;"', Value '"&amp;R184&amp;IF(S184="","","', Conv '"&amp;S184)&amp;"'"</f>
        <v/>
      </c>
    </row>
    <row r="185" spans="1:20">
      <c r="A185" s="2" t="n">
        <v>403</v>
      </c>
      <c r="B185" s="2" t="n">
        <v>2</v>
      </c>
      <c r="C185" s="2" t="n">
        <v>1</v>
      </c>
      <c r="D185" s="2" t="n">
        <v>4</v>
      </c>
      <c r="E185" s="2" t="n"/>
      <c r="F185" s="2" t="n">
        <v>40</v>
      </c>
      <c r="G185" t="n">
        <v>52</v>
      </c>
      <c r="H185" s="2" t="n">
        <v>0</v>
      </c>
      <c r="I185" s="2" t="n">
        <v>0</v>
      </c>
      <c r="K185">
        <f>"Insert into UFMT_BUILD_RULE (FORMAT_ID, FIELD_NO, PRIORITY, FIELD_ID, COND_ID, VALUE_ID, CONV_KEY, F_CHECK, F_WRITE) Values ('"&amp;A185&amp;"', '"&amp;B185&amp;"', '"&amp;C185&amp;"', '"&amp;D185&amp;"', '"&amp;E185&amp;"', '"&amp;F185&amp;"', '"&amp;G185&amp;"', '"&amp;H185&amp;"', '"&amp;I185&amp;"');"</f>
        <v/>
      </c>
      <c r="L185">
        <f>"Update UFMT_BUILD_RULE SET FIELD_ID='"&amp;D185&amp;"',COND_ID='"&amp;E185&amp;"',VALUE_ID='"&amp;F185&amp;"',CONV_KEY='"&amp;G185&amp;"',F_CHECK='"&amp;H185&amp;"',F_WRITE='"&amp;I185&amp;"' Where FORMAT_ID = '"&amp;A185&amp;"' AND FIELD_NO = '"&amp;B185&amp;"' AND PRIORITY = '"&amp;C185&amp;"';"</f>
        <v/>
      </c>
      <c r="M185">
        <f>"Delete from UFMT_BUILD_RULE Where FORMAT_ID = '"&amp;A185&amp;"' AND FIELD_NO = '"&amp;B185&amp;"' AND PRIORITY = '"&amp;C185&amp;"';"</f>
        <v/>
      </c>
      <c r="O185" t="s">
        <v>1326</v>
      </c>
      <c r="P185">
        <f>VLOOKUP(D185,UFMT_FIELD_FORMAT!A:H,8,FALSE)</f>
        <v/>
      </c>
      <c r="Q185">
        <f>IF(ISBLANK(E185),"",VLOOKUP(E185,UFMT_CONDITION!A:J,10,FALSE))</f>
        <v/>
      </c>
      <c r="R185">
        <f>VLOOKUP(F185,UFMT_VALUE!A:E,5,FALSE)</f>
        <v/>
      </c>
      <c r="S185">
        <f>IF(ISBLANK(G185),"",VLOOKUP(G185,UFMT_CONVERSION!A:C,3,FALSE))</f>
        <v/>
      </c>
      <c r="T185">
        <f>"Field '"&amp;P185&amp;IF(Q185="","","',Cond '"&amp;Q185)&amp;"', Value '"&amp;R185&amp;IF(S185="","","', Conv '"&amp;S185)&amp;"'"</f>
        <v/>
      </c>
    </row>
    <row r="186" spans="1:20">
      <c r="A186" s="2" t="n">
        <v>403</v>
      </c>
      <c r="B186" s="2" t="n">
        <v>3</v>
      </c>
      <c r="C186" s="2" t="n">
        <v>1</v>
      </c>
      <c r="D186" s="2" t="n">
        <v>44</v>
      </c>
      <c r="E186" s="2" t="n">
        <v>18</v>
      </c>
      <c r="F186" s="2" t="n">
        <v>358</v>
      </c>
      <c r="H186" s="2" t="n">
        <v>0</v>
      </c>
      <c r="I186" s="2" t="n">
        <v>0</v>
      </c>
      <c r="K186">
        <f>"Insert into UFMT_BUILD_RULE (FORMAT_ID, FIELD_NO, PRIORITY, FIELD_ID, COND_ID, VALUE_ID, CONV_KEY, F_CHECK, F_WRITE) Values ('"&amp;A186&amp;"', '"&amp;B186&amp;"', '"&amp;C186&amp;"', '"&amp;D186&amp;"', '"&amp;E186&amp;"', '"&amp;F186&amp;"', '"&amp;G186&amp;"', '"&amp;H186&amp;"', '"&amp;I186&amp;"');"</f>
        <v/>
      </c>
      <c r="L186">
        <f>"Update UFMT_BUILD_RULE SET FIELD_ID='"&amp;D186&amp;"',COND_ID='"&amp;E186&amp;"',VALUE_ID='"&amp;F186&amp;"',CONV_KEY='"&amp;G186&amp;"',F_CHECK='"&amp;H186&amp;"',F_WRITE='"&amp;I186&amp;"' Where FORMAT_ID = '"&amp;A186&amp;"' AND FIELD_NO = '"&amp;B186&amp;"' AND PRIORITY = '"&amp;C186&amp;"';"</f>
        <v/>
      </c>
      <c r="M186">
        <f>"Delete from UFMT_BUILD_RULE Where FORMAT_ID = '"&amp;A186&amp;"' AND FIELD_NO = '"&amp;B186&amp;"' AND PRIORITY = '"&amp;C186&amp;"';"</f>
        <v/>
      </c>
      <c r="O186" t="s">
        <v>1326</v>
      </c>
      <c r="P186">
        <f>VLOOKUP(D186,UFMT_FIELD_FORMAT!A:H,8,FALSE)</f>
        <v/>
      </c>
      <c r="Q186">
        <f>IF(ISBLANK(E186),"",VLOOKUP(E186,UFMT_CONDITION!A:J,10,FALSE))</f>
        <v/>
      </c>
      <c r="R186">
        <f>VLOOKUP(F186,UFMT_VALUE!A:E,5,FALSE)</f>
        <v/>
      </c>
      <c r="S186">
        <f>IF(ISBLANK(G186),"",VLOOKUP(G186,UFMT_CONVERSION!A:C,3,FALSE))</f>
        <v/>
      </c>
      <c r="T186">
        <f>"Field '"&amp;P186&amp;IF(Q186="","","',Cond '"&amp;Q186)&amp;"', Value '"&amp;R186&amp;IF(S186="","","', Conv '"&amp;S186)&amp;"'"</f>
        <v/>
      </c>
    </row>
    <row r="187" spans="1:20">
      <c r="A187" s="2" t="n">
        <v>404</v>
      </c>
      <c r="B187" s="2" t="n">
        <v>1</v>
      </c>
      <c r="C187" s="2" t="n">
        <v>1</v>
      </c>
      <c r="D187" s="2" t="n">
        <v>32</v>
      </c>
      <c r="E187" s="2" t="n"/>
      <c r="F187" s="2" t="n">
        <v>285</v>
      </c>
      <c r="H187" s="2" t="n">
        <v>0</v>
      </c>
      <c r="I187" s="2" t="n">
        <v>0</v>
      </c>
      <c r="K187">
        <f>"Insert into UFMT_BUILD_RULE (FORMAT_ID, FIELD_NO, PRIORITY, FIELD_ID, COND_ID, VALUE_ID, CONV_KEY, F_CHECK, F_WRITE) Values ('"&amp;A187&amp;"', '"&amp;B187&amp;"', '"&amp;C187&amp;"', '"&amp;D187&amp;"', '"&amp;E187&amp;"', '"&amp;F187&amp;"', '"&amp;G187&amp;"', '"&amp;H187&amp;"', '"&amp;I187&amp;"');"</f>
        <v/>
      </c>
      <c r="L187">
        <f>"Update UFMT_BUILD_RULE SET FIELD_ID='"&amp;D187&amp;"',COND_ID='"&amp;E187&amp;"',VALUE_ID='"&amp;F187&amp;"',CONV_KEY='"&amp;G187&amp;"',F_CHECK='"&amp;H187&amp;"',F_WRITE='"&amp;I187&amp;"' Where FORMAT_ID = '"&amp;A187&amp;"' AND FIELD_NO = '"&amp;B187&amp;"' AND PRIORITY = '"&amp;C187&amp;"';"</f>
        <v/>
      </c>
      <c r="M187">
        <f>"Delete from UFMT_BUILD_RULE Where FORMAT_ID = '"&amp;A187&amp;"' AND FIELD_NO = '"&amp;B187&amp;"' AND PRIORITY = '"&amp;C187&amp;"';"</f>
        <v/>
      </c>
      <c r="O187" t="s">
        <v>1326</v>
      </c>
      <c r="P187">
        <f>VLOOKUP(D187,UFMT_FIELD_FORMAT!A:H,8,FALSE)</f>
        <v/>
      </c>
      <c r="Q187">
        <f>IF(ISBLANK(E187),"",VLOOKUP(E187,UFMT_CONDITION!A:J,10,FALSE))</f>
        <v/>
      </c>
      <c r="R187">
        <f>VLOOKUP(F187,UFMT_VALUE!A:E,5,FALSE)</f>
        <v/>
      </c>
      <c r="S187">
        <f>IF(ISBLANK(G187),"",VLOOKUP(G187,UFMT_CONVERSION!A:C,3,FALSE))</f>
        <v/>
      </c>
      <c r="T187">
        <f>"Field '"&amp;P187&amp;IF(Q187="","","',Cond '"&amp;Q187)&amp;"', Value '"&amp;R187&amp;IF(S187="","","', Conv '"&amp;S187)&amp;"'"</f>
        <v/>
      </c>
    </row>
    <row r="188" spans="1:20">
      <c r="A188" s="2" t="n">
        <v>404</v>
      </c>
      <c r="B188" s="2" t="n">
        <v>2</v>
      </c>
      <c r="C188" s="2" t="n">
        <v>1</v>
      </c>
      <c r="D188" s="2" t="n">
        <v>42</v>
      </c>
      <c r="E188" s="2" t="n"/>
      <c r="F188" s="2" t="n">
        <v>36</v>
      </c>
      <c r="H188" s="2" t="n">
        <v>0</v>
      </c>
      <c r="I188" s="2" t="n">
        <v>1</v>
      </c>
      <c r="K188">
        <f>"Insert into UFMT_BUILD_RULE (FORMAT_ID, FIELD_NO, PRIORITY, FIELD_ID, COND_ID, VALUE_ID, CONV_KEY, F_CHECK, F_WRITE) Values ('"&amp;A188&amp;"', '"&amp;B188&amp;"', '"&amp;C188&amp;"', '"&amp;D188&amp;"', '"&amp;E188&amp;"', '"&amp;F188&amp;"', '"&amp;G188&amp;"', '"&amp;H188&amp;"', '"&amp;I188&amp;"');"</f>
        <v/>
      </c>
      <c r="L188">
        <f>"Update UFMT_BUILD_RULE SET FIELD_ID='"&amp;D188&amp;"',COND_ID='"&amp;E188&amp;"',VALUE_ID='"&amp;F188&amp;"',CONV_KEY='"&amp;G188&amp;"',F_CHECK='"&amp;H188&amp;"',F_WRITE='"&amp;I188&amp;"' Where FORMAT_ID = '"&amp;A188&amp;"' AND FIELD_NO = '"&amp;B188&amp;"' AND PRIORITY = '"&amp;C188&amp;"';"</f>
        <v/>
      </c>
      <c r="M188">
        <f>"Delete from UFMT_BUILD_RULE Where FORMAT_ID = '"&amp;A188&amp;"' AND FIELD_NO = '"&amp;B188&amp;"' AND PRIORITY = '"&amp;C188&amp;"';"</f>
        <v/>
      </c>
      <c r="O188" t="s">
        <v>1326</v>
      </c>
      <c r="P188">
        <f>VLOOKUP(D188,UFMT_FIELD_FORMAT!A:H,8,FALSE)</f>
        <v/>
      </c>
      <c r="Q188">
        <f>IF(ISBLANK(E188),"",VLOOKUP(E188,UFMT_CONDITION!A:J,10,FALSE))</f>
        <v/>
      </c>
      <c r="R188">
        <f>VLOOKUP(F188,UFMT_VALUE!A:E,5,FALSE)</f>
        <v/>
      </c>
      <c r="S188">
        <f>IF(ISBLANK(G188),"",VLOOKUP(G188,UFMT_CONVERSION!A:C,3,FALSE))</f>
        <v/>
      </c>
      <c r="T188">
        <f>"Field '"&amp;P188&amp;IF(Q188="","","',Cond '"&amp;Q188)&amp;"', Value '"&amp;R188&amp;IF(S188="","","', Conv '"&amp;S188)&amp;"'"</f>
        <v/>
      </c>
    </row>
    <row r="189" spans="1:20">
      <c r="A189" s="2" t="n">
        <v>404</v>
      </c>
      <c r="B189" s="2" t="n">
        <v>3</v>
      </c>
      <c r="C189" s="2" t="n">
        <v>1</v>
      </c>
      <c r="D189" s="2" t="n">
        <v>2</v>
      </c>
      <c r="E189" s="2" t="n"/>
      <c r="F189" s="2" t="n">
        <v>269</v>
      </c>
      <c r="G189" t="n">
        <v>157</v>
      </c>
      <c r="H189" s="2" t="n">
        <v>0</v>
      </c>
      <c r="I189" s="2" t="n">
        <v>1</v>
      </c>
      <c r="K189">
        <f>"Insert into UFMT_BUILD_RULE (FORMAT_ID, FIELD_NO, PRIORITY, FIELD_ID, COND_ID, VALUE_ID, CONV_KEY, F_CHECK, F_WRITE) Values ('"&amp;A189&amp;"', '"&amp;B189&amp;"', '"&amp;C189&amp;"', '"&amp;D189&amp;"', '"&amp;E189&amp;"', '"&amp;F189&amp;"', '"&amp;G189&amp;"', '"&amp;H189&amp;"', '"&amp;I189&amp;"');"</f>
        <v/>
      </c>
      <c r="L189">
        <f>"Update UFMT_BUILD_RULE SET FIELD_ID='"&amp;D189&amp;"',COND_ID='"&amp;E189&amp;"',VALUE_ID='"&amp;F189&amp;"',CONV_KEY='"&amp;G189&amp;"',F_CHECK='"&amp;H189&amp;"',F_WRITE='"&amp;I189&amp;"' Where FORMAT_ID = '"&amp;A189&amp;"' AND FIELD_NO = '"&amp;B189&amp;"' AND PRIORITY = '"&amp;C189&amp;"';"</f>
        <v/>
      </c>
      <c r="M189">
        <f>"Delete from UFMT_BUILD_RULE Where FORMAT_ID = '"&amp;A189&amp;"' AND FIELD_NO = '"&amp;B189&amp;"' AND PRIORITY = '"&amp;C189&amp;"';"</f>
        <v/>
      </c>
      <c r="O189" t="s">
        <v>1326</v>
      </c>
      <c r="P189">
        <f>VLOOKUP(D189,UFMT_FIELD_FORMAT!A:H,8,FALSE)</f>
        <v/>
      </c>
      <c r="Q189">
        <f>IF(ISBLANK(E189),"",VLOOKUP(E189,UFMT_CONDITION!A:J,10,FALSE))</f>
        <v/>
      </c>
      <c r="R189">
        <f>VLOOKUP(F189,UFMT_VALUE!A:E,5,FALSE)</f>
        <v/>
      </c>
      <c r="S189">
        <f>IF(ISBLANK(G189),"",VLOOKUP(G189,UFMT_CONVERSION!A:C,3,FALSE))</f>
        <v/>
      </c>
      <c r="T189">
        <f>"Field '"&amp;P189&amp;IF(Q189="","","',Cond '"&amp;Q189)&amp;"', Value '"&amp;R189&amp;IF(S189="","","', Conv '"&amp;S189)&amp;"'"</f>
        <v/>
      </c>
    </row>
    <row r="190" spans="1:20">
      <c r="A190" s="2" t="n">
        <v>404</v>
      </c>
      <c r="B190" s="2" t="n">
        <v>3</v>
      </c>
      <c r="C190" s="2" t="n">
        <v>2</v>
      </c>
      <c r="D190" s="2" t="n">
        <v>2</v>
      </c>
      <c r="E190" s="2" t="n">
        <v>93</v>
      </c>
      <c r="F190" s="2" t="n">
        <v>2</v>
      </c>
      <c r="G190" t="n">
        <v>161</v>
      </c>
      <c r="H190" s="2" t="n">
        <v>0</v>
      </c>
      <c r="I190" s="2" t="n">
        <v>1</v>
      </c>
      <c r="K190">
        <f>"Insert into UFMT_BUILD_RULE (FORMAT_ID, FIELD_NO, PRIORITY, FIELD_ID, COND_ID, VALUE_ID, CONV_KEY, F_CHECK, F_WRITE) Values ('"&amp;A190&amp;"', '"&amp;B190&amp;"', '"&amp;C190&amp;"', '"&amp;D190&amp;"', '"&amp;E190&amp;"', '"&amp;F190&amp;"', '"&amp;G190&amp;"', '"&amp;H190&amp;"', '"&amp;I190&amp;"');"</f>
        <v/>
      </c>
      <c r="L190">
        <f>"Update UFMT_BUILD_RULE SET FIELD_ID='"&amp;D190&amp;"',COND_ID='"&amp;E190&amp;"',VALUE_ID='"&amp;F190&amp;"',CONV_KEY='"&amp;G190&amp;"',F_CHECK='"&amp;H190&amp;"',F_WRITE='"&amp;I190&amp;"' Where FORMAT_ID = '"&amp;A190&amp;"' AND FIELD_NO = '"&amp;B190&amp;"' AND PRIORITY = '"&amp;C190&amp;"';"</f>
        <v/>
      </c>
      <c r="M190">
        <f>"Delete from UFMT_BUILD_RULE Where FORMAT_ID = '"&amp;A190&amp;"' AND FIELD_NO = '"&amp;B190&amp;"' AND PRIORITY = '"&amp;C190&amp;"';"</f>
        <v/>
      </c>
      <c r="O190" t="s">
        <v>1326</v>
      </c>
      <c r="P190">
        <f>VLOOKUP(D190,UFMT_FIELD_FORMAT!A:H,8,FALSE)</f>
        <v/>
      </c>
      <c r="Q190">
        <f>IF(ISBLANK(E190),"",VLOOKUP(E190,UFMT_CONDITION!A:J,10,FALSE))</f>
        <v/>
      </c>
      <c r="R190">
        <f>VLOOKUP(F190,UFMT_VALUE!A:E,5,FALSE)</f>
        <v/>
      </c>
      <c r="S190">
        <f>IF(ISBLANK(G190),"",VLOOKUP(G190,UFMT_CONVERSION!A:C,3,FALSE))</f>
        <v/>
      </c>
      <c r="T190">
        <f>"Field '"&amp;P190&amp;IF(Q190="","","',Cond '"&amp;Q190)&amp;"', Value '"&amp;R190&amp;IF(S190="","","', Conv '"&amp;S190)&amp;"'"</f>
        <v/>
      </c>
    </row>
    <row r="191" spans="1:20">
      <c r="A191" s="2" t="n">
        <v>404</v>
      </c>
      <c r="B191" s="2" t="n">
        <v>4</v>
      </c>
      <c r="C191" s="2" t="n">
        <v>1</v>
      </c>
      <c r="D191" s="2" t="n">
        <v>42</v>
      </c>
      <c r="E191" s="2" t="n"/>
      <c r="F191" s="2" t="n">
        <v>37</v>
      </c>
      <c r="H191" s="2" t="n">
        <v>0</v>
      </c>
      <c r="I191" s="2" t="n">
        <v>1</v>
      </c>
      <c r="K191">
        <f>"Insert into UFMT_BUILD_RULE (FORMAT_ID, FIELD_NO, PRIORITY, FIELD_ID, COND_ID, VALUE_ID, CONV_KEY, F_CHECK, F_WRITE) Values ('"&amp;A191&amp;"', '"&amp;B191&amp;"', '"&amp;C191&amp;"', '"&amp;D191&amp;"', '"&amp;E191&amp;"', '"&amp;F191&amp;"', '"&amp;G191&amp;"', '"&amp;H191&amp;"', '"&amp;I191&amp;"');"</f>
        <v/>
      </c>
      <c r="L191">
        <f>"Update UFMT_BUILD_RULE SET FIELD_ID='"&amp;D191&amp;"',COND_ID='"&amp;E191&amp;"',VALUE_ID='"&amp;F191&amp;"',CONV_KEY='"&amp;G191&amp;"',F_CHECK='"&amp;H191&amp;"',F_WRITE='"&amp;I191&amp;"' Where FORMAT_ID = '"&amp;A191&amp;"' AND FIELD_NO = '"&amp;B191&amp;"' AND PRIORITY = '"&amp;C191&amp;"';"</f>
        <v/>
      </c>
      <c r="M191">
        <f>"Delete from UFMT_BUILD_RULE Where FORMAT_ID = '"&amp;A191&amp;"' AND FIELD_NO = '"&amp;B191&amp;"' AND PRIORITY = '"&amp;C191&amp;"';"</f>
        <v/>
      </c>
      <c r="O191" t="s">
        <v>1326</v>
      </c>
      <c r="P191">
        <f>VLOOKUP(D191,UFMT_FIELD_FORMAT!A:H,8,FALSE)</f>
        <v/>
      </c>
      <c r="Q191">
        <f>IF(ISBLANK(E191),"",VLOOKUP(E191,UFMT_CONDITION!A:J,10,FALSE))</f>
        <v/>
      </c>
      <c r="R191">
        <f>VLOOKUP(F191,UFMT_VALUE!A:E,5,FALSE)</f>
        <v/>
      </c>
      <c r="S191">
        <f>IF(ISBLANK(G191),"",VLOOKUP(G191,UFMT_CONVERSION!A:C,3,FALSE))</f>
        <v/>
      </c>
      <c r="T191">
        <f>"Field '"&amp;P191&amp;IF(Q191="","","',Cond '"&amp;Q191)&amp;"', Value '"&amp;R191&amp;IF(S191="","","', Conv '"&amp;S191)&amp;"'"</f>
        <v/>
      </c>
    </row>
    <row r="192" spans="1:20">
      <c r="A192" s="2" t="n">
        <v>404</v>
      </c>
      <c r="B192" s="2" t="n">
        <v>5</v>
      </c>
      <c r="C192" s="2" t="n">
        <v>1</v>
      </c>
      <c r="D192" s="2" t="n">
        <v>2</v>
      </c>
      <c r="E192" s="2" t="n"/>
      <c r="F192" s="2" t="n">
        <v>224</v>
      </c>
      <c r="G192" t="n">
        <v>157</v>
      </c>
      <c r="H192" s="2" t="n">
        <v>0</v>
      </c>
      <c r="I192" s="2" t="n">
        <v>1</v>
      </c>
      <c r="K192">
        <f>"Insert into UFMT_BUILD_RULE (FORMAT_ID, FIELD_NO, PRIORITY, FIELD_ID, COND_ID, VALUE_ID, CONV_KEY, F_CHECK, F_WRITE) Values ('"&amp;A192&amp;"', '"&amp;B192&amp;"', '"&amp;C192&amp;"', '"&amp;D192&amp;"', '"&amp;E192&amp;"', '"&amp;F192&amp;"', '"&amp;G192&amp;"', '"&amp;H192&amp;"', '"&amp;I192&amp;"');"</f>
        <v/>
      </c>
      <c r="L192">
        <f>"Update UFMT_BUILD_RULE SET FIELD_ID='"&amp;D192&amp;"',COND_ID='"&amp;E192&amp;"',VALUE_ID='"&amp;F192&amp;"',CONV_KEY='"&amp;G192&amp;"',F_CHECK='"&amp;H192&amp;"',F_WRITE='"&amp;I192&amp;"' Where FORMAT_ID = '"&amp;A192&amp;"' AND FIELD_NO = '"&amp;B192&amp;"' AND PRIORITY = '"&amp;C192&amp;"';"</f>
        <v/>
      </c>
      <c r="M192">
        <f>"Delete from UFMT_BUILD_RULE Where FORMAT_ID = '"&amp;A192&amp;"' AND FIELD_NO = '"&amp;B192&amp;"' AND PRIORITY = '"&amp;C192&amp;"';"</f>
        <v/>
      </c>
      <c r="O192" t="s">
        <v>1326</v>
      </c>
      <c r="P192">
        <f>VLOOKUP(D192,UFMT_FIELD_FORMAT!A:H,8,FALSE)</f>
        <v/>
      </c>
      <c r="Q192">
        <f>IF(ISBLANK(E192),"",VLOOKUP(E192,UFMT_CONDITION!A:J,10,FALSE))</f>
        <v/>
      </c>
      <c r="R192">
        <f>VLOOKUP(F192,UFMT_VALUE!A:E,5,FALSE)</f>
        <v/>
      </c>
      <c r="S192">
        <f>IF(ISBLANK(G192),"",VLOOKUP(G192,UFMT_CONVERSION!A:C,3,FALSE))</f>
        <v/>
      </c>
      <c r="T192">
        <f>"Field '"&amp;P192&amp;IF(Q192="","","',Cond '"&amp;Q192)&amp;"', Value '"&amp;R192&amp;IF(S192="","","', Conv '"&amp;S192)&amp;"'"</f>
        <v/>
      </c>
    </row>
    <row r="193" spans="1:20">
      <c r="A193" s="2" t="n">
        <v>404</v>
      </c>
      <c r="B193" s="2" t="n">
        <v>5</v>
      </c>
      <c r="C193" s="2" t="n">
        <v>2</v>
      </c>
      <c r="D193" s="2" t="n">
        <v>2</v>
      </c>
      <c r="E193" s="2" t="n">
        <v>94</v>
      </c>
      <c r="F193" s="2" t="n">
        <v>362</v>
      </c>
      <c r="G193" t="n">
        <v>162</v>
      </c>
      <c r="H193" s="2" t="n">
        <v>0</v>
      </c>
      <c r="I193" s="2" t="n">
        <v>1</v>
      </c>
      <c r="K193">
        <f>"Insert into UFMT_BUILD_RULE (FORMAT_ID, FIELD_NO, PRIORITY, FIELD_ID, COND_ID, VALUE_ID, CONV_KEY, F_CHECK, F_WRITE) Values ('"&amp;A193&amp;"', '"&amp;B193&amp;"', '"&amp;C193&amp;"', '"&amp;D193&amp;"', '"&amp;E193&amp;"', '"&amp;F193&amp;"', '"&amp;G193&amp;"', '"&amp;H193&amp;"', '"&amp;I193&amp;"');"</f>
        <v/>
      </c>
      <c r="L193">
        <f>"Update UFMT_BUILD_RULE SET FIELD_ID='"&amp;D193&amp;"',COND_ID='"&amp;E193&amp;"',VALUE_ID='"&amp;F193&amp;"',CONV_KEY='"&amp;G193&amp;"',F_CHECK='"&amp;H193&amp;"',F_WRITE='"&amp;I193&amp;"' Where FORMAT_ID = '"&amp;A193&amp;"' AND FIELD_NO = '"&amp;B193&amp;"' AND PRIORITY = '"&amp;C193&amp;"';"</f>
        <v/>
      </c>
      <c r="M193">
        <f>"Delete from UFMT_BUILD_RULE Where FORMAT_ID = '"&amp;A193&amp;"' AND FIELD_NO = '"&amp;B193&amp;"' AND PRIORITY = '"&amp;C193&amp;"';"</f>
        <v/>
      </c>
      <c r="O193" t="s">
        <v>1326</v>
      </c>
      <c r="P193">
        <f>VLOOKUP(D193,UFMT_FIELD_FORMAT!A:H,8,FALSE)</f>
        <v/>
      </c>
      <c r="Q193">
        <f>IF(ISBLANK(E193),"",VLOOKUP(E193,UFMT_CONDITION!A:J,10,FALSE))</f>
        <v/>
      </c>
      <c r="R193">
        <f>VLOOKUP(F193,UFMT_VALUE!A:E,5,FALSE)</f>
        <v/>
      </c>
      <c r="S193">
        <f>IF(ISBLANK(G193),"",VLOOKUP(G193,UFMT_CONVERSION!A:C,3,FALSE))</f>
        <v/>
      </c>
      <c r="T193">
        <f>"Field '"&amp;P193&amp;IF(Q193="","","',Cond '"&amp;Q193)&amp;"', Value '"&amp;R193&amp;IF(S193="","","', Conv '"&amp;S193)&amp;"'"</f>
        <v/>
      </c>
    </row>
    <row r="194" spans="1:20">
      <c r="A194" s="2" t="n">
        <v>404</v>
      </c>
      <c r="B194" s="2" t="n">
        <v>6</v>
      </c>
      <c r="C194" s="2" t="n">
        <v>1</v>
      </c>
      <c r="D194" s="2" t="n">
        <v>32</v>
      </c>
      <c r="E194" s="2" t="n"/>
      <c r="F194" s="2" t="n">
        <v>359</v>
      </c>
      <c r="H194" s="2" t="n">
        <v>0</v>
      </c>
      <c r="I194" s="2" t="n">
        <v>1</v>
      </c>
      <c r="K194">
        <f>"Insert into UFMT_BUILD_RULE (FORMAT_ID, FIELD_NO, PRIORITY, FIELD_ID, COND_ID, VALUE_ID, CONV_KEY, F_CHECK, F_WRITE) Values ('"&amp;A194&amp;"', '"&amp;B194&amp;"', '"&amp;C194&amp;"', '"&amp;D194&amp;"', '"&amp;E194&amp;"', '"&amp;F194&amp;"', '"&amp;G194&amp;"', '"&amp;H194&amp;"', '"&amp;I194&amp;"');"</f>
        <v/>
      </c>
      <c r="L194">
        <f>"Update UFMT_BUILD_RULE SET FIELD_ID='"&amp;D194&amp;"',COND_ID='"&amp;E194&amp;"',VALUE_ID='"&amp;F194&amp;"',CONV_KEY='"&amp;G194&amp;"',F_CHECK='"&amp;H194&amp;"',F_WRITE='"&amp;I194&amp;"' Where FORMAT_ID = '"&amp;A194&amp;"' AND FIELD_NO = '"&amp;B194&amp;"' AND PRIORITY = '"&amp;C194&amp;"';"</f>
        <v/>
      </c>
      <c r="M194">
        <f>"Delete from UFMT_BUILD_RULE Where FORMAT_ID = '"&amp;A194&amp;"' AND FIELD_NO = '"&amp;B194&amp;"' AND PRIORITY = '"&amp;C194&amp;"';"</f>
        <v/>
      </c>
      <c r="O194" t="s">
        <v>1326</v>
      </c>
      <c r="P194">
        <f>VLOOKUP(D194,UFMT_FIELD_FORMAT!A:H,8,FALSE)</f>
        <v/>
      </c>
      <c r="Q194">
        <f>IF(ISBLANK(E194),"",VLOOKUP(E194,UFMT_CONDITION!A:J,10,FALSE))</f>
        <v/>
      </c>
      <c r="R194">
        <f>VLOOKUP(F194,UFMT_VALUE!A:E,5,FALSE)</f>
        <v/>
      </c>
      <c r="S194">
        <f>IF(ISBLANK(G194),"",VLOOKUP(G194,UFMT_CONVERSION!A:C,3,FALSE))</f>
        <v/>
      </c>
      <c r="T194">
        <f>"Field '"&amp;P194&amp;IF(Q194="","","',Cond '"&amp;Q194)&amp;"', Value '"&amp;R194&amp;IF(S194="","","', Conv '"&amp;S194)&amp;"'"</f>
        <v/>
      </c>
    </row>
    <row r="195" spans="1:20">
      <c r="A195" s="2" t="n">
        <v>404</v>
      </c>
      <c r="B195" s="2" t="n">
        <v>7</v>
      </c>
      <c r="C195" s="2" t="n">
        <v>1</v>
      </c>
      <c r="D195" s="2" t="n">
        <v>44</v>
      </c>
      <c r="E195" s="2" t="n"/>
      <c r="F195" s="2" t="n">
        <v>285</v>
      </c>
      <c r="H195" s="2" t="n">
        <v>0</v>
      </c>
      <c r="I195" s="2" t="n">
        <v>0</v>
      </c>
      <c r="K195">
        <f>"Insert into UFMT_BUILD_RULE (FORMAT_ID, FIELD_NO, PRIORITY, FIELD_ID, COND_ID, VALUE_ID, CONV_KEY, F_CHECK, F_WRITE) Values ('"&amp;A195&amp;"', '"&amp;B195&amp;"', '"&amp;C195&amp;"', '"&amp;D195&amp;"', '"&amp;E195&amp;"', '"&amp;F195&amp;"', '"&amp;G195&amp;"', '"&amp;H195&amp;"', '"&amp;I195&amp;"');"</f>
        <v/>
      </c>
      <c r="L195">
        <f>"Update UFMT_BUILD_RULE SET FIELD_ID='"&amp;D195&amp;"',COND_ID='"&amp;E195&amp;"',VALUE_ID='"&amp;F195&amp;"',CONV_KEY='"&amp;G195&amp;"',F_CHECK='"&amp;H195&amp;"',F_WRITE='"&amp;I195&amp;"' Where FORMAT_ID = '"&amp;A195&amp;"' AND FIELD_NO = '"&amp;B195&amp;"' AND PRIORITY = '"&amp;C195&amp;"';"</f>
        <v/>
      </c>
      <c r="M195">
        <f>"Delete from UFMT_BUILD_RULE Where FORMAT_ID = '"&amp;A195&amp;"' AND FIELD_NO = '"&amp;B195&amp;"' AND PRIORITY = '"&amp;C195&amp;"';"</f>
        <v/>
      </c>
      <c r="O195" t="s">
        <v>1326</v>
      </c>
      <c r="P195">
        <f>VLOOKUP(D195,UFMT_FIELD_FORMAT!A:H,8,FALSE)</f>
        <v/>
      </c>
      <c r="Q195">
        <f>IF(ISBLANK(E195),"",VLOOKUP(E195,UFMT_CONDITION!A:J,10,FALSE))</f>
        <v/>
      </c>
      <c r="R195">
        <f>VLOOKUP(F195,UFMT_VALUE!A:E,5,FALSE)</f>
        <v/>
      </c>
      <c r="S195">
        <f>IF(ISBLANK(G195),"",VLOOKUP(G195,UFMT_CONVERSION!A:C,3,FALSE))</f>
        <v/>
      </c>
      <c r="T195">
        <f>"Field '"&amp;P195&amp;IF(Q195="","","',Cond '"&amp;Q195)&amp;"', Value '"&amp;R195&amp;IF(S195="","","', Conv '"&amp;S195)&amp;"'"</f>
        <v/>
      </c>
    </row>
    <row r="196" spans="1:20">
      <c r="A196" s="2" t="n">
        <v>405</v>
      </c>
      <c r="B196" s="2" t="n">
        <v>1</v>
      </c>
      <c r="C196" s="2" t="n">
        <v>1</v>
      </c>
      <c r="D196" s="2" t="n">
        <v>44</v>
      </c>
      <c r="E196" s="2" t="n">
        <v>12</v>
      </c>
      <c r="F196" s="2" t="n">
        <v>285</v>
      </c>
      <c r="H196" s="2" t="n">
        <v>0</v>
      </c>
      <c r="I196" s="2" t="n">
        <v>0</v>
      </c>
      <c r="K196">
        <f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/>
      </c>
      <c r="L196">
        <f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/>
      </c>
      <c r="M196">
        <f>"Delete from UFMT_BUILD_RULE Where FORMAT_ID = '"&amp;A196&amp;"' AND FIELD_NO = '"&amp;B196&amp;"' AND PRIORITY = '"&amp;C196&amp;"';"</f>
        <v/>
      </c>
      <c r="O196" t="s">
        <v>1326</v>
      </c>
      <c r="P196">
        <f>VLOOKUP(D196,UFMT_FIELD_FORMAT!A:H,8,FALSE)</f>
        <v/>
      </c>
      <c r="Q196">
        <f>IF(ISBLANK(E196),"",VLOOKUP(E196,UFMT_CONDITION!A:J,10,FALSE))</f>
        <v/>
      </c>
      <c r="R196">
        <f>VLOOKUP(F196,UFMT_VALUE!A:E,5,FALSE)</f>
        <v/>
      </c>
      <c r="S196">
        <f>IF(ISBLANK(G196),"",VLOOKUP(G196,UFMT_CONVERSION!A:C,3,FALSE))</f>
        <v/>
      </c>
      <c r="T196">
        <f>"Field '"&amp;P196&amp;IF(Q196="","","',Cond '"&amp;Q196)&amp;"', Value '"&amp;R196&amp;IF(S196="","","', Conv '"&amp;S196)&amp;"'"</f>
        <v/>
      </c>
    </row>
    <row r="197" spans="1:20">
      <c r="A197" s="2" t="n">
        <v>405</v>
      </c>
      <c r="B197" s="2" t="n">
        <v>2</v>
      </c>
      <c r="C197" s="2" t="n">
        <v>1</v>
      </c>
      <c r="D197" s="2" t="n">
        <v>45</v>
      </c>
      <c r="E197" s="2" t="n"/>
      <c r="F197" s="2" t="n">
        <v>49</v>
      </c>
      <c r="H197" s="2" t="n">
        <v>0</v>
      </c>
      <c r="I197" s="2" t="n">
        <v>0</v>
      </c>
      <c r="K197">
        <f>"Insert into UFMT_BUILD_RULE (FORMAT_ID, FIELD_NO, PRIORITY, FIELD_ID, COND_ID, VALUE_ID, CONV_KEY, F_CHECK, F_WRITE) Values ('"&amp;A197&amp;"', '"&amp;B197&amp;"', '"&amp;C197&amp;"', '"&amp;D197&amp;"', '"&amp;E197&amp;"', '"&amp;F197&amp;"', '"&amp;G197&amp;"', '"&amp;H197&amp;"', '"&amp;I197&amp;"');"</f>
        <v/>
      </c>
      <c r="L197">
        <f>"Update UFMT_BUILD_RULE SET FIELD_ID='"&amp;D197&amp;"',COND_ID='"&amp;E197&amp;"',VALUE_ID='"&amp;F197&amp;"',CONV_KEY='"&amp;G197&amp;"',F_CHECK='"&amp;H197&amp;"',F_WRITE='"&amp;I197&amp;"' Where FORMAT_ID = '"&amp;A197&amp;"' AND FIELD_NO = '"&amp;B197&amp;"' AND PRIORITY = '"&amp;C197&amp;"';"</f>
        <v/>
      </c>
      <c r="M197">
        <f>"Delete from UFMT_BUILD_RULE Where FORMAT_ID = '"&amp;A197&amp;"' AND FIELD_NO = '"&amp;B197&amp;"' AND PRIORITY = '"&amp;C197&amp;"';"</f>
        <v/>
      </c>
      <c r="O197" t="s">
        <v>1326</v>
      </c>
      <c r="P197">
        <f>VLOOKUP(D197,UFMT_FIELD_FORMAT!A:H,8,FALSE)</f>
        <v/>
      </c>
      <c r="Q197">
        <f>IF(ISBLANK(E197),"",VLOOKUP(E197,UFMT_CONDITION!A:J,10,FALSE))</f>
        <v/>
      </c>
      <c r="R197">
        <f>VLOOKUP(F197,UFMT_VALUE!A:E,5,FALSE)</f>
        <v/>
      </c>
      <c r="S197">
        <f>IF(ISBLANK(G197),"",VLOOKUP(G197,UFMT_CONVERSION!A:C,3,FALSE))</f>
        <v/>
      </c>
      <c r="T197">
        <f>"Field '"&amp;P197&amp;IF(Q197="","","',Cond '"&amp;Q197)&amp;"', Value '"&amp;R197&amp;IF(S197="","","', Conv '"&amp;S197)&amp;"'"</f>
        <v/>
      </c>
    </row>
    <row r="198" spans="1:20">
      <c r="A198" t="n">
        <v>1100</v>
      </c>
      <c r="B198" t="n">
        <v>7</v>
      </c>
      <c r="C198" t="n">
        <v>1</v>
      </c>
      <c r="D198" t="n">
        <v>25</v>
      </c>
      <c r="F198" t="n">
        <v>206</v>
      </c>
      <c r="H198" t="n">
        <v>0</v>
      </c>
      <c r="I198" t="n">
        <v>0</v>
      </c>
      <c r="K198">
        <f>"Insert into UFMT_BUILD_RULE (FORMAT_ID, FIELD_NO, PRIORITY, FIELD_ID, COND_ID, VALUE_ID, CONV_KEY, F_CHECK, F_WRITE) Values ('"&amp;A198&amp;"', '"&amp;B198&amp;"', '"&amp;C198&amp;"', '"&amp;D198&amp;"', '"&amp;E198&amp;"', '"&amp;F198&amp;"', '"&amp;G198&amp;"', '"&amp;H198&amp;"', '"&amp;I198&amp;"');"</f>
        <v/>
      </c>
      <c r="L198">
        <f>"Update UFMT_BUILD_RULE SET FIELD_ID='"&amp;D198&amp;"',COND_ID='"&amp;E198&amp;"',VALUE_ID='"&amp;F198&amp;"',CONV_KEY='"&amp;G198&amp;"',F_CHECK='"&amp;H198&amp;"',F_WRITE='"&amp;I198&amp;"' Where FORMAT_ID = '"&amp;A198&amp;"' AND FIELD_NO = '"&amp;B198&amp;"' AND PRIORITY = '"&amp;C198&amp;"';"</f>
        <v/>
      </c>
      <c r="M198">
        <f>"Delete from UFMT_BUILD_RULE Where FORMAT_ID = '"&amp;A198&amp;"' AND FIELD_NO = '"&amp;B198&amp;"' AND PRIORITY = '"&amp;C198&amp;"';"</f>
        <v/>
      </c>
      <c r="O198" t="s">
        <v>1326</v>
      </c>
      <c r="P198">
        <f>VLOOKUP(D198,UFMT_FIELD_FORMAT!A:H,8,FALSE)</f>
        <v/>
      </c>
      <c r="Q198">
        <f>IF(ISBLANK(E198),"",VLOOKUP(E198,UFMT_CONDITION!A:J,10,FALSE))</f>
        <v/>
      </c>
      <c r="R198">
        <f>VLOOKUP(F198,UFMT_VALUE!A:E,5,FALSE)</f>
        <v/>
      </c>
      <c r="S198">
        <f>IF(ISBLANK(G198),"",VLOOKUP(G198,UFMT_CONVERSION!A:C,3,FALSE))</f>
        <v/>
      </c>
      <c r="T198">
        <f>"Field '"&amp;P198&amp;IF(Q198="","","',Cond '"&amp;Q198)&amp;"', Value '"&amp;R198&amp;IF(S198="","","', Conv '"&amp;S198)&amp;"'"</f>
        <v/>
      </c>
    </row>
    <row r="199" spans="1:20">
      <c r="A199" t="n">
        <v>1100</v>
      </c>
      <c r="B199" t="n">
        <v>11</v>
      </c>
      <c r="C199" t="n">
        <v>1</v>
      </c>
      <c r="D199" t="n">
        <v>5</v>
      </c>
      <c r="F199" t="n">
        <v>40</v>
      </c>
      <c r="G199" t="n">
        <v>52</v>
      </c>
      <c r="H199" t="n">
        <v>0</v>
      </c>
      <c r="I199" t="n">
        <v>0</v>
      </c>
      <c r="K199">
        <f>"Insert into UFMT_BUILD_RULE (FORMAT_ID, FIELD_NO, PRIORITY, FIELD_ID, COND_ID, VALUE_ID, CONV_KEY, F_CHECK, F_WRITE) Values ('"&amp;A199&amp;"', '"&amp;B199&amp;"', '"&amp;C199&amp;"', '"&amp;D199&amp;"', '"&amp;E199&amp;"', '"&amp;F199&amp;"', '"&amp;G199&amp;"', '"&amp;H199&amp;"', '"&amp;I199&amp;"');"</f>
        <v/>
      </c>
      <c r="L199">
        <f>"Update UFMT_BUILD_RULE SET FIELD_ID='"&amp;D199&amp;"',COND_ID='"&amp;E199&amp;"',VALUE_ID='"&amp;F199&amp;"',CONV_KEY='"&amp;G199&amp;"',F_CHECK='"&amp;H199&amp;"',F_WRITE='"&amp;I199&amp;"' Where FORMAT_ID = '"&amp;A199&amp;"' AND FIELD_NO = '"&amp;B199&amp;"' AND PRIORITY = '"&amp;C199&amp;"';"</f>
        <v/>
      </c>
      <c r="M199">
        <f>"Delete from UFMT_BUILD_RULE Where FORMAT_ID = '"&amp;A199&amp;"' AND FIELD_NO = '"&amp;B199&amp;"' AND PRIORITY = '"&amp;C199&amp;"';"</f>
        <v/>
      </c>
      <c r="O199" t="s">
        <v>1326</v>
      </c>
      <c r="P199">
        <f>VLOOKUP(D199,UFMT_FIELD_FORMAT!A:H,8,FALSE)</f>
        <v/>
      </c>
      <c r="Q199">
        <f>IF(ISBLANK(E199),"",VLOOKUP(E199,UFMT_CONDITION!A:J,10,FALSE))</f>
        <v/>
      </c>
      <c r="R199">
        <f>VLOOKUP(F199,UFMT_VALUE!A:E,5,FALSE)</f>
        <v/>
      </c>
      <c r="S199">
        <f>IF(ISBLANK(G199),"",VLOOKUP(G199,UFMT_CONVERSION!A:C,3,FALSE))</f>
        <v/>
      </c>
      <c r="T199">
        <f>"Field '"&amp;P199&amp;IF(Q199="","","',Cond '"&amp;Q199)&amp;"', Value '"&amp;R199&amp;IF(S199="","","', Conv '"&amp;S199)&amp;"'"</f>
        <v/>
      </c>
    </row>
    <row r="200" spans="1:20">
      <c r="A200" t="n">
        <v>1100</v>
      </c>
      <c r="B200" t="n">
        <v>48</v>
      </c>
      <c r="C200" t="n">
        <v>1</v>
      </c>
      <c r="D200" t="n">
        <v>20</v>
      </c>
      <c r="E200" t="n">
        <v>12</v>
      </c>
      <c r="F200" t="n">
        <v>50</v>
      </c>
      <c r="H200" t="n">
        <v>0</v>
      </c>
      <c r="I200" t="n">
        <v>0</v>
      </c>
      <c r="K200">
        <f>"Insert into UFMT_BUILD_RULE (FORMAT_ID, FIELD_NO, PRIORITY, FIELD_ID, COND_ID, VALUE_ID, CONV_KEY, F_CHECK, F_WRITE) Values ('"&amp;A200&amp;"', '"&amp;B200&amp;"', '"&amp;C200&amp;"', '"&amp;D200&amp;"', '"&amp;E200&amp;"', '"&amp;F200&amp;"', '"&amp;G200&amp;"', '"&amp;H200&amp;"', '"&amp;I200&amp;"');"</f>
        <v/>
      </c>
      <c r="L200">
        <f>"Update UFMT_BUILD_RULE SET FIELD_ID='"&amp;D200&amp;"',COND_ID='"&amp;E200&amp;"',VALUE_ID='"&amp;F200&amp;"',CONV_KEY='"&amp;G200&amp;"',F_CHECK='"&amp;H200&amp;"',F_WRITE='"&amp;I200&amp;"' Where FORMAT_ID = '"&amp;A200&amp;"' AND FIELD_NO = '"&amp;B200&amp;"' AND PRIORITY = '"&amp;C200&amp;"';"</f>
        <v/>
      </c>
      <c r="M200">
        <f>"Delete from UFMT_BUILD_RULE Where FORMAT_ID = '"&amp;A200&amp;"' AND FIELD_NO = '"&amp;B200&amp;"' AND PRIORITY = '"&amp;C200&amp;"';"</f>
        <v/>
      </c>
      <c r="O200" t="s">
        <v>1326</v>
      </c>
      <c r="P200">
        <f>VLOOKUP(D200,UFMT_FIELD_FORMAT!A:H,8,FALSE)</f>
        <v/>
      </c>
      <c r="Q200">
        <f>IF(ISBLANK(E200),"",VLOOKUP(E200,UFMT_CONDITION!A:J,10,FALSE))</f>
        <v/>
      </c>
      <c r="R200">
        <f>VLOOKUP(F200,UFMT_VALUE!A:E,5,FALSE)</f>
        <v/>
      </c>
      <c r="S200">
        <f>IF(ISBLANK(G200),"",VLOOKUP(G200,UFMT_CONVERSION!A:C,3,FALSE))</f>
        <v/>
      </c>
      <c r="T200">
        <f>"Field '"&amp;P200&amp;IF(Q200="","","',Cond '"&amp;Q200)&amp;"', Value '"&amp;R200&amp;IF(S200="","","', Conv '"&amp;S200)&amp;"'"</f>
        <v/>
      </c>
    </row>
    <row r="201" spans="1:20">
      <c r="A201" t="n">
        <v>1100</v>
      </c>
      <c r="B201" t="n">
        <v>70</v>
      </c>
      <c r="C201" t="n">
        <v>1</v>
      </c>
      <c r="D201" t="n">
        <v>14</v>
      </c>
      <c r="F201" s="2" t="n">
        <v>3</v>
      </c>
      <c r="G201" s="2" t="n">
        <v>152</v>
      </c>
      <c r="H201" t="n">
        <v>0</v>
      </c>
      <c r="I201" t="n">
        <v>0</v>
      </c>
      <c r="K201">
        <f>"Insert into UFMT_BUILD_RULE (FORMAT_ID, FIELD_NO, PRIORITY, FIELD_ID, COND_ID, VALUE_ID, CONV_KEY, F_CHECK, F_WRITE) Values ('"&amp;A201&amp;"', '"&amp;B201&amp;"', '"&amp;C201&amp;"', '"&amp;D201&amp;"', '"&amp;E201&amp;"', '"&amp;F201&amp;"', '"&amp;G201&amp;"', '"&amp;H201&amp;"', '"&amp;I201&amp;"');"</f>
        <v/>
      </c>
      <c r="L201">
        <f>"Update UFMT_BUILD_RULE SET FIELD_ID='"&amp;D201&amp;"',COND_ID='"&amp;E201&amp;"',VALUE_ID='"&amp;F201&amp;"',CONV_KEY='"&amp;G201&amp;"',F_CHECK='"&amp;H201&amp;"',F_WRITE='"&amp;I201&amp;"' Where FORMAT_ID = '"&amp;A201&amp;"' AND FIELD_NO = '"&amp;B201&amp;"' AND PRIORITY = '"&amp;C201&amp;"';"</f>
        <v/>
      </c>
      <c r="M201">
        <f>"Delete from UFMT_BUILD_RULE Where FORMAT_ID = '"&amp;A201&amp;"' AND FIELD_NO = '"&amp;B201&amp;"' AND PRIORITY = '"&amp;C201&amp;"';"</f>
        <v/>
      </c>
      <c r="O201" t="s">
        <v>1326</v>
      </c>
      <c r="P201">
        <f>VLOOKUP(D201,UFMT_FIELD_FORMAT!A:H,8,FALSE)</f>
        <v/>
      </c>
      <c r="Q201">
        <f>IF(ISBLANK(E201),"",VLOOKUP(E201,UFMT_CONDITION!A:J,10,FALSE))</f>
        <v/>
      </c>
      <c r="R201">
        <f>VLOOKUP(F201,UFMT_VALUE!A:E,5,FALSE)</f>
        <v/>
      </c>
      <c r="S201">
        <f>IF(ISBLANK(G201),"",VLOOKUP(G201,UFMT_CONVERSION!A:C,3,FALSE))</f>
        <v/>
      </c>
      <c r="T201">
        <f>"Field '"&amp;P201&amp;IF(Q201="","","',Cond '"&amp;Q201)&amp;"', Value '"&amp;R201&amp;IF(S201="","","', Conv '"&amp;S201)&amp;"'"</f>
        <v/>
      </c>
    </row>
    <row r="202" spans="1:20">
      <c r="A202" t="n">
        <v>1101</v>
      </c>
      <c r="B202" t="n">
        <v>7</v>
      </c>
      <c r="C202" t="n">
        <v>1</v>
      </c>
      <c r="D202" t="n">
        <v>25</v>
      </c>
      <c r="F202" t="n">
        <v>206</v>
      </c>
      <c r="H202" t="n">
        <v>0</v>
      </c>
      <c r="I202" t="n">
        <v>0</v>
      </c>
      <c r="K202">
        <f>"Insert into UFMT_BUILD_RULE (FORMAT_ID, FIELD_NO, PRIORITY, FIELD_ID, COND_ID, VALUE_ID, CONV_KEY, F_CHECK, F_WRITE) Values ('"&amp;A202&amp;"', '"&amp;B202&amp;"', '"&amp;C202&amp;"', '"&amp;D202&amp;"', '"&amp;E202&amp;"', '"&amp;F202&amp;"', '"&amp;G202&amp;"', '"&amp;H202&amp;"', '"&amp;I202&amp;"');"</f>
        <v/>
      </c>
      <c r="L202">
        <f>"Update UFMT_BUILD_RULE SET FIELD_ID='"&amp;D202&amp;"',COND_ID='"&amp;E202&amp;"',VALUE_ID='"&amp;F202&amp;"',CONV_KEY='"&amp;G202&amp;"',F_CHECK='"&amp;H202&amp;"',F_WRITE='"&amp;I202&amp;"' Where FORMAT_ID = '"&amp;A202&amp;"' AND FIELD_NO = '"&amp;B202&amp;"' AND PRIORITY = '"&amp;C202&amp;"';"</f>
        <v/>
      </c>
      <c r="M202">
        <f>"Delete from UFMT_BUILD_RULE Where FORMAT_ID = '"&amp;A202&amp;"' AND FIELD_NO = '"&amp;B202&amp;"' AND PRIORITY = '"&amp;C202&amp;"';"</f>
        <v/>
      </c>
      <c r="O202" t="s">
        <v>1326</v>
      </c>
      <c r="P202">
        <f>VLOOKUP(D202,UFMT_FIELD_FORMAT!A:H,8,FALSE)</f>
        <v/>
      </c>
      <c r="Q202">
        <f>IF(ISBLANK(E202),"",VLOOKUP(E202,UFMT_CONDITION!A:J,10,FALSE))</f>
        <v/>
      </c>
      <c r="R202">
        <f>VLOOKUP(F202,UFMT_VALUE!A:E,5,FALSE)</f>
        <v/>
      </c>
      <c r="S202">
        <f>IF(ISBLANK(G202),"",VLOOKUP(G202,UFMT_CONVERSION!A:C,3,FALSE))</f>
        <v/>
      </c>
      <c r="T202">
        <f>"Field '"&amp;P202&amp;IF(Q202="","","',Cond '"&amp;Q202)&amp;"', Value '"&amp;R202&amp;IF(S202="","","', Conv '"&amp;S202)&amp;"'"</f>
        <v/>
      </c>
    </row>
    <row r="203" spans="1:20">
      <c r="A203" t="n">
        <v>1101</v>
      </c>
      <c r="B203" t="n">
        <v>11</v>
      </c>
      <c r="C203" t="n">
        <v>1</v>
      </c>
      <c r="D203" t="n">
        <v>5</v>
      </c>
      <c r="F203" t="n">
        <v>47</v>
      </c>
      <c r="H203" t="n">
        <v>0</v>
      </c>
      <c r="I203" t="n">
        <v>0</v>
      </c>
      <c r="K203">
        <f>"Insert into UFMT_BUILD_RULE (FORMAT_ID, FIELD_NO, PRIORITY, FIELD_ID, COND_ID, VALUE_ID, CONV_KEY, F_CHECK, F_WRITE) Values ('"&amp;A203&amp;"', '"&amp;B203&amp;"', '"&amp;C203&amp;"', '"&amp;D203&amp;"', '"&amp;E203&amp;"', '"&amp;F203&amp;"', '"&amp;G203&amp;"', '"&amp;H203&amp;"', '"&amp;I203&amp;"');"</f>
        <v/>
      </c>
      <c r="L203">
        <f>"Update UFMT_BUILD_RULE SET FIELD_ID='"&amp;D203&amp;"',COND_ID='"&amp;E203&amp;"',VALUE_ID='"&amp;F203&amp;"',CONV_KEY='"&amp;G203&amp;"',F_CHECK='"&amp;H203&amp;"',F_WRITE='"&amp;I203&amp;"' Where FORMAT_ID = '"&amp;A203&amp;"' AND FIELD_NO = '"&amp;B203&amp;"' AND PRIORITY = '"&amp;C203&amp;"';"</f>
        <v/>
      </c>
      <c r="M203">
        <f>"Delete from UFMT_BUILD_RULE Where FORMAT_ID = '"&amp;A203&amp;"' AND FIELD_NO = '"&amp;B203&amp;"' AND PRIORITY = '"&amp;C203&amp;"';"</f>
        <v/>
      </c>
      <c r="O203" t="s">
        <v>1326</v>
      </c>
      <c r="P203">
        <f>VLOOKUP(D203,UFMT_FIELD_FORMAT!A:H,8,FALSE)</f>
        <v/>
      </c>
      <c r="Q203">
        <f>IF(ISBLANK(E203),"",VLOOKUP(E203,UFMT_CONDITION!A:J,10,FALSE))</f>
        <v/>
      </c>
      <c r="R203">
        <f>VLOOKUP(F203,UFMT_VALUE!A:E,5,FALSE)</f>
        <v/>
      </c>
      <c r="S203">
        <f>IF(ISBLANK(G203),"",VLOOKUP(G203,UFMT_CONVERSION!A:C,3,FALSE))</f>
        <v/>
      </c>
      <c r="T203">
        <f>"Field '"&amp;P203&amp;IF(Q203="","","',Cond '"&amp;Q203)&amp;"', Value '"&amp;R203&amp;IF(S203="","","', Conv '"&amp;S203)&amp;"'"</f>
        <v/>
      </c>
    </row>
    <row r="204" spans="1:20">
      <c r="A204" t="n">
        <v>1101</v>
      </c>
      <c r="B204" t="n">
        <v>39</v>
      </c>
      <c r="C204" t="n">
        <v>1</v>
      </c>
      <c r="D204" t="n">
        <v>46</v>
      </c>
      <c r="F204" t="n">
        <v>44</v>
      </c>
      <c r="G204" t="n">
        <v>134</v>
      </c>
      <c r="H204" t="n">
        <v>0</v>
      </c>
      <c r="I204" t="n">
        <v>1</v>
      </c>
      <c r="K204">
        <f>"Insert into UFMT_BUILD_RULE (FORMAT_ID, FIELD_NO, PRIORITY, FIELD_ID, COND_ID, VALUE_ID, CONV_KEY, F_CHECK, F_WRITE) Values ('"&amp;A204&amp;"', '"&amp;B204&amp;"', '"&amp;C204&amp;"', '"&amp;D204&amp;"', '"&amp;E204&amp;"', '"&amp;F204&amp;"', '"&amp;G204&amp;"', '"&amp;H204&amp;"', '"&amp;I204&amp;"');"</f>
        <v/>
      </c>
      <c r="L204">
        <f>"Update UFMT_BUILD_RULE SET FIELD_ID='"&amp;D204&amp;"',COND_ID='"&amp;E204&amp;"',VALUE_ID='"&amp;F204&amp;"',CONV_KEY='"&amp;G204&amp;"',F_CHECK='"&amp;H204&amp;"',F_WRITE='"&amp;I204&amp;"' Where FORMAT_ID = '"&amp;A204&amp;"' AND FIELD_NO = '"&amp;B204&amp;"' AND PRIORITY = '"&amp;C204&amp;"';"</f>
        <v/>
      </c>
      <c r="M204">
        <f>"Delete from UFMT_BUILD_RULE Where FORMAT_ID = '"&amp;A204&amp;"' AND FIELD_NO = '"&amp;B204&amp;"' AND PRIORITY = '"&amp;C204&amp;"';"</f>
        <v/>
      </c>
      <c r="O204" t="s">
        <v>1326</v>
      </c>
      <c r="P204">
        <f>VLOOKUP(D204,UFMT_FIELD_FORMAT!A:H,8,FALSE)</f>
        <v/>
      </c>
      <c r="Q204">
        <f>IF(ISBLANK(E204),"",VLOOKUP(E204,UFMT_CONDITION!A:J,10,FALSE))</f>
        <v/>
      </c>
      <c r="R204">
        <f>VLOOKUP(F204,UFMT_VALUE!A:E,5,FALSE)</f>
        <v/>
      </c>
      <c r="S204">
        <f>IF(ISBLANK(G204),"",VLOOKUP(G204,UFMT_CONVERSION!A:C,3,FALSE))</f>
        <v/>
      </c>
      <c r="T204">
        <f>"Field '"&amp;P204&amp;IF(Q204="","","',Cond '"&amp;Q204)&amp;"', Value '"&amp;R204&amp;IF(S204="","","', Conv '"&amp;S204)&amp;"'"</f>
        <v/>
      </c>
    </row>
    <row r="205" spans="1:20">
      <c r="A205" t="n">
        <v>1101</v>
      </c>
      <c r="B205" t="n">
        <v>70</v>
      </c>
      <c r="C205" t="n">
        <v>1</v>
      </c>
      <c r="D205" t="n">
        <v>14</v>
      </c>
      <c r="F205" t="n">
        <v>86</v>
      </c>
      <c r="H205" t="n">
        <v>0</v>
      </c>
      <c r="I205" t="n">
        <v>0</v>
      </c>
      <c r="K205">
        <f>"Insert into UFMT_BUILD_RULE (FORMAT_ID, FIELD_NO, PRIORITY, FIELD_ID, COND_ID, VALUE_ID, CONV_KEY, F_CHECK, F_WRITE) Values ('"&amp;A205&amp;"', '"&amp;B205&amp;"', '"&amp;C205&amp;"', '"&amp;D205&amp;"', '"&amp;E205&amp;"', '"&amp;F205&amp;"', '"&amp;G205&amp;"', '"&amp;H205&amp;"', '"&amp;I205&amp;"');"</f>
        <v/>
      </c>
      <c r="L205">
        <f>"Update UFMT_BUILD_RULE SET FIELD_ID='"&amp;D205&amp;"',COND_ID='"&amp;E205&amp;"',VALUE_ID='"&amp;F205&amp;"',CONV_KEY='"&amp;G205&amp;"',F_CHECK='"&amp;H205&amp;"',F_WRITE='"&amp;I205&amp;"' Where FORMAT_ID = '"&amp;A205&amp;"' AND FIELD_NO = '"&amp;B205&amp;"' AND PRIORITY = '"&amp;C205&amp;"';"</f>
        <v/>
      </c>
      <c r="M205">
        <f>"Delete from UFMT_BUILD_RULE Where FORMAT_ID = '"&amp;A205&amp;"' AND FIELD_NO = '"&amp;B205&amp;"' AND PRIORITY = '"&amp;C205&amp;"';"</f>
        <v/>
      </c>
      <c r="O205" t="s">
        <v>1326</v>
      </c>
      <c r="P205">
        <f>VLOOKUP(D205,UFMT_FIELD_FORMAT!A:H,8,FALSE)</f>
        <v/>
      </c>
      <c r="Q205">
        <f>IF(ISBLANK(E205),"",VLOOKUP(E205,UFMT_CONDITION!A:J,10,FALSE))</f>
        <v/>
      </c>
      <c r="R205">
        <f>VLOOKUP(F205,UFMT_VALUE!A:E,5,FALSE)</f>
        <v/>
      </c>
      <c r="S205">
        <f>IF(ISBLANK(G205),"",VLOOKUP(G205,UFMT_CONVERSION!A:C,3,FALSE))</f>
        <v/>
      </c>
      <c r="T205">
        <f>"Field '"&amp;P205&amp;IF(Q205="","","',Cond '"&amp;Q205)&amp;"', Value '"&amp;R205&amp;IF(S205="","","', Conv '"&amp;S205)&amp;"'"</f>
        <v/>
      </c>
    </row>
    <row r="206" spans="1:20">
      <c r="A206" t="n">
        <v>1102</v>
      </c>
      <c r="B206" t="n">
        <v>7</v>
      </c>
      <c r="C206" t="n">
        <v>1</v>
      </c>
      <c r="D206" t="n">
        <v>25</v>
      </c>
      <c r="F206" t="n">
        <v>206</v>
      </c>
      <c r="H206" t="n">
        <v>0</v>
      </c>
      <c r="I206" t="n">
        <v>1</v>
      </c>
      <c r="K206">
        <f>"Insert into UFMT_BUILD_RULE (FORMAT_ID, FIELD_NO, PRIORITY, FIELD_ID, COND_ID, VALUE_ID, CONV_KEY, F_CHECK, F_WRITE) Values ('"&amp;A206&amp;"', '"&amp;B206&amp;"', '"&amp;C206&amp;"', '"&amp;D206&amp;"', '"&amp;E206&amp;"', '"&amp;F206&amp;"', '"&amp;G206&amp;"', '"&amp;H206&amp;"', '"&amp;I206&amp;"');"</f>
        <v/>
      </c>
      <c r="L206">
        <f>"Update UFMT_BUILD_RULE SET FIELD_ID='"&amp;D206&amp;"',COND_ID='"&amp;E206&amp;"',VALUE_ID='"&amp;F206&amp;"',CONV_KEY='"&amp;G206&amp;"',F_CHECK='"&amp;H206&amp;"',F_WRITE='"&amp;I206&amp;"' Where FORMAT_ID = '"&amp;A206&amp;"' AND FIELD_NO = '"&amp;B206&amp;"' AND PRIORITY = '"&amp;C206&amp;"';"</f>
        <v/>
      </c>
      <c r="M206">
        <f>"Delete from UFMT_BUILD_RULE Where FORMAT_ID = '"&amp;A206&amp;"' AND FIELD_NO = '"&amp;B206&amp;"' AND PRIORITY = '"&amp;C206&amp;"';"</f>
        <v/>
      </c>
      <c r="O206" t="s">
        <v>1326</v>
      </c>
      <c r="P206">
        <f>VLOOKUP(D206,UFMT_FIELD_FORMAT!A:H,8,FALSE)</f>
        <v/>
      </c>
      <c r="Q206">
        <f>IF(ISBLANK(E206),"",VLOOKUP(E206,UFMT_CONDITION!A:J,10,FALSE))</f>
        <v/>
      </c>
      <c r="R206">
        <f>VLOOKUP(F206,UFMT_VALUE!A:E,5,FALSE)</f>
        <v/>
      </c>
      <c r="S206">
        <f>IF(ISBLANK(G206),"",VLOOKUP(G206,UFMT_CONVERSION!A:C,3,FALSE))</f>
        <v/>
      </c>
      <c r="T206">
        <f>"Field '"&amp;P206&amp;IF(Q206="","","',Cond '"&amp;Q206)&amp;"', Value '"&amp;R206&amp;IF(S206="","","', Conv '"&amp;S206)&amp;"'"</f>
        <v/>
      </c>
    </row>
    <row r="207" spans="1:20">
      <c r="A207" t="n">
        <v>1102</v>
      </c>
      <c r="B207" t="n">
        <v>11</v>
      </c>
      <c r="C207" t="n">
        <v>1</v>
      </c>
      <c r="D207" t="n">
        <v>5</v>
      </c>
      <c r="F207" t="n">
        <v>47</v>
      </c>
      <c r="H207" t="n">
        <v>0</v>
      </c>
      <c r="I207" t="n">
        <v>1</v>
      </c>
      <c r="K207">
        <f>"Insert into UFMT_BUILD_RULE (FORMAT_ID, FIELD_NO, PRIORITY, FIELD_ID, COND_ID, VALUE_ID, CONV_KEY, F_CHECK, F_WRITE) Values ('"&amp;A207&amp;"', '"&amp;B207&amp;"', '"&amp;C207&amp;"', '"&amp;D207&amp;"', '"&amp;E207&amp;"', '"&amp;F207&amp;"', '"&amp;G207&amp;"', '"&amp;H207&amp;"', '"&amp;I207&amp;"');"</f>
        <v/>
      </c>
      <c r="L207">
        <f>"Update UFMT_BUILD_RULE SET FIELD_ID='"&amp;D207&amp;"',COND_ID='"&amp;E207&amp;"',VALUE_ID='"&amp;F207&amp;"',CONV_KEY='"&amp;G207&amp;"',F_CHECK='"&amp;H207&amp;"',F_WRITE='"&amp;I207&amp;"' Where FORMAT_ID = '"&amp;A207&amp;"' AND FIELD_NO = '"&amp;B207&amp;"' AND PRIORITY = '"&amp;C207&amp;"';"</f>
        <v/>
      </c>
      <c r="M207">
        <f>"Delete from UFMT_BUILD_RULE Where FORMAT_ID = '"&amp;A207&amp;"' AND FIELD_NO = '"&amp;B207&amp;"' AND PRIORITY = '"&amp;C207&amp;"';"</f>
        <v/>
      </c>
      <c r="O207" t="s">
        <v>1326</v>
      </c>
      <c r="P207">
        <f>VLOOKUP(D207,UFMT_FIELD_FORMAT!A:H,8,FALSE)</f>
        <v/>
      </c>
      <c r="Q207">
        <f>IF(ISBLANK(E207),"",VLOOKUP(E207,UFMT_CONDITION!A:J,10,FALSE))</f>
        <v/>
      </c>
      <c r="R207">
        <f>VLOOKUP(F207,UFMT_VALUE!A:E,5,FALSE)</f>
        <v/>
      </c>
      <c r="S207">
        <f>IF(ISBLANK(G207),"",VLOOKUP(G207,UFMT_CONVERSION!A:C,3,FALSE))</f>
        <v/>
      </c>
      <c r="T207">
        <f>"Field '"&amp;P207&amp;IF(Q207="","","',Cond '"&amp;Q207)&amp;"', Value '"&amp;R207&amp;IF(S207="","","', Conv '"&amp;S207)&amp;"'"</f>
        <v/>
      </c>
    </row>
    <row r="208" spans="1:20">
      <c r="A208" t="n">
        <v>1102</v>
      </c>
      <c r="B208" t="n">
        <v>48</v>
      </c>
      <c r="C208" t="n">
        <v>1</v>
      </c>
      <c r="D208" t="n">
        <v>20</v>
      </c>
      <c r="F208" t="n">
        <v>50</v>
      </c>
      <c r="H208" t="n">
        <v>0</v>
      </c>
      <c r="I208" t="n">
        <v>1</v>
      </c>
      <c r="K208">
        <f>"Insert into UFMT_BUILD_RULE (FORMAT_ID, FIELD_NO, PRIORITY, FIELD_ID, COND_ID, VALUE_ID, CONV_KEY, F_CHECK, F_WRITE) Values ('"&amp;A208&amp;"', '"&amp;B208&amp;"', '"&amp;C208&amp;"', '"&amp;D208&amp;"', '"&amp;E208&amp;"', '"&amp;F208&amp;"', '"&amp;G208&amp;"', '"&amp;H208&amp;"', '"&amp;I208&amp;"');"</f>
        <v/>
      </c>
      <c r="L208">
        <f>"Update UFMT_BUILD_RULE SET FIELD_ID='"&amp;D208&amp;"',COND_ID='"&amp;E208&amp;"',VALUE_ID='"&amp;F208&amp;"',CONV_KEY='"&amp;G208&amp;"',F_CHECK='"&amp;H208&amp;"',F_WRITE='"&amp;I208&amp;"' Where FORMAT_ID = '"&amp;A208&amp;"' AND FIELD_NO = '"&amp;B208&amp;"' AND PRIORITY = '"&amp;C208&amp;"';"</f>
        <v/>
      </c>
      <c r="M208">
        <f>"Delete from UFMT_BUILD_RULE Where FORMAT_ID = '"&amp;A208&amp;"' AND FIELD_NO = '"&amp;B208&amp;"' AND PRIORITY = '"&amp;C208&amp;"';"</f>
        <v/>
      </c>
      <c r="O208" t="s">
        <v>1326</v>
      </c>
      <c r="P208">
        <f>VLOOKUP(D208,UFMT_FIELD_FORMAT!A:H,8,FALSE)</f>
        <v/>
      </c>
      <c r="Q208">
        <f>IF(ISBLANK(E208),"",VLOOKUP(E208,UFMT_CONDITION!A:J,10,FALSE))</f>
        <v/>
      </c>
      <c r="R208">
        <f>VLOOKUP(F208,UFMT_VALUE!A:E,5,FALSE)</f>
        <v/>
      </c>
      <c r="S208">
        <f>IF(ISBLANK(G208),"",VLOOKUP(G208,UFMT_CONVERSION!A:C,3,FALSE))</f>
        <v/>
      </c>
      <c r="T208">
        <f>"Field '"&amp;P208&amp;IF(Q208="","","',Cond '"&amp;Q208)&amp;"', Value '"&amp;R208&amp;IF(S208="","","', Conv '"&amp;S208)&amp;"'"</f>
        <v/>
      </c>
    </row>
    <row r="209" spans="1:20">
      <c r="A209" t="n">
        <v>1102</v>
      </c>
      <c r="B209" t="n">
        <v>48</v>
      </c>
      <c r="C209" t="n">
        <v>2</v>
      </c>
      <c r="D209" t="n">
        <v>20</v>
      </c>
      <c r="F209" t="n">
        <v>311</v>
      </c>
      <c r="G209" t="n">
        <v>137</v>
      </c>
      <c r="H209" t="n">
        <v>0</v>
      </c>
      <c r="I209" t="n">
        <v>1</v>
      </c>
      <c r="K209">
        <f>"Insert into UFMT_BUILD_RULE (FORMAT_ID, FIELD_NO, PRIORITY, FIELD_ID, COND_ID, VALUE_ID, CONV_KEY, F_CHECK, F_WRITE) Values ('"&amp;A209&amp;"', '"&amp;B209&amp;"', '"&amp;C209&amp;"', '"&amp;D209&amp;"', '"&amp;E209&amp;"', '"&amp;F209&amp;"', '"&amp;G209&amp;"', '"&amp;H209&amp;"', '"&amp;I209&amp;"');"</f>
        <v/>
      </c>
      <c r="L209">
        <f>"Update UFMT_BUILD_RULE SET FIELD_ID='"&amp;D209&amp;"',COND_ID='"&amp;E209&amp;"',VALUE_ID='"&amp;F209&amp;"',CONV_KEY='"&amp;G209&amp;"',F_CHECK='"&amp;H209&amp;"',F_WRITE='"&amp;I209&amp;"' Where FORMAT_ID = '"&amp;A209&amp;"' AND FIELD_NO = '"&amp;B209&amp;"' AND PRIORITY = '"&amp;C209&amp;"';"</f>
        <v/>
      </c>
      <c r="M209">
        <f>"Delete from UFMT_BUILD_RULE Where FORMAT_ID = '"&amp;A209&amp;"' AND FIELD_NO = '"&amp;B209&amp;"' AND PRIORITY = '"&amp;C209&amp;"';"</f>
        <v/>
      </c>
      <c r="O209" t="s">
        <v>1326</v>
      </c>
      <c r="P209">
        <f>VLOOKUP(D209,UFMT_FIELD_FORMAT!A:H,8,FALSE)</f>
        <v/>
      </c>
      <c r="Q209">
        <f>IF(ISBLANK(E209),"",VLOOKUP(E209,UFMT_CONDITION!A:J,10,FALSE))</f>
        <v/>
      </c>
      <c r="R209">
        <f>VLOOKUP(F209,UFMT_VALUE!A:E,5,FALSE)</f>
        <v/>
      </c>
      <c r="S209">
        <f>IF(ISBLANK(G209),"",VLOOKUP(G209,UFMT_CONVERSION!A:C,3,FALSE))</f>
        <v/>
      </c>
      <c r="T209">
        <f>"Field '"&amp;P209&amp;IF(Q209="","","',Cond '"&amp;Q209)&amp;"', Value '"&amp;R209&amp;IF(S209="","","', Conv '"&amp;S209)&amp;"'"</f>
        <v/>
      </c>
    </row>
    <row r="210" spans="1:20">
      <c r="A210" t="n">
        <v>1102</v>
      </c>
      <c r="B210" t="n">
        <v>62</v>
      </c>
      <c r="C210" t="n">
        <v>1</v>
      </c>
      <c r="D210" t="n">
        <v>20</v>
      </c>
      <c r="F210" t="n">
        <v>285</v>
      </c>
      <c r="H210" t="n">
        <v>0</v>
      </c>
      <c r="I210" t="n">
        <v>0</v>
      </c>
      <c r="K210">
        <f>"Insert into UFMT_BUILD_RULE (FORMAT_ID, FIELD_NO, PRIORITY, FIELD_ID, COND_ID, VALUE_ID, CONV_KEY, F_CHECK, F_WRITE) Values ('"&amp;A210&amp;"', '"&amp;B210&amp;"', '"&amp;C210&amp;"', '"&amp;D210&amp;"', '"&amp;E210&amp;"', '"&amp;F210&amp;"', '"&amp;G210&amp;"', '"&amp;H210&amp;"', '"&amp;I210&amp;"');"</f>
        <v/>
      </c>
      <c r="L210">
        <f>"Update UFMT_BUILD_RULE SET FIELD_ID='"&amp;D210&amp;"',COND_ID='"&amp;E210&amp;"',VALUE_ID='"&amp;F210&amp;"',CONV_KEY='"&amp;G210&amp;"',F_CHECK='"&amp;H210&amp;"',F_WRITE='"&amp;I210&amp;"' Where FORMAT_ID = '"&amp;A210&amp;"' AND FIELD_NO = '"&amp;B210&amp;"' AND PRIORITY = '"&amp;C210&amp;"';"</f>
        <v/>
      </c>
      <c r="M210">
        <f>"Delete from UFMT_BUILD_RULE Where FORMAT_ID = '"&amp;A210&amp;"' AND FIELD_NO = '"&amp;B210&amp;"' AND PRIORITY = '"&amp;C210&amp;"';"</f>
        <v/>
      </c>
      <c r="O210" t="s">
        <v>1326</v>
      </c>
      <c r="P210">
        <f>VLOOKUP(D210,UFMT_FIELD_FORMAT!A:H,8,FALSE)</f>
        <v/>
      </c>
      <c r="Q210">
        <f>IF(ISBLANK(E210),"",VLOOKUP(E210,UFMT_CONDITION!A:J,10,FALSE))</f>
        <v/>
      </c>
      <c r="R210">
        <f>VLOOKUP(F210,UFMT_VALUE!A:E,5,FALSE)</f>
        <v/>
      </c>
      <c r="S210">
        <f>IF(ISBLANK(G210),"",VLOOKUP(G210,UFMT_CONVERSION!A:C,3,FALSE))</f>
        <v/>
      </c>
      <c r="T210">
        <f>"Field '"&amp;P210&amp;IF(Q210="","","',Cond '"&amp;Q210)&amp;"', Value '"&amp;R210&amp;IF(S210="","","', Conv '"&amp;S210)&amp;"'"</f>
        <v/>
      </c>
    </row>
    <row r="211" spans="1:20">
      <c r="A211" t="n">
        <v>1102</v>
      </c>
      <c r="B211" t="n">
        <v>70</v>
      </c>
      <c r="C211" t="n">
        <v>1</v>
      </c>
      <c r="D211" t="n">
        <v>14</v>
      </c>
      <c r="F211" t="n">
        <v>46</v>
      </c>
      <c r="H211" t="n">
        <v>0</v>
      </c>
      <c r="I211" t="n">
        <v>1</v>
      </c>
      <c r="K211">
        <f>"Insert into UFMT_BUILD_RULE (FORMAT_ID, FIELD_NO, PRIORITY, FIELD_ID, COND_ID, VALUE_ID, CONV_KEY, F_CHECK, F_WRITE) Values ('"&amp;A211&amp;"', '"&amp;B211&amp;"', '"&amp;C211&amp;"', '"&amp;D211&amp;"', '"&amp;E211&amp;"', '"&amp;F211&amp;"', '"&amp;G211&amp;"', '"&amp;H211&amp;"', '"&amp;I211&amp;"');"</f>
        <v/>
      </c>
      <c r="L211">
        <f>"Update UFMT_BUILD_RULE SET FIELD_ID='"&amp;D211&amp;"',COND_ID='"&amp;E211&amp;"',VALUE_ID='"&amp;F211&amp;"',CONV_KEY='"&amp;G211&amp;"',F_CHECK='"&amp;H211&amp;"',F_WRITE='"&amp;I211&amp;"' Where FORMAT_ID = '"&amp;A211&amp;"' AND FIELD_NO = '"&amp;B211&amp;"' AND PRIORITY = '"&amp;C211&amp;"';"</f>
        <v/>
      </c>
      <c r="M211">
        <f>"Delete from UFMT_BUILD_RULE Where FORMAT_ID = '"&amp;A211&amp;"' AND FIELD_NO = '"&amp;B211&amp;"' AND PRIORITY = '"&amp;C211&amp;"';"</f>
        <v/>
      </c>
      <c r="O211" t="s">
        <v>1326</v>
      </c>
      <c r="P211">
        <f>VLOOKUP(D211,UFMT_FIELD_FORMAT!A:H,8,FALSE)</f>
        <v/>
      </c>
      <c r="Q211">
        <f>IF(ISBLANK(E211),"",VLOOKUP(E211,UFMT_CONDITION!A:J,10,FALSE))</f>
        <v/>
      </c>
      <c r="R211">
        <f>VLOOKUP(F211,UFMT_VALUE!A:E,5,FALSE)</f>
        <v/>
      </c>
      <c r="S211">
        <f>IF(ISBLANK(G211),"",VLOOKUP(G211,UFMT_CONVERSION!A:C,3,FALSE))</f>
        <v/>
      </c>
      <c r="T211">
        <f>"Field '"&amp;P211&amp;IF(Q211="","","',Cond '"&amp;Q211)&amp;"', Value '"&amp;R211&amp;IF(S211="","","', Conv '"&amp;S211)&amp;"'"</f>
        <v/>
      </c>
    </row>
    <row r="212" spans="1:20">
      <c r="A212" t="n">
        <v>1102</v>
      </c>
      <c r="B212" t="n">
        <v>70</v>
      </c>
      <c r="C212" t="n">
        <v>2</v>
      </c>
      <c r="D212" t="n">
        <v>14</v>
      </c>
      <c r="F212" t="n">
        <v>3</v>
      </c>
      <c r="G212" t="n">
        <v>133</v>
      </c>
      <c r="H212" t="n">
        <v>0</v>
      </c>
      <c r="I212" t="n">
        <v>1</v>
      </c>
      <c r="K212">
        <f>"Insert into UFMT_BUILD_RULE (FORMAT_ID, FIELD_NO, PRIORITY, FIELD_ID, COND_ID, VALUE_ID, CONV_KEY, F_CHECK, F_WRITE) Values ('"&amp;A212&amp;"', '"&amp;B212&amp;"', '"&amp;C212&amp;"', '"&amp;D212&amp;"', '"&amp;E212&amp;"', '"&amp;F212&amp;"', '"&amp;G212&amp;"', '"&amp;H212&amp;"', '"&amp;I212&amp;"');"</f>
        <v/>
      </c>
      <c r="L212">
        <f>"Update UFMT_BUILD_RULE SET FIELD_ID='"&amp;D212&amp;"',COND_ID='"&amp;E212&amp;"',VALUE_ID='"&amp;F212&amp;"',CONV_KEY='"&amp;G212&amp;"',F_CHECK='"&amp;H212&amp;"',F_WRITE='"&amp;I212&amp;"' Where FORMAT_ID = '"&amp;A212&amp;"' AND FIELD_NO = '"&amp;B212&amp;"' AND PRIORITY = '"&amp;C212&amp;"';"</f>
        <v/>
      </c>
      <c r="M212">
        <f>"Delete from UFMT_BUILD_RULE Where FORMAT_ID = '"&amp;A212&amp;"' AND FIELD_NO = '"&amp;B212&amp;"' AND PRIORITY = '"&amp;C212&amp;"';"</f>
        <v/>
      </c>
      <c r="O212" t="s">
        <v>1326</v>
      </c>
      <c r="P212">
        <f>VLOOKUP(D212,UFMT_FIELD_FORMAT!A:H,8,FALSE)</f>
        <v/>
      </c>
      <c r="Q212">
        <f>IF(ISBLANK(E212),"",VLOOKUP(E212,UFMT_CONDITION!A:J,10,FALSE))</f>
        <v/>
      </c>
      <c r="R212">
        <f>VLOOKUP(F212,UFMT_VALUE!A:E,5,FALSE)</f>
        <v/>
      </c>
      <c r="S212">
        <f>IF(ISBLANK(G212),"",VLOOKUP(G212,UFMT_CONVERSION!A:C,3,FALSE))</f>
        <v/>
      </c>
      <c r="T212">
        <f>"Field '"&amp;P212&amp;IF(Q212="","","',Cond '"&amp;Q212)&amp;"', Value '"&amp;R212&amp;IF(S212="","","', Conv '"&amp;S212)&amp;"'"</f>
        <v/>
      </c>
    </row>
    <row r="213" spans="1:20">
      <c r="A213" t="n">
        <v>1102</v>
      </c>
      <c r="B213" t="n">
        <v>70</v>
      </c>
      <c r="C213" t="n">
        <v>3</v>
      </c>
      <c r="D213" t="n">
        <v>14</v>
      </c>
      <c r="E213" t="n">
        <v>78</v>
      </c>
      <c r="F213" t="n">
        <v>285</v>
      </c>
      <c r="G213" t="n">
        <v>136</v>
      </c>
      <c r="H213" t="n">
        <v>0</v>
      </c>
      <c r="I213" t="n">
        <v>1</v>
      </c>
      <c r="K213">
        <f>"Insert into UFMT_BUILD_RULE (FORMAT_ID, FIELD_NO, PRIORITY, FIELD_ID, COND_ID, VALUE_ID, CONV_KEY, F_CHECK, F_WRITE) Values ('"&amp;A213&amp;"', '"&amp;B213&amp;"', '"&amp;C213&amp;"', '"&amp;D213&amp;"', '"&amp;E213&amp;"', '"&amp;F213&amp;"', '"&amp;G213&amp;"', '"&amp;H213&amp;"', '"&amp;I213&amp;"');"</f>
        <v/>
      </c>
      <c r="L213">
        <f>"Update UFMT_BUILD_RULE SET FIELD_ID='"&amp;D213&amp;"',COND_ID='"&amp;E213&amp;"',VALUE_ID='"&amp;F213&amp;"',CONV_KEY='"&amp;G213&amp;"',F_CHECK='"&amp;H213&amp;"',F_WRITE='"&amp;I213&amp;"' Where FORMAT_ID = '"&amp;A213&amp;"' AND FIELD_NO = '"&amp;B213&amp;"' AND PRIORITY = '"&amp;C213&amp;"';"</f>
        <v/>
      </c>
      <c r="M213">
        <f>"Delete from UFMT_BUILD_RULE Where FORMAT_ID = '"&amp;A213&amp;"' AND FIELD_NO = '"&amp;B213&amp;"' AND PRIORITY = '"&amp;C213&amp;"';"</f>
        <v/>
      </c>
      <c r="O213" t="s">
        <v>1326</v>
      </c>
      <c r="P213">
        <f>VLOOKUP(D213,UFMT_FIELD_FORMAT!A:H,8,FALSE)</f>
        <v/>
      </c>
      <c r="Q213">
        <f>IF(ISBLANK(E213),"",VLOOKUP(E213,UFMT_CONDITION!A:J,10,FALSE))</f>
        <v/>
      </c>
      <c r="R213">
        <f>VLOOKUP(F213,UFMT_VALUE!A:E,5,FALSE)</f>
        <v/>
      </c>
      <c r="S213">
        <f>IF(ISBLANK(G213),"",VLOOKUP(G213,UFMT_CONVERSION!A:C,3,FALSE))</f>
        <v/>
      </c>
      <c r="T213">
        <f>"Field '"&amp;P213&amp;IF(Q213="","","',Cond '"&amp;Q213)&amp;"', Value '"&amp;R213&amp;IF(S213="","","', Conv '"&amp;S213)&amp;"'"</f>
        <v/>
      </c>
    </row>
    <row r="214" spans="1:20">
      <c r="A214" t="n">
        <v>1103</v>
      </c>
      <c r="B214" t="n">
        <v>7</v>
      </c>
      <c r="C214" t="n">
        <v>1</v>
      </c>
      <c r="D214" t="n">
        <v>25</v>
      </c>
      <c r="F214" t="n">
        <v>206</v>
      </c>
      <c r="H214" t="n">
        <v>0</v>
      </c>
      <c r="I214" t="n">
        <v>0</v>
      </c>
      <c r="K214">
        <f>"Insert into UFMT_BUILD_RULE (FORMAT_ID, FIELD_NO, PRIORITY, FIELD_ID, COND_ID, VALUE_ID, CONV_KEY, F_CHECK, F_WRITE) Values ('"&amp;A214&amp;"', '"&amp;B214&amp;"', '"&amp;C214&amp;"', '"&amp;D214&amp;"', '"&amp;E214&amp;"', '"&amp;F214&amp;"', '"&amp;G214&amp;"', '"&amp;H214&amp;"', '"&amp;I214&amp;"');"</f>
        <v/>
      </c>
      <c r="L214">
        <f>"Update UFMT_BUILD_RULE SET FIELD_ID='"&amp;D214&amp;"',COND_ID='"&amp;E214&amp;"',VALUE_ID='"&amp;F214&amp;"',CONV_KEY='"&amp;G214&amp;"',F_CHECK='"&amp;H214&amp;"',F_WRITE='"&amp;I214&amp;"' Where FORMAT_ID = '"&amp;A214&amp;"' AND FIELD_NO = '"&amp;B214&amp;"' AND PRIORITY = '"&amp;C214&amp;"';"</f>
        <v/>
      </c>
      <c r="M214">
        <f>"Delete from UFMT_BUILD_RULE Where FORMAT_ID = '"&amp;A214&amp;"' AND FIELD_NO = '"&amp;B214&amp;"' AND PRIORITY = '"&amp;C214&amp;"';"</f>
        <v/>
      </c>
      <c r="O214" t="s">
        <v>1326</v>
      </c>
      <c r="P214">
        <f>VLOOKUP(D214,UFMT_FIELD_FORMAT!A:H,8,FALSE)</f>
        <v/>
      </c>
      <c r="Q214">
        <f>IF(ISBLANK(E214),"",VLOOKUP(E214,UFMT_CONDITION!A:J,10,FALSE))</f>
        <v/>
      </c>
      <c r="R214">
        <f>VLOOKUP(F214,UFMT_VALUE!A:E,5,FALSE)</f>
        <v/>
      </c>
      <c r="S214">
        <f>IF(ISBLANK(G214),"",VLOOKUP(G214,UFMT_CONVERSION!A:C,3,FALSE))</f>
        <v/>
      </c>
      <c r="T214">
        <f>"Field '"&amp;P214&amp;IF(Q214="","","',Cond '"&amp;Q214)&amp;"', Value '"&amp;R214&amp;IF(S214="","","', Conv '"&amp;S214)&amp;"'"</f>
        <v/>
      </c>
    </row>
    <row r="215" spans="1:20">
      <c r="A215" t="n">
        <v>1103</v>
      </c>
      <c r="B215" t="n">
        <v>11</v>
      </c>
      <c r="C215" t="n">
        <v>1</v>
      </c>
      <c r="D215" t="n">
        <v>5</v>
      </c>
      <c r="F215" t="n">
        <v>47</v>
      </c>
      <c r="H215" t="n">
        <v>0</v>
      </c>
      <c r="I215" t="n">
        <v>0</v>
      </c>
      <c r="K215">
        <f>"Insert into UFMT_BUILD_RULE (FORMAT_ID, FIELD_NO, PRIORITY, FIELD_ID, COND_ID, VALUE_ID, CONV_KEY, F_CHECK, F_WRITE) Values ('"&amp;A215&amp;"', '"&amp;B215&amp;"', '"&amp;C215&amp;"', '"&amp;D215&amp;"', '"&amp;E215&amp;"', '"&amp;F215&amp;"', '"&amp;G215&amp;"', '"&amp;H215&amp;"', '"&amp;I215&amp;"');"</f>
        <v/>
      </c>
      <c r="L215">
        <f>"Update UFMT_BUILD_RULE SET FIELD_ID='"&amp;D215&amp;"',COND_ID='"&amp;E215&amp;"',VALUE_ID='"&amp;F215&amp;"',CONV_KEY='"&amp;G215&amp;"',F_CHECK='"&amp;H215&amp;"',F_WRITE='"&amp;I215&amp;"' Where FORMAT_ID = '"&amp;A215&amp;"' AND FIELD_NO = '"&amp;B215&amp;"' AND PRIORITY = '"&amp;C215&amp;"';"</f>
        <v/>
      </c>
      <c r="M215">
        <f>"Delete from UFMT_BUILD_RULE Where FORMAT_ID = '"&amp;A215&amp;"' AND FIELD_NO = '"&amp;B215&amp;"' AND PRIORITY = '"&amp;C215&amp;"';"</f>
        <v/>
      </c>
      <c r="O215" t="s">
        <v>1326</v>
      </c>
      <c r="P215">
        <f>VLOOKUP(D215,UFMT_FIELD_FORMAT!A:H,8,FALSE)</f>
        <v/>
      </c>
      <c r="Q215">
        <f>IF(ISBLANK(E215),"",VLOOKUP(E215,UFMT_CONDITION!A:J,10,FALSE))</f>
        <v/>
      </c>
      <c r="R215">
        <f>VLOOKUP(F215,UFMT_VALUE!A:E,5,FALSE)</f>
        <v/>
      </c>
      <c r="S215">
        <f>IF(ISBLANK(G215),"",VLOOKUP(G215,UFMT_CONVERSION!A:C,3,FALSE))</f>
        <v/>
      </c>
      <c r="T215">
        <f>"Field '"&amp;P215&amp;IF(Q215="","","',Cond '"&amp;Q215)&amp;"', Value '"&amp;R215&amp;IF(S215="","","', Conv '"&amp;S215)&amp;"'"</f>
        <v/>
      </c>
    </row>
    <row r="216" spans="1:20">
      <c r="A216" t="n">
        <v>1103</v>
      </c>
      <c r="B216" t="n">
        <v>39</v>
      </c>
      <c r="C216" t="n">
        <v>1</v>
      </c>
      <c r="D216" t="n">
        <v>46</v>
      </c>
      <c r="F216" t="n">
        <v>44</v>
      </c>
      <c r="G216" t="n">
        <v>135</v>
      </c>
      <c r="H216" t="n">
        <v>0</v>
      </c>
      <c r="I216" t="n">
        <v>1</v>
      </c>
      <c r="K216">
        <f>"Insert into UFMT_BUILD_RULE (FORMAT_ID, FIELD_NO, PRIORITY, FIELD_ID, COND_ID, VALUE_ID, CONV_KEY, F_CHECK, F_WRITE) Values ('"&amp;A216&amp;"', '"&amp;B216&amp;"', '"&amp;C216&amp;"', '"&amp;D216&amp;"', '"&amp;E216&amp;"', '"&amp;F216&amp;"', '"&amp;G216&amp;"', '"&amp;H216&amp;"', '"&amp;I216&amp;"');"</f>
        <v/>
      </c>
      <c r="L216">
        <f>"Update UFMT_BUILD_RULE SET FIELD_ID='"&amp;D216&amp;"',COND_ID='"&amp;E216&amp;"',VALUE_ID='"&amp;F216&amp;"',CONV_KEY='"&amp;G216&amp;"',F_CHECK='"&amp;H216&amp;"',F_WRITE='"&amp;I216&amp;"' Where FORMAT_ID = '"&amp;A216&amp;"' AND FIELD_NO = '"&amp;B216&amp;"' AND PRIORITY = '"&amp;C216&amp;"';"</f>
        <v/>
      </c>
      <c r="M216">
        <f>"Delete from UFMT_BUILD_RULE Where FORMAT_ID = '"&amp;A216&amp;"' AND FIELD_NO = '"&amp;B216&amp;"' AND PRIORITY = '"&amp;C216&amp;"';"</f>
        <v/>
      </c>
      <c r="O216" t="s">
        <v>1326</v>
      </c>
      <c r="P216">
        <f>VLOOKUP(D216,UFMT_FIELD_FORMAT!A:H,8,FALSE)</f>
        <v/>
      </c>
      <c r="Q216">
        <f>IF(ISBLANK(E216),"",VLOOKUP(E216,UFMT_CONDITION!A:J,10,FALSE))</f>
        <v/>
      </c>
      <c r="R216">
        <f>VLOOKUP(F216,UFMT_VALUE!A:E,5,FALSE)</f>
        <v/>
      </c>
      <c r="S216">
        <f>IF(ISBLANK(G216),"",VLOOKUP(G216,UFMT_CONVERSION!A:C,3,FALSE))</f>
        <v/>
      </c>
      <c r="T216">
        <f>"Field '"&amp;P216&amp;IF(Q216="","","',Cond '"&amp;Q216)&amp;"', Value '"&amp;R216&amp;IF(S216="","","', Conv '"&amp;S216)&amp;"'"</f>
        <v/>
      </c>
    </row>
    <row r="217" spans="1:20">
      <c r="A217" t="n">
        <v>1103</v>
      </c>
      <c r="B217" t="n">
        <v>70</v>
      </c>
      <c r="C217" t="n">
        <v>1</v>
      </c>
      <c r="D217" t="n">
        <v>14</v>
      </c>
      <c r="F217" t="n">
        <v>46</v>
      </c>
      <c r="H217" t="n">
        <v>0</v>
      </c>
      <c r="I217" t="n">
        <v>0</v>
      </c>
      <c r="K217">
        <f>"Insert into UFMT_BUILD_RULE (FORMAT_ID, FIELD_NO, PRIORITY, FIELD_ID, COND_ID, VALUE_ID, CONV_KEY, F_CHECK, F_WRITE) Values ('"&amp;A217&amp;"', '"&amp;B217&amp;"', '"&amp;C217&amp;"', '"&amp;D217&amp;"', '"&amp;E217&amp;"', '"&amp;F217&amp;"', '"&amp;G217&amp;"', '"&amp;H217&amp;"', '"&amp;I217&amp;"');"</f>
        <v/>
      </c>
      <c r="L217">
        <f>"Update UFMT_BUILD_RULE SET FIELD_ID='"&amp;D217&amp;"',COND_ID='"&amp;E217&amp;"',VALUE_ID='"&amp;F217&amp;"',CONV_KEY='"&amp;G217&amp;"',F_CHECK='"&amp;H217&amp;"',F_WRITE='"&amp;I217&amp;"' Where FORMAT_ID = '"&amp;A217&amp;"' AND FIELD_NO = '"&amp;B217&amp;"' AND PRIORITY = '"&amp;C217&amp;"';"</f>
        <v/>
      </c>
      <c r="M217">
        <f>"Delete from UFMT_BUILD_RULE Where FORMAT_ID = '"&amp;A217&amp;"' AND FIELD_NO = '"&amp;B217&amp;"' AND PRIORITY = '"&amp;C217&amp;"';"</f>
        <v/>
      </c>
      <c r="O217" t="s">
        <v>1326</v>
      </c>
      <c r="P217">
        <f>VLOOKUP(D217,UFMT_FIELD_FORMAT!A:H,8,FALSE)</f>
        <v/>
      </c>
      <c r="Q217">
        <f>IF(ISBLANK(E217),"",VLOOKUP(E217,UFMT_CONDITION!A:J,10,FALSE))</f>
        <v/>
      </c>
      <c r="R217">
        <f>VLOOKUP(F217,UFMT_VALUE!A:E,5,FALSE)</f>
        <v/>
      </c>
      <c r="S217">
        <f>IF(ISBLANK(G217),"",VLOOKUP(G217,UFMT_CONVERSION!A:C,3,FALSE))</f>
        <v/>
      </c>
      <c r="T217">
        <f>"Field '"&amp;P217&amp;IF(Q217="","","',Cond '"&amp;Q217)&amp;"', Value '"&amp;R217&amp;IF(S217="","","', Conv '"&amp;S217)&amp;"'"</f>
        <v/>
      </c>
    </row>
    <row r="218" spans="1:20">
      <c r="A218" t="n">
        <v>1200</v>
      </c>
      <c r="B218" t="n">
        <v>2</v>
      </c>
      <c r="C218" t="n">
        <v>1</v>
      </c>
      <c r="D218" t="n">
        <v>1</v>
      </c>
      <c r="F218" t="n">
        <v>2</v>
      </c>
      <c r="H218" t="n">
        <v>0</v>
      </c>
      <c r="I218" t="n">
        <v>0</v>
      </c>
      <c r="K218">
        <f>"Insert into UFMT_BUILD_RULE (FORMAT_ID, FIELD_NO, PRIORITY, FIELD_ID, COND_ID, VALUE_ID, CONV_KEY, F_CHECK, F_WRITE) Values ('"&amp;A218&amp;"', '"&amp;B218&amp;"', '"&amp;C218&amp;"', '"&amp;D218&amp;"', '"&amp;E218&amp;"', '"&amp;F218&amp;"', '"&amp;G218&amp;"', '"&amp;H218&amp;"', '"&amp;I218&amp;"');"</f>
        <v/>
      </c>
      <c r="L218">
        <f>"Update UFMT_BUILD_RULE SET FIELD_ID='"&amp;D218&amp;"',COND_ID='"&amp;E218&amp;"',VALUE_ID='"&amp;F218&amp;"',CONV_KEY='"&amp;G218&amp;"',F_CHECK='"&amp;H218&amp;"',F_WRITE='"&amp;I218&amp;"' Where FORMAT_ID = '"&amp;A218&amp;"' AND FIELD_NO = '"&amp;B218&amp;"' AND PRIORITY = '"&amp;C218&amp;"';"</f>
        <v/>
      </c>
      <c r="M218">
        <f>"Delete from UFMT_BUILD_RULE Where FORMAT_ID = '"&amp;A218&amp;"' AND FIELD_NO = '"&amp;B218&amp;"' AND PRIORITY = '"&amp;C218&amp;"';"</f>
        <v/>
      </c>
      <c r="O218" t="s">
        <v>1326</v>
      </c>
      <c r="P218">
        <f>VLOOKUP(D218,UFMT_FIELD_FORMAT!A:H,8,FALSE)</f>
        <v/>
      </c>
      <c r="Q218">
        <f>IF(ISBLANK(E218),"",VLOOKUP(E218,UFMT_CONDITION!A:J,10,FALSE))</f>
        <v/>
      </c>
      <c r="R218">
        <f>VLOOKUP(F218,UFMT_VALUE!A:E,5,FALSE)</f>
        <v/>
      </c>
      <c r="S218">
        <f>IF(ISBLANK(G218),"",VLOOKUP(G218,UFMT_CONVERSION!A:C,3,FALSE))</f>
        <v/>
      </c>
      <c r="T218">
        <f>"Field '"&amp;P218&amp;IF(Q218="","","',Cond '"&amp;Q218)&amp;"', Value '"&amp;R218&amp;IF(S218="","","', Conv '"&amp;S218)&amp;"'"</f>
        <v/>
      </c>
    </row>
    <row r="219" spans="1:20">
      <c r="A219" t="n">
        <v>1200</v>
      </c>
      <c r="B219" t="n">
        <v>3</v>
      </c>
      <c r="C219" t="n">
        <v>1</v>
      </c>
      <c r="D219" t="n">
        <v>2</v>
      </c>
      <c r="F219" t="n">
        <v>313</v>
      </c>
      <c r="H219" t="n">
        <v>0</v>
      </c>
      <c r="I219" t="n">
        <v>0</v>
      </c>
      <c r="K219">
        <f>"Insert into UFMT_BUILD_RULE (FORMAT_ID, FIELD_NO, PRIORITY, FIELD_ID, COND_ID, VALUE_ID, CONV_KEY, F_CHECK, F_WRITE) Values ('"&amp;A219&amp;"', '"&amp;B219&amp;"', '"&amp;C219&amp;"', '"&amp;D219&amp;"', '"&amp;E219&amp;"', '"&amp;F219&amp;"', '"&amp;G219&amp;"', '"&amp;H219&amp;"', '"&amp;I219&amp;"');"</f>
        <v/>
      </c>
      <c r="L219">
        <f>"Update UFMT_BUILD_RULE SET FIELD_ID='"&amp;D219&amp;"',COND_ID='"&amp;E219&amp;"',VALUE_ID='"&amp;F219&amp;"',CONV_KEY='"&amp;G219&amp;"',F_CHECK='"&amp;H219&amp;"',F_WRITE='"&amp;I219&amp;"' Where FORMAT_ID = '"&amp;A219&amp;"' AND FIELD_NO = '"&amp;B219&amp;"' AND PRIORITY = '"&amp;C219&amp;"';"</f>
        <v/>
      </c>
      <c r="M219">
        <f>"Delete from UFMT_BUILD_RULE Where FORMAT_ID = '"&amp;A219&amp;"' AND FIELD_NO = '"&amp;B219&amp;"' AND PRIORITY = '"&amp;C219&amp;"';"</f>
        <v/>
      </c>
      <c r="O219" t="s">
        <v>1326</v>
      </c>
      <c r="P219">
        <f>VLOOKUP(D219,UFMT_FIELD_FORMAT!A:H,8,FALSE)</f>
        <v/>
      </c>
      <c r="Q219">
        <f>IF(ISBLANK(E219),"",VLOOKUP(E219,UFMT_CONDITION!A:J,10,FALSE))</f>
        <v/>
      </c>
      <c r="R219">
        <f>VLOOKUP(F219,UFMT_VALUE!A:E,5,FALSE)</f>
        <v/>
      </c>
      <c r="S219">
        <f>IF(ISBLANK(G219),"",VLOOKUP(G219,UFMT_CONVERSION!A:C,3,FALSE))</f>
        <v/>
      </c>
      <c r="T219">
        <f>"Field '"&amp;P219&amp;IF(Q219="","","',Cond '"&amp;Q219)&amp;"', Value '"&amp;R219&amp;IF(S219="","","', Conv '"&amp;S219)&amp;"'"</f>
        <v/>
      </c>
    </row>
    <row r="220" spans="1:20">
      <c r="A220" t="n">
        <v>1200</v>
      </c>
      <c r="B220" t="n">
        <v>7</v>
      </c>
      <c r="C220" t="n">
        <v>1</v>
      </c>
      <c r="D220" t="n">
        <v>25</v>
      </c>
      <c r="F220" t="n">
        <v>205</v>
      </c>
      <c r="H220" t="n">
        <v>0</v>
      </c>
      <c r="I220" t="n">
        <v>0</v>
      </c>
      <c r="K220">
        <f>"Insert into UFMT_BUILD_RULE (FORMAT_ID, FIELD_NO, PRIORITY, FIELD_ID, COND_ID, VALUE_ID, CONV_KEY, F_CHECK, F_WRITE) Values ('"&amp;A220&amp;"', '"&amp;B220&amp;"', '"&amp;C220&amp;"', '"&amp;D220&amp;"', '"&amp;E220&amp;"', '"&amp;F220&amp;"', '"&amp;G220&amp;"', '"&amp;H220&amp;"', '"&amp;I220&amp;"');"</f>
        <v/>
      </c>
      <c r="L220">
        <f>"Update UFMT_BUILD_RULE SET FIELD_ID='"&amp;D220&amp;"',COND_ID='"&amp;E220&amp;"',VALUE_ID='"&amp;F220&amp;"',CONV_KEY='"&amp;G220&amp;"',F_CHECK='"&amp;H220&amp;"',F_WRITE='"&amp;I220&amp;"' Where FORMAT_ID = '"&amp;A220&amp;"' AND FIELD_NO = '"&amp;B220&amp;"' AND PRIORITY = '"&amp;C220&amp;"';"</f>
        <v/>
      </c>
      <c r="M220">
        <f>"Delete from UFMT_BUILD_RULE Where FORMAT_ID = '"&amp;A220&amp;"' AND FIELD_NO = '"&amp;B220&amp;"' AND PRIORITY = '"&amp;C220&amp;"';"</f>
        <v/>
      </c>
      <c r="O220" t="s">
        <v>1326</v>
      </c>
      <c r="P220">
        <f>VLOOKUP(D220,UFMT_FIELD_FORMAT!A:H,8,FALSE)</f>
        <v/>
      </c>
      <c r="Q220">
        <f>IF(ISBLANK(E220),"",VLOOKUP(E220,UFMT_CONDITION!A:J,10,FALSE))</f>
        <v/>
      </c>
      <c r="R220">
        <f>VLOOKUP(F220,UFMT_VALUE!A:E,5,FALSE)</f>
        <v/>
      </c>
      <c r="S220">
        <f>IF(ISBLANK(G220),"",VLOOKUP(G220,UFMT_CONVERSION!A:C,3,FALSE))</f>
        <v/>
      </c>
      <c r="T220">
        <f>"Field '"&amp;P220&amp;IF(Q220="","","',Cond '"&amp;Q220)&amp;"', Value '"&amp;R220&amp;IF(S220="","","', Conv '"&amp;S220)&amp;"'"</f>
        <v/>
      </c>
    </row>
    <row r="221" spans="1:20">
      <c r="A221" t="n">
        <v>1200</v>
      </c>
      <c r="B221" t="n">
        <v>11</v>
      </c>
      <c r="C221" t="n">
        <v>1</v>
      </c>
      <c r="D221" t="n">
        <v>5</v>
      </c>
      <c r="F221" t="n">
        <v>40</v>
      </c>
      <c r="G221" t="n">
        <v>52</v>
      </c>
      <c r="H221" t="n">
        <v>0</v>
      </c>
      <c r="I221" t="n">
        <v>0</v>
      </c>
      <c r="K221">
        <f>"Insert into UFMT_BUILD_RULE (FORMAT_ID, FIELD_NO, PRIORITY, FIELD_ID, COND_ID, VALUE_ID, CONV_KEY, F_CHECK, F_WRITE) Values ('"&amp;A221&amp;"', '"&amp;B221&amp;"', '"&amp;C221&amp;"', '"&amp;D221&amp;"', '"&amp;E221&amp;"', '"&amp;F221&amp;"', '"&amp;G221&amp;"', '"&amp;H221&amp;"', '"&amp;I221&amp;"');"</f>
        <v/>
      </c>
      <c r="L221">
        <f>"Update UFMT_BUILD_RULE SET FIELD_ID='"&amp;D221&amp;"',COND_ID='"&amp;E221&amp;"',VALUE_ID='"&amp;F221&amp;"',CONV_KEY='"&amp;G221&amp;"',F_CHECK='"&amp;H221&amp;"',F_WRITE='"&amp;I221&amp;"' Where FORMAT_ID = '"&amp;A221&amp;"' AND FIELD_NO = '"&amp;B221&amp;"' AND PRIORITY = '"&amp;C221&amp;"';"</f>
        <v/>
      </c>
      <c r="M221">
        <f>"Delete from UFMT_BUILD_RULE Where FORMAT_ID = '"&amp;A221&amp;"' AND FIELD_NO = '"&amp;B221&amp;"' AND PRIORITY = '"&amp;C221&amp;"';"</f>
        <v/>
      </c>
      <c r="O221" t="s">
        <v>1326</v>
      </c>
      <c r="P221">
        <f>VLOOKUP(D221,UFMT_FIELD_FORMAT!A:H,8,FALSE)</f>
        <v/>
      </c>
      <c r="Q221">
        <f>IF(ISBLANK(E221),"",VLOOKUP(E221,UFMT_CONDITION!A:J,10,FALSE))</f>
        <v/>
      </c>
      <c r="R221">
        <f>VLOOKUP(F221,UFMT_VALUE!A:E,5,FALSE)</f>
        <v/>
      </c>
      <c r="S221">
        <f>IF(ISBLANK(G221),"",VLOOKUP(G221,UFMT_CONVERSION!A:C,3,FALSE))</f>
        <v/>
      </c>
      <c r="T221">
        <f>"Field '"&amp;P221&amp;IF(Q221="","","',Cond '"&amp;Q221)&amp;"', Value '"&amp;R221&amp;IF(S221="","","', Conv '"&amp;S221)&amp;"'"</f>
        <v/>
      </c>
    </row>
    <row r="222" spans="1:20">
      <c r="A222" t="n">
        <v>1200</v>
      </c>
      <c r="B222" t="n">
        <v>12</v>
      </c>
      <c r="C222" t="n">
        <v>1</v>
      </c>
      <c r="D222" t="n">
        <v>5</v>
      </c>
      <c r="F222" t="n">
        <v>14</v>
      </c>
      <c r="H222" t="n">
        <v>0</v>
      </c>
      <c r="I222" t="n">
        <v>0</v>
      </c>
      <c r="K222">
        <f>"Insert into UFMT_BUILD_RULE (FORMAT_ID, FIELD_NO, PRIORITY, FIELD_ID, COND_ID, VALUE_ID, CONV_KEY, F_CHECK, F_WRITE) Values ('"&amp;A222&amp;"', '"&amp;B222&amp;"', '"&amp;C222&amp;"', '"&amp;D222&amp;"', '"&amp;E222&amp;"', '"&amp;F222&amp;"', '"&amp;G222&amp;"', '"&amp;H222&amp;"', '"&amp;I222&amp;"');"</f>
        <v/>
      </c>
      <c r="L222">
        <f>"Update UFMT_BUILD_RULE SET FIELD_ID='"&amp;D222&amp;"',COND_ID='"&amp;E222&amp;"',VALUE_ID='"&amp;F222&amp;"',CONV_KEY='"&amp;G222&amp;"',F_CHECK='"&amp;H222&amp;"',F_WRITE='"&amp;I222&amp;"' Where FORMAT_ID = '"&amp;A222&amp;"' AND FIELD_NO = '"&amp;B222&amp;"' AND PRIORITY = '"&amp;C222&amp;"';"</f>
        <v/>
      </c>
      <c r="M222">
        <f>"Delete from UFMT_BUILD_RULE Where FORMAT_ID = '"&amp;A222&amp;"' AND FIELD_NO = '"&amp;B222&amp;"' AND PRIORITY = '"&amp;C222&amp;"';"</f>
        <v/>
      </c>
      <c r="O222" t="s">
        <v>1326</v>
      </c>
      <c r="P222">
        <f>VLOOKUP(D222,UFMT_FIELD_FORMAT!A:H,8,FALSE)</f>
        <v/>
      </c>
      <c r="Q222">
        <f>IF(ISBLANK(E222),"",VLOOKUP(E222,UFMT_CONDITION!A:J,10,FALSE))</f>
        <v/>
      </c>
      <c r="R222">
        <f>VLOOKUP(F222,UFMT_VALUE!A:E,5,FALSE)</f>
        <v/>
      </c>
      <c r="S222">
        <f>IF(ISBLANK(G222),"",VLOOKUP(G222,UFMT_CONVERSION!A:C,3,FALSE))</f>
        <v/>
      </c>
      <c r="T222">
        <f>"Field '"&amp;P222&amp;IF(Q222="","","',Cond '"&amp;Q222)&amp;"', Value '"&amp;R222&amp;IF(S222="","","', Conv '"&amp;S222)&amp;"'"</f>
        <v/>
      </c>
    </row>
    <row r="223" spans="1:20">
      <c r="A223" t="n">
        <v>1200</v>
      </c>
      <c r="B223" t="n">
        <v>13</v>
      </c>
      <c r="C223" t="n">
        <v>1</v>
      </c>
      <c r="D223" t="n">
        <v>8</v>
      </c>
      <c r="F223" t="n">
        <v>13</v>
      </c>
      <c r="G223" t="n">
        <v>4</v>
      </c>
      <c r="H223" t="n">
        <v>0</v>
      </c>
      <c r="I223" t="n">
        <v>0</v>
      </c>
      <c r="K223">
        <f>"Insert into UFMT_BUILD_RULE (FORMAT_ID, FIELD_NO, PRIORITY, FIELD_ID, COND_ID, VALUE_ID, CONV_KEY, F_CHECK, F_WRITE) Values ('"&amp;A223&amp;"', '"&amp;B223&amp;"', '"&amp;C223&amp;"', '"&amp;D223&amp;"', '"&amp;E223&amp;"', '"&amp;F223&amp;"', '"&amp;G223&amp;"', '"&amp;H223&amp;"', '"&amp;I223&amp;"');"</f>
        <v/>
      </c>
      <c r="L223">
        <f>"Update UFMT_BUILD_RULE SET FIELD_ID='"&amp;D223&amp;"',COND_ID='"&amp;E223&amp;"',VALUE_ID='"&amp;F223&amp;"',CONV_KEY='"&amp;G223&amp;"',F_CHECK='"&amp;H223&amp;"',F_WRITE='"&amp;I223&amp;"' Where FORMAT_ID = '"&amp;A223&amp;"' AND FIELD_NO = '"&amp;B223&amp;"' AND PRIORITY = '"&amp;C223&amp;"';"</f>
        <v/>
      </c>
      <c r="M223">
        <f>"Delete from UFMT_BUILD_RULE Where FORMAT_ID = '"&amp;A223&amp;"' AND FIELD_NO = '"&amp;B223&amp;"' AND PRIORITY = '"&amp;C223&amp;"';"</f>
        <v/>
      </c>
      <c r="O223" t="s">
        <v>1326</v>
      </c>
      <c r="P223">
        <f>VLOOKUP(D223,UFMT_FIELD_FORMAT!A:H,8,FALSE)</f>
        <v/>
      </c>
      <c r="Q223">
        <f>IF(ISBLANK(E223),"",VLOOKUP(E223,UFMT_CONDITION!A:J,10,FALSE))</f>
        <v/>
      </c>
      <c r="R223">
        <f>VLOOKUP(F223,UFMT_VALUE!A:E,5,FALSE)</f>
        <v/>
      </c>
      <c r="S223">
        <f>IF(ISBLANK(G223),"",VLOOKUP(G223,UFMT_CONVERSION!A:C,3,FALSE))</f>
        <v/>
      </c>
      <c r="T223">
        <f>"Field '"&amp;P223&amp;IF(Q223="","","',Cond '"&amp;Q223)&amp;"', Value '"&amp;R223&amp;IF(S223="","","', Conv '"&amp;S223)&amp;"'"</f>
        <v/>
      </c>
    </row>
    <row r="224" spans="1:20">
      <c r="A224" t="n">
        <v>1200</v>
      </c>
      <c r="B224" t="n">
        <v>24</v>
      </c>
      <c r="C224" t="n">
        <v>1</v>
      </c>
      <c r="D224" t="n">
        <v>9</v>
      </c>
      <c r="F224" t="n">
        <v>3</v>
      </c>
      <c r="G224" t="n">
        <v>138</v>
      </c>
      <c r="H224" t="n">
        <v>0</v>
      </c>
      <c r="I224" t="n">
        <v>0</v>
      </c>
      <c r="K224">
        <f>"Insert into UFMT_BUILD_RULE (FORMAT_ID, FIELD_NO, PRIORITY, FIELD_ID, COND_ID, VALUE_ID, CONV_KEY, F_CHECK, F_WRITE) Values ('"&amp;A224&amp;"', '"&amp;B224&amp;"', '"&amp;C224&amp;"', '"&amp;D224&amp;"', '"&amp;E224&amp;"', '"&amp;F224&amp;"', '"&amp;G224&amp;"', '"&amp;H224&amp;"', '"&amp;I224&amp;"');"</f>
        <v/>
      </c>
      <c r="L224">
        <f>"Update UFMT_BUILD_RULE SET FIELD_ID='"&amp;D224&amp;"',COND_ID='"&amp;E224&amp;"',VALUE_ID='"&amp;F224&amp;"',CONV_KEY='"&amp;G224&amp;"',F_CHECK='"&amp;H224&amp;"',F_WRITE='"&amp;I224&amp;"' Where FORMAT_ID = '"&amp;A224&amp;"' AND FIELD_NO = '"&amp;B224&amp;"' AND PRIORITY = '"&amp;C224&amp;"';"</f>
        <v/>
      </c>
      <c r="M224">
        <f>"Delete from UFMT_BUILD_RULE Where FORMAT_ID = '"&amp;A224&amp;"' AND FIELD_NO = '"&amp;B224&amp;"' AND PRIORITY = '"&amp;C224&amp;"';"</f>
        <v/>
      </c>
      <c r="O224" t="s">
        <v>1326</v>
      </c>
      <c r="P224">
        <f>VLOOKUP(D224,UFMT_FIELD_FORMAT!A:H,8,FALSE)</f>
        <v/>
      </c>
      <c r="Q224">
        <f>IF(ISBLANK(E224),"",VLOOKUP(E224,UFMT_CONDITION!A:J,10,FALSE))</f>
        <v/>
      </c>
      <c r="R224">
        <f>VLOOKUP(F224,UFMT_VALUE!A:E,5,FALSE)</f>
        <v/>
      </c>
      <c r="S224">
        <f>IF(ISBLANK(G224),"",VLOOKUP(G224,UFMT_CONVERSION!A:C,3,FALSE))</f>
        <v/>
      </c>
      <c r="T224">
        <f>"Field '"&amp;P224&amp;IF(Q224="","","',Cond '"&amp;Q224)&amp;"', Value '"&amp;R224&amp;IF(S224="","","', Conv '"&amp;S224)&amp;"'"</f>
        <v/>
      </c>
    </row>
    <row r="225" spans="1:20">
      <c r="A225" t="n">
        <v>1200</v>
      </c>
      <c r="B225" t="n">
        <v>33</v>
      </c>
      <c r="C225" t="n">
        <v>1</v>
      </c>
      <c r="D225" t="n">
        <v>11</v>
      </c>
      <c r="F225" t="n">
        <v>314</v>
      </c>
      <c r="H225" t="n">
        <v>0</v>
      </c>
      <c r="I225" t="n">
        <v>0</v>
      </c>
      <c r="K225">
        <f>"Insert into UFMT_BUILD_RULE (FORMAT_ID, FIELD_NO, PRIORITY, FIELD_ID, COND_ID, VALUE_ID, CONV_KEY, F_CHECK, F_WRITE) Values ('"&amp;A225&amp;"', '"&amp;B225&amp;"', '"&amp;C225&amp;"', '"&amp;D225&amp;"', '"&amp;E225&amp;"', '"&amp;F225&amp;"', '"&amp;G225&amp;"', '"&amp;H225&amp;"', '"&amp;I225&amp;"');"</f>
        <v/>
      </c>
      <c r="L225">
        <f>"Update UFMT_BUILD_RULE SET FIELD_ID='"&amp;D225&amp;"',COND_ID='"&amp;E225&amp;"',VALUE_ID='"&amp;F225&amp;"',CONV_KEY='"&amp;G225&amp;"',F_CHECK='"&amp;H225&amp;"',F_WRITE='"&amp;I225&amp;"' Where FORMAT_ID = '"&amp;A225&amp;"' AND FIELD_NO = '"&amp;B225&amp;"' AND PRIORITY = '"&amp;C225&amp;"';"</f>
        <v/>
      </c>
      <c r="M225">
        <f>"Delete from UFMT_BUILD_RULE Where FORMAT_ID = '"&amp;A225&amp;"' AND FIELD_NO = '"&amp;B225&amp;"' AND PRIORITY = '"&amp;C225&amp;"';"</f>
        <v/>
      </c>
      <c r="O225" t="s">
        <v>1326</v>
      </c>
      <c r="P225">
        <f>VLOOKUP(D225,UFMT_FIELD_FORMAT!A:H,8,FALSE)</f>
        <v/>
      </c>
      <c r="Q225">
        <f>IF(ISBLANK(E225),"",VLOOKUP(E225,UFMT_CONDITION!A:J,10,FALSE))</f>
        <v/>
      </c>
      <c r="R225">
        <f>VLOOKUP(F225,UFMT_VALUE!A:E,5,FALSE)</f>
        <v/>
      </c>
      <c r="S225">
        <f>IF(ISBLANK(G225),"",VLOOKUP(G225,UFMT_CONVERSION!A:C,3,FALSE))</f>
        <v/>
      </c>
      <c r="T225">
        <f>"Field '"&amp;P225&amp;IF(Q225="","","',Cond '"&amp;Q225)&amp;"', Value '"&amp;R225&amp;IF(S225="","","', Conv '"&amp;S225)&amp;"'"</f>
        <v/>
      </c>
    </row>
    <row r="226" spans="1:20">
      <c r="A226" t="n">
        <v>1200</v>
      </c>
      <c r="B226" t="n">
        <v>41</v>
      </c>
      <c r="C226" t="n">
        <v>1</v>
      </c>
      <c r="D226" t="n">
        <v>15</v>
      </c>
      <c r="F226" t="n">
        <v>315</v>
      </c>
      <c r="H226" t="n">
        <v>0</v>
      </c>
      <c r="I226" t="n">
        <v>0</v>
      </c>
      <c r="K226">
        <f>"Insert into UFMT_BUILD_RULE (FORMAT_ID, FIELD_NO, PRIORITY, FIELD_ID, COND_ID, VALUE_ID, CONV_KEY, F_CHECK, F_WRITE) Values ('"&amp;A226&amp;"', '"&amp;B226&amp;"', '"&amp;C226&amp;"', '"&amp;D226&amp;"', '"&amp;E226&amp;"', '"&amp;F226&amp;"', '"&amp;G226&amp;"', '"&amp;H226&amp;"', '"&amp;I226&amp;"');"</f>
        <v/>
      </c>
      <c r="L226">
        <f>"Update UFMT_BUILD_RULE SET FIELD_ID='"&amp;D226&amp;"',COND_ID='"&amp;E226&amp;"',VALUE_ID='"&amp;F226&amp;"',CONV_KEY='"&amp;G226&amp;"',F_CHECK='"&amp;H226&amp;"',F_WRITE='"&amp;I226&amp;"' Where FORMAT_ID = '"&amp;A226&amp;"' AND FIELD_NO = '"&amp;B226&amp;"' AND PRIORITY = '"&amp;C226&amp;"';"</f>
        <v/>
      </c>
      <c r="M226">
        <f>"Delete from UFMT_BUILD_RULE Where FORMAT_ID = '"&amp;A226&amp;"' AND FIELD_NO = '"&amp;B226&amp;"' AND PRIORITY = '"&amp;C226&amp;"';"</f>
        <v/>
      </c>
      <c r="O226" t="s">
        <v>1326</v>
      </c>
      <c r="P226">
        <f>VLOOKUP(D226,UFMT_FIELD_FORMAT!A:H,8,FALSE)</f>
        <v/>
      </c>
      <c r="Q226">
        <f>IF(ISBLANK(E226),"",VLOOKUP(E226,UFMT_CONDITION!A:J,10,FALSE))</f>
        <v/>
      </c>
      <c r="R226">
        <f>VLOOKUP(F226,UFMT_VALUE!A:E,5,FALSE)</f>
        <v/>
      </c>
      <c r="S226">
        <f>IF(ISBLANK(G226),"",VLOOKUP(G226,UFMT_CONVERSION!A:C,3,FALSE))</f>
        <v/>
      </c>
      <c r="T226">
        <f>"Field '"&amp;P226&amp;IF(Q226="","","',Cond '"&amp;Q226)&amp;"', Value '"&amp;R226&amp;IF(S226="","","', Conv '"&amp;S226)&amp;"'"</f>
        <v/>
      </c>
    </row>
    <row r="227" spans="1:20">
      <c r="A227" t="n">
        <v>1200</v>
      </c>
      <c r="B227" t="n">
        <v>42</v>
      </c>
      <c r="C227" t="n">
        <v>1</v>
      </c>
      <c r="D227" t="n">
        <v>16</v>
      </c>
      <c r="F227" t="n">
        <v>316</v>
      </c>
      <c r="H227" t="n">
        <v>0</v>
      </c>
      <c r="I227" t="n">
        <v>0</v>
      </c>
      <c r="K227">
        <f>"Insert into UFMT_BUILD_RULE (FORMAT_ID, FIELD_NO, PRIORITY, FIELD_ID, COND_ID, VALUE_ID, CONV_KEY, F_CHECK, F_WRITE) Values ('"&amp;A227&amp;"', '"&amp;B227&amp;"', '"&amp;C227&amp;"', '"&amp;D227&amp;"', '"&amp;E227&amp;"', '"&amp;F227&amp;"', '"&amp;G227&amp;"', '"&amp;H227&amp;"', '"&amp;I227&amp;"');"</f>
        <v/>
      </c>
      <c r="L227">
        <f>"Update UFMT_BUILD_RULE SET FIELD_ID='"&amp;D227&amp;"',COND_ID='"&amp;E227&amp;"',VALUE_ID='"&amp;F227&amp;"',CONV_KEY='"&amp;G227&amp;"',F_CHECK='"&amp;H227&amp;"',F_WRITE='"&amp;I227&amp;"' Where FORMAT_ID = '"&amp;A227&amp;"' AND FIELD_NO = '"&amp;B227&amp;"' AND PRIORITY = '"&amp;C227&amp;"';"</f>
        <v/>
      </c>
      <c r="M227">
        <f>"Delete from UFMT_BUILD_RULE Where FORMAT_ID = '"&amp;A227&amp;"' AND FIELD_NO = '"&amp;B227&amp;"' AND PRIORITY = '"&amp;C227&amp;"';"</f>
        <v/>
      </c>
      <c r="O227" t="s">
        <v>1326</v>
      </c>
      <c r="P227">
        <f>VLOOKUP(D227,UFMT_FIELD_FORMAT!A:H,8,FALSE)</f>
        <v/>
      </c>
      <c r="Q227">
        <f>IF(ISBLANK(E227),"",VLOOKUP(E227,UFMT_CONDITION!A:J,10,FALSE))</f>
        <v/>
      </c>
      <c r="R227">
        <f>VLOOKUP(F227,UFMT_VALUE!A:E,5,FALSE)</f>
        <v/>
      </c>
      <c r="S227">
        <f>IF(ISBLANK(G227),"",VLOOKUP(G227,UFMT_CONVERSION!A:C,3,FALSE))</f>
        <v/>
      </c>
      <c r="T227">
        <f>"Field '"&amp;P227&amp;IF(Q227="","","',Cond '"&amp;Q227)&amp;"', Value '"&amp;R227&amp;IF(S227="","","', Conv '"&amp;S227)&amp;"'"</f>
        <v/>
      </c>
    </row>
    <row r="228" spans="1:20">
      <c r="A228" t="n">
        <v>1200</v>
      </c>
      <c r="B228" t="n">
        <v>48</v>
      </c>
      <c r="C228" t="n">
        <v>1</v>
      </c>
      <c r="D228" t="n">
        <v>20</v>
      </c>
      <c r="E228" t="n">
        <v>66</v>
      </c>
      <c r="F228" t="n">
        <v>272</v>
      </c>
      <c r="G228" t="n">
        <v>140</v>
      </c>
      <c r="H228" t="n">
        <v>0</v>
      </c>
      <c r="I228" t="n">
        <v>0</v>
      </c>
      <c r="K228">
        <f>"Insert into UFMT_BUILD_RULE (FORMAT_ID, FIELD_NO, PRIORITY, FIELD_ID, COND_ID, VALUE_ID, CONV_KEY, F_CHECK, F_WRITE) Values ('"&amp;A228&amp;"', '"&amp;B228&amp;"', '"&amp;C228&amp;"', '"&amp;D228&amp;"', '"&amp;E228&amp;"', '"&amp;F228&amp;"', '"&amp;G228&amp;"', '"&amp;H228&amp;"', '"&amp;I228&amp;"');"</f>
        <v/>
      </c>
      <c r="L228">
        <f>"Update UFMT_BUILD_RULE SET FIELD_ID='"&amp;D228&amp;"',COND_ID='"&amp;E228&amp;"',VALUE_ID='"&amp;F228&amp;"',CONV_KEY='"&amp;G228&amp;"',F_CHECK='"&amp;H228&amp;"',F_WRITE='"&amp;I228&amp;"' Where FORMAT_ID = '"&amp;A228&amp;"' AND FIELD_NO = '"&amp;B228&amp;"' AND PRIORITY = '"&amp;C228&amp;"';"</f>
        <v/>
      </c>
      <c r="M228">
        <f>"Delete from UFMT_BUILD_RULE Where FORMAT_ID = '"&amp;A228&amp;"' AND FIELD_NO = '"&amp;B228&amp;"' AND PRIORITY = '"&amp;C228&amp;"';"</f>
        <v/>
      </c>
      <c r="O228" t="s">
        <v>1326</v>
      </c>
      <c r="P228">
        <f>VLOOKUP(D228,UFMT_FIELD_FORMAT!A:H,8,FALSE)</f>
        <v/>
      </c>
      <c r="Q228">
        <f>IF(ISBLANK(E228),"",VLOOKUP(E228,UFMT_CONDITION!A:J,10,FALSE))</f>
        <v/>
      </c>
      <c r="R228">
        <f>VLOOKUP(F228,UFMT_VALUE!A:E,5,FALSE)</f>
        <v/>
      </c>
      <c r="S228">
        <f>IF(ISBLANK(G228),"",VLOOKUP(G228,UFMT_CONVERSION!A:C,3,FALSE))</f>
        <v/>
      </c>
      <c r="T228">
        <f>"Field '"&amp;P228&amp;IF(Q228="","","',Cond '"&amp;Q228)&amp;"', Value '"&amp;R228&amp;IF(S228="","","', Conv '"&amp;S228)&amp;"'"</f>
        <v/>
      </c>
    </row>
    <row r="229" spans="1:20">
      <c r="A229" t="n">
        <v>1200</v>
      </c>
      <c r="B229" t="n">
        <v>52</v>
      </c>
      <c r="C229" t="n">
        <v>1</v>
      </c>
      <c r="D229" t="n">
        <v>31</v>
      </c>
      <c r="F229" t="n">
        <v>213</v>
      </c>
      <c r="G229" t="n">
        <v>139</v>
      </c>
      <c r="H229" t="n">
        <v>0</v>
      </c>
      <c r="I229" t="n">
        <v>0</v>
      </c>
      <c r="K229">
        <f>"Insert into UFMT_BUILD_RULE (FORMAT_ID, FIELD_NO, PRIORITY, FIELD_ID, COND_ID, VALUE_ID, CONV_KEY, F_CHECK, F_WRITE) Values ('"&amp;A229&amp;"', '"&amp;B229&amp;"', '"&amp;C229&amp;"', '"&amp;D229&amp;"', '"&amp;E229&amp;"', '"&amp;F229&amp;"', '"&amp;G229&amp;"', '"&amp;H229&amp;"', '"&amp;I229&amp;"');"</f>
        <v/>
      </c>
      <c r="L229">
        <f>"Update UFMT_BUILD_RULE SET FIELD_ID='"&amp;D229&amp;"',COND_ID='"&amp;E229&amp;"',VALUE_ID='"&amp;F229&amp;"',CONV_KEY='"&amp;G229&amp;"',F_CHECK='"&amp;H229&amp;"',F_WRITE='"&amp;I229&amp;"' Where FORMAT_ID = '"&amp;A229&amp;"' AND FIELD_NO = '"&amp;B229&amp;"' AND PRIORITY = '"&amp;C229&amp;"';"</f>
        <v/>
      </c>
      <c r="M229">
        <f>"Delete from UFMT_BUILD_RULE Where FORMAT_ID = '"&amp;A229&amp;"' AND FIELD_NO = '"&amp;B229&amp;"' AND PRIORITY = '"&amp;C229&amp;"';"</f>
        <v/>
      </c>
      <c r="O229" t="s">
        <v>1326</v>
      </c>
      <c r="P229">
        <f>VLOOKUP(D229,UFMT_FIELD_FORMAT!A:H,8,FALSE)</f>
        <v/>
      </c>
      <c r="Q229">
        <f>IF(ISBLANK(E229),"",VLOOKUP(E229,UFMT_CONDITION!A:J,10,FALSE))</f>
        <v/>
      </c>
      <c r="R229">
        <f>VLOOKUP(F229,UFMT_VALUE!A:E,5,FALSE)</f>
        <v/>
      </c>
      <c r="S229">
        <f>IF(ISBLANK(G229),"",VLOOKUP(G229,UFMT_CONVERSION!A:C,3,FALSE))</f>
        <v/>
      </c>
      <c r="T229">
        <f>"Field '"&amp;P229&amp;IF(Q229="","","',Cond '"&amp;Q229)&amp;"', Value '"&amp;R229&amp;IF(S229="","","', Conv '"&amp;S229)&amp;"'"</f>
        <v/>
      </c>
    </row>
    <row r="230" spans="1:20">
      <c r="A230" t="n">
        <v>1201</v>
      </c>
      <c r="B230" t="n">
        <v>2</v>
      </c>
      <c r="C230" t="n">
        <v>1</v>
      </c>
      <c r="D230" t="n">
        <v>1</v>
      </c>
      <c r="F230" t="n">
        <v>2</v>
      </c>
      <c r="H230" t="n">
        <v>0</v>
      </c>
      <c r="I230" t="n">
        <v>0</v>
      </c>
      <c r="K230">
        <f>"Insert into UFMT_BUILD_RULE (FORMAT_ID, FIELD_NO, PRIORITY, FIELD_ID, COND_ID, VALUE_ID, CONV_KEY, F_CHECK, F_WRITE) Values ('"&amp;A230&amp;"', '"&amp;B230&amp;"', '"&amp;C230&amp;"', '"&amp;D230&amp;"', '"&amp;E230&amp;"', '"&amp;F230&amp;"', '"&amp;G230&amp;"', '"&amp;H230&amp;"', '"&amp;I230&amp;"');"</f>
        <v/>
      </c>
      <c r="L230">
        <f>"Update UFMT_BUILD_RULE SET FIELD_ID='"&amp;D230&amp;"',COND_ID='"&amp;E230&amp;"',VALUE_ID='"&amp;F230&amp;"',CONV_KEY='"&amp;G230&amp;"',F_CHECK='"&amp;H230&amp;"',F_WRITE='"&amp;I230&amp;"' Where FORMAT_ID = '"&amp;A230&amp;"' AND FIELD_NO = '"&amp;B230&amp;"' AND PRIORITY = '"&amp;C230&amp;"';"</f>
        <v/>
      </c>
      <c r="M230">
        <f>"Delete from UFMT_BUILD_RULE Where FORMAT_ID = '"&amp;A230&amp;"' AND FIELD_NO = '"&amp;B230&amp;"' AND PRIORITY = '"&amp;C230&amp;"';"</f>
        <v/>
      </c>
      <c r="O230" t="s">
        <v>1326</v>
      </c>
      <c r="P230">
        <f>VLOOKUP(D230,UFMT_FIELD_FORMAT!A:H,8,FALSE)</f>
        <v/>
      </c>
      <c r="Q230">
        <f>IF(ISBLANK(E230),"",VLOOKUP(E230,UFMT_CONDITION!A:J,10,FALSE))</f>
        <v/>
      </c>
      <c r="R230">
        <f>VLOOKUP(F230,UFMT_VALUE!A:E,5,FALSE)</f>
        <v/>
      </c>
      <c r="S230">
        <f>IF(ISBLANK(G230),"",VLOOKUP(G230,UFMT_CONVERSION!A:C,3,FALSE))</f>
        <v/>
      </c>
      <c r="T230">
        <f>"Field '"&amp;P230&amp;IF(Q230="","","',Cond '"&amp;Q230)&amp;"', Value '"&amp;R230&amp;IF(S230="","","', Conv '"&amp;S230)&amp;"'"</f>
        <v/>
      </c>
    </row>
    <row r="231" spans="1:20">
      <c r="A231" t="n">
        <v>1201</v>
      </c>
      <c r="B231" t="n">
        <v>3</v>
      </c>
      <c r="C231" t="n">
        <v>1</v>
      </c>
      <c r="D231" t="n">
        <v>2</v>
      </c>
      <c r="F231" t="n">
        <v>24</v>
      </c>
      <c r="H231" t="n">
        <v>0</v>
      </c>
      <c r="I231" t="n">
        <v>0</v>
      </c>
      <c r="K231">
        <f>"Insert into UFMT_BUILD_RULE (FORMAT_ID, FIELD_NO, PRIORITY, FIELD_ID, COND_ID, VALUE_ID, CONV_KEY, F_CHECK, F_WRITE) Values ('"&amp;A231&amp;"', '"&amp;B231&amp;"', '"&amp;C231&amp;"', '"&amp;D231&amp;"', '"&amp;E231&amp;"', '"&amp;F231&amp;"', '"&amp;G231&amp;"', '"&amp;H231&amp;"', '"&amp;I231&amp;"');"</f>
        <v/>
      </c>
      <c r="L231">
        <f>"Update UFMT_BUILD_RULE SET FIELD_ID='"&amp;D231&amp;"',COND_ID='"&amp;E231&amp;"',VALUE_ID='"&amp;F231&amp;"',CONV_KEY='"&amp;G231&amp;"',F_CHECK='"&amp;H231&amp;"',F_WRITE='"&amp;I231&amp;"' Where FORMAT_ID = '"&amp;A231&amp;"' AND FIELD_NO = '"&amp;B231&amp;"' AND PRIORITY = '"&amp;C231&amp;"';"</f>
        <v/>
      </c>
      <c r="M231">
        <f>"Delete from UFMT_BUILD_RULE Where FORMAT_ID = '"&amp;A231&amp;"' AND FIELD_NO = '"&amp;B231&amp;"' AND PRIORITY = '"&amp;C231&amp;"';"</f>
        <v/>
      </c>
      <c r="O231" t="s">
        <v>1326</v>
      </c>
      <c r="P231">
        <f>VLOOKUP(D231,UFMT_FIELD_FORMAT!A:H,8,FALSE)</f>
        <v/>
      </c>
      <c r="Q231">
        <f>IF(ISBLANK(E231),"",VLOOKUP(E231,UFMT_CONDITION!A:J,10,FALSE))</f>
        <v/>
      </c>
      <c r="R231">
        <f>VLOOKUP(F231,UFMT_VALUE!A:E,5,FALSE)</f>
        <v/>
      </c>
      <c r="S231">
        <f>IF(ISBLANK(G231),"",VLOOKUP(G231,UFMT_CONVERSION!A:C,3,FALSE))</f>
        <v/>
      </c>
      <c r="T231">
        <f>"Field '"&amp;P231&amp;IF(Q231="","","',Cond '"&amp;Q231)&amp;"', Value '"&amp;R231&amp;IF(S231="","","', Conv '"&amp;S231)&amp;"'"</f>
        <v/>
      </c>
    </row>
    <row r="232" spans="1:20">
      <c r="A232" t="n">
        <v>1201</v>
      </c>
      <c r="B232" t="n">
        <v>7</v>
      </c>
      <c r="C232" t="n">
        <v>1</v>
      </c>
      <c r="D232" t="n">
        <v>25</v>
      </c>
      <c r="F232" t="n">
        <v>206</v>
      </c>
      <c r="H232" t="n">
        <v>0</v>
      </c>
      <c r="I232" t="n">
        <v>0</v>
      </c>
      <c r="K232">
        <f>"Insert into UFMT_BUILD_RULE (FORMAT_ID, FIELD_NO, PRIORITY, FIELD_ID, COND_ID, VALUE_ID, CONV_KEY, F_CHECK, F_WRITE) Values ('"&amp;A232&amp;"', '"&amp;B232&amp;"', '"&amp;C232&amp;"', '"&amp;D232&amp;"', '"&amp;E232&amp;"', '"&amp;F232&amp;"', '"&amp;G232&amp;"', '"&amp;H232&amp;"', '"&amp;I232&amp;"');"</f>
        <v/>
      </c>
      <c r="L232">
        <f>"Update UFMT_BUILD_RULE SET FIELD_ID='"&amp;D232&amp;"',COND_ID='"&amp;E232&amp;"',VALUE_ID='"&amp;F232&amp;"',CONV_KEY='"&amp;G232&amp;"',F_CHECK='"&amp;H232&amp;"',F_WRITE='"&amp;I232&amp;"' Where FORMAT_ID = '"&amp;A232&amp;"' AND FIELD_NO = '"&amp;B232&amp;"' AND PRIORITY = '"&amp;C232&amp;"';"</f>
        <v/>
      </c>
      <c r="M232">
        <f>"Delete from UFMT_BUILD_RULE Where FORMAT_ID = '"&amp;A232&amp;"' AND FIELD_NO = '"&amp;B232&amp;"' AND PRIORITY = '"&amp;C232&amp;"';"</f>
        <v/>
      </c>
      <c r="O232" t="s">
        <v>1326</v>
      </c>
      <c r="P232">
        <f>VLOOKUP(D232,UFMT_FIELD_FORMAT!A:H,8,FALSE)</f>
        <v/>
      </c>
      <c r="Q232">
        <f>IF(ISBLANK(E232),"",VLOOKUP(E232,UFMT_CONDITION!A:J,10,FALSE))</f>
        <v/>
      </c>
      <c r="R232">
        <f>VLOOKUP(F232,UFMT_VALUE!A:E,5,FALSE)</f>
        <v/>
      </c>
      <c r="S232">
        <f>IF(ISBLANK(G232),"",VLOOKUP(G232,UFMT_CONVERSION!A:C,3,FALSE))</f>
        <v/>
      </c>
      <c r="T232">
        <f>"Field '"&amp;P232&amp;IF(Q232="","","',Cond '"&amp;Q232)&amp;"', Value '"&amp;R232&amp;IF(S232="","","', Conv '"&amp;S232)&amp;"'"</f>
        <v/>
      </c>
    </row>
    <row r="233" spans="1:20">
      <c r="A233" t="n">
        <v>1201</v>
      </c>
      <c r="B233" t="n">
        <v>11</v>
      </c>
      <c r="C233" t="n">
        <v>1</v>
      </c>
      <c r="D233" t="n">
        <v>5</v>
      </c>
      <c r="F233" t="n">
        <v>47</v>
      </c>
      <c r="H233" t="n">
        <v>0</v>
      </c>
      <c r="I233" t="n">
        <v>0</v>
      </c>
      <c r="K233">
        <f>"Insert into UFMT_BUILD_RULE (FORMAT_ID, FIELD_NO, PRIORITY, FIELD_ID, COND_ID, VALUE_ID, CONV_KEY, F_CHECK, F_WRITE) Values ('"&amp;A233&amp;"', '"&amp;B233&amp;"', '"&amp;C233&amp;"', '"&amp;D233&amp;"', '"&amp;E233&amp;"', '"&amp;F233&amp;"', '"&amp;G233&amp;"', '"&amp;H233&amp;"', '"&amp;I233&amp;"');"</f>
        <v/>
      </c>
      <c r="L233">
        <f>"Update UFMT_BUILD_RULE SET FIELD_ID='"&amp;D233&amp;"',COND_ID='"&amp;E233&amp;"',VALUE_ID='"&amp;F233&amp;"',CONV_KEY='"&amp;G233&amp;"',F_CHECK='"&amp;H233&amp;"',F_WRITE='"&amp;I233&amp;"' Where FORMAT_ID = '"&amp;A233&amp;"' AND FIELD_NO = '"&amp;B233&amp;"' AND PRIORITY = '"&amp;C233&amp;"';"</f>
        <v/>
      </c>
      <c r="M233">
        <f>"Delete from UFMT_BUILD_RULE Where FORMAT_ID = '"&amp;A233&amp;"' AND FIELD_NO = '"&amp;B233&amp;"' AND PRIORITY = '"&amp;C233&amp;"';"</f>
        <v/>
      </c>
      <c r="O233" t="s">
        <v>1326</v>
      </c>
      <c r="P233">
        <f>VLOOKUP(D233,UFMT_FIELD_FORMAT!A:H,8,FALSE)</f>
        <v/>
      </c>
      <c r="Q233">
        <f>IF(ISBLANK(E233),"",VLOOKUP(E233,UFMT_CONDITION!A:J,10,FALSE))</f>
        <v/>
      </c>
      <c r="R233">
        <f>VLOOKUP(F233,UFMT_VALUE!A:E,5,FALSE)</f>
        <v/>
      </c>
      <c r="S233">
        <f>IF(ISBLANK(G233),"",VLOOKUP(G233,UFMT_CONVERSION!A:C,3,FALSE))</f>
        <v/>
      </c>
      <c r="T233">
        <f>"Field '"&amp;P233&amp;IF(Q233="","","',Cond '"&amp;Q233)&amp;"', Value '"&amp;R233&amp;IF(S233="","","', Conv '"&amp;S233)&amp;"'"</f>
        <v/>
      </c>
    </row>
    <row r="234" spans="1:20">
      <c r="A234" t="n">
        <v>1201</v>
      </c>
      <c r="B234" t="n">
        <v>12</v>
      </c>
      <c r="C234" t="n">
        <v>1</v>
      </c>
      <c r="D234" t="n">
        <v>5</v>
      </c>
      <c r="F234" t="n">
        <v>14</v>
      </c>
      <c r="H234" t="n">
        <v>0</v>
      </c>
      <c r="I234" t="n">
        <v>0</v>
      </c>
      <c r="K234">
        <f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/>
      </c>
      <c r="L234">
        <f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/>
      </c>
      <c r="M234">
        <f>"Delete from UFMT_BUILD_RULE Where FORMAT_ID = '"&amp;A234&amp;"' AND FIELD_NO = '"&amp;B234&amp;"' AND PRIORITY = '"&amp;C234&amp;"';"</f>
        <v/>
      </c>
      <c r="O234" t="s">
        <v>1326</v>
      </c>
      <c r="P234">
        <f>VLOOKUP(D234,UFMT_FIELD_FORMAT!A:H,8,FALSE)</f>
        <v/>
      </c>
      <c r="Q234">
        <f>IF(ISBLANK(E234),"",VLOOKUP(E234,UFMT_CONDITION!A:J,10,FALSE))</f>
        <v/>
      </c>
      <c r="R234">
        <f>VLOOKUP(F234,UFMT_VALUE!A:E,5,FALSE)</f>
        <v/>
      </c>
      <c r="S234">
        <f>IF(ISBLANK(G234),"",VLOOKUP(G234,UFMT_CONVERSION!A:C,3,FALSE))</f>
        <v/>
      </c>
      <c r="T234">
        <f>"Field '"&amp;P234&amp;IF(Q234="","","',Cond '"&amp;Q234)&amp;"', Value '"&amp;R234&amp;IF(S234="","","', Conv '"&amp;S234)&amp;"'"</f>
        <v/>
      </c>
    </row>
    <row r="235" spans="1:20">
      <c r="A235" t="n">
        <v>1201</v>
      </c>
      <c r="B235" t="n">
        <v>13</v>
      </c>
      <c r="C235" t="n">
        <v>1</v>
      </c>
      <c r="D235" t="n">
        <v>8</v>
      </c>
      <c r="F235" t="n">
        <v>13</v>
      </c>
      <c r="H235" t="n">
        <v>0</v>
      </c>
      <c r="I235" t="n">
        <v>0</v>
      </c>
      <c r="K235">
        <f>"Insert into UFMT_BUILD_RULE (FORMAT_ID, FIELD_NO, PRIORITY, FIELD_ID, COND_ID, VALUE_ID, CONV_KEY, F_CHECK, F_WRITE) Values ('"&amp;A235&amp;"', '"&amp;B235&amp;"', '"&amp;C235&amp;"', '"&amp;D235&amp;"', '"&amp;E235&amp;"', '"&amp;F235&amp;"', '"&amp;G235&amp;"', '"&amp;H235&amp;"', '"&amp;I235&amp;"');"</f>
        <v/>
      </c>
      <c r="L235">
        <f>"Update UFMT_BUILD_RULE SET FIELD_ID='"&amp;D235&amp;"',COND_ID='"&amp;E235&amp;"',VALUE_ID='"&amp;F235&amp;"',CONV_KEY='"&amp;G235&amp;"',F_CHECK='"&amp;H235&amp;"',F_WRITE='"&amp;I235&amp;"' Where FORMAT_ID = '"&amp;A235&amp;"' AND FIELD_NO = '"&amp;B235&amp;"' AND PRIORITY = '"&amp;C235&amp;"';"</f>
        <v/>
      </c>
      <c r="M235">
        <f>"Delete from UFMT_BUILD_RULE Where FORMAT_ID = '"&amp;A235&amp;"' AND FIELD_NO = '"&amp;B235&amp;"' AND PRIORITY = '"&amp;C235&amp;"';"</f>
        <v/>
      </c>
      <c r="O235" t="s">
        <v>1326</v>
      </c>
      <c r="P235">
        <f>VLOOKUP(D235,UFMT_FIELD_FORMAT!A:H,8,FALSE)</f>
        <v/>
      </c>
      <c r="Q235">
        <f>IF(ISBLANK(E235),"",VLOOKUP(E235,UFMT_CONDITION!A:J,10,FALSE))</f>
        <v/>
      </c>
      <c r="R235">
        <f>VLOOKUP(F235,UFMT_VALUE!A:E,5,FALSE)</f>
        <v/>
      </c>
      <c r="S235">
        <f>IF(ISBLANK(G235),"",VLOOKUP(G235,UFMT_CONVERSION!A:C,3,FALSE))</f>
        <v/>
      </c>
      <c r="T235">
        <f>"Field '"&amp;P235&amp;IF(Q235="","","',Cond '"&amp;Q235)&amp;"', Value '"&amp;R235&amp;IF(S235="","","', Conv '"&amp;S235)&amp;"'"</f>
        <v/>
      </c>
    </row>
    <row r="236" spans="1:20">
      <c r="A236" t="n">
        <v>1201</v>
      </c>
      <c r="B236" t="n">
        <v>24</v>
      </c>
      <c r="C236" t="n">
        <v>1</v>
      </c>
      <c r="D236" t="n">
        <v>9</v>
      </c>
      <c r="F236" t="n">
        <v>285</v>
      </c>
      <c r="H236" t="n">
        <v>0</v>
      </c>
      <c r="I236" t="n">
        <v>0</v>
      </c>
      <c r="K236">
        <f>"Insert into UFMT_BUILD_RULE (FORMAT_ID, FIELD_NO, PRIORITY, FIELD_ID, COND_ID, VALUE_ID, CONV_KEY, F_CHECK, F_WRITE) Values ('"&amp;A236&amp;"', '"&amp;B236&amp;"', '"&amp;C236&amp;"', '"&amp;D236&amp;"', '"&amp;E236&amp;"', '"&amp;F236&amp;"', '"&amp;G236&amp;"', '"&amp;H236&amp;"', '"&amp;I236&amp;"');"</f>
        <v/>
      </c>
      <c r="L236">
        <f>"Update UFMT_BUILD_RULE SET FIELD_ID='"&amp;D236&amp;"',COND_ID='"&amp;E236&amp;"',VALUE_ID='"&amp;F236&amp;"',CONV_KEY='"&amp;G236&amp;"',F_CHECK='"&amp;H236&amp;"',F_WRITE='"&amp;I236&amp;"' Where FORMAT_ID = '"&amp;A236&amp;"' AND FIELD_NO = '"&amp;B236&amp;"' AND PRIORITY = '"&amp;C236&amp;"';"</f>
        <v/>
      </c>
      <c r="M236">
        <f>"Delete from UFMT_BUILD_RULE Where FORMAT_ID = '"&amp;A236&amp;"' AND FIELD_NO = '"&amp;B236&amp;"' AND PRIORITY = '"&amp;C236&amp;"';"</f>
        <v/>
      </c>
      <c r="O236" t="s">
        <v>1326</v>
      </c>
      <c r="P236">
        <f>VLOOKUP(D236,UFMT_FIELD_FORMAT!A:H,8,FALSE)</f>
        <v/>
      </c>
      <c r="Q236">
        <f>IF(ISBLANK(E236),"",VLOOKUP(E236,UFMT_CONDITION!A:J,10,FALSE))</f>
        <v/>
      </c>
      <c r="R236">
        <f>VLOOKUP(F236,UFMT_VALUE!A:E,5,FALSE)</f>
        <v/>
      </c>
      <c r="S236">
        <f>IF(ISBLANK(G236),"",VLOOKUP(G236,UFMT_CONVERSION!A:C,3,FALSE))</f>
        <v/>
      </c>
      <c r="T236">
        <f>"Field '"&amp;P236&amp;IF(Q236="","","',Cond '"&amp;Q236)&amp;"', Value '"&amp;R236&amp;IF(S236="","","', Conv '"&amp;S236)&amp;"'"</f>
        <v/>
      </c>
    </row>
    <row r="237" spans="1:20">
      <c r="A237" t="n">
        <v>1201</v>
      </c>
      <c r="B237" t="n">
        <v>33</v>
      </c>
      <c r="C237" t="n">
        <v>1</v>
      </c>
      <c r="D237" t="n">
        <v>11</v>
      </c>
      <c r="F237" t="n">
        <v>285</v>
      </c>
      <c r="H237" t="n">
        <v>0</v>
      </c>
      <c r="I237" t="n">
        <v>0</v>
      </c>
      <c r="K237">
        <f>"Insert into UFMT_BUILD_RULE (FORMAT_ID, FIELD_NO, PRIORITY, FIELD_ID, COND_ID, VALUE_ID, CONV_KEY, F_CHECK, F_WRITE) Values ('"&amp;A237&amp;"', '"&amp;B237&amp;"', '"&amp;C237&amp;"', '"&amp;D237&amp;"', '"&amp;E237&amp;"', '"&amp;F237&amp;"', '"&amp;G237&amp;"', '"&amp;H237&amp;"', '"&amp;I237&amp;"');"</f>
        <v/>
      </c>
      <c r="L237">
        <f>"Update UFMT_BUILD_RULE SET FIELD_ID='"&amp;D237&amp;"',COND_ID='"&amp;E237&amp;"',VALUE_ID='"&amp;F237&amp;"',CONV_KEY='"&amp;G237&amp;"',F_CHECK='"&amp;H237&amp;"',F_WRITE='"&amp;I237&amp;"' Where FORMAT_ID = '"&amp;A237&amp;"' AND FIELD_NO = '"&amp;B237&amp;"' AND PRIORITY = '"&amp;C237&amp;"';"</f>
        <v/>
      </c>
      <c r="M237">
        <f>"Delete from UFMT_BUILD_RULE Where FORMAT_ID = '"&amp;A237&amp;"' AND FIELD_NO = '"&amp;B237&amp;"' AND PRIORITY = '"&amp;C237&amp;"';"</f>
        <v/>
      </c>
      <c r="O237" t="s">
        <v>1326</v>
      </c>
      <c r="P237">
        <f>VLOOKUP(D237,UFMT_FIELD_FORMAT!A:H,8,FALSE)</f>
        <v/>
      </c>
      <c r="Q237">
        <f>IF(ISBLANK(E237),"",VLOOKUP(E237,UFMT_CONDITION!A:J,10,FALSE))</f>
        <v/>
      </c>
      <c r="R237">
        <f>VLOOKUP(F237,UFMT_VALUE!A:E,5,FALSE)</f>
        <v/>
      </c>
      <c r="S237">
        <f>IF(ISBLANK(G237),"",VLOOKUP(G237,UFMT_CONVERSION!A:C,3,FALSE))</f>
        <v/>
      </c>
      <c r="T237">
        <f>"Field '"&amp;P237&amp;IF(Q237="","","',Cond '"&amp;Q237)&amp;"', Value '"&amp;R237&amp;IF(S237="","","', Conv '"&amp;S237)&amp;"'"</f>
        <v/>
      </c>
    </row>
    <row r="238" spans="1:20">
      <c r="A238" t="n">
        <v>1201</v>
      </c>
      <c r="B238" t="n">
        <v>39</v>
      </c>
      <c r="C238" t="n">
        <v>1</v>
      </c>
      <c r="D238" t="n">
        <v>46</v>
      </c>
      <c r="F238" t="n">
        <v>44</v>
      </c>
      <c r="G238" t="n">
        <v>134</v>
      </c>
      <c r="H238" t="n">
        <v>0</v>
      </c>
      <c r="I238" t="n">
        <v>1</v>
      </c>
      <c r="K238">
        <f>"Insert into UFMT_BUILD_RULE (FORMAT_ID, FIELD_NO, PRIORITY, FIELD_ID, COND_ID, VALUE_ID, CONV_KEY, F_CHECK, F_WRITE) Values ('"&amp;A238&amp;"', '"&amp;B238&amp;"', '"&amp;C238&amp;"', '"&amp;D238&amp;"', '"&amp;E238&amp;"', '"&amp;F238&amp;"', '"&amp;G238&amp;"', '"&amp;H238&amp;"', '"&amp;I238&amp;"');"</f>
        <v/>
      </c>
      <c r="L238">
        <f>"Update UFMT_BUILD_RULE SET FIELD_ID='"&amp;D238&amp;"',COND_ID='"&amp;E238&amp;"',VALUE_ID='"&amp;F238&amp;"',CONV_KEY='"&amp;G238&amp;"',F_CHECK='"&amp;H238&amp;"',F_WRITE='"&amp;I238&amp;"' Where FORMAT_ID = '"&amp;A238&amp;"' AND FIELD_NO = '"&amp;B238&amp;"' AND PRIORITY = '"&amp;C238&amp;"';"</f>
        <v/>
      </c>
      <c r="M238">
        <f>"Delete from UFMT_BUILD_RULE Where FORMAT_ID = '"&amp;A238&amp;"' AND FIELD_NO = '"&amp;B238&amp;"' AND PRIORITY = '"&amp;C238&amp;"';"</f>
        <v/>
      </c>
      <c r="O238" t="s">
        <v>1326</v>
      </c>
      <c r="P238">
        <f>VLOOKUP(D238,UFMT_FIELD_FORMAT!A:H,8,FALSE)</f>
        <v/>
      </c>
      <c r="Q238">
        <f>IF(ISBLANK(E238),"",VLOOKUP(E238,UFMT_CONDITION!A:J,10,FALSE))</f>
        <v/>
      </c>
      <c r="R238">
        <f>VLOOKUP(F238,UFMT_VALUE!A:E,5,FALSE)</f>
        <v/>
      </c>
      <c r="S238">
        <f>IF(ISBLANK(G238),"",VLOOKUP(G238,UFMT_CONVERSION!A:C,3,FALSE))</f>
        <v/>
      </c>
      <c r="T238">
        <f>"Field '"&amp;P238&amp;IF(Q238="","","',Cond '"&amp;Q238)&amp;"', Value '"&amp;R238&amp;IF(S238="","","', Conv '"&amp;S238)&amp;"'"</f>
        <v/>
      </c>
    </row>
    <row r="239" spans="1:20">
      <c r="A239" t="n">
        <v>1201</v>
      </c>
      <c r="B239" t="n">
        <v>41</v>
      </c>
      <c r="C239" t="n">
        <v>1</v>
      </c>
      <c r="D239" t="n">
        <v>15</v>
      </c>
      <c r="F239" t="n">
        <v>25</v>
      </c>
      <c r="H239" t="n">
        <v>0</v>
      </c>
      <c r="I239" t="n">
        <v>0</v>
      </c>
      <c r="K239">
        <f>"Insert into UFMT_BUILD_RULE (FORMAT_ID, FIELD_NO, PRIORITY, FIELD_ID, COND_ID, VALUE_ID, CONV_KEY, F_CHECK, F_WRITE) Values ('"&amp;A239&amp;"', '"&amp;B239&amp;"', '"&amp;C239&amp;"', '"&amp;D239&amp;"', '"&amp;E239&amp;"', '"&amp;F239&amp;"', '"&amp;G239&amp;"', '"&amp;H239&amp;"', '"&amp;I239&amp;"');"</f>
        <v/>
      </c>
      <c r="L239">
        <f>"Update UFMT_BUILD_RULE SET FIELD_ID='"&amp;D239&amp;"',COND_ID='"&amp;E239&amp;"',VALUE_ID='"&amp;F239&amp;"',CONV_KEY='"&amp;G239&amp;"',F_CHECK='"&amp;H239&amp;"',F_WRITE='"&amp;I239&amp;"' Where FORMAT_ID = '"&amp;A239&amp;"' AND FIELD_NO = '"&amp;B239&amp;"' AND PRIORITY = '"&amp;C239&amp;"';"</f>
        <v/>
      </c>
      <c r="M239">
        <f>"Delete from UFMT_BUILD_RULE Where FORMAT_ID = '"&amp;A239&amp;"' AND FIELD_NO = '"&amp;B239&amp;"' AND PRIORITY = '"&amp;C239&amp;"';"</f>
        <v/>
      </c>
      <c r="O239" t="s">
        <v>1326</v>
      </c>
      <c r="P239">
        <f>VLOOKUP(D239,UFMT_FIELD_FORMAT!A:H,8,FALSE)</f>
        <v/>
      </c>
      <c r="Q239">
        <f>IF(ISBLANK(E239),"",VLOOKUP(E239,UFMT_CONDITION!A:J,10,FALSE))</f>
        <v/>
      </c>
      <c r="R239">
        <f>VLOOKUP(F239,UFMT_VALUE!A:E,5,FALSE)</f>
        <v/>
      </c>
      <c r="S239">
        <f>IF(ISBLANK(G239),"",VLOOKUP(G239,UFMT_CONVERSION!A:C,3,FALSE))</f>
        <v/>
      </c>
      <c r="T239">
        <f>"Field '"&amp;P239&amp;IF(Q239="","","',Cond '"&amp;Q239)&amp;"', Value '"&amp;R239&amp;IF(S239="","","', Conv '"&amp;S239)&amp;"'"</f>
        <v/>
      </c>
    </row>
    <row r="240" spans="1:20">
      <c r="A240" t="n">
        <v>1201</v>
      </c>
      <c r="B240" t="n">
        <v>42</v>
      </c>
      <c r="C240" t="n">
        <v>1</v>
      </c>
      <c r="D240" t="n">
        <v>16</v>
      </c>
      <c r="F240" t="n">
        <v>26</v>
      </c>
      <c r="H240" t="n">
        <v>0</v>
      </c>
      <c r="I240" t="n">
        <v>0</v>
      </c>
      <c r="K240">
        <f>"Insert into UFMT_BUILD_RULE (FORMAT_ID, FIELD_NO, PRIORITY, FIELD_ID, COND_ID, VALUE_ID, CONV_KEY, F_CHECK, F_WRITE) Values ('"&amp;A240&amp;"', '"&amp;B240&amp;"', '"&amp;C240&amp;"', '"&amp;D240&amp;"', '"&amp;E240&amp;"', '"&amp;F240&amp;"', '"&amp;G240&amp;"', '"&amp;H240&amp;"', '"&amp;I240&amp;"');"</f>
        <v/>
      </c>
      <c r="L240">
        <f>"Update UFMT_BUILD_RULE SET FIELD_ID='"&amp;D240&amp;"',COND_ID='"&amp;E240&amp;"',VALUE_ID='"&amp;F240&amp;"',CONV_KEY='"&amp;G240&amp;"',F_CHECK='"&amp;H240&amp;"',F_WRITE='"&amp;I240&amp;"' Where FORMAT_ID = '"&amp;A240&amp;"' AND FIELD_NO = '"&amp;B240&amp;"' AND PRIORITY = '"&amp;C240&amp;"';"</f>
        <v/>
      </c>
      <c r="M240">
        <f>"Delete from UFMT_BUILD_RULE Where FORMAT_ID = '"&amp;A240&amp;"' AND FIELD_NO = '"&amp;B240&amp;"' AND PRIORITY = '"&amp;C240&amp;"';"</f>
        <v/>
      </c>
      <c r="O240" t="s">
        <v>1326</v>
      </c>
      <c r="P240">
        <f>VLOOKUP(D240,UFMT_FIELD_FORMAT!A:H,8,FALSE)</f>
        <v/>
      </c>
      <c r="Q240">
        <f>IF(ISBLANK(E240),"",VLOOKUP(E240,UFMT_CONDITION!A:J,10,FALSE))</f>
        <v/>
      </c>
      <c r="R240">
        <f>VLOOKUP(F240,UFMT_VALUE!A:E,5,FALSE)</f>
        <v/>
      </c>
      <c r="S240">
        <f>IF(ISBLANK(G240),"",VLOOKUP(G240,UFMT_CONVERSION!A:C,3,FALSE))</f>
        <v/>
      </c>
      <c r="T240">
        <f>"Field '"&amp;P240&amp;IF(Q240="","","',Cond '"&amp;Q240)&amp;"', Value '"&amp;R240&amp;IF(S240="","","', Conv '"&amp;S240)&amp;"'"</f>
        <v/>
      </c>
    </row>
    <row r="241" spans="1:20">
      <c r="A241" t="n">
        <v>1201</v>
      </c>
      <c r="B241" t="n">
        <v>52</v>
      </c>
      <c r="C241" t="n">
        <v>1</v>
      </c>
      <c r="D241" t="n">
        <v>31</v>
      </c>
      <c r="F241" t="n">
        <v>213</v>
      </c>
      <c r="H241" t="n">
        <v>0</v>
      </c>
      <c r="I241" t="n">
        <v>0</v>
      </c>
      <c r="K241">
        <f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/>
      </c>
      <c r="L241">
        <f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/>
      </c>
      <c r="M241">
        <f>"Delete from UFMT_BUILD_RULE Where FORMAT_ID = '"&amp;A241&amp;"' AND FIELD_NO = '"&amp;B241&amp;"' AND PRIORITY = '"&amp;C241&amp;"';"</f>
        <v/>
      </c>
      <c r="O241" t="s">
        <v>1326</v>
      </c>
      <c r="P241">
        <f>VLOOKUP(D241,UFMT_FIELD_FORMAT!A:H,8,FALSE)</f>
        <v/>
      </c>
      <c r="Q241">
        <f>IF(ISBLANK(E241),"",VLOOKUP(E241,UFMT_CONDITION!A:J,10,FALSE))</f>
        <v/>
      </c>
      <c r="R241">
        <f>VLOOKUP(F241,UFMT_VALUE!A:E,5,FALSE)</f>
        <v/>
      </c>
      <c r="S241">
        <f>IF(ISBLANK(G241),"",VLOOKUP(G241,UFMT_CONVERSION!A:C,3,FALSE))</f>
        <v/>
      </c>
      <c r="T241">
        <f>"Field '"&amp;P241&amp;IF(Q241="","","',Cond '"&amp;Q241)&amp;"', Value '"&amp;R241&amp;IF(S241="","","', Conv '"&amp;S241)&amp;"'"</f>
        <v/>
      </c>
    </row>
    <row r="242" spans="1:20">
      <c r="A242" t="n">
        <v>1300</v>
      </c>
      <c r="B242" t="n">
        <v>2</v>
      </c>
      <c r="C242" t="n">
        <v>1</v>
      </c>
      <c r="D242" t="n">
        <v>1</v>
      </c>
      <c r="F242" t="n">
        <v>2</v>
      </c>
      <c r="H242" t="n">
        <v>0</v>
      </c>
      <c r="I242" t="n">
        <v>0</v>
      </c>
      <c r="K242">
        <f>"Insert into UFMT_BUILD_RULE (FORMAT_ID, FIELD_NO, PRIORITY, FIELD_ID, COND_ID, VALUE_ID, CONV_KEY, F_CHECK, F_WRITE) Values ('"&amp;A242&amp;"', '"&amp;B242&amp;"', '"&amp;C242&amp;"', '"&amp;D242&amp;"', '"&amp;E242&amp;"', '"&amp;F242&amp;"', '"&amp;G242&amp;"', '"&amp;H242&amp;"', '"&amp;I242&amp;"');"</f>
        <v/>
      </c>
      <c r="L242">
        <f>"Update UFMT_BUILD_RULE SET FIELD_ID='"&amp;D242&amp;"',COND_ID='"&amp;E242&amp;"',VALUE_ID='"&amp;F242&amp;"',CONV_KEY='"&amp;G242&amp;"',F_CHECK='"&amp;H242&amp;"',F_WRITE='"&amp;I242&amp;"' Where FORMAT_ID = '"&amp;A242&amp;"' AND FIELD_NO = '"&amp;B242&amp;"' AND PRIORITY = '"&amp;C242&amp;"';"</f>
        <v/>
      </c>
      <c r="M242">
        <f>"Delete from UFMT_BUILD_RULE Where FORMAT_ID = '"&amp;A242&amp;"' AND FIELD_NO = '"&amp;B242&amp;"' AND PRIORITY = '"&amp;C242&amp;"';"</f>
        <v/>
      </c>
      <c r="O242" t="s">
        <v>1326</v>
      </c>
      <c r="P242">
        <f>VLOOKUP(D242,UFMT_FIELD_FORMAT!A:H,8,FALSE)</f>
        <v/>
      </c>
      <c r="Q242">
        <f>IF(ISBLANK(E242),"",VLOOKUP(E242,UFMT_CONDITION!A:J,10,FALSE))</f>
        <v/>
      </c>
      <c r="R242">
        <f>VLOOKUP(F242,UFMT_VALUE!A:E,5,FALSE)</f>
        <v/>
      </c>
      <c r="S242">
        <f>IF(ISBLANK(G242),"",VLOOKUP(G242,UFMT_CONVERSION!A:C,3,FALSE))</f>
        <v/>
      </c>
      <c r="T242">
        <f>"Field '"&amp;P242&amp;IF(Q242="","","',Cond '"&amp;Q242)&amp;"', Value '"&amp;R242&amp;IF(S242="","","', Conv '"&amp;S242)&amp;"'"</f>
        <v/>
      </c>
    </row>
    <row r="243" spans="1:20">
      <c r="A243" t="n">
        <v>1300</v>
      </c>
      <c r="B243" t="n">
        <v>3</v>
      </c>
      <c r="C243" t="n">
        <v>1</v>
      </c>
      <c r="D243" t="n">
        <v>2</v>
      </c>
      <c r="F243" t="n">
        <v>317</v>
      </c>
      <c r="H243" t="n">
        <v>0</v>
      </c>
      <c r="I243" t="n">
        <v>0</v>
      </c>
      <c r="K243">
        <f>"Insert into UFMT_BUILD_RULE (FORMAT_ID, FIELD_NO, PRIORITY, FIELD_ID, COND_ID, VALUE_ID, CONV_KEY, F_CHECK, F_WRITE) Values ('"&amp;A243&amp;"', '"&amp;B243&amp;"', '"&amp;C243&amp;"', '"&amp;D243&amp;"', '"&amp;E243&amp;"', '"&amp;F243&amp;"', '"&amp;G243&amp;"', '"&amp;H243&amp;"', '"&amp;I243&amp;"');"</f>
        <v/>
      </c>
      <c r="L243">
        <f>"Update UFMT_BUILD_RULE SET FIELD_ID='"&amp;D243&amp;"',COND_ID='"&amp;E243&amp;"',VALUE_ID='"&amp;F243&amp;"',CONV_KEY='"&amp;G243&amp;"',F_CHECK='"&amp;H243&amp;"',F_WRITE='"&amp;I243&amp;"' Where FORMAT_ID = '"&amp;A243&amp;"' AND FIELD_NO = '"&amp;B243&amp;"' AND PRIORITY = '"&amp;C243&amp;"';"</f>
        <v/>
      </c>
      <c r="M243">
        <f>"Delete from UFMT_BUILD_RULE Where FORMAT_ID = '"&amp;A243&amp;"' AND FIELD_NO = '"&amp;B243&amp;"' AND PRIORITY = '"&amp;C243&amp;"';"</f>
        <v/>
      </c>
      <c r="O243" t="s">
        <v>1326</v>
      </c>
      <c r="P243">
        <f>VLOOKUP(D243,UFMT_FIELD_FORMAT!A:H,8,FALSE)</f>
        <v/>
      </c>
      <c r="Q243">
        <f>IF(ISBLANK(E243),"",VLOOKUP(E243,UFMT_CONDITION!A:J,10,FALSE))</f>
        <v/>
      </c>
      <c r="R243">
        <f>VLOOKUP(F243,UFMT_VALUE!A:E,5,FALSE)</f>
        <v/>
      </c>
      <c r="S243">
        <f>IF(ISBLANK(G243),"",VLOOKUP(G243,UFMT_CONVERSION!A:C,3,FALSE))</f>
        <v/>
      </c>
      <c r="T243">
        <f>"Field '"&amp;P243&amp;IF(Q243="","","',Cond '"&amp;Q243)&amp;"', Value '"&amp;R243&amp;IF(S243="","","', Conv '"&amp;S243)&amp;"'"</f>
        <v/>
      </c>
    </row>
    <row r="244" spans="1:20">
      <c r="A244" t="n">
        <v>1300</v>
      </c>
      <c r="B244" t="n">
        <v>7</v>
      </c>
      <c r="C244" t="n">
        <v>1</v>
      </c>
      <c r="D244" t="n">
        <v>25</v>
      </c>
      <c r="F244" t="n">
        <v>205</v>
      </c>
      <c r="H244" t="n">
        <v>0</v>
      </c>
      <c r="I244" t="n">
        <v>0</v>
      </c>
      <c r="K244">
        <f>"Insert into UFMT_BUILD_RULE (FORMAT_ID, FIELD_NO, PRIORITY, FIELD_ID, COND_ID, VALUE_ID, CONV_KEY, F_CHECK, F_WRITE) Values ('"&amp;A244&amp;"', '"&amp;B244&amp;"', '"&amp;C244&amp;"', '"&amp;D244&amp;"', '"&amp;E244&amp;"', '"&amp;F244&amp;"', '"&amp;G244&amp;"', '"&amp;H244&amp;"', '"&amp;I244&amp;"');"</f>
        <v/>
      </c>
      <c r="L244">
        <f>"Update UFMT_BUILD_RULE SET FIELD_ID='"&amp;D244&amp;"',COND_ID='"&amp;E244&amp;"',VALUE_ID='"&amp;F244&amp;"',CONV_KEY='"&amp;G244&amp;"',F_CHECK='"&amp;H244&amp;"',F_WRITE='"&amp;I244&amp;"' Where FORMAT_ID = '"&amp;A244&amp;"' AND FIELD_NO = '"&amp;B244&amp;"' AND PRIORITY = '"&amp;C244&amp;"';"</f>
        <v/>
      </c>
      <c r="M244">
        <f>"Delete from UFMT_BUILD_RULE Where FORMAT_ID = '"&amp;A244&amp;"' AND FIELD_NO = '"&amp;B244&amp;"' AND PRIORITY = '"&amp;C244&amp;"';"</f>
        <v/>
      </c>
      <c r="O244" t="s">
        <v>1326</v>
      </c>
      <c r="P244">
        <f>VLOOKUP(D244,UFMT_FIELD_FORMAT!A:H,8,FALSE)</f>
        <v/>
      </c>
      <c r="Q244">
        <f>IF(ISBLANK(E244),"",VLOOKUP(E244,UFMT_CONDITION!A:J,10,FALSE))</f>
        <v/>
      </c>
      <c r="R244">
        <f>VLOOKUP(F244,UFMT_VALUE!A:E,5,FALSE)</f>
        <v/>
      </c>
      <c r="S244">
        <f>IF(ISBLANK(G244),"",VLOOKUP(G244,UFMT_CONVERSION!A:C,3,FALSE))</f>
        <v/>
      </c>
      <c r="T244">
        <f>"Field '"&amp;P244&amp;IF(Q244="","","',Cond '"&amp;Q244)&amp;"', Value '"&amp;R244&amp;IF(S244="","","', Conv '"&amp;S244)&amp;"'"</f>
        <v/>
      </c>
    </row>
    <row r="245" spans="1:20">
      <c r="A245" t="n">
        <v>1300</v>
      </c>
      <c r="B245" t="n">
        <v>11</v>
      </c>
      <c r="C245" t="n">
        <v>1</v>
      </c>
      <c r="D245" t="n">
        <v>5</v>
      </c>
      <c r="F245" t="n">
        <v>40</v>
      </c>
      <c r="G245" t="n">
        <v>52</v>
      </c>
      <c r="H245" t="n">
        <v>0</v>
      </c>
      <c r="I245" t="n">
        <v>0</v>
      </c>
      <c r="K245">
        <f>"Insert into UFMT_BUILD_RULE (FORMAT_ID, FIELD_NO, PRIORITY, FIELD_ID, COND_ID, VALUE_ID, CONV_KEY, F_CHECK, F_WRITE) Values ('"&amp;A245&amp;"', '"&amp;B245&amp;"', '"&amp;C245&amp;"', '"&amp;D245&amp;"', '"&amp;E245&amp;"', '"&amp;F245&amp;"', '"&amp;G245&amp;"', '"&amp;H245&amp;"', '"&amp;I245&amp;"');"</f>
        <v/>
      </c>
      <c r="L245">
        <f>"Update UFMT_BUILD_RULE SET FIELD_ID='"&amp;D245&amp;"',COND_ID='"&amp;E245&amp;"',VALUE_ID='"&amp;F245&amp;"',CONV_KEY='"&amp;G245&amp;"',F_CHECK='"&amp;H245&amp;"',F_WRITE='"&amp;I245&amp;"' Where FORMAT_ID = '"&amp;A245&amp;"' AND FIELD_NO = '"&amp;B245&amp;"' AND PRIORITY = '"&amp;C245&amp;"';"</f>
        <v/>
      </c>
      <c r="M245">
        <f>"Delete from UFMT_BUILD_RULE Where FORMAT_ID = '"&amp;A245&amp;"' AND FIELD_NO = '"&amp;B245&amp;"' AND PRIORITY = '"&amp;C245&amp;"';"</f>
        <v/>
      </c>
      <c r="O245" t="s">
        <v>1326</v>
      </c>
      <c r="P245">
        <f>VLOOKUP(D245,UFMT_FIELD_FORMAT!A:H,8,FALSE)</f>
        <v/>
      </c>
      <c r="Q245">
        <f>IF(ISBLANK(E245),"",VLOOKUP(E245,UFMT_CONDITION!A:J,10,FALSE))</f>
        <v/>
      </c>
      <c r="R245">
        <f>VLOOKUP(F245,UFMT_VALUE!A:E,5,FALSE)</f>
        <v/>
      </c>
      <c r="S245">
        <f>IF(ISBLANK(G245),"",VLOOKUP(G245,UFMT_CONVERSION!A:C,3,FALSE))</f>
        <v/>
      </c>
      <c r="T245">
        <f>"Field '"&amp;P245&amp;IF(Q245="","","',Cond '"&amp;Q245)&amp;"', Value '"&amp;R245&amp;IF(S245="","","', Conv '"&amp;S245)&amp;"'"</f>
        <v/>
      </c>
    </row>
    <row r="246" spans="1:20">
      <c r="A246" t="n">
        <v>1300</v>
      </c>
      <c r="B246" t="n">
        <v>12</v>
      </c>
      <c r="C246" t="n">
        <v>1</v>
      </c>
      <c r="D246" t="n">
        <v>5</v>
      </c>
      <c r="F246" t="n">
        <v>14</v>
      </c>
      <c r="H246" t="n">
        <v>0</v>
      </c>
      <c r="I246" t="n">
        <v>0</v>
      </c>
      <c r="K246">
        <f>"Insert into UFMT_BUILD_RULE (FORMAT_ID, FIELD_NO, PRIORITY, FIELD_ID, COND_ID, VALUE_ID, CONV_KEY, F_CHECK, F_WRITE) Values ('"&amp;A246&amp;"', '"&amp;B246&amp;"', '"&amp;C246&amp;"', '"&amp;D246&amp;"', '"&amp;E246&amp;"', '"&amp;F246&amp;"', '"&amp;G246&amp;"', '"&amp;H246&amp;"', '"&amp;I246&amp;"');"</f>
        <v/>
      </c>
      <c r="L246">
        <f>"Update UFMT_BUILD_RULE SET FIELD_ID='"&amp;D246&amp;"',COND_ID='"&amp;E246&amp;"',VALUE_ID='"&amp;F246&amp;"',CONV_KEY='"&amp;G246&amp;"',F_CHECK='"&amp;H246&amp;"',F_WRITE='"&amp;I246&amp;"' Where FORMAT_ID = '"&amp;A246&amp;"' AND FIELD_NO = '"&amp;B246&amp;"' AND PRIORITY = '"&amp;C246&amp;"';"</f>
        <v/>
      </c>
      <c r="M246">
        <f>"Delete from UFMT_BUILD_RULE Where FORMAT_ID = '"&amp;A246&amp;"' AND FIELD_NO = '"&amp;B246&amp;"' AND PRIORITY = '"&amp;C246&amp;"';"</f>
        <v/>
      </c>
      <c r="O246" t="s">
        <v>1326</v>
      </c>
      <c r="P246">
        <f>VLOOKUP(D246,UFMT_FIELD_FORMAT!A:H,8,FALSE)</f>
        <v/>
      </c>
      <c r="Q246">
        <f>IF(ISBLANK(E246),"",VLOOKUP(E246,UFMT_CONDITION!A:J,10,FALSE))</f>
        <v/>
      </c>
      <c r="R246">
        <f>VLOOKUP(F246,UFMT_VALUE!A:E,5,FALSE)</f>
        <v/>
      </c>
      <c r="S246">
        <f>IF(ISBLANK(G246),"",VLOOKUP(G246,UFMT_CONVERSION!A:C,3,FALSE))</f>
        <v/>
      </c>
      <c r="T246">
        <f>"Field '"&amp;P246&amp;IF(Q246="","","',Cond '"&amp;Q246)&amp;"', Value '"&amp;R246&amp;IF(S246="","","', Conv '"&amp;S246)&amp;"'"</f>
        <v/>
      </c>
    </row>
    <row r="247" spans="1:20">
      <c r="A247" t="n">
        <v>1300</v>
      </c>
      <c r="B247" t="n">
        <v>13</v>
      </c>
      <c r="C247" t="n">
        <v>1</v>
      </c>
      <c r="D247" t="n">
        <v>8</v>
      </c>
      <c r="F247" t="n">
        <v>13</v>
      </c>
      <c r="G247" t="n">
        <v>4</v>
      </c>
      <c r="H247" t="n">
        <v>0</v>
      </c>
      <c r="I247" t="n">
        <v>0</v>
      </c>
      <c r="K247">
        <f>"Insert into UFMT_BUILD_RULE (FORMAT_ID, FIELD_NO, PRIORITY, FIELD_ID, COND_ID, VALUE_ID, CONV_KEY, F_CHECK, F_WRITE) Values ('"&amp;A247&amp;"', '"&amp;B247&amp;"', '"&amp;C247&amp;"', '"&amp;D247&amp;"', '"&amp;E247&amp;"', '"&amp;F247&amp;"', '"&amp;G247&amp;"', '"&amp;H247&amp;"', '"&amp;I247&amp;"');"</f>
        <v/>
      </c>
      <c r="L247">
        <f>"Update UFMT_BUILD_RULE SET FIELD_ID='"&amp;D247&amp;"',COND_ID='"&amp;E247&amp;"',VALUE_ID='"&amp;F247&amp;"',CONV_KEY='"&amp;G247&amp;"',F_CHECK='"&amp;H247&amp;"',F_WRITE='"&amp;I247&amp;"' Where FORMAT_ID = '"&amp;A247&amp;"' AND FIELD_NO = '"&amp;B247&amp;"' AND PRIORITY = '"&amp;C247&amp;"';"</f>
        <v/>
      </c>
      <c r="M247">
        <f>"Delete from UFMT_BUILD_RULE Where FORMAT_ID = '"&amp;A247&amp;"' AND FIELD_NO = '"&amp;B247&amp;"' AND PRIORITY = '"&amp;C247&amp;"';"</f>
        <v/>
      </c>
      <c r="O247" t="s">
        <v>1326</v>
      </c>
      <c r="P247">
        <f>VLOOKUP(D247,UFMT_FIELD_FORMAT!A:H,8,FALSE)</f>
        <v/>
      </c>
      <c r="Q247">
        <f>IF(ISBLANK(E247),"",VLOOKUP(E247,UFMT_CONDITION!A:J,10,FALSE))</f>
        <v/>
      </c>
      <c r="R247">
        <f>VLOOKUP(F247,UFMT_VALUE!A:E,5,FALSE)</f>
        <v/>
      </c>
      <c r="S247">
        <f>IF(ISBLANK(G247),"",VLOOKUP(G247,UFMT_CONVERSION!A:C,3,FALSE))</f>
        <v/>
      </c>
      <c r="T247">
        <f>"Field '"&amp;P247&amp;IF(Q247="","","',Cond '"&amp;Q247)&amp;"', Value '"&amp;R247&amp;IF(S247="","","', Conv '"&amp;S247)&amp;"'"</f>
        <v/>
      </c>
    </row>
    <row r="248" spans="1:20">
      <c r="A248" t="n">
        <v>1300</v>
      </c>
      <c r="B248" t="n">
        <v>32</v>
      </c>
      <c r="C248" t="n">
        <v>1</v>
      </c>
      <c r="D248" t="n">
        <v>11</v>
      </c>
      <c r="F248" t="n">
        <v>318</v>
      </c>
      <c r="H248" t="n">
        <v>0</v>
      </c>
      <c r="I248" t="n">
        <v>0</v>
      </c>
      <c r="K248">
        <f>"Insert into UFMT_BUILD_RULE (FORMAT_ID, FIELD_NO, PRIORITY, FIELD_ID, COND_ID, VALUE_ID, CONV_KEY, F_CHECK, F_WRITE) Values ('"&amp;A248&amp;"', '"&amp;B248&amp;"', '"&amp;C248&amp;"', '"&amp;D248&amp;"', '"&amp;E248&amp;"', '"&amp;F248&amp;"', '"&amp;G248&amp;"', '"&amp;H248&amp;"', '"&amp;I248&amp;"');"</f>
        <v/>
      </c>
      <c r="L248">
        <f>"Update UFMT_BUILD_RULE SET FIELD_ID='"&amp;D248&amp;"',COND_ID='"&amp;E248&amp;"',VALUE_ID='"&amp;F248&amp;"',CONV_KEY='"&amp;G248&amp;"',F_CHECK='"&amp;H248&amp;"',F_WRITE='"&amp;I248&amp;"' Where FORMAT_ID = '"&amp;A248&amp;"' AND FIELD_NO = '"&amp;B248&amp;"' AND PRIORITY = '"&amp;C248&amp;"';"</f>
        <v/>
      </c>
      <c r="M248">
        <f>"Delete from UFMT_BUILD_RULE Where FORMAT_ID = '"&amp;A248&amp;"' AND FIELD_NO = '"&amp;B248&amp;"' AND PRIORITY = '"&amp;C248&amp;"';"</f>
        <v/>
      </c>
      <c r="O248" t="s">
        <v>1326</v>
      </c>
      <c r="P248">
        <f>VLOOKUP(D248,UFMT_FIELD_FORMAT!A:H,8,FALSE)</f>
        <v/>
      </c>
      <c r="Q248">
        <f>IF(ISBLANK(E248),"",VLOOKUP(E248,UFMT_CONDITION!A:J,10,FALSE))</f>
        <v/>
      </c>
      <c r="R248">
        <f>VLOOKUP(F248,UFMT_VALUE!A:E,5,FALSE)</f>
        <v/>
      </c>
      <c r="S248">
        <f>IF(ISBLANK(G248),"",VLOOKUP(G248,UFMT_CONVERSION!A:C,3,FALSE))</f>
        <v/>
      </c>
      <c r="T248">
        <f>"Field '"&amp;P248&amp;IF(Q248="","","',Cond '"&amp;Q248)&amp;"', Value '"&amp;R248&amp;IF(S248="","","', Conv '"&amp;S248)&amp;"'"</f>
        <v/>
      </c>
    </row>
    <row r="249" spans="1:20">
      <c r="A249" t="n">
        <v>1300</v>
      </c>
      <c r="B249" t="n">
        <v>37</v>
      </c>
      <c r="C249" t="n">
        <v>1</v>
      </c>
      <c r="D249" t="n">
        <v>13</v>
      </c>
      <c r="F249" t="n">
        <v>23</v>
      </c>
      <c r="H249" t="n">
        <v>0</v>
      </c>
      <c r="I249" t="n">
        <v>0</v>
      </c>
      <c r="K249">
        <f>"Insert into UFMT_BUILD_RULE (FORMAT_ID, FIELD_NO, PRIORITY, FIELD_ID, COND_ID, VALUE_ID, CONV_KEY, F_CHECK, F_WRITE) Values ('"&amp;A249&amp;"', '"&amp;B249&amp;"', '"&amp;C249&amp;"', '"&amp;D249&amp;"', '"&amp;E249&amp;"', '"&amp;F249&amp;"', '"&amp;G249&amp;"', '"&amp;H249&amp;"', '"&amp;I249&amp;"');"</f>
        <v/>
      </c>
      <c r="L249">
        <f>"Update UFMT_BUILD_RULE SET FIELD_ID='"&amp;D249&amp;"',COND_ID='"&amp;E249&amp;"',VALUE_ID='"&amp;F249&amp;"',CONV_KEY='"&amp;G249&amp;"',F_CHECK='"&amp;H249&amp;"',F_WRITE='"&amp;I249&amp;"' Where FORMAT_ID = '"&amp;A249&amp;"' AND FIELD_NO = '"&amp;B249&amp;"' AND PRIORITY = '"&amp;C249&amp;"';"</f>
        <v/>
      </c>
      <c r="M249">
        <f>"Delete from UFMT_BUILD_RULE Where FORMAT_ID = '"&amp;A249&amp;"' AND FIELD_NO = '"&amp;B249&amp;"' AND PRIORITY = '"&amp;C249&amp;"';"</f>
        <v/>
      </c>
      <c r="O249" t="s">
        <v>1326</v>
      </c>
      <c r="P249">
        <f>VLOOKUP(D249,UFMT_FIELD_FORMAT!A:H,8,FALSE)</f>
        <v/>
      </c>
      <c r="Q249">
        <f>IF(ISBLANK(E249),"",VLOOKUP(E249,UFMT_CONDITION!A:J,10,FALSE))</f>
        <v/>
      </c>
      <c r="R249">
        <f>VLOOKUP(F249,UFMT_VALUE!A:E,5,FALSE)</f>
        <v/>
      </c>
      <c r="S249">
        <f>IF(ISBLANK(G249),"",VLOOKUP(G249,UFMT_CONVERSION!A:C,3,FALSE))</f>
        <v/>
      </c>
      <c r="T249">
        <f>"Field '"&amp;P249&amp;IF(Q249="","","',Cond '"&amp;Q249)&amp;"', Value '"&amp;R249&amp;IF(S249="","","', Conv '"&amp;S249)&amp;"'"</f>
        <v/>
      </c>
    </row>
    <row r="250" spans="1:20">
      <c r="A250" t="n">
        <v>1300</v>
      </c>
      <c r="B250" t="n">
        <v>41</v>
      </c>
      <c r="C250" t="n">
        <v>1</v>
      </c>
      <c r="D250" t="n">
        <v>15</v>
      </c>
      <c r="F250" t="n">
        <v>319</v>
      </c>
      <c r="H250" t="n">
        <v>0</v>
      </c>
      <c r="I250" t="n">
        <v>0</v>
      </c>
      <c r="K250">
        <f>"Insert into UFMT_BUILD_RULE (FORMAT_ID, FIELD_NO, PRIORITY, FIELD_ID, COND_ID, VALUE_ID, CONV_KEY, F_CHECK, F_WRITE) Values ('"&amp;A250&amp;"', '"&amp;B250&amp;"', '"&amp;C250&amp;"', '"&amp;D250&amp;"', '"&amp;E250&amp;"', '"&amp;F250&amp;"', '"&amp;G250&amp;"', '"&amp;H250&amp;"', '"&amp;I250&amp;"');"</f>
        <v/>
      </c>
      <c r="L250">
        <f>"Update UFMT_BUILD_RULE SET FIELD_ID='"&amp;D250&amp;"',COND_ID='"&amp;E250&amp;"',VALUE_ID='"&amp;F250&amp;"',CONV_KEY='"&amp;G250&amp;"',F_CHECK='"&amp;H250&amp;"',F_WRITE='"&amp;I250&amp;"' Where FORMAT_ID = '"&amp;A250&amp;"' AND FIELD_NO = '"&amp;B250&amp;"' AND PRIORITY = '"&amp;C250&amp;"';"</f>
        <v/>
      </c>
      <c r="M250">
        <f>"Delete from UFMT_BUILD_RULE Where FORMAT_ID = '"&amp;A250&amp;"' AND FIELD_NO = '"&amp;B250&amp;"' AND PRIORITY = '"&amp;C250&amp;"';"</f>
        <v/>
      </c>
      <c r="O250" t="s">
        <v>1326</v>
      </c>
      <c r="P250">
        <f>VLOOKUP(D250,UFMT_FIELD_FORMAT!A:H,8,FALSE)</f>
        <v/>
      </c>
      <c r="Q250">
        <f>IF(ISBLANK(E250),"",VLOOKUP(E250,UFMT_CONDITION!A:J,10,FALSE))</f>
        <v/>
      </c>
      <c r="R250">
        <f>VLOOKUP(F250,UFMT_VALUE!A:E,5,FALSE)</f>
        <v/>
      </c>
      <c r="S250">
        <f>IF(ISBLANK(G250),"",VLOOKUP(G250,UFMT_CONVERSION!A:C,3,FALSE))</f>
        <v/>
      </c>
      <c r="T250">
        <f>"Field '"&amp;P250&amp;IF(Q250="","","',Cond '"&amp;Q250)&amp;"', Value '"&amp;R250&amp;IF(S250="","","', Conv '"&amp;S250)&amp;"'"</f>
        <v/>
      </c>
    </row>
    <row r="251" spans="1:20">
      <c r="A251" t="n">
        <v>1300</v>
      </c>
      <c r="B251" t="n">
        <v>42</v>
      </c>
      <c r="C251" t="n">
        <v>1</v>
      </c>
      <c r="D251" t="n">
        <v>16</v>
      </c>
      <c r="F251" t="n">
        <v>320</v>
      </c>
      <c r="H251" t="n">
        <v>0</v>
      </c>
      <c r="I251" t="n">
        <v>0</v>
      </c>
      <c r="K251">
        <f>"Insert into UFMT_BUILD_RULE (FORMAT_ID, FIELD_NO, PRIORITY, FIELD_ID, COND_ID, VALUE_ID, CONV_KEY, F_CHECK, F_WRITE) Values ('"&amp;A251&amp;"', '"&amp;B251&amp;"', '"&amp;C251&amp;"', '"&amp;D251&amp;"', '"&amp;E251&amp;"', '"&amp;F251&amp;"', '"&amp;G251&amp;"', '"&amp;H251&amp;"', '"&amp;I251&amp;"');"</f>
        <v/>
      </c>
      <c r="L251">
        <f>"Update UFMT_BUILD_RULE SET FIELD_ID='"&amp;D251&amp;"',COND_ID='"&amp;E251&amp;"',VALUE_ID='"&amp;F251&amp;"',CONV_KEY='"&amp;G251&amp;"',F_CHECK='"&amp;H251&amp;"',F_WRITE='"&amp;I251&amp;"' Where FORMAT_ID = '"&amp;A251&amp;"' AND FIELD_NO = '"&amp;B251&amp;"' AND PRIORITY = '"&amp;C251&amp;"';"</f>
        <v/>
      </c>
      <c r="M251">
        <f>"Delete from UFMT_BUILD_RULE Where FORMAT_ID = '"&amp;A251&amp;"' AND FIELD_NO = '"&amp;B251&amp;"' AND PRIORITY = '"&amp;C251&amp;"';"</f>
        <v/>
      </c>
      <c r="O251" t="s">
        <v>1326</v>
      </c>
      <c r="P251">
        <f>VLOOKUP(D251,UFMT_FIELD_FORMAT!A:H,8,FALSE)</f>
        <v/>
      </c>
      <c r="Q251">
        <f>IF(ISBLANK(E251),"",VLOOKUP(E251,UFMT_CONDITION!A:J,10,FALSE))</f>
        <v/>
      </c>
      <c r="R251">
        <f>VLOOKUP(F251,UFMT_VALUE!A:E,5,FALSE)</f>
        <v/>
      </c>
      <c r="S251">
        <f>IF(ISBLANK(G251),"",VLOOKUP(G251,UFMT_CONVERSION!A:C,3,FALSE))</f>
        <v/>
      </c>
      <c r="T251">
        <f>"Field '"&amp;P251&amp;IF(Q251="","","',Cond '"&amp;Q251)&amp;"', Value '"&amp;R251&amp;IF(S251="","","', Conv '"&amp;S251)&amp;"'"</f>
        <v/>
      </c>
    </row>
    <row r="252" spans="1:20">
      <c r="A252" t="n">
        <v>1301</v>
      </c>
      <c r="B252" t="n">
        <v>2</v>
      </c>
      <c r="C252" t="n">
        <v>1</v>
      </c>
      <c r="D252" t="n">
        <v>1</v>
      </c>
      <c r="F252" t="n">
        <v>2</v>
      </c>
      <c r="H252" t="n">
        <v>0</v>
      </c>
      <c r="I252" t="n">
        <v>0</v>
      </c>
      <c r="K252">
        <f>"Insert into UFMT_BUILD_RULE (FORMAT_ID, FIELD_NO, PRIORITY, FIELD_ID, COND_ID, VALUE_ID, CONV_KEY, F_CHECK, F_WRITE) Values ('"&amp;A252&amp;"', '"&amp;B252&amp;"', '"&amp;C252&amp;"', '"&amp;D252&amp;"', '"&amp;E252&amp;"', '"&amp;F252&amp;"', '"&amp;G252&amp;"', '"&amp;H252&amp;"', '"&amp;I252&amp;"');"</f>
        <v/>
      </c>
      <c r="L252">
        <f>"Update UFMT_BUILD_RULE SET FIELD_ID='"&amp;D252&amp;"',COND_ID='"&amp;E252&amp;"',VALUE_ID='"&amp;F252&amp;"',CONV_KEY='"&amp;G252&amp;"',F_CHECK='"&amp;H252&amp;"',F_WRITE='"&amp;I252&amp;"' Where FORMAT_ID = '"&amp;A252&amp;"' AND FIELD_NO = '"&amp;B252&amp;"' AND PRIORITY = '"&amp;C252&amp;"';"</f>
        <v/>
      </c>
      <c r="M252">
        <f>"Delete from UFMT_BUILD_RULE Where FORMAT_ID = '"&amp;A252&amp;"' AND FIELD_NO = '"&amp;B252&amp;"' AND PRIORITY = '"&amp;C252&amp;"';"</f>
        <v/>
      </c>
      <c r="O252" t="s">
        <v>1326</v>
      </c>
      <c r="P252">
        <f>VLOOKUP(D252,UFMT_FIELD_FORMAT!A:H,8,FALSE)</f>
        <v/>
      </c>
      <c r="Q252">
        <f>IF(ISBLANK(E252),"",VLOOKUP(E252,UFMT_CONDITION!A:J,10,FALSE))</f>
        <v/>
      </c>
      <c r="R252">
        <f>VLOOKUP(F252,UFMT_VALUE!A:E,5,FALSE)</f>
        <v/>
      </c>
      <c r="S252">
        <f>IF(ISBLANK(G252),"",VLOOKUP(G252,UFMT_CONVERSION!A:C,3,FALSE))</f>
        <v/>
      </c>
      <c r="T252">
        <f>"Field '"&amp;P252&amp;IF(Q252="","","',Cond '"&amp;Q252)&amp;"', Value '"&amp;R252&amp;IF(S252="","","', Conv '"&amp;S252)&amp;"'"</f>
        <v/>
      </c>
    </row>
    <row r="253" spans="1:20">
      <c r="A253" t="n">
        <v>1301</v>
      </c>
      <c r="B253" t="n">
        <v>3</v>
      </c>
      <c r="C253" t="n">
        <v>1</v>
      </c>
      <c r="D253" t="n">
        <v>2</v>
      </c>
      <c r="F253" t="n">
        <v>24</v>
      </c>
      <c r="H253" t="n">
        <v>0</v>
      </c>
      <c r="I253" t="n">
        <v>0</v>
      </c>
      <c r="K253">
        <f>"Insert into UFMT_BUILD_RULE (FORMAT_ID, FIELD_NO, PRIORITY, FIELD_ID, COND_ID, VALUE_ID, CONV_KEY, F_CHECK, F_WRITE) Values ('"&amp;A253&amp;"', '"&amp;B253&amp;"', '"&amp;C253&amp;"', '"&amp;D253&amp;"', '"&amp;E253&amp;"', '"&amp;F253&amp;"', '"&amp;G253&amp;"', '"&amp;H253&amp;"', '"&amp;I253&amp;"');"</f>
        <v/>
      </c>
      <c r="L253">
        <f>"Update UFMT_BUILD_RULE SET FIELD_ID='"&amp;D253&amp;"',COND_ID='"&amp;E253&amp;"',VALUE_ID='"&amp;F253&amp;"',CONV_KEY='"&amp;G253&amp;"',F_CHECK='"&amp;H253&amp;"',F_WRITE='"&amp;I253&amp;"' Where FORMAT_ID = '"&amp;A253&amp;"' AND FIELD_NO = '"&amp;B253&amp;"' AND PRIORITY = '"&amp;C253&amp;"';"</f>
        <v/>
      </c>
      <c r="M253">
        <f>"Delete from UFMT_BUILD_RULE Where FORMAT_ID = '"&amp;A253&amp;"' AND FIELD_NO = '"&amp;B253&amp;"' AND PRIORITY = '"&amp;C253&amp;"';"</f>
        <v/>
      </c>
      <c r="O253" t="s">
        <v>1326</v>
      </c>
      <c r="P253">
        <f>VLOOKUP(D253,UFMT_FIELD_FORMAT!A:H,8,FALSE)</f>
        <v/>
      </c>
      <c r="Q253">
        <f>IF(ISBLANK(E253),"",VLOOKUP(E253,UFMT_CONDITION!A:J,10,FALSE))</f>
        <v/>
      </c>
      <c r="R253">
        <f>VLOOKUP(F253,UFMT_VALUE!A:E,5,FALSE)</f>
        <v/>
      </c>
      <c r="S253">
        <f>IF(ISBLANK(G253),"",VLOOKUP(G253,UFMT_CONVERSION!A:C,3,FALSE))</f>
        <v/>
      </c>
      <c r="T253">
        <f>"Field '"&amp;P253&amp;IF(Q253="","","',Cond '"&amp;Q253)&amp;"', Value '"&amp;R253&amp;IF(S253="","","', Conv '"&amp;S253)&amp;"'"</f>
        <v/>
      </c>
    </row>
    <row r="254" spans="1:20">
      <c r="A254" t="n">
        <v>1301</v>
      </c>
      <c r="B254" t="n">
        <v>7</v>
      </c>
      <c r="C254" t="n">
        <v>1</v>
      </c>
      <c r="D254" t="n">
        <v>25</v>
      </c>
      <c r="F254" t="n">
        <v>206</v>
      </c>
      <c r="H254" t="n">
        <v>0</v>
      </c>
      <c r="I254" t="n">
        <v>0</v>
      </c>
      <c r="K254">
        <f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/>
      </c>
      <c r="L254">
        <f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/>
      </c>
      <c r="M254">
        <f>"Delete from UFMT_BUILD_RULE Where FORMAT_ID = '"&amp;A254&amp;"' AND FIELD_NO = '"&amp;B254&amp;"' AND PRIORITY = '"&amp;C254&amp;"';"</f>
        <v/>
      </c>
      <c r="O254" t="s">
        <v>1326</v>
      </c>
      <c r="P254">
        <f>VLOOKUP(D254,UFMT_FIELD_FORMAT!A:H,8,FALSE)</f>
        <v/>
      </c>
      <c r="Q254">
        <f>IF(ISBLANK(E254),"",VLOOKUP(E254,UFMT_CONDITION!A:J,10,FALSE))</f>
        <v/>
      </c>
      <c r="R254">
        <f>VLOOKUP(F254,UFMT_VALUE!A:E,5,FALSE)</f>
        <v/>
      </c>
      <c r="S254">
        <f>IF(ISBLANK(G254),"",VLOOKUP(G254,UFMT_CONVERSION!A:C,3,FALSE))</f>
        <v/>
      </c>
      <c r="T254">
        <f>"Field '"&amp;P254&amp;IF(Q254="","","',Cond '"&amp;Q254)&amp;"', Value '"&amp;R254&amp;IF(S254="","","', Conv '"&amp;S254)&amp;"'"</f>
        <v/>
      </c>
    </row>
    <row r="255" spans="1:20">
      <c r="A255" t="n">
        <v>1301</v>
      </c>
      <c r="B255" t="n">
        <v>11</v>
      </c>
      <c r="C255" t="n">
        <v>1</v>
      </c>
      <c r="D255" t="n">
        <v>5</v>
      </c>
      <c r="F255" t="n">
        <v>47</v>
      </c>
      <c r="H255" t="n">
        <v>0</v>
      </c>
      <c r="I255" t="n">
        <v>0</v>
      </c>
      <c r="K255">
        <f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/>
      </c>
      <c r="L255">
        <f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/>
      </c>
      <c r="M255">
        <f>"Delete from UFMT_BUILD_RULE Where FORMAT_ID = '"&amp;A255&amp;"' AND FIELD_NO = '"&amp;B255&amp;"' AND PRIORITY = '"&amp;C255&amp;"';"</f>
        <v/>
      </c>
      <c r="O255" t="s">
        <v>1326</v>
      </c>
      <c r="P255">
        <f>VLOOKUP(D255,UFMT_FIELD_FORMAT!A:H,8,FALSE)</f>
        <v/>
      </c>
      <c r="Q255">
        <f>IF(ISBLANK(E255),"",VLOOKUP(E255,UFMT_CONDITION!A:J,10,FALSE))</f>
        <v/>
      </c>
      <c r="R255">
        <f>VLOOKUP(F255,UFMT_VALUE!A:E,5,FALSE)</f>
        <v/>
      </c>
      <c r="S255">
        <f>IF(ISBLANK(G255),"",VLOOKUP(G255,UFMT_CONVERSION!A:C,3,FALSE))</f>
        <v/>
      </c>
      <c r="T255">
        <f>"Field '"&amp;P255&amp;IF(Q255="","","',Cond '"&amp;Q255)&amp;"', Value '"&amp;R255&amp;IF(S255="","","', Conv '"&amp;S255)&amp;"'"</f>
        <v/>
      </c>
    </row>
    <row r="256" spans="1:20">
      <c r="A256" t="n">
        <v>1301</v>
      </c>
      <c r="B256" t="n">
        <v>12</v>
      </c>
      <c r="C256" t="n">
        <v>1</v>
      </c>
      <c r="D256" t="n">
        <v>5</v>
      </c>
      <c r="F256" t="n">
        <v>14</v>
      </c>
      <c r="H256" t="n">
        <v>0</v>
      </c>
      <c r="I256" t="n">
        <v>0</v>
      </c>
      <c r="K256">
        <f>"Insert into UFMT_BUILD_RULE (FORMAT_ID, FIELD_NO, PRIORITY, FIELD_ID, COND_ID, VALUE_ID, CONV_KEY, F_CHECK, F_WRITE) Values ('"&amp;A256&amp;"', '"&amp;B256&amp;"', '"&amp;C256&amp;"', '"&amp;D256&amp;"', '"&amp;E256&amp;"', '"&amp;F256&amp;"', '"&amp;G256&amp;"', '"&amp;H256&amp;"', '"&amp;I256&amp;"');"</f>
        <v/>
      </c>
      <c r="L256">
        <f>"Update UFMT_BUILD_RULE SET FIELD_ID='"&amp;D256&amp;"',COND_ID='"&amp;E256&amp;"',VALUE_ID='"&amp;F256&amp;"',CONV_KEY='"&amp;G256&amp;"',F_CHECK='"&amp;H256&amp;"',F_WRITE='"&amp;I256&amp;"' Where FORMAT_ID = '"&amp;A256&amp;"' AND FIELD_NO = '"&amp;B256&amp;"' AND PRIORITY = '"&amp;C256&amp;"';"</f>
        <v/>
      </c>
      <c r="M256">
        <f>"Delete from UFMT_BUILD_RULE Where FORMAT_ID = '"&amp;A256&amp;"' AND FIELD_NO = '"&amp;B256&amp;"' AND PRIORITY = '"&amp;C256&amp;"';"</f>
        <v/>
      </c>
      <c r="O256" t="s">
        <v>1326</v>
      </c>
      <c r="P256">
        <f>VLOOKUP(D256,UFMT_FIELD_FORMAT!A:H,8,FALSE)</f>
        <v/>
      </c>
      <c r="Q256">
        <f>IF(ISBLANK(E256),"",VLOOKUP(E256,UFMT_CONDITION!A:J,10,FALSE))</f>
        <v/>
      </c>
      <c r="R256">
        <f>VLOOKUP(F256,UFMT_VALUE!A:E,5,FALSE)</f>
        <v/>
      </c>
      <c r="S256">
        <f>IF(ISBLANK(G256),"",VLOOKUP(G256,UFMT_CONVERSION!A:C,3,FALSE))</f>
        <v/>
      </c>
      <c r="T256">
        <f>"Field '"&amp;P256&amp;IF(Q256="","","',Cond '"&amp;Q256)&amp;"', Value '"&amp;R256&amp;IF(S256="","","', Conv '"&amp;S256)&amp;"'"</f>
        <v/>
      </c>
    </row>
    <row r="257" spans="1:20">
      <c r="A257" t="n">
        <v>1301</v>
      </c>
      <c r="B257" t="n">
        <v>13</v>
      </c>
      <c r="C257" t="n">
        <v>1</v>
      </c>
      <c r="D257" t="n">
        <v>8</v>
      </c>
      <c r="F257" t="n">
        <v>13</v>
      </c>
      <c r="H257" t="n">
        <v>0</v>
      </c>
      <c r="I257" t="n">
        <v>0</v>
      </c>
      <c r="K257">
        <f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/>
      </c>
      <c r="L257">
        <f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/>
      </c>
      <c r="M257">
        <f>"Delete from UFMT_BUILD_RULE Where FORMAT_ID = '"&amp;A257&amp;"' AND FIELD_NO = '"&amp;B257&amp;"' AND PRIORITY = '"&amp;C257&amp;"';"</f>
        <v/>
      </c>
      <c r="O257" t="s">
        <v>1326</v>
      </c>
      <c r="P257">
        <f>VLOOKUP(D257,UFMT_FIELD_FORMAT!A:H,8,FALSE)</f>
        <v/>
      </c>
      <c r="Q257">
        <f>IF(ISBLANK(E257),"",VLOOKUP(E257,UFMT_CONDITION!A:J,10,FALSE))</f>
        <v/>
      </c>
      <c r="R257">
        <f>VLOOKUP(F257,UFMT_VALUE!A:E,5,FALSE)</f>
        <v/>
      </c>
      <c r="S257">
        <f>IF(ISBLANK(G257),"",VLOOKUP(G257,UFMT_CONVERSION!A:C,3,FALSE))</f>
        <v/>
      </c>
      <c r="T257">
        <f>"Field '"&amp;P257&amp;IF(Q257="","","',Cond '"&amp;Q257)&amp;"', Value '"&amp;R257&amp;IF(S257="","","', Conv '"&amp;S257)&amp;"'"</f>
        <v/>
      </c>
    </row>
    <row r="258" spans="1:20">
      <c r="A258" t="n">
        <v>1301</v>
      </c>
      <c r="B258" t="n">
        <v>32</v>
      </c>
      <c r="C258" t="n">
        <v>1</v>
      </c>
      <c r="D258" t="n">
        <v>11</v>
      </c>
      <c r="F258" t="n">
        <v>285</v>
      </c>
      <c r="H258" t="n">
        <v>0</v>
      </c>
      <c r="I258" t="n">
        <v>0</v>
      </c>
      <c r="K258">
        <f>"Insert into UFMT_BUILD_RULE (FORMAT_ID, FIELD_NO, PRIORITY, FIELD_ID, COND_ID, VALUE_ID, CONV_KEY, F_CHECK, F_WRITE) Values ('"&amp;A258&amp;"', '"&amp;B258&amp;"', '"&amp;C258&amp;"', '"&amp;D258&amp;"', '"&amp;E258&amp;"', '"&amp;F258&amp;"', '"&amp;G258&amp;"', '"&amp;H258&amp;"', '"&amp;I258&amp;"');"</f>
        <v/>
      </c>
      <c r="L258">
        <f>"Update UFMT_BUILD_RULE SET FIELD_ID='"&amp;D258&amp;"',COND_ID='"&amp;E258&amp;"',VALUE_ID='"&amp;F258&amp;"',CONV_KEY='"&amp;G258&amp;"',F_CHECK='"&amp;H258&amp;"',F_WRITE='"&amp;I258&amp;"' Where FORMAT_ID = '"&amp;A258&amp;"' AND FIELD_NO = '"&amp;B258&amp;"' AND PRIORITY = '"&amp;C258&amp;"';"</f>
        <v/>
      </c>
      <c r="M258">
        <f>"Delete from UFMT_BUILD_RULE Where FORMAT_ID = '"&amp;A258&amp;"' AND FIELD_NO = '"&amp;B258&amp;"' AND PRIORITY = '"&amp;C258&amp;"';"</f>
        <v/>
      </c>
      <c r="O258" t="s">
        <v>1326</v>
      </c>
      <c r="P258">
        <f>VLOOKUP(D258,UFMT_FIELD_FORMAT!A:H,8,FALSE)</f>
        <v/>
      </c>
      <c r="Q258">
        <f>IF(ISBLANK(E258),"",VLOOKUP(E258,UFMT_CONDITION!A:J,10,FALSE))</f>
        <v/>
      </c>
      <c r="R258">
        <f>VLOOKUP(F258,UFMT_VALUE!A:E,5,FALSE)</f>
        <v/>
      </c>
      <c r="S258">
        <f>IF(ISBLANK(G258),"",VLOOKUP(G258,UFMT_CONVERSION!A:C,3,FALSE))</f>
        <v/>
      </c>
      <c r="T258">
        <f>"Field '"&amp;P258&amp;IF(Q258="","","',Cond '"&amp;Q258)&amp;"', Value '"&amp;R258&amp;IF(S258="","","', Conv '"&amp;S258)&amp;"'"</f>
        <v/>
      </c>
    </row>
    <row r="259" spans="1:20">
      <c r="A259" t="n">
        <v>1301</v>
      </c>
      <c r="B259" t="n">
        <v>37</v>
      </c>
      <c r="C259" t="n">
        <v>1</v>
      </c>
      <c r="D259" t="n">
        <v>13</v>
      </c>
      <c r="F259" t="n">
        <v>23</v>
      </c>
      <c r="H259" t="n">
        <v>0</v>
      </c>
      <c r="I259" t="n">
        <v>0</v>
      </c>
      <c r="K259">
        <f>"Insert into UFMT_BUILD_RULE (FORMAT_ID, FIELD_NO, PRIORITY, FIELD_ID, COND_ID, VALUE_ID, CONV_KEY, F_CHECK, F_WRITE) Values ('"&amp;A259&amp;"', '"&amp;B259&amp;"', '"&amp;C259&amp;"', '"&amp;D259&amp;"', '"&amp;E259&amp;"', '"&amp;F259&amp;"', '"&amp;G259&amp;"', '"&amp;H259&amp;"', '"&amp;I259&amp;"');"</f>
        <v/>
      </c>
      <c r="L259">
        <f>"Update UFMT_BUILD_RULE SET FIELD_ID='"&amp;D259&amp;"',COND_ID='"&amp;E259&amp;"',VALUE_ID='"&amp;F259&amp;"',CONV_KEY='"&amp;G259&amp;"',F_CHECK='"&amp;H259&amp;"',F_WRITE='"&amp;I259&amp;"' Where FORMAT_ID = '"&amp;A259&amp;"' AND FIELD_NO = '"&amp;B259&amp;"' AND PRIORITY = '"&amp;C259&amp;"';"</f>
        <v/>
      </c>
      <c r="M259">
        <f>"Delete from UFMT_BUILD_RULE Where FORMAT_ID = '"&amp;A259&amp;"' AND FIELD_NO = '"&amp;B259&amp;"' AND PRIORITY = '"&amp;C259&amp;"';"</f>
        <v/>
      </c>
      <c r="O259" t="s">
        <v>1326</v>
      </c>
      <c r="P259">
        <f>VLOOKUP(D259,UFMT_FIELD_FORMAT!A:H,8,FALSE)</f>
        <v/>
      </c>
      <c r="Q259">
        <f>IF(ISBLANK(E259),"",VLOOKUP(E259,UFMT_CONDITION!A:J,10,FALSE))</f>
        <v/>
      </c>
      <c r="R259">
        <f>VLOOKUP(F259,UFMT_VALUE!A:E,5,FALSE)</f>
        <v/>
      </c>
      <c r="S259">
        <f>IF(ISBLANK(G259),"",VLOOKUP(G259,UFMT_CONVERSION!A:C,3,FALSE))</f>
        <v/>
      </c>
      <c r="T259">
        <f>"Field '"&amp;P259&amp;IF(Q259="","","',Cond '"&amp;Q259)&amp;"', Value '"&amp;R259&amp;IF(S259="","","', Conv '"&amp;S259)&amp;"'"</f>
        <v/>
      </c>
    </row>
    <row r="260" spans="1:20">
      <c r="A260" t="n">
        <v>1301</v>
      </c>
      <c r="B260" t="n">
        <v>39</v>
      </c>
      <c r="C260" t="n">
        <v>1</v>
      </c>
      <c r="D260" t="n">
        <v>46</v>
      </c>
      <c r="F260" t="n">
        <v>44</v>
      </c>
      <c r="G260" t="n">
        <v>134</v>
      </c>
      <c r="H260" t="n">
        <v>0</v>
      </c>
      <c r="I260" t="n">
        <v>1</v>
      </c>
      <c r="K260">
        <f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/>
      </c>
      <c r="L260">
        <f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/>
      </c>
      <c r="M260">
        <f>"Delete from UFMT_BUILD_RULE Where FORMAT_ID = '"&amp;A260&amp;"' AND FIELD_NO = '"&amp;B260&amp;"' AND PRIORITY = '"&amp;C260&amp;"';"</f>
        <v/>
      </c>
      <c r="O260" t="s">
        <v>1326</v>
      </c>
      <c r="P260">
        <f>VLOOKUP(D260,UFMT_FIELD_FORMAT!A:H,8,FALSE)</f>
        <v/>
      </c>
      <c r="Q260">
        <f>IF(ISBLANK(E260),"",VLOOKUP(E260,UFMT_CONDITION!A:J,10,FALSE))</f>
        <v/>
      </c>
      <c r="R260">
        <f>VLOOKUP(F260,UFMT_VALUE!A:E,5,FALSE)</f>
        <v/>
      </c>
      <c r="S260">
        <f>IF(ISBLANK(G260),"",VLOOKUP(G260,UFMT_CONVERSION!A:C,3,FALSE))</f>
        <v/>
      </c>
      <c r="T260">
        <f>"Field '"&amp;P260&amp;IF(Q260="","","',Cond '"&amp;Q260)&amp;"', Value '"&amp;R260&amp;IF(S260="","","', Conv '"&amp;S260)&amp;"'"</f>
        <v/>
      </c>
    </row>
    <row r="261" spans="1:20">
      <c r="A261" t="n">
        <v>1301</v>
      </c>
      <c r="B261" t="n">
        <v>41</v>
      </c>
      <c r="C261" t="n">
        <v>1</v>
      </c>
      <c r="D261" t="n">
        <v>15</v>
      </c>
      <c r="F261" t="n">
        <v>25</v>
      </c>
      <c r="H261" t="n">
        <v>0</v>
      </c>
      <c r="I261" t="n">
        <v>0</v>
      </c>
      <c r="K261">
        <f>"Insert into UFMT_BUILD_RULE (FORMAT_ID, FIELD_NO, PRIORITY, FIELD_ID, COND_ID, VALUE_ID, CONV_KEY, F_CHECK, F_WRITE) Values ('"&amp;A261&amp;"', '"&amp;B261&amp;"', '"&amp;C261&amp;"', '"&amp;D261&amp;"', '"&amp;E261&amp;"', '"&amp;F261&amp;"', '"&amp;G261&amp;"', '"&amp;H261&amp;"', '"&amp;I261&amp;"');"</f>
        <v/>
      </c>
      <c r="L261">
        <f>"Update UFMT_BUILD_RULE SET FIELD_ID='"&amp;D261&amp;"',COND_ID='"&amp;E261&amp;"',VALUE_ID='"&amp;F261&amp;"',CONV_KEY='"&amp;G261&amp;"',F_CHECK='"&amp;H261&amp;"',F_WRITE='"&amp;I261&amp;"' Where FORMAT_ID = '"&amp;A261&amp;"' AND FIELD_NO = '"&amp;B261&amp;"' AND PRIORITY = '"&amp;C261&amp;"';"</f>
        <v/>
      </c>
      <c r="M261">
        <f>"Delete from UFMT_BUILD_RULE Where FORMAT_ID = '"&amp;A261&amp;"' AND FIELD_NO = '"&amp;B261&amp;"' AND PRIORITY = '"&amp;C261&amp;"';"</f>
        <v/>
      </c>
      <c r="O261" t="s">
        <v>1326</v>
      </c>
      <c r="P261">
        <f>VLOOKUP(D261,UFMT_FIELD_FORMAT!A:H,8,FALSE)</f>
        <v/>
      </c>
      <c r="Q261">
        <f>IF(ISBLANK(E261),"",VLOOKUP(E261,UFMT_CONDITION!A:J,10,FALSE))</f>
        <v/>
      </c>
      <c r="R261">
        <f>VLOOKUP(F261,UFMT_VALUE!A:E,5,FALSE)</f>
        <v/>
      </c>
      <c r="S261">
        <f>IF(ISBLANK(G261),"",VLOOKUP(G261,UFMT_CONVERSION!A:C,3,FALSE))</f>
        <v/>
      </c>
      <c r="T261">
        <f>"Field '"&amp;P261&amp;IF(Q261="","","',Cond '"&amp;Q261)&amp;"', Value '"&amp;R261&amp;IF(S261="","","', Conv '"&amp;S261)&amp;"'"</f>
        <v/>
      </c>
    </row>
    <row r="262" spans="1:20">
      <c r="A262" t="n">
        <v>1301</v>
      </c>
      <c r="B262" t="n">
        <v>42</v>
      </c>
      <c r="C262" t="n">
        <v>1</v>
      </c>
      <c r="D262" t="n">
        <v>16</v>
      </c>
      <c r="F262" t="n">
        <v>26</v>
      </c>
      <c r="H262" t="n">
        <v>0</v>
      </c>
      <c r="I262" t="n">
        <v>0</v>
      </c>
      <c r="K262">
        <f>"Insert into UFMT_BUILD_RULE (FORMAT_ID, FIELD_NO, PRIORITY, FIELD_ID, COND_ID, VALUE_ID, CONV_KEY, F_CHECK, F_WRITE) Values ('"&amp;A262&amp;"', '"&amp;B262&amp;"', '"&amp;C262&amp;"', '"&amp;D262&amp;"', '"&amp;E262&amp;"', '"&amp;F262&amp;"', '"&amp;G262&amp;"', '"&amp;H262&amp;"', '"&amp;I262&amp;"');"</f>
        <v/>
      </c>
      <c r="L262">
        <f>"Update UFMT_BUILD_RULE SET FIELD_ID='"&amp;D262&amp;"',COND_ID='"&amp;E262&amp;"',VALUE_ID='"&amp;F262&amp;"',CONV_KEY='"&amp;G262&amp;"',F_CHECK='"&amp;H262&amp;"',F_WRITE='"&amp;I262&amp;"' Where FORMAT_ID = '"&amp;A262&amp;"' AND FIELD_NO = '"&amp;B262&amp;"' AND PRIORITY = '"&amp;C262&amp;"';"</f>
        <v/>
      </c>
      <c r="M262">
        <f>"Delete from UFMT_BUILD_RULE Where FORMAT_ID = '"&amp;A262&amp;"' AND FIELD_NO = '"&amp;B262&amp;"' AND PRIORITY = '"&amp;C262&amp;"';"</f>
        <v/>
      </c>
      <c r="O262" t="s">
        <v>1326</v>
      </c>
      <c r="P262">
        <f>VLOOKUP(D262,UFMT_FIELD_FORMAT!A:H,8,FALSE)</f>
        <v/>
      </c>
      <c r="Q262">
        <f>IF(ISBLANK(E262),"",VLOOKUP(E262,UFMT_CONDITION!A:J,10,FALSE))</f>
        <v/>
      </c>
      <c r="R262">
        <f>VLOOKUP(F262,UFMT_VALUE!A:E,5,FALSE)</f>
        <v/>
      </c>
      <c r="S262">
        <f>IF(ISBLANK(G262),"",VLOOKUP(G262,UFMT_CONVERSION!A:C,3,FALSE))</f>
        <v/>
      </c>
      <c r="T262">
        <f>"Field '"&amp;P262&amp;IF(Q262="","","',Cond '"&amp;Q262)&amp;"', Value '"&amp;R262&amp;IF(S262="","","', Conv '"&amp;S262)&amp;"'"</f>
        <v/>
      </c>
    </row>
    <row r="263" spans="1:20">
      <c r="A263" t="n">
        <v>1301</v>
      </c>
      <c r="B263" t="n">
        <v>62</v>
      </c>
      <c r="C263" t="n">
        <v>1</v>
      </c>
      <c r="D263" t="n">
        <v>20</v>
      </c>
      <c r="F263" t="n">
        <v>321</v>
      </c>
      <c r="H263" t="n">
        <v>0</v>
      </c>
      <c r="I263" t="n">
        <v>1</v>
      </c>
      <c r="K263">
        <f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/>
      </c>
      <c r="L263">
        <f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/>
      </c>
      <c r="M263">
        <f>"Delete from UFMT_BUILD_RULE Where FORMAT_ID = '"&amp;A263&amp;"' AND FIELD_NO = '"&amp;B263&amp;"' AND PRIORITY = '"&amp;C263&amp;"';"</f>
        <v/>
      </c>
      <c r="O263" t="s">
        <v>1326</v>
      </c>
      <c r="P263">
        <f>VLOOKUP(D263,UFMT_FIELD_FORMAT!A:H,8,FALSE)</f>
        <v/>
      </c>
      <c r="Q263">
        <f>IF(ISBLANK(E263),"",VLOOKUP(E263,UFMT_CONDITION!A:J,10,FALSE))</f>
        <v/>
      </c>
      <c r="R263">
        <f>VLOOKUP(F263,UFMT_VALUE!A:E,5,FALSE)</f>
        <v/>
      </c>
      <c r="S263">
        <f>IF(ISBLANK(G263),"",VLOOKUP(G263,UFMT_CONVERSION!A:C,3,FALSE))</f>
        <v/>
      </c>
      <c r="T263">
        <f>"Field '"&amp;P263&amp;IF(Q263="","","',Cond '"&amp;Q263)&amp;"', Value '"&amp;R263&amp;IF(S263="","","', Conv '"&amp;S263)&amp;"'"</f>
        <v/>
      </c>
    </row>
    <row r="264" spans="1:20">
      <c r="A264" t="n">
        <v>1301</v>
      </c>
      <c r="B264" t="n">
        <v>62</v>
      </c>
      <c r="C264" t="n">
        <v>2</v>
      </c>
      <c r="D264" t="n">
        <v>20</v>
      </c>
      <c r="E264" t="n">
        <v>77</v>
      </c>
      <c r="F264" t="n">
        <v>36</v>
      </c>
      <c r="G264" t="n">
        <v>141</v>
      </c>
      <c r="H264" t="n">
        <v>0</v>
      </c>
      <c r="I264" t="n">
        <v>1</v>
      </c>
      <c r="K264">
        <f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/>
      </c>
      <c r="L264">
        <f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/>
      </c>
      <c r="M264">
        <f>"Delete from UFMT_BUILD_RULE Where FORMAT_ID = '"&amp;A264&amp;"' AND FIELD_NO = '"&amp;B264&amp;"' AND PRIORITY = '"&amp;C264&amp;"';"</f>
        <v/>
      </c>
      <c r="O264" t="s">
        <v>1326</v>
      </c>
      <c r="P264">
        <f>VLOOKUP(D264,UFMT_FIELD_FORMAT!A:H,8,FALSE)</f>
        <v/>
      </c>
      <c r="Q264">
        <f>IF(ISBLANK(E264),"",VLOOKUP(E264,UFMT_CONDITION!A:J,10,FALSE))</f>
        <v/>
      </c>
      <c r="R264">
        <f>VLOOKUP(F264,UFMT_VALUE!A:E,5,FALSE)</f>
        <v/>
      </c>
      <c r="S264">
        <f>IF(ISBLANK(G264),"",VLOOKUP(G264,UFMT_CONVERSION!A:C,3,FALSE))</f>
        <v/>
      </c>
      <c r="T264">
        <f>"Field '"&amp;P264&amp;IF(Q264="","","',Cond '"&amp;Q264)&amp;"', Value '"&amp;R264&amp;IF(S264="","","', Conv '"&amp;S264)&amp;"'"</f>
        <v/>
      </c>
    </row>
  </sheetData>
  <autoFilter ref="A3:R264"/>
  <sortState ref="A4:I264">
    <sortCondition ref="A4:A264"/>
    <sortCondition ref="B4:B264"/>
    <sortCondition ref="C4:C264"/>
  </sortState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6"/>
  <sheetViews>
    <sheetView topLeftCell="A28" workbookViewId="0">
      <selection activeCell="F52" sqref="F52:G55"/>
    </sheetView>
  </sheetViews>
  <sheetFormatPr baseColWidth="8" defaultRowHeight="14.5" outlineLevelCol="0"/>
  <cols>
    <col customWidth="1" max="4" min="4" style="3" width="26"/>
  </cols>
  <sheetData>
    <row r="1" spans="1:7">
      <c r="A1" t="s">
        <v>1482</v>
      </c>
    </row>
    <row r="2" spans="1:7">
      <c r="A2" t="s">
        <v>1483</v>
      </c>
      <c r="D2">
        <f>TRIM(A2)</f>
        <v/>
      </c>
      <c r="E2">
        <f>FIND("=",D2)</f>
        <v/>
      </c>
      <c r="F2">
        <f>MID(D2,E2+2,1)</f>
        <v/>
      </c>
      <c r="G2">
        <f>MID(D2,1,E2-1)</f>
        <v/>
      </c>
    </row>
    <row r="3" spans="1:7">
      <c r="A3" t="s">
        <v>1484</v>
      </c>
      <c r="D3">
        <f>TRIM(A3)</f>
        <v/>
      </c>
      <c r="E3">
        <f>FIND("=",D3)</f>
        <v/>
      </c>
      <c r="F3">
        <f>MID(D3,E3+2,1)</f>
        <v/>
      </c>
      <c r="G3">
        <f>MID(D3,1,E3-1)</f>
        <v/>
      </c>
    </row>
    <row r="4" spans="1:7">
      <c r="A4" t="s">
        <v>1485</v>
      </c>
      <c r="D4">
        <f>TRIM(A4)</f>
        <v/>
      </c>
      <c r="E4">
        <f>FIND("=",D4)</f>
        <v/>
      </c>
      <c r="F4">
        <f>MID(D4,E4+2,1)</f>
        <v/>
      </c>
      <c r="G4">
        <f>MID(D4,1,E4-1)</f>
        <v/>
      </c>
    </row>
    <row r="5" spans="1:7">
      <c r="A5" t="s">
        <v>1486</v>
      </c>
      <c r="D5">
        <f>TRIM(A5)</f>
        <v/>
      </c>
      <c r="E5">
        <f>FIND("=",D5)</f>
        <v/>
      </c>
      <c r="F5">
        <f>MID(D5,E5+2,1)</f>
        <v/>
      </c>
      <c r="G5">
        <f>MID(D5,1,E5-1)</f>
        <v/>
      </c>
    </row>
    <row r="6" spans="1:7">
      <c r="A6" t="s">
        <v>1487</v>
      </c>
      <c r="D6">
        <f>TRIM(A6)</f>
        <v/>
      </c>
      <c r="E6">
        <f>FIND("=",D6)</f>
        <v/>
      </c>
      <c r="F6">
        <f>MID(D6,E6+2,1)</f>
        <v/>
      </c>
      <c r="G6">
        <f>MID(D6,1,E6-1)</f>
        <v/>
      </c>
    </row>
    <row r="7" spans="1:7">
      <c r="A7" t="s">
        <v>1488</v>
      </c>
      <c r="D7">
        <f>TRIM(A7)</f>
        <v/>
      </c>
      <c r="E7">
        <f>FIND("=",D7)</f>
        <v/>
      </c>
      <c r="F7">
        <f>MID(D7,E7+2,1)</f>
        <v/>
      </c>
      <c r="G7">
        <f>MID(D7,1,E7-1)</f>
        <v/>
      </c>
    </row>
    <row r="8" spans="1:7">
      <c r="A8" t="s">
        <v>1489</v>
      </c>
      <c r="D8">
        <f>TRIM(A8)</f>
        <v/>
      </c>
      <c r="E8">
        <f>FIND("=",D8)</f>
        <v/>
      </c>
      <c r="F8">
        <f>MID(D8,E8+2,1)</f>
        <v/>
      </c>
      <c r="G8">
        <f>MID(D8,1,E8-1)</f>
        <v/>
      </c>
    </row>
    <row r="9" spans="1:7">
      <c r="A9" t="s">
        <v>1490</v>
      </c>
      <c r="D9">
        <f>TRIM(A9)</f>
        <v/>
      </c>
      <c r="E9">
        <f>FIND("=",D9)</f>
        <v/>
      </c>
      <c r="F9">
        <f>MID(D9,E9+2,1)</f>
        <v/>
      </c>
      <c r="G9">
        <f>MID(D9,1,E9-1)</f>
        <v/>
      </c>
    </row>
    <row r="12" spans="1:7">
      <c r="A12" t="s">
        <v>1491</v>
      </c>
    </row>
    <row r="13" spans="1:7">
      <c r="A13" t="s">
        <v>1492</v>
      </c>
      <c r="D13">
        <f>TRIM(A13)</f>
        <v/>
      </c>
      <c r="E13">
        <f>FIND("=",D13)</f>
        <v/>
      </c>
      <c r="F13">
        <f>MID(D13,E13+2,1)</f>
        <v/>
      </c>
      <c r="G13">
        <f>MID(D13,1,E13-1)</f>
        <v/>
      </c>
    </row>
    <row r="14" spans="1:7">
      <c r="A14" t="s">
        <v>1493</v>
      </c>
      <c r="D14">
        <f>TRIM(A14)</f>
        <v/>
      </c>
      <c r="E14">
        <f>FIND("=",D14)</f>
        <v/>
      </c>
      <c r="F14">
        <f>MID(D14,E14+2,1)</f>
        <v/>
      </c>
      <c r="G14">
        <f>MID(D14,1,E14-1)</f>
        <v/>
      </c>
    </row>
    <row r="15" spans="1:7">
      <c r="A15" t="s">
        <v>1494</v>
      </c>
      <c r="D15">
        <f>TRIM(A15)</f>
        <v/>
      </c>
      <c r="E15">
        <f>FIND("=",D15)</f>
        <v/>
      </c>
      <c r="F15">
        <f>MID(D15,E15+2,1)</f>
        <v/>
      </c>
      <c r="G15">
        <f>MID(D15,1,E15-1)</f>
        <v/>
      </c>
    </row>
    <row r="16" spans="1:7">
      <c r="A16" t="s">
        <v>1495</v>
      </c>
      <c r="D16">
        <f>TRIM(A16)</f>
        <v/>
      </c>
      <c r="E16">
        <f>FIND("=",D16)</f>
        <v/>
      </c>
      <c r="F16">
        <f>MID(D16,E16+2,1)</f>
        <v/>
      </c>
      <c r="G16">
        <f>MID(D16,1,E16-1)</f>
        <v/>
      </c>
    </row>
    <row r="17" spans="1:7">
      <c r="A17" t="s">
        <v>1496</v>
      </c>
      <c r="D17">
        <f>TRIM(A17)</f>
        <v/>
      </c>
      <c r="E17">
        <f>FIND("=",D17)</f>
        <v/>
      </c>
      <c r="F17">
        <f>MID(D17,E17+2,1)</f>
        <v/>
      </c>
      <c r="G17">
        <f>MID(D17,1,E17-1)</f>
        <v/>
      </c>
    </row>
    <row r="18" spans="1:7">
      <c r="A18" t="s">
        <v>1497</v>
      </c>
      <c r="D18">
        <f>TRIM(A18)</f>
        <v/>
      </c>
      <c r="E18">
        <f>FIND("=",D18)</f>
        <v/>
      </c>
      <c r="F18">
        <f>MID(D18,E18+2,1)</f>
        <v/>
      </c>
      <c r="G18">
        <f>MID(D18,1,E18-1)</f>
        <v/>
      </c>
    </row>
    <row r="19" spans="1:7">
      <c r="A19" t="s">
        <v>1498</v>
      </c>
      <c r="D19">
        <f>TRIM(A19)</f>
        <v/>
      </c>
      <c r="E19">
        <f>FIND("=",D19)</f>
        <v/>
      </c>
      <c r="F19">
        <f>MID(D19,E19+2,1)</f>
        <v/>
      </c>
      <c r="G19">
        <f>MID(D19,1,E19-1)</f>
        <v/>
      </c>
    </row>
    <row r="20" spans="1:7">
      <c r="A20" t="s">
        <v>1499</v>
      </c>
    </row>
    <row r="22" spans="1:7">
      <c r="A22" t="s">
        <v>1500</v>
      </c>
    </row>
    <row r="23" spans="1:7">
      <c r="A23" t="s">
        <v>1501</v>
      </c>
    </row>
    <row r="24" spans="1:7">
      <c r="A24" t="s">
        <v>1502</v>
      </c>
    </row>
    <row r="25" spans="1:7">
      <c r="A25" t="s">
        <v>1503</v>
      </c>
      <c r="D25">
        <f>TRIM(A25)</f>
        <v/>
      </c>
      <c r="E25">
        <f>FIND("=",D25)</f>
        <v/>
      </c>
      <c r="F25">
        <f>MID(D25,E25+2,1)</f>
        <v/>
      </c>
      <c r="G25">
        <f>MID(D25,1,E25-1)</f>
        <v/>
      </c>
    </row>
    <row r="26" spans="1:7">
      <c r="A26" t="s">
        <v>1504</v>
      </c>
      <c r="D26">
        <f>TRIM(A26)</f>
        <v/>
      </c>
      <c r="E26">
        <f>FIND("=",D26)</f>
        <v/>
      </c>
      <c r="F26">
        <f>MID(D26,E26+2,1)</f>
        <v/>
      </c>
      <c r="G26">
        <f>MID(D26,1,E26-1)</f>
        <v/>
      </c>
    </row>
    <row r="27" spans="1:7">
      <c r="A27" t="s">
        <v>1505</v>
      </c>
      <c r="D27">
        <f>TRIM(A27)</f>
        <v/>
      </c>
      <c r="E27">
        <f>FIND("=",D27)</f>
        <v/>
      </c>
      <c r="F27">
        <f>MID(D27,E27+2,1)</f>
        <v/>
      </c>
      <c r="G27">
        <f>MID(D27,1,E27-1)</f>
        <v/>
      </c>
    </row>
    <row r="28" spans="1:7">
      <c r="A28" t="s">
        <v>1506</v>
      </c>
      <c r="D28">
        <f>TRIM(A28)</f>
        <v/>
      </c>
      <c r="E28">
        <f>FIND("=",D28)</f>
        <v/>
      </c>
      <c r="F28">
        <f>MID(D28,E28+2,1)</f>
        <v/>
      </c>
      <c r="G28">
        <f>MID(D28,1,E28-1)</f>
        <v/>
      </c>
    </row>
    <row r="29" spans="1:7">
      <c r="A29" t="s">
        <v>1507</v>
      </c>
      <c r="D29">
        <f>TRIM(A29)</f>
        <v/>
      </c>
      <c r="E29">
        <f>FIND("=",D29)</f>
        <v/>
      </c>
      <c r="F29">
        <f>MID(D29,E29+2,1)</f>
        <v/>
      </c>
      <c r="G29">
        <f>MID(D29,1,E29-1)</f>
        <v/>
      </c>
    </row>
    <row r="30" spans="1:7">
      <c r="A30" t="s">
        <v>1508</v>
      </c>
      <c r="D30">
        <f>TRIM(A30)</f>
        <v/>
      </c>
      <c r="E30">
        <f>FIND("=",D30)</f>
        <v/>
      </c>
      <c r="F30">
        <f>MID(D30,E30+2,1)</f>
        <v/>
      </c>
      <c r="G30">
        <f>MID(D30,1,E30-1)</f>
        <v/>
      </c>
    </row>
    <row r="31" spans="1:7">
      <c r="A31" t="s">
        <v>1509</v>
      </c>
    </row>
    <row r="33" spans="1:7">
      <c r="A33" t="s">
        <v>1510</v>
      </c>
    </row>
    <row r="34" spans="1:7">
      <c r="A34" t="s">
        <v>1511</v>
      </c>
    </row>
    <row r="35" spans="1:7">
      <c r="A35" t="s">
        <v>1501</v>
      </c>
    </row>
    <row r="36" spans="1:7">
      <c r="A36" t="s">
        <v>1502</v>
      </c>
    </row>
    <row r="37" spans="1:7">
      <c r="A37" t="s">
        <v>1512</v>
      </c>
      <c r="D37">
        <f>TRIM(A37)</f>
        <v/>
      </c>
      <c r="E37">
        <f>FIND("=",D37)</f>
        <v/>
      </c>
      <c r="F37">
        <f>MID(D37,E37+2,1)</f>
        <v/>
      </c>
      <c r="G37">
        <f>MID(D37,1,E37-1)</f>
        <v/>
      </c>
    </row>
    <row r="38" spans="1:7">
      <c r="A38" t="s">
        <v>1513</v>
      </c>
      <c r="D38">
        <f>TRIM(A38)</f>
        <v/>
      </c>
      <c r="E38">
        <f>FIND("=",D38)</f>
        <v/>
      </c>
      <c r="F38">
        <f>MID(D38,E38+2,1)</f>
        <v/>
      </c>
      <c r="G38">
        <f>MID(D38,1,E38-1)</f>
        <v/>
      </c>
    </row>
    <row r="39" spans="1:7">
      <c r="A39" t="s">
        <v>1514</v>
      </c>
      <c r="D39">
        <f>TRIM(A39)</f>
        <v/>
      </c>
      <c r="E39">
        <f>FIND("=",D39)</f>
        <v/>
      </c>
      <c r="F39">
        <f>MID(D39,E39+2,1)</f>
        <v/>
      </c>
      <c r="G39">
        <f>MID(D39,1,E39-1)</f>
        <v/>
      </c>
    </row>
    <row r="40" spans="1:7">
      <c r="A40" t="s">
        <v>1515</v>
      </c>
      <c r="D40">
        <f>TRIM(A40)</f>
        <v/>
      </c>
      <c r="E40">
        <f>FIND("=",D40)</f>
        <v/>
      </c>
      <c r="F40">
        <f>MID(D40,E40+2,1)</f>
        <v/>
      </c>
      <c r="G40">
        <f>MID(D40,1,E40-1)</f>
        <v/>
      </c>
    </row>
    <row r="41" spans="1:7">
      <c r="A41" t="s">
        <v>1516</v>
      </c>
      <c r="D41">
        <f>TRIM(A41)</f>
        <v/>
      </c>
      <c r="E41">
        <f>FIND("=",D41)</f>
        <v/>
      </c>
      <c r="F41">
        <f>MID(D41,E41+2,1)</f>
        <v/>
      </c>
      <c r="G41">
        <f>MID(D41,1,E41-1)</f>
        <v/>
      </c>
    </row>
    <row r="42" spans="1:7">
      <c r="A42" t="s">
        <v>1517</v>
      </c>
      <c r="D42">
        <f>TRIM(A42)</f>
        <v/>
      </c>
      <c r="E42">
        <f>FIND("=",D42)</f>
        <v/>
      </c>
      <c r="F42">
        <f>MID(D42,E42+2,1)</f>
        <v/>
      </c>
      <c r="G42">
        <f>MID(D42,1,E42-1)</f>
        <v/>
      </c>
    </row>
    <row r="43" spans="1:7">
      <c r="A43" t="s">
        <v>1518</v>
      </c>
      <c r="D43">
        <f>TRIM(A43)</f>
        <v/>
      </c>
      <c r="E43">
        <f>FIND("=",D43)</f>
        <v/>
      </c>
      <c r="F43">
        <f>MID(D43,E43+2,1)</f>
        <v/>
      </c>
      <c r="G43">
        <f>MID(D43,1,E43-1)</f>
        <v/>
      </c>
    </row>
    <row r="44" spans="1:7">
      <c r="A44" t="s">
        <v>1519</v>
      </c>
      <c r="D44">
        <f>TRIM(A44)</f>
        <v/>
      </c>
      <c r="E44">
        <f>FIND("=",D44)</f>
        <v/>
      </c>
      <c r="F44">
        <f>MID(D44,E44+2,1)</f>
        <v/>
      </c>
      <c r="G44">
        <f>MID(D44,1,E44-1)</f>
        <v/>
      </c>
    </row>
    <row r="45" spans="1:7">
      <c r="A45" t="s">
        <v>1520</v>
      </c>
      <c r="D45">
        <f>TRIM(A45)</f>
        <v/>
      </c>
      <c r="E45">
        <f>FIND("=",D45)</f>
        <v/>
      </c>
      <c r="F45">
        <f>MID(D45,E45+2,1)</f>
        <v/>
      </c>
      <c r="G45">
        <f>MID(D45,1,E45-1)</f>
        <v/>
      </c>
    </row>
    <row r="46" spans="1:7">
      <c r="A46" t="s">
        <v>1521</v>
      </c>
      <c r="D46">
        <f>TRIM(A46)</f>
        <v/>
      </c>
      <c r="E46">
        <f>FIND("=",D46)</f>
        <v/>
      </c>
      <c r="F46">
        <f>MID(D46,E46+2,1)</f>
        <v/>
      </c>
      <c r="G46">
        <f>MID(D46,1,E46-1)</f>
        <v/>
      </c>
    </row>
    <row r="47" spans="1:7">
      <c r="A47" t="s">
        <v>1522</v>
      </c>
    </row>
    <row r="49" spans="1:7">
      <c r="A49" t="s">
        <v>1523</v>
      </c>
    </row>
    <row r="50" spans="1:7">
      <c r="A50" t="s">
        <v>1501</v>
      </c>
    </row>
    <row r="51" spans="1:7">
      <c r="A51" t="s">
        <v>1502</v>
      </c>
    </row>
    <row r="52" spans="1:7">
      <c r="A52" t="s">
        <v>1524</v>
      </c>
      <c r="D52">
        <f>TRIM(A52)</f>
        <v/>
      </c>
      <c r="E52">
        <f>FIND("=",D52)</f>
        <v/>
      </c>
      <c r="F52">
        <f>MID(D52,E52+2,1)</f>
        <v/>
      </c>
      <c r="G52">
        <f>MID(D52,1,E52-1)</f>
        <v/>
      </c>
    </row>
    <row r="53" spans="1:7">
      <c r="A53" t="s">
        <v>1525</v>
      </c>
      <c r="D53">
        <f>TRIM(A53)</f>
        <v/>
      </c>
      <c r="E53">
        <f>FIND("=",D53)</f>
        <v/>
      </c>
      <c r="F53">
        <f>MID(D53,E53+2,1)</f>
        <v/>
      </c>
      <c r="G53">
        <f>MID(D53,1,E53-1)</f>
        <v/>
      </c>
    </row>
    <row r="54" spans="1:7">
      <c r="A54" t="s">
        <v>1526</v>
      </c>
      <c r="D54">
        <f>TRIM(A54)</f>
        <v/>
      </c>
      <c r="E54">
        <f>FIND("=",D54)</f>
        <v/>
      </c>
      <c r="F54">
        <f>MID(D54,E54+2,1)</f>
        <v/>
      </c>
      <c r="G54">
        <f>MID(D54,1,E54-1)</f>
        <v/>
      </c>
    </row>
    <row r="55" spans="1:7">
      <c r="A55" t="s">
        <v>1527</v>
      </c>
      <c r="D55">
        <f>TRIM(A55)</f>
        <v/>
      </c>
      <c r="E55">
        <f>FIND("=",D55)</f>
        <v/>
      </c>
      <c r="F55">
        <f>MID(D55,E55+2,1)</f>
        <v/>
      </c>
      <c r="G55">
        <f>MID(D55,1,E55-1)</f>
        <v/>
      </c>
    </row>
    <row r="56" spans="1:7">
      <c r="A56" t="s">
        <v>1528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BPC</dc:creator>
  <dcterms:created xsi:type="dcterms:W3CDTF">2016-07-04T07:41:32Z</dcterms:created>
  <dcterms:modified xsi:type="dcterms:W3CDTF">2017-05-21T10:39:28Z</dcterms:modified>
  <cp:lastModifiedBy>Minh Mai</cp:lastModifiedBy>
</cp:coreProperties>
</file>