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COMMUNICATIONS\Manager of Communications\Statement of Votes\2023_Statement_Votes_43GE\WEB Copy\Excel\"/>
    </mc:Choice>
  </mc:AlternateContent>
  <xr:revisionPtr revIDLastSave="0" documentId="13_ncr:1_{DD20455B-84B3-41E9-B100-311AD3E81762}" xr6:coauthVersionLast="47" xr6:coauthVersionMax="47" xr10:uidLastSave="{00000000-0000-0000-0000-000000000000}"/>
  <bookViews>
    <workbookView xWindow="28680" yWindow="-120" windowWidth="29040" windowHeight="15840" xr2:uid="{F90DE225-2683-490C-8A16-3988C2511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P60" i="1"/>
  <c r="O60" i="1"/>
  <c r="N60" i="1"/>
  <c r="M60" i="1"/>
  <c r="K60" i="1"/>
  <c r="J60" i="1"/>
  <c r="I60" i="1"/>
  <c r="H60" i="1"/>
  <c r="G60" i="1"/>
  <c r="E60" i="1"/>
  <c r="D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F4" i="1"/>
  <c r="F5" i="1"/>
  <c r="F6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<sst xmlns="http://schemas.openxmlformats.org/spreadsheetml/2006/main" count="191" uniqueCount="135">
  <si>
    <t>Electoral division
Circonscription  électorale</t>
  </si>
  <si>
    <t>Member elected 
Député élu</t>
  </si>
  <si>
    <t>Party
Parti</t>
  </si>
  <si>
    <t>Registered voters
Électeurs inscrits</t>
  </si>
  <si>
    <t>Votes cast
Suffrages exprimés</t>
  </si>
  <si>
    <t>% Turnout
Participation</t>
  </si>
  <si>
    <t>Ind</t>
  </si>
  <si>
    <t>CPC-M
CCCP-M</t>
  </si>
  <si>
    <t>NDP
NPD</t>
  </si>
  <si>
    <t>PC</t>
  </si>
  <si>
    <t>GPM
PVM</t>
  </si>
  <si>
    <t>Rejected
Rejetés</t>
  </si>
  <si>
    <t>Declined
Refusés</t>
  </si>
  <si>
    <t>Plurality
Écart gagnant</t>
  </si>
  <si>
    <t>KP</t>
  </si>
  <si>
    <t>MLP</t>
  </si>
  <si>
    <t>MP</t>
  </si>
  <si>
    <t>Agassiz</t>
  </si>
  <si>
    <t>Assiniboia</t>
  </si>
  <si>
    <t>Borderland</t>
  </si>
  <si>
    <t>Brandon East/Brandon-Est</t>
  </si>
  <si>
    <t>Brandon West/Brandon-Ouest</t>
  </si>
  <si>
    <t>Burrows</t>
  </si>
  <si>
    <t>Concordia</t>
  </si>
  <si>
    <t>Dauphin</t>
  </si>
  <si>
    <t>Dawson Trail/Chemin-Dawson</t>
  </si>
  <si>
    <t>Elmwood</t>
  </si>
  <si>
    <t>Flin Flon</t>
  </si>
  <si>
    <t>Fort Garry</t>
  </si>
  <si>
    <t>Fort Richmond</t>
  </si>
  <si>
    <t>Fort Rouge/Fort-Rouge</t>
  </si>
  <si>
    <t>Fort Whyte</t>
  </si>
  <si>
    <t>Interlake-Gimli/Entre-les-Lacs-Gimli</t>
  </si>
  <si>
    <t>Keewatinook</t>
  </si>
  <si>
    <t>Kildonan-River East</t>
  </si>
  <si>
    <t>Kirkfield Park</t>
  </si>
  <si>
    <t>La Vérendrye</t>
  </si>
  <si>
    <t>Lac du Bonnet/Lac-du-Bonnet</t>
  </si>
  <si>
    <t>Lagimodière</t>
  </si>
  <si>
    <t>Lakeside</t>
  </si>
  <si>
    <t>McPhillips</t>
  </si>
  <si>
    <t>Midland</t>
  </si>
  <si>
    <t>Morden-Winkler</t>
  </si>
  <si>
    <t>Notre Dame</t>
  </si>
  <si>
    <t>Point Douglas</t>
  </si>
  <si>
    <t>Portage la Prairie/Portage-la-Prairie</t>
  </si>
  <si>
    <t>Radisson</t>
  </si>
  <si>
    <t>Red River North/Rivière-Rouge-Nord</t>
  </si>
  <si>
    <t>Riding Mountain/Mont-Riding</t>
  </si>
  <si>
    <t>Riel</t>
  </si>
  <si>
    <t>River Heights</t>
  </si>
  <si>
    <t>Roblin</t>
  </si>
  <si>
    <t>Rossmere</t>
  </si>
  <si>
    <t>Seine River/Rivière-Seine</t>
  </si>
  <si>
    <t>Selkirk</t>
  </si>
  <si>
    <t>Southdale</t>
  </si>
  <si>
    <t>Springfield-Ritchot</t>
  </si>
  <si>
    <t>Spruce Woods</t>
  </si>
  <si>
    <t>St. Boniface/Saint-Boniface</t>
  </si>
  <si>
    <t>St. James</t>
  </si>
  <si>
    <t>St. Johns</t>
  </si>
  <si>
    <t>St. Vital/Saint-Vital</t>
  </si>
  <si>
    <t>Steinbach</t>
  </si>
  <si>
    <t>Swan River</t>
  </si>
  <si>
    <t>The Maples</t>
  </si>
  <si>
    <t>The Pas-Kameesak/Le Pas-Kameesak</t>
  </si>
  <si>
    <t>Thompson</t>
  </si>
  <si>
    <t>Transcona</t>
  </si>
  <si>
    <t>Turtle Mountain</t>
  </si>
  <si>
    <t>Tuxedo</t>
  </si>
  <si>
    <t>Tyndall Park</t>
  </si>
  <si>
    <t>Union Station/Gare-Union</t>
  </si>
  <si>
    <t>Waverley</t>
  </si>
  <si>
    <t>Wolseley</t>
  </si>
  <si>
    <t>BYRAM, Jodie</t>
  </si>
  <si>
    <t>KENNEDY, Nellie</t>
  </si>
  <si>
    <t>NDP</t>
  </si>
  <si>
    <t>GUENTER, Josh</t>
  </si>
  <si>
    <t>SIMARD, Glen</t>
  </si>
  <si>
    <t>BALCAEN, Wayne</t>
  </si>
  <si>
    <t>BRAR, Diljeet</t>
  </si>
  <si>
    <t>WIEBE, Matt</t>
  </si>
  <si>
    <t>KOSTYSHYN, Ron</t>
  </si>
  <si>
    <t>LAGASSÉ, Bob</t>
  </si>
  <si>
    <t>MALOWAY, Jim</t>
  </si>
  <si>
    <t>LINDSEY, Tom</t>
  </si>
  <si>
    <t>WASYLIW, Mark</t>
  </si>
  <si>
    <t>CHEN, Jennifer</t>
  </si>
  <si>
    <t>KINEW, Wab</t>
  </si>
  <si>
    <t>KHAN, Obby</t>
  </si>
  <si>
    <t>JOHNSON, Derek</t>
  </si>
  <si>
    <t>BUSHIE, Ian</t>
  </si>
  <si>
    <t>SCHOTT, Rachelle</t>
  </si>
  <si>
    <t>OXENHAM, Logan</t>
  </si>
  <si>
    <t>NARTH, Konrad</t>
  </si>
  <si>
    <t>EWASKO, Wayne</t>
  </si>
  <si>
    <t>BLASHKO, Tyler</t>
  </si>
  <si>
    <t>KING, Trevor</t>
  </si>
  <si>
    <t>DEVGAN, JD</t>
  </si>
  <si>
    <t>STONE, Lauren</t>
  </si>
  <si>
    <t>HIEBERT, Carrie</t>
  </si>
  <si>
    <t>MARCELINO, Malaya</t>
  </si>
  <si>
    <t>SMITH, Bernadette</t>
  </si>
  <si>
    <t>BEREZA, Jeff</t>
  </si>
  <si>
    <t>DELA CRUZ, Jelynn</t>
  </si>
  <si>
    <t>WHARTON, Jeff</t>
  </si>
  <si>
    <t>NESBITT, Greg</t>
  </si>
  <si>
    <t>MOYES, Mike</t>
  </si>
  <si>
    <t>MOROZ, Mike</t>
  </si>
  <si>
    <t>COOK, Kathleen</t>
  </si>
  <si>
    <t>SCHMIDT, Tracy</t>
  </si>
  <si>
    <t>CROSS, Billie</t>
  </si>
  <si>
    <t>PERCHOTTE, Richard</t>
  </si>
  <si>
    <t>CABLE, Renée</t>
  </si>
  <si>
    <t>SCHULER, Ron</t>
  </si>
  <si>
    <t>JACKSON, Grant</t>
  </si>
  <si>
    <t>LOISELLE, Robert</t>
  </si>
  <si>
    <t>SALA, Adrien</t>
  </si>
  <si>
    <t>FONTAINE, Nahanni</t>
  </si>
  <si>
    <t>MOSES, Jamie</t>
  </si>
  <si>
    <t>GOERTZEN, Kelvin</t>
  </si>
  <si>
    <t>WOWCHUK, Rick</t>
  </si>
  <si>
    <t>SANDHU, Mintu</t>
  </si>
  <si>
    <t>LATHLIN, Amanda</t>
  </si>
  <si>
    <t>REDHEAD, Eric</t>
  </si>
  <si>
    <t>ALTOMARE, Nello</t>
  </si>
  <si>
    <t>PIWNIUK, Doyle</t>
  </si>
  <si>
    <t>STEFANSON, Heather</t>
  </si>
  <si>
    <t>LAMOUREUX, Cindy</t>
  </si>
  <si>
    <t>ASAGWARA, Uzoma</t>
  </si>
  <si>
    <t>PANKRATZ, David</t>
  </si>
  <si>
    <t>NAYLOR, Lisa</t>
  </si>
  <si>
    <t>TOTALS</t>
  </si>
  <si>
    <t>TURNOUT/PARTICIPATION</t>
  </si>
  <si>
    <t>43GE-SUMMARY OF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</si>
</sst>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3" fontId="1" fillId="0" borderId="3" xfId="0" applyNumberFormat="1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 wrapText="1"/>
    </xf>
    <xf numFmtId="0" fontId="0" fillId="0" borderId="5" xfId="0" applyBorder="1"/>
    <xf numFmtId="3" fontId="0" fillId="0" borderId="6" xfId="0" applyNumberFormat="1" applyBorder="1"/>
    <xf numFmtId="0" fontId="0" fillId="0" borderId="5" xfId="0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3" fontId="1" fillId="0" borderId="8" xfId="0" applyNumberFormat="1" applyFont="1" applyBorder="1"/>
    <xf numFmtId="10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3" fontId="1" fillId="0" borderId="11" xfId="0" applyNumberFormat="1" applyFont="1" applyBorder="1"/>
    <xf numFmtId="10" fontId="1" fillId="0" borderId="11" xfId="0" applyNumberFormat="1" applyFont="1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67D9-DC2E-4421-B250-B499FF4A73AB}">
  <dimension ref="A1:Q61"/>
  <sheetViews>
    <sheetView tabSelected="1" topLeftCell="A24" zoomScaleNormal="100" workbookViewId="0">
      <selection activeCell="Q54" sqref="Q54"/>
    </sheetView>
  </sheetViews>
  <sheetFormatPr defaultRowHeight="15" x14ac:dyDescent="0.25"/>
  <cols>
    <col min="1" max="1" width="34.85546875" bestFit="1" customWidth="1"/>
    <col min="2" max="2" width="24.7109375" customWidth="1"/>
    <col min="4" max="4" width="16.7109375" style="1" customWidth="1"/>
    <col min="5" max="5" width="12.7109375" style="1" customWidth="1"/>
    <col min="6" max="6" width="12.7109375" style="2" customWidth="1"/>
    <col min="7" max="7" width="12.7109375" customWidth="1"/>
    <col min="8" max="8" width="12.7109375" style="1" customWidth="1"/>
    <col min="9" max="15" width="9.140625" style="1"/>
    <col min="17" max="17" width="12.7109375" customWidth="1"/>
  </cols>
  <sheetData>
    <row r="1" spans="1:17" ht="15.75" thickBot="1" x14ac:dyDescent="0.3">
      <c r="A1" s="26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60" x14ac:dyDescent="0.25">
      <c r="A2" s="6" t="s">
        <v>0</v>
      </c>
      <c r="B2" s="7" t="s">
        <v>1</v>
      </c>
      <c r="C2" s="7" t="s">
        <v>2</v>
      </c>
      <c r="D2" s="8" t="s">
        <v>3</v>
      </c>
      <c r="E2" s="8" t="s">
        <v>4</v>
      </c>
      <c r="F2" s="9" t="s">
        <v>5</v>
      </c>
      <c r="G2" s="10" t="s">
        <v>7</v>
      </c>
      <c r="H2" s="8" t="s">
        <v>10</v>
      </c>
      <c r="I2" s="11" t="s">
        <v>6</v>
      </c>
      <c r="J2" s="11" t="s">
        <v>14</v>
      </c>
      <c r="K2" s="11" t="s">
        <v>15</v>
      </c>
      <c r="L2" s="11" t="s">
        <v>16</v>
      </c>
      <c r="M2" s="8" t="s">
        <v>8</v>
      </c>
      <c r="N2" s="11" t="s">
        <v>9</v>
      </c>
      <c r="O2" s="10" t="s">
        <v>11</v>
      </c>
      <c r="P2" s="10" t="s">
        <v>12</v>
      </c>
      <c r="Q2" s="12" t="s">
        <v>13</v>
      </c>
    </row>
    <row r="3" spans="1:17" x14ac:dyDescent="0.25">
      <c r="A3" s="13" t="s">
        <v>17</v>
      </c>
      <c r="B3" s="3" t="s">
        <v>74</v>
      </c>
      <c r="C3" s="3" t="s">
        <v>9</v>
      </c>
      <c r="D3" s="4">
        <v>13366</v>
      </c>
      <c r="E3" s="4">
        <v>7131</v>
      </c>
      <c r="F3" s="5">
        <f>E3/D3</f>
        <v>0.5335178811910819</v>
      </c>
      <c r="G3" s="3"/>
      <c r="H3" s="4"/>
      <c r="I3" s="4"/>
      <c r="J3" s="4">
        <v>694</v>
      </c>
      <c r="K3" s="4">
        <v>311</v>
      </c>
      <c r="L3" s="4"/>
      <c r="M3" s="4">
        <v>1553</v>
      </c>
      <c r="N3" s="4">
        <v>4519</v>
      </c>
      <c r="O3" s="4">
        <v>18</v>
      </c>
      <c r="P3" s="4">
        <v>36</v>
      </c>
      <c r="Q3" s="14">
        <f>N3-M3</f>
        <v>2966</v>
      </c>
    </row>
    <row r="4" spans="1:17" x14ac:dyDescent="0.25">
      <c r="A4" s="13" t="s">
        <v>18</v>
      </c>
      <c r="B4" s="3" t="s">
        <v>75</v>
      </c>
      <c r="C4" s="3" t="s">
        <v>76</v>
      </c>
      <c r="D4" s="4">
        <v>17028</v>
      </c>
      <c r="E4" s="4">
        <v>9484</v>
      </c>
      <c r="F4" s="5">
        <f t="shared" ref="F4:F59" si="0">E4/D4</f>
        <v>0.55696499882546391</v>
      </c>
      <c r="G4" s="3"/>
      <c r="H4" s="4"/>
      <c r="I4" s="4"/>
      <c r="J4" s="4"/>
      <c r="K4" s="4">
        <v>913</v>
      </c>
      <c r="L4" s="4"/>
      <c r="M4" s="4">
        <v>4722</v>
      </c>
      <c r="N4" s="4">
        <v>3806</v>
      </c>
      <c r="O4" s="4">
        <v>15</v>
      </c>
      <c r="P4" s="4">
        <v>28</v>
      </c>
      <c r="Q4" s="14">
        <f>M4-N4</f>
        <v>916</v>
      </c>
    </row>
    <row r="5" spans="1:17" x14ac:dyDescent="0.25">
      <c r="A5" s="13" t="s">
        <v>19</v>
      </c>
      <c r="B5" s="3" t="s">
        <v>77</v>
      </c>
      <c r="C5" s="3" t="s">
        <v>9</v>
      </c>
      <c r="D5" s="4">
        <v>12262</v>
      </c>
      <c r="E5" s="4">
        <v>6186</v>
      </c>
      <c r="F5" s="5">
        <f t="shared" si="0"/>
        <v>0.50448540205512971</v>
      </c>
      <c r="G5" s="3"/>
      <c r="H5" s="4"/>
      <c r="I5" s="4"/>
      <c r="J5" s="4"/>
      <c r="K5" s="4">
        <v>764</v>
      </c>
      <c r="L5" s="4"/>
      <c r="M5" s="4">
        <v>921</v>
      </c>
      <c r="N5" s="4">
        <v>4479</v>
      </c>
      <c r="O5" s="4">
        <v>4</v>
      </c>
      <c r="P5" s="4">
        <v>18</v>
      </c>
      <c r="Q5" s="14">
        <f>N5-M5</f>
        <v>3558</v>
      </c>
    </row>
    <row r="6" spans="1:17" x14ac:dyDescent="0.25">
      <c r="A6" s="13" t="s">
        <v>20</v>
      </c>
      <c r="B6" s="3" t="s">
        <v>78</v>
      </c>
      <c r="C6" s="3" t="s">
        <v>76</v>
      </c>
      <c r="D6" s="4">
        <v>14449</v>
      </c>
      <c r="E6" s="4">
        <v>6789</v>
      </c>
      <c r="F6" s="5">
        <f t="shared" si="0"/>
        <v>0.46985950584815556</v>
      </c>
      <c r="G6" s="3"/>
      <c r="H6" s="4"/>
      <c r="I6" s="4"/>
      <c r="J6" s="4"/>
      <c r="K6" s="4">
        <v>305</v>
      </c>
      <c r="L6" s="4"/>
      <c r="M6" s="4">
        <v>3758</v>
      </c>
      <c r="N6" s="4">
        <v>2691</v>
      </c>
      <c r="O6" s="4">
        <v>6</v>
      </c>
      <c r="P6" s="4">
        <v>29</v>
      </c>
      <c r="Q6" s="14">
        <f>M6-N6</f>
        <v>1067</v>
      </c>
    </row>
    <row r="7" spans="1:17" x14ac:dyDescent="0.25">
      <c r="A7" s="13" t="s">
        <v>21</v>
      </c>
      <c r="B7" s="3" t="s">
        <v>79</v>
      </c>
      <c r="C7" s="3" t="s">
        <v>9</v>
      </c>
      <c r="D7" s="4">
        <v>15232</v>
      </c>
      <c r="E7" s="4">
        <v>7872</v>
      </c>
      <c r="F7" s="5">
        <f t="shared" si="0"/>
        <v>0.51680672268907568</v>
      </c>
      <c r="G7" s="3"/>
      <c r="H7" s="4">
        <v>284</v>
      </c>
      <c r="I7" s="4"/>
      <c r="J7" s="4"/>
      <c r="K7" s="4"/>
      <c r="L7" s="4"/>
      <c r="M7" s="4">
        <v>3725</v>
      </c>
      <c r="N7" s="4">
        <v>3814</v>
      </c>
      <c r="O7" s="4">
        <v>10</v>
      </c>
      <c r="P7" s="4">
        <v>39</v>
      </c>
      <c r="Q7" s="14">
        <f>N7-M7</f>
        <v>89</v>
      </c>
    </row>
    <row r="8" spans="1:17" x14ac:dyDescent="0.25">
      <c r="A8" s="13" t="s">
        <v>22</v>
      </c>
      <c r="B8" s="3" t="s">
        <v>80</v>
      </c>
      <c r="C8" s="3" t="s">
        <v>76</v>
      </c>
      <c r="D8" s="4">
        <v>14835</v>
      </c>
      <c r="E8" s="4">
        <v>6623</v>
      </c>
      <c r="F8" s="5">
        <f t="shared" si="0"/>
        <v>0.44644421975058984</v>
      </c>
      <c r="G8" s="3"/>
      <c r="H8" s="4"/>
      <c r="I8" s="4"/>
      <c r="J8" s="4"/>
      <c r="K8" s="4">
        <v>2074</v>
      </c>
      <c r="L8" s="4"/>
      <c r="M8" s="4">
        <v>3032</v>
      </c>
      <c r="N8" s="4">
        <v>1479</v>
      </c>
      <c r="O8" s="4">
        <v>6</v>
      </c>
      <c r="P8" s="4">
        <v>32</v>
      </c>
      <c r="Q8" s="14">
        <f>M8-K8</f>
        <v>958</v>
      </c>
    </row>
    <row r="9" spans="1:17" x14ac:dyDescent="0.25">
      <c r="A9" s="13" t="s">
        <v>23</v>
      </c>
      <c r="B9" s="3" t="s">
        <v>81</v>
      </c>
      <c r="C9" s="3" t="s">
        <v>76</v>
      </c>
      <c r="D9" s="4">
        <v>15018</v>
      </c>
      <c r="E9" s="4">
        <v>6612</v>
      </c>
      <c r="F9" s="5">
        <f t="shared" si="0"/>
        <v>0.44027167399121053</v>
      </c>
      <c r="G9" s="3"/>
      <c r="H9" s="4"/>
      <c r="I9" s="4"/>
      <c r="J9" s="4"/>
      <c r="K9" s="4">
        <v>481</v>
      </c>
      <c r="L9" s="4"/>
      <c r="M9" s="4">
        <v>4235</v>
      </c>
      <c r="N9" s="4">
        <v>1848</v>
      </c>
      <c r="O9" s="4">
        <v>12</v>
      </c>
      <c r="P9" s="4">
        <v>36</v>
      </c>
      <c r="Q9" s="14">
        <f>M9-N9</f>
        <v>2387</v>
      </c>
    </row>
    <row r="10" spans="1:17" x14ac:dyDescent="0.25">
      <c r="A10" s="13" t="s">
        <v>24</v>
      </c>
      <c r="B10" s="3" t="s">
        <v>82</v>
      </c>
      <c r="C10" s="3" t="s">
        <v>76</v>
      </c>
      <c r="D10" s="4">
        <v>15747</v>
      </c>
      <c r="E10" s="4">
        <v>9496</v>
      </c>
      <c r="F10" s="5">
        <f t="shared" si="0"/>
        <v>0.60303549882517304</v>
      </c>
      <c r="G10" s="3"/>
      <c r="H10" s="4"/>
      <c r="I10" s="4"/>
      <c r="J10" s="4"/>
      <c r="K10" s="4"/>
      <c r="L10" s="4"/>
      <c r="M10" s="4">
        <v>4887</v>
      </c>
      <c r="N10" s="4">
        <v>4501</v>
      </c>
      <c r="O10" s="4">
        <v>45</v>
      </c>
      <c r="P10" s="4">
        <v>63</v>
      </c>
      <c r="Q10" s="14">
        <f>M10-N10</f>
        <v>386</v>
      </c>
    </row>
    <row r="11" spans="1:17" x14ac:dyDescent="0.25">
      <c r="A11" s="13" t="s">
        <v>25</v>
      </c>
      <c r="B11" s="3" t="s">
        <v>83</v>
      </c>
      <c r="C11" s="3" t="s">
        <v>9</v>
      </c>
      <c r="D11" s="4">
        <v>16049</v>
      </c>
      <c r="E11" s="4">
        <v>9126</v>
      </c>
      <c r="F11" s="5">
        <f t="shared" si="0"/>
        <v>0.56863355972334728</v>
      </c>
      <c r="G11" s="3"/>
      <c r="H11" s="4">
        <v>416</v>
      </c>
      <c r="I11" s="4"/>
      <c r="J11" s="4"/>
      <c r="K11" s="4"/>
      <c r="L11" s="4"/>
      <c r="M11" s="4">
        <v>4049</v>
      </c>
      <c r="N11" s="4">
        <v>4592</v>
      </c>
      <c r="O11" s="4">
        <v>12</v>
      </c>
      <c r="P11" s="4">
        <v>57</v>
      </c>
      <c r="Q11" s="14">
        <f>N11-M11</f>
        <v>543</v>
      </c>
    </row>
    <row r="12" spans="1:17" x14ac:dyDescent="0.25">
      <c r="A12" s="13" t="s">
        <v>26</v>
      </c>
      <c r="B12" s="3" t="s">
        <v>84</v>
      </c>
      <c r="C12" s="3" t="s">
        <v>76</v>
      </c>
      <c r="D12" s="4">
        <v>16221</v>
      </c>
      <c r="E12" s="4">
        <v>8001</v>
      </c>
      <c r="F12" s="5">
        <f t="shared" si="0"/>
        <v>0.49324949140003699</v>
      </c>
      <c r="G12" s="3">
        <v>52</v>
      </c>
      <c r="H12" s="4">
        <v>304</v>
      </c>
      <c r="I12" s="4"/>
      <c r="J12" s="4"/>
      <c r="K12" s="4">
        <v>452</v>
      </c>
      <c r="L12" s="4"/>
      <c r="M12" s="4">
        <v>4933</v>
      </c>
      <c r="N12" s="4">
        <v>2188</v>
      </c>
      <c r="O12" s="4">
        <v>16</v>
      </c>
      <c r="P12" s="4">
        <v>56</v>
      </c>
      <c r="Q12" s="14">
        <f>M12-N12</f>
        <v>2745</v>
      </c>
    </row>
    <row r="13" spans="1:17" x14ac:dyDescent="0.25">
      <c r="A13" s="13" t="s">
        <v>27</v>
      </c>
      <c r="B13" s="3" t="s">
        <v>85</v>
      </c>
      <c r="C13" s="3" t="s">
        <v>76</v>
      </c>
      <c r="D13" s="4">
        <v>8832</v>
      </c>
      <c r="E13" s="4">
        <v>3901</v>
      </c>
      <c r="F13" s="5">
        <f t="shared" si="0"/>
        <v>0.44168931159420288</v>
      </c>
      <c r="G13" s="3"/>
      <c r="H13" s="4"/>
      <c r="I13" s="4"/>
      <c r="J13" s="4"/>
      <c r="K13" s="4"/>
      <c r="L13" s="4"/>
      <c r="M13" s="4">
        <v>2951</v>
      </c>
      <c r="N13" s="4">
        <v>919</v>
      </c>
      <c r="O13" s="4">
        <v>12</v>
      </c>
      <c r="P13" s="4">
        <v>19</v>
      </c>
      <c r="Q13" s="14">
        <f>M13-N13</f>
        <v>2032</v>
      </c>
    </row>
    <row r="14" spans="1:17" x14ac:dyDescent="0.25">
      <c r="A14" s="13" t="s">
        <v>28</v>
      </c>
      <c r="B14" s="3" t="s">
        <v>86</v>
      </c>
      <c r="C14" s="3" t="s">
        <v>76</v>
      </c>
      <c r="D14" s="4">
        <v>15476</v>
      </c>
      <c r="E14" s="4">
        <v>9092</v>
      </c>
      <c r="F14" s="5">
        <f t="shared" si="0"/>
        <v>0.58749030757301623</v>
      </c>
      <c r="G14" s="3"/>
      <c r="H14" s="4">
        <v>237</v>
      </c>
      <c r="I14" s="4"/>
      <c r="J14" s="4"/>
      <c r="K14" s="4">
        <v>1082</v>
      </c>
      <c r="L14" s="4"/>
      <c r="M14" s="4">
        <v>5319</v>
      </c>
      <c r="N14" s="4">
        <v>2405</v>
      </c>
      <c r="O14" s="4">
        <v>14</v>
      </c>
      <c r="P14" s="4">
        <v>35</v>
      </c>
      <c r="Q14" s="14">
        <f>M14-N14</f>
        <v>2914</v>
      </c>
    </row>
    <row r="15" spans="1:17" x14ac:dyDescent="0.25">
      <c r="A15" s="13" t="s">
        <v>29</v>
      </c>
      <c r="B15" s="3" t="s">
        <v>87</v>
      </c>
      <c r="C15" s="3" t="s">
        <v>76</v>
      </c>
      <c r="D15" s="4">
        <v>13257</v>
      </c>
      <c r="E15" s="4">
        <v>8228</v>
      </c>
      <c r="F15" s="5">
        <f t="shared" si="0"/>
        <v>0.6206532397978427</v>
      </c>
      <c r="G15" s="3"/>
      <c r="H15" s="4"/>
      <c r="I15" s="4"/>
      <c r="J15" s="4"/>
      <c r="K15" s="4">
        <v>848</v>
      </c>
      <c r="L15" s="4"/>
      <c r="M15" s="4">
        <v>4455</v>
      </c>
      <c r="N15" s="4">
        <v>2879</v>
      </c>
      <c r="O15" s="4">
        <v>12</v>
      </c>
      <c r="P15" s="4">
        <v>34</v>
      </c>
      <c r="Q15" s="14">
        <f>M15-N15</f>
        <v>1576</v>
      </c>
    </row>
    <row r="16" spans="1:17" x14ac:dyDescent="0.25">
      <c r="A16" s="13" t="s">
        <v>30</v>
      </c>
      <c r="B16" s="3" t="s">
        <v>88</v>
      </c>
      <c r="C16" s="3" t="s">
        <v>76</v>
      </c>
      <c r="D16" s="4">
        <v>16576</v>
      </c>
      <c r="E16" s="4">
        <v>9620</v>
      </c>
      <c r="F16" s="5">
        <f t="shared" si="0"/>
        <v>0.5803571428571429</v>
      </c>
      <c r="G16" s="3">
        <v>102</v>
      </c>
      <c r="H16" s="4"/>
      <c r="I16" s="4"/>
      <c r="J16" s="4"/>
      <c r="K16" s="4">
        <v>1152</v>
      </c>
      <c r="L16" s="4"/>
      <c r="M16" s="4">
        <v>6761</v>
      </c>
      <c r="N16" s="4">
        <v>1566</v>
      </c>
      <c r="O16" s="4">
        <v>6</v>
      </c>
      <c r="P16" s="4">
        <v>33</v>
      </c>
      <c r="Q16" s="14">
        <f>M16-N16</f>
        <v>5195</v>
      </c>
    </row>
    <row r="17" spans="1:17" x14ac:dyDescent="0.25">
      <c r="A17" s="13" t="s">
        <v>31</v>
      </c>
      <c r="B17" s="3" t="s">
        <v>89</v>
      </c>
      <c r="C17" s="3" t="s">
        <v>9</v>
      </c>
      <c r="D17" s="4">
        <v>17732</v>
      </c>
      <c r="E17" s="4">
        <v>11414</v>
      </c>
      <c r="F17" s="5">
        <f t="shared" si="0"/>
        <v>0.64369501466275658</v>
      </c>
      <c r="G17" s="3"/>
      <c r="H17" s="4"/>
      <c r="I17" s="4"/>
      <c r="J17" s="4"/>
      <c r="K17" s="4">
        <v>4213</v>
      </c>
      <c r="L17" s="4"/>
      <c r="M17" s="4">
        <v>1714</v>
      </c>
      <c r="N17" s="4">
        <v>5442</v>
      </c>
      <c r="O17" s="4">
        <v>12</v>
      </c>
      <c r="P17" s="4">
        <v>33</v>
      </c>
      <c r="Q17" s="14">
        <f>N17-M17</f>
        <v>3728</v>
      </c>
    </row>
    <row r="18" spans="1:17" x14ac:dyDescent="0.25">
      <c r="A18" s="15" t="s">
        <v>32</v>
      </c>
      <c r="B18" s="3" t="s">
        <v>90</v>
      </c>
      <c r="C18" s="3" t="s">
        <v>9</v>
      </c>
      <c r="D18" s="4">
        <v>16065</v>
      </c>
      <c r="E18" s="4">
        <v>10449</v>
      </c>
      <c r="F18" s="5">
        <f t="shared" si="0"/>
        <v>0.65042016806722691</v>
      </c>
      <c r="G18" s="3"/>
      <c r="H18" s="4"/>
      <c r="I18" s="4"/>
      <c r="J18" s="4">
        <v>393</v>
      </c>
      <c r="K18" s="4">
        <v>374</v>
      </c>
      <c r="L18" s="4"/>
      <c r="M18" s="4">
        <v>4460</v>
      </c>
      <c r="N18" s="4">
        <v>5143</v>
      </c>
      <c r="O18" s="4">
        <v>13</v>
      </c>
      <c r="P18" s="4">
        <v>66</v>
      </c>
      <c r="Q18" s="14">
        <f>N18-M18</f>
        <v>683</v>
      </c>
    </row>
    <row r="19" spans="1:17" x14ac:dyDescent="0.25">
      <c r="A19" s="13" t="s">
        <v>33</v>
      </c>
      <c r="B19" s="3" t="s">
        <v>91</v>
      </c>
      <c r="C19" s="3" t="s">
        <v>76</v>
      </c>
      <c r="D19" s="4">
        <v>7982</v>
      </c>
      <c r="E19" s="4">
        <v>3124</v>
      </c>
      <c r="F19" s="5">
        <f t="shared" si="0"/>
        <v>0.39138060636431971</v>
      </c>
      <c r="G19" s="3"/>
      <c r="H19" s="4"/>
      <c r="I19" s="4"/>
      <c r="J19" s="4"/>
      <c r="K19" s="4">
        <v>192</v>
      </c>
      <c r="L19" s="4"/>
      <c r="M19" s="4">
        <v>1820</v>
      </c>
      <c r="N19" s="4">
        <v>1058</v>
      </c>
      <c r="O19" s="4">
        <v>20</v>
      </c>
      <c r="P19" s="4">
        <v>34</v>
      </c>
      <c r="Q19" s="14">
        <f>M19-N19</f>
        <v>762</v>
      </c>
    </row>
    <row r="20" spans="1:17" x14ac:dyDescent="0.25">
      <c r="A20" s="13" t="s">
        <v>34</v>
      </c>
      <c r="B20" s="3" t="s">
        <v>92</v>
      </c>
      <c r="C20" s="3" t="s">
        <v>76</v>
      </c>
      <c r="D20" s="4">
        <v>18007</v>
      </c>
      <c r="E20" s="4">
        <v>11377</v>
      </c>
      <c r="F20" s="5">
        <f t="shared" si="0"/>
        <v>0.63180985172432946</v>
      </c>
      <c r="G20" s="3"/>
      <c r="H20" s="4"/>
      <c r="I20" s="4"/>
      <c r="J20" s="4"/>
      <c r="K20" s="4">
        <v>896</v>
      </c>
      <c r="L20" s="4"/>
      <c r="M20" s="4">
        <v>5574</v>
      </c>
      <c r="N20" s="4">
        <v>4845</v>
      </c>
      <c r="O20" s="4">
        <v>9</v>
      </c>
      <c r="P20" s="4">
        <v>53</v>
      </c>
      <c r="Q20" s="14">
        <f>M20-N20</f>
        <v>729</v>
      </c>
    </row>
    <row r="21" spans="1:17" x14ac:dyDescent="0.25">
      <c r="A21" s="13" t="s">
        <v>35</v>
      </c>
      <c r="B21" s="3" t="s">
        <v>93</v>
      </c>
      <c r="C21" s="3" t="s">
        <v>76</v>
      </c>
      <c r="D21" s="4">
        <v>17906</v>
      </c>
      <c r="E21" s="4">
        <v>11416</v>
      </c>
      <c r="F21" s="5">
        <f t="shared" si="0"/>
        <v>0.637551658661901</v>
      </c>
      <c r="G21" s="3"/>
      <c r="H21" s="4">
        <v>205</v>
      </c>
      <c r="I21" s="4"/>
      <c r="J21" s="4"/>
      <c r="K21" s="4">
        <v>1696</v>
      </c>
      <c r="L21" s="4"/>
      <c r="M21" s="4">
        <v>5067</v>
      </c>
      <c r="N21" s="4">
        <v>4406</v>
      </c>
      <c r="O21" s="4">
        <v>13</v>
      </c>
      <c r="P21" s="4">
        <v>29</v>
      </c>
      <c r="Q21" s="14">
        <f>M21-N21</f>
        <v>661</v>
      </c>
    </row>
    <row r="22" spans="1:17" x14ac:dyDescent="0.25">
      <c r="A22" s="13" t="s">
        <v>36</v>
      </c>
      <c r="B22" s="3" t="s">
        <v>94</v>
      </c>
      <c r="C22" s="3" t="s">
        <v>9</v>
      </c>
      <c r="D22" s="4">
        <v>13604</v>
      </c>
      <c r="E22" s="4">
        <v>7556</v>
      </c>
      <c r="F22" s="5">
        <f t="shared" si="0"/>
        <v>0.55542487503675386</v>
      </c>
      <c r="G22" s="3"/>
      <c r="H22" s="4"/>
      <c r="I22" s="4"/>
      <c r="J22" s="4">
        <v>736</v>
      </c>
      <c r="K22" s="4">
        <v>640</v>
      </c>
      <c r="L22" s="4"/>
      <c r="M22" s="4">
        <v>1554</v>
      </c>
      <c r="N22" s="4">
        <v>4586</v>
      </c>
      <c r="O22" s="4">
        <v>5</v>
      </c>
      <c r="P22" s="4">
        <v>35</v>
      </c>
      <c r="Q22" s="14">
        <f>N22-M22</f>
        <v>3032</v>
      </c>
    </row>
    <row r="23" spans="1:17" x14ac:dyDescent="0.25">
      <c r="A23" s="13" t="s">
        <v>37</v>
      </c>
      <c r="B23" s="3" t="s">
        <v>95</v>
      </c>
      <c r="C23" s="3" t="s">
        <v>9</v>
      </c>
      <c r="D23" s="4">
        <v>16084</v>
      </c>
      <c r="E23" s="4">
        <v>9775</v>
      </c>
      <c r="F23" s="5">
        <f t="shared" si="0"/>
        <v>0.60774682914697842</v>
      </c>
      <c r="G23" s="3"/>
      <c r="H23" s="4">
        <v>573</v>
      </c>
      <c r="I23" s="4"/>
      <c r="J23" s="4"/>
      <c r="K23" s="4"/>
      <c r="L23" s="4"/>
      <c r="M23" s="4">
        <v>3447</v>
      </c>
      <c r="N23" s="4">
        <v>5670</v>
      </c>
      <c r="O23" s="4">
        <v>5</v>
      </c>
      <c r="P23" s="4">
        <v>80</v>
      </c>
      <c r="Q23" s="14">
        <f>N23-M23</f>
        <v>2223</v>
      </c>
    </row>
    <row r="24" spans="1:17" x14ac:dyDescent="0.25">
      <c r="A24" s="13" t="s">
        <v>38</v>
      </c>
      <c r="B24" s="3" t="s">
        <v>96</v>
      </c>
      <c r="C24" s="3" t="s">
        <v>76</v>
      </c>
      <c r="D24" s="4">
        <v>19367</v>
      </c>
      <c r="E24" s="4">
        <v>12405</v>
      </c>
      <c r="F24" s="5">
        <f t="shared" si="0"/>
        <v>0.64052253833841066</v>
      </c>
      <c r="G24" s="3"/>
      <c r="H24" s="4"/>
      <c r="I24" s="4"/>
      <c r="J24" s="4"/>
      <c r="K24" s="4">
        <v>1041</v>
      </c>
      <c r="L24" s="4"/>
      <c r="M24" s="4">
        <v>5711</v>
      </c>
      <c r="N24" s="4">
        <v>5599</v>
      </c>
      <c r="O24" s="4">
        <v>9</v>
      </c>
      <c r="P24" s="4">
        <v>45</v>
      </c>
      <c r="Q24" s="14">
        <f>M24-N24</f>
        <v>112</v>
      </c>
    </row>
    <row r="25" spans="1:17" x14ac:dyDescent="0.25">
      <c r="A25" s="13" t="s">
        <v>39</v>
      </c>
      <c r="B25" s="3" t="s">
        <v>97</v>
      </c>
      <c r="C25" s="3" t="s">
        <v>9</v>
      </c>
      <c r="D25" s="4">
        <v>16302</v>
      </c>
      <c r="E25" s="4">
        <v>9941</v>
      </c>
      <c r="F25" s="5">
        <f t="shared" si="0"/>
        <v>0.60980247822353084</v>
      </c>
      <c r="G25" s="3"/>
      <c r="H25" s="4"/>
      <c r="I25" s="4"/>
      <c r="J25" s="4"/>
      <c r="K25" s="4">
        <v>1101</v>
      </c>
      <c r="L25" s="4"/>
      <c r="M25" s="4">
        <v>2682</v>
      </c>
      <c r="N25" s="4">
        <v>6088</v>
      </c>
      <c r="O25" s="4">
        <v>11</v>
      </c>
      <c r="P25" s="4">
        <v>59</v>
      </c>
      <c r="Q25" s="14">
        <f>N25-M25</f>
        <v>3406</v>
      </c>
    </row>
    <row r="26" spans="1:17" x14ac:dyDescent="0.25">
      <c r="A26" s="13" t="s">
        <v>40</v>
      </c>
      <c r="B26" s="3" t="s">
        <v>98</v>
      </c>
      <c r="C26" s="3" t="s">
        <v>76</v>
      </c>
      <c r="D26" s="4">
        <v>19162</v>
      </c>
      <c r="E26" s="4">
        <v>10464</v>
      </c>
      <c r="F26" s="5">
        <f t="shared" si="0"/>
        <v>0.54608078488675504</v>
      </c>
      <c r="G26" s="3"/>
      <c r="H26" s="4"/>
      <c r="I26" s="4"/>
      <c r="J26" s="4"/>
      <c r="K26" s="4">
        <v>886</v>
      </c>
      <c r="L26" s="4"/>
      <c r="M26" s="4">
        <v>4905</v>
      </c>
      <c r="N26" s="4">
        <v>4580</v>
      </c>
      <c r="O26" s="4">
        <v>23</v>
      </c>
      <c r="P26" s="4">
        <v>70</v>
      </c>
      <c r="Q26" s="14">
        <f>M26-N26</f>
        <v>325</v>
      </c>
    </row>
    <row r="27" spans="1:17" x14ac:dyDescent="0.25">
      <c r="A27" s="13" t="s">
        <v>41</v>
      </c>
      <c r="B27" s="3" t="s">
        <v>99</v>
      </c>
      <c r="C27" s="3" t="s">
        <v>9</v>
      </c>
      <c r="D27" s="4">
        <v>15892</v>
      </c>
      <c r="E27" s="4">
        <v>9050</v>
      </c>
      <c r="F27" s="5">
        <f t="shared" si="0"/>
        <v>0.5694689151774478</v>
      </c>
      <c r="G27" s="3"/>
      <c r="H27" s="4"/>
      <c r="I27" s="4"/>
      <c r="J27" s="4"/>
      <c r="K27" s="4">
        <v>737</v>
      </c>
      <c r="L27" s="4"/>
      <c r="M27" s="4">
        <v>2011</v>
      </c>
      <c r="N27" s="4">
        <v>6227</v>
      </c>
      <c r="O27" s="4">
        <v>25</v>
      </c>
      <c r="P27" s="4">
        <v>50</v>
      </c>
      <c r="Q27" s="14">
        <f>N27-M27</f>
        <v>4216</v>
      </c>
    </row>
    <row r="28" spans="1:17" x14ac:dyDescent="0.25">
      <c r="A28" s="13" t="s">
        <v>42</v>
      </c>
      <c r="B28" s="3" t="s">
        <v>100</v>
      </c>
      <c r="C28" s="3" t="s">
        <v>9</v>
      </c>
      <c r="D28" s="4">
        <v>15875</v>
      </c>
      <c r="E28" s="4">
        <v>7036</v>
      </c>
      <c r="F28" s="5">
        <f t="shared" si="0"/>
        <v>0.44321259842519684</v>
      </c>
      <c r="G28" s="3"/>
      <c r="H28" s="4"/>
      <c r="I28" s="4"/>
      <c r="J28" s="4"/>
      <c r="K28" s="4">
        <v>254</v>
      </c>
      <c r="L28" s="4"/>
      <c r="M28" s="4">
        <v>1600</v>
      </c>
      <c r="N28" s="4">
        <v>5135</v>
      </c>
      <c r="O28" s="4">
        <v>6</v>
      </c>
      <c r="P28" s="4">
        <v>41</v>
      </c>
      <c r="Q28" s="14">
        <v>3535</v>
      </c>
    </row>
    <row r="29" spans="1:17" x14ac:dyDescent="0.25">
      <c r="A29" s="13" t="s">
        <v>43</v>
      </c>
      <c r="B29" s="3" t="s">
        <v>101</v>
      </c>
      <c r="C29" s="3" t="s">
        <v>76</v>
      </c>
      <c r="D29" s="4">
        <v>13439</v>
      </c>
      <c r="E29" s="4">
        <v>5091</v>
      </c>
      <c r="F29" s="5">
        <f t="shared" si="0"/>
        <v>0.37882282907954462</v>
      </c>
      <c r="G29" s="3">
        <v>82</v>
      </c>
      <c r="H29" s="4">
        <v>105</v>
      </c>
      <c r="I29" s="4"/>
      <c r="J29" s="4"/>
      <c r="K29" s="4">
        <v>319</v>
      </c>
      <c r="L29" s="4"/>
      <c r="M29" s="4">
        <v>3832</v>
      </c>
      <c r="N29" s="4">
        <v>732</v>
      </c>
      <c r="O29" s="4">
        <v>8</v>
      </c>
      <c r="P29" s="4">
        <v>13</v>
      </c>
      <c r="Q29" s="14">
        <f>M29-N29</f>
        <v>3100</v>
      </c>
    </row>
    <row r="30" spans="1:17" x14ac:dyDescent="0.25">
      <c r="A30" s="13" t="s">
        <v>44</v>
      </c>
      <c r="B30" s="3" t="s">
        <v>102</v>
      </c>
      <c r="C30" s="3" t="s">
        <v>76</v>
      </c>
      <c r="D30" s="4">
        <v>14097</v>
      </c>
      <c r="E30" s="4">
        <v>4618</v>
      </c>
      <c r="F30" s="5">
        <f t="shared" si="0"/>
        <v>0.32758742994963469</v>
      </c>
      <c r="G30" s="3"/>
      <c r="H30" s="4"/>
      <c r="I30" s="4"/>
      <c r="J30" s="4"/>
      <c r="K30" s="4">
        <v>484</v>
      </c>
      <c r="L30" s="4"/>
      <c r="M30" s="4">
        <v>3367</v>
      </c>
      <c r="N30" s="4">
        <v>742</v>
      </c>
      <c r="O30" s="4">
        <v>6</v>
      </c>
      <c r="P30" s="4">
        <v>19</v>
      </c>
      <c r="Q30" s="14">
        <f>M30-N30</f>
        <v>2625</v>
      </c>
    </row>
    <row r="31" spans="1:17" x14ac:dyDescent="0.25">
      <c r="A31" s="13" t="s">
        <v>45</v>
      </c>
      <c r="B31" s="3" t="s">
        <v>103</v>
      </c>
      <c r="C31" s="3" t="s">
        <v>9</v>
      </c>
      <c r="D31" s="4">
        <v>13809</v>
      </c>
      <c r="E31" s="4">
        <v>6458</v>
      </c>
      <c r="F31" s="5">
        <f t="shared" si="0"/>
        <v>0.46766601491780724</v>
      </c>
      <c r="G31" s="3"/>
      <c r="H31" s="4">
        <v>367</v>
      </c>
      <c r="I31" s="4"/>
      <c r="J31" s="4"/>
      <c r="K31" s="4">
        <v>301</v>
      </c>
      <c r="L31" s="4"/>
      <c r="M31" s="4">
        <v>1918</v>
      </c>
      <c r="N31" s="4">
        <v>3816</v>
      </c>
      <c r="O31" s="4">
        <v>21</v>
      </c>
      <c r="P31" s="4">
        <v>35</v>
      </c>
      <c r="Q31" s="14">
        <f>N31-M31</f>
        <v>1898</v>
      </c>
    </row>
    <row r="32" spans="1:17" x14ac:dyDescent="0.25">
      <c r="A32" s="13" t="s">
        <v>46</v>
      </c>
      <c r="B32" s="3" t="s">
        <v>104</v>
      </c>
      <c r="C32" s="3" t="s">
        <v>76</v>
      </c>
      <c r="D32" s="4">
        <v>19838</v>
      </c>
      <c r="E32" s="4">
        <v>11436</v>
      </c>
      <c r="F32" s="5">
        <f t="shared" si="0"/>
        <v>0.57646940215747555</v>
      </c>
      <c r="G32" s="3"/>
      <c r="H32" s="4"/>
      <c r="I32" s="4"/>
      <c r="J32" s="4"/>
      <c r="K32" s="4">
        <v>621</v>
      </c>
      <c r="L32" s="4"/>
      <c r="M32" s="4">
        <v>5954</v>
      </c>
      <c r="N32" s="4">
        <v>4807</v>
      </c>
      <c r="O32" s="4">
        <v>15</v>
      </c>
      <c r="P32" s="4">
        <v>39</v>
      </c>
      <c r="Q32" s="14">
        <f>M32-N32</f>
        <v>1147</v>
      </c>
    </row>
    <row r="33" spans="1:17" x14ac:dyDescent="0.25">
      <c r="A33" s="13" t="s">
        <v>47</v>
      </c>
      <c r="B33" s="3" t="s">
        <v>105</v>
      </c>
      <c r="C33" s="3" t="s">
        <v>9</v>
      </c>
      <c r="D33" s="4">
        <v>16474</v>
      </c>
      <c r="E33" s="4">
        <v>9962</v>
      </c>
      <c r="F33" s="5">
        <f t="shared" si="0"/>
        <v>0.60471045283476998</v>
      </c>
      <c r="G33" s="3"/>
      <c r="H33" s="4"/>
      <c r="I33" s="4"/>
      <c r="J33" s="4"/>
      <c r="K33" s="4"/>
      <c r="L33" s="4"/>
      <c r="M33" s="4">
        <v>3893</v>
      </c>
      <c r="N33" s="4">
        <v>5926</v>
      </c>
      <c r="O33" s="4">
        <v>43</v>
      </c>
      <c r="P33" s="4">
        <v>100</v>
      </c>
      <c r="Q33" s="14">
        <f>N33-M33</f>
        <v>2033</v>
      </c>
    </row>
    <row r="34" spans="1:17" x14ac:dyDescent="0.25">
      <c r="A34" s="13" t="s">
        <v>48</v>
      </c>
      <c r="B34" s="3" t="s">
        <v>106</v>
      </c>
      <c r="C34" s="3" t="s">
        <v>9</v>
      </c>
      <c r="D34" s="4">
        <v>15730</v>
      </c>
      <c r="E34" s="4">
        <v>9032</v>
      </c>
      <c r="F34" s="5">
        <f t="shared" si="0"/>
        <v>0.57418944691671969</v>
      </c>
      <c r="G34" s="3"/>
      <c r="H34" s="4"/>
      <c r="I34" s="4"/>
      <c r="J34" s="4"/>
      <c r="K34" s="4">
        <v>417</v>
      </c>
      <c r="L34" s="4"/>
      <c r="M34" s="4">
        <v>2895</v>
      </c>
      <c r="N34" s="4">
        <v>5644</v>
      </c>
      <c r="O34" s="4">
        <v>22</v>
      </c>
      <c r="P34" s="4">
        <v>54</v>
      </c>
      <c r="Q34" s="14">
        <f>N34-M34</f>
        <v>2749</v>
      </c>
    </row>
    <row r="35" spans="1:17" x14ac:dyDescent="0.25">
      <c r="A35" s="13" t="s">
        <v>49</v>
      </c>
      <c r="B35" s="3" t="s">
        <v>107</v>
      </c>
      <c r="C35" s="3" t="s">
        <v>76</v>
      </c>
      <c r="D35" s="4">
        <v>17291</v>
      </c>
      <c r="E35" s="4">
        <v>11360</v>
      </c>
      <c r="F35" s="5">
        <f t="shared" si="0"/>
        <v>0.65698918512520965</v>
      </c>
      <c r="G35" s="3"/>
      <c r="H35" s="4"/>
      <c r="I35" s="4"/>
      <c r="J35" s="4"/>
      <c r="K35" s="4">
        <v>834</v>
      </c>
      <c r="L35" s="4"/>
      <c r="M35" s="4">
        <v>6160</v>
      </c>
      <c r="N35" s="4">
        <v>4278</v>
      </c>
      <c r="O35" s="4">
        <v>26</v>
      </c>
      <c r="P35" s="4">
        <v>62</v>
      </c>
      <c r="Q35" s="14">
        <f>M35-N35</f>
        <v>1882</v>
      </c>
    </row>
    <row r="36" spans="1:17" x14ac:dyDescent="0.25">
      <c r="A36" s="13" t="s">
        <v>50</v>
      </c>
      <c r="B36" s="3" t="s">
        <v>108</v>
      </c>
      <c r="C36" s="3" t="s">
        <v>76</v>
      </c>
      <c r="D36" s="4">
        <v>16951</v>
      </c>
      <c r="E36" s="4">
        <v>11458</v>
      </c>
      <c r="F36" s="5">
        <f t="shared" si="0"/>
        <v>0.67594832163294205</v>
      </c>
      <c r="G36" s="3"/>
      <c r="H36" s="4">
        <v>158</v>
      </c>
      <c r="I36" s="4"/>
      <c r="J36" s="4"/>
      <c r="K36" s="4">
        <v>4404</v>
      </c>
      <c r="L36" s="4"/>
      <c r="M36" s="4">
        <v>5047</v>
      </c>
      <c r="N36" s="4">
        <v>1807</v>
      </c>
      <c r="O36" s="4">
        <v>8</v>
      </c>
      <c r="P36" s="4">
        <v>34</v>
      </c>
      <c r="Q36" s="14">
        <f>M36-K36</f>
        <v>643</v>
      </c>
    </row>
    <row r="37" spans="1:17" x14ac:dyDescent="0.25">
      <c r="A37" s="13" t="s">
        <v>51</v>
      </c>
      <c r="B37" s="3" t="s">
        <v>109</v>
      </c>
      <c r="C37" s="3" t="s">
        <v>9</v>
      </c>
      <c r="D37" s="4">
        <v>19699</v>
      </c>
      <c r="E37" s="4">
        <v>12320</v>
      </c>
      <c r="F37" s="5">
        <f t="shared" si="0"/>
        <v>0.62541245748515151</v>
      </c>
      <c r="G37" s="3"/>
      <c r="H37" s="4"/>
      <c r="I37" s="4"/>
      <c r="J37" s="4"/>
      <c r="K37" s="4">
        <v>1189</v>
      </c>
      <c r="L37" s="4"/>
      <c r="M37" s="4">
        <v>4968</v>
      </c>
      <c r="N37" s="4">
        <v>6088</v>
      </c>
      <c r="O37" s="4">
        <v>12</v>
      </c>
      <c r="P37" s="4">
        <v>63</v>
      </c>
      <c r="Q37" s="14">
        <f>N37-M37</f>
        <v>1120</v>
      </c>
    </row>
    <row r="38" spans="1:17" x14ac:dyDescent="0.25">
      <c r="A38" s="13" t="s">
        <v>52</v>
      </c>
      <c r="B38" s="3" t="s">
        <v>110</v>
      </c>
      <c r="C38" s="3" t="s">
        <v>76</v>
      </c>
      <c r="D38" s="4">
        <v>15989</v>
      </c>
      <c r="E38" s="4">
        <v>9660</v>
      </c>
      <c r="F38" s="5">
        <f t="shared" si="0"/>
        <v>0.60416536368753515</v>
      </c>
      <c r="G38" s="3"/>
      <c r="H38" s="4">
        <v>181</v>
      </c>
      <c r="I38" s="4"/>
      <c r="J38" s="4"/>
      <c r="K38" s="4">
        <v>478</v>
      </c>
      <c r="L38" s="4"/>
      <c r="M38" s="4">
        <v>4863</v>
      </c>
      <c r="N38" s="4">
        <v>4062</v>
      </c>
      <c r="O38" s="4">
        <v>27</v>
      </c>
      <c r="P38" s="4">
        <v>49</v>
      </c>
      <c r="Q38" s="14">
        <f>M38-N38</f>
        <v>801</v>
      </c>
    </row>
    <row r="39" spans="1:17" x14ac:dyDescent="0.25">
      <c r="A39" s="13" t="s">
        <v>53</v>
      </c>
      <c r="B39" s="3" t="s">
        <v>111</v>
      </c>
      <c r="C39" s="3" t="s">
        <v>76</v>
      </c>
      <c r="D39" s="4">
        <v>16293</v>
      </c>
      <c r="E39" s="4">
        <v>10369</v>
      </c>
      <c r="F39" s="5">
        <f t="shared" si="0"/>
        <v>0.6364082734916835</v>
      </c>
      <c r="G39" s="3"/>
      <c r="H39" s="4"/>
      <c r="I39" s="4">
        <v>131</v>
      </c>
      <c r="J39" s="4"/>
      <c r="K39" s="4">
        <v>846</v>
      </c>
      <c r="L39" s="4"/>
      <c r="M39" s="4">
        <v>5381</v>
      </c>
      <c r="N39" s="4">
        <v>3974</v>
      </c>
      <c r="O39" s="4">
        <v>7</v>
      </c>
      <c r="P39" s="4">
        <v>30</v>
      </c>
      <c r="Q39" s="14">
        <f>M39-N39</f>
        <v>1407</v>
      </c>
    </row>
    <row r="40" spans="1:17" x14ac:dyDescent="0.25">
      <c r="A40" s="13" t="s">
        <v>54</v>
      </c>
      <c r="B40" s="3" t="s">
        <v>112</v>
      </c>
      <c r="C40" s="3" t="s">
        <v>9</v>
      </c>
      <c r="D40" s="4">
        <v>17120</v>
      </c>
      <c r="E40" s="4">
        <v>9636</v>
      </c>
      <c r="F40" s="5">
        <f t="shared" si="0"/>
        <v>0.56285046728971966</v>
      </c>
      <c r="G40" s="3"/>
      <c r="H40" s="4"/>
      <c r="I40" s="4"/>
      <c r="J40" s="4"/>
      <c r="K40" s="4"/>
      <c r="L40" s="4"/>
      <c r="M40" s="4">
        <v>4493</v>
      </c>
      <c r="N40" s="4">
        <v>4963</v>
      </c>
      <c r="O40" s="4">
        <v>39</v>
      </c>
      <c r="P40" s="4">
        <v>141</v>
      </c>
      <c r="Q40" s="14">
        <f>N40-M40</f>
        <v>470</v>
      </c>
    </row>
    <row r="41" spans="1:17" x14ac:dyDescent="0.25">
      <c r="A41" s="13" t="s">
        <v>55</v>
      </c>
      <c r="B41" s="3" t="s">
        <v>113</v>
      </c>
      <c r="C41" s="3" t="s">
        <v>76</v>
      </c>
      <c r="D41" s="4">
        <v>17810</v>
      </c>
      <c r="E41" s="4">
        <v>11527</v>
      </c>
      <c r="F41" s="5">
        <f t="shared" si="0"/>
        <v>0.64722066254912969</v>
      </c>
      <c r="G41" s="3"/>
      <c r="H41" s="4"/>
      <c r="I41" s="4">
        <v>135</v>
      </c>
      <c r="J41" s="4"/>
      <c r="K41" s="4">
        <v>1861</v>
      </c>
      <c r="L41" s="4"/>
      <c r="M41" s="4">
        <v>5569</v>
      </c>
      <c r="N41" s="4">
        <v>3922</v>
      </c>
      <c r="O41" s="4">
        <v>7</v>
      </c>
      <c r="P41" s="4">
        <v>33</v>
      </c>
      <c r="Q41" s="14">
        <f>M41-N41</f>
        <v>1647</v>
      </c>
    </row>
    <row r="42" spans="1:17" x14ac:dyDescent="0.25">
      <c r="A42" s="13" t="s">
        <v>56</v>
      </c>
      <c r="B42" s="3" t="s">
        <v>114</v>
      </c>
      <c r="C42" s="3" t="s">
        <v>9</v>
      </c>
      <c r="D42" s="4">
        <v>18089</v>
      </c>
      <c r="E42" s="4">
        <v>10545</v>
      </c>
      <c r="F42" s="5">
        <f t="shared" si="0"/>
        <v>0.58295096467466412</v>
      </c>
      <c r="G42" s="3"/>
      <c r="H42" s="4"/>
      <c r="I42" s="4"/>
      <c r="J42" s="4"/>
      <c r="K42" s="4">
        <v>900</v>
      </c>
      <c r="L42" s="4"/>
      <c r="M42" s="4">
        <v>3827</v>
      </c>
      <c r="N42" s="4">
        <v>5752</v>
      </c>
      <c r="O42" s="4">
        <v>14</v>
      </c>
      <c r="P42" s="4">
        <v>52</v>
      </c>
      <c r="Q42" s="14">
        <f>N42-M42</f>
        <v>1925</v>
      </c>
    </row>
    <row r="43" spans="1:17" x14ac:dyDescent="0.25">
      <c r="A43" s="13" t="s">
        <v>57</v>
      </c>
      <c r="B43" s="3" t="s">
        <v>115</v>
      </c>
      <c r="C43" s="3" t="s">
        <v>9</v>
      </c>
      <c r="D43" s="4">
        <v>14379</v>
      </c>
      <c r="E43" s="4">
        <v>8130</v>
      </c>
      <c r="F43" s="5">
        <f t="shared" si="0"/>
        <v>0.56540788650114748</v>
      </c>
      <c r="G43" s="3"/>
      <c r="H43" s="4"/>
      <c r="I43" s="4"/>
      <c r="J43" s="4"/>
      <c r="K43" s="4">
        <v>1145</v>
      </c>
      <c r="L43" s="4"/>
      <c r="M43" s="4">
        <v>1936</v>
      </c>
      <c r="N43" s="4">
        <v>4986</v>
      </c>
      <c r="O43" s="4">
        <v>22</v>
      </c>
      <c r="P43" s="4">
        <v>41</v>
      </c>
      <c r="Q43" s="14">
        <f>N43-M43</f>
        <v>3050</v>
      </c>
    </row>
    <row r="44" spans="1:17" x14ac:dyDescent="0.25">
      <c r="A44" s="13" t="s">
        <v>58</v>
      </c>
      <c r="B44" s="3" t="s">
        <v>116</v>
      </c>
      <c r="C44" s="3" t="s">
        <v>76</v>
      </c>
      <c r="D44" s="4">
        <v>17521</v>
      </c>
      <c r="E44" s="4">
        <v>10523</v>
      </c>
      <c r="F44" s="5">
        <f t="shared" si="0"/>
        <v>0.60059357342617425</v>
      </c>
      <c r="G44" s="3">
        <v>73</v>
      </c>
      <c r="H44" s="4"/>
      <c r="I44" s="4"/>
      <c r="J44" s="4"/>
      <c r="K44" s="4">
        <v>3413</v>
      </c>
      <c r="L44" s="4"/>
      <c r="M44" s="4">
        <v>5585</v>
      </c>
      <c r="N44" s="4">
        <v>1391</v>
      </c>
      <c r="O44" s="4">
        <v>9</v>
      </c>
      <c r="P44" s="4">
        <v>52</v>
      </c>
      <c r="Q44" s="14">
        <f>M44-K44</f>
        <v>2172</v>
      </c>
    </row>
    <row r="45" spans="1:17" x14ac:dyDescent="0.25">
      <c r="A45" s="13" t="s">
        <v>59</v>
      </c>
      <c r="B45" s="3" t="s">
        <v>117</v>
      </c>
      <c r="C45" s="3" t="s">
        <v>76</v>
      </c>
      <c r="D45" s="4">
        <v>15442</v>
      </c>
      <c r="E45" s="4">
        <v>8443</v>
      </c>
      <c r="F45" s="5">
        <f t="shared" si="0"/>
        <v>0.54675560160600956</v>
      </c>
      <c r="G45" s="3"/>
      <c r="H45" s="4"/>
      <c r="I45" s="4"/>
      <c r="J45" s="4"/>
      <c r="K45" s="4">
        <v>631</v>
      </c>
      <c r="L45" s="4"/>
      <c r="M45" s="4">
        <v>5448</v>
      </c>
      <c r="N45" s="4">
        <v>2326</v>
      </c>
      <c r="O45" s="4">
        <v>14</v>
      </c>
      <c r="P45" s="4">
        <v>24</v>
      </c>
      <c r="Q45" s="14">
        <f>M45-N45</f>
        <v>3122</v>
      </c>
    </row>
    <row r="46" spans="1:17" x14ac:dyDescent="0.25">
      <c r="A46" s="13" t="s">
        <v>60</v>
      </c>
      <c r="B46" s="3" t="s">
        <v>118</v>
      </c>
      <c r="C46" s="3" t="s">
        <v>76</v>
      </c>
      <c r="D46" s="4">
        <v>15003</v>
      </c>
      <c r="E46" s="4">
        <v>7048</v>
      </c>
      <c r="F46" s="5">
        <f t="shared" si="0"/>
        <v>0.46977271212424182</v>
      </c>
      <c r="G46" s="3"/>
      <c r="H46" s="4"/>
      <c r="I46" s="4">
        <v>1117</v>
      </c>
      <c r="J46" s="4"/>
      <c r="K46" s="4">
        <v>535</v>
      </c>
      <c r="L46" s="4"/>
      <c r="M46" s="4">
        <v>4262</v>
      </c>
      <c r="N46" s="4">
        <v>1101</v>
      </c>
      <c r="O46" s="4">
        <v>7</v>
      </c>
      <c r="P46" s="4">
        <v>26</v>
      </c>
      <c r="Q46" s="14">
        <f>M46-N46</f>
        <v>3161</v>
      </c>
    </row>
    <row r="47" spans="1:17" x14ac:dyDescent="0.25">
      <c r="A47" s="13" t="s">
        <v>61</v>
      </c>
      <c r="B47" s="3" t="s">
        <v>119</v>
      </c>
      <c r="C47" s="3" t="s">
        <v>76</v>
      </c>
      <c r="D47" s="4">
        <v>15287</v>
      </c>
      <c r="E47" s="4">
        <v>8696</v>
      </c>
      <c r="F47" s="5">
        <f t="shared" si="0"/>
        <v>0.56884934912016749</v>
      </c>
      <c r="G47" s="3"/>
      <c r="H47" s="4"/>
      <c r="I47" s="4"/>
      <c r="J47" s="4"/>
      <c r="K47" s="4">
        <v>823</v>
      </c>
      <c r="L47" s="4"/>
      <c r="M47" s="4">
        <v>5288</v>
      </c>
      <c r="N47" s="4">
        <v>2537</v>
      </c>
      <c r="O47" s="4">
        <v>13</v>
      </c>
      <c r="P47" s="4">
        <v>35</v>
      </c>
      <c r="Q47" s="14">
        <f>M47-N47</f>
        <v>2751</v>
      </c>
    </row>
    <row r="48" spans="1:17" x14ac:dyDescent="0.25">
      <c r="A48" s="13" t="s">
        <v>62</v>
      </c>
      <c r="B48" s="3" t="s">
        <v>120</v>
      </c>
      <c r="C48" s="3" t="s">
        <v>9</v>
      </c>
      <c r="D48" s="4">
        <v>16791</v>
      </c>
      <c r="E48" s="4">
        <v>8084</v>
      </c>
      <c r="F48" s="5">
        <f t="shared" si="0"/>
        <v>0.48144839497349773</v>
      </c>
      <c r="G48" s="3"/>
      <c r="H48" s="4"/>
      <c r="I48" s="4"/>
      <c r="J48" s="4"/>
      <c r="K48" s="4">
        <v>801</v>
      </c>
      <c r="L48" s="4"/>
      <c r="M48" s="4">
        <v>1221</v>
      </c>
      <c r="N48" s="4">
        <v>5868</v>
      </c>
      <c r="O48" s="4">
        <v>118</v>
      </c>
      <c r="P48" s="4">
        <v>76</v>
      </c>
      <c r="Q48" s="14">
        <f>N48-M48</f>
        <v>4647</v>
      </c>
    </row>
    <row r="49" spans="1:17" x14ac:dyDescent="0.25">
      <c r="A49" s="13" t="s">
        <v>63</v>
      </c>
      <c r="B49" s="3" t="s">
        <v>121</v>
      </c>
      <c r="C49" s="3" t="s">
        <v>9</v>
      </c>
      <c r="D49" s="4">
        <v>13409</v>
      </c>
      <c r="E49" s="4">
        <v>7764</v>
      </c>
      <c r="F49" s="5">
        <f t="shared" si="0"/>
        <v>0.57901409501081358</v>
      </c>
      <c r="G49" s="3"/>
      <c r="H49" s="4"/>
      <c r="I49" s="4"/>
      <c r="J49" s="4">
        <v>397</v>
      </c>
      <c r="K49" s="4"/>
      <c r="L49" s="4"/>
      <c r="M49" s="4">
        <v>2433</v>
      </c>
      <c r="N49" s="4">
        <v>4801</v>
      </c>
      <c r="O49" s="4">
        <v>7</v>
      </c>
      <c r="P49" s="4">
        <v>126</v>
      </c>
      <c r="Q49" s="14">
        <f>N49-M49</f>
        <v>2368</v>
      </c>
    </row>
    <row r="50" spans="1:17" x14ac:dyDescent="0.25">
      <c r="A50" s="13" t="s">
        <v>64</v>
      </c>
      <c r="B50" s="3" t="s">
        <v>122</v>
      </c>
      <c r="C50" s="3" t="s">
        <v>76</v>
      </c>
      <c r="D50" s="4">
        <v>13842</v>
      </c>
      <c r="E50" s="4">
        <v>7007</v>
      </c>
      <c r="F50" s="5">
        <f t="shared" si="0"/>
        <v>0.50621297500361218</v>
      </c>
      <c r="G50" s="3"/>
      <c r="H50" s="4"/>
      <c r="I50" s="4"/>
      <c r="J50" s="4"/>
      <c r="K50" s="4">
        <v>1472</v>
      </c>
      <c r="L50" s="4"/>
      <c r="M50" s="4">
        <v>3905</v>
      </c>
      <c r="N50" s="4">
        <v>1580</v>
      </c>
      <c r="O50" s="4">
        <v>4</v>
      </c>
      <c r="P50" s="4">
        <v>46</v>
      </c>
      <c r="Q50" s="14">
        <f>M50-N50</f>
        <v>2325</v>
      </c>
    </row>
    <row r="51" spans="1:17" x14ac:dyDescent="0.25">
      <c r="A51" s="13" t="s">
        <v>65</v>
      </c>
      <c r="B51" s="3" t="s">
        <v>123</v>
      </c>
      <c r="C51" s="3" t="s">
        <v>76</v>
      </c>
      <c r="D51" s="4">
        <v>9834</v>
      </c>
      <c r="E51" s="4">
        <v>5263</v>
      </c>
      <c r="F51" s="5">
        <f t="shared" si="0"/>
        <v>0.5351840553182835</v>
      </c>
      <c r="G51" s="3"/>
      <c r="H51" s="4"/>
      <c r="I51" s="4"/>
      <c r="J51" s="4"/>
      <c r="K51" s="4">
        <v>215</v>
      </c>
      <c r="L51" s="4"/>
      <c r="M51" s="4">
        <v>3522</v>
      </c>
      <c r="N51" s="4">
        <v>1506</v>
      </c>
      <c r="O51" s="4">
        <v>8</v>
      </c>
      <c r="P51" s="4">
        <v>12</v>
      </c>
      <c r="Q51" s="14">
        <f>M51-N51</f>
        <v>2016</v>
      </c>
    </row>
    <row r="52" spans="1:17" x14ac:dyDescent="0.25">
      <c r="A52" s="13" t="s">
        <v>66</v>
      </c>
      <c r="B52" s="3" t="s">
        <v>124</v>
      </c>
      <c r="C52" s="3" t="s">
        <v>76</v>
      </c>
      <c r="D52" s="4">
        <v>11765</v>
      </c>
      <c r="E52" s="4">
        <v>4247</v>
      </c>
      <c r="F52" s="5">
        <f t="shared" si="0"/>
        <v>0.36098597535061622</v>
      </c>
      <c r="G52" s="3"/>
      <c r="H52" s="4"/>
      <c r="I52" s="4"/>
      <c r="J52" s="4"/>
      <c r="K52" s="4">
        <v>127</v>
      </c>
      <c r="L52" s="4"/>
      <c r="M52" s="4">
        <v>2887</v>
      </c>
      <c r="N52" s="4">
        <v>1214</v>
      </c>
      <c r="O52" s="4">
        <v>8</v>
      </c>
      <c r="P52" s="4">
        <v>11</v>
      </c>
      <c r="Q52" s="14">
        <f>M52-N52</f>
        <v>1673</v>
      </c>
    </row>
    <row r="53" spans="1:17" x14ac:dyDescent="0.25">
      <c r="A53" s="13" t="s">
        <v>67</v>
      </c>
      <c r="B53" s="3" t="s">
        <v>125</v>
      </c>
      <c r="C53" s="3" t="s">
        <v>76</v>
      </c>
      <c r="D53" s="4">
        <v>17498</v>
      </c>
      <c r="E53" s="4">
        <v>8994</v>
      </c>
      <c r="F53" s="5">
        <f t="shared" si="0"/>
        <v>0.51400160018287799</v>
      </c>
      <c r="G53" s="3"/>
      <c r="H53" s="4"/>
      <c r="I53" s="4"/>
      <c r="J53" s="4"/>
      <c r="K53" s="4">
        <v>541</v>
      </c>
      <c r="L53" s="4"/>
      <c r="M53" s="4">
        <v>5235</v>
      </c>
      <c r="N53" s="4">
        <v>3172</v>
      </c>
      <c r="O53" s="4">
        <v>10</v>
      </c>
      <c r="P53" s="4">
        <v>36</v>
      </c>
      <c r="Q53" s="14">
        <f>M53-N53</f>
        <v>2063</v>
      </c>
    </row>
    <row r="54" spans="1:17" x14ac:dyDescent="0.25">
      <c r="A54" s="13" t="s">
        <v>68</v>
      </c>
      <c r="B54" s="3" t="s">
        <v>126</v>
      </c>
      <c r="C54" s="3" t="s">
        <v>9</v>
      </c>
      <c r="D54" s="4">
        <v>15794</v>
      </c>
      <c r="E54" s="4">
        <v>8787</v>
      </c>
      <c r="F54" s="5">
        <f t="shared" si="0"/>
        <v>0.55635051285298209</v>
      </c>
      <c r="G54" s="3"/>
      <c r="H54" s="4"/>
      <c r="I54" s="4"/>
      <c r="J54" s="4">
        <v>1507</v>
      </c>
      <c r="K54" s="4">
        <v>425</v>
      </c>
      <c r="L54" s="4"/>
      <c r="M54" s="4">
        <v>1993</v>
      </c>
      <c r="N54" s="4">
        <v>4806</v>
      </c>
      <c r="O54" s="4">
        <v>21</v>
      </c>
      <c r="P54" s="4">
        <v>35</v>
      </c>
      <c r="Q54" s="14">
        <f>N54-M54</f>
        <v>2813</v>
      </c>
    </row>
    <row r="55" spans="1:17" x14ac:dyDescent="0.25">
      <c r="A55" s="13" t="s">
        <v>69</v>
      </c>
      <c r="B55" s="3" t="s">
        <v>127</v>
      </c>
      <c r="C55" s="3" t="s">
        <v>9</v>
      </c>
      <c r="D55" s="4">
        <v>16554</v>
      </c>
      <c r="E55" s="4">
        <v>9909</v>
      </c>
      <c r="F55" s="5">
        <f t="shared" si="0"/>
        <v>0.59858644436389996</v>
      </c>
      <c r="G55" s="3"/>
      <c r="H55" s="4"/>
      <c r="I55" s="4"/>
      <c r="J55" s="4"/>
      <c r="K55" s="4">
        <v>2201</v>
      </c>
      <c r="L55" s="4"/>
      <c r="M55" s="4">
        <v>3700</v>
      </c>
      <c r="N55" s="4">
        <v>3968</v>
      </c>
      <c r="O55" s="4">
        <v>5</v>
      </c>
      <c r="P55" s="4">
        <v>35</v>
      </c>
      <c r="Q55" s="14">
        <f>N55-M55</f>
        <v>268</v>
      </c>
    </row>
    <row r="56" spans="1:17" x14ac:dyDescent="0.25">
      <c r="A56" s="13" t="s">
        <v>70</v>
      </c>
      <c r="B56" s="3" t="s">
        <v>128</v>
      </c>
      <c r="C56" s="3" t="s">
        <v>15</v>
      </c>
      <c r="D56" s="4">
        <v>14793</v>
      </c>
      <c r="E56" s="4">
        <v>7359</v>
      </c>
      <c r="F56" s="5">
        <f t="shared" si="0"/>
        <v>0.49746501723788278</v>
      </c>
      <c r="G56" s="3"/>
      <c r="H56" s="4"/>
      <c r="I56" s="4"/>
      <c r="J56" s="4"/>
      <c r="K56" s="4">
        <v>4030</v>
      </c>
      <c r="L56" s="4"/>
      <c r="M56" s="4">
        <v>1908</v>
      </c>
      <c r="N56" s="4">
        <v>1390</v>
      </c>
      <c r="O56" s="4">
        <v>2</v>
      </c>
      <c r="P56" s="4">
        <v>29</v>
      </c>
      <c r="Q56" s="14">
        <f>K56-M56</f>
        <v>2122</v>
      </c>
    </row>
    <row r="57" spans="1:17" x14ac:dyDescent="0.25">
      <c r="A57" s="13" t="s">
        <v>71</v>
      </c>
      <c r="B57" s="3" t="s">
        <v>129</v>
      </c>
      <c r="C57" s="3" t="s">
        <v>76</v>
      </c>
      <c r="D57" s="4">
        <v>12567</v>
      </c>
      <c r="E57" s="4">
        <v>5304</v>
      </c>
      <c r="F57" s="5">
        <f t="shared" si="0"/>
        <v>0.42205777035091907</v>
      </c>
      <c r="G57" s="3"/>
      <c r="H57" s="4"/>
      <c r="I57" s="4"/>
      <c r="J57" s="4"/>
      <c r="K57" s="4">
        <v>616</v>
      </c>
      <c r="L57" s="4"/>
      <c r="M57" s="4">
        <v>3714</v>
      </c>
      <c r="N57" s="4">
        <v>917</v>
      </c>
      <c r="O57" s="4">
        <v>23</v>
      </c>
      <c r="P57" s="4">
        <v>34</v>
      </c>
      <c r="Q57" s="14">
        <f>M57-N57</f>
        <v>2797</v>
      </c>
    </row>
    <row r="58" spans="1:17" x14ac:dyDescent="0.25">
      <c r="A58" s="13" t="s">
        <v>72</v>
      </c>
      <c r="B58" s="3" t="s">
        <v>130</v>
      </c>
      <c r="C58" s="3" t="s">
        <v>76</v>
      </c>
      <c r="D58" s="4">
        <v>17111</v>
      </c>
      <c r="E58" s="4">
        <v>9235</v>
      </c>
      <c r="F58" s="5">
        <f t="shared" si="0"/>
        <v>0.53971129682660279</v>
      </c>
      <c r="G58" s="3"/>
      <c r="H58" s="4">
        <v>201</v>
      </c>
      <c r="I58" s="4"/>
      <c r="J58" s="4"/>
      <c r="K58" s="4">
        <v>1001</v>
      </c>
      <c r="L58" s="4"/>
      <c r="M58" s="4">
        <v>4063</v>
      </c>
      <c r="N58" s="4">
        <v>3948</v>
      </c>
      <c r="O58" s="4">
        <v>4</v>
      </c>
      <c r="P58" s="4">
        <v>18</v>
      </c>
      <c r="Q58" s="14">
        <f>M58-N58</f>
        <v>115</v>
      </c>
    </row>
    <row r="59" spans="1:17" x14ac:dyDescent="0.25">
      <c r="A59" s="13" t="s">
        <v>73</v>
      </c>
      <c r="B59" s="3" t="s">
        <v>131</v>
      </c>
      <c r="C59" s="3" t="s">
        <v>76</v>
      </c>
      <c r="D59" s="4">
        <v>16319</v>
      </c>
      <c r="E59" s="4">
        <v>8775</v>
      </c>
      <c r="F59" s="5">
        <f t="shared" si="0"/>
        <v>0.53771677186102085</v>
      </c>
      <c r="G59" s="3">
        <v>152</v>
      </c>
      <c r="H59" s="4">
        <v>553</v>
      </c>
      <c r="I59" s="4"/>
      <c r="J59" s="4"/>
      <c r="K59" s="4">
        <v>592</v>
      </c>
      <c r="L59" s="4"/>
      <c r="M59" s="4">
        <v>6582</v>
      </c>
      <c r="N59" s="4">
        <v>861</v>
      </c>
      <c r="O59" s="4">
        <v>13</v>
      </c>
      <c r="P59" s="4">
        <v>22</v>
      </c>
      <c r="Q59" s="14">
        <f>M59-N59</f>
        <v>5721</v>
      </c>
    </row>
    <row r="60" spans="1:17" ht="15.75" thickBot="1" x14ac:dyDescent="0.3">
      <c r="A60" s="16" t="s">
        <v>132</v>
      </c>
      <c r="B60" s="17"/>
      <c r="C60" s="17"/>
      <c r="D60" s="18">
        <f>SUM(D3:D59)</f>
        <v>884864</v>
      </c>
      <c r="E60" s="18">
        <f>SUM(E3:E59)</f>
        <v>489208</v>
      </c>
      <c r="F60" s="19"/>
      <c r="G60" s="17">
        <f>SUM(G3:G59)</f>
        <v>461</v>
      </c>
      <c r="H60" s="18">
        <f>SUM(H3:H59)</f>
        <v>3584</v>
      </c>
      <c r="I60" s="18">
        <f>SUM(I3:I58)</f>
        <v>1383</v>
      </c>
      <c r="J60" s="18">
        <f>SUM(J3:J58)</f>
        <v>3727</v>
      </c>
      <c r="K60" s="18">
        <f>SUM(K3:K59)</f>
        <v>51634</v>
      </c>
      <c r="L60" s="18"/>
      <c r="M60" s="18">
        <f>SUM(M3:M59)</f>
        <v>221695</v>
      </c>
      <c r="N60" s="18">
        <f>SUM(N3:N59)</f>
        <v>203350</v>
      </c>
      <c r="O60" s="18">
        <f>SUM(O3:O59)</f>
        <v>882</v>
      </c>
      <c r="P60" s="18">
        <f>SUM(P3:P59)</f>
        <v>2492</v>
      </c>
      <c r="Q60" s="20"/>
    </row>
    <row r="61" spans="1:17" ht="15.75" thickBot="1" x14ac:dyDescent="0.3">
      <c r="A61" s="21" t="s">
        <v>133</v>
      </c>
      <c r="B61" s="22"/>
      <c r="C61" s="22"/>
      <c r="D61" s="23"/>
      <c r="E61" s="23"/>
      <c r="F61" s="24">
        <f>AVERAGE(F3:F59)</f>
        <v>0.54547509787262816</v>
      </c>
      <c r="G61" s="22"/>
      <c r="H61" s="23"/>
      <c r="I61" s="23"/>
      <c r="J61" s="23"/>
      <c r="K61" s="23"/>
      <c r="L61" s="23"/>
      <c r="M61" s="23"/>
      <c r="N61" s="23"/>
      <c r="O61" s="23"/>
      <c r="P61" s="22"/>
      <c r="Q61" s="25"/>
    </row>
  </sheetData>
  <mergeCells count="1">
    <mergeCell ref="A1:Q1"/>
  </mergeCells>
  <pageMargins left="0.7" right="0.7" top="0.75" bottom="0.75" header="0.3" footer="0.3"/>
  <pageSetup orientation="landscape" r:id="rId1"/>
  <headerFooter>
    <oddHeader>&amp;C&amp;"-,Bold"RESULTS SUMMARY: 43RD GENERAL ELECTION / COMPTE RENDU DES RÉSULTATS: 43E ÉLECTION GÉNÉRALE
Revised and final version, as of October 20, 2023/Version finale révisée, à compter du 20 octobre 2023</oddHeader>
  </headerFooter>
  <ignoredErrors>
    <ignoredError sqref="Q4:Q6 Q11 Q24:Q26 Q31:Q32 Q40:Q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Rach, Jack</dc:creator>
  <cp:lastModifiedBy>Rach, Jack</cp:lastModifiedBy>
  <dcterms:created xsi:type="dcterms:W3CDTF">2024-03-11T15:14:49Z</dcterms:created>
  <dcterms:modified xsi:type="dcterms:W3CDTF">2024-03-18T15:36:21Z</dcterms:modified>
</cp:coreProperties>
</file>